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July Aug Sept 2024\"/>
    </mc:Choice>
  </mc:AlternateContent>
  <xr:revisionPtr revIDLastSave="0" documentId="8_{573C182E-FF99-4410-8F5F-C5077776CEF1}" xr6:coauthVersionLast="47" xr6:coauthVersionMax="47" xr10:uidLastSave="{00000000-0000-0000-0000-000000000000}"/>
  <bookViews>
    <workbookView xWindow="-12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Fees'!$A$1:$XFB$1785</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61" i="20" l="1"/>
  <c r="AC1815" i="20"/>
  <c r="AB3453" i="20"/>
  <c r="AB3452" i="20"/>
  <c r="AB3451" i="20"/>
  <c r="AB3450" i="20"/>
  <c r="AB3449" i="20"/>
  <c r="AB3448" i="20"/>
  <c r="AB3447" i="20"/>
  <c r="AB3446" i="20"/>
  <c r="AB3445" i="20"/>
  <c r="AB3444" i="20"/>
  <c r="AB3443" i="20"/>
  <c r="AB3442" i="20"/>
  <c r="AB3441" i="20"/>
  <c r="AB3440" i="20"/>
  <c r="AB3439" i="20"/>
  <c r="AB3438" i="20"/>
  <c r="AB3437" i="20"/>
  <c r="AB3436" i="20"/>
  <c r="AB3435" i="20"/>
  <c r="AB3434" i="20"/>
  <c r="AB3433" i="20"/>
  <c r="AB3432" i="20"/>
  <c r="AB3431" i="20"/>
  <c r="AB3430" i="20"/>
  <c r="AB3429" i="20"/>
  <c r="AB3428" i="20"/>
  <c r="AB3427" i="20"/>
  <c r="AB3426" i="20"/>
  <c r="AB3425" i="20"/>
  <c r="AB3424" i="20"/>
  <c r="AB3423" i="20"/>
  <c r="AB3422" i="20"/>
  <c r="AB3421" i="20"/>
  <c r="AB3420" i="20"/>
  <c r="AB3419" i="20"/>
  <c r="AB3418" i="20"/>
  <c r="AB3417" i="20"/>
  <c r="AB3416" i="20"/>
  <c r="AB3415" i="20"/>
  <c r="AB3414" i="20"/>
  <c r="AB3413" i="20"/>
  <c r="AB3412" i="20"/>
  <c r="AB3411" i="20"/>
  <c r="AB3410" i="20"/>
  <c r="AB3409" i="20"/>
  <c r="AB3408" i="20"/>
  <c r="AB3407" i="20"/>
  <c r="AB3406" i="20"/>
  <c r="AB3405" i="20"/>
  <c r="AB3404" i="20"/>
  <c r="AB3403" i="20"/>
  <c r="AB3402" i="20"/>
  <c r="AB3401" i="20"/>
  <c r="AB3400" i="20"/>
  <c r="AB3399" i="20"/>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3454" i="20"/>
  <c r="Z3453" i="20"/>
  <c r="Z3452" i="20"/>
  <c r="Z3451" i="20"/>
  <c r="Z3450" i="20"/>
  <c r="Z3449" i="20"/>
  <c r="Z3448" i="20"/>
  <c r="Z3447" i="20"/>
  <c r="Z3446" i="20"/>
  <c r="Z3445" i="20"/>
  <c r="Z3444" i="20"/>
  <c r="Z3443" i="20"/>
  <c r="Z3442" i="20"/>
  <c r="Z3441" i="20"/>
  <c r="Z3440" i="20"/>
  <c r="Z3439" i="20"/>
  <c r="Z3438" i="20"/>
  <c r="Z3437" i="20"/>
  <c r="Z3436" i="20"/>
  <c r="Z3435" i="20"/>
  <c r="Z3434" i="20"/>
  <c r="Z3433" i="20"/>
  <c r="Z3432" i="20"/>
  <c r="Z3431" i="20"/>
  <c r="Z3430" i="20"/>
  <c r="Z3429" i="20"/>
  <c r="Z3428" i="20"/>
  <c r="Z3427" i="20"/>
  <c r="Z3426" i="20"/>
  <c r="Z3425" i="20"/>
  <c r="Z3424" i="20"/>
  <c r="Z3423" i="20"/>
  <c r="Z3422" i="20"/>
  <c r="Z3421" i="20"/>
  <c r="Z3420" i="20"/>
  <c r="Z3419" i="20"/>
  <c r="Z3418" i="20"/>
  <c r="Z3417" i="20"/>
  <c r="Z3416" i="20"/>
  <c r="Z3415" i="20"/>
  <c r="Z3414" i="20"/>
  <c r="Z3413" i="20"/>
  <c r="Z3412" i="20"/>
  <c r="Z3411" i="20"/>
  <c r="Z3410" i="20"/>
  <c r="Z3409" i="20"/>
  <c r="Z3408" i="20"/>
  <c r="Z3407" i="20"/>
  <c r="Z3406" i="20"/>
  <c r="Z3405" i="20"/>
  <c r="Z3404" i="20"/>
  <c r="Z3403" i="20"/>
  <c r="Z3402" i="20"/>
  <c r="Z3401" i="20"/>
  <c r="Z3400" i="20"/>
  <c r="Z3399" i="20"/>
  <c r="Z3398" i="20"/>
  <c r="Z3397" i="20"/>
  <c r="Z3396" i="20"/>
  <c r="Z3395" i="20"/>
  <c r="Z3394" i="20"/>
  <c r="Z3393" i="20"/>
  <c r="Z3392" i="20"/>
  <c r="Z3391" i="20"/>
  <c r="Z3390" i="20"/>
  <c r="Z3389" i="20"/>
  <c r="Z3388" i="20"/>
  <c r="Z3387" i="20"/>
  <c r="Z3386" i="20"/>
  <c r="Z3385" i="20"/>
  <c r="Z3384" i="20"/>
  <c r="Z3383" i="20"/>
  <c r="Z3382" i="20"/>
  <c r="Z3381" i="20"/>
  <c r="Z3380" i="20"/>
  <c r="Z3379" i="20"/>
  <c r="Z3378" i="20"/>
  <c r="Z3377"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3454" i="20"/>
  <c r="AB1801" i="20"/>
  <c r="AB1800" i="20"/>
  <c r="AB1799" i="20"/>
  <c r="AB1798" i="20"/>
  <c r="AB1797" i="20"/>
  <c r="AB1796" i="20"/>
  <c r="AB1795" i="20"/>
  <c r="AB1794" i="20"/>
  <c r="AB1793" i="20"/>
  <c r="AB1792" i="20"/>
  <c r="AB1791" i="20"/>
  <c r="AB1790" i="20"/>
  <c r="AB1789" i="20"/>
  <c r="AB1788" i="20"/>
  <c r="AB1787" i="20"/>
  <c r="AB1786" i="20"/>
  <c r="AB1785" i="20"/>
  <c r="AB1784" i="20"/>
  <c r="AB1783" i="20"/>
  <c r="AB1782" i="20"/>
  <c r="AB1781" i="20"/>
  <c r="AB1780"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1777" i="20"/>
  <c r="Z1776" i="20"/>
  <c r="Z1775" i="20"/>
  <c r="Z1774" i="20"/>
  <c r="Z1773" i="20"/>
  <c r="Z1772" i="20"/>
  <c r="Z1771" i="20"/>
  <c r="Z1770" i="20"/>
  <c r="Z1769" i="20"/>
  <c r="Z1768" i="20"/>
  <c r="Z1767" i="20"/>
  <c r="Z1766" i="20"/>
  <c r="Z1765" i="20"/>
  <c r="Z1764" i="20"/>
  <c r="Z1763" i="20"/>
  <c r="Z1762" i="20"/>
  <c r="Z1761" i="20"/>
  <c r="Z1760" i="20"/>
  <c r="Z1759" i="20"/>
  <c r="Z1758" i="20"/>
  <c r="Z1757" i="20"/>
  <c r="Z1756" i="20"/>
  <c r="Z1755"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802" i="20"/>
  <c r="Y1815" i="20"/>
  <c r="AB1251" i="20"/>
  <c r="AB1250" i="20"/>
  <c r="AB1249" i="20"/>
  <c r="AB1248" i="20"/>
  <c r="AB1247" i="20"/>
  <c r="AB1246" i="20"/>
  <c r="AB1245" i="20"/>
  <c r="AB1244" i="20"/>
  <c r="AB1243" i="20"/>
  <c r="AB1242" i="20"/>
  <c r="AB1241" i="20"/>
  <c r="AB1240" i="20"/>
  <c r="AB1239" i="20"/>
  <c r="AB1238" i="20"/>
  <c r="AB1237" i="20"/>
  <c r="AB1236" i="20"/>
  <c r="AB1235" i="20"/>
  <c r="AB1234" i="20"/>
  <c r="AB1233" i="20"/>
  <c r="AB1232" i="20"/>
  <c r="AB1231" i="20"/>
  <c r="AB1230" i="20"/>
  <c r="AB1229" i="20"/>
  <c r="AB1228" i="20"/>
  <c r="AB1227" i="20"/>
  <c r="AB1226" i="20"/>
  <c r="AB1225" i="20"/>
  <c r="AB1224" i="20"/>
  <c r="AB1223" i="20"/>
  <c r="AB1222" i="20"/>
  <c r="AB1221" i="20"/>
  <c r="AB1220" i="20"/>
  <c r="AB1219" i="20"/>
  <c r="AB1218"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1252" i="20"/>
  <c r="Z1251" i="20"/>
  <c r="Z1250" i="20"/>
  <c r="Z1249" i="20"/>
  <c r="Z1248" i="20"/>
  <c r="Z1247" i="20"/>
  <c r="Z1246" i="20"/>
  <c r="Z1245" i="20"/>
  <c r="Z1244" i="20"/>
  <c r="Z1243" i="20"/>
  <c r="Z1242" i="20"/>
  <c r="Z1241" i="20"/>
  <c r="Z1240" i="20"/>
  <c r="Z1239" i="20"/>
  <c r="Z1238" i="20"/>
  <c r="Z1237" i="20"/>
  <c r="Z1236" i="20"/>
  <c r="Z1235" i="20"/>
  <c r="Z1234" i="20"/>
  <c r="Z1233" i="20"/>
  <c r="Z1232" i="20"/>
  <c r="Z1231" i="20"/>
  <c r="Z1230" i="20"/>
  <c r="Z1229" i="20"/>
  <c r="Z1228" i="20"/>
  <c r="Z1227" i="20"/>
  <c r="Z1226" i="20"/>
  <c r="Z1225" i="20"/>
  <c r="Z1224" i="20"/>
  <c r="Z1223" i="20"/>
  <c r="Z1222" i="20"/>
  <c r="Z1221" i="20"/>
  <c r="Z1220" i="20"/>
  <c r="Z1219" i="20"/>
  <c r="Z1218" i="20"/>
  <c r="Z1217" i="20"/>
  <c r="Z1216" i="20"/>
  <c r="Z1215" i="20"/>
  <c r="Z1214" i="20"/>
  <c r="Z1213" i="20"/>
  <c r="Z1212" i="20"/>
  <c r="Z1211" i="20"/>
  <c r="Z1210" i="20"/>
  <c r="Z1209" i="20"/>
  <c r="Z1208" i="20"/>
  <c r="Z1207" i="20"/>
  <c r="Z1206" i="20"/>
  <c r="Z1205" i="20"/>
  <c r="Z1204" i="20"/>
  <c r="Z1203" i="20"/>
  <c r="Z1202" i="20"/>
  <c r="Z120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1252" i="20"/>
  <c r="Y1254" i="20"/>
  <c r="Y2933" i="20"/>
  <c r="AB2906" i="20" s="1"/>
  <c r="AB2750" i="20"/>
  <c r="AB2538" i="20"/>
  <c r="AB2494" i="20"/>
  <c r="AB2449" i="20"/>
  <c r="AB2410" i="20"/>
  <c r="Z2925" i="20"/>
  <c r="Z2900" i="20"/>
  <c r="Z2876" i="20"/>
  <c r="Z2849" i="20"/>
  <c r="Z2828" i="20"/>
  <c r="Z2810" i="20"/>
  <c r="Z2795" i="20"/>
  <c r="Z2783" i="20"/>
  <c r="Z2770" i="20"/>
  <c r="Z2757" i="20"/>
  <c r="Z2744" i="20"/>
  <c r="Z2731" i="20"/>
  <c r="Z2719" i="20"/>
  <c r="Z2706" i="20"/>
  <c r="Z2693" i="20"/>
  <c r="Z2690" i="20"/>
  <c r="Z2680" i="20"/>
  <c r="Z2677" i="20"/>
  <c r="Z2667" i="20"/>
  <c r="Z2664" i="20"/>
  <c r="Z2655" i="20"/>
  <c r="Z2651" i="20"/>
  <c r="Z2642" i="20"/>
  <c r="Z2639" i="20"/>
  <c r="Z2630" i="20"/>
  <c r="Z2627" i="20"/>
  <c r="Z2619" i="20"/>
  <c r="Z2616" i="20"/>
  <c r="Z2608" i="20"/>
  <c r="Z2606" i="20"/>
  <c r="Z2598" i="20"/>
  <c r="Z2595" i="20"/>
  <c r="Z2587" i="20"/>
  <c r="Z2584" i="20"/>
  <c r="Z2576" i="20"/>
  <c r="Z2574" i="20"/>
  <c r="Z2566" i="20"/>
  <c r="Z2563" i="20"/>
  <c r="Z2555" i="20"/>
  <c r="Z2552" i="20"/>
  <c r="Z2544" i="20"/>
  <c r="Z2542" i="20"/>
  <c r="Z2534" i="20"/>
  <c r="Z2531" i="20"/>
  <c r="Z2523" i="20"/>
  <c r="Z2520" i="20"/>
  <c r="Z2512" i="20"/>
  <c r="Z2510" i="20"/>
  <c r="Z2502" i="20"/>
  <c r="Z2499" i="20"/>
  <c r="Z2491" i="20"/>
  <c r="Z2488" i="20"/>
  <c r="Z2480" i="20"/>
  <c r="Z2478" i="20"/>
  <c r="Z2471" i="20"/>
  <c r="Z2469" i="20"/>
  <c r="Z2463" i="20"/>
  <c r="Z2461" i="20"/>
  <c r="Z2455" i="20"/>
  <c r="Z2453" i="20"/>
  <c r="Z2447" i="20"/>
  <c r="Z2445" i="20"/>
  <c r="Z2439" i="20"/>
  <c r="Z2437" i="20"/>
  <c r="Z2431" i="20"/>
  <c r="Z2429" i="20"/>
  <c r="Z2423" i="20"/>
  <c r="Z2421" i="20"/>
  <c r="Z2415" i="20"/>
  <c r="Z2413" i="20"/>
  <c r="Z2407" i="20"/>
  <c r="Z2405" i="20"/>
  <c r="Z2399" i="20"/>
  <c r="Z2397" i="20"/>
  <c r="Z2391" i="20"/>
  <c r="Z2389" i="20"/>
  <c r="T2933" i="20"/>
  <c r="P2933" i="20"/>
  <c r="T2924" i="20"/>
  <c r="T2925" i="20"/>
  <c r="T2926" i="20"/>
  <c r="T2927" i="20"/>
  <c r="T2928" i="20"/>
  <c r="T2929" i="20"/>
  <c r="T2930" i="20"/>
  <c r="T2931" i="20"/>
  <c r="P2924" i="20"/>
  <c r="P2925" i="20"/>
  <c r="P2926" i="20"/>
  <c r="P2927" i="20"/>
  <c r="P2928" i="20"/>
  <c r="P2929" i="20"/>
  <c r="P2930" i="20"/>
  <c r="P2931" i="20"/>
  <c r="J3461" i="20"/>
  <c r="T1247" i="20"/>
  <c r="T1248" i="20"/>
  <c r="T1249" i="20"/>
  <c r="T1250" i="20"/>
  <c r="T1251" i="20"/>
  <c r="T1252" i="20"/>
  <c r="P1247" i="20"/>
  <c r="P1248" i="20"/>
  <c r="P1249" i="20"/>
  <c r="P1250" i="20"/>
  <c r="P1251" i="20"/>
  <c r="P1252" i="20"/>
  <c r="T643" i="20"/>
  <c r="T642" i="20"/>
  <c r="T641" i="20"/>
  <c r="T640" i="20"/>
  <c r="T639" i="20"/>
  <c r="T638" i="20"/>
  <c r="T637" i="20"/>
  <c r="T636" i="20"/>
  <c r="T635" i="20"/>
  <c r="T634" i="20"/>
  <c r="T633" i="20"/>
  <c r="P633" i="20"/>
  <c r="P634" i="20"/>
  <c r="P635" i="20"/>
  <c r="P636" i="20"/>
  <c r="P637" i="20"/>
  <c r="P638" i="20"/>
  <c r="P639" i="20"/>
  <c r="P640" i="20"/>
  <c r="P641" i="20"/>
  <c r="P642" i="20"/>
  <c r="P643" i="20"/>
  <c r="AC2381" i="20"/>
  <c r="AC644" i="20"/>
  <c r="Y644" i="20"/>
  <c r="AB452" i="20" s="1"/>
  <c r="X966" i="16"/>
  <c r="X1071" i="16"/>
  <c r="X1167" i="16"/>
  <c r="F1815" i="20"/>
  <c r="AC2933" i="20" l="1"/>
  <c r="AC1254" i="20"/>
  <c r="Z2703" i="20"/>
  <c r="Z2715" i="20"/>
  <c r="Z2728" i="20"/>
  <c r="Z2741" i="20"/>
  <c r="Z2754" i="20"/>
  <c r="Z2767" i="20"/>
  <c r="Z2779" i="20"/>
  <c r="Z2792" i="20"/>
  <c r="Z2806" i="20"/>
  <c r="Z2824" i="20"/>
  <c r="Z2844" i="20"/>
  <c r="Z2868" i="20"/>
  <c r="Z2893" i="20"/>
  <c r="Z2920" i="20"/>
  <c r="AB2398" i="20"/>
  <c r="AB2442" i="20"/>
  <c r="AB2481" i="20"/>
  <c r="AB2526" i="20"/>
  <c r="AB2570" i="20"/>
  <c r="AB2609" i="20"/>
  <c r="AB2654" i="20"/>
  <c r="AB2698" i="20"/>
  <c r="AB2737" i="20"/>
  <c r="AB2782" i="20"/>
  <c r="AB2826" i="20"/>
  <c r="AB2865" i="20"/>
  <c r="AB2910" i="20"/>
  <c r="Z2390" i="20"/>
  <c r="Z2398" i="20"/>
  <c r="Z2406" i="20"/>
  <c r="Z2414" i="20"/>
  <c r="Z2422" i="20"/>
  <c r="Z2430" i="20"/>
  <c r="Z2438" i="20"/>
  <c r="Z2446" i="20"/>
  <c r="Z2454" i="20"/>
  <c r="Z2462" i="20"/>
  <c r="Z2470" i="20"/>
  <c r="Z2479" i="20"/>
  <c r="Z2490" i="20"/>
  <c r="Z2501" i="20"/>
  <c r="Z2511" i="20"/>
  <c r="Z2522" i="20"/>
  <c r="Z2533" i="20"/>
  <c r="Z2543" i="20"/>
  <c r="Z2554" i="20"/>
  <c r="Z2565" i="20"/>
  <c r="Z2575" i="20"/>
  <c r="Z2586" i="20"/>
  <c r="Z2597" i="20"/>
  <c r="Z2607" i="20"/>
  <c r="Z2618" i="20"/>
  <c r="Z2629" i="20"/>
  <c r="Z2640" i="20"/>
  <c r="Z2653" i="20"/>
  <c r="Z2666" i="20"/>
  <c r="Z2679" i="20"/>
  <c r="Z2691" i="20"/>
  <c r="Z2704" i="20"/>
  <c r="Z2717" i="20"/>
  <c r="Z2730" i="20"/>
  <c r="Z2743" i="20"/>
  <c r="Z2755" i="20"/>
  <c r="Z2768" i="20"/>
  <c r="Z2781" i="20"/>
  <c r="Z2794" i="20"/>
  <c r="Z2809" i="20"/>
  <c r="Z2825" i="20"/>
  <c r="Z2845" i="20"/>
  <c r="Z2872" i="20"/>
  <c r="Z2897" i="20"/>
  <c r="Z2924" i="20"/>
  <c r="AB2401" i="20"/>
  <c r="AB2446" i="20"/>
  <c r="AB2490" i="20"/>
  <c r="AB2529" i="20"/>
  <c r="AB2574" i="20"/>
  <c r="AB2618" i="20"/>
  <c r="AB2657" i="20"/>
  <c r="AB2702" i="20"/>
  <c r="AB2746" i="20"/>
  <c r="AB2785" i="20"/>
  <c r="AB2830" i="20"/>
  <c r="AB2874" i="20"/>
  <c r="AB2913" i="20"/>
  <c r="Z2931" i="20"/>
  <c r="Z2448" i="20"/>
  <c r="Z2514" i="20"/>
  <c r="Z2589" i="20"/>
  <c r="Z2733" i="20"/>
  <c r="Z2929" i="20"/>
  <c r="AB2714" i="20"/>
  <c r="AB2926" i="20"/>
  <c r="AB2666" i="20"/>
  <c r="AB2705" i="20"/>
  <c r="AB2922" i="20"/>
  <c r="Z2416" i="20"/>
  <c r="Z2456" i="20"/>
  <c r="Z2493" i="20"/>
  <c r="Z2546" i="20"/>
  <c r="Z2610" i="20"/>
  <c r="Z2643" i="20"/>
  <c r="Z2695" i="20"/>
  <c r="Z2771" i="20"/>
  <c r="Z2812" i="20"/>
  <c r="Z2904" i="20"/>
  <c r="AB2542" i="20"/>
  <c r="AB2798" i="20"/>
  <c r="Z2385" i="20"/>
  <c r="Z2401" i="20"/>
  <c r="Z2417" i="20"/>
  <c r="Z2433" i="20"/>
  <c r="Z2449" i="20"/>
  <c r="Z2457" i="20"/>
  <c r="Z2465" i="20"/>
  <c r="Z2473" i="20"/>
  <c r="Z2483" i="20"/>
  <c r="Z2494" i="20"/>
  <c r="Z2504" i="20"/>
  <c r="Z2515" i="20"/>
  <c r="Z2526" i="20"/>
  <c r="Z2536" i="20"/>
  <c r="Z2547" i="20"/>
  <c r="Z2558" i="20"/>
  <c r="Z2568" i="20"/>
  <c r="Z2579" i="20"/>
  <c r="Z2590" i="20"/>
  <c r="Z2600" i="20"/>
  <c r="Z2611" i="20"/>
  <c r="Z2622" i="20"/>
  <c r="Z2632" i="20"/>
  <c r="Z2645" i="20"/>
  <c r="Z2658" i="20"/>
  <c r="Z2671" i="20"/>
  <c r="Z2683" i="20"/>
  <c r="Z2696" i="20"/>
  <c r="Z2709" i="20"/>
  <c r="Z2722" i="20"/>
  <c r="Z2735" i="20"/>
  <c r="Z2747" i="20"/>
  <c r="Z2760" i="20"/>
  <c r="Z2773" i="20"/>
  <c r="Z2786" i="20"/>
  <c r="Z2800" i="20"/>
  <c r="Z2813" i="20"/>
  <c r="Z2833" i="20"/>
  <c r="Z2856" i="20"/>
  <c r="Z2881" i="20"/>
  <c r="Z2908" i="20"/>
  <c r="AB2385" i="20"/>
  <c r="AB2417" i="20"/>
  <c r="AB2462" i="20"/>
  <c r="AB2506" i="20"/>
  <c r="AB2545" i="20"/>
  <c r="AB2590" i="20"/>
  <c r="AB2634" i="20"/>
  <c r="AB2673" i="20"/>
  <c r="AB2718" i="20"/>
  <c r="AB2762" i="20"/>
  <c r="AB2801" i="20"/>
  <c r="AB2846" i="20"/>
  <c r="AB2890" i="20"/>
  <c r="AB2929" i="20"/>
  <c r="AB2622" i="20"/>
  <c r="AB2794" i="20"/>
  <c r="Z2400" i="20"/>
  <c r="Z2432" i="20"/>
  <c r="Z2464" i="20"/>
  <c r="Z2503" i="20"/>
  <c r="Z2557" i="20"/>
  <c r="Z2599" i="20"/>
  <c r="Z2656" i="20"/>
  <c r="Z2720" i="20"/>
  <c r="Z2784" i="20"/>
  <c r="Z2852" i="20"/>
  <c r="AB2458" i="20"/>
  <c r="AB2625" i="20"/>
  <c r="AB2881" i="20"/>
  <c r="Z2393" i="20"/>
  <c r="Z2409" i="20"/>
  <c r="Z2425" i="20"/>
  <c r="Z2441" i="20"/>
  <c r="Z2386" i="20"/>
  <c r="Z2394" i="20"/>
  <c r="Z2402" i="20"/>
  <c r="Z2410" i="20"/>
  <c r="Z2418" i="20"/>
  <c r="Z2426" i="20"/>
  <c r="Z2434" i="20"/>
  <c r="Z2442" i="20"/>
  <c r="Z2450" i="20"/>
  <c r="Z2458" i="20"/>
  <c r="Z2466" i="20"/>
  <c r="Z2474" i="20"/>
  <c r="Z2485" i="20"/>
  <c r="Z2495" i="20"/>
  <c r="Z2506" i="20"/>
  <c r="Z2517" i="20"/>
  <c r="Z2527" i="20"/>
  <c r="Z2538" i="20"/>
  <c r="Z2549" i="20"/>
  <c r="Z2559" i="20"/>
  <c r="Z2570" i="20"/>
  <c r="Z2581" i="20"/>
  <c r="Z2591" i="20"/>
  <c r="Z2602" i="20"/>
  <c r="Z2613" i="20"/>
  <c r="Z2623" i="20"/>
  <c r="Z2634" i="20"/>
  <c r="Z2647" i="20"/>
  <c r="Z2659" i="20"/>
  <c r="Z2672" i="20"/>
  <c r="Z2685" i="20"/>
  <c r="Z2698" i="20"/>
  <c r="Z2711" i="20"/>
  <c r="Z2723" i="20"/>
  <c r="Z2736" i="20"/>
  <c r="Z2749" i="20"/>
  <c r="Z2762" i="20"/>
  <c r="Z2775" i="20"/>
  <c r="Z2787" i="20"/>
  <c r="Z2801" i="20"/>
  <c r="Z2816" i="20"/>
  <c r="Z2836" i="20"/>
  <c r="Z2860" i="20"/>
  <c r="Z2884" i="20"/>
  <c r="Z2909" i="20"/>
  <c r="AB2389" i="20"/>
  <c r="AB2426" i="20"/>
  <c r="AB2465" i="20"/>
  <c r="AB2510" i="20"/>
  <c r="AB2554" i="20"/>
  <c r="AB2593" i="20"/>
  <c r="AB2638" i="20"/>
  <c r="AB2682" i="20"/>
  <c r="AB2721" i="20"/>
  <c r="AB2766" i="20"/>
  <c r="AB2810" i="20"/>
  <c r="AB2849" i="20"/>
  <c r="AB2894" i="20"/>
  <c r="AB2833" i="20"/>
  <c r="Z2408" i="20"/>
  <c r="Z2440" i="20"/>
  <c r="Z2482" i="20"/>
  <c r="Z2535" i="20"/>
  <c r="Z2578" i="20"/>
  <c r="Z2631" i="20"/>
  <c r="Z2682" i="20"/>
  <c r="Z2707" i="20"/>
  <c r="Z2759" i="20"/>
  <c r="Z2832" i="20"/>
  <c r="AB2414" i="20"/>
  <c r="AB2586" i="20"/>
  <c r="AB2753" i="20"/>
  <c r="Z2387" i="20"/>
  <c r="Z2403" i="20"/>
  <c r="Z2427" i="20"/>
  <c r="Z2435" i="20"/>
  <c r="Z2451" i="20"/>
  <c r="Z2459" i="20"/>
  <c r="Z2467" i="20"/>
  <c r="Z2475" i="20"/>
  <c r="Z2486" i="20"/>
  <c r="Z2496" i="20"/>
  <c r="Z2507" i="20"/>
  <c r="Z2518" i="20"/>
  <c r="Z2528" i="20"/>
  <c r="Z2539" i="20"/>
  <c r="Z2550" i="20"/>
  <c r="Z2560" i="20"/>
  <c r="Z2571" i="20"/>
  <c r="Z2582" i="20"/>
  <c r="Z2592" i="20"/>
  <c r="Z2603" i="20"/>
  <c r="Z2614" i="20"/>
  <c r="Z2624" i="20"/>
  <c r="Z2635" i="20"/>
  <c r="Z2648" i="20"/>
  <c r="Z2661" i="20"/>
  <c r="Z2674" i="20"/>
  <c r="Z2687" i="20"/>
  <c r="Z2699" i="20"/>
  <c r="Z2712" i="20"/>
  <c r="Z2725" i="20"/>
  <c r="Z2738" i="20"/>
  <c r="Z2751" i="20"/>
  <c r="Z2763" i="20"/>
  <c r="Z2776" i="20"/>
  <c r="Z2789" i="20"/>
  <c r="Z2803" i="20"/>
  <c r="Z2819" i="20"/>
  <c r="Z2837" i="20"/>
  <c r="Z2861" i="20"/>
  <c r="Z2888" i="20"/>
  <c r="Z2913" i="20"/>
  <c r="AB2393" i="20"/>
  <c r="AB2430" i="20"/>
  <c r="AB2474" i="20"/>
  <c r="AB2513" i="20"/>
  <c r="AB2558" i="20"/>
  <c r="AB2602" i="20"/>
  <c r="AB2641" i="20"/>
  <c r="AB2686" i="20"/>
  <c r="AB2730" i="20"/>
  <c r="AB2769" i="20"/>
  <c r="AB2814" i="20"/>
  <c r="AB2858" i="20"/>
  <c r="AB2897" i="20"/>
  <c r="AB2577" i="20"/>
  <c r="AB2878" i="20"/>
  <c r="Z2392" i="20"/>
  <c r="Z2424" i="20"/>
  <c r="Z2472" i="20"/>
  <c r="Z2525" i="20"/>
  <c r="Z2567" i="20"/>
  <c r="Z2621" i="20"/>
  <c r="Z2669" i="20"/>
  <c r="Z2746" i="20"/>
  <c r="Z2797" i="20"/>
  <c r="Z2877" i="20"/>
  <c r="AB2497" i="20"/>
  <c r="AB2670" i="20"/>
  <c r="AB2842" i="20"/>
  <c r="Z2395" i="20"/>
  <c r="Z2411" i="20"/>
  <c r="Z2419" i="20"/>
  <c r="Z2443" i="20"/>
  <c r="Z2388" i="20"/>
  <c r="Z2396" i="20"/>
  <c r="Z2404" i="20"/>
  <c r="Z2412" i="20"/>
  <c r="Z2420" i="20"/>
  <c r="Z2428" i="20"/>
  <c r="Z2436" i="20"/>
  <c r="Z2444" i="20"/>
  <c r="Z2452" i="20"/>
  <c r="Z2460" i="20"/>
  <c r="Z2468" i="20"/>
  <c r="Z2477" i="20"/>
  <c r="Z2487" i="20"/>
  <c r="Z2498" i="20"/>
  <c r="Z2509" i="20"/>
  <c r="Z2519" i="20"/>
  <c r="Z2530" i="20"/>
  <c r="Z2541" i="20"/>
  <c r="Z2551" i="20"/>
  <c r="Z2562" i="20"/>
  <c r="Z2573" i="20"/>
  <c r="Z2583" i="20"/>
  <c r="Z2594" i="20"/>
  <c r="Z2605" i="20"/>
  <c r="Z2615" i="20"/>
  <c r="Z2626" i="20"/>
  <c r="Z2637" i="20"/>
  <c r="Z2650" i="20"/>
  <c r="Z2663" i="20"/>
  <c r="Z2675" i="20"/>
  <c r="Z2688" i="20"/>
  <c r="Z2701" i="20"/>
  <c r="Z2714" i="20"/>
  <c r="Z2727" i="20"/>
  <c r="Z2739" i="20"/>
  <c r="Z2752" i="20"/>
  <c r="Z2765" i="20"/>
  <c r="Z2778" i="20"/>
  <c r="Z2791" i="20"/>
  <c r="Z2804" i="20"/>
  <c r="Z2820" i="20"/>
  <c r="Z2841" i="20"/>
  <c r="Z2865" i="20"/>
  <c r="Z2892" i="20"/>
  <c r="Z2916" i="20"/>
  <c r="AB2394" i="20"/>
  <c r="AB2433" i="20"/>
  <c r="AB2478" i="20"/>
  <c r="AB2522" i="20"/>
  <c r="AB2561" i="20"/>
  <c r="AB2606" i="20"/>
  <c r="AB2650" i="20"/>
  <c r="AB2689" i="20"/>
  <c r="AB2734" i="20"/>
  <c r="AB2778" i="20"/>
  <c r="AB2817" i="20"/>
  <c r="AB2862" i="20"/>
  <c r="AB2924" i="20"/>
  <c r="AB2916" i="20"/>
  <c r="AB2908" i="20"/>
  <c r="AB2900" i="20"/>
  <c r="AB2892" i="20"/>
  <c r="AB2884" i="20"/>
  <c r="AB2876" i="20"/>
  <c r="AB2868" i="20"/>
  <c r="AB2860" i="20"/>
  <c r="AB2852" i="20"/>
  <c r="AB2844" i="20"/>
  <c r="AB2836" i="20"/>
  <c r="AB2828" i="20"/>
  <c r="AB2820" i="20"/>
  <c r="AB2812" i="20"/>
  <c r="AB2804" i="20"/>
  <c r="AB2796" i="20"/>
  <c r="AB2788" i="20"/>
  <c r="AB2780" i="20"/>
  <c r="AB2772" i="20"/>
  <c r="AB2764" i="20"/>
  <c r="AB2756" i="20"/>
  <c r="AB2748" i="20"/>
  <c r="AB2740" i="20"/>
  <c r="AB2732" i="20"/>
  <c r="AB2724" i="20"/>
  <c r="AB2716" i="20"/>
  <c r="AB2708" i="20"/>
  <c r="AB2700" i="20"/>
  <c r="AB2692" i="20"/>
  <c r="AB2684" i="20"/>
  <c r="AB2676" i="20"/>
  <c r="AB2668" i="20"/>
  <c r="AB2660" i="20"/>
  <c r="AB2652" i="20"/>
  <c r="AB2644" i="20"/>
  <c r="AB2636" i="20"/>
  <c r="AB2628" i="20"/>
  <c r="AB2620" i="20"/>
  <c r="AB2612" i="20"/>
  <c r="AB2604" i="20"/>
  <c r="AB2596" i="20"/>
  <c r="AB2588" i="20"/>
  <c r="AB2580" i="20"/>
  <c r="AB2572" i="20"/>
  <c r="AB2564" i="20"/>
  <c r="AB2556" i="20"/>
  <c r="AB2548" i="20"/>
  <c r="AB2540" i="20"/>
  <c r="AB2532" i="20"/>
  <c r="AB2524" i="20"/>
  <c r="AB2516" i="20"/>
  <c r="AB2508" i="20"/>
  <c r="AB2500" i="20"/>
  <c r="AB2492" i="20"/>
  <c r="AB2484" i="20"/>
  <c r="AB2476" i="20"/>
  <c r="AB2468" i="20"/>
  <c r="AB2460" i="20"/>
  <c r="AB2452" i="20"/>
  <c r="AB2444" i="20"/>
  <c r="AB2436" i="20"/>
  <c r="AB2428" i="20"/>
  <c r="AB2420" i="20"/>
  <c r="AB2412" i="20"/>
  <c r="AB2404" i="20"/>
  <c r="AB2396" i="20"/>
  <c r="AB2388" i="20"/>
  <c r="Z2927" i="20"/>
  <c r="Z2919" i="20"/>
  <c r="Z2911" i="20"/>
  <c r="Z2903" i="20"/>
  <c r="Z2895" i="20"/>
  <c r="Z2887" i="20"/>
  <c r="Z2879" i="20"/>
  <c r="Z2871" i="20"/>
  <c r="Z2863" i="20"/>
  <c r="Z2855" i="20"/>
  <c r="Z2847" i="20"/>
  <c r="Z2839" i="20"/>
  <c r="Z2831" i="20"/>
  <c r="Z2823" i="20"/>
  <c r="Z2815" i="20"/>
  <c r="Z2807" i="20"/>
  <c r="Z2799" i="20"/>
  <c r="AB2923" i="20"/>
  <c r="AB2915" i="20"/>
  <c r="AB2907" i="20"/>
  <c r="AB2899" i="20"/>
  <c r="AB2891" i="20"/>
  <c r="AB2883" i="20"/>
  <c r="AB2875" i="20"/>
  <c r="AB2867" i="20"/>
  <c r="AB2859" i="20"/>
  <c r="AB2851" i="20"/>
  <c r="AB2843" i="20"/>
  <c r="AB2835" i="20"/>
  <c r="AB2827" i="20"/>
  <c r="AB2819" i="20"/>
  <c r="AB2811" i="20"/>
  <c r="AB2803" i="20"/>
  <c r="AB2795" i="20"/>
  <c r="AB2787" i="20"/>
  <c r="AB2779" i="20"/>
  <c r="AB2771" i="20"/>
  <c r="AB2763" i="20"/>
  <c r="AB2755" i="20"/>
  <c r="AB2747" i="20"/>
  <c r="AB2739" i="20"/>
  <c r="AB2731" i="20"/>
  <c r="AB2723" i="20"/>
  <c r="AB2715" i="20"/>
  <c r="AB2707" i="20"/>
  <c r="AB2699" i="20"/>
  <c r="AB2691" i="20"/>
  <c r="AB2683" i="20"/>
  <c r="AB2675" i="20"/>
  <c r="AB2667" i="20"/>
  <c r="AB2659" i="20"/>
  <c r="AB2651" i="20"/>
  <c r="AB2643" i="20"/>
  <c r="AB2635" i="20"/>
  <c r="AB2627" i="20"/>
  <c r="AB2619" i="20"/>
  <c r="AB2611" i="20"/>
  <c r="AB2603" i="20"/>
  <c r="AB2595" i="20"/>
  <c r="AB2587" i="20"/>
  <c r="AB2579" i="20"/>
  <c r="AB2571" i="20"/>
  <c r="AB2563" i="20"/>
  <c r="AB2555" i="20"/>
  <c r="AB2547" i="20"/>
  <c r="AB2539" i="20"/>
  <c r="AB2531" i="20"/>
  <c r="AB2523" i="20"/>
  <c r="AB2515" i="20"/>
  <c r="AB2507" i="20"/>
  <c r="AB2499" i="20"/>
  <c r="AB2491" i="20"/>
  <c r="AB2483" i="20"/>
  <c r="AB2475" i="20"/>
  <c r="AB2467" i="20"/>
  <c r="AB2459" i="20"/>
  <c r="AB2451" i="20"/>
  <c r="AB2443" i="20"/>
  <c r="AB2435" i="20"/>
  <c r="AB2427" i="20"/>
  <c r="AB2419" i="20"/>
  <c r="AB2411" i="20"/>
  <c r="AB2403" i="20"/>
  <c r="AB2395" i="20"/>
  <c r="AB2387" i="20"/>
  <c r="Z2926" i="20"/>
  <c r="Z2918" i="20"/>
  <c r="Z2910" i="20"/>
  <c r="Z2902" i="20"/>
  <c r="Z2894" i="20"/>
  <c r="Z2886" i="20"/>
  <c r="Z2878" i="20"/>
  <c r="Z2870" i="20"/>
  <c r="Z2862" i="20"/>
  <c r="Z2854" i="20"/>
  <c r="Z2846" i="20"/>
  <c r="Z2838" i="20"/>
  <c r="Z2830" i="20"/>
  <c r="Z2822" i="20"/>
  <c r="AB2928" i="20"/>
  <c r="AB2920" i="20"/>
  <c r="AB2912" i="20"/>
  <c r="AB2904" i="20"/>
  <c r="AB2896" i="20"/>
  <c r="AB2888" i="20"/>
  <c r="AB2880" i="20"/>
  <c r="AB2872" i="20"/>
  <c r="AB2864" i="20"/>
  <c r="AB2856" i="20"/>
  <c r="AB2848" i="20"/>
  <c r="AB2840" i="20"/>
  <c r="AB2832" i="20"/>
  <c r="AB2824" i="20"/>
  <c r="AB2816" i="20"/>
  <c r="AB2808" i="20"/>
  <c r="AB2800" i="20"/>
  <c r="AB2792" i="20"/>
  <c r="AB2784" i="20"/>
  <c r="AB2776" i="20"/>
  <c r="AB2768" i="20"/>
  <c r="AB2760" i="20"/>
  <c r="AB2752" i="20"/>
  <c r="AB2744" i="20"/>
  <c r="AB2736" i="20"/>
  <c r="AB2728" i="20"/>
  <c r="AB2720" i="20"/>
  <c r="AB2712" i="20"/>
  <c r="AB2704" i="20"/>
  <c r="AB2696" i="20"/>
  <c r="AB2688" i="20"/>
  <c r="AB2680" i="20"/>
  <c r="AB2672" i="20"/>
  <c r="AB2664" i="20"/>
  <c r="AB2656" i="20"/>
  <c r="AB2648" i="20"/>
  <c r="AB2640" i="20"/>
  <c r="AB2632" i="20"/>
  <c r="AB2624" i="20"/>
  <c r="AB2616" i="20"/>
  <c r="AB2608" i="20"/>
  <c r="AB2600" i="20"/>
  <c r="AB2592" i="20"/>
  <c r="AB2584" i="20"/>
  <c r="AB2576" i="20"/>
  <c r="AB2568" i="20"/>
  <c r="AB2560" i="20"/>
  <c r="AB2552" i="20"/>
  <c r="AB2544" i="20"/>
  <c r="AB2536" i="20"/>
  <c r="AB2528" i="20"/>
  <c r="AB2520" i="20"/>
  <c r="AB2512" i="20"/>
  <c r="AB2504" i="20"/>
  <c r="AB2496" i="20"/>
  <c r="AB2488" i="20"/>
  <c r="AB2480" i="20"/>
  <c r="AB2472" i="20"/>
  <c r="AB2464" i="20"/>
  <c r="AB2456" i="20"/>
  <c r="AB2448" i="20"/>
  <c r="AB2440" i="20"/>
  <c r="AB2432" i="20"/>
  <c r="AB2424" i="20"/>
  <c r="AB2416" i="20"/>
  <c r="AB2408" i="20"/>
  <c r="AB2400" i="20"/>
  <c r="AB2392" i="20"/>
  <c r="AB2931" i="20"/>
  <c r="Z2923" i="20"/>
  <c r="Z2915" i="20"/>
  <c r="Z2907" i="20"/>
  <c r="Z2899" i="20"/>
  <c r="Z2891" i="20"/>
  <c r="Z2883" i="20"/>
  <c r="Z2875" i="20"/>
  <c r="Z2867" i="20"/>
  <c r="Z2859" i="20"/>
  <c r="Z2851" i="20"/>
  <c r="AB2927" i="20"/>
  <c r="AB2919" i="20"/>
  <c r="AB2911" i="20"/>
  <c r="AB2903" i="20"/>
  <c r="AB2895" i="20"/>
  <c r="AB2887" i="20"/>
  <c r="AB2879" i="20"/>
  <c r="AB2871" i="20"/>
  <c r="AB2863" i="20"/>
  <c r="AB2855" i="20"/>
  <c r="AB2847" i="20"/>
  <c r="AB2839" i="20"/>
  <c r="AB2831" i="20"/>
  <c r="AB2823" i="20"/>
  <c r="AB2815" i="20"/>
  <c r="AB2807" i="20"/>
  <c r="AB2799" i="20"/>
  <c r="AB2791" i="20"/>
  <c r="AB2783" i="20"/>
  <c r="AB2775" i="20"/>
  <c r="AB2767" i="20"/>
  <c r="AB2759" i="20"/>
  <c r="AB2751" i="20"/>
  <c r="AB2743" i="20"/>
  <c r="AB2735" i="20"/>
  <c r="AB2727" i="20"/>
  <c r="AB2719" i="20"/>
  <c r="AB2711" i="20"/>
  <c r="AB2703" i="20"/>
  <c r="AB2695" i="20"/>
  <c r="AB2687" i="20"/>
  <c r="AB2679" i="20"/>
  <c r="AB2671" i="20"/>
  <c r="AB2663" i="20"/>
  <c r="AB2655" i="20"/>
  <c r="AB2647" i="20"/>
  <c r="AB2639" i="20"/>
  <c r="AB2631" i="20"/>
  <c r="AB2623" i="20"/>
  <c r="AB2615" i="20"/>
  <c r="AB2607" i="20"/>
  <c r="AB2599" i="20"/>
  <c r="AB2591" i="20"/>
  <c r="AB2583" i="20"/>
  <c r="AB2575" i="20"/>
  <c r="AB2567" i="20"/>
  <c r="AB2559" i="20"/>
  <c r="AB2551" i="20"/>
  <c r="AB2543" i="20"/>
  <c r="AB2535" i="20"/>
  <c r="AB2527" i="20"/>
  <c r="AB2519" i="20"/>
  <c r="AB2511" i="20"/>
  <c r="AB2503" i="20"/>
  <c r="AB2495" i="20"/>
  <c r="AB2487" i="20"/>
  <c r="AB2479" i="20"/>
  <c r="AB2471" i="20"/>
  <c r="AB2463" i="20"/>
  <c r="AB2455" i="20"/>
  <c r="AB2447" i="20"/>
  <c r="AB2439" i="20"/>
  <c r="AB2431" i="20"/>
  <c r="AB2423" i="20"/>
  <c r="AB2415" i="20"/>
  <c r="AB2407" i="20"/>
  <c r="AB2399" i="20"/>
  <c r="AB2391" i="20"/>
  <c r="Z2930" i="20"/>
  <c r="Z2922" i="20"/>
  <c r="Z2914" i="20"/>
  <c r="Z2906" i="20"/>
  <c r="Z2898" i="20"/>
  <c r="Z2890" i="20"/>
  <c r="Z2882" i="20"/>
  <c r="Z2874" i="20"/>
  <c r="Z2866" i="20"/>
  <c r="Z2858" i="20"/>
  <c r="Z2850" i="20"/>
  <c r="Z2842" i="20"/>
  <c r="Z2834" i="20"/>
  <c r="Z2826" i="20"/>
  <c r="Z2818" i="20"/>
  <c r="AB2921" i="20"/>
  <c r="AB2905" i="20"/>
  <c r="AB2889" i="20"/>
  <c r="AB2873" i="20"/>
  <c r="AB2857" i="20"/>
  <c r="AB2841" i="20"/>
  <c r="AB2825" i="20"/>
  <c r="AB2809" i="20"/>
  <c r="AB2793" i="20"/>
  <c r="AB2777" i="20"/>
  <c r="AB2761" i="20"/>
  <c r="AB2745" i="20"/>
  <c r="AB2729" i="20"/>
  <c r="AB2713" i="20"/>
  <c r="AB2697" i="20"/>
  <c r="AB2681" i="20"/>
  <c r="AB2665" i="20"/>
  <c r="AB2649" i="20"/>
  <c r="AB2633" i="20"/>
  <c r="AB2617" i="20"/>
  <c r="AB2601" i="20"/>
  <c r="AB2585" i="20"/>
  <c r="AB2569" i="20"/>
  <c r="AB2553" i="20"/>
  <c r="AB2537" i="20"/>
  <c r="AB2521" i="20"/>
  <c r="AB2505" i="20"/>
  <c r="AB2489" i="20"/>
  <c r="AB2473" i="20"/>
  <c r="AB2457" i="20"/>
  <c r="AB2441" i="20"/>
  <c r="AB2425" i="20"/>
  <c r="AB2409" i="20"/>
  <c r="AB2918" i="20"/>
  <c r="AB2902" i="20"/>
  <c r="AB2886" i="20"/>
  <c r="AB2870" i="20"/>
  <c r="AB2854" i="20"/>
  <c r="AB2838" i="20"/>
  <c r="AB2822" i="20"/>
  <c r="AB2806" i="20"/>
  <c r="AB2790" i="20"/>
  <c r="AB2774" i="20"/>
  <c r="AB2758" i="20"/>
  <c r="AB2742" i="20"/>
  <c r="AB2726" i="20"/>
  <c r="AB2710" i="20"/>
  <c r="AB2694" i="20"/>
  <c r="AB2678" i="20"/>
  <c r="AB2662" i="20"/>
  <c r="AB2646" i="20"/>
  <c r="AB2630" i="20"/>
  <c r="AB2614" i="20"/>
  <c r="AB2598" i="20"/>
  <c r="AB2582" i="20"/>
  <c r="AB2566" i="20"/>
  <c r="AB2550" i="20"/>
  <c r="AB2534" i="20"/>
  <c r="AB2518" i="20"/>
  <c r="AB2502" i="20"/>
  <c r="AB2486" i="20"/>
  <c r="AB2470" i="20"/>
  <c r="AB2454" i="20"/>
  <c r="AB2438" i="20"/>
  <c r="AB2422" i="20"/>
  <c r="AB2406" i="20"/>
  <c r="AB2390" i="20"/>
  <c r="Z2921" i="20"/>
  <c r="Z2905" i="20"/>
  <c r="Z2889" i="20"/>
  <c r="Z2873" i="20"/>
  <c r="Z2857" i="20"/>
  <c r="Z2843" i="20"/>
  <c r="Z2829" i="20"/>
  <c r="Z2817" i="20"/>
  <c r="Z2808" i="20"/>
  <c r="Z2798" i="20"/>
  <c r="Z2790" i="20"/>
  <c r="Z2782" i="20"/>
  <c r="Z2774" i="20"/>
  <c r="Z2766" i="20"/>
  <c r="Z2758" i="20"/>
  <c r="Z2750" i="20"/>
  <c r="Z2742" i="20"/>
  <c r="Z2734" i="20"/>
  <c r="Z2726" i="20"/>
  <c r="Z2718" i="20"/>
  <c r="Z2710" i="20"/>
  <c r="Z2702" i="20"/>
  <c r="Z2694" i="20"/>
  <c r="Z2686" i="20"/>
  <c r="Z2678" i="20"/>
  <c r="Z2670" i="20"/>
  <c r="Z2662" i="20"/>
  <c r="Z2654" i="20"/>
  <c r="Z2646" i="20"/>
  <c r="Z2638" i="20"/>
  <c r="AB2917" i="20"/>
  <c r="AB2901" i="20"/>
  <c r="AB2885" i="20"/>
  <c r="AB2869" i="20"/>
  <c r="AB2853" i="20"/>
  <c r="AB2837" i="20"/>
  <c r="AB2821" i="20"/>
  <c r="AB2805" i="20"/>
  <c r="AB2789" i="20"/>
  <c r="AB2773" i="20"/>
  <c r="AB2757" i="20"/>
  <c r="AB2741" i="20"/>
  <c r="AB2725" i="20"/>
  <c r="AB2709" i="20"/>
  <c r="AB2693" i="20"/>
  <c r="AB2677" i="20"/>
  <c r="AB2661" i="20"/>
  <c r="AB2645" i="20"/>
  <c r="AB2629" i="20"/>
  <c r="AB2613" i="20"/>
  <c r="AB2597" i="20"/>
  <c r="AB2581" i="20"/>
  <c r="AB2565" i="20"/>
  <c r="AB2549" i="20"/>
  <c r="AB2533" i="20"/>
  <c r="AB2517" i="20"/>
  <c r="AB2501" i="20"/>
  <c r="AB2485" i="20"/>
  <c r="AB2469" i="20"/>
  <c r="AB2453" i="20"/>
  <c r="AB2437" i="20"/>
  <c r="AB2421" i="20"/>
  <c r="AB2405" i="20"/>
  <c r="AB2930" i="20"/>
  <c r="AB2914" i="20"/>
  <c r="AB2898" i="20"/>
  <c r="AB2882" i="20"/>
  <c r="AB2866" i="20"/>
  <c r="AB2850" i="20"/>
  <c r="AB2834" i="20"/>
  <c r="AB2818" i="20"/>
  <c r="AB2802" i="20"/>
  <c r="AB2786" i="20"/>
  <c r="AB2770" i="20"/>
  <c r="AB2754" i="20"/>
  <c r="AB2738" i="20"/>
  <c r="AB2722" i="20"/>
  <c r="AB2706" i="20"/>
  <c r="AB2690" i="20"/>
  <c r="AB2674" i="20"/>
  <c r="AB2658" i="20"/>
  <c r="AB2642" i="20"/>
  <c r="AB2626" i="20"/>
  <c r="AB2610" i="20"/>
  <c r="AB2594" i="20"/>
  <c r="AB2578" i="20"/>
  <c r="AB2562" i="20"/>
  <c r="AB2546" i="20"/>
  <c r="AB2530" i="20"/>
  <c r="AB2514" i="20"/>
  <c r="AB2498" i="20"/>
  <c r="AB2482" i="20"/>
  <c r="AB2466" i="20"/>
  <c r="AB2450" i="20"/>
  <c r="AB2434" i="20"/>
  <c r="AB2418" i="20"/>
  <c r="AB2402" i="20"/>
  <c r="AB2386" i="20"/>
  <c r="Z2917" i="20"/>
  <c r="Z2901" i="20"/>
  <c r="Z2885" i="20"/>
  <c r="Z2869" i="20"/>
  <c r="Z2853" i="20"/>
  <c r="Z2840" i="20"/>
  <c r="Z2827" i="20"/>
  <c r="Z2814" i="20"/>
  <c r="Z2805" i="20"/>
  <c r="Z2796" i="20"/>
  <c r="Z2788" i="20"/>
  <c r="Z2780" i="20"/>
  <c r="Z2772" i="20"/>
  <c r="Z2764" i="20"/>
  <c r="Z2756" i="20"/>
  <c r="Z2748" i="20"/>
  <c r="Z2740" i="20"/>
  <c r="Z2732" i="20"/>
  <c r="Z2724" i="20"/>
  <c r="Z2716" i="20"/>
  <c r="Z2708" i="20"/>
  <c r="Z2700" i="20"/>
  <c r="Z2692" i="20"/>
  <c r="Z2684" i="20"/>
  <c r="Z2676" i="20"/>
  <c r="Z2668" i="20"/>
  <c r="Z2660" i="20"/>
  <c r="Z2652" i="20"/>
  <c r="Z2644" i="20"/>
  <c r="Z2636" i="20"/>
  <c r="Z2628" i="20"/>
  <c r="Z2620" i="20"/>
  <c r="Z2612" i="20"/>
  <c r="Z2604" i="20"/>
  <c r="Z2596" i="20"/>
  <c r="Z2588" i="20"/>
  <c r="Z2580" i="20"/>
  <c r="Z2572" i="20"/>
  <c r="Z2564" i="20"/>
  <c r="Z2556" i="20"/>
  <c r="Z2548" i="20"/>
  <c r="Z2540" i="20"/>
  <c r="Z2532" i="20"/>
  <c r="Z2524" i="20"/>
  <c r="Z2516" i="20"/>
  <c r="Z2508" i="20"/>
  <c r="Z2500" i="20"/>
  <c r="Z2492" i="20"/>
  <c r="Z2484" i="20"/>
  <c r="Z2476" i="20"/>
  <c r="AB2925" i="20"/>
  <c r="AB2909" i="20"/>
  <c r="AB2893" i="20"/>
  <c r="AB2877" i="20"/>
  <c r="AB2861" i="20"/>
  <c r="AB2845" i="20"/>
  <c r="AB2829" i="20"/>
  <c r="AB2813" i="20"/>
  <c r="AB2797" i="20"/>
  <c r="AB2781" i="20"/>
  <c r="AB2765" i="20"/>
  <c r="AB2749" i="20"/>
  <c r="AB2733" i="20"/>
  <c r="AB2717" i="20"/>
  <c r="AB2701" i="20"/>
  <c r="AB2685" i="20"/>
  <c r="AB2669" i="20"/>
  <c r="AB2653" i="20"/>
  <c r="AB2637" i="20"/>
  <c r="AB2621" i="20"/>
  <c r="AB2605" i="20"/>
  <c r="AB2589" i="20"/>
  <c r="AB2573" i="20"/>
  <c r="AB2557" i="20"/>
  <c r="AB2541" i="20"/>
  <c r="AB2525" i="20"/>
  <c r="AB2509" i="20"/>
  <c r="AB2493" i="20"/>
  <c r="AB2477" i="20"/>
  <c r="AB2461" i="20"/>
  <c r="AB2445" i="20"/>
  <c r="AB2429" i="20"/>
  <c r="AB2413" i="20"/>
  <c r="AB2397" i="20"/>
  <c r="Z2928" i="20"/>
  <c r="Z2912" i="20"/>
  <c r="Z2896" i="20"/>
  <c r="Z2880" i="20"/>
  <c r="Z2864" i="20"/>
  <c r="Z2848" i="20"/>
  <c r="Z2835" i="20"/>
  <c r="Z2821" i="20"/>
  <c r="Z2811" i="20"/>
  <c r="Z2802" i="20"/>
  <c r="Z2793" i="20"/>
  <c r="Z2785" i="20"/>
  <c r="Z2777" i="20"/>
  <c r="Z2769" i="20"/>
  <c r="Z2761" i="20"/>
  <c r="Z2753" i="20"/>
  <c r="Z2745" i="20"/>
  <c r="Z2737" i="20"/>
  <c r="Z2729" i="20"/>
  <c r="Z2721" i="20"/>
  <c r="Z2713" i="20"/>
  <c r="Z2705" i="20"/>
  <c r="Z2697" i="20"/>
  <c r="Z2689" i="20"/>
  <c r="Z2681" i="20"/>
  <c r="Z2673" i="20"/>
  <c r="Z2665" i="20"/>
  <c r="Z2657" i="20"/>
  <c r="Z2649" i="20"/>
  <c r="Z2641" i="20"/>
  <c r="Z2633" i="20"/>
  <c r="Z2625" i="20"/>
  <c r="Z2617" i="20"/>
  <c r="Z2609" i="20"/>
  <c r="Z2601" i="20"/>
  <c r="Z2593" i="20"/>
  <c r="Z2585" i="20"/>
  <c r="Z2577" i="20"/>
  <c r="Z2569" i="20"/>
  <c r="Z2561" i="20"/>
  <c r="Z2553" i="20"/>
  <c r="Z2545" i="20"/>
  <c r="Z2537" i="20"/>
  <c r="Z2529" i="20"/>
  <c r="Z2521" i="20"/>
  <c r="Z2513" i="20"/>
  <c r="Z2505" i="20"/>
  <c r="Z2497" i="20"/>
  <c r="Z2489" i="20"/>
  <c r="Z2481" i="20"/>
  <c r="Z77" i="20"/>
  <c r="Z320" i="20"/>
  <c r="Z576" i="20"/>
  <c r="AB214" i="20"/>
  <c r="AB489" i="20"/>
  <c r="Z96" i="20"/>
  <c r="Z352" i="20"/>
  <c r="Z608" i="20"/>
  <c r="AB246" i="20"/>
  <c r="AB525" i="20"/>
  <c r="Z128" i="20"/>
  <c r="Z384" i="20"/>
  <c r="Z640" i="20"/>
  <c r="AB278" i="20"/>
  <c r="AB585" i="20"/>
  <c r="Z61" i="20"/>
  <c r="Z288" i="20"/>
  <c r="Z544" i="20"/>
  <c r="AB182" i="20"/>
  <c r="Z160" i="20"/>
  <c r="Z416" i="20"/>
  <c r="AB54" i="20"/>
  <c r="AB310" i="20"/>
  <c r="Z192" i="20"/>
  <c r="Z448" i="20"/>
  <c r="AB86" i="20"/>
  <c r="AB343" i="20"/>
  <c r="Z29" i="20"/>
  <c r="AB118" i="20"/>
  <c r="Z224" i="20"/>
  <c r="Z480" i="20"/>
  <c r="AB379" i="20"/>
  <c r="Z45" i="20"/>
  <c r="Z256" i="20"/>
  <c r="Z512" i="20"/>
  <c r="AB150" i="20"/>
  <c r="AB416" i="20"/>
  <c r="AB638" i="20"/>
  <c r="AB630" i="20"/>
  <c r="AB622" i="20"/>
  <c r="AB614" i="20"/>
  <c r="AB606" i="20"/>
  <c r="AB598" i="20"/>
  <c r="AB590" i="20"/>
  <c r="AB582" i="20"/>
  <c r="AB574" i="20"/>
  <c r="AB566" i="20"/>
  <c r="AB558" i="20"/>
  <c r="AB550" i="20"/>
  <c r="AB542" i="20"/>
  <c r="AB534" i="20"/>
  <c r="AB526" i="20"/>
  <c r="AB518" i="20"/>
  <c r="AB510" i="20"/>
  <c r="AB502" i="20"/>
  <c r="AB494" i="20"/>
  <c r="AB486" i="20"/>
  <c r="AB478" i="20"/>
  <c r="AB470" i="20"/>
  <c r="AB462" i="20"/>
  <c r="AB454" i="20"/>
  <c r="AB446" i="20"/>
  <c r="AB438" i="20"/>
  <c r="AB430" i="20"/>
  <c r="AB422" i="20"/>
  <c r="AB414" i="20"/>
  <c r="AB406" i="20"/>
  <c r="AB398" i="20"/>
  <c r="AB390" i="20"/>
  <c r="AB382" i="20"/>
  <c r="AB374" i="20"/>
  <c r="AB366" i="20"/>
  <c r="AB358" i="20"/>
  <c r="AB350" i="20"/>
  <c r="AB342" i="20"/>
  <c r="AB637" i="20"/>
  <c r="AB629" i="20"/>
  <c r="AB621" i="20"/>
  <c r="AB613" i="20"/>
  <c r="AB605" i="20"/>
  <c r="AB597" i="20"/>
  <c r="AB589" i="20"/>
  <c r="AB581" i="20"/>
  <c r="AB573" i="20"/>
  <c r="AB565" i="20"/>
  <c r="AB557" i="20"/>
  <c r="AB549" i="20"/>
  <c r="AB541" i="20"/>
  <c r="AB533" i="20"/>
  <c r="AB636" i="20"/>
  <c r="AB628" i="20"/>
  <c r="AB620" i="20"/>
  <c r="AB612" i="20"/>
  <c r="AB604" i="20"/>
  <c r="AB596" i="20"/>
  <c r="AB588" i="20"/>
  <c r="AB580" i="20"/>
  <c r="AB572" i="20"/>
  <c r="AB564" i="20"/>
  <c r="AB556" i="20"/>
  <c r="AB635" i="20"/>
  <c r="AB627" i="20"/>
  <c r="AB619" i="20"/>
  <c r="AB611" i="20"/>
  <c r="AB603" i="20"/>
  <c r="AB595" i="20"/>
  <c r="AB587" i="20"/>
  <c r="AB579" i="20"/>
  <c r="AB571" i="20"/>
  <c r="AB563" i="20"/>
  <c r="AB555" i="20"/>
  <c r="AB547" i="20"/>
  <c r="AB642" i="20"/>
  <c r="AB634" i="20"/>
  <c r="AB626" i="20"/>
  <c r="AB618" i="20"/>
  <c r="AB610" i="20"/>
  <c r="AB602" i="20"/>
  <c r="AB594" i="20"/>
  <c r="AB586" i="20"/>
  <c r="AB639" i="20"/>
  <c r="AB631" i="20"/>
  <c r="AB623" i="20"/>
  <c r="AB615" i="20"/>
  <c r="AB607" i="20"/>
  <c r="AB599" i="20"/>
  <c r="AB591" i="20"/>
  <c r="AB583" i="20"/>
  <c r="AB575" i="20"/>
  <c r="AB567" i="20"/>
  <c r="AB559" i="20"/>
  <c r="AB616" i="20"/>
  <c r="AB584" i="20"/>
  <c r="AB561" i="20"/>
  <c r="AB545" i="20"/>
  <c r="AB535" i="20"/>
  <c r="AB524" i="20"/>
  <c r="AB515" i="20"/>
  <c r="AB506" i="20"/>
  <c r="AB497" i="20"/>
  <c r="AB488" i="20"/>
  <c r="AB479" i="20"/>
  <c r="AB469" i="20"/>
  <c r="AB460" i="20"/>
  <c r="AB451" i="20"/>
  <c r="AB442" i="20"/>
  <c r="AB433" i="20"/>
  <c r="AB424" i="20"/>
  <c r="AB415" i="20"/>
  <c r="AB405" i="20"/>
  <c r="AB396" i="20"/>
  <c r="AB387" i="20"/>
  <c r="AB378" i="20"/>
  <c r="AB369" i="20"/>
  <c r="AB360" i="20"/>
  <c r="AB351" i="20"/>
  <c r="AB341" i="20"/>
  <c r="AB333" i="20"/>
  <c r="AB325" i="20"/>
  <c r="AB317" i="20"/>
  <c r="AB309" i="20"/>
  <c r="AB301" i="20"/>
  <c r="AB293" i="20"/>
  <c r="AB285" i="20"/>
  <c r="AB277" i="20"/>
  <c r="AB269" i="20"/>
  <c r="AB261" i="20"/>
  <c r="AB253" i="20"/>
  <c r="AB245" i="20"/>
  <c r="AB237" i="20"/>
  <c r="AB229" i="20"/>
  <c r="AB221" i="20"/>
  <c r="AB213" i="20"/>
  <c r="AB205" i="20"/>
  <c r="AB197" i="20"/>
  <c r="AB189" i="20"/>
  <c r="AB181" i="20"/>
  <c r="AB173" i="20"/>
  <c r="AB165" i="20"/>
  <c r="AB157" i="20"/>
  <c r="AB149" i="20"/>
  <c r="AB141" i="20"/>
  <c r="AB133" i="20"/>
  <c r="AB125" i="20"/>
  <c r="AB117" i="20"/>
  <c r="AB109" i="20"/>
  <c r="AB101" i="20"/>
  <c r="AB93" i="20"/>
  <c r="AB85" i="20"/>
  <c r="AB77" i="20"/>
  <c r="AB69" i="20"/>
  <c r="AB61" i="20"/>
  <c r="AB53" i="20"/>
  <c r="AB45" i="20"/>
  <c r="AB37" i="20"/>
  <c r="AB29" i="20"/>
  <c r="Z639" i="20"/>
  <c r="Z631" i="20"/>
  <c r="Z623" i="20"/>
  <c r="Z615" i="20"/>
  <c r="Z607" i="20"/>
  <c r="Z599" i="20"/>
  <c r="Z591" i="20"/>
  <c r="Z583" i="20"/>
  <c r="Z575" i="20"/>
  <c r="Z567" i="20"/>
  <c r="Z559" i="20"/>
  <c r="Z551" i="20"/>
  <c r="Z543" i="20"/>
  <c r="Z535" i="20"/>
  <c r="Z527" i="20"/>
  <c r="Z519" i="20"/>
  <c r="Z511" i="20"/>
  <c r="Z503" i="20"/>
  <c r="Z495" i="20"/>
  <c r="Z487" i="20"/>
  <c r="Z479" i="20"/>
  <c r="Z471" i="20"/>
  <c r="Z463" i="20"/>
  <c r="Z455" i="20"/>
  <c r="Z447" i="20"/>
  <c r="Z439" i="20"/>
  <c r="Z431" i="20"/>
  <c r="Z423" i="20"/>
  <c r="Z415" i="20"/>
  <c r="Z407" i="20"/>
  <c r="Z399" i="20"/>
  <c r="Z391" i="20"/>
  <c r="Z383" i="20"/>
  <c r="Z375" i="20"/>
  <c r="Z367" i="20"/>
  <c r="Z359" i="20"/>
  <c r="Z351" i="20"/>
  <c r="Z343" i="20"/>
  <c r="Z335" i="20"/>
  <c r="Z327" i="20"/>
  <c r="Z319" i="20"/>
  <c r="Z311" i="20"/>
  <c r="Z303" i="20"/>
  <c r="Z295" i="20"/>
  <c r="Z287" i="20"/>
  <c r="Z279" i="20"/>
  <c r="Z271" i="20"/>
  <c r="Z263" i="20"/>
  <c r="Z255" i="20"/>
  <c r="Z247" i="20"/>
  <c r="Z239" i="20"/>
  <c r="Z231" i="20"/>
  <c r="Z223" i="20"/>
  <c r="Z215" i="20"/>
  <c r="Z207" i="20"/>
  <c r="Z199" i="20"/>
  <c r="Z191" i="20"/>
  <c r="Z183" i="20"/>
  <c r="Z175" i="20"/>
  <c r="Z167" i="20"/>
  <c r="Z159" i="20"/>
  <c r="Z151" i="20"/>
  <c r="Z143" i="20"/>
  <c r="Z135" i="20"/>
  <c r="Z127" i="20"/>
  <c r="Z119" i="20"/>
  <c r="Z111" i="20"/>
  <c r="Z103" i="20"/>
  <c r="Z95" i="20"/>
  <c r="Z87" i="20"/>
  <c r="Z79" i="20"/>
  <c r="Z71" i="20"/>
  <c r="Z63" i="20"/>
  <c r="Z55" i="20"/>
  <c r="Z47" i="20"/>
  <c r="Z39" i="20"/>
  <c r="Z31" i="20"/>
  <c r="Z126" i="20"/>
  <c r="Z94" i="20"/>
  <c r="Z78" i="20"/>
  <c r="Z62" i="20"/>
  <c r="Z54" i="20"/>
  <c r="Z38" i="20"/>
  <c r="Z141" i="20"/>
  <c r="Z117" i="20"/>
  <c r="Z101" i="20"/>
  <c r="AB641" i="20"/>
  <c r="AB609" i="20"/>
  <c r="AB578" i="20"/>
  <c r="AB560" i="20"/>
  <c r="AB544" i="20"/>
  <c r="AB532" i="20"/>
  <c r="AB523" i="20"/>
  <c r="AB514" i="20"/>
  <c r="AB505" i="20"/>
  <c r="AB496" i="20"/>
  <c r="AB487" i="20"/>
  <c r="AB477" i="20"/>
  <c r="AB468" i="20"/>
  <c r="AB459" i="20"/>
  <c r="AB450" i="20"/>
  <c r="AB441" i="20"/>
  <c r="AB432" i="20"/>
  <c r="AB423" i="20"/>
  <c r="AB413" i="20"/>
  <c r="AB404" i="20"/>
  <c r="AB395" i="20"/>
  <c r="AB386" i="20"/>
  <c r="AB377" i="20"/>
  <c r="AB368" i="20"/>
  <c r="AB359" i="20"/>
  <c r="AB349" i="20"/>
  <c r="AB340" i="20"/>
  <c r="AB332" i="20"/>
  <c r="AB324" i="20"/>
  <c r="AB316" i="20"/>
  <c r="AB308" i="20"/>
  <c r="AB300" i="20"/>
  <c r="AB292" i="20"/>
  <c r="AB284" i="20"/>
  <c r="AB276" i="20"/>
  <c r="AB268" i="20"/>
  <c r="AB260" i="20"/>
  <c r="AB252" i="20"/>
  <c r="AB244" i="20"/>
  <c r="AB236" i="20"/>
  <c r="AB228" i="20"/>
  <c r="AB220" i="20"/>
  <c r="AB212" i="20"/>
  <c r="AB204" i="20"/>
  <c r="AB196" i="20"/>
  <c r="AB188" i="20"/>
  <c r="AB180" i="20"/>
  <c r="AB172" i="20"/>
  <c r="AB164" i="20"/>
  <c r="AB156" i="20"/>
  <c r="AB148" i="20"/>
  <c r="AB140" i="20"/>
  <c r="AB132" i="20"/>
  <c r="AB124" i="20"/>
  <c r="AB116" i="20"/>
  <c r="AB108" i="20"/>
  <c r="AB100" i="20"/>
  <c r="AB92" i="20"/>
  <c r="AB84" i="20"/>
  <c r="AB76" i="20"/>
  <c r="AB68" i="20"/>
  <c r="AB60" i="20"/>
  <c r="AB52" i="20"/>
  <c r="AB44" i="20"/>
  <c r="AB36" i="20"/>
  <c r="AB28" i="20"/>
  <c r="Z638" i="20"/>
  <c r="Z630" i="20"/>
  <c r="Z622" i="20"/>
  <c r="Z614" i="20"/>
  <c r="Z606" i="20"/>
  <c r="Z598" i="20"/>
  <c r="Z590" i="20"/>
  <c r="Z582" i="20"/>
  <c r="Z574" i="20"/>
  <c r="Z566" i="20"/>
  <c r="Z558" i="20"/>
  <c r="Z550" i="20"/>
  <c r="Z542" i="20"/>
  <c r="Z534" i="20"/>
  <c r="Z526" i="20"/>
  <c r="Z518" i="20"/>
  <c r="Z510" i="20"/>
  <c r="Z502" i="20"/>
  <c r="Z494" i="20"/>
  <c r="Z486" i="20"/>
  <c r="Z478" i="20"/>
  <c r="Z470" i="20"/>
  <c r="Z462" i="20"/>
  <c r="Z454" i="20"/>
  <c r="Z446" i="20"/>
  <c r="Z438" i="20"/>
  <c r="Z430" i="20"/>
  <c r="Z422" i="20"/>
  <c r="Z414" i="20"/>
  <c r="Z406" i="20"/>
  <c r="Z398" i="20"/>
  <c r="Z390" i="20"/>
  <c r="Z382" i="20"/>
  <c r="Z374" i="20"/>
  <c r="Z366" i="20"/>
  <c r="Z358" i="20"/>
  <c r="Z350" i="20"/>
  <c r="Z342" i="20"/>
  <c r="Z334" i="20"/>
  <c r="Z326" i="20"/>
  <c r="Z318" i="20"/>
  <c r="Z310" i="20"/>
  <c r="Z302" i="20"/>
  <c r="Z294" i="20"/>
  <c r="Z286" i="20"/>
  <c r="Z278" i="20"/>
  <c r="Z270" i="20"/>
  <c r="Z262" i="20"/>
  <c r="Z254" i="20"/>
  <c r="Z246" i="20"/>
  <c r="Z238" i="20"/>
  <c r="Z230" i="20"/>
  <c r="Z222" i="20"/>
  <c r="Z214" i="20"/>
  <c r="Z206" i="20"/>
  <c r="Z198" i="20"/>
  <c r="Z190" i="20"/>
  <c r="Z182" i="20"/>
  <c r="Z174" i="20"/>
  <c r="Z166" i="20"/>
  <c r="Z158" i="20"/>
  <c r="Z150" i="20"/>
  <c r="Z142" i="20"/>
  <c r="Z134" i="20"/>
  <c r="Z118" i="20"/>
  <c r="Z110" i="20"/>
  <c r="Z102" i="20"/>
  <c r="Z86" i="20"/>
  <c r="Z70" i="20"/>
  <c r="Z46" i="20"/>
  <c r="Z30" i="20"/>
  <c r="Z125" i="20"/>
  <c r="AB640" i="20"/>
  <c r="AB608" i="20"/>
  <c r="AB577" i="20"/>
  <c r="AB554" i="20"/>
  <c r="AB543" i="20"/>
  <c r="AB531" i="20"/>
  <c r="AB522" i="20"/>
  <c r="AB513" i="20"/>
  <c r="AB504" i="20"/>
  <c r="AB495" i="20"/>
  <c r="AB485" i="20"/>
  <c r="AB476" i="20"/>
  <c r="AB467" i="20"/>
  <c r="AB458" i="20"/>
  <c r="AB449" i="20"/>
  <c r="AB440" i="20"/>
  <c r="AB431" i="20"/>
  <c r="AB421" i="20"/>
  <c r="AB412" i="20"/>
  <c r="AB403" i="20"/>
  <c r="AB394" i="20"/>
  <c r="AB385" i="20"/>
  <c r="AB376" i="20"/>
  <c r="AB367" i="20"/>
  <c r="AB357" i="20"/>
  <c r="AB348" i="20"/>
  <c r="AB339" i="20"/>
  <c r="AB331" i="20"/>
  <c r="AB323" i="20"/>
  <c r="AB315" i="20"/>
  <c r="AB307" i="20"/>
  <c r="AB299" i="20"/>
  <c r="AB291" i="20"/>
  <c r="AB283" i="20"/>
  <c r="AB275" i="20"/>
  <c r="AB267" i="20"/>
  <c r="AB259" i="20"/>
  <c r="AB251" i="20"/>
  <c r="AB243" i="20"/>
  <c r="AB235" i="20"/>
  <c r="AB227" i="20"/>
  <c r="AB219" i="20"/>
  <c r="AB211" i="20"/>
  <c r="AB203" i="20"/>
  <c r="AB195" i="20"/>
  <c r="AB187" i="20"/>
  <c r="AB179" i="20"/>
  <c r="AB171" i="20"/>
  <c r="AB163" i="20"/>
  <c r="AB155" i="20"/>
  <c r="AB147" i="20"/>
  <c r="AB139" i="20"/>
  <c r="AB131" i="20"/>
  <c r="AB123" i="20"/>
  <c r="AB115" i="20"/>
  <c r="AB107" i="20"/>
  <c r="AB99" i="20"/>
  <c r="AB91" i="20"/>
  <c r="AB83" i="20"/>
  <c r="AB75" i="20"/>
  <c r="AB67" i="20"/>
  <c r="AB59" i="20"/>
  <c r="AB51" i="20"/>
  <c r="AB43" i="20"/>
  <c r="AB35" i="20"/>
  <c r="AB27" i="20"/>
  <c r="Z637" i="20"/>
  <c r="Z629" i="20"/>
  <c r="Z621" i="20"/>
  <c r="Z613" i="20"/>
  <c r="Z605" i="20"/>
  <c r="Z597" i="20"/>
  <c r="Z589" i="20"/>
  <c r="Z581" i="20"/>
  <c r="Z573" i="20"/>
  <c r="Z565" i="20"/>
  <c r="Z557" i="20"/>
  <c r="Z549" i="20"/>
  <c r="Z541" i="20"/>
  <c r="Z533" i="20"/>
  <c r="Z525" i="20"/>
  <c r="Z517" i="20"/>
  <c r="Z509" i="20"/>
  <c r="Z501" i="20"/>
  <c r="Z493" i="20"/>
  <c r="Z485" i="20"/>
  <c r="Z477" i="20"/>
  <c r="Z469" i="20"/>
  <c r="Z461" i="20"/>
  <c r="Z453" i="20"/>
  <c r="Z445" i="20"/>
  <c r="Z437" i="20"/>
  <c r="Z429" i="20"/>
  <c r="Z421" i="20"/>
  <c r="Z413" i="20"/>
  <c r="Z405" i="20"/>
  <c r="Z397" i="20"/>
  <c r="Z389" i="20"/>
  <c r="Z381" i="20"/>
  <c r="Z373" i="20"/>
  <c r="Z365" i="20"/>
  <c r="Z357" i="20"/>
  <c r="Z349" i="20"/>
  <c r="Z341" i="20"/>
  <c r="Z333" i="20"/>
  <c r="Z325" i="20"/>
  <c r="Z317" i="20"/>
  <c r="Z309" i="20"/>
  <c r="Z301" i="20"/>
  <c r="Z293" i="20"/>
  <c r="Z285" i="20"/>
  <c r="Z277" i="20"/>
  <c r="Z269" i="20"/>
  <c r="Z261" i="20"/>
  <c r="Z253" i="20"/>
  <c r="Z245" i="20"/>
  <c r="Z237" i="20"/>
  <c r="Z229" i="20"/>
  <c r="Z221" i="20"/>
  <c r="Z213" i="20"/>
  <c r="Z205" i="20"/>
  <c r="Z197" i="20"/>
  <c r="Z189" i="20"/>
  <c r="Z181" i="20"/>
  <c r="Z173" i="20"/>
  <c r="Z165" i="20"/>
  <c r="Z157" i="20"/>
  <c r="Z149" i="20"/>
  <c r="Z133" i="20"/>
  <c r="Z109" i="20"/>
  <c r="Z93" i="20"/>
  <c r="AB633" i="20"/>
  <c r="AB601" i="20"/>
  <c r="AB576" i="20"/>
  <c r="AB553" i="20"/>
  <c r="AB540" i="20"/>
  <c r="AB530" i="20"/>
  <c r="AB521" i="20"/>
  <c r="AB512" i="20"/>
  <c r="AB503" i="20"/>
  <c r="AB493" i="20"/>
  <c r="AB484" i="20"/>
  <c r="AB475" i="20"/>
  <c r="AB466" i="20"/>
  <c r="AB457" i="20"/>
  <c r="AB448" i="20"/>
  <c r="AB439" i="20"/>
  <c r="AB429" i="20"/>
  <c r="AB420" i="20"/>
  <c r="AB411" i="20"/>
  <c r="AB402" i="20"/>
  <c r="AB393" i="20"/>
  <c r="AB384" i="20"/>
  <c r="AB375" i="20"/>
  <c r="AB365" i="20"/>
  <c r="AB356" i="20"/>
  <c r="AB347" i="20"/>
  <c r="AB338" i="20"/>
  <c r="AB330" i="20"/>
  <c r="AB322" i="20"/>
  <c r="AB314" i="20"/>
  <c r="AB306" i="20"/>
  <c r="AB298" i="20"/>
  <c r="AB290" i="20"/>
  <c r="AB282" i="20"/>
  <c r="AB274" i="20"/>
  <c r="AB266" i="20"/>
  <c r="AB258" i="20"/>
  <c r="AB250" i="20"/>
  <c r="AB242" i="20"/>
  <c r="AB234" i="20"/>
  <c r="AB226" i="20"/>
  <c r="AB218" i="20"/>
  <c r="AB210" i="20"/>
  <c r="AB202" i="20"/>
  <c r="AB194" i="20"/>
  <c r="AB186" i="20"/>
  <c r="AB178" i="20"/>
  <c r="AB170" i="20"/>
  <c r="AB162" i="20"/>
  <c r="AB154" i="20"/>
  <c r="AB146" i="20"/>
  <c r="AB138" i="20"/>
  <c r="AB130" i="20"/>
  <c r="AB122" i="20"/>
  <c r="AB114" i="20"/>
  <c r="AB106" i="20"/>
  <c r="AB98" i="20"/>
  <c r="AB90" i="20"/>
  <c r="AB82" i="20"/>
  <c r="AB74" i="20"/>
  <c r="AB66" i="20"/>
  <c r="AB58" i="20"/>
  <c r="AB50" i="20"/>
  <c r="AB42" i="20"/>
  <c r="AB34" i="20"/>
  <c r="AB26" i="20"/>
  <c r="Z636" i="20"/>
  <c r="Z628" i="20"/>
  <c r="Z620" i="20"/>
  <c r="Z612" i="20"/>
  <c r="Z604" i="20"/>
  <c r="Z596" i="20"/>
  <c r="Z588" i="20"/>
  <c r="Z580" i="20"/>
  <c r="Z572" i="20"/>
  <c r="Z564" i="20"/>
  <c r="Z556" i="20"/>
  <c r="Z548" i="20"/>
  <c r="Z540" i="20"/>
  <c r="Z532" i="20"/>
  <c r="Z524" i="20"/>
  <c r="Z516" i="20"/>
  <c r="Z508" i="20"/>
  <c r="Z500" i="20"/>
  <c r="Z492" i="20"/>
  <c r="Z484" i="20"/>
  <c r="Z476" i="20"/>
  <c r="Z468" i="20"/>
  <c r="Z460" i="20"/>
  <c r="Z452" i="20"/>
  <c r="Z444" i="20"/>
  <c r="Z436" i="20"/>
  <c r="Z428" i="20"/>
  <c r="Z420" i="20"/>
  <c r="Z412" i="20"/>
  <c r="Z404" i="20"/>
  <c r="Z396" i="20"/>
  <c r="Z388" i="20"/>
  <c r="Z380" i="20"/>
  <c r="Z372" i="20"/>
  <c r="Z364" i="20"/>
  <c r="Z356" i="20"/>
  <c r="Z348" i="20"/>
  <c r="Z340" i="20"/>
  <c r="Z332" i="20"/>
  <c r="Z324" i="20"/>
  <c r="Z316" i="20"/>
  <c r="Z308" i="20"/>
  <c r="Z300" i="20"/>
  <c r="Z292" i="20"/>
  <c r="Z284" i="20"/>
  <c r="Z276" i="20"/>
  <c r="Z268" i="20"/>
  <c r="Z260" i="20"/>
  <c r="Z252" i="20"/>
  <c r="Z244" i="20"/>
  <c r="Z236" i="20"/>
  <c r="Z228" i="20"/>
  <c r="Z220" i="20"/>
  <c r="Z212" i="20"/>
  <c r="Z204" i="20"/>
  <c r="Z196" i="20"/>
  <c r="Z188" i="20"/>
  <c r="Z180" i="20"/>
  <c r="Z172" i="20"/>
  <c r="Z164" i="20"/>
  <c r="Z156" i="20"/>
  <c r="Z148" i="20"/>
  <c r="Z140" i="20"/>
  <c r="Z132" i="20"/>
  <c r="Z124" i="20"/>
  <c r="Z116" i="20"/>
  <c r="Z108" i="20"/>
  <c r="Z100" i="20"/>
  <c r="AB632" i="20"/>
  <c r="AB600" i="20"/>
  <c r="AB570" i="20"/>
  <c r="AB552" i="20"/>
  <c r="AB539" i="20"/>
  <c r="AB529" i="20"/>
  <c r="AB520" i="20"/>
  <c r="AB511" i="20"/>
  <c r="AB501" i="20"/>
  <c r="AB492" i="20"/>
  <c r="AB483" i="20"/>
  <c r="AB474" i="20"/>
  <c r="AB465" i="20"/>
  <c r="AB456" i="20"/>
  <c r="AB447" i="20"/>
  <c r="AB437" i="20"/>
  <c r="AB428" i="20"/>
  <c r="AB419" i="20"/>
  <c r="AB410" i="20"/>
  <c r="AB401" i="20"/>
  <c r="AB392" i="20"/>
  <c r="AB383" i="20"/>
  <c r="AB373" i="20"/>
  <c r="AB364" i="20"/>
  <c r="AB355" i="20"/>
  <c r="AB346" i="20"/>
  <c r="AB337" i="20"/>
  <c r="AB329" i="20"/>
  <c r="AB321" i="20"/>
  <c r="AB313" i="20"/>
  <c r="AB305" i="20"/>
  <c r="AB297" i="20"/>
  <c r="AB289" i="20"/>
  <c r="AB281" i="20"/>
  <c r="AB273" i="20"/>
  <c r="AB265" i="20"/>
  <c r="AB257" i="20"/>
  <c r="AB249" i="20"/>
  <c r="AB241" i="20"/>
  <c r="AB233" i="20"/>
  <c r="AB225" i="20"/>
  <c r="AB217" i="20"/>
  <c r="AB209" i="20"/>
  <c r="AB201" i="20"/>
  <c r="AB193" i="20"/>
  <c r="AB185" i="20"/>
  <c r="AB177" i="20"/>
  <c r="AB169" i="20"/>
  <c r="AB161" i="20"/>
  <c r="AB153" i="20"/>
  <c r="AB145" i="20"/>
  <c r="AB137" i="20"/>
  <c r="AB129" i="20"/>
  <c r="AB121" i="20"/>
  <c r="AB113" i="20"/>
  <c r="AB105" i="20"/>
  <c r="AB97" i="20"/>
  <c r="AB89" i="20"/>
  <c r="AB81" i="20"/>
  <c r="AB73" i="20"/>
  <c r="AB65" i="20"/>
  <c r="AB57" i="20"/>
  <c r="AB49" i="20"/>
  <c r="AB41" i="20"/>
  <c r="AB33" i="20"/>
  <c r="AB643" i="20"/>
  <c r="Z635" i="20"/>
  <c r="Z627" i="20"/>
  <c r="Z619" i="20"/>
  <c r="Z611" i="20"/>
  <c r="Z603" i="20"/>
  <c r="Z595" i="20"/>
  <c r="Z587" i="20"/>
  <c r="Z579" i="20"/>
  <c r="Z571" i="20"/>
  <c r="Z563" i="20"/>
  <c r="Z555" i="20"/>
  <c r="Z547" i="20"/>
  <c r="Z539" i="20"/>
  <c r="Z531" i="20"/>
  <c r="Z523" i="20"/>
  <c r="Z515" i="20"/>
  <c r="Z507" i="20"/>
  <c r="Z499" i="20"/>
  <c r="Z491" i="20"/>
  <c r="Z483" i="20"/>
  <c r="Z475" i="20"/>
  <c r="Z467" i="20"/>
  <c r="Z459" i="20"/>
  <c r="Z451" i="20"/>
  <c r="Z443" i="20"/>
  <c r="Z435" i="20"/>
  <c r="Z427" i="20"/>
  <c r="Z419" i="20"/>
  <c r="Z411" i="20"/>
  <c r="Z403" i="20"/>
  <c r="Z395" i="20"/>
  <c r="Z387" i="20"/>
  <c r="Z379" i="20"/>
  <c r="Z371" i="20"/>
  <c r="Z363" i="20"/>
  <c r="Z355" i="20"/>
  <c r="Z347" i="20"/>
  <c r="Z339" i="20"/>
  <c r="Z331" i="20"/>
  <c r="Z323" i="20"/>
  <c r="Z315" i="20"/>
  <c r="Z307" i="20"/>
  <c r="Z299" i="20"/>
  <c r="Z291" i="20"/>
  <c r="Z283" i="20"/>
  <c r="Z275" i="20"/>
  <c r="Z267" i="20"/>
  <c r="Z259" i="20"/>
  <c r="Z251" i="20"/>
  <c r="Z243" i="20"/>
  <c r="Z235" i="20"/>
  <c r="Z227" i="20"/>
  <c r="Z219" i="20"/>
  <c r="Z211" i="20"/>
  <c r="Z203" i="20"/>
  <c r="Z195" i="20"/>
  <c r="Z187" i="20"/>
  <c r="Z179" i="20"/>
  <c r="Z171" i="20"/>
  <c r="Z163" i="20"/>
  <c r="Z155" i="20"/>
  <c r="Z147" i="20"/>
  <c r="Z139" i="20"/>
  <c r="Z131" i="20"/>
  <c r="Z123" i="20"/>
  <c r="Z115" i="20"/>
  <c r="Z107" i="20"/>
  <c r="Z99" i="20"/>
  <c r="Z91" i="20"/>
  <c r="Z83" i="20"/>
  <c r="Z75" i="20"/>
  <c r="Z67" i="20"/>
  <c r="Z59" i="20"/>
  <c r="Z51" i="20"/>
  <c r="Z43" i="20"/>
  <c r="Z35" i="20"/>
  <c r="Z27" i="20"/>
  <c r="AB625" i="20"/>
  <c r="AB593" i="20"/>
  <c r="AB569" i="20"/>
  <c r="AB551" i="20"/>
  <c r="AB538" i="20"/>
  <c r="AB528" i="20"/>
  <c r="AB519" i="20"/>
  <c r="AB509" i="20"/>
  <c r="AB500" i="20"/>
  <c r="AB491" i="20"/>
  <c r="AB482" i="20"/>
  <c r="AB473" i="20"/>
  <c r="AB464" i="20"/>
  <c r="AB455" i="20"/>
  <c r="AB445" i="20"/>
  <c r="AB436" i="20"/>
  <c r="AB427" i="20"/>
  <c r="AB418" i="20"/>
  <c r="AB409" i="20"/>
  <c r="AB400" i="20"/>
  <c r="AB391" i="20"/>
  <c r="AB381" i="20"/>
  <c r="AB372" i="20"/>
  <c r="AB363" i="20"/>
  <c r="AB354" i="20"/>
  <c r="AB345" i="20"/>
  <c r="AB336" i="20"/>
  <c r="AB328" i="20"/>
  <c r="AB320" i="20"/>
  <c r="AB312" i="20"/>
  <c r="AB304" i="20"/>
  <c r="AB296" i="20"/>
  <c r="AB288" i="20"/>
  <c r="AB280" i="20"/>
  <c r="AB272" i="20"/>
  <c r="AB264" i="20"/>
  <c r="AB256" i="20"/>
  <c r="AB248" i="20"/>
  <c r="AB240" i="20"/>
  <c r="AB232" i="20"/>
  <c r="AB224" i="20"/>
  <c r="AB216" i="20"/>
  <c r="AB208" i="20"/>
  <c r="AB200" i="20"/>
  <c r="AB192" i="20"/>
  <c r="AB184" i="20"/>
  <c r="AB176" i="20"/>
  <c r="AB168" i="20"/>
  <c r="AB160" i="20"/>
  <c r="AB152" i="20"/>
  <c r="AB144" i="20"/>
  <c r="AB136" i="20"/>
  <c r="AB128" i="20"/>
  <c r="AB120" i="20"/>
  <c r="AB112" i="20"/>
  <c r="AB104" i="20"/>
  <c r="AB96" i="20"/>
  <c r="AB88" i="20"/>
  <c r="AB80" i="20"/>
  <c r="AB72" i="20"/>
  <c r="AB64" i="20"/>
  <c r="AB56" i="20"/>
  <c r="AB48" i="20"/>
  <c r="AB40" i="20"/>
  <c r="AB32" i="20"/>
  <c r="Z642" i="20"/>
  <c r="Z634" i="20"/>
  <c r="Z626" i="20"/>
  <c r="Z618" i="20"/>
  <c r="Z610" i="20"/>
  <c r="Z602" i="20"/>
  <c r="Z594" i="20"/>
  <c r="Z586" i="20"/>
  <c r="Z578" i="20"/>
  <c r="Z570" i="20"/>
  <c r="Z562" i="20"/>
  <c r="Z554" i="20"/>
  <c r="Z546" i="20"/>
  <c r="Z538" i="20"/>
  <c r="Z530" i="20"/>
  <c r="Z522" i="20"/>
  <c r="Z514" i="20"/>
  <c r="Z506" i="20"/>
  <c r="Z498" i="20"/>
  <c r="Z490" i="20"/>
  <c r="Z482" i="20"/>
  <c r="Z474" i="20"/>
  <c r="Z466" i="20"/>
  <c r="Z458" i="20"/>
  <c r="Z450" i="20"/>
  <c r="Z442" i="20"/>
  <c r="Z434" i="20"/>
  <c r="Z426" i="20"/>
  <c r="Z418" i="20"/>
  <c r="Z410" i="20"/>
  <c r="Z402" i="20"/>
  <c r="Z394" i="20"/>
  <c r="Z386" i="20"/>
  <c r="Z378" i="20"/>
  <c r="Z370" i="20"/>
  <c r="Z362" i="20"/>
  <c r="Z354" i="20"/>
  <c r="Z346" i="20"/>
  <c r="Z338" i="20"/>
  <c r="Z330" i="20"/>
  <c r="Z322" i="20"/>
  <c r="Z314" i="20"/>
  <c r="Z306" i="20"/>
  <c r="Z298" i="20"/>
  <c r="Z290" i="20"/>
  <c r="Z282" i="20"/>
  <c r="Z274" i="20"/>
  <c r="Z266" i="20"/>
  <c r="Z258" i="20"/>
  <c r="Z250" i="20"/>
  <c r="Z242" i="20"/>
  <c r="Z234" i="20"/>
  <c r="Z226" i="20"/>
  <c r="Z218" i="20"/>
  <c r="Z210" i="20"/>
  <c r="Z202" i="20"/>
  <c r="Z194" i="20"/>
  <c r="Z186" i="20"/>
  <c r="Z178" i="20"/>
  <c r="Z170" i="20"/>
  <c r="Z162" i="20"/>
  <c r="Z154" i="20"/>
  <c r="Z146" i="20"/>
  <c r="Z138" i="20"/>
  <c r="Z130" i="20"/>
  <c r="Z122" i="20"/>
  <c r="Z114" i="20"/>
  <c r="Z106" i="20"/>
  <c r="Z98" i="20"/>
  <c r="Z90" i="20"/>
  <c r="Z82" i="20"/>
  <c r="Z74" i="20"/>
  <c r="Z66" i="20"/>
  <c r="Z58" i="20"/>
  <c r="Z50" i="20"/>
  <c r="Z42" i="20"/>
  <c r="Z34" i="20"/>
  <c r="Z26" i="20"/>
  <c r="Z72" i="20"/>
  <c r="Z643" i="20"/>
  <c r="Z57" i="20"/>
  <c r="Z73" i="20"/>
  <c r="Z120" i="20"/>
  <c r="Z152" i="20"/>
  <c r="Z216" i="20"/>
  <c r="Z248" i="20"/>
  <c r="Z312" i="20"/>
  <c r="Z376" i="20"/>
  <c r="Z440" i="20"/>
  <c r="Z536" i="20"/>
  <c r="Z28" i="20"/>
  <c r="Z44" i="20"/>
  <c r="Z60" i="20"/>
  <c r="Z76" i="20"/>
  <c r="Z92" i="20"/>
  <c r="Z121" i="20"/>
  <c r="Z153" i="20"/>
  <c r="Z185" i="20"/>
  <c r="Z217" i="20"/>
  <c r="Z249" i="20"/>
  <c r="Z281" i="20"/>
  <c r="Z313" i="20"/>
  <c r="Z345" i="20"/>
  <c r="Z377" i="20"/>
  <c r="Z409" i="20"/>
  <c r="Z441" i="20"/>
  <c r="Z473" i="20"/>
  <c r="Z505" i="20"/>
  <c r="Z537" i="20"/>
  <c r="Z569" i="20"/>
  <c r="Z601" i="20"/>
  <c r="Z633" i="20"/>
  <c r="AB47" i="20"/>
  <c r="AB79" i="20"/>
  <c r="AB111" i="20"/>
  <c r="AB143" i="20"/>
  <c r="AB175" i="20"/>
  <c r="AB207" i="20"/>
  <c r="AB239" i="20"/>
  <c r="AB271" i="20"/>
  <c r="AB303" i="20"/>
  <c r="AB335" i="20"/>
  <c r="AB371" i="20"/>
  <c r="AB408" i="20"/>
  <c r="AB444" i="20"/>
  <c r="AB481" i="20"/>
  <c r="AB517" i="20"/>
  <c r="AB568" i="20"/>
  <c r="Z32" i="20"/>
  <c r="Z193" i="20"/>
  <c r="Z353" i="20"/>
  <c r="Z513" i="20"/>
  <c r="Z641" i="20"/>
  <c r="AB87" i="20"/>
  <c r="AB215" i="20"/>
  <c r="AB247" i="20"/>
  <c r="AB279" i="20"/>
  <c r="AB311" i="20"/>
  <c r="AB344" i="20"/>
  <c r="AB380" i="20"/>
  <c r="AB417" i="20"/>
  <c r="AB453" i="20"/>
  <c r="AB490" i="20"/>
  <c r="Z33" i="20"/>
  <c r="Z49" i="20"/>
  <c r="Z65" i="20"/>
  <c r="Z81" i="20"/>
  <c r="Z104" i="20"/>
  <c r="Z136" i="20"/>
  <c r="Z168" i="20"/>
  <c r="Z200" i="20"/>
  <c r="Z232" i="20"/>
  <c r="Z264" i="20"/>
  <c r="Z296" i="20"/>
  <c r="Z328" i="20"/>
  <c r="Z360" i="20"/>
  <c r="Z392" i="20"/>
  <c r="Z424" i="20"/>
  <c r="Z456" i="20"/>
  <c r="Z488" i="20"/>
  <c r="Z520" i="20"/>
  <c r="Z552" i="20"/>
  <c r="Z584" i="20"/>
  <c r="Z616" i="20"/>
  <c r="AB30" i="20"/>
  <c r="AB62" i="20"/>
  <c r="AB94" i="20"/>
  <c r="AB126" i="20"/>
  <c r="AB158" i="20"/>
  <c r="AB190" i="20"/>
  <c r="AB222" i="20"/>
  <c r="AB254" i="20"/>
  <c r="AB286" i="20"/>
  <c r="AB318" i="20"/>
  <c r="AB352" i="20"/>
  <c r="AB388" i="20"/>
  <c r="AB425" i="20"/>
  <c r="AB461" i="20"/>
  <c r="AB498" i="20"/>
  <c r="AB536" i="20"/>
  <c r="AB617" i="20"/>
  <c r="Z64" i="20"/>
  <c r="Z225" i="20"/>
  <c r="Z385" i="20"/>
  <c r="AB55" i="20"/>
  <c r="Z36" i="20"/>
  <c r="Z52" i="20"/>
  <c r="Z68" i="20"/>
  <c r="Z84" i="20"/>
  <c r="Z105" i="20"/>
  <c r="Z137" i="20"/>
  <c r="Z169" i="20"/>
  <c r="Z201" i="20"/>
  <c r="Z233" i="20"/>
  <c r="Z265" i="20"/>
  <c r="Z297" i="20"/>
  <c r="Z329" i="20"/>
  <c r="Z361" i="20"/>
  <c r="Z393" i="20"/>
  <c r="Z425" i="20"/>
  <c r="Z457" i="20"/>
  <c r="Z489" i="20"/>
  <c r="Z521" i="20"/>
  <c r="Z553" i="20"/>
  <c r="Z585" i="20"/>
  <c r="Z617" i="20"/>
  <c r="AB31" i="20"/>
  <c r="AB63" i="20"/>
  <c r="AB95" i="20"/>
  <c r="AB127" i="20"/>
  <c r="AB159" i="20"/>
  <c r="AB191" i="20"/>
  <c r="AB223" i="20"/>
  <c r="AB255" i="20"/>
  <c r="AB287" i="20"/>
  <c r="AB319" i="20"/>
  <c r="AB353" i="20"/>
  <c r="AB389" i="20"/>
  <c r="AB426" i="20"/>
  <c r="AB463" i="20"/>
  <c r="AB499" i="20"/>
  <c r="AB537" i="20"/>
  <c r="AB624" i="20"/>
  <c r="Z97" i="20"/>
  <c r="Z321" i="20"/>
  <c r="Z481" i="20"/>
  <c r="Z577" i="20"/>
  <c r="AB151" i="20"/>
  <c r="AB527" i="20"/>
  <c r="Z37" i="20"/>
  <c r="Z53" i="20"/>
  <c r="Z69" i="20"/>
  <c r="Z85" i="20"/>
  <c r="Z112" i="20"/>
  <c r="Z144" i="20"/>
  <c r="Z176" i="20"/>
  <c r="Z208" i="20"/>
  <c r="Z240" i="20"/>
  <c r="Z272" i="20"/>
  <c r="Z304" i="20"/>
  <c r="Z336" i="20"/>
  <c r="Z368" i="20"/>
  <c r="Z400" i="20"/>
  <c r="Z432" i="20"/>
  <c r="Z464" i="20"/>
  <c r="Z496" i="20"/>
  <c r="Z528" i="20"/>
  <c r="Z560" i="20"/>
  <c r="Z592" i="20"/>
  <c r="Z624" i="20"/>
  <c r="AB38" i="20"/>
  <c r="AB70" i="20"/>
  <c r="AB102" i="20"/>
  <c r="AB134" i="20"/>
  <c r="AB166" i="20"/>
  <c r="AB198" i="20"/>
  <c r="AB230" i="20"/>
  <c r="AB262" i="20"/>
  <c r="AB294" i="20"/>
  <c r="AB326" i="20"/>
  <c r="AB361" i="20"/>
  <c r="AB397" i="20"/>
  <c r="AB434" i="20"/>
  <c r="AB471" i="20"/>
  <c r="AB507" i="20"/>
  <c r="AB546" i="20"/>
  <c r="Z80" i="20"/>
  <c r="Z161" i="20"/>
  <c r="Z289" i="20"/>
  <c r="Z449" i="20"/>
  <c r="Z609" i="20"/>
  <c r="AB183" i="20"/>
  <c r="AB592" i="20"/>
  <c r="Z40" i="20"/>
  <c r="Z88" i="20"/>
  <c r="Z113" i="20"/>
  <c r="Z145" i="20"/>
  <c r="Z177" i="20"/>
  <c r="Z209" i="20"/>
  <c r="Z241" i="20"/>
  <c r="Z273" i="20"/>
  <c r="Z305" i="20"/>
  <c r="Z337" i="20"/>
  <c r="Z369" i="20"/>
  <c r="Z401" i="20"/>
  <c r="Z433" i="20"/>
  <c r="Z465" i="20"/>
  <c r="Z497" i="20"/>
  <c r="Z529" i="20"/>
  <c r="Z561" i="20"/>
  <c r="Z593" i="20"/>
  <c r="Z625" i="20"/>
  <c r="AB39" i="20"/>
  <c r="AB71" i="20"/>
  <c r="AB103" i="20"/>
  <c r="AB135" i="20"/>
  <c r="AB167" i="20"/>
  <c r="AB199" i="20"/>
  <c r="AB231" i="20"/>
  <c r="AB263" i="20"/>
  <c r="AB295" i="20"/>
  <c r="AB327" i="20"/>
  <c r="AB362" i="20"/>
  <c r="AB399" i="20"/>
  <c r="AB435" i="20"/>
  <c r="AB472" i="20"/>
  <c r="AB508" i="20"/>
  <c r="AB548" i="20"/>
  <c r="Z48" i="20"/>
  <c r="Z129" i="20"/>
  <c r="Z257" i="20"/>
  <c r="Z417" i="20"/>
  <c r="Z545" i="20"/>
  <c r="AB119" i="20"/>
  <c r="Z56" i="20"/>
  <c r="Z41" i="20"/>
  <c r="Z89" i="20"/>
  <c r="Z184" i="20"/>
  <c r="Z280" i="20"/>
  <c r="Z344" i="20"/>
  <c r="Z408" i="20"/>
  <c r="Z472" i="20"/>
  <c r="Z504" i="20"/>
  <c r="Z568" i="20"/>
  <c r="Z600" i="20"/>
  <c r="Z632" i="20"/>
  <c r="AB46" i="20"/>
  <c r="AB78" i="20"/>
  <c r="AB110" i="20"/>
  <c r="AB142" i="20"/>
  <c r="AB174" i="20"/>
  <c r="AB206" i="20"/>
  <c r="AB238" i="20"/>
  <c r="AB270" i="20"/>
  <c r="AB302" i="20"/>
  <c r="AB334" i="20"/>
  <c r="AB370" i="20"/>
  <c r="AB407" i="20"/>
  <c r="AB443" i="20"/>
  <c r="AB480" i="20"/>
  <c r="AB516" i="20"/>
  <c r="AB562" i="20"/>
  <c r="G2381" i="20"/>
  <c r="P1814" i="20"/>
  <c r="P1813" i="20"/>
  <c r="P1812" i="20"/>
  <c r="P1811" i="20"/>
  <c r="P1810" i="20"/>
  <c r="P1809" i="20"/>
  <c r="P1808" i="20"/>
  <c r="T1814" i="20"/>
  <c r="T1813" i="20"/>
  <c r="T1812" i="20"/>
  <c r="T1811" i="20"/>
  <c r="T1810" i="20"/>
  <c r="T1809" i="20"/>
  <c r="T1808" i="20"/>
  <c r="T1807" i="20"/>
  <c r="T1806" i="20"/>
  <c r="T1805" i="20"/>
  <c r="T1804" i="20"/>
  <c r="T1803" i="20"/>
  <c r="T1802" i="20"/>
  <c r="T1801" i="20"/>
  <c r="T1800" i="20"/>
  <c r="T1799" i="20"/>
  <c r="T1798" i="20"/>
  <c r="T1797" i="20"/>
  <c r="T1796" i="20"/>
  <c r="T1795" i="20"/>
  <c r="T1794" i="20"/>
  <c r="T1793" i="20"/>
  <c r="T1792" i="20"/>
  <c r="T1791" i="20"/>
  <c r="T1790" i="20"/>
  <c r="T1789" i="20"/>
  <c r="T1788" i="20"/>
  <c r="T1787" i="20"/>
  <c r="T1786" i="20"/>
  <c r="T1785" i="20"/>
  <c r="T1784" i="20"/>
  <c r="T1783" i="20"/>
  <c r="T1782" i="20"/>
  <c r="T1781" i="20"/>
  <c r="T1780" i="20"/>
  <c r="T1779" i="20"/>
  <c r="T1778" i="20"/>
  <c r="T1777" i="20"/>
  <c r="T1776" i="20"/>
  <c r="T1775" i="20"/>
  <c r="T1774" i="20"/>
  <c r="T1773" i="20"/>
  <c r="T1772" i="20"/>
  <c r="T1771" i="20"/>
  <c r="T1770" i="20"/>
  <c r="T1769" i="20"/>
  <c r="T1768" i="20"/>
  <c r="T1767" i="20"/>
  <c r="T1766" i="20"/>
  <c r="T1765" i="20"/>
  <c r="T1764" i="20"/>
  <c r="T1763" i="20"/>
  <c r="T1762" i="20"/>
  <c r="T1761" i="20"/>
  <c r="T1760" i="20"/>
  <c r="T1759" i="20"/>
  <c r="T1758" i="20"/>
  <c r="T1757" i="20"/>
  <c r="T1756" i="20"/>
  <c r="T1755" i="20"/>
  <c r="T1754" i="20"/>
  <c r="T1753" i="20"/>
  <c r="T1752" i="20"/>
  <c r="T1751" i="20"/>
  <c r="T1750" i="20"/>
  <c r="T1749" i="20"/>
  <c r="T1748" i="20"/>
  <c r="T1747" i="20"/>
  <c r="T1746" i="20"/>
  <c r="T1745" i="20"/>
  <c r="T1744" i="20"/>
  <c r="T1743" i="20"/>
  <c r="T1742" i="20"/>
  <c r="T1741" i="20"/>
  <c r="T1740" i="20"/>
  <c r="T1739" i="20"/>
  <c r="T1738" i="20"/>
  <c r="T1737" i="20"/>
  <c r="T1736" i="20"/>
  <c r="T1735" i="20"/>
  <c r="T1734" i="20"/>
  <c r="T1733" i="20"/>
  <c r="T1732" i="20"/>
  <c r="T1731" i="20"/>
  <c r="T1730" i="20"/>
  <c r="T1729" i="20"/>
  <c r="T1728" i="20"/>
  <c r="T1727" i="20"/>
  <c r="T1726" i="20"/>
  <c r="T1725" i="20"/>
  <c r="T1724" i="20"/>
  <c r="T1723" i="20"/>
  <c r="T1722" i="20"/>
  <c r="T1721" i="20"/>
  <c r="T1720" i="20"/>
  <c r="T1719" i="20"/>
  <c r="T1718" i="20"/>
  <c r="T1717" i="20"/>
  <c r="T1716" i="20"/>
  <c r="T1715" i="20"/>
  <c r="T1714" i="20"/>
  <c r="T1713" i="20"/>
  <c r="T1712" i="20"/>
  <c r="T1711" i="20"/>
  <c r="T1710" i="20"/>
  <c r="T1709" i="20"/>
  <c r="T1708" i="20"/>
  <c r="T1707" i="20"/>
  <c r="T1706" i="20"/>
  <c r="T1705" i="20"/>
  <c r="T1704" i="20"/>
  <c r="T1703" i="20"/>
  <c r="T1702" i="20"/>
  <c r="T1701" i="20"/>
  <c r="T1700" i="20"/>
  <c r="T1699" i="20"/>
  <c r="T1698" i="20"/>
  <c r="T1697" i="20"/>
  <c r="T1696" i="20"/>
  <c r="T1695" i="20"/>
  <c r="T1694" i="20"/>
  <c r="T1693" i="20"/>
  <c r="T1692" i="20"/>
  <c r="T1691" i="20"/>
  <c r="T1690" i="20"/>
  <c r="T1689" i="20"/>
  <c r="T1688" i="20"/>
  <c r="T1687" i="20"/>
  <c r="T1686" i="20"/>
  <c r="T1685" i="20"/>
  <c r="T1684" i="20"/>
  <c r="T1683" i="20"/>
  <c r="T1682" i="20"/>
  <c r="T1681" i="20"/>
  <c r="T1680" i="20"/>
  <c r="T1679" i="20"/>
  <c r="T1678" i="20"/>
  <c r="T1677" i="20"/>
  <c r="T1676" i="20"/>
  <c r="T1675" i="20"/>
  <c r="T1674" i="20"/>
  <c r="T1673" i="20"/>
  <c r="T1672" i="20"/>
  <c r="T1671" i="20"/>
  <c r="T1670" i="20"/>
  <c r="T1669" i="20"/>
  <c r="T1668" i="20"/>
  <c r="T1667" i="20"/>
  <c r="T1666" i="20"/>
  <c r="T1665" i="20"/>
  <c r="T1664" i="20"/>
  <c r="T1663" i="20"/>
  <c r="T1662" i="20"/>
  <c r="T1661" i="20"/>
  <c r="T1660" i="20"/>
  <c r="T1659" i="20"/>
  <c r="T1658" i="20"/>
  <c r="T1657" i="20"/>
  <c r="T1656" i="20"/>
  <c r="T1655" i="20"/>
  <c r="T1654" i="20"/>
  <c r="T1653" i="20"/>
  <c r="T1652" i="20"/>
  <c r="T1651" i="20"/>
  <c r="T1650" i="20"/>
  <c r="T1649" i="20"/>
  <c r="T1648" i="20"/>
  <c r="T1647" i="20"/>
  <c r="T1646" i="20"/>
  <c r="T1645" i="20"/>
  <c r="T1644" i="20"/>
  <c r="T1643" i="20"/>
  <c r="T1642" i="20"/>
  <c r="T1641" i="20"/>
  <c r="T1640" i="20"/>
  <c r="T1639" i="20"/>
  <c r="T1638" i="20"/>
  <c r="T1637" i="20"/>
  <c r="T1636" i="20"/>
  <c r="T1635" i="20"/>
  <c r="T1634" i="20"/>
  <c r="T1633" i="20"/>
  <c r="T1632" i="20"/>
  <c r="T1631" i="20"/>
  <c r="T1630" i="20"/>
  <c r="T1629" i="20"/>
  <c r="T1628" i="20"/>
  <c r="T1627" i="20"/>
  <c r="T1626" i="20"/>
  <c r="T1625" i="20"/>
  <c r="T1624" i="20"/>
  <c r="T1623" i="20"/>
  <c r="T1622" i="20"/>
  <c r="T1621" i="20"/>
  <c r="T1620" i="20"/>
  <c r="T1619" i="20"/>
  <c r="T1618" i="20"/>
  <c r="T1617" i="20"/>
  <c r="T1616" i="20"/>
  <c r="T1615" i="20"/>
  <c r="T1614" i="20"/>
  <c r="T1613" i="20"/>
  <c r="T1612" i="20"/>
  <c r="T1611" i="20"/>
  <c r="T1610" i="20"/>
  <c r="T1609" i="20"/>
  <c r="T1608" i="20"/>
  <c r="T1607" i="20"/>
  <c r="T1606" i="20"/>
  <c r="T1605" i="20"/>
  <c r="T1604" i="20"/>
  <c r="T1603" i="20"/>
  <c r="T1602" i="20"/>
  <c r="T1601" i="20"/>
  <c r="T1600" i="20"/>
  <c r="T1599" i="20"/>
  <c r="T1598" i="20"/>
  <c r="T1597" i="20"/>
  <c r="T1596" i="20"/>
  <c r="T1595" i="20"/>
  <c r="T1594" i="20"/>
  <c r="T1593" i="20"/>
  <c r="T1592" i="20"/>
  <c r="T1591" i="20"/>
  <c r="T1590" i="20"/>
  <c r="T1589" i="20"/>
  <c r="T1588" i="20"/>
  <c r="T1587" i="20"/>
  <c r="T1586" i="20"/>
  <c r="T1585" i="20"/>
  <c r="T1584" i="20"/>
  <c r="T1583" i="20"/>
  <c r="T1582" i="20"/>
  <c r="T1581" i="20"/>
  <c r="T1580" i="20"/>
  <c r="T1579" i="20"/>
  <c r="T1578" i="20"/>
  <c r="T1577" i="20"/>
  <c r="T1576" i="20"/>
  <c r="T1575" i="20"/>
  <c r="T1574" i="20"/>
  <c r="T1573" i="20"/>
  <c r="T1572" i="20"/>
  <c r="T1571" i="20"/>
  <c r="T1570" i="20"/>
  <c r="T1569" i="20"/>
  <c r="T1568" i="20"/>
  <c r="T1567" i="20"/>
  <c r="T1566" i="20"/>
  <c r="T1565" i="20"/>
  <c r="T1564" i="20"/>
  <c r="T1563" i="20"/>
  <c r="T1562" i="20"/>
  <c r="T1561" i="20"/>
  <c r="T1560" i="20"/>
  <c r="T1559" i="20"/>
  <c r="T1558" i="20"/>
  <c r="T1557" i="20"/>
  <c r="T1556" i="20"/>
  <c r="T1555" i="20"/>
  <c r="T1554" i="20"/>
  <c r="T1553" i="20"/>
  <c r="T1552" i="20"/>
  <c r="T1551" i="20"/>
  <c r="T1550" i="20"/>
  <c r="T1549" i="20"/>
  <c r="T1548" i="20"/>
  <c r="T1547" i="20"/>
  <c r="T1546" i="20"/>
  <c r="T1545" i="20"/>
  <c r="T1544" i="20"/>
  <c r="T1543" i="20"/>
  <c r="T1542" i="20"/>
  <c r="T1541" i="20"/>
  <c r="T1540" i="20"/>
  <c r="T1539" i="20"/>
  <c r="T1538" i="20"/>
  <c r="T1537" i="20"/>
  <c r="T1536" i="20"/>
  <c r="T1535" i="20"/>
  <c r="T1534" i="20"/>
  <c r="T1533" i="20"/>
  <c r="T1532" i="20"/>
  <c r="T1531" i="20"/>
  <c r="T1530" i="20"/>
  <c r="T1529" i="20"/>
  <c r="T1528" i="20"/>
  <c r="T1527" i="20"/>
  <c r="T1526" i="20"/>
  <c r="T1525" i="20"/>
  <c r="T1524" i="20"/>
  <c r="T1523" i="20"/>
  <c r="T1522" i="20"/>
  <c r="T1521" i="20"/>
  <c r="T1520" i="20"/>
  <c r="T1519" i="20"/>
  <c r="T1518" i="20"/>
  <c r="T1517" i="20"/>
  <c r="T1516" i="20"/>
  <c r="T1515" i="20"/>
  <c r="T1514" i="20"/>
  <c r="T1513" i="20"/>
  <c r="T1512" i="20"/>
  <c r="T1511" i="20"/>
  <c r="T1510" i="20"/>
  <c r="T1509" i="20"/>
  <c r="T1508" i="20"/>
  <c r="T1507" i="20"/>
  <c r="T1506" i="20"/>
  <c r="T1505" i="20"/>
  <c r="T1504" i="20"/>
  <c r="T1503" i="20"/>
  <c r="T1502" i="20"/>
  <c r="T1501" i="20"/>
  <c r="T1500" i="20"/>
  <c r="T1499" i="20"/>
  <c r="T1498" i="20"/>
  <c r="T1497" i="20"/>
  <c r="T1496" i="20"/>
  <c r="T1495" i="20"/>
  <c r="T1494" i="20"/>
  <c r="T1493" i="20"/>
  <c r="T1492" i="20"/>
  <c r="T1491" i="20"/>
  <c r="T1490" i="20"/>
  <c r="T1489" i="20"/>
  <c r="T1488" i="20"/>
  <c r="T1487" i="20"/>
  <c r="T1486" i="20"/>
  <c r="T1485" i="20"/>
  <c r="T1484" i="20"/>
  <c r="T1483" i="20"/>
  <c r="T1482" i="20"/>
  <c r="T1481" i="20"/>
  <c r="T1480" i="20"/>
  <c r="T1479" i="20"/>
  <c r="T1478" i="20"/>
  <c r="T1477" i="20"/>
  <c r="T1476" i="20"/>
  <c r="T1475" i="20"/>
  <c r="T1474" i="20"/>
  <c r="T1473" i="20"/>
  <c r="T1472" i="20"/>
  <c r="T1471" i="20"/>
  <c r="T1470" i="20"/>
  <c r="T1469" i="20"/>
  <c r="T1468" i="20"/>
  <c r="T1467" i="20"/>
  <c r="T1466" i="20"/>
  <c r="T1465" i="20"/>
  <c r="T1464" i="20"/>
  <c r="T1463" i="20"/>
  <c r="T1462" i="20"/>
  <c r="T1461" i="20"/>
  <c r="T1460" i="20"/>
  <c r="T1459" i="20"/>
  <c r="T1458" i="20"/>
  <c r="T1457" i="20"/>
  <c r="T1456" i="20"/>
  <c r="T1455" i="20"/>
  <c r="T1454" i="20"/>
  <c r="T1453" i="20"/>
  <c r="T1452" i="20"/>
  <c r="T1451" i="20"/>
  <c r="T1450" i="20"/>
  <c r="T1449" i="20"/>
  <c r="T1448" i="20"/>
  <c r="T1447" i="20"/>
  <c r="T1446" i="20"/>
  <c r="T1445" i="20"/>
  <c r="T1444" i="20"/>
  <c r="T1443" i="20"/>
  <c r="T1442" i="20"/>
  <c r="T1441" i="20"/>
  <c r="T1440" i="20"/>
  <c r="T1439" i="20"/>
  <c r="T1438" i="20"/>
  <c r="T1437" i="20"/>
  <c r="T1436" i="20"/>
  <c r="T1435" i="20"/>
  <c r="T1434" i="20"/>
  <c r="T1433" i="20"/>
  <c r="T1432" i="20"/>
  <c r="T1431" i="20"/>
  <c r="T1430" i="20"/>
  <c r="T1429" i="20"/>
  <c r="T1428" i="20"/>
  <c r="T1427" i="20"/>
  <c r="T1426" i="20"/>
  <c r="T1425" i="20"/>
  <c r="T1424" i="20"/>
  <c r="T1423" i="20"/>
  <c r="T1422" i="20"/>
  <c r="T1421" i="20"/>
  <c r="T1420" i="20"/>
  <c r="T1419" i="20"/>
  <c r="T1418" i="20"/>
  <c r="T1417" i="20"/>
  <c r="T1416" i="20"/>
  <c r="T1415" i="20"/>
  <c r="T1414" i="20"/>
  <c r="T1413" i="20"/>
  <c r="T1412" i="20"/>
  <c r="T1411" i="20"/>
  <c r="T1410" i="20"/>
  <c r="T1409" i="20"/>
  <c r="T1408" i="20"/>
  <c r="T1407" i="20"/>
  <c r="T1406" i="20"/>
  <c r="T1405" i="20"/>
  <c r="T1404" i="20"/>
  <c r="T1403" i="20"/>
  <c r="T1402" i="20"/>
  <c r="T1401" i="20"/>
  <c r="T1400" i="20"/>
  <c r="T1399" i="20"/>
  <c r="T1398" i="20"/>
  <c r="T1397" i="20"/>
  <c r="T1396" i="20"/>
  <c r="T1395" i="20"/>
  <c r="T1394" i="20"/>
  <c r="T1393" i="20"/>
  <c r="T1392" i="20"/>
  <c r="T1391" i="20"/>
  <c r="T1390" i="20"/>
  <c r="T1389" i="20"/>
  <c r="T1388" i="20"/>
  <c r="T1387" i="20"/>
  <c r="T1386" i="20"/>
  <c r="T1385" i="20"/>
  <c r="T1384" i="20"/>
  <c r="T1383" i="20"/>
  <c r="T1382" i="20"/>
  <c r="T1381" i="20"/>
  <c r="T1380" i="20"/>
  <c r="T1379" i="20"/>
  <c r="T1378" i="20"/>
  <c r="T1377" i="20"/>
  <c r="T1376" i="20"/>
  <c r="T1375" i="20"/>
  <c r="T1374" i="20"/>
  <c r="T1373" i="20"/>
  <c r="T1372" i="20"/>
  <c r="T1371" i="20"/>
  <c r="T1370" i="20"/>
  <c r="T1369" i="20"/>
  <c r="T1368" i="20"/>
  <c r="T1367" i="20"/>
  <c r="T1366" i="20"/>
  <c r="T1365" i="20"/>
  <c r="T1364" i="20"/>
  <c r="T1363" i="20"/>
  <c r="T1362" i="20"/>
  <c r="T1361" i="20"/>
  <c r="T1360" i="20"/>
  <c r="T1359" i="20"/>
  <c r="T1358" i="20"/>
  <c r="T1357" i="20"/>
  <c r="T1356" i="20"/>
  <c r="T1355" i="20"/>
  <c r="T1354" i="20"/>
  <c r="T1353" i="20"/>
  <c r="T1352" i="20"/>
  <c r="T1351" i="20"/>
  <c r="T1350" i="20"/>
  <c r="T1349" i="20"/>
  <c r="T1348" i="20"/>
  <c r="T1347" i="20"/>
  <c r="T1346" i="20"/>
  <c r="T1345" i="20"/>
  <c r="T1344" i="20"/>
  <c r="T1343" i="20"/>
  <c r="T1342" i="20"/>
  <c r="T1341" i="20"/>
  <c r="T1340" i="20"/>
  <c r="T1339" i="20"/>
  <c r="T1338" i="20"/>
  <c r="T1337" i="20"/>
  <c r="T1336" i="20"/>
  <c r="T1335" i="20"/>
  <c r="T1334" i="20"/>
  <c r="T1333" i="20"/>
  <c r="T1332" i="20"/>
  <c r="T1331" i="20"/>
  <c r="T1330" i="20"/>
  <c r="T1329" i="20"/>
  <c r="T1328" i="20"/>
  <c r="T1327" i="20"/>
  <c r="T1326" i="20"/>
  <c r="T1325" i="20"/>
  <c r="T1324" i="20"/>
  <c r="T1323" i="20"/>
  <c r="T1322" i="20"/>
  <c r="T1321" i="20"/>
  <c r="T1320" i="20"/>
  <c r="T1319" i="20"/>
  <c r="T1318" i="20"/>
  <c r="T1317" i="20"/>
  <c r="T1316" i="20"/>
  <c r="T1315" i="20"/>
  <c r="T1314" i="20"/>
  <c r="T1313" i="20"/>
  <c r="T1312" i="20"/>
  <c r="T1311" i="20"/>
  <c r="T1310" i="20"/>
  <c r="T1309" i="20"/>
  <c r="T1308" i="20"/>
  <c r="T1307" i="20"/>
  <c r="T1306" i="20"/>
  <c r="T1305" i="20"/>
  <c r="T1304" i="20"/>
  <c r="T1303" i="20"/>
  <c r="T1302" i="20"/>
  <c r="T1301" i="20"/>
  <c r="T1300" i="20"/>
  <c r="T1299" i="20"/>
  <c r="T1298" i="20"/>
  <c r="T1297" i="20"/>
  <c r="T1296" i="20"/>
  <c r="T1295" i="20"/>
  <c r="T1294" i="20"/>
  <c r="T1293" i="20"/>
  <c r="T1292" i="20"/>
  <c r="T1291" i="20"/>
  <c r="T1290" i="20"/>
  <c r="T1289" i="20"/>
  <c r="T1288" i="20"/>
  <c r="T1287" i="20"/>
  <c r="T1286" i="20"/>
  <c r="T1285" i="20"/>
  <c r="T1284" i="20"/>
  <c r="T1283" i="20"/>
  <c r="T1282" i="20"/>
  <c r="T1281" i="20"/>
  <c r="T1280" i="20"/>
  <c r="T1279" i="20"/>
  <c r="T1278" i="20"/>
  <c r="T1277" i="20"/>
  <c r="T1276" i="20"/>
  <c r="T1275" i="20"/>
  <c r="T1274" i="20"/>
  <c r="T1273" i="20"/>
  <c r="T1272" i="20"/>
  <c r="T1271" i="20"/>
  <c r="T1270" i="20"/>
  <c r="T1269" i="20"/>
  <c r="T1268" i="20"/>
  <c r="T1267" i="20"/>
  <c r="T1266" i="20"/>
  <c r="T1265" i="20"/>
  <c r="T1264" i="20"/>
  <c r="T1263" i="20"/>
  <c r="T1262" i="20"/>
  <c r="T1261" i="20"/>
  <c r="T1260" i="20"/>
  <c r="T1259" i="20"/>
  <c r="T1258" i="20"/>
  <c r="P1289" i="20"/>
  <c r="P1288" i="20"/>
  <c r="P1287" i="20"/>
  <c r="P1286" i="20"/>
  <c r="P1285" i="20"/>
  <c r="P1284" i="20"/>
  <c r="P1283" i="20"/>
  <c r="P1282" i="20"/>
  <c r="P1281" i="20"/>
  <c r="P1280" i="20"/>
  <c r="P1279" i="20"/>
  <c r="P1278" i="20"/>
  <c r="P1277" i="20"/>
  <c r="P1276" i="20"/>
  <c r="P1275" i="20"/>
  <c r="P1274" i="20"/>
  <c r="P1273" i="20"/>
  <c r="T966" i="16" l="1"/>
  <c r="S966" i="16"/>
  <c r="R966" i="16"/>
  <c r="Q966" i="16"/>
  <c r="P966" i="16"/>
  <c r="O966" i="16"/>
  <c r="N966" i="16"/>
  <c r="M966" i="16"/>
  <c r="L966" i="16"/>
  <c r="J966" i="16"/>
  <c r="I966" i="16"/>
  <c r="H966" i="16"/>
  <c r="G966" i="16"/>
  <c r="F966" i="16"/>
  <c r="F369" i="17" l="1"/>
  <c r="G369" i="17"/>
  <c r="H369" i="17"/>
  <c r="I369" i="17"/>
  <c r="T1071" i="16"/>
  <c r="S1071" i="16"/>
  <c r="R1071" i="16"/>
  <c r="Q1071" i="16"/>
  <c r="P1071" i="16"/>
  <c r="O1071" i="16"/>
  <c r="N1071" i="16"/>
  <c r="M1071" i="16"/>
  <c r="L1071" i="16"/>
  <c r="J1071" i="16"/>
  <c r="I1071" i="16"/>
  <c r="H1071" i="16"/>
  <c r="G1071" i="16"/>
  <c r="F1071" i="16"/>
  <c r="F599" i="16" l="1"/>
  <c r="I1330" i="17"/>
  <c r="I898" i="17"/>
  <c r="T316" i="16"/>
  <c r="S316" i="16"/>
  <c r="R316" i="16"/>
  <c r="Q316" i="16"/>
  <c r="P316" i="16"/>
  <c r="O316" i="16"/>
  <c r="N316" i="16"/>
  <c r="M316" i="16"/>
  <c r="L316" i="16"/>
  <c r="J316" i="16"/>
  <c r="I316" i="16"/>
  <c r="H316" i="16"/>
  <c r="G316" i="16"/>
  <c r="F316" i="16"/>
  <c r="T1167" i="16"/>
  <c r="S1167" i="16"/>
  <c r="R1167" i="16"/>
  <c r="Q1167" i="16"/>
  <c r="P1167" i="16"/>
  <c r="O1167" i="16"/>
  <c r="N1167" i="16"/>
  <c r="M1167" i="16"/>
  <c r="L1167" i="16"/>
  <c r="J1167" i="16"/>
  <c r="I1167" i="16"/>
  <c r="H1167" i="16"/>
  <c r="G1167" i="16"/>
  <c r="F1167" i="16"/>
  <c r="T858" i="16"/>
  <c r="S858" i="16"/>
  <c r="R858" i="16"/>
  <c r="Q858" i="16"/>
  <c r="P858" i="16"/>
  <c r="O858" i="16"/>
  <c r="N858" i="16"/>
  <c r="M858" i="16"/>
  <c r="L858" i="16"/>
  <c r="J858" i="16"/>
  <c r="I858" i="16"/>
  <c r="H858" i="16"/>
  <c r="G858" i="16"/>
  <c r="F858" i="16"/>
  <c r="S599" i="16"/>
  <c r="R599" i="16"/>
  <c r="T599" i="16"/>
  <c r="P599" i="16"/>
  <c r="Q599" i="16"/>
  <c r="O599" i="16"/>
  <c r="N599" i="16"/>
  <c r="M599" i="16"/>
  <c r="L599" i="16"/>
  <c r="J599" i="16"/>
  <c r="I599" i="16"/>
  <c r="G599" i="16"/>
  <c r="H599" i="16"/>
  <c r="AV1169" i="14"/>
  <c r="AW1169" i="14"/>
  <c r="AX1169" i="14"/>
  <c r="AY1169" i="14"/>
  <c r="AU1169" i="14"/>
  <c r="AN1169" i="14"/>
  <c r="AO1169" i="14"/>
  <c r="AP1169" i="14"/>
  <c r="AQ1169" i="14"/>
  <c r="AM1169" i="14"/>
  <c r="AF1169" i="14"/>
  <c r="AG1169" i="14"/>
  <c r="AH1169" i="14"/>
  <c r="AI1169" i="14"/>
  <c r="AE1169" i="14"/>
  <c r="V1169" i="14"/>
  <c r="W1169" i="14"/>
  <c r="X1169" i="14"/>
  <c r="Y1169" i="14"/>
  <c r="U1169" i="14"/>
  <c r="N1169" i="14"/>
  <c r="O1169" i="14"/>
  <c r="P1169" i="14"/>
  <c r="Q1169" i="14"/>
  <c r="M1169" i="14"/>
  <c r="F1169" i="14"/>
  <c r="G1169" i="14"/>
  <c r="H1169" i="14"/>
  <c r="I1169" i="14"/>
  <c r="E1169" i="14"/>
  <c r="AV825" i="14"/>
  <c r="AW825" i="14"/>
  <c r="AX825" i="14"/>
  <c r="AY825" i="14"/>
  <c r="AU825" i="14"/>
  <c r="AQ825" i="14"/>
  <c r="AP825" i="14"/>
  <c r="AO825" i="14"/>
  <c r="AN825" i="14"/>
  <c r="AM825" i="14"/>
  <c r="AI825" i="14"/>
  <c r="AH825" i="14"/>
  <c r="AG825" i="14"/>
  <c r="AF825" i="14"/>
  <c r="AE825" i="14"/>
  <c r="V825" i="14"/>
  <c r="W825" i="14"/>
  <c r="X825" i="14"/>
  <c r="Y825" i="14"/>
  <c r="U825" i="14"/>
  <c r="Q825" i="14"/>
  <c r="P825" i="14"/>
  <c r="O825" i="14"/>
  <c r="N825" i="14"/>
  <c r="M825" i="14"/>
  <c r="F825" i="14"/>
  <c r="G825" i="14"/>
  <c r="H825" i="14"/>
  <c r="I825" i="14"/>
  <c r="E825" i="14"/>
  <c r="AU509" i="14" l="1"/>
  <c r="AM509" i="14"/>
  <c r="AW509" i="14"/>
  <c r="AX509" i="14"/>
  <c r="AY509" i="14"/>
  <c r="AV509" i="14"/>
  <c r="AQ509" i="14"/>
  <c r="AP509" i="14"/>
  <c r="AO509" i="14"/>
  <c r="AN509" i="14"/>
  <c r="AI509" i="14"/>
  <c r="AH509" i="14"/>
  <c r="AG509" i="14"/>
  <c r="AF509" i="14"/>
  <c r="AE509" i="14"/>
  <c r="V509" i="14"/>
  <c r="W509" i="14"/>
  <c r="X509" i="14"/>
  <c r="Y509" i="14"/>
  <c r="U509" i="14"/>
  <c r="N509" i="14"/>
  <c r="O509" i="14"/>
  <c r="P509" i="14"/>
  <c r="Q509" i="14"/>
  <c r="M509" i="14"/>
  <c r="F509" i="14"/>
  <c r="G509" i="14"/>
  <c r="H509" i="14"/>
  <c r="I509" i="14"/>
  <c r="E509" i="14"/>
  <c r="F1512" i="17" l="1"/>
  <c r="G1512" i="17"/>
  <c r="H1512" i="17"/>
  <c r="I1512" i="17"/>
  <c r="F898" i="17"/>
  <c r="G898" i="17"/>
  <c r="H898" i="17"/>
  <c r="I1136" i="17" l="1"/>
  <c r="F1136" i="17"/>
  <c r="G1136" i="17"/>
  <c r="H1136" i="17"/>
  <c r="Y3461" i="20" l="1"/>
  <c r="Y2381" i="20"/>
  <c r="AB2372" i="20" l="1"/>
  <c r="AB2364" i="20"/>
  <c r="AB2356" i="20"/>
  <c r="AB2348" i="20"/>
  <c r="AB2340" i="20"/>
  <c r="AB2332" i="20"/>
  <c r="AB2324" i="20"/>
  <c r="AB2316" i="20"/>
  <c r="AB2308" i="20"/>
  <c r="AB2300" i="20"/>
  <c r="AB2292" i="20"/>
  <c r="AB2284" i="20"/>
  <c r="AB2276" i="20"/>
  <c r="AB2268" i="20"/>
  <c r="AB2260" i="20"/>
  <c r="AB2252" i="20"/>
  <c r="AB2244" i="20"/>
  <c r="AB2236" i="20"/>
  <c r="AB2228" i="20"/>
  <c r="AB2220" i="20"/>
  <c r="AB2212" i="20"/>
  <c r="AB2204" i="20"/>
  <c r="AB2196" i="20"/>
  <c r="AB2188" i="20"/>
  <c r="AB2180" i="20"/>
  <c r="AB2172" i="20"/>
  <c r="AB2164" i="20"/>
  <c r="AB2156" i="20"/>
  <c r="AB2371" i="20"/>
  <c r="AB2363" i="20"/>
  <c r="AB2355" i="20"/>
  <c r="AB2347" i="20"/>
  <c r="AB2339" i="20"/>
  <c r="AB2331" i="20"/>
  <c r="AB2323" i="20"/>
  <c r="AB2315" i="20"/>
  <c r="AB2307" i="20"/>
  <c r="AB2299" i="20"/>
  <c r="AB2291" i="20"/>
  <c r="AB2283" i="20"/>
  <c r="AB2275" i="20"/>
  <c r="AB2267" i="20"/>
  <c r="AB2259" i="20"/>
  <c r="AB2251" i="20"/>
  <c r="AB2243" i="20"/>
  <c r="AB2235" i="20"/>
  <c r="AB2227" i="20"/>
  <c r="AB2219" i="20"/>
  <c r="AB2211" i="20"/>
  <c r="AB2203" i="20"/>
  <c r="AB2195" i="20"/>
  <c r="AB2187" i="20"/>
  <c r="AB2179" i="20"/>
  <c r="AB2171" i="20"/>
  <c r="AB2163" i="20"/>
  <c r="AB2155" i="20"/>
  <c r="AB2370" i="20"/>
  <c r="AB2362" i="20"/>
  <c r="AB2354" i="20"/>
  <c r="AB2346" i="20"/>
  <c r="AB2338" i="20"/>
  <c r="AB2330" i="20"/>
  <c r="AB2322" i="20"/>
  <c r="AB2314" i="20"/>
  <c r="AB2306" i="20"/>
  <c r="AB2298" i="20"/>
  <c r="AB2290" i="20"/>
  <c r="AB2282" i="20"/>
  <c r="AB2274" i="20"/>
  <c r="AB2266" i="20"/>
  <c r="AB2258" i="20"/>
  <c r="AB2250" i="20"/>
  <c r="AB2242" i="20"/>
  <c r="AB2234" i="20"/>
  <c r="AB2226" i="20"/>
  <c r="AB2218" i="20"/>
  <c r="AB2210" i="20"/>
  <c r="AB2202" i="20"/>
  <c r="AB2194" i="20"/>
  <c r="AB2186" i="20"/>
  <c r="AB2178" i="20"/>
  <c r="AB2170" i="20"/>
  <c r="AB2162" i="20"/>
  <c r="AB2375" i="20"/>
  <c r="AB2367" i="20"/>
  <c r="AB2359" i="20"/>
  <c r="AB2351" i="20"/>
  <c r="AB2343" i="20"/>
  <c r="AB2335" i="20"/>
  <c r="AB2327" i="20"/>
  <c r="AB2319" i="20"/>
  <c r="AB2374" i="20"/>
  <c r="AB2358" i="20"/>
  <c r="AB2342" i="20"/>
  <c r="AB2326" i="20"/>
  <c r="AB2311" i="20"/>
  <c r="AB2297" i="20"/>
  <c r="AB2286" i="20"/>
  <c r="AB2272" i="20"/>
  <c r="AB2261" i="20"/>
  <c r="AB2247" i="20"/>
  <c r="AB2233" i="20"/>
  <c r="AB2222" i="20"/>
  <c r="AB2208" i="20"/>
  <c r="AB2197" i="20"/>
  <c r="AB2183" i="20"/>
  <c r="AB2169" i="20"/>
  <c r="AB2158" i="20"/>
  <c r="AB2148" i="20"/>
  <c r="AB2140" i="20"/>
  <c r="AB2132" i="20"/>
  <c r="AB2124" i="20"/>
  <c r="AB2116" i="20"/>
  <c r="AB2108" i="20"/>
  <c r="AB2100" i="20"/>
  <c r="AB2092" i="20"/>
  <c r="AB2084" i="20"/>
  <c r="AB2076" i="20"/>
  <c r="AB2068" i="20"/>
  <c r="AB2060" i="20"/>
  <c r="AB2052" i="20"/>
  <c r="AB2044" i="20"/>
  <c r="AB2036" i="20"/>
  <c r="AB2028" i="20"/>
  <c r="AB2020" i="20"/>
  <c r="AB2012" i="20"/>
  <c r="AB2004" i="20"/>
  <c r="AB1996" i="20"/>
  <c r="AB1988" i="20"/>
  <c r="AB1980" i="20"/>
  <c r="AB1972" i="20"/>
  <c r="AB1964" i="20"/>
  <c r="AB1956" i="20"/>
  <c r="AB1948" i="20"/>
  <c r="AB1940" i="20"/>
  <c r="AB1932" i="20"/>
  <c r="AB1924" i="20"/>
  <c r="AB1916" i="20"/>
  <c r="AB1908" i="20"/>
  <c r="AB1900" i="20"/>
  <c r="AB1892" i="20"/>
  <c r="AB1884" i="20"/>
  <c r="AB1876" i="20"/>
  <c r="AB1868" i="20"/>
  <c r="AB1860" i="20"/>
  <c r="AB1852" i="20"/>
  <c r="AB1844" i="20"/>
  <c r="AB1836" i="20"/>
  <c r="AB1828" i="20"/>
  <c r="AB1820" i="20"/>
  <c r="Z2370" i="20"/>
  <c r="Z2362" i="20"/>
  <c r="Z2354" i="20"/>
  <c r="Z2346" i="20"/>
  <c r="Z2338" i="20"/>
  <c r="Z2330" i="20"/>
  <c r="Z2322" i="20"/>
  <c r="Z2314" i="20"/>
  <c r="Z2306" i="20"/>
  <c r="Z2298" i="20"/>
  <c r="Z2290" i="20"/>
  <c r="Z2282" i="20"/>
  <c r="Z2274" i="20"/>
  <c r="Z2266" i="20"/>
  <c r="Z2258" i="20"/>
  <c r="Z2250" i="20"/>
  <c r="Z2242" i="20"/>
  <c r="Z2234" i="20"/>
  <c r="Z2226" i="20"/>
  <c r="Z2218" i="20"/>
  <c r="Z2210" i="20"/>
  <c r="Z2202" i="20"/>
  <c r="Z2194" i="20"/>
  <c r="Z2186" i="20"/>
  <c r="Z2178" i="20"/>
  <c r="Z2170" i="20"/>
  <c r="Z2162" i="20"/>
  <c r="Z2154" i="20"/>
  <c r="Z2146" i="20"/>
  <c r="Z2138" i="20"/>
  <c r="Z2130" i="20"/>
  <c r="Z2122" i="20"/>
  <c r="Z2114" i="20"/>
  <c r="Z2106" i="20"/>
  <c r="Z2098" i="20"/>
  <c r="Z2090" i="20"/>
  <c r="Z2082" i="20"/>
  <c r="Z2074" i="20"/>
  <c r="AB2373" i="20"/>
  <c r="AB2357" i="20"/>
  <c r="AB2341" i="20"/>
  <c r="AB2325" i="20"/>
  <c r="AB2310" i="20"/>
  <c r="AB2296" i="20"/>
  <c r="AB2285" i="20"/>
  <c r="AB2271" i="20"/>
  <c r="AB2257" i="20"/>
  <c r="AB2246" i="20"/>
  <c r="AB2232" i="20"/>
  <c r="AB2221" i="20"/>
  <c r="AB2207" i="20"/>
  <c r="AB2193" i="20"/>
  <c r="AB2182" i="20"/>
  <c r="AB2168" i="20"/>
  <c r="AB2157" i="20"/>
  <c r="AB2147" i="20"/>
  <c r="AB2139" i="20"/>
  <c r="AB2131" i="20"/>
  <c r="AB2123" i="20"/>
  <c r="AB2115" i="20"/>
  <c r="AB2107" i="20"/>
  <c r="AB2099" i="20"/>
  <c r="AB2091" i="20"/>
  <c r="AB2083" i="20"/>
  <c r="AB2075" i="20"/>
  <c r="AB2067" i="20"/>
  <c r="AB2059" i="20"/>
  <c r="AB2051" i="20"/>
  <c r="AB2043" i="20"/>
  <c r="AB2035" i="20"/>
  <c r="AB2027" i="20"/>
  <c r="AB2019" i="20"/>
  <c r="AB2011" i="20"/>
  <c r="AB2003" i="20"/>
  <c r="AB1995" i="20"/>
  <c r="AB1987" i="20"/>
  <c r="AB1979" i="20"/>
  <c r="AB1971" i="20"/>
  <c r="AB1963" i="20"/>
  <c r="AB1955" i="20"/>
  <c r="AB1947" i="20"/>
  <c r="AB1939" i="20"/>
  <c r="AB1931" i="20"/>
  <c r="AB1923" i="20"/>
  <c r="AB1915" i="20"/>
  <c r="AB1907" i="20"/>
  <c r="AB1899" i="20"/>
  <c r="AB1891" i="20"/>
  <c r="AB1883" i="20"/>
  <c r="AB1875" i="20"/>
  <c r="AB1867" i="20"/>
  <c r="AB1859" i="20"/>
  <c r="AB1851" i="20"/>
  <c r="AB1843" i="20"/>
  <c r="AB1835" i="20"/>
  <c r="AB1827" i="20"/>
  <c r="AB1819" i="20"/>
  <c r="Z2369" i="20"/>
  <c r="Z2361" i="20"/>
  <c r="Z2353" i="20"/>
  <c r="Z2345" i="20"/>
  <c r="Z2337" i="20"/>
  <c r="Z2329" i="20"/>
  <c r="Z2321" i="20"/>
  <c r="Z2313" i="20"/>
  <c r="Z2305" i="20"/>
  <c r="Z2297" i="20"/>
  <c r="Z2289" i="20"/>
  <c r="Z2281" i="20"/>
  <c r="Z2273" i="20"/>
  <c r="Z2265" i="20"/>
  <c r="Z2257" i="20"/>
  <c r="Z2249" i="20"/>
  <c r="Z2241" i="20"/>
  <c r="Z2233" i="20"/>
  <c r="Z2225" i="20"/>
  <c r="Z2217" i="20"/>
  <c r="Z2209" i="20"/>
  <c r="AB2369" i="20"/>
  <c r="AB2353" i="20"/>
  <c r="AB2337" i="20"/>
  <c r="AB2321" i="20"/>
  <c r="AB2309" i="20"/>
  <c r="AB2295" i="20"/>
  <c r="AB2281" i="20"/>
  <c r="AB2270" i="20"/>
  <c r="AB2256" i="20"/>
  <c r="AB2245" i="20"/>
  <c r="AB2231" i="20"/>
  <c r="AB2217" i="20"/>
  <c r="AB2206" i="20"/>
  <c r="AB2192" i="20"/>
  <c r="AB2181" i="20"/>
  <c r="AB2167" i="20"/>
  <c r="AB2154" i="20"/>
  <c r="AB2146" i="20"/>
  <c r="AB2138" i="20"/>
  <c r="AB2130" i="20"/>
  <c r="AB2122" i="20"/>
  <c r="AB2114" i="20"/>
  <c r="AB2106" i="20"/>
  <c r="AB2098" i="20"/>
  <c r="AB2090" i="20"/>
  <c r="AB2082" i="20"/>
  <c r="AB2074" i="20"/>
  <c r="AB2066" i="20"/>
  <c r="AB2058" i="20"/>
  <c r="AB2050" i="20"/>
  <c r="AB2042" i="20"/>
  <c r="AB2034" i="20"/>
  <c r="AB2026" i="20"/>
  <c r="AB2018" i="20"/>
  <c r="AB2010" i="20"/>
  <c r="AB2002" i="20"/>
  <c r="AB1994" i="20"/>
  <c r="AB1986" i="20"/>
  <c r="AB1978" i="20"/>
  <c r="AB1970" i="20"/>
  <c r="AB1962" i="20"/>
  <c r="AB1954" i="20"/>
  <c r="AB1946" i="20"/>
  <c r="AB1938" i="20"/>
  <c r="AB1930" i="20"/>
  <c r="AB1922" i="20"/>
  <c r="AB1914" i="20"/>
  <c r="AB1906" i="20"/>
  <c r="AB1898" i="20"/>
  <c r="AB1890" i="20"/>
  <c r="AB1882" i="20"/>
  <c r="AB1874" i="20"/>
  <c r="AB1866" i="20"/>
  <c r="AB1858" i="20"/>
  <c r="AB1850" i="20"/>
  <c r="AB1842" i="20"/>
  <c r="AB1834" i="20"/>
  <c r="AB1826" i="20"/>
  <c r="AB2376" i="20"/>
  <c r="Z2368" i="20"/>
  <c r="Z2360" i="20"/>
  <c r="Z2352" i="20"/>
  <c r="Z2344" i="20"/>
  <c r="Z2336" i="20"/>
  <c r="Z2328" i="20"/>
  <c r="Z2320" i="20"/>
  <c r="Z2312" i="20"/>
  <c r="Z2304" i="20"/>
  <c r="Z2296" i="20"/>
  <c r="Z2288" i="20"/>
  <c r="Z2280" i="20"/>
  <c r="Z2272" i="20"/>
  <c r="Z2264" i="20"/>
  <c r="Z2256" i="20"/>
  <c r="Z2248" i="20"/>
  <c r="AB2368" i="20"/>
  <c r="AB2352" i="20"/>
  <c r="AB2336" i="20"/>
  <c r="AB2320" i="20"/>
  <c r="AB2305" i="20"/>
  <c r="AB2294" i="20"/>
  <c r="AB2280" i="20"/>
  <c r="AB2269" i="20"/>
  <c r="AB2255" i="20"/>
  <c r="AB2241" i="20"/>
  <c r="AB2230" i="20"/>
  <c r="AB2216" i="20"/>
  <c r="AB2205" i="20"/>
  <c r="AB2191" i="20"/>
  <c r="AB2177" i="20"/>
  <c r="AB2166"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1865" i="20"/>
  <c r="AB1857" i="20"/>
  <c r="AB1849" i="20"/>
  <c r="AB1841" i="20"/>
  <c r="AB1833" i="20"/>
  <c r="AB1825" i="20"/>
  <c r="Z2375" i="20"/>
  <c r="Z2367" i="20"/>
  <c r="Z2359" i="20"/>
  <c r="Z2351" i="20"/>
  <c r="Z2343" i="20"/>
  <c r="Z2335" i="20"/>
  <c r="Z2327" i="20"/>
  <c r="Z2319" i="20"/>
  <c r="Z2311" i="20"/>
  <c r="Z2303" i="20"/>
  <c r="Z2295" i="20"/>
  <c r="Z2287" i="20"/>
  <c r="Z2279" i="20"/>
  <c r="Z2271" i="20"/>
  <c r="Z2263" i="20"/>
  <c r="Z2255" i="20"/>
  <c r="Z2247" i="20"/>
  <c r="Z2239" i="20"/>
  <c r="AB2366" i="20"/>
  <c r="AB2350" i="20"/>
  <c r="AB2334" i="20"/>
  <c r="AB2318" i="20"/>
  <c r="AB2304" i="20"/>
  <c r="AB2293" i="20"/>
  <c r="AB2279" i="20"/>
  <c r="AB2265" i="20"/>
  <c r="AB2254" i="20"/>
  <c r="AB2240" i="20"/>
  <c r="AB2229" i="20"/>
  <c r="AB2215" i="20"/>
  <c r="AB2201" i="20"/>
  <c r="AB2190" i="20"/>
  <c r="AB2176" i="20"/>
  <c r="AB2165" i="20"/>
  <c r="AB2152" i="20"/>
  <c r="AB2144" i="20"/>
  <c r="AB2136" i="20"/>
  <c r="AB2128" i="20"/>
  <c r="AB2120" i="20"/>
  <c r="AB2112" i="20"/>
  <c r="AB2104" i="20"/>
  <c r="AB2096" i="20"/>
  <c r="AB2088" i="20"/>
  <c r="AB2080" i="20"/>
  <c r="AB2072" i="20"/>
  <c r="AB2064" i="20"/>
  <c r="AB2056" i="20"/>
  <c r="AB2048" i="20"/>
  <c r="AB2040" i="20"/>
  <c r="AB2032" i="20"/>
  <c r="AB2024" i="20"/>
  <c r="AB2016" i="20"/>
  <c r="AB2008" i="20"/>
  <c r="AB2000" i="20"/>
  <c r="AB1992" i="20"/>
  <c r="AB1984" i="20"/>
  <c r="AB1976" i="20"/>
  <c r="AB1968" i="20"/>
  <c r="AB1960" i="20"/>
  <c r="AB1952" i="20"/>
  <c r="AB1944" i="20"/>
  <c r="AB1936" i="20"/>
  <c r="AB1928" i="20"/>
  <c r="AB1920" i="20"/>
  <c r="AB1912" i="20"/>
  <c r="AB1904" i="20"/>
  <c r="AB1896" i="20"/>
  <c r="AB1888" i="20"/>
  <c r="AB1880" i="20"/>
  <c r="AB1872" i="20"/>
  <c r="AB1864" i="20"/>
  <c r="AB1856" i="20"/>
  <c r="AB1848" i="20"/>
  <c r="AB1840" i="20"/>
  <c r="AB1832" i="20"/>
  <c r="AB1824" i="20"/>
  <c r="Z2374" i="20"/>
  <c r="Z2366" i="20"/>
  <c r="Z2358" i="20"/>
  <c r="Z2350" i="20"/>
  <c r="Z2342" i="20"/>
  <c r="Z2334" i="20"/>
  <c r="Z2326" i="20"/>
  <c r="Z2318" i="20"/>
  <c r="Z2310" i="20"/>
  <c r="Z2302" i="20"/>
  <c r="Z2294" i="20"/>
  <c r="Z2286" i="20"/>
  <c r="Z2278" i="20"/>
  <c r="AB2360" i="20"/>
  <c r="AB2344" i="20"/>
  <c r="AB2328" i="20"/>
  <c r="AB2312" i="20"/>
  <c r="AB2301" i="20"/>
  <c r="AB2287" i="20"/>
  <c r="AB2273" i="20"/>
  <c r="AB2262" i="20"/>
  <c r="AB2248" i="20"/>
  <c r="AB2237" i="20"/>
  <c r="AB2223" i="20"/>
  <c r="AB2209" i="20"/>
  <c r="AB2198" i="20"/>
  <c r="AB2184" i="20"/>
  <c r="AB2173" i="20"/>
  <c r="AB2159" i="20"/>
  <c r="AB2149" i="20"/>
  <c r="AB2141" i="20"/>
  <c r="AB2133" i="20"/>
  <c r="AB2125" i="20"/>
  <c r="AB2117" i="20"/>
  <c r="AB2109" i="20"/>
  <c r="AB2101" i="20"/>
  <c r="AB2093" i="20"/>
  <c r="AB2085" i="20"/>
  <c r="AB2077" i="20"/>
  <c r="AB2069" i="20"/>
  <c r="AB2061" i="20"/>
  <c r="AB2053" i="20"/>
  <c r="AB2045" i="20"/>
  <c r="AB2037" i="20"/>
  <c r="AB2029" i="20"/>
  <c r="AB2021" i="20"/>
  <c r="AB2013" i="20"/>
  <c r="AB2005" i="20"/>
  <c r="AB1997" i="20"/>
  <c r="AB1989" i="20"/>
  <c r="AB1981" i="20"/>
  <c r="AB1973" i="20"/>
  <c r="AB1965" i="20"/>
  <c r="AB1957" i="20"/>
  <c r="AB1949" i="20"/>
  <c r="AB1941" i="20"/>
  <c r="AB1933" i="20"/>
  <c r="AB1925" i="20"/>
  <c r="AB1917" i="20"/>
  <c r="AB1909" i="20"/>
  <c r="AB1901" i="20"/>
  <c r="AB1893" i="20"/>
  <c r="AB1885" i="20"/>
  <c r="AB1877" i="20"/>
  <c r="AB1869" i="20"/>
  <c r="AB1861" i="20"/>
  <c r="AB1853" i="20"/>
  <c r="AB1845" i="20"/>
  <c r="AB1837" i="20"/>
  <c r="AB1829" i="20"/>
  <c r="AB1821" i="20"/>
  <c r="Z2371" i="20"/>
  <c r="Z2363" i="20"/>
  <c r="Z2355" i="20"/>
  <c r="Z2347" i="20"/>
  <c r="Z2339" i="20"/>
  <c r="Z2331" i="20"/>
  <c r="AB2317" i="20"/>
  <c r="AB2264" i="20"/>
  <c r="AB2214" i="20"/>
  <c r="AB2161" i="20"/>
  <c r="AB2127" i="20"/>
  <c r="AB2095" i="20"/>
  <c r="AB2063" i="20"/>
  <c r="AB2031" i="20"/>
  <c r="AB1999" i="20"/>
  <c r="AB1967" i="20"/>
  <c r="AB1935" i="20"/>
  <c r="AB1903" i="20"/>
  <c r="AB1871" i="20"/>
  <c r="AB1839" i="20"/>
  <c r="Z2365" i="20"/>
  <c r="Z2333" i="20"/>
  <c r="Z2309" i="20"/>
  <c r="Z2291" i="20"/>
  <c r="Z2269" i="20"/>
  <c r="Z2253" i="20"/>
  <c r="Z2238" i="20"/>
  <c r="Z2228" i="20"/>
  <c r="Z2216" i="20"/>
  <c r="Z2206" i="20"/>
  <c r="Z2197" i="20"/>
  <c r="Z2188" i="20"/>
  <c r="Z2179" i="20"/>
  <c r="Z2169" i="20"/>
  <c r="Z2160" i="20"/>
  <c r="Z2151" i="20"/>
  <c r="Z2142" i="20"/>
  <c r="Z2133" i="20"/>
  <c r="Z2124" i="20"/>
  <c r="Z2115" i="20"/>
  <c r="Z2105" i="20"/>
  <c r="Z2096" i="20"/>
  <c r="Z2087" i="20"/>
  <c r="Z2078" i="20"/>
  <c r="Z2069" i="20"/>
  <c r="Z2061" i="20"/>
  <c r="Z2053" i="20"/>
  <c r="Z2045" i="20"/>
  <c r="Z2037" i="20"/>
  <c r="Z2029" i="20"/>
  <c r="Z2021" i="20"/>
  <c r="Z2013" i="20"/>
  <c r="Z2005" i="20"/>
  <c r="Z1997" i="20"/>
  <c r="Z1989" i="20"/>
  <c r="Z1981" i="20"/>
  <c r="Z1973" i="20"/>
  <c r="Z1965" i="20"/>
  <c r="Z1957" i="20"/>
  <c r="Z1949" i="20"/>
  <c r="Z1941" i="20"/>
  <c r="Z1933" i="20"/>
  <c r="Z1925" i="20"/>
  <c r="Z1917" i="20"/>
  <c r="Z1909" i="20"/>
  <c r="Z1901" i="20"/>
  <c r="Z1893" i="20"/>
  <c r="Z1885" i="20"/>
  <c r="Z1877" i="20"/>
  <c r="Z1869" i="20"/>
  <c r="Z1861" i="20"/>
  <c r="Z1853" i="20"/>
  <c r="Z1845" i="20"/>
  <c r="Z1837" i="20"/>
  <c r="Z1829" i="20"/>
  <c r="Z1821" i="20"/>
  <c r="AB2313" i="20"/>
  <c r="AB2263" i="20"/>
  <c r="AB2213" i="20"/>
  <c r="AB2160" i="20"/>
  <c r="AB2126" i="20"/>
  <c r="AB2094" i="20"/>
  <c r="AB2062" i="20"/>
  <c r="AB2030" i="20"/>
  <c r="AB1998" i="20"/>
  <c r="AB1966" i="20"/>
  <c r="AB1934" i="20"/>
  <c r="AB1902" i="20"/>
  <c r="AB1870" i="20"/>
  <c r="AB1838" i="20"/>
  <c r="Z2364" i="20"/>
  <c r="Z2332" i="20"/>
  <c r="Z2308" i="20"/>
  <c r="Z2285" i="20"/>
  <c r="Z2268" i="20"/>
  <c r="Z2252" i="20"/>
  <c r="Z2237" i="20"/>
  <c r="Z2227" i="20"/>
  <c r="Z2215" i="20"/>
  <c r="Z2205" i="20"/>
  <c r="Z2196" i="20"/>
  <c r="Z2187" i="20"/>
  <c r="Z2177" i="20"/>
  <c r="Z2168" i="20"/>
  <c r="Z2159" i="20"/>
  <c r="Z2150" i="20"/>
  <c r="Z2141" i="20"/>
  <c r="Z2132" i="20"/>
  <c r="Z2123" i="20"/>
  <c r="Z2113" i="20"/>
  <c r="Z2104" i="20"/>
  <c r="Z2095" i="20"/>
  <c r="Z2086" i="20"/>
  <c r="Z2077" i="20"/>
  <c r="Z2068" i="20"/>
  <c r="Z2060" i="20"/>
  <c r="Z2052" i="20"/>
  <c r="Z2044" i="20"/>
  <c r="Z2036" i="20"/>
  <c r="Z2028" i="20"/>
  <c r="Z2020" i="20"/>
  <c r="Z2012" i="20"/>
  <c r="Z2004" i="20"/>
  <c r="Z1996" i="20"/>
  <c r="Z1988" i="20"/>
  <c r="Z1980" i="20"/>
  <c r="Z1972" i="20"/>
  <c r="Z1964" i="20"/>
  <c r="Z1956" i="20"/>
  <c r="Z1948" i="20"/>
  <c r="Z1940" i="20"/>
  <c r="Z1932" i="20"/>
  <c r="Z1924" i="20"/>
  <c r="Z1916" i="20"/>
  <c r="Z1908" i="20"/>
  <c r="Z1900" i="20"/>
  <c r="Z1892" i="20"/>
  <c r="Z1884" i="20"/>
  <c r="Z1876" i="20"/>
  <c r="Z1868" i="20"/>
  <c r="Z1860" i="20"/>
  <c r="Z1852" i="20"/>
  <c r="Z1844" i="20"/>
  <c r="Z1836" i="20"/>
  <c r="Z1828" i="20"/>
  <c r="Z1820" i="20"/>
  <c r="AB2365" i="20"/>
  <c r="AB2303" i="20"/>
  <c r="AB2253" i="20"/>
  <c r="AB2200" i="20"/>
  <c r="AB2151" i="20"/>
  <c r="AB2119" i="20"/>
  <c r="AB2087" i="20"/>
  <c r="AB2055" i="20"/>
  <c r="AB2023" i="20"/>
  <c r="AB1991" i="20"/>
  <c r="AB1959" i="20"/>
  <c r="AB1927" i="20"/>
  <c r="AB1895" i="20"/>
  <c r="AB1863" i="20"/>
  <c r="AB1831" i="20"/>
  <c r="Z2357" i="20"/>
  <c r="Z2325" i="20"/>
  <c r="Z2307" i="20"/>
  <c r="Z2284" i="20"/>
  <c r="Z2267" i="20"/>
  <c r="Z2251" i="20"/>
  <c r="Z2236" i="20"/>
  <c r="Z2224" i="20"/>
  <c r="Z2214" i="20"/>
  <c r="Z2204" i="20"/>
  <c r="Z2195" i="20"/>
  <c r="Z2185" i="20"/>
  <c r="Z2176" i="20"/>
  <c r="Z2167" i="20"/>
  <c r="Z2158" i="20"/>
  <c r="Z2149" i="20"/>
  <c r="Z2140" i="20"/>
  <c r="Z2131" i="20"/>
  <c r="Z2121" i="20"/>
  <c r="Z2112" i="20"/>
  <c r="Z2103" i="20"/>
  <c r="Z2094" i="20"/>
  <c r="Z2085" i="20"/>
  <c r="Z2076" i="20"/>
  <c r="Z2067" i="20"/>
  <c r="Z2059" i="20"/>
  <c r="Z2051" i="20"/>
  <c r="Z2043" i="20"/>
  <c r="Z2035" i="20"/>
  <c r="Z2027" i="20"/>
  <c r="Z2019" i="20"/>
  <c r="Z2011" i="20"/>
  <c r="Z2003" i="20"/>
  <c r="Z1995" i="20"/>
  <c r="Z1987" i="20"/>
  <c r="Z1979" i="20"/>
  <c r="Z1971" i="20"/>
  <c r="Z1963" i="20"/>
  <c r="Z1955" i="20"/>
  <c r="Z1947" i="20"/>
  <c r="Z1939" i="20"/>
  <c r="Z1931" i="20"/>
  <c r="Z1923" i="20"/>
  <c r="Z1915" i="20"/>
  <c r="Z1907" i="20"/>
  <c r="Z1899" i="20"/>
  <c r="Z1891" i="20"/>
  <c r="Z1883" i="20"/>
  <c r="Z1875" i="20"/>
  <c r="Z1867" i="20"/>
  <c r="Z1859" i="20"/>
  <c r="Z1851" i="20"/>
  <c r="Z1843" i="20"/>
  <c r="Z1835" i="20"/>
  <c r="Z1827" i="20"/>
  <c r="Z1819" i="20"/>
  <c r="AB2361" i="20"/>
  <c r="AB2302" i="20"/>
  <c r="AB2249" i="20"/>
  <c r="AB2199" i="20"/>
  <c r="AB2150" i="20"/>
  <c r="AB2118" i="20"/>
  <c r="AB2086" i="20"/>
  <c r="AB2054" i="20"/>
  <c r="AB2022" i="20"/>
  <c r="AB1990" i="20"/>
  <c r="AB1958" i="20"/>
  <c r="AB1926" i="20"/>
  <c r="AB1894" i="20"/>
  <c r="AB1862" i="20"/>
  <c r="AB1830" i="20"/>
  <c r="Z2356" i="20"/>
  <c r="Z2324" i="20"/>
  <c r="Z2301" i="20"/>
  <c r="Z2283" i="20"/>
  <c r="Z2262" i="20"/>
  <c r="Z2246" i="20"/>
  <c r="Z2235" i="20"/>
  <c r="Z2223" i="20"/>
  <c r="Z2213" i="20"/>
  <c r="Z2203" i="20"/>
  <c r="Z2193" i="20"/>
  <c r="Z2184" i="20"/>
  <c r="Z2175" i="20"/>
  <c r="Z2166" i="20"/>
  <c r="Z2157" i="20"/>
  <c r="Z2148" i="20"/>
  <c r="Z2139" i="20"/>
  <c r="Z2129" i="20"/>
  <c r="Z2120" i="20"/>
  <c r="Z2111" i="20"/>
  <c r="Z2102" i="20"/>
  <c r="Z2093" i="20"/>
  <c r="Z2084" i="20"/>
  <c r="Z2075" i="20"/>
  <c r="Z2066" i="20"/>
  <c r="Z2058" i="20"/>
  <c r="Z2050" i="20"/>
  <c r="Z2042" i="20"/>
  <c r="Z2034" i="20"/>
  <c r="Z2026" i="20"/>
  <c r="Z2018" i="20"/>
  <c r="Z2010" i="20"/>
  <c r="Z2002" i="20"/>
  <c r="Z1994" i="20"/>
  <c r="Z1986" i="20"/>
  <c r="Z1978" i="20"/>
  <c r="Z1970" i="20"/>
  <c r="Z1962" i="20"/>
  <c r="Z1954" i="20"/>
  <c r="Z1946" i="20"/>
  <c r="Z1938" i="20"/>
  <c r="Z1930" i="20"/>
  <c r="Z1922" i="20"/>
  <c r="Z1914" i="20"/>
  <c r="Z1906" i="20"/>
  <c r="Z1898" i="20"/>
  <c r="Z1890" i="20"/>
  <c r="Z1882" i="20"/>
  <c r="Z1874" i="20"/>
  <c r="Z1866" i="20"/>
  <c r="Z1858" i="20"/>
  <c r="Z1850" i="20"/>
  <c r="Z1842" i="20"/>
  <c r="Z1834" i="20"/>
  <c r="Z1826" i="20"/>
  <c r="Z2376" i="20"/>
  <c r="AB2349" i="20"/>
  <c r="AB2289" i="20"/>
  <c r="AB2239" i="20"/>
  <c r="AB2189" i="20"/>
  <c r="AB2143" i="20"/>
  <c r="AB2111" i="20"/>
  <c r="AB2079" i="20"/>
  <c r="AB2047" i="20"/>
  <c r="AB2015" i="20"/>
  <c r="AB1983" i="20"/>
  <c r="AB1951" i="20"/>
  <c r="AB1919" i="20"/>
  <c r="AB1887" i="20"/>
  <c r="AB1855" i="20"/>
  <c r="AB1823" i="20"/>
  <c r="Z2349" i="20"/>
  <c r="Z2323" i="20"/>
  <c r="Z2300" i="20"/>
  <c r="Z2277" i="20"/>
  <c r="Z2261" i="20"/>
  <c r="Z2245" i="20"/>
  <c r="Z2232" i="20"/>
  <c r="Z2222" i="20"/>
  <c r="Z2212" i="20"/>
  <c r="Z2201" i="20"/>
  <c r="Z2192" i="20"/>
  <c r="Z2183" i="20"/>
  <c r="Z2174" i="20"/>
  <c r="Z2165" i="20"/>
  <c r="Z2156" i="20"/>
  <c r="Z2147" i="20"/>
  <c r="Z2137" i="20"/>
  <c r="Z2128" i="20"/>
  <c r="Z2119" i="20"/>
  <c r="Z2110" i="20"/>
  <c r="Z2101" i="20"/>
  <c r="Z2092" i="20"/>
  <c r="Z2083" i="20"/>
  <c r="Z2073" i="20"/>
  <c r="Z2065" i="20"/>
  <c r="Z2057" i="20"/>
  <c r="Z2049" i="20"/>
  <c r="Z2041" i="20"/>
  <c r="Z2033" i="20"/>
  <c r="Z2025" i="20"/>
  <c r="Z2017" i="20"/>
  <c r="Z2009" i="20"/>
  <c r="Z2001" i="20"/>
  <c r="Z1993" i="20"/>
  <c r="Z1985" i="20"/>
  <c r="Z1977" i="20"/>
  <c r="Z1969" i="20"/>
  <c r="Z1961" i="20"/>
  <c r="Z1953" i="20"/>
  <c r="Z1945" i="20"/>
  <c r="Z1937" i="20"/>
  <c r="Z1929" i="20"/>
  <c r="Z1921" i="20"/>
  <c r="Z1913" i="20"/>
  <c r="Z1905" i="20"/>
  <c r="Z1897" i="20"/>
  <c r="Z1889" i="20"/>
  <c r="Z1881" i="20"/>
  <c r="Z1873" i="20"/>
  <c r="Z1865" i="20"/>
  <c r="Z1857" i="20"/>
  <c r="Z1849" i="20"/>
  <c r="Z1841" i="20"/>
  <c r="Z1833" i="20"/>
  <c r="Z1825" i="20"/>
  <c r="AB2329" i="20"/>
  <c r="AB2277" i="20"/>
  <c r="AB2224" i="20"/>
  <c r="AB2174" i="20"/>
  <c r="AB2134" i="20"/>
  <c r="AB2102" i="20"/>
  <c r="AB2070" i="20"/>
  <c r="AB2038" i="20"/>
  <c r="AB2006" i="20"/>
  <c r="AB1974" i="20"/>
  <c r="AB1942" i="20"/>
  <c r="AB1910" i="20"/>
  <c r="AB1878" i="20"/>
  <c r="AB1846" i="20"/>
  <c r="Z2372" i="20"/>
  <c r="Z2340" i="20"/>
  <c r="Z2315" i="20"/>
  <c r="Z2292" i="20"/>
  <c r="Z2270" i="20"/>
  <c r="Z2254" i="20"/>
  <c r="Z2240" i="20"/>
  <c r="Z2229" i="20"/>
  <c r="Z2219" i="20"/>
  <c r="Z2207" i="20"/>
  <c r="Z2198" i="20"/>
  <c r="Z2189" i="20"/>
  <c r="Z2180" i="20"/>
  <c r="Z2171" i="20"/>
  <c r="Z2161" i="20"/>
  <c r="Z2152" i="20"/>
  <c r="Z2143" i="20"/>
  <c r="Z2134" i="20"/>
  <c r="Z2125" i="20"/>
  <c r="Z2116" i="20"/>
  <c r="Z2107" i="20"/>
  <c r="Z2097" i="20"/>
  <c r="Z2088" i="20"/>
  <c r="Z2079" i="20"/>
  <c r="Z2070" i="20"/>
  <c r="Z2062" i="20"/>
  <c r="Z2054" i="20"/>
  <c r="Z2046" i="20"/>
  <c r="Z2038" i="20"/>
  <c r="Z2030" i="20"/>
  <c r="Z2022" i="20"/>
  <c r="Z2014" i="20"/>
  <c r="Z2006" i="20"/>
  <c r="Z1998" i="20"/>
  <c r="Z1990" i="20"/>
  <c r="Z1982" i="20"/>
  <c r="Z1974" i="20"/>
  <c r="Z1966" i="20"/>
  <c r="Z1958" i="20"/>
  <c r="Z1950" i="20"/>
  <c r="Z1942" i="20"/>
  <c r="Z1934" i="20"/>
  <c r="Z1926" i="20"/>
  <c r="Z1918" i="20"/>
  <c r="Z1910" i="20"/>
  <c r="Z1902" i="20"/>
  <c r="Z1894" i="20"/>
  <c r="Z1886" i="20"/>
  <c r="Z1878" i="20"/>
  <c r="Z1870" i="20"/>
  <c r="Z1862" i="20"/>
  <c r="Z1854" i="20"/>
  <c r="Z1846" i="20"/>
  <c r="Z1838" i="20"/>
  <c r="Z1830" i="20"/>
  <c r="Z1822" i="20"/>
  <c r="AB2278" i="20"/>
  <c r="AB2103" i="20"/>
  <c r="AB1975" i="20"/>
  <c r="AB1847" i="20"/>
  <c r="Z2293" i="20"/>
  <c r="Z2230" i="20"/>
  <c r="Z2190" i="20"/>
  <c r="Z2153" i="20"/>
  <c r="Z2117" i="20"/>
  <c r="Z2080" i="20"/>
  <c r="Z2047" i="20"/>
  <c r="Z2015" i="20"/>
  <c r="Z1983" i="20"/>
  <c r="Z1951" i="20"/>
  <c r="Z1919" i="20"/>
  <c r="Z1887" i="20"/>
  <c r="Z1855" i="20"/>
  <c r="Z1823" i="20"/>
  <c r="AB2238" i="20"/>
  <c r="AB2078" i="20"/>
  <c r="AB1950" i="20"/>
  <c r="AB1822" i="20"/>
  <c r="Z2276" i="20"/>
  <c r="Z2221" i="20"/>
  <c r="Z2182" i="20"/>
  <c r="Z2145" i="20"/>
  <c r="Z2109" i="20"/>
  <c r="Z2072" i="20"/>
  <c r="Z2040" i="20"/>
  <c r="Z2008" i="20"/>
  <c r="Z1976" i="20"/>
  <c r="Z1944" i="20"/>
  <c r="Z1912" i="20"/>
  <c r="Z1880" i="20"/>
  <c r="Z1848" i="20"/>
  <c r="AB2225" i="20"/>
  <c r="AB2071" i="20"/>
  <c r="AB1943" i="20"/>
  <c r="Z2373" i="20"/>
  <c r="Z2275" i="20"/>
  <c r="Z2220" i="20"/>
  <c r="Z2181" i="20"/>
  <c r="Z2144" i="20"/>
  <c r="Z2108" i="20"/>
  <c r="Z2071" i="20"/>
  <c r="Z2039" i="20"/>
  <c r="Z2007" i="20"/>
  <c r="Z1975" i="20"/>
  <c r="Z1943" i="20"/>
  <c r="Z1911" i="20"/>
  <c r="Z1879" i="20"/>
  <c r="Z1847" i="20"/>
  <c r="AB2185" i="20"/>
  <c r="AB2046" i="20"/>
  <c r="AB1918" i="20"/>
  <c r="Z2348" i="20"/>
  <c r="Z2260" i="20"/>
  <c r="Z2211" i="20"/>
  <c r="Z2173" i="20"/>
  <c r="Z2136" i="20"/>
  <c r="Z2100" i="20"/>
  <c r="Z2064" i="20"/>
  <c r="Z2032" i="20"/>
  <c r="Z2000" i="20"/>
  <c r="Z1968" i="20"/>
  <c r="Z1936" i="20"/>
  <c r="Z1904" i="20"/>
  <c r="Z1872" i="20"/>
  <c r="Z1840" i="20"/>
  <c r="AB2175" i="20"/>
  <c r="AB2039" i="20"/>
  <c r="AB1911" i="20"/>
  <c r="Z2341" i="20"/>
  <c r="Z2259" i="20"/>
  <c r="Z2208" i="20"/>
  <c r="Z2172" i="20"/>
  <c r="Z2135" i="20"/>
  <c r="Z2099" i="20"/>
  <c r="Z2063" i="20"/>
  <c r="Z2031" i="20"/>
  <c r="Z1999" i="20"/>
  <c r="Z1967" i="20"/>
  <c r="Z1935" i="20"/>
  <c r="Z1903" i="20"/>
  <c r="Z1871" i="20"/>
  <c r="Z1839" i="20"/>
  <c r="AB2345" i="20"/>
  <c r="AB2142" i="20"/>
  <c r="AB2014" i="20"/>
  <c r="AB1886" i="20"/>
  <c r="Z2317" i="20"/>
  <c r="Z2244" i="20"/>
  <c r="Z2200" i="20"/>
  <c r="Z2164" i="20"/>
  <c r="Z2127" i="20"/>
  <c r="Z2091" i="20"/>
  <c r="Z2056" i="20"/>
  <c r="Z2024" i="20"/>
  <c r="Z1992" i="20"/>
  <c r="Z1960" i="20"/>
  <c r="Z1928" i="20"/>
  <c r="Z1896" i="20"/>
  <c r="Z1864" i="20"/>
  <c r="Z1832" i="20"/>
  <c r="AB2288" i="20"/>
  <c r="Z2299" i="20"/>
  <c r="Z2118" i="20"/>
  <c r="Z1984" i="20"/>
  <c r="Z1856" i="20"/>
  <c r="Z1895" i="20"/>
  <c r="AB2135" i="20"/>
  <c r="Z2243" i="20"/>
  <c r="Z2089" i="20"/>
  <c r="Z1959" i="20"/>
  <c r="Z1831" i="20"/>
  <c r="AB2110" i="20"/>
  <c r="Z2231" i="20"/>
  <c r="Z2081" i="20"/>
  <c r="Z1952" i="20"/>
  <c r="Z1824" i="20"/>
  <c r="AB2007" i="20"/>
  <c r="Z2199" i="20"/>
  <c r="Z2055" i="20"/>
  <c r="Z1927" i="20"/>
  <c r="Z2163" i="20"/>
  <c r="Z2155" i="20"/>
  <c r="AB1982" i="20"/>
  <c r="Z2191" i="20"/>
  <c r="Z2048" i="20"/>
  <c r="Z1920" i="20"/>
  <c r="AB1879" i="20"/>
  <c r="Z2023" i="20"/>
  <c r="Z2016" i="20"/>
  <c r="AB2333" i="20"/>
  <c r="Z2316" i="20"/>
  <c r="Z2126" i="20"/>
  <c r="Z1991" i="20"/>
  <c r="Z1863" i="20"/>
  <c r="AB1854" i="20"/>
  <c r="Z1888" i="20"/>
  <c r="I633" i="17"/>
  <c r="T3453" i="20"/>
  <c r="P3453" i="20"/>
  <c r="T3452" i="20"/>
  <c r="P3452" i="20"/>
  <c r="T3451" i="20"/>
  <c r="P3451" i="20"/>
  <c r="T3450" i="20"/>
  <c r="P3450" i="20"/>
  <c r="T3449" i="20"/>
  <c r="P3449" i="20"/>
  <c r="T3448" i="20"/>
  <c r="P3448" i="20"/>
  <c r="T3447" i="20"/>
  <c r="P3447" i="20"/>
  <c r="T3446" i="20"/>
  <c r="P3446" i="20"/>
  <c r="T3445" i="20"/>
  <c r="P3445" i="20"/>
  <c r="T3444" i="20"/>
  <c r="P3444" i="20"/>
  <c r="T3443" i="20"/>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P1807" i="20"/>
  <c r="P1806" i="20"/>
  <c r="P1805" i="20"/>
  <c r="P1804" i="20"/>
  <c r="P1803" i="20"/>
  <c r="P1802" i="20"/>
  <c r="P1801" i="20"/>
  <c r="P1800" i="20"/>
  <c r="P1799" i="20"/>
  <c r="P1798" i="20"/>
  <c r="P1797" i="20"/>
  <c r="P1796" i="20"/>
  <c r="P1795" i="20"/>
  <c r="P1794" i="20"/>
  <c r="P1793" i="20"/>
  <c r="P1792" i="20"/>
  <c r="P1791" i="20"/>
  <c r="P1790" i="20"/>
  <c r="P1789" i="20"/>
  <c r="P1788" i="20"/>
  <c r="P1787" i="20"/>
  <c r="P1786" i="20"/>
  <c r="P1785" i="20"/>
  <c r="P1784" i="20"/>
  <c r="P1783"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72" i="20"/>
  <c r="P1271" i="20"/>
  <c r="P1270" i="20"/>
  <c r="P1269" i="20"/>
  <c r="P1268" i="20"/>
  <c r="P1267" i="20"/>
  <c r="P1266" i="20"/>
  <c r="P1265" i="20"/>
  <c r="P1264" i="20"/>
  <c r="P1263" i="20"/>
  <c r="P1262" i="20"/>
  <c r="P1261" i="20"/>
  <c r="P1260" i="20"/>
  <c r="P1259" i="20"/>
  <c r="P1258"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32" i="20"/>
  <c r="P632"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33" i="20"/>
  <c r="M3461" i="20" l="1"/>
  <c r="M2381" i="20"/>
  <c r="M1254" i="20"/>
  <c r="T3460" i="20"/>
  <c r="T3459" i="20"/>
  <c r="T3458" i="20"/>
  <c r="T3457" i="20"/>
  <c r="T3456" i="20"/>
  <c r="T3455" i="20"/>
  <c r="T3454" i="20"/>
  <c r="T2936" i="20"/>
  <c r="T2384" i="20"/>
  <c r="T2380" i="20"/>
  <c r="T2379" i="20"/>
  <c r="T2378" i="20"/>
  <c r="T2377" i="20"/>
  <c r="T2376" i="20"/>
  <c r="T2375" i="20"/>
  <c r="T2374" i="20"/>
  <c r="T1818" i="20"/>
  <c r="T647" i="20"/>
  <c r="T25" i="20"/>
  <c r="P3460" i="20"/>
  <c r="P3459" i="20"/>
  <c r="P3458" i="20"/>
  <c r="P3457" i="20"/>
  <c r="P3456" i="20"/>
  <c r="P3455" i="20"/>
  <c r="P3454" i="20"/>
  <c r="P2936" i="20"/>
  <c r="P2384" i="20"/>
  <c r="P2380" i="20"/>
  <c r="P2379" i="20"/>
  <c r="P2378" i="20"/>
  <c r="P2377" i="20"/>
  <c r="P2376" i="20"/>
  <c r="P2375" i="20"/>
  <c r="P2374" i="20"/>
  <c r="P1818" i="20"/>
  <c r="P647" i="20"/>
  <c r="P25" i="20"/>
  <c r="F3461" i="20"/>
  <c r="J2933" i="20"/>
  <c r="F2933" i="20"/>
  <c r="J2381" i="20"/>
  <c r="F2381" i="20"/>
  <c r="J1815" i="20"/>
  <c r="H1815" i="20"/>
  <c r="J1254" i="20"/>
  <c r="P1254" i="20" s="1"/>
  <c r="H1254" i="20"/>
  <c r="F1254" i="20"/>
  <c r="T1254" i="20" s="1"/>
  <c r="N644" i="20"/>
  <c r="M644" i="20"/>
  <c r="J644" i="20"/>
  <c r="H644" i="20"/>
  <c r="F644" i="20"/>
  <c r="T644" i="20" l="1"/>
  <c r="P644" i="20"/>
  <c r="H2373" i="20"/>
  <c r="H2365" i="20"/>
  <c r="H2357" i="20"/>
  <c r="H2349" i="20"/>
  <c r="H2341" i="20"/>
  <c r="H2333" i="20"/>
  <c r="H2325" i="20"/>
  <c r="H2317" i="20"/>
  <c r="H2309" i="20"/>
  <c r="H2301" i="20"/>
  <c r="H2293" i="20"/>
  <c r="H2285" i="20"/>
  <c r="H2277" i="20"/>
  <c r="H2269" i="20"/>
  <c r="H2261" i="20"/>
  <c r="H2253" i="20"/>
  <c r="H2245" i="20"/>
  <c r="H2237" i="20"/>
  <c r="H2229" i="20"/>
  <c r="H2221" i="20"/>
  <c r="H2213" i="20"/>
  <c r="H2205" i="20"/>
  <c r="H2197" i="20"/>
  <c r="H2189" i="20"/>
  <c r="H2181" i="20"/>
  <c r="H2173" i="20"/>
  <c r="H2165" i="20"/>
  <c r="H2157" i="20"/>
  <c r="H2149" i="20"/>
  <c r="H2141" i="20"/>
  <c r="H2133" i="20"/>
  <c r="H2125" i="20"/>
  <c r="H2117" i="20"/>
  <c r="H2109" i="20"/>
  <c r="H2101" i="20"/>
  <c r="H2093" i="20"/>
  <c r="H2085" i="20"/>
  <c r="H2077" i="20"/>
  <c r="H2069" i="20"/>
  <c r="H2061" i="20"/>
  <c r="H2053" i="20"/>
  <c r="H2045" i="20"/>
  <c r="H2037" i="20"/>
  <c r="H2029" i="20"/>
  <c r="H2021" i="20"/>
  <c r="H2013" i="20"/>
  <c r="H2005" i="20"/>
  <c r="H1997" i="20"/>
  <c r="H1989" i="20"/>
  <c r="H1981" i="20"/>
  <c r="H1973" i="20"/>
  <c r="H1965" i="20"/>
  <c r="H1957" i="20"/>
  <c r="H1949" i="20"/>
  <c r="H1941" i="20"/>
  <c r="H1933" i="20"/>
  <c r="H1925" i="20"/>
  <c r="H1917" i="20"/>
  <c r="H1909" i="20"/>
  <c r="H1901" i="20"/>
  <c r="H1893" i="20"/>
  <c r="H1885" i="20"/>
  <c r="H1877" i="20"/>
  <c r="H1869" i="20"/>
  <c r="H1861" i="20"/>
  <c r="H1853" i="20"/>
  <c r="H1845" i="20"/>
  <c r="H1837" i="20"/>
  <c r="H1829" i="20"/>
  <c r="H1821" i="20"/>
  <c r="H2336" i="20"/>
  <c r="H2280" i="20"/>
  <c r="H2232" i="20"/>
  <c r="H2176" i="20"/>
  <c r="H2128" i="20"/>
  <c r="H2072" i="20"/>
  <c r="H2024" i="20"/>
  <c r="H1984" i="20"/>
  <c r="H1928" i="20"/>
  <c r="H1872" i="20"/>
  <c r="H2343" i="20"/>
  <c r="H2303" i="20"/>
  <c r="H2263" i="20"/>
  <c r="H2199" i="20"/>
  <c r="H2159" i="20"/>
  <c r="H2119" i="20"/>
  <c r="H2079" i="20"/>
  <c r="H2031" i="20"/>
  <c r="H1983" i="20"/>
  <c r="H1943" i="20"/>
  <c r="H1911" i="20"/>
  <c r="H1863" i="20"/>
  <c r="H2372" i="20"/>
  <c r="H2364" i="20"/>
  <c r="H2356" i="20"/>
  <c r="H2348" i="20"/>
  <c r="H2340" i="20"/>
  <c r="H2332" i="20"/>
  <c r="H2324" i="20"/>
  <c r="H2316" i="20"/>
  <c r="H2308" i="20"/>
  <c r="H2300" i="20"/>
  <c r="H2292" i="20"/>
  <c r="H2284" i="20"/>
  <c r="H2276" i="20"/>
  <c r="H2268" i="20"/>
  <c r="H2260" i="20"/>
  <c r="H2252" i="20"/>
  <c r="H2244" i="20"/>
  <c r="H2236" i="20"/>
  <c r="H2228" i="20"/>
  <c r="H2220" i="20"/>
  <c r="H2212" i="20"/>
  <c r="H2204" i="20"/>
  <c r="H2196" i="20"/>
  <c r="H2188" i="20"/>
  <c r="H2180" i="20"/>
  <c r="H2172" i="20"/>
  <c r="H2164" i="20"/>
  <c r="H2156" i="20"/>
  <c r="H2148" i="20"/>
  <c r="H2140" i="20"/>
  <c r="H2132" i="20"/>
  <c r="H2124" i="20"/>
  <c r="H2116" i="20"/>
  <c r="H2108" i="20"/>
  <c r="H2100" i="20"/>
  <c r="H2092" i="20"/>
  <c r="H2084" i="20"/>
  <c r="H2076" i="20"/>
  <c r="H2068" i="20"/>
  <c r="H2060" i="20"/>
  <c r="H2052" i="20"/>
  <c r="H2044" i="20"/>
  <c r="H2036" i="20"/>
  <c r="H2028" i="20"/>
  <c r="H2020" i="20"/>
  <c r="H2012" i="20"/>
  <c r="H2004" i="20"/>
  <c r="H1996" i="20"/>
  <c r="H1988" i="20"/>
  <c r="H1980" i="20"/>
  <c r="H1972" i="20"/>
  <c r="H1964" i="20"/>
  <c r="H1956" i="20"/>
  <c r="H1948" i="20"/>
  <c r="H1940" i="20"/>
  <c r="H1932" i="20"/>
  <c r="H1924" i="20"/>
  <c r="H1916" i="20"/>
  <c r="H1908" i="20"/>
  <c r="H1900" i="20"/>
  <c r="H1892" i="20"/>
  <c r="H1884" i="20"/>
  <c r="H1876" i="20"/>
  <c r="H1868" i="20"/>
  <c r="H1860" i="20"/>
  <c r="H1852" i="20"/>
  <c r="H1844" i="20"/>
  <c r="H1836" i="20"/>
  <c r="H1828" i="20"/>
  <c r="H1820" i="20"/>
  <c r="H2328" i="20"/>
  <c r="H2272" i="20"/>
  <c r="H2208" i="20"/>
  <c r="H2152" i="20"/>
  <c r="H2112" i="20"/>
  <c r="H2064" i="20"/>
  <c r="H2008" i="20"/>
  <c r="H1960" i="20"/>
  <c r="H1904" i="20"/>
  <c r="H1840" i="20"/>
  <c r="H2351" i="20"/>
  <c r="H2287" i="20"/>
  <c r="H2239" i="20"/>
  <c r="H2191" i="20"/>
  <c r="H2143" i="20"/>
  <c r="H2095" i="20"/>
  <c r="H2047" i="20"/>
  <c r="H1999" i="20"/>
  <c r="H1951" i="20"/>
  <c r="H1895" i="20"/>
  <c r="H1839" i="20"/>
  <c r="H2371" i="20"/>
  <c r="H2363" i="20"/>
  <c r="H2355" i="20"/>
  <c r="H2347" i="20"/>
  <c r="H2339" i="20"/>
  <c r="H2331" i="20"/>
  <c r="H2323" i="20"/>
  <c r="H2315" i="20"/>
  <c r="H2307" i="20"/>
  <c r="H2299" i="20"/>
  <c r="H2291" i="20"/>
  <c r="H2283" i="20"/>
  <c r="H2275" i="20"/>
  <c r="H2267" i="20"/>
  <c r="H2259" i="20"/>
  <c r="H2251" i="20"/>
  <c r="H2243" i="20"/>
  <c r="H2235" i="20"/>
  <c r="H2227" i="20"/>
  <c r="H2219" i="20"/>
  <c r="H2211" i="20"/>
  <c r="H2203" i="20"/>
  <c r="H2195" i="20"/>
  <c r="H2187" i="20"/>
  <c r="H2179" i="20"/>
  <c r="H2171" i="20"/>
  <c r="H2163" i="20"/>
  <c r="H2155" i="20"/>
  <c r="H2147" i="20"/>
  <c r="H2139" i="20"/>
  <c r="H2131" i="20"/>
  <c r="H2123" i="20"/>
  <c r="H2115" i="20"/>
  <c r="H2107" i="20"/>
  <c r="H2099" i="20"/>
  <c r="H2091" i="20"/>
  <c r="H2083" i="20"/>
  <c r="H2075" i="20"/>
  <c r="H2067" i="20"/>
  <c r="H2059" i="20"/>
  <c r="H2051" i="20"/>
  <c r="H2043" i="20"/>
  <c r="H2035" i="20"/>
  <c r="H2027" i="20"/>
  <c r="H2019" i="20"/>
  <c r="H2011" i="20"/>
  <c r="H2003" i="20"/>
  <c r="H1995" i="20"/>
  <c r="H1987" i="20"/>
  <c r="H1979" i="20"/>
  <c r="H1971" i="20"/>
  <c r="H1963" i="20"/>
  <c r="H1955" i="20"/>
  <c r="H1947" i="20"/>
  <c r="H1939" i="20"/>
  <c r="H1931" i="20"/>
  <c r="H1923" i="20"/>
  <c r="H1915" i="20"/>
  <c r="H1907" i="20"/>
  <c r="H1899" i="20"/>
  <c r="H1891" i="20"/>
  <c r="H1883" i="20"/>
  <c r="H1875" i="20"/>
  <c r="H1867" i="20"/>
  <c r="H1859" i="20"/>
  <c r="H1851" i="20"/>
  <c r="H1843" i="20"/>
  <c r="H1835" i="20"/>
  <c r="H1827" i="20"/>
  <c r="H1819" i="20"/>
  <c r="H2352" i="20"/>
  <c r="H2288" i="20"/>
  <c r="H2224" i="20"/>
  <c r="H2160" i="20"/>
  <c r="H2104" i="20"/>
  <c r="H2032" i="20"/>
  <c r="H1968" i="20"/>
  <c r="H1920" i="20"/>
  <c r="H1856" i="20"/>
  <c r="H2375" i="20"/>
  <c r="H2327" i="20"/>
  <c r="H2271" i="20"/>
  <c r="H2223" i="20"/>
  <c r="H2175" i="20"/>
  <c r="H2127" i="20"/>
  <c r="H2071" i="20"/>
  <c r="H2007" i="20"/>
  <c r="H1959" i="20"/>
  <c r="H1903" i="20"/>
  <c r="H1823" i="20"/>
  <c r="H2370" i="20"/>
  <c r="H2362" i="20"/>
  <c r="H2354" i="20"/>
  <c r="H2346" i="20"/>
  <c r="H2338" i="20"/>
  <c r="H2330" i="20"/>
  <c r="H2322" i="20"/>
  <c r="H2314" i="20"/>
  <c r="H2306" i="20"/>
  <c r="H2298" i="20"/>
  <c r="H2290" i="20"/>
  <c r="H2282" i="20"/>
  <c r="H2274" i="20"/>
  <c r="H2266" i="20"/>
  <c r="H2258" i="20"/>
  <c r="H2250" i="20"/>
  <c r="H2242" i="20"/>
  <c r="H2234" i="20"/>
  <c r="H2226" i="20"/>
  <c r="H2218" i="20"/>
  <c r="H2210" i="20"/>
  <c r="H2202" i="20"/>
  <c r="H2194" i="20"/>
  <c r="H2186" i="20"/>
  <c r="H2178" i="20"/>
  <c r="H2170" i="20"/>
  <c r="H2162" i="20"/>
  <c r="H2154" i="20"/>
  <c r="H2146" i="20"/>
  <c r="H2138" i="20"/>
  <c r="H2130" i="20"/>
  <c r="H2122" i="20"/>
  <c r="H2114" i="20"/>
  <c r="H2106" i="20"/>
  <c r="H2098" i="20"/>
  <c r="H2090" i="20"/>
  <c r="H2082" i="20"/>
  <c r="H2074" i="20"/>
  <c r="H2066" i="20"/>
  <c r="H2058" i="20"/>
  <c r="H2050" i="20"/>
  <c r="H2042" i="20"/>
  <c r="H2034" i="20"/>
  <c r="H2026" i="20"/>
  <c r="H2018" i="20"/>
  <c r="H2010" i="20"/>
  <c r="H2002" i="20"/>
  <c r="H1994" i="20"/>
  <c r="H1986" i="20"/>
  <c r="H1978" i="20"/>
  <c r="H1970" i="20"/>
  <c r="H1962" i="20"/>
  <c r="H1954" i="20"/>
  <c r="H1946" i="20"/>
  <c r="H1938" i="20"/>
  <c r="H1930" i="20"/>
  <c r="H1922" i="20"/>
  <c r="H1914" i="20"/>
  <c r="H1906" i="20"/>
  <c r="H1898" i="20"/>
  <c r="H1890" i="20"/>
  <c r="H1882" i="20"/>
  <c r="H1874" i="20"/>
  <c r="H1866" i="20"/>
  <c r="H1858" i="20"/>
  <c r="H1850" i="20"/>
  <c r="H1842" i="20"/>
  <c r="H1834" i="20"/>
  <c r="H1826" i="20"/>
  <c r="H2376" i="20"/>
  <c r="H2368" i="20"/>
  <c r="H2304" i="20"/>
  <c r="H2248" i="20"/>
  <c r="H2192" i="20"/>
  <c r="H2136" i="20"/>
  <c r="H2088" i="20"/>
  <c r="H2048" i="20"/>
  <c r="H2000" i="20"/>
  <c r="H1952" i="20"/>
  <c r="H1888" i="20"/>
  <c r="H1832" i="20"/>
  <c r="H2367" i="20"/>
  <c r="H2335" i="20"/>
  <c r="H2295" i="20"/>
  <c r="H2255" i="20"/>
  <c r="H2207" i="20"/>
  <c r="H2151" i="20"/>
  <c r="H2103" i="20"/>
  <c r="H2063" i="20"/>
  <c r="H2015" i="20"/>
  <c r="H1967" i="20"/>
  <c r="H1919" i="20"/>
  <c r="H1879" i="20"/>
  <c r="H1855" i="20"/>
  <c r="H2369" i="20"/>
  <c r="H2361" i="20"/>
  <c r="H2353" i="20"/>
  <c r="H2345" i="20"/>
  <c r="H2337" i="20"/>
  <c r="H2329" i="20"/>
  <c r="H2321" i="20"/>
  <c r="H2313" i="20"/>
  <c r="H2305" i="20"/>
  <c r="H2297" i="20"/>
  <c r="H2289" i="20"/>
  <c r="H2281" i="20"/>
  <c r="H2273" i="20"/>
  <c r="H2265" i="20"/>
  <c r="H2257" i="20"/>
  <c r="H2249" i="20"/>
  <c r="H2241" i="20"/>
  <c r="H2233" i="20"/>
  <c r="H2225" i="20"/>
  <c r="H2217" i="20"/>
  <c r="H2209" i="20"/>
  <c r="H2201" i="20"/>
  <c r="H2193" i="20"/>
  <c r="H2185" i="20"/>
  <c r="H2177" i="20"/>
  <c r="H2169" i="20"/>
  <c r="H2161"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1873" i="20"/>
  <c r="H1865" i="20"/>
  <c r="H1857" i="20"/>
  <c r="H1849" i="20"/>
  <c r="H1841" i="20"/>
  <c r="H1833" i="20"/>
  <c r="H1825" i="20"/>
  <c r="H2360" i="20"/>
  <c r="H2312" i="20"/>
  <c r="H2264" i="20"/>
  <c r="H2216" i="20"/>
  <c r="H2168" i="20"/>
  <c r="H2120" i="20"/>
  <c r="H2080" i="20"/>
  <c r="H2040" i="20"/>
  <c r="H1992" i="20"/>
  <c r="H1944" i="20"/>
  <c r="H1896" i="20"/>
  <c r="H1848" i="20"/>
  <c r="H2311" i="20"/>
  <c r="H2247" i="20"/>
  <c r="H2215" i="20"/>
  <c r="H2167" i="20"/>
  <c r="H2111" i="20"/>
  <c r="H2055" i="20"/>
  <c r="H2023" i="20"/>
  <c r="H1975" i="20"/>
  <c r="H1927" i="20"/>
  <c r="H1871" i="20"/>
  <c r="H1847" i="20"/>
  <c r="H2374" i="20"/>
  <c r="H2366" i="20"/>
  <c r="H2358" i="20"/>
  <c r="H2350" i="20"/>
  <c r="H2342" i="20"/>
  <c r="H2334" i="20"/>
  <c r="H2326" i="20"/>
  <c r="H2318" i="20"/>
  <c r="H2310" i="20"/>
  <c r="H2302" i="20"/>
  <c r="H2294" i="20"/>
  <c r="H2286" i="20"/>
  <c r="H2278" i="20"/>
  <c r="H2270" i="20"/>
  <c r="H2262" i="20"/>
  <c r="H2254" i="20"/>
  <c r="H2246" i="20"/>
  <c r="H2238" i="20"/>
  <c r="H2230" i="20"/>
  <c r="H2222" i="20"/>
  <c r="H2214" i="20"/>
  <c r="H2206" i="20"/>
  <c r="H2198" i="20"/>
  <c r="H2190" i="20"/>
  <c r="H2182" i="20"/>
  <c r="H2174" i="20"/>
  <c r="H2166" i="20"/>
  <c r="H2158"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1846" i="20"/>
  <c r="H1838" i="20"/>
  <c r="H1830" i="20"/>
  <c r="H1822" i="20"/>
  <c r="H2344" i="20"/>
  <c r="H2320" i="20"/>
  <c r="H2296" i="20"/>
  <c r="H2256" i="20"/>
  <c r="H2240" i="20"/>
  <c r="H2200" i="20"/>
  <c r="H2184" i="20"/>
  <c r="H2144" i="20"/>
  <c r="H2096" i="20"/>
  <c r="H2056" i="20"/>
  <c r="H2016" i="20"/>
  <c r="H1976" i="20"/>
  <c r="H1936" i="20"/>
  <c r="H1912" i="20"/>
  <c r="H1880" i="20"/>
  <c r="H1864" i="20"/>
  <c r="H1824" i="20"/>
  <c r="H2359" i="20"/>
  <c r="H2319" i="20"/>
  <c r="H2279" i="20"/>
  <c r="H2231" i="20"/>
  <c r="H2183" i="20"/>
  <c r="H2135" i="20"/>
  <c r="H2087" i="20"/>
  <c r="H2039" i="20"/>
  <c r="H1991" i="20"/>
  <c r="H1935" i="20"/>
  <c r="H1887" i="20"/>
  <c r="H1831" i="20"/>
  <c r="H2926" i="20"/>
  <c r="H2918" i="20"/>
  <c r="H2910" i="20"/>
  <c r="H2902" i="20"/>
  <c r="H2894" i="20"/>
  <c r="H2886" i="20"/>
  <c r="H2878" i="20"/>
  <c r="H2870" i="20"/>
  <c r="H2862" i="20"/>
  <c r="H2854" i="20"/>
  <c r="H2846" i="20"/>
  <c r="H2838" i="20"/>
  <c r="H2830" i="20"/>
  <c r="H2822" i="20"/>
  <c r="H2814" i="20"/>
  <c r="H2806" i="20"/>
  <c r="H2798" i="20"/>
  <c r="H2790" i="20"/>
  <c r="H2782" i="20"/>
  <c r="H2774" i="20"/>
  <c r="H2925" i="20"/>
  <c r="H2917" i="20"/>
  <c r="H2909" i="20"/>
  <c r="H2901" i="20"/>
  <c r="H2893" i="20"/>
  <c r="H2885" i="20"/>
  <c r="H2877" i="20"/>
  <c r="H2869" i="20"/>
  <c r="H2861" i="20"/>
  <c r="H2853" i="20"/>
  <c r="H2845" i="20"/>
  <c r="H2837" i="20"/>
  <c r="H2829" i="20"/>
  <c r="H2821" i="20"/>
  <c r="H2813" i="20"/>
  <c r="H2805" i="20"/>
  <c r="H2797" i="20"/>
  <c r="H2789" i="20"/>
  <c r="H2781" i="20"/>
  <c r="H2773" i="20"/>
  <c r="H2924" i="20"/>
  <c r="H2916" i="20"/>
  <c r="H2908" i="20"/>
  <c r="H2900" i="20"/>
  <c r="H2892" i="20"/>
  <c r="H2884" i="20"/>
  <c r="H2876" i="20"/>
  <c r="H2868" i="20"/>
  <c r="H2860" i="20"/>
  <c r="H2852" i="20"/>
  <c r="H2844" i="20"/>
  <c r="H2836" i="20"/>
  <c r="H2828" i="20"/>
  <c r="H2820" i="20"/>
  <c r="H2812" i="20"/>
  <c r="H2804" i="20"/>
  <c r="H2796" i="20"/>
  <c r="H2788" i="20"/>
  <c r="H2780" i="20"/>
  <c r="H2772" i="20"/>
  <c r="H2929" i="20"/>
  <c r="H2921" i="20"/>
  <c r="H2913" i="20"/>
  <c r="H2905" i="20"/>
  <c r="H2897" i="20"/>
  <c r="H2889" i="20"/>
  <c r="H2881" i="20"/>
  <c r="H2873" i="20"/>
  <c r="H2865" i="20"/>
  <c r="H2857" i="20"/>
  <c r="H2849" i="20"/>
  <c r="H2841" i="20"/>
  <c r="H2833" i="20"/>
  <c r="H2825" i="20"/>
  <c r="H2817" i="20"/>
  <c r="H2809" i="20"/>
  <c r="H2801" i="20"/>
  <c r="H2793" i="20"/>
  <c r="H2785" i="20"/>
  <c r="H2777" i="20"/>
  <c r="H2769" i="20"/>
  <c r="H2761" i="20"/>
  <c r="H2927" i="20"/>
  <c r="H2911" i="20"/>
  <c r="H2895" i="20"/>
  <c r="H2879" i="20"/>
  <c r="H2863" i="20"/>
  <c r="H2847" i="20"/>
  <c r="H2831" i="20"/>
  <c r="H2815" i="20"/>
  <c r="H2799" i="20"/>
  <c r="H2783" i="20"/>
  <c r="H2767" i="20"/>
  <c r="H2758" i="20"/>
  <c r="H2750" i="20"/>
  <c r="H2742" i="20"/>
  <c r="H2734" i="20"/>
  <c r="H2726" i="20"/>
  <c r="H2718" i="20"/>
  <c r="H2710" i="20"/>
  <c r="H2702" i="20"/>
  <c r="H2694" i="20"/>
  <c r="H2686" i="20"/>
  <c r="H2678" i="20"/>
  <c r="H2670" i="20"/>
  <c r="H2662" i="20"/>
  <c r="H2654" i="20"/>
  <c r="H2646" i="20"/>
  <c r="H2638" i="20"/>
  <c r="H2630" i="20"/>
  <c r="H2622" i="20"/>
  <c r="H2614" i="20"/>
  <c r="H2606" i="20"/>
  <c r="H2598" i="20"/>
  <c r="H2590" i="20"/>
  <c r="H2582" i="20"/>
  <c r="H2574" i="20"/>
  <c r="H2566" i="20"/>
  <c r="H2558" i="20"/>
  <c r="H2550" i="20"/>
  <c r="H2542" i="20"/>
  <c r="H2534" i="20"/>
  <c r="H2526" i="20"/>
  <c r="H2518" i="20"/>
  <c r="H2510" i="20"/>
  <c r="H2502" i="20"/>
  <c r="H2494" i="20"/>
  <c r="H2486" i="20"/>
  <c r="H2923" i="20"/>
  <c r="H2907" i="20"/>
  <c r="H2891" i="20"/>
  <c r="H2875" i="20"/>
  <c r="H2859" i="20"/>
  <c r="H2843" i="20"/>
  <c r="H2827" i="20"/>
  <c r="H2811" i="20"/>
  <c r="H2795" i="20"/>
  <c r="H2779" i="20"/>
  <c r="H2766" i="20"/>
  <c r="H2757" i="20"/>
  <c r="H2749" i="20"/>
  <c r="H2741" i="20"/>
  <c r="H2733" i="20"/>
  <c r="H2725" i="20"/>
  <c r="H2717" i="20"/>
  <c r="H2709" i="20"/>
  <c r="H2701" i="20"/>
  <c r="H2693" i="20"/>
  <c r="H2685" i="20"/>
  <c r="H2677" i="20"/>
  <c r="H2669" i="20"/>
  <c r="H2661" i="20"/>
  <c r="H2653" i="20"/>
  <c r="H2645" i="20"/>
  <c r="H2637" i="20"/>
  <c r="H2629" i="20"/>
  <c r="H2621" i="20"/>
  <c r="H2613" i="20"/>
  <c r="H2605" i="20"/>
  <c r="H2597" i="20"/>
  <c r="H2589" i="20"/>
  <c r="H2581" i="20"/>
  <c r="H2573" i="20"/>
  <c r="H2565" i="20"/>
  <c r="H2557" i="20"/>
  <c r="H2549" i="20"/>
  <c r="H2541" i="20"/>
  <c r="H2533" i="20"/>
  <c r="H2525" i="20"/>
  <c r="H2517" i="20"/>
  <c r="H2509" i="20"/>
  <c r="H2501" i="20"/>
  <c r="H2493" i="20"/>
  <c r="H2485" i="20"/>
  <c r="H2477" i="20"/>
  <c r="H2469" i="20"/>
  <c r="H2461" i="20"/>
  <c r="H2453" i="20"/>
  <c r="H2445" i="20"/>
  <c r="H2437" i="20"/>
  <c r="H2429" i="20"/>
  <c r="H2421" i="20"/>
  <c r="H2413" i="20"/>
  <c r="H2405" i="20"/>
  <c r="H2397" i="20"/>
  <c r="H2389" i="20"/>
  <c r="H2922" i="20"/>
  <c r="H2906" i="20"/>
  <c r="H2890" i="20"/>
  <c r="H2874" i="20"/>
  <c r="H2858" i="20"/>
  <c r="H2842" i="20"/>
  <c r="H2826" i="20"/>
  <c r="H2810" i="20"/>
  <c r="H2794" i="20"/>
  <c r="H2778" i="20"/>
  <c r="H2765" i="20"/>
  <c r="H2756" i="20"/>
  <c r="H2748" i="20"/>
  <c r="H2740" i="20"/>
  <c r="H2732" i="20"/>
  <c r="H2724" i="20"/>
  <c r="H2716" i="20"/>
  <c r="H2708" i="20"/>
  <c r="H2700" i="20"/>
  <c r="H2692" i="20"/>
  <c r="H2684" i="20"/>
  <c r="H2676" i="20"/>
  <c r="H2668" i="20"/>
  <c r="H2660" i="20"/>
  <c r="H2652" i="20"/>
  <c r="H2644" i="20"/>
  <c r="H2636" i="20"/>
  <c r="H2628" i="20"/>
  <c r="H2620" i="20"/>
  <c r="H2612" i="20"/>
  <c r="H2604" i="20"/>
  <c r="H2596" i="20"/>
  <c r="H2588" i="20"/>
  <c r="H2580" i="20"/>
  <c r="H2572" i="20"/>
  <c r="H2564" i="20"/>
  <c r="H2556" i="20"/>
  <c r="H2548" i="20"/>
  <c r="H2540" i="20"/>
  <c r="H2532" i="20"/>
  <c r="H2524" i="20"/>
  <c r="H2516" i="20"/>
  <c r="H2508" i="20"/>
  <c r="H2500" i="20"/>
  <c r="H2492" i="20"/>
  <c r="H2484" i="20"/>
  <c r="H2476" i="20"/>
  <c r="H2468" i="20"/>
  <c r="H2460" i="20"/>
  <c r="H2452" i="20"/>
  <c r="H2444" i="20"/>
  <c r="H2436" i="20"/>
  <c r="H2428" i="20"/>
  <c r="H2420" i="20"/>
  <c r="H2412" i="20"/>
  <c r="H2404" i="20"/>
  <c r="H2396" i="20"/>
  <c r="H2388" i="20"/>
  <c r="H2920" i="20"/>
  <c r="H2904" i="20"/>
  <c r="H2888" i="20"/>
  <c r="H2872" i="20"/>
  <c r="H2856" i="20"/>
  <c r="H2840" i="20"/>
  <c r="H2824" i="20"/>
  <c r="H2808" i="20"/>
  <c r="H2792" i="20"/>
  <c r="H2776" i="20"/>
  <c r="H2764" i="20"/>
  <c r="H2755" i="20"/>
  <c r="H2747" i="20"/>
  <c r="H2739" i="20"/>
  <c r="H2731" i="20"/>
  <c r="H2723" i="20"/>
  <c r="H2715" i="20"/>
  <c r="H2707" i="20"/>
  <c r="H2699" i="20"/>
  <c r="H2691" i="20"/>
  <c r="H2683" i="20"/>
  <c r="H2675" i="20"/>
  <c r="H2667" i="20"/>
  <c r="H2659" i="20"/>
  <c r="H2651" i="20"/>
  <c r="H2643" i="20"/>
  <c r="H2635" i="20"/>
  <c r="H2627" i="20"/>
  <c r="H2619" i="20"/>
  <c r="H2611" i="20"/>
  <c r="H2603" i="20"/>
  <c r="H2595" i="20"/>
  <c r="H2587" i="20"/>
  <c r="H2579" i="20"/>
  <c r="H2571" i="20"/>
  <c r="H2563" i="20"/>
  <c r="H2555" i="20"/>
  <c r="H2547" i="20"/>
  <c r="H2539" i="20"/>
  <c r="H2531" i="20"/>
  <c r="H2523" i="20"/>
  <c r="H2515" i="20"/>
  <c r="H2507" i="20"/>
  <c r="H2499" i="20"/>
  <c r="H2491" i="20"/>
  <c r="H2483" i="20"/>
  <c r="H2475" i="20"/>
  <c r="H2467" i="20"/>
  <c r="H2459" i="20"/>
  <c r="H2451" i="20"/>
  <c r="H2443" i="20"/>
  <c r="H2435" i="20"/>
  <c r="H2427" i="20"/>
  <c r="H2419" i="20"/>
  <c r="H2411" i="20"/>
  <c r="H2403" i="20"/>
  <c r="H2395" i="20"/>
  <c r="H2387" i="20"/>
  <c r="H2899" i="20"/>
  <c r="H2867" i="20"/>
  <c r="H2835" i="20"/>
  <c r="H2819" i="20"/>
  <c r="H2771" i="20"/>
  <c r="H2753" i="20"/>
  <c r="H2737" i="20"/>
  <c r="H2729" i="20"/>
  <c r="H2705" i="20"/>
  <c r="H2697" i="20"/>
  <c r="H2673" i="20"/>
  <c r="H2657" i="20"/>
  <c r="H2641" i="20"/>
  <c r="H2633" i="20"/>
  <c r="H2609" i="20"/>
  <c r="H2601" i="20"/>
  <c r="H2577" i="20"/>
  <c r="H2569" i="20"/>
  <c r="H2553" i="20"/>
  <c r="H2529" i="20"/>
  <c r="H2513" i="20"/>
  <c r="H2505" i="20"/>
  <c r="H2481" i="20"/>
  <c r="H2473" i="20"/>
  <c r="H2449" i="20"/>
  <c r="H2441" i="20"/>
  <c r="H2417" i="20"/>
  <c r="H2409" i="20"/>
  <c r="H2385" i="20"/>
  <c r="H2914" i="20"/>
  <c r="H2898" i="20"/>
  <c r="H2850" i="20"/>
  <c r="H2919" i="20"/>
  <c r="H2903" i="20"/>
  <c r="H2887" i="20"/>
  <c r="H2871" i="20"/>
  <c r="H2855" i="20"/>
  <c r="H2839" i="20"/>
  <c r="H2823" i="20"/>
  <c r="H2807" i="20"/>
  <c r="H2791" i="20"/>
  <c r="H2775" i="20"/>
  <c r="H2763" i="20"/>
  <c r="H2754" i="20"/>
  <c r="H2746" i="20"/>
  <c r="H2738" i="20"/>
  <c r="H2730" i="20"/>
  <c r="H2722" i="20"/>
  <c r="H2714" i="20"/>
  <c r="H2706" i="20"/>
  <c r="H2698" i="20"/>
  <c r="H2690" i="20"/>
  <c r="H2682" i="20"/>
  <c r="H2674" i="20"/>
  <c r="H2666" i="20"/>
  <c r="H2658" i="20"/>
  <c r="H2650" i="20"/>
  <c r="H2642" i="20"/>
  <c r="H2634" i="20"/>
  <c r="H2626" i="20"/>
  <c r="H2618" i="20"/>
  <c r="H2610" i="20"/>
  <c r="H2602" i="20"/>
  <c r="H2594" i="20"/>
  <c r="H2586" i="20"/>
  <c r="H2578" i="20"/>
  <c r="H2570" i="20"/>
  <c r="H2562" i="20"/>
  <c r="H2554" i="20"/>
  <c r="H2546" i="20"/>
  <c r="H2538" i="20"/>
  <c r="H2530" i="20"/>
  <c r="H2522" i="20"/>
  <c r="H2514" i="20"/>
  <c r="H2506" i="20"/>
  <c r="H2498" i="20"/>
  <c r="H2490" i="20"/>
  <c r="H2482" i="20"/>
  <c r="H2474" i="20"/>
  <c r="H2466" i="20"/>
  <c r="H2458" i="20"/>
  <c r="H2450" i="20"/>
  <c r="H2442" i="20"/>
  <c r="H2434" i="20"/>
  <c r="H2426" i="20"/>
  <c r="H2418" i="20"/>
  <c r="H2410" i="20"/>
  <c r="H2402" i="20"/>
  <c r="H2394" i="20"/>
  <c r="H2386" i="20"/>
  <c r="H2915" i="20"/>
  <c r="H2883" i="20"/>
  <c r="H2851" i="20"/>
  <c r="H2803" i="20"/>
  <c r="H2787" i="20"/>
  <c r="H2762" i="20"/>
  <c r="H2745" i="20"/>
  <c r="H2721" i="20"/>
  <c r="H2713" i="20"/>
  <c r="H2689" i="20"/>
  <c r="H2681" i="20"/>
  <c r="H2649" i="20"/>
  <c r="H2625" i="20"/>
  <c r="H2617" i="20"/>
  <c r="H2593" i="20"/>
  <c r="H2585" i="20"/>
  <c r="H2561" i="20"/>
  <c r="H2545" i="20"/>
  <c r="H2537" i="20"/>
  <c r="H2521" i="20"/>
  <c r="H2497" i="20"/>
  <c r="H2489" i="20"/>
  <c r="H2465" i="20"/>
  <c r="H2457" i="20"/>
  <c r="H2433" i="20"/>
  <c r="H2425" i="20"/>
  <c r="H2401" i="20"/>
  <c r="H2393" i="20"/>
  <c r="H2930" i="20"/>
  <c r="H2882" i="20"/>
  <c r="H2834" i="20"/>
  <c r="H2665" i="20"/>
  <c r="H2866" i="20"/>
  <c r="H2848" i="20"/>
  <c r="H2770" i="20"/>
  <c r="H2736" i="20"/>
  <c r="H2704" i="20"/>
  <c r="H2672" i="20"/>
  <c r="H2640" i="20"/>
  <c r="H2608" i="20"/>
  <c r="H2576" i="20"/>
  <c r="H2544" i="20"/>
  <c r="H2512" i="20"/>
  <c r="H2480" i="20"/>
  <c r="H2462" i="20"/>
  <c r="H2439" i="20"/>
  <c r="H2416" i="20"/>
  <c r="H2398" i="20"/>
  <c r="H2768" i="20"/>
  <c r="H2703" i="20"/>
  <c r="H2671" i="20"/>
  <c r="H2607" i="20"/>
  <c r="H2575" i="20"/>
  <c r="H2543" i="20"/>
  <c r="H2479" i="20"/>
  <c r="H2456" i="20"/>
  <c r="H2438" i="20"/>
  <c r="H2392" i="20"/>
  <c r="H2752" i="20"/>
  <c r="H2560" i="20"/>
  <c r="H2430" i="20"/>
  <c r="H2559" i="20"/>
  <c r="H2447" i="20"/>
  <c r="H2584" i="20"/>
  <c r="H2446" i="20"/>
  <c r="H2615" i="20"/>
  <c r="H2440" i="20"/>
  <c r="H2399" i="20"/>
  <c r="H2832" i="20"/>
  <c r="H2735" i="20"/>
  <c r="H2639" i="20"/>
  <c r="H2511" i="20"/>
  <c r="H2415" i="20"/>
  <c r="H2624" i="20"/>
  <c r="H2471" i="20"/>
  <c r="H2623" i="20"/>
  <c r="H2552" i="20"/>
  <c r="H2400" i="20"/>
  <c r="H2743" i="20"/>
  <c r="H2519" i="20"/>
  <c r="H2818" i="20"/>
  <c r="H2760" i="20"/>
  <c r="H2728" i="20"/>
  <c r="H2696" i="20"/>
  <c r="H2664" i="20"/>
  <c r="H2632" i="20"/>
  <c r="H2600" i="20"/>
  <c r="H2568" i="20"/>
  <c r="H2536" i="20"/>
  <c r="H2504" i="20"/>
  <c r="H2478" i="20"/>
  <c r="H2455" i="20"/>
  <c r="H2432" i="20"/>
  <c r="H2414" i="20"/>
  <c r="H2391" i="20"/>
  <c r="H2663" i="20"/>
  <c r="H2599" i="20"/>
  <c r="H2535" i="20"/>
  <c r="H2503" i="20"/>
  <c r="H2454" i="20"/>
  <c r="H2431" i="20"/>
  <c r="H2390" i="20"/>
  <c r="H2688" i="20"/>
  <c r="H2528" i="20"/>
  <c r="H2407" i="20"/>
  <c r="H2591" i="20"/>
  <c r="H2424" i="20"/>
  <c r="H2880" i="20"/>
  <c r="H2680" i="20"/>
  <c r="H2464" i="20"/>
  <c r="H2864" i="20"/>
  <c r="H2647" i="20"/>
  <c r="H2463" i="20"/>
  <c r="H2928" i="20"/>
  <c r="H2816" i="20"/>
  <c r="H2759" i="20"/>
  <c r="H2727" i="20"/>
  <c r="H2695" i="20"/>
  <c r="H2631" i="20"/>
  <c r="H2567" i="20"/>
  <c r="H2472" i="20"/>
  <c r="H2408" i="20"/>
  <c r="H2656" i="20"/>
  <c r="H2496" i="20"/>
  <c r="H2931" i="20"/>
  <c r="H2495" i="20"/>
  <c r="H2406" i="20"/>
  <c r="H2786" i="20"/>
  <c r="H2648" i="20"/>
  <c r="H2488" i="20"/>
  <c r="H2679" i="20"/>
  <c r="H2487" i="20"/>
  <c r="H2422" i="20"/>
  <c r="H2912" i="20"/>
  <c r="H2802" i="20"/>
  <c r="H2720" i="20"/>
  <c r="H2592" i="20"/>
  <c r="H2448" i="20"/>
  <c r="H2527" i="20"/>
  <c r="H2712" i="20"/>
  <c r="H2520" i="20"/>
  <c r="H2711" i="20"/>
  <c r="H2583" i="20"/>
  <c r="H2896" i="20"/>
  <c r="H2800" i="20"/>
  <c r="H2751" i="20"/>
  <c r="H2719" i="20"/>
  <c r="H2687" i="20"/>
  <c r="H2655" i="20"/>
  <c r="H2470" i="20"/>
  <c r="H2744" i="20"/>
  <c r="H2616" i="20"/>
  <c r="H2423" i="20"/>
  <c r="H2784" i="20"/>
  <c r="H2551" i="20"/>
  <c r="H3453" i="20"/>
  <c r="H3452" i="20"/>
  <c r="H3451" i="20"/>
  <c r="H3443" i="20"/>
  <c r="H3435" i="20"/>
  <c r="H3427" i="20"/>
  <c r="H3419" i="20"/>
  <c r="H3411" i="20"/>
  <c r="H3403" i="20"/>
  <c r="H3395"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019" i="20"/>
  <c r="H3011" i="20"/>
  <c r="H3003" i="20"/>
  <c r="H2995" i="20"/>
  <c r="H2987" i="20"/>
  <c r="H2979" i="20"/>
  <c r="H2971" i="20"/>
  <c r="H2963" i="20"/>
  <c r="H2955" i="20"/>
  <c r="H2947" i="20"/>
  <c r="H2939" i="20"/>
  <c r="H3450" i="20"/>
  <c r="H3442" i="20"/>
  <c r="H3434" i="20"/>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3449" i="20"/>
  <c r="H3441"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3448" i="20"/>
  <c r="H3440"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120" i="20"/>
  <c r="H3112" i="20"/>
  <c r="H3446" i="20"/>
  <c r="H3438"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3447" i="20"/>
  <c r="H3428" i="20"/>
  <c r="H3405" i="20"/>
  <c r="H3383" i="20"/>
  <c r="H3364" i="20"/>
  <c r="H3341" i="20"/>
  <c r="H3319" i="20"/>
  <c r="H3300" i="20"/>
  <c r="H3277" i="20"/>
  <c r="H3255" i="20"/>
  <c r="H3236" i="20"/>
  <c r="H3213" i="20"/>
  <c r="H3191" i="20"/>
  <c r="H3172" i="20"/>
  <c r="H3149" i="20"/>
  <c r="H3127" i="20"/>
  <c r="H3108" i="20"/>
  <c r="H3092" i="20"/>
  <c r="H3076" i="20"/>
  <c r="H3060" i="20"/>
  <c r="H3044" i="20"/>
  <c r="H3028" i="20"/>
  <c r="H3012" i="20"/>
  <c r="H2996" i="20"/>
  <c r="H2980" i="20"/>
  <c r="H2964" i="20"/>
  <c r="H2948" i="20"/>
  <c r="H3445" i="20"/>
  <c r="H3423" i="20"/>
  <c r="H3404" i="20"/>
  <c r="H3381" i="20"/>
  <c r="H3359" i="20"/>
  <c r="H3340" i="20"/>
  <c r="H3317" i="20"/>
  <c r="H3295" i="20"/>
  <c r="H3276" i="20"/>
  <c r="H3253" i="20"/>
  <c r="H3231" i="20"/>
  <c r="H3212" i="20"/>
  <c r="H3189" i="20"/>
  <c r="H3167" i="20"/>
  <c r="H3148" i="20"/>
  <c r="H3125" i="20"/>
  <c r="H3104" i="20"/>
  <c r="H3088" i="20"/>
  <c r="H3072" i="20"/>
  <c r="H3056" i="20"/>
  <c r="H3040" i="20"/>
  <c r="H3024" i="20"/>
  <c r="H3008" i="20"/>
  <c r="H2992" i="20"/>
  <c r="H2976" i="20"/>
  <c r="H2960" i="20"/>
  <c r="H2944" i="20"/>
  <c r="H3444" i="20"/>
  <c r="H3421" i="20"/>
  <c r="H3399" i="20"/>
  <c r="H3380" i="20"/>
  <c r="H3357" i="20"/>
  <c r="H3335" i="20"/>
  <c r="H3316" i="20"/>
  <c r="H3293" i="20"/>
  <c r="H3271" i="20"/>
  <c r="H3252" i="20"/>
  <c r="H3229" i="20"/>
  <c r="H3207" i="20"/>
  <c r="H3188" i="20"/>
  <c r="H3165" i="20"/>
  <c r="H3143" i="20"/>
  <c r="H3124" i="20"/>
  <c r="H3103" i="20"/>
  <c r="H3087" i="20"/>
  <c r="H3071" i="20"/>
  <c r="H3055" i="20"/>
  <c r="H3039" i="20"/>
  <c r="H3023" i="20"/>
  <c r="H3007" i="20"/>
  <c r="H2991" i="20"/>
  <c r="H2975" i="20"/>
  <c r="H2959" i="20"/>
  <c r="H2943" i="20"/>
  <c r="H3284" i="20"/>
  <c r="H3439" i="20"/>
  <c r="H3420" i="20"/>
  <c r="H3397" i="20"/>
  <c r="H3375" i="20"/>
  <c r="H3356" i="20"/>
  <c r="H3333" i="20"/>
  <c r="H3311" i="20"/>
  <c r="H3292" i="20"/>
  <c r="H3269" i="20"/>
  <c r="H3247" i="20"/>
  <c r="H3228" i="20"/>
  <c r="H3205" i="20"/>
  <c r="H3183" i="20"/>
  <c r="H3164" i="20"/>
  <c r="H3141" i="20"/>
  <c r="H3119" i="20"/>
  <c r="H3101" i="20"/>
  <c r="H3085" i="20"/>
  <c r="H3069" i="20"/>
  <c r="H3053" i="20"/>
  <c r="H3037" i="20"/>
  <c r="H3021" i="20"/>
  <c r="H3005" i="20"/>
  <c r="H2989" i="20"/>
  <c r="H2973" i="20"/>
  <c r="H2957" i="20"/>
  <c r="H2941" i="20"/>
  <c r="H3413" i="20"/>
  <c r="H3391" i="20"/>
  <c r="H3349" i="20"/>
  <c r="H3308" i="20"/>
  <c r="H3263" i="20"/>
  <c r="H3221" i="20"/>
  <c r="H3180" i="20"/>
  <c r="H3157" i="20"/>
  <c r="H3116" i="20"/>
  <c r="H3080" i="20"/>
  <c r="H3032" i="20"/>
  <c r="H3000" i="20"/>
  <c r="H2968" i="20"/>
  <c r="H3454" i="20"/>
  <c r="H3412" i="20"/>
  <c r="H3367" i="20"/>
  <c r="H3325" i="20"/>
  <c r="H3239" i="20"/>
  <c r="H3220" i="20"/>
  <c r="H3156" i="20"/>
  <c r="H3111" i="20"/>
  <c r="H3079" i="20"/>
  <c r="H3031" i="20"/>
  <c r="H2999" i="20"/>
  <c r="H2967" i="20"/>
  <c r="H3437" i="20"/>
  <c r="H3415" i="20"/>
  <c r="H3396" i="20"/>
  <c r="H3373" i="20"/>
  <c r="H3351" i="20"/>
  <c r="H3332" i="20"/>
  <c r="H3309" i="20"/>
  <c r="H3287" i="20"/>
  <c r="H3268" i="20"/>
  <c r="H3245" i="20"/>
  <c r="H3223" i="20"/>
  <c r="H3204" i="20"/>
  <c r="H3181" i="20"/>
  <c r="H3159" i="20"/>
  <c r="H3140" i="20"/>
  <c r="H3117" i="20"/>
  <c r="H3100" i="20"/>
  <c r="H3084" i="20"/>
  <c r="H3068" i="20"/>
  <c r="H3052" i="20"/>
  <c r="H3036" i="20"/>
  <c r="H3020" i="20"/>
  <c r="H3004" i="20"/>
  <c r="H2988" i="20"/>
  <c r="H2972" i="20"/>
  <c r="H2956" i="20"/>
  <c r="H2940" i="20"/>
  <c r="H3436" i="20"/>
  <c r="H3372" i="20"/>
  <c r="H3327" i="20"/>
  <c r="H3285" i="20"/>
  <c r="H3244" i="20"/>
  <c r="H3199" i="20"/>
  <c r="H3135" i="20"/>
  <c r="H3096" i="20"/>
  <c r="H3064" i="20"/>
  <c r="H3048" i="20"/>
  <c r="H3016" i="20"/>
  <c r="H2984" i="20"/>
  <c r="H2952" i="20"/>
  <c r="H3431" i="20"/>
  <c r="H3348" i="20"/>
  <c r="H3261" i="20"/>
  <c r="H3197" i="20"/>
  <c r="H3175" i="20"/>
  <c r="H3133" i="20"/>
  <c r="H3095" i="20"/>
  <c r="H3063" i="20"/>
  <c r="H3015" i="20"/>
  <c r="H2983" i="20"/>
  <c r="H3389" i="20"/>
  <c r="H3047" i="20"/>
  <c r="H2951" i="20"/>
  <c r="H3429" i="20"/>
  <c r="H3279" i="20"/>
  <c r="H3109" i="20"/>
  <c r="H2981" i="20"/>
  <c r="H3013" i="20"/>
  <c r="H2997" i="20"/>
  <c r="H3407" i="20"/>
  <c r="H3260" i="20"/>
  <c r="H3093" i="20"/>
  <c r="H2965" i="20"/>
  <c r="H3151" i="20"/>
  <c r="H3388" i="20"/>
  <c r="H3237" i="20"/>
  <c r="H3077" i="20"/>
  <c r="H2949" i="20"/>
  <c r="H3365" i="20"/>
  <c r="H3215" i="20"/>
  <c r="H3061" i="20"/>
  <c r="H3301" i="20"/>
  <c r="H3343" i="20"/>
  <c r="H3196" i="20"/>
  <c r="H3045" i="20"/>
  <c r="H3303" i="20"/>
  <c r="H3132" i="20"/>
  <c r="H3324" i="20"/>
  <c r="H3173" i="20"/>
  <c r="H3029" i="20"/>
  <c r="P3461" i="20"/>
  <c r="P1815" i="20"/>
  <c r="T2381" i="20"/>
  <c r="T3461" i="20"/>
  <c r="T1815" i="20"/>
  <c r="H633" i="17"/>
  <c r="G633" i="17"/>
  <c r="F633" i="17"/>
  <c r="H1330" i="17"/>
  <c r="G1330" i="17"/>
  <c r="F1330" i="17"/>
  <c r="U828" i="14"/>
  <c r="A17" i="14" l="1"/>
  <c r="A10" i="16" s="1"/>
  <c r="A8" i="13" s="1"/>
  <c r="B11" i="10" l="1"/>
  <c r="E828" i="14"/>
</calcChain>
</file>

<file path=xl/sharedStrings.xml><?xml version="1.0" encoding="utf-8"?>
<sst xmlns="http://schemas.openxmlformats.org/spreadsheetml/2006/main" count="35889" uniqueCount="1062">
  <si>
    <t>P.L. 2022, C. 107 Reporting Requirement , DOCKET NO. AO20060471</t>
  </si>
  <si>
    <t>Atlantic City Electric</t>
  </si>
  <si>
    <t>Electric</t>
  </si>
  <si>
    <t>Aug- 2019/2023/2024</t>
  </si>
  <si>
    <t xml:space="preserve">Submitted October 30, 2024, Updated with Financials November 13, 2024 </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</si>
  <si>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</si>
  <si>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</si>
  <si>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</si>
  <si>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</si>
  <si>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</si>
  <si>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</si>
  <si>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</si>
  <si>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</si>
  <si>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</si>
  <si>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</si>
  <si>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</si>
  <si>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</si>
  <si>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</si>
  <si>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</si>
  <si>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</si>
  <si>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</si>
  <si>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</si>
  <si>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</si>
  <si>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</si>
  <si>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</si>
  <si>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</si>
  <si>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</si>
  <si>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</si>
  <si>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</si>
  <si>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</si>
  <si>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</si>
  <si>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</si>
  <si>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</si>
  <si>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</si>
  <si>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</si>
  <si>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</si>
  <si>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</si>
  <si>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</si>
  <si>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</si>
  <si>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</si>
  <si>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</si>
  <si>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</si>
  <si>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</si>
  <si>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</si>
  <si>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</si>
  <si>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</si>
  <si>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</si>
  <si>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</si>
  <si>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</si>
  <si>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</si>
  <si>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</si>
  <si>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</si>
  <si>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</si>
  <si>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</si>
  <si>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</si>
  <si>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</si>
  <si>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</si>
  <si>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</si>
  <si>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</si>
  <si>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</si>
  <si>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</si>
  <si>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</si>
  <si>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</si>
  <si>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</si>
  <si>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</si>
  <si>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</si>
  <si>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</si>
  <si>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</si>
  <si>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</si>
  <si>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</si>
  <si>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</si>
  <si>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</si>
  <si>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</si>
  <si>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</si>
  <si>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</si>
  <si>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</si>
  <si>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</si>
  <si>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</si>
  <si>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</si>
  <si>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</si>
  <si>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</si>
  <si>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</si>
  <si>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</si>
  <si>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</si>
  <si>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</si>
  <si>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</si>
  <si>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</si>
  <si>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</si>
  <si>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</si>
  <si>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</si>
  <si>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</si>
  <si>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</si>
  <si>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</si>
  <si>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</si>
  <si>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</si>
  <si>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</si>
  <si>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</si>
  <si>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</si>
  <si>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</si>
  <si>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</si>
  <si>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</si>
  <si>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</si>
  <si>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</si>
  <si>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</si>
  <si>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</si>
  <si>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</si>
  <si>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</si>
  <si>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</si>
  <si>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</si>
  <si>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</si>
  <si>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</si>
  <si>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</si>
  <si>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</si>
  <si>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</si>
  <si>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</si>
  <si>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</si>
  <si>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</si>
  <si>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</si>
  <si>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</si>
  <si>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</si>
  <si>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</si>
  <si>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</si>
  <si>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</si>
  <si>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</si>
  <si>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</si>
  <si>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</si>
  <si>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</si>
  <si>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</si>
  <si>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</si>
  <si>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</si>
  <si>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</si>
  <si>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</si>
  <si>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</si>
  <si>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</si>
  <si>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</si>
  <si>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</si>
  <si>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</si>
  <si>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</si>
  <si>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</si>
  <si>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</si>
  <si>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</si>
  <si>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</si>
  <si>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</si>
  <si>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</si>
  <si>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</si>
  <si>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</si>
  <si>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</si>
  <si>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</si>
  <si>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</si>
  <si>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</si>
  <si>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</si>
  <si>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</si>
  <si>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</si>
  <si>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</si>
  <si>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</si>
  <si>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</si>
  <si>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</si>
  <si>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</si>
  <si>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</si>
  <si>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</si>
  <si>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</si>
  <si>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</si>
  <si>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</si>
  <si>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</si>
  <si>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</si>
  <si>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</si>
  <si>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</si>
  <si>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</si>
  <si>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</si>
  <si>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</si>
  <si>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</si>
  <si>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</si>
  <si>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</si>
  <si>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</si>
  <si>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</si>
  <si>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</si>
  <si>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</si>
  <si>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</si>
  <si>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</si>
  <si>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</si>
  <si>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</si>
  <si>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</si>
  <si>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</si>
  <si>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</si>
  <si>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</si>
  <si>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</si>
  <si>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</si>
  <si>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</si>
  <si>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</si>
  <si>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</si>
  <si>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</si>
  <si>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</si>
  <si>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</si>
  <si>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</si>
  <si>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</si>
  <si>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</si>
  <si>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</si>
  <si>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</si>
  <si>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</si>
  <si>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</si>
  <si>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</si>
  <si>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</si>
  <si>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</si>
  <si>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</si>
  <si>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</si>
  <si>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</si>
  <si>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</si>
  <si>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</si>
  <si>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</si>
  <si>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</si>
  <si>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</si>
  <si>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</si>
  <si>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</si>
  <si>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</si>
  <si>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</si>
  <si>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</si>
  <si>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</si>
  <si>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</si>
  <si>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</si>
  <si>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</si>
  <si>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</si>
  <si>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</si>
  <si>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</si>
  <si>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</si>
  <si>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</si>
  <si>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</si>
  <si>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</si>
  <si>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</si>
  <si>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</si>
  <si>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</si>
  <si>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</si>
  <si>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</si>
  <si>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</si>
  <si>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</si>
  <si>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</si>
  <si>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</si>
  <si>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</si>
  <si>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</si>
  <si>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</si>
  <si>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</si>
  <si>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</si>
  <si>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</si>
  <si>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</si>
  <si>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</si>
  <si>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</si>
  <si>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</si>
  <si>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</si>
  <si>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</si>
  <si>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</si>
  <si>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</si>
  <si>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</si>
  <si>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</si>
  <si>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</si>
  <si>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</si>
  <si>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</si>
  <si>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</si>
  <si>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</si>
  <si>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</si>
  <si>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</si>
  <si>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</si>
  <si>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</si>
  <si>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</si>
  <si>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</si>
  <si>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</si>
  <si>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</si>
  <si>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</si>
  <si>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</si>
  <si>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</si>
  <si>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</si>
  <si>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</si>
  <si>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</si>
  <si>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</si>
  <si>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</si>
  <si>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</si>
  <si>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</si>
  <si>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</si>
  <si>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</si>
  <si>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</si>
  <si>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</si>
  <si>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</si>
  <si>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</si>
  <si>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</si>
  <si>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</si>
  <si>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</si>
  <si>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</si>
  <si>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</si>
  <si>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</si>
  <si>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</si>
  <si>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</si>
  <si>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</si>
  <si>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</si>
  <si>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</si>
  <si>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</si>
  <si>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</si>
  <si>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</si>
  <si>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</si>
  <si>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</si>
  <si>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</si>
  <si>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</si>
  <si>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</si>
  <si>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</si>
  <si>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</si>
  <si>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</si>
  <si>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</si>
  <si>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</si>
  <si>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</si>
  <si>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</si>
  <si>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</si>
  <si>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</si>
  <si>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</si>
  <si>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</si>
  <si>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</si>
  <si>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</si>
  <si>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</si>
  <si>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</si>
  <si>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</si>
  <si>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</si>
  <si>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</si>
  <si>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</si>
  <si>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</si>
  <si>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</si>
  <si>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</si>
  <si>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</si>
  <si>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</si>
  <si>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</si>
  <si>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</si>
  <si>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</si>
  <si>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</si>
  <si>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</si>
  <si>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</si>
  <si>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</si>
  <si>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</si>
  <si>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</si>
  <si>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</si>
  <si>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</si>
  <si>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</si>
  <si>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</si>
  <si>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</si>
  <si>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</si>
  <si>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</si>
  <si>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</si>
  <si>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</si>
  <si>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</si>
  <si>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</si>
  <si>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</si>
  <si>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</si>
  <si>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</si>
  <si>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</si>
  <si>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</si>
  <si>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</si>
  <si>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</si>
  <si>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</si>
  <si>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</si>
  <si>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</si>
  <si>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</si>
  <si>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</si>
  <si>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</si>
  <si>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</si>
  <si>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</si>
  <si>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</si>
  <si>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</si>
  <si>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</si>
  <si>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</si>
  <si>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</si>
  <si>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</si>
  <si>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</si>
  <si>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</si>
  <si>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</si>
  <si>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</si>
  <si>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</si>
  <si>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</si>
  <si>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</si>
  <si>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</si>
  <si>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</si>
  <si>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</si>
  <si>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</si>
  <si>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</si>
  <si>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</si>
  <si>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</si>
  <si>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</si>
  <si>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</si>
  <si>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</si>
  <si>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</si>
  <si>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</si>
  <si>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</si>
  <si>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</si>
  <si>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</si>
  <si>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</si>
  <si>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</si>
  <si>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</si>
  <si>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</si>
  <si>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</si>
  <si>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</si>
  <si>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</si>
  <si>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</si>
  <si>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</si>
  <si>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</si>
  <si>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</si>
  <si>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</si>
  <si>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</si>
  <si>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</si>
  <si>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</si>
  <si>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</si>
  <si>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</si>
  <si>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</si>
  <si>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</si>
  <si>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</si>
  <si>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</si>
  <si>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</si>
  <si>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</si>
  <si>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</si>
  <si>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</si>
  <si>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</si>
  <si>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</si>
  <si>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</si>
  <si>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</si>
  <si>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</si>
  <si>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</si>
  <si>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</si>
  <si>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</si>
  <si>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</si>
  <si>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</si>
  <si>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</si>
  <si>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</si>
  <si>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</si>
  <si>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</si>
  <si>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</si>
  <si>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</si>
  <si>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</si>
  <si>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</si>
  <si>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</si>
  <si>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</si>
  <si>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</si>
  <si>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</si>
  <si>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</si>
  <si>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</si>
  <si>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</si>
  <si>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</si>
  <si>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</si>
  <si>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</si>
  <si>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</si>
  <si>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</si>
  <si>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</si>
  <si>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</si>
  <si>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</si>
  <si>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</si>
  <si>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</si>
  <si>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</si>
  <si>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</si>
  <si>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</si>
  <si>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</si>
  <si>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</si>
  <si>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</si>
  <si>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</si>
  <si>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</si>
  <si>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</si>
  <si>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</si>
  <si>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</si>
  <si>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</si>
  <si>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</si>
  <si>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</si>
  <si>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</si>
  <si>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</si>
  <si>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</si>
  <si>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</si>
  <si>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</si>
  <si>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</si>
  <si>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</si>
  <si>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</si>
  <si>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</si>
  <si>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</si>
  <si>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</si>
  <si>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</si>
  <si>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</si>
  <si>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</si>
  <si>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</si>
  <si>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</si>
  <si>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</si>
  <si>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</si>
  <si>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</si>
  <si>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</si>
  <si>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</si>
  <si>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</si>
  <si>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</si>
  <si>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</si>
  <si>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</si>
  <si>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</si>
  <si>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</si>
  <si>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</si>
  <si>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</si>
  <si>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</si>
  <si>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</si>
  <si>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</si>
  <si>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</si>
  <si>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</si>
  <si>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</si>
  <si>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</si>
  <si>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</si>
  <si>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</si>
  <si>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</si>
  <si>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</si>
  <si>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</si>
  <si>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</si>
  <si>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</si>
  <si>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</si>
  <si>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</si>
  <si>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</si>
  <si>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</si>
  <si>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</si>
  <si>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</si>
  <si>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</si>
  <si>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</si>
  <si>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</si>
  <si>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</si>
  <si>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</si>
  <si>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</si>
  <si>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</si>
  <si>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</si>
  <si>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</si>
  <si>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</si>
  <si>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</si>
  <si>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</si>
  <si>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</si>
  <si>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</si>
  <si>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</si>
  <si>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</si>
  <si>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</si>
  <si>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</si>
  <si>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</si>
  <si>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</si>
  <si>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</si>
  <si>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</si>
  <si>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</si>
  <si>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</si>
  <si>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</si>
  <si>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</si>
  <si>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</si>
  <si>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</si>
  <si>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</si>
  <si>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</si>
  <si>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</si>
  <si>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</si>
  <si>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</si>
  <si>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</si>
  <si>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</si>
  <si>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</si>
  <si>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</si>
  <si>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</si>
  <si>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</si>
  <si>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</si>
  <si>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</si>
  <si>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</si>
  <si>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</si>
  <si>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</si>
  <si>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</si>
  <si>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</si>
  <si>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</si>
  <si>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</si>
  <si>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</si>
  <si>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</si>
  <si>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</si>
  <si>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</si>
  <si>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</si>
  <si>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</si>
  <si>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</si>
  <si>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</si>
  <si>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</si>
  <si>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</si>
  <si>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</si>
  <si>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</si>
  <si>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</si>
  <si>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</si>
  <si>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</si>
  <si>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</si>
  <si>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</si>
  <si>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</si>
  <si>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</si>
  <si>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</si>
  <si>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</si>
  <si>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</si>
  <si>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</si>
  <si>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</si>
  <si>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</si>
  <si>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</si>
  <si>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</si>
  <si>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</si>
  <si>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</si>
  <si>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</si>
  <si>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PENTON</t>
  </si>
  <si>
    <t>STAFFORD TOWNSHIP</t>
  </si>
  <si>
    <t>VICTORY LAKES</t>
  </si>
  <si>
    <t>MONEY ISLAND</t>
  </si>
  <si>
    <t>Non-Residential</t>
  </si>
  <si>
    <t>08404</t>
  </si>
  <si>
    <t>BATSTO</t>
  </si>
  <si>
    <t>08099</t>
  </si>
  <si>
    <t>BERLIN TWP</t>
  </si>
  <si>
    <t>28520</t>
  </si>
  <si>
    <t>CARLLS CORNER</t>
  </si>
  <si>
    <t>CUMBERLAND</t>
  </si>
  <si>
    <t>EAGLESWOOD</t>
  </si>
  <si>
    <t>EMMELVILLE</t>
  </si>
  <si>
    <t>EVESHAM</t>
  </si>
  <si>
    <t>02028</t>
  </si>
  <si>
    <t>GLOUCESTER TOWNSHIP</t>
  </si>
  <si>
    <t>HARRISVILLE</t>
  </si>
  <si>
    <t>KINGS GRANT</t>
  </si>
  <si>
    <t>MALLARD ISLAND</t>
  </si>
  <si>
    <t>MENANTICO</t>
  </si>
  <si>
    <t>MIDDLE TOWNSHIP</t>
  </si>
  <si>
    <t>MOUNT LAUREL</t>
  </si>
  <si>
    <t>08054</t>
  </si>
  <si>
    <t>MULLICA TWP</t>
  </si>
  <si>
    <t>NEW SHARON</t>
  </si>
  <si>
    <t>PEAHALA PARK</t>
  </si>
  <si>
    <t>08238</t>
  </si>
  <si>
    <t>08249</t>
  </si>
  <si>
    <t>99999</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</si>
  <si>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</si>
  <si>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</si>
  <si>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</si>
  <si>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</si>
  <si>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</si>
  <si>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</si>
  <si>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</si>
  <si>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</si>
  <si>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</si>
  <si>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</si>
  <si>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</si>
  <si>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</si>
  <si>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</si>
  <si>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</si>
  <si>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</si>
  <si>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</si>
  <si>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[August,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</si>
  <si>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</si>
  <si>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</si>
  <si>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</si>
  <si>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</si>
  <si>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</si>
  <si>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</si>
  <si>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</si>
  <si>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</si>
  <si>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08401-7852</t>
  </si>
  <si>
    <t>BARNEGAT LIGHT</t>
  </si>
  <si>
    <t>BATES MILLS</t>
  </si>
  <si>
    <t>BEACH HAVEN INLET</t>
  </si>
  <si>
    <t>BIRCHES</t>
  </si>
  <si>
    <t>CHERRY HILL</t>
  </si>
  <si>
    <t>08003</t>
  </si>
  <si>
    <t>CROSS KEYS SEWELL</t>
  </si>
  <si>
    <t>DEPTFORD TERRACE</t>
  </si>
  <si>
    <t>EGG HABOR CITY</t>
  </si>
  <si>
    <t>EGG HARBOR</t>
  </si>
  <si>
    <t>EGG HARBOR TWP</t>
  </si>
  <si>
    <t>ELK TOWNSHIP</t>
  </si>
  <si>
    <t>ESTELLE MANOR</t>
  </si>
  <si>
    <t>FAIRLESS HILLS</t>
  </si>
  <si>
    <t>19030</t>
  </si>
  <si>
    <t>FALLON</t>
  </si>
  <si>
    <t>08028-2316</t>
  </si>
  <si>
    <t>GLASSSBORO</t>
  </si>
  <si>
    <t>GRASSY SOUNDS</t>
  </si>
  <si>
    <t>HAMILTON</t>
  </si>
  <si>
    <t>HAVEN BEACH</t>
  </si>
  <si>
    <t>LAKE</t>
  </si>
  <si>
    <t>LITTLE EGG HARBOR</t>
  </si>
  <si>
    <t>LITTLE EGG HARBOR TWP</t>
  </si>
  <si>
    <t>LONG BCH TWP</t>
  </si>
  <si>
    <t>MARGATE</t>
  </si>
  <si>
    <t>Marlton</t>
  </si>
  <si>
    <t>MARLTON LAKES</t>
  </si>
  <si>
    <t>Mays Landiing</t>
  </si>
  <si>
    <t>MC KEE CITY</t>
  </si>
  <si>
    <t>MEDFORD TOWNSHIP</t>
  </si>
  <si>
    <t>MEDFORD TWP</t>
  </si>
  <si>
    <t>MT ROYAL</t>
  </si>
  <si>
    <t>MYSTIC ISLANDS</t>
  </si>
  <si>
    <t>OCEANVIEW</t>
  </si>
  <si>
    <t>PALMYRA</t>
  </si>
  <si>
    <t>08065</t>
  </si>
  <si>
    <t>08021-6212</t>
  </si>
  <si>
    <t>PITSGROVE</t>
  </si>
  <si>
    <t>PITTSGROVE BRIDGTN</t>
  </si>
  <si>
    <t>PITTSGROVE ELMER</t>
  </si>
  <si>
    <t>SEAVIEW PARK</t>
  </si>
  <si>
    <t>SHAWCREST</t>
  </si>
  <si>
    <t>SICKERLVILLE</t>
  </si>
  <si>
    <t>SOUTHAMPTON</t>
  </si>
  <si>
    <t>STOW CREEK TWP</t>
  </si>
  <si>
    <t>UPPER DEERFIELD</t>
  </si>
  <si>
    <t>UPPER DEERFIELD TWP</t>
  </si>
  <si>
    <t>VENTNOR</t>
  </si>
  <si>
    <t>VOORHEES</t>
  </si>
  <si>
    <t>waterford</t>
  </si>
  <si>
    <t>WATERFORD WORKS</t>
  </si>
  <si>
    <t>WILLIAMSTOWN JCT</t>
  </si>
  <si>
    <t>WINSLOW</t>
  </si>
  <si>
    <t>[August, 2023]</t>
  </si>
  <si>
    <t xml:space="preserve"> ABSECON</t>
  </si>
  <si>
    <t xml:space="preserve"> EGG HARBOR TOWNSHIP</t>
  </si>
  <si>
    <t>QUINTON TOWNSHIP</t>
  </si>
  <si>
    <t>[August, 2019]</t>
  </si>
  <si>
    <t>CROSS KEYS</t>
  </si>
  <si>
    <t>HURFVILLE</t>
  </si>
  <si>
    <t>LITTLE EGG</t>
  </si>
  <si>
    <t>GLASSBO</t>
  </si>
  <si>
    <t>GLOUCESTER TWP</t>
  </si>
  <si>
    <t>LONG BRANCH</t>
  </si>
  <si>
    <t>07740</t>
  </si>
  <si>
    <t>MEDFORD FARMS</t>
  </si>
  <si>
    <t>N WILDWOOD</t>
  </si>
  <si>
    <t>SOMERSET</t>
  </si>
  <si>
    <t>08875</t>
  </si>
  <si>
    <t>TOMS RIVER</t>
  </si>
  <si>
    <t>08755</t>
  </si>
  <si>
    <t>TOWNBANK</t>
  </si>
  <si>
    <t>WILMGINGTON</t>
  </si>
  <si>
    <t>19801</t>
  </si>
  <si>
    <t>WOOLWICH TWP</t>
  </si>
  <si>
    <t>LOGAN TWP</t>
  </si>
  <si>
    <t>washington township</t>
  </si>
  <si>
    <t>WOOLWICH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</si>
  <si>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</si>
  <si>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</si>
  <si>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</si>
  <si>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</si>
  <si>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</si>
  <si>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</si>
  <si>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</si>
  <si>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</si>
  <si>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</si>
  <si>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</si>
  <si>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</si>
  <si>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</si>
  <si>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</si>
  <si>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</si>
  <si>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</si>
  <si>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</si>
  <si>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</si>
  <si>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</si>
  <si>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</si>
  <si>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</si>
  <si>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</si>
  <si>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</si>
  <si>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</si>
  <si>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ABSCECON</t>
  </si>
  <si>
    <t>AMBER TERRACE</t>
  </si>
  <si>
    <t>Avalon Manor</t>
  </si>
  <si>
    <t>AUDUBON</t>
  </si>
  <si>
    <t>08106</t>
  </si>
  <si>
    <t>BARGAIINTOWN</t>
  </si>
  <si>
    <t>BAY SIDE</t>
  </si>
  <si>
    <t>BARNEGATNJ</t>
  </si>
  <si>
    <t>BELLE PLAIN</t>
  </si>
  <si>
    <t>barrington</t>
  </si>
  <si>
    <t>08007</t>
  </si>
  <si>
    <t>BROOKLYN</t>
  </si>
  <si>
    <t>11218</t>
  </si>
  <si>
    <t>BUENA VISTA TWP</t>
  </si>
  <si>
    <t>COLD SPRINGS</t>
  </si>
  <si>
    <t>CAMDEN</t>
  </si>
  <si>
    <t>08103</t>
  </si>
  <si>
    <t>08104</t>
  </si>
  <si>
    <t>CROSS KEYS WMSTOWN</t>
  </si>
  <si>
    <t>CAPE MAY CH</t>
  </si>
  <si>
    <t>DAVISTOWN</t>
  </si>
  <si>
    <t>CAPE MAY courthouse</t>
  </si>
  <si>
    <t>DEERFLD TWP BRIDGTN</t>
  </si>
  <si>
    <t>DELRAY BEACH</t>
  </si>
  <si>
    <t>33484</t>
  </si>
  <si>
    <t>CHESTER</t>
  </si>
  <si>
    <t>07930</t>
  </si>
  <si>
    <t>EHT HARBOR TOWNSHIP</t>
  </si>
  <si>
    <t>08021-5735</t>
  </si>
  <si>
    <t>CROSS KEYS SICKLERVL</t>
  </si>
  <si>
    <t>DEERFIELD STREET</t>
  </si>
  <si>
    <t>do not use</t>
  </si>
  <si>
    <t>EAST POINT</t>
  </si>
  <si>
    <t>EGG HARBOR TOWNSHIIP</t>
  </si>
  <si>
    <t>08234-9335</t>
  </si>
  <si>
    <t>EGG HARBOR TWNSHP</t>
  </si>
  <si>
    <t>EGG HARBOR TWNSP</t>
  </si>
  <si>
    <t>ELK</t>
  </si>
  <si>
    <t>ESTELVILLE</t>
  </si>
  <si>
    <t>FAWN LAKES</t>
  </si>
  <si>
    <t>02025</t>
  </si>
  <si>
    <t>08205-6033</t>
  </si>
  <si>
    <t>MANAHWKIN</t>
  </si>
  <si>
    <t>GALLOWAY TOWNSHIP</t>
  </si>
  <si>
    <t>08037-2901</t>
  </si>
  <si>
    <t>NEW KUBAN</t>
  </si>
  <si>
    <t>KUNKLETOWN</t>
  </si>
  <si>
    <t>18058</t>
  </si>
  <si>
    <t>08021-1910</t>
  </si>
  <si>
    <t>LITTLE EGG HARBOR TW</t>
  </si>
  <si>
    <t>MANAHAWKEN</t>
  </si>
  <si>
    <t>MARTINSVILLE</t>
  </si>
  <si>
    <t>08836</t>
  </si>
  <si>
    <t>08330-3140</t>
  </si>
  <si>
    <t>08330-3820</t>
  </si>
  <si>
    <t>MC KEEY CITY</t>
  </si>
  <si>
    <t>SEAVIEW HARBOR</t>
  </si>
  <si>
    <t>MILVILLE</t>
  </si>
  <si>
    <t>TUCKERON</t>
  </si>
  <si>
    <t>pennsauken</t>
  </si>
  <si>
    <t>08109</t>
  </si>
  <si>
    <t>PENNSGROVE</t>
  </si>
  <si>
    <t>UPPER DEERFIELD TWNSHP</t>
  </si>
  <si>
    <t>philadelphia</t>
  </si>
  <si>
    <t>19109</t>
  </si>
  <si>
    <t>WASHINGTON TWP</t>
  </si>
  <si>
    <t>08232-1281</t>
  </si>
  <si>
    <t>QUINTON TWP BRIDGTN</t>
  </si>
  <si>
    <t>QUINTON TWP SALEM</t>
  </si>
  <si>
    <t>RIDLEY PARK</t>
  </si>
  <si>
    <t>19078</t>
  </si>
  <si>
    <t>02016</t>
  </si>
  <si>
    <t>08080-9412</t>
  </si>
  <si>
    <t>SHAMONG PARK</t>
  </si>
  <si>
    <t>08081-9254</t>
  </si>
  <si>
    <t>08081-9393</t>
  </si>
  <si>
    <t>SOUTHAMPTON TWP</t>
  </si>
  <si>
    <t>ST</t>
  </si>
  <si>
    <t>TRENTON</t>
  </si>
  <si>
    <t>08629</t>
  </si>
  <si>
    <t>WEST CHESTER</t>
  </si>
  <si>
    <t>19380</t>
  </si>
  <si>
    <t>WILMINGTON</t>
  </si>
  <si>
    <t>19808</t>
  </si>
  <si>
    <t>-</t>
  </si>
  <si>
    <t xml:space="preserve">Total Number of Customers </t>
  </si>
  <si>
    <t>Total Dollar Amount</t>
  </si>
  <si>
    <t>Average Amount Owed</t>
  </si>
  <si>
    <t>[August ,2023]</t>
  </si>
  <si>
    <t>DEERFIELD TWP</t>
  </si>
  <si>
    <t>Not avaliable</t>
  </si>
  <si>
    <t>Mays Landing</t>
  </si>
  <si>
    <t>Not Available</t>
  </si>
  <si>
    <t>AVALON MANOR</t>
  </si>
  <si>
    <t>PORT ELIZABETH'</t>
  </si>
  <si>
    <t>UNKNOWN_ACE_CITY</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</si>
  <si>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</si>
  <si>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</si>
  <si>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</si>
  <si>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</si>
  <si>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</si>
  <si>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</si>
  <si>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</si>
  <si>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</si>
  <si>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</si>
  <si>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Staff interprets the following words, under the context of Sections 2a(12) &amp; 3a(12), as follows:</t>
  </si>
  <si>
    <t xml:space="preserve">Total dollars can  include more than one DPA type (deposit, arrears) on one account.   </t>
  </si>
  <si>
    <t>1. Late Fee - a charge that a customer incurs when they fail to pay a bill or make a payment by the due date.</t>
  </si>
  <si>
    <t xml:space="preserve">Average amount is calculated on total dollars / DPA type  </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</si>
  <si>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</si>
  <si>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</si>
  <si>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</si>
  <si>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</si>
  <si>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</si>
  <si>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</si>
  <si>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</si>
  <si>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</si>
  <si>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</si>
  <si>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</si>
  <si>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</si>
  <si>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</si>
  <si>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</si>
  <si>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</si>
  <si>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</si>
  <si>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</si>
  <si>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</si>
  <si>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</si>
  <si>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</si>
  <si>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</si>
  <si>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</si>
  <si>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</si>
  <si>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</si>
  <si>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</si>
  <si>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</si>
  <si>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 xml:space="preserve"> PLEASANTVILLE</t>
  </si>
  <si>
    <t>#</t>
  </si>
  <si>
    <t/>
  </si>
  <si>
    <t>Number of Customers in Deferred Payment Agreements</t>
  </si>
  <si>
    <t>Total Deferred Payment Agreements Dollar Amounts</t>
  </si>
  <si>
    <t>Total Dollar Amount of Arrears entered into a Deferred Payment Agreements</t>
  </si>
  <si>
    <t>[August,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</si>
  <si>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</si>
  <si>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</si>
  <si>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</si>
  <si>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</si>
  <si>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</si>
  <si>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</si>
  <si>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</si>
  <si>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</si>
  <si>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</si>
  <si>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</si>
  <si>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</si>
  <si>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 None</t>
  </si>
  <si>
    <t>Program data starts on row 27.</t>
  </si>
  <si>
    <t>Utility Assistance Program</t>
  </si>
  <si>
    <t>Terms of Eligibility:</t>
  </si>
  <si>
    <t>Available Budget:</t>
  </si>
  <si>
    <t>Description of Enhancements to Programs to meet Increases in Demand</t>
  </si>
  <si>
    <t>[August 2024] Residential Number of Customers that Applied</t>
  </si>
  <si>
    <t>[August 2023] Residential Number of Customers that Applied</t>
  </si>
  <si>
    <t>[August 2019] Residential Number of Customers that Applied</t>
  </si>
  <si>
    <t>[August 2024] Number of Residential Customers that Receive Assistance for Arrears</t>
  </si>
  <si>
    <t>The Amount (Dollars) of Funds Credited Towards the Accounts of Residents Participating in each Assistance Program</t>
  </si>
  <si>
    <t>[August 2023] Number of Residential Customers that Receive Assistance for Arrears</t>
  </si>
  <si>
    <t>[August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</si>
  <si>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</si>
  <si>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</si>
  <si>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</si>
  <si>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</si>
  <si>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</si>
  <si>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</si>
  <si>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</si>
  <si>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</si>
  <si>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</si>
  <si>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</si>
  <si>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</si>
  <si>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All It Takes Is One Call insert - provides information on available bill payment programs, in-person payment locations, methods of contacting the company and available energy assistance programs with their contact information.</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</si>
  <si>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</si>
  <si>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</si>
  <si>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</si>
  <si>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</si>
  <si>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</si>
  <si>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</si>
  <si>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</si>
  <si>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</si>
  <si>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</si>
  <si>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</si>
  <si>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Quick Home Energy Check</t>
  </si>
  <si>
    <t>https://l.facebook.com/l.php?u=http%3A%2F%2Fspr.ly%2F6180mnw7k&amp;h=AT05vWr1hVjw4xhMAaJP3YleTL-4xx1jXtta-toLZhq1CzXxUAgttwoxKM19CtoFU-NLyey9Hya7UrQ_2JuvmhKekzDNTN_PjU8nsQ-6EQwh_sL1p2O9r8blEMsTUVQcUdS1YiFNnNYXS8MoPPR8&amp;__tn__=-UK-R&amp;c[0]=AT0kL0XxZZS8tOsJ2jZBHGPoJXAdfXvS8ZvVBTQlXrmupV-F4-D5aX9gIGK-QDjHWn-3oVoBjX6sZfAFwI9IV9it9MET44Oou29B5XDEI2sAkzv0X4041KYkdDU-h4PguxFFYL9vV5IAcKPw_K9nsqJWRvic-WzV8GTiUTTvMz08PaZFu8oeKEGhAlf8PijJiH4mpfkoVeX_9GMm8FAZZ1MQQ3Gdr-Rjho1tcxBcQCbby4WkcazF</t>
  </si>
  <si>
    <t>Weatherization Program</t>
  </si>
  <si>
    <t>https://l.facebook.com/l.php?u=http%3A%2F%2Fspr.ly%2F6013u5P7V&amp;h=AT091Vub3RrQoGSRz626q2yYnHgUTHpo8IdF3lXjPYEmL6niWZL4xqQMwOPLW9ZE-5OO2_1lHrfXxioxj7pNq54gaJb9iihp1ztl3TJkCI4iPYLk8eO1DRaV-TFL12vPDWiS4frnP076J588TS82&amp;__tn__=-UK-R&amp;c[0]=AT2kUc-8Vzx6Zp2R4Ol2Th7uA2TndZl282PUlqyhQYRFoBiiYihTYFISPNf6KjwA4YnBO6EfKiwp_m_9tVgGvNV8iC_uOMnmA55RO2J7-5jHpRhMMhJuW7iahlNwZZxwhz0XjoU2Y5tkWnCVttnIUo7O7p9j9PFx3Z464ZDAW0r49c2-5A8x8IxbBsQhGMretk6vuETm4XWlh9JPK9Bo0nL1od-sG_rOfy1dXi8P2Za_8oxABlSw</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</si>
  <si>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</si>
  <si>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</si>
  <si>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</si>
  <si>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</si>
  <si>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</si>
  <si>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</si>
  <si>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</si>
  <si>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</si>
  <si>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Bridgeton, Seabrook</t>
  </si>
  <si>
    <t>Brigantine</t>
  </si>
  <si>
    <t>Carneys Point, Penns Grove</t>
  </si>
  <si>
    <t>Cedar Brook</t>
  </si>
  <si>
    <t>Clementon, Laurel Springs, Pine Valley, Pine Hill, Lindenwold</t>
  </si>
  <si>
    <t>Corbin City, Woodbine</t>
  </si>
  <si>
    <t>Erial, Sicklerville</t>
  </si>
  <si>
    <t>Hammonton, Batsto, Folsom</t>
  </si>
  <si>
    <t>Landisville</t>
  </si>
  <si>
    <t>Little Egg Harbor Twp, Mystic Island, Tuckerton</t>
  </si>
  <si>
    <t>Mannington, Salem</t>
  </si>
  <si>
    <t xml:space="preserve">MARLTON </t>
  </si>
  <si>
    <t>Millville, Laurel Lake</t>
  </si>
  <si>
    <t>Port Norris</t>
  </si>
  <si>
    <t>Southampton, Tabernacle, Shamong</t>
  </si>
  <si>
    <t>Swedesboro</t>
  </si>
  <si>
    <t>Vineland</t>
  </si>
  <si>
    <t>Wildwood, North Wildwood, West Wildwood, Wildwood Crest</t>
  </si>
  <si>
    <t>Williamstown, Collings Lakes</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</si>
  <si>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</si>
  <si>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</si>
  <si>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</si>
  <si>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</si>
  <si>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</si>
  <si>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</si>
  <si>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 xml:space="preserve">ALBION </t>
  </si>
  <si>
    <t>Avalon</t>
  </si>
  <si>
    <t>Blackwood, Turnersville</t>
  </si>
  <si>
    <t>Cape May, North Cape May, West Cape May, Fishing Creek</t>
  </si>
  <si>
    <t>Chesilhurst, Waterford Works</t>
  </si>
  <si>
    <t>Del Haven, Villas</t>
  </si>
  <si>
    <t>Delmont</t>
  </si>
  <si>
    <t>Elmer, Pittsgrove, Centerton</t>
  </si>
  <si>
    <t>GLASS</t>
  </si>
  <si>
    <t>Goshen</t>
  </si>
  <si>
    <t xml:space="preserve">GRENLOCH </t>
  </si>
  <si>
    <t>Hi Nella, Somerdale</t>
  </si>
  <si>
    <t>Kirkwood, Voorhees</t>
  </si>
  <si>
    <t xml:space="preserve">LEESBURG </t>
  </si>
  <si>
    <t>Medford, Medford Lakes</t>
  </si>
  <si>
    <t>Mickleton</t>
  </si>
  <si>
    <t xml:space="preserve">MILMAY </t>
  </si>
  <si>
    <t>Newfield, Willow Grove</t>
  </si>
  <si>
    <t>Newtonville</t>
  </si>
  <si>
    <t>Norma</t>
  </si>
  <si>
    <t>Pedricktown</t>
  </si>
  <si>
    <t>PITTSGROVE MONROEVIL</t>
  </si>
  <si>
    <t>QUINTON TWP</t>
  </si>
  <si>
    <t>Rio Grande</t>
  </si>
  <si>
    <t>Sea Isle City, Townsends Inlet</t>
  </si>
  <si>
    <t>Ship Botton, Surf City, Beach Haven, Harvey Cedars, Long Beach Twp</t>
  </si>
  <si>
    <t>Woodstown, Pilesgrove</t>
  </si>
  <si>
    <t>NJ USF Fresh Start Credits</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</si>
  <si>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</si>
  <si>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Atlantic City</t>
  </si>
  <si>
    <t>Milmay</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</si>
  <si>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</si>
  <si>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</si>
  <si>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</si>
  <si>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</si>
  <si>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</si>
  <si>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</si>
  <si>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</si>
  <si>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</si>
  <si>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</si>
  <si>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</si>
  <si>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</si>
  <si>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</si>
  <si>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</si>
  <si>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</si>
  <si>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</si>
  <si>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</si>
  <si>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</si>
  <si>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</si>
  <si>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</si>
  <si>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</si>
  <si>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</si>
  <si>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</si>
  <si>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</si>
  <si>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https://azure-na-assets.contentstack.com/v3/assets/blt407b5f1850a51a1b/blt433389f747df102f/66d0d6b47c1fa069b5933271/NJ_Tariff_Section_IV_EFF_9.1.24_TEC_Trans.pdf?branch=prod_alias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</si>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</sst>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 numFmtId="168" formatCode="#,##0.00;[Red]#,##0.00"/>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1"/>
      <color theme="10"/>
      <name val="Calibri"/>
      <family val="2"/>
      <scheme val="minor"/>
    </font>
    <font>
      <sz val="10"/>
      <color indexed="8"/>
      <name val="Arial"/>
      <family val="2"/>
    </font>
    <font>
      <sz val="11"/>
      <color indexed="8"/>
      <name val="Calibri"/>
      <family val="2"/>
    </font>
    <font>
      <sz val="11"/>
      <color rgb="FF000000"/>
      <name val="Calibri"/>
      <family val="2"/>
      <scheme val="minor"/>
    </font>
    <font>
      <sz val="10"/>
      <color theme="1"/>
      <name val="Arial"/>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4" fillId="0" borderId="0"/>
    <xf numFmtId="44" fontId="19" fillId="0" borderId="0" applyFont="0" applyFill="0" applyBorder="0" applyAlignment="0" applyProtection="0"/>
    <xf numFmtId="0" fontId="24" fillId="0" borderId="0"/>
  </cellStyleXfs>
  <cellXfs count="532">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3" fontId="7" fillId="0" borderId="48" xfId="0" applyNumberFormat="1" applyFont="1" applyBorder="1" applyAlignment="1">
      <alignment horizontal="center"/>
    </xf>
    <xf numFmtId="3" fontId="21" fillId="0" borderId="1" xfId="0" applyNumberFormat="1" applyFont="1" applyBorder="1"/>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43" fontId="7" fillId="0" borderId="58" xfId="1" applyFont="1" applyBorder="1"/>
    <xf numFmtId="43" fontId="7" fillId="0" borderId="60" xfId="1" applyFont="1" applyBorder="1"/>
    <xf numFmtId="164" fontId="7" fillId="0" borderId="23" xfId="1" applyNumberFormat="1" applyFont="1" applyBorder="1"/>
    <xf numFmtId="43" fontId="7" fillId="0" borderId="23" xfId="1" applyFont="1" applyBorder="1"/>
    <xf numFmtId="43" fontId="7" fillId="6" borderId="23" xfId="1" applyFont="1" applyFill="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49" fontId="23" fillId="0" borderId="3" xfId="2" applyNumberFormat="1" applyFont="1"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0" fontId="24" fillId="0" borderId="3" xfId="3" applyBorder="1" applyAlignment="1">
      <alignment horizontal="left"/>
    </xf>
    <xf numFmtId="0" fontId="24" fillId="0" borderId="3" xfId="3" applyBorder="1"/>
    <xf numFmtId="0" fontId="24" fillId="0" borderId="3" xfId="3" applyBorder="1" applyAlignment="1">
      <alignment horizontal="center"/>
    </xf>
    <xf numFmtId="0" fontId="24" fillId="0" borderId="3" xfId="3" applyBorder="1" applyAlignment="1">
      <alignment wrapText="1"/>
    </xf>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58" xfId="1" applyNumberFormat="1" applyFont="1" applyFill="1" applyBorder="1"/>
    <xf numFmtId="165" fontId="7" fillId="6" borderId="60"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7" fillId="6" borderId="58" xfId="4" applyNumberFormat="1" applyFont="1" applyFill="1" applyBorder="1"/>
    <xf numFmtId="165" fontId="7" fillId="6" borderId="60" xfId="4" applyNumberFormat="1" applyFont="1" applyFill="1" applyBorder="1"/>
    <xf numFmtId="165" fontId="0" fillId="0" borderId="3" xfId="4" applyNumberFormat="1" applyFont="1" applyBorder="1"/>
    <xf numFmtId="165" fontId="7" fillId="0" borderId="29" xfId="4" applyNumberFormat="1" applyFont="1" applyBorder="1"/>
    <xf numFmtId="165" fontId="7" fillId="0" borderId="0" xfId="4" applyNumberFormat="1" applyFont="1"/>
    <xf numFmtId="2" fontId="7" fillId="0" borderId="60" xfId="0" applyNumberFormat="1" applyFont="1" applyBorder="1"/>
    <xf numFmtId="0" fontId="0" fillId="0" borderId="61" xfId="0" applyBorder="1"/>
    <xf numFmtId="0" fontId="0" fillId="0" borderId="62" xfId="0" applyBorder="1"/>
    <xf numFmtId="1" fontId="0" fillId="0" borderId="62" xfId="0" applyNumberFormat="1"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60" xfId="1" applyNumberFormat="1" applyFont="1" applyBorder="1"/>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7" fillId="0" borderId="60" xfId="1" applyNumberFormat="1" applyFont="1" applyBorder="1"/>
    <xf numFmtId="1" fontId="0" fillId="0" borderId="3"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58" xfId="4" applyFont="1" applyBorder="1"/>
    <xf numFmtId="44" fontId="7" fillId="0" borderId="60" xfId="4" applyFont="1" applyBorder="1"/>
    <xf numFmtId="44" fontId="7" fillId="0" borderId="26" xfId="4" applyFont="1" applyBorder="1"/>
    <xf numFmtId="44" fontId="2" fillId="0" borderId="4" xfId="4" applyFont="1" applyBorder="1" applyAlignment="1">
      <alignment horizontal="center" vertical="center"/>
    </xf>
    <xf numFmtId="44" fontId="7" fillId="0" borderId="4" xfId="4" applyFont="1" applyBorder="1"/>
    <xf numFmtId="44" fontId="7" fillId="0" borderId="29" xfId="4" applyFont="1" applyBorder="1"/>
    <xf numFmtId="44" fontId="7" fillId="0" borderId="0" xfId="4" applyFont="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58" xfId="1" applyNumberFormat="1" applyFont="1" applyFill="1" applyBorder="1"/>
    <xf numFmtId="1" fontId="7" fillId="6" borderId="60" xfId="1" applyNumberFormat="1" applyFont="1" applyFill="1" applyBorder="1"/>
    <xf numFmtId="1" fontId="7" fillId="6" borderId="3" xfId="0" applyNumberFormat="1" applyFont="1" applyFill="1" applyBorder="1"/>
    <xf numFmtId="1" fontId="7" fillId="6" borderId="26"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7" fillId="6" borderId="23" xfId="1" applyNumberFormat="1" applyFont="1" applyFill="1" applyBorder="1"/>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0" fontId="7" fillId="0" borderId="64" xfId="0"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0" fillId="0" borderId="56" xfId="0" applyBorder="1"/>
    <xf numFmtId="0" fontId="25" fillId="0" borderId="3" xfId="3" applyFont="1" applyBorder="1" applyAlignment="1">
      <alignment wrapText="1"/>
    </xf>
    <xf numFmtId="167" fontId="25" fillId="0" borderId="3" xfId="3" applyNumberFormat="1" applyFont="1" applyBorder="1" applyAlignment="1">
      <alignment horizontal="right" wrapText="1"/>
    </xf>
    <xf numFmtId="0" fontId="25" fillId="0" borderId="3" xfId="5" applyFont="1" applyBorder="1" applyAlignment="1">
      <alignment wrapText="1"/>
    </xf>
    <xf numFmtId="0" fontId="25" fillId="0" borderId="3" xfId="5" applyFont="1" applyBorder="1" applyAlignment="1">
      <alignment horizontal="right" wrapText="1"/>
    </xf>
    <xf numFmtId="167" fontId="25" fillId="0" borderId="3" xfId="5" applyNumberFormat="1" applyFont="1" applyBorder="1" applyAlignment="1">
      <alignment horizontal="right" wrapText="1"/>
    </xf>
    <xf numFmtId="0" fontId="25" fillId="0" borderId="3" xfId="3" applyFont="1" applyBorder="1" applyAlignment="1">
      <alignment horizontal="right" wrapText="1"/>
    </xf>
    <xf numFmtId="0" fontId="24"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0" fontId="7" fillId="0" borderId="0" xfId="0" applyFont="1" applyAlignment="1">
      <alignment vertical="center"/>
    </xf>
    <xf numFmtId="2" fontId="7" fillId="0" borderId="3" xfId="1" applyNumberFormat="1" applyFont="1" applyFill="1" applyBorder="1"/>
    <xf numFmtId="0" fontId="7" fillId="0" borderId="8" xfId="0" applyFont="1" applyBorder="1" applyAlignment="1">
      <alignment horizontal="center"/>
    </xf>
    <xf numFmtId="1" fontId="7" fillId="0" borderId="26" xfId="0" applyNumberFormat="1" applyFont="1" applyBorder="1"/>
    <xf numFmtId="165" fontId="7" fillId="0" borderId="26" xfId="1" applyNumberFormat="1" applyFont="1" applyBorder="1"/>
    <xf numFmtId="164" fontId="7" fillId="0" borderId="26" xfId="1" applyNumberFormat="1" applyFont="1" applyBorder="1"/>
    <xf numFmtId="1" fontId="7" fillId="0" borderId="56" xfId="0" applyNumberFormat="1" applyFont="1" applyBorder="1"/>
    <xf numFmtId="165" fontId="7" fillId="0" borderId="56" xfId="1" applyNumberFormat="1" applyFont="1" applyBorder="1"/>
    <xf numFmtId="164" fontId="7" fillId="0" borderId="56" xfId="1" applyNumberFormat="1" applyFont="1" applyBorder="1"/>
    <xf numFmtId="165" fontId="7" fillId="0" borderId="0" xfId="1" applyNumberFormat="1" applyFont="1" applyBorder="1"/>
    <xf numFmtId="164" fontId="7" fillId="0" borderId="0" xfId="1" applyNumberFormat="1" applyFont="1" applyBorder="1"/>
    <xf numFmtId="0" fontId="0" fillId="0" borderId="0" xfId="0" applyAlignment="1">
      <alignment vertical="center"/>
    </xf>
    <xf numFmtId="0" fontId="0" fillId="0" borderId="0" xfId="0" applyAlignment="1">
      <alignment horizontal="left" vertical="center"/>
    </xf>
    <xf numFmtId="0" fontId="26" fillId="0" borderId="0" xfId="0" applyFont="1"/>
    <xf numFmtId="0" fontId="26" fillId="0" borderId="0" xfId="0" applyFont="1" applyAlignment="1">
      <alignment horizontal="left" vertical="center"/>
    </xf>
    <xf numFmtId="49" fontId="7" fillId="0" borderId="3" xfId="0" applyNumberFormat="1" applyFont="1" applyBorder="1"/>
    <xf numFmtId="49" fontId="7" fillId="0" borderId="26" xfId="0" applyNumberFormat="1" applyFont="1" applyBorder="1"/>
    <xf numFmtId="49" fontId="2" fillId="11" borderId="0" xfId="0" applyNumberFormat="1" applyFont="1" applyFill="1"/>
    <xf numFmtId="49" fontId="1" fillId="4" borderId="3" xfId="0" applyNumberFormat="1" applyFont="1" applyFill="1" applyBorder="1" applyAlignment="1">
      <alignment horizontal="center" vertical="center"/>
    </xf>
    <xf numFmtId="49" fontId="7" fillId="8" borderId="29" xfId="0" applyNumberFormat="1" applyFont="1" applyFill="1" applyBorder="1"/>
    <xf numFmtId="49" fontId="9" fillId="5" borderId="3" xfId="0" applyNumberFormat="1" applyFont="1" applyFill="1" applyBorder="1" applyAlignment="1">
      <alignment horizontal="center" vertical="center"/>
    </xf>
    <xf numFmtId="49" fontId="7" fillId="0" borderId="0" xfId="0" applyNumberFormat="1" applyFont="1"/>
    <xf numFmtId="0" fontId="27" fillId="0" borderId="0" xfId="0" applyFont="1"/>
    <xf numFmtId="4" fontId="21" fillId="0" borderId="1" xfId="0" applyNumberFormat="1" applyFont="1" applyBorder="1" applyAlignment="1">
      <alignment wrapText="1"/>
    </xf>
    <xf numFmtId="43" fontId="21" fillId="0" borderId="1" xfId="0" applyNumberFormat="1" applyFont="1" applyBorder="1"/>
    <xf numFmtId="3" fontId="21" fillId="0" borderId="1" xfId="0" applyNumberFormat="1" applyFont="1" applyBorder="1" applyAlignment="1">
      <alignment wrapText="1"/>
    </xf>
    <xf numFmtId="168" fontId="7" fillId="0" borderId="3" xfId="1" applyNumberFormat="1" applyFont="1" applyBorder="1"/>
    <xf numFmtId="168" fontId="0" fillId="0" borderId="62" xfId="1" applyNumberFormat="1" applyFont="1" applyBorder="1"/>
    <xf numFmtId="6" fontId="7" fillId="0" borderId="3" xfId="0" applyNumberFormat="1" applyFont="1" applyBorder="1"/>
    <xf numFmtId="164" fontId="7" fillId="0" borderId="26" xfId="0" applyNumberFormat="1" applyFont="1" applyBorder="1"/>
    <xf numFmtId="164" fontId="7" fillId="6" borderId="3" xfId="1"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SiteCollectionDocuments/ACE_BillOfRights.pdf" TargetMode="External"/><Relationship Id="rId2" Type="http://schemas.openxmlformats.org/officeDocument/2006/relationships/hyperlink" Target="https://www.atlanticcityelectric.com/my-account/customer-support/assistance-programs"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d0d6b47c1fa069b5933271/NJ_Tariff_Section_IV_EFF_9.1.24_TEC_Trans.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59" t="s">
        <v>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81"/>
  <sheetViews>
    <sheetView tabSelected="1" topLeftCell="A6" zoomScale="70" zoomScaleNormal="70" zoomScaleSheetLayoutView="85" zoomScalePageLayoutView="70" workbookViewId="0">
      <selection activeCell="AF1815" sqref="AF1815"/>
    </sheetView>
  </sheetViews>
  <sheetFormatPr defaultColWidth="0" defaultRowHeight="12.75" zeroHeight="1" x14ac:dyDescent="0.2"/>
  <cols>
    <col min="1" max="1" width="18" style="3" customWidth="1"/>
    <col min="2" max="4" width="22.42578125" style="4" customWidth="1"/>
    <col min="5" max="5" width="22.42578125" style="425" customWidth="1"/>
    <col min="6" max="11" width="22.42578125" style="4" customWidth="1"/>
    <col min="12" max="12" width="2.5703125" style="3" customWidth="1"/>
    <col min="13" max="13" width="28.28515625" style="58" customWidth="1"/>
    <col min="14" max="14" width="26.71093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1" width="8.7109375" style="4" customWidth="1"/>
    <col min="32" max="32" width="13.28515625" style="4" bestFit="1" customWidth="1"/>
    <col min="33" max="33" width="5.28515625" style="3" customWidth="1"/>
    <col min="34" max="37" width="8.7109375" style="73" customWidth="1"/>
    <col min="38" max="38" width="8.28515625" style="3" customWidth="1"/>
    <col min="39" max="16382" width="8.7109375" style="4" hidden="1"/>
    <col min="16383" max="16383" width="3.28515625" style="4" hidden="1"/>
    <col min="16384" max="16384" width="10.7109375" style="4" hidden="1"/>
  </cols>
  <sheetData>
    <row r="1" spans="1:38" ht="13.5" thickBot="1" x14ac:dyDescent="0.25">
      <c r="A1" s="149" t="s">
        <v>5</v>
      </c>
      <c r="B1" s="51"/>
      <c r="C1" s="51"/>
      <c r="D1" s="51"/>
      <c r="E1" s="75"/>
      <c r="F1" s="3"/>
      <c r="G1" s="3"/>
      <c r="H1" s="3"/>
      <c r="I1" s="3"/>
      <c r="J1" s="3"/>
      <c r="K1" s="3"/>
      <c r="M1" s="60" t="s">
        <v>6</v>
      </c>
      <c r="N1" s="3"/>
      <c r="P1" s="60" t="s">
        <v>7</v>
      </c>
      <c r="Q1" s="60"/>
      <c r="R1" s="3"/>
      <c r="S1" s="3"/>
      <c r="T1" s="3"/>
      <c r="U1" s="3"/>
      <c r="V1" s="3"/>
      <c r="W1" s="3"/>
      <c r="Y1" s="60" t="s">
        <v>8</v>
      </c>
      <c r="Z1" s="60"/>
      <c r="AB1" s="60" t="s">
        <v>9</v>
      </c>
      <c r="AC1" s="3"/>
      <c r="AD1" s="3"/>
      <c r="AE1" s="3"/>
      <c r="AF1" s="3"/>
    </row>
    <row r="2" spans="1:38" ht="13.15" customHeight="1" x14ac:dyDescent="0.2">
      <c r="A2" s="435" t="s">
        <v>10</v>
      </c>
      <c r="B2" s="436"/>
      <c r="C2" s="437"/>
      <c r="D2" s="85"/>
      <c r="E2" s="53"/>
      <c r="F2" s="85"/>
      <c r="G2" s="85"/>
      <c r="H2" s="85"/>
      <c r="I2" s="85"/>
      <c r="J2" s="85"/>
      <c r="K2" s="85"/>
      <c r="L2" s="85"/>
      <c r="M2" s="453" t="s">
        <v>11</v>
      </c>
      <c r="N2" s="454"/>
      <c r="O2" s="64"/>
      <c r="P2" s="444" t="s">
        <v>12</v>
      </c>
      <c r="Q2" s="445"/>
      <c r="R2" s="446"/>
      <c r="S2" s="3"/>
      <c r="T2" s="3"/>
      <c r="U2" s="64"/>
      <c r="V2" s="18"/>
      <c r="W2" s="18"/>
      <c r="X2" s="18"/>
      <c r="Y2" s="435" t="s">
        <v>13</v>
      </c>
      <c r="Z2" s="437"/>
      <c r="AA2" s="81"/>
      <c r="AB2" s="435" t="s">
        <v>14</v>
      </c>
      <c r="AC2" s="436"/>
      <c r="AD2" s="436"/>
      <c r="AE2" s="437"/>
      <c r="AF2" s="73"/>
      <c r="AG2" s="73"/>
      <c r="AL2" s="73"/>
    </row>
    <row r="3" spans="1:38" ht="14.65" customHeight="1" thickBot="1" x14ac:dyDescent="0.25">
      <c r="A3" s="438"/>
      <c r="B3" s="439"/>
      <c r="C3" s="440"/>
      <c r="D3" s="52"/>
      <c r="E3" s="52"/>
      <c r="F3" s="52"/>
      <c r="G3" s="52"/>
      <c r="H3" s="52"/>
      <c r="I3" s="52"/>
      <c r="J3" s="52"/>
      <c r="K3" s="52"/>
      <c r="L3" s="52"/>
      <c r="M3" s="455"/>
      <c r="N3" s="456"/>
      <c r="O3" s="64"/>
      <c r="P3" s="447"/>
      <c r="Q3" s="448"/>
      <c r="R3" s="449"/>
      <c r="S3" s="3"/>
      <c r="T3" s="3"/>
      <c r="U3" s="64"/>
      <c r="V3" s="18"/>
      <c r="W3" s="18"/>
      <c r="X3" s="18"/>
      <c r="Y3" s="441"/>
      <c r="Z3" s="443"/>
      <c r="AA3" s="81"/>
      <c r="AB3" s="441"/>
      <c r="AC3" s="442"/>
      <c r="AD3" s="442"/>
      <c r="AE3" s="443"/>
      <c r="AF3" s="73"/>
      <c r="AG3" s="73"/>
      <c r="AL3" s="73"/>
    </row>
    <row r="4" spans="1:38" ht="14.65" customHeight="1" x14ac:dyDescent="0.2">
      <c r="A4" s="53"/>
      <c r="B4" s="53"/>
      <c r="C4" s="53"/>
      <c r="D4" s="53"/>
      <c r="E4" s="53"/>
      <c r="F4" s="53"/>
      <c r="G4" s="53"/>
      <c r="H4" s="53"/>
      <c r="I4" s="53"/>
      <c r="J4" s="53"/>
      <c r="K4" s="53"/>
      <c r="L4" s="53"/>
      <c r="M4" s="455"/>
      <c r="N4" s="456"/>
      <c r="O4" s="64"/>
      <c r="P4" s="447"/>
      <c r="Q4" s="448"/>
      <c r="R4" s="449"/>
      <c r="S4" s="3"/>
      <c r="T4" s="3"/>
      <c r="U4" s="64"/>
      <c r="V4" s="18"/>
      <c r="W4" s="18"/>
      <c r="X4" s="18"/>
      <c r="Y4" s="441"/>
      <c r="Z4" s="443"/>
      <c r="AA4" s="81"/>
      <c r="AB4" s="441"/>
      <c r="AC4" s="442"/>
      <c r="AD4" s="442"/>
      <c r="AE4" s="443"/>
      <c r="AF4" s="73"/>
      <c r="AG4" s="73"/>
      <c r="AL4" s="73"/>
    </row>
    <row r="5" spans="1:38" ht="15" customHeight="1" thickBot="1" x14ac:dyDescent="0.25">
      <c r="A5" s="5" t="s">
        <v>15</v>
      </c>
      <c r="B5" s="54"/>
      <c r="C5" s="54"/>
      <c r="D5" s="54"/>
      <c r="E5" s="54"/>
      <c r="F5" s="54"/>
      <c r="G5" s="54"/>
      <c r="H5" s="54"/>
      <c r="I5" s="53"/>
      <c r="J5" s="53"/>
      <c r="K5" s="53"/>
      <c r="L5" s="53"/>
      <c r="M5" s="455"/>
      <c r="N5" s="456"/>
      <c r="O5" s="64"/>
      <c r="P5" s="450"/>
      <c r="Q5" s="451"/>
      <c r="R5" s="452"/>
      <c r="S5" s="3"/>
      <c r="T5" s="3"/>
      <c r="U5" s="64"/>
      <c r="V5" s="18"/>
      <c r="W5" s="18"/>
      <c r="X5" s="18"/>
      <c r="Y5" s="441"/>
      <c r="Z5" s="443"/>
      <c r="AA5" s="81"/>
      <c r="AB5" s="438"/>
      <c r="AC5" s="439"/>
      <c r="AD5" s="439"/>
      <c r="AE5" s="440"/>
      <c r="AF5" s="73"/>
      <c r="AG5" s="73"/>
      <c r="AL5" s="73"/>
    </row>
    <row r="6" spans="1:38" ht="15" customHeight="1" thickBot="1" x14ac:dyDescent="0.25">
      <c r="A6" s="3" t="s">
        <v>16</v>
      </c>
      <c r="B6" s="395"/>
      <c r="C6" s="395"/>
      <c r="D6" s="395"/>
      <c r="E6" s="421"/>
      <c r="F6" s="396" t="s">
        <v>17</v>
      </c>
      <c r="G6" s="396" t="s">
        <v>17</v>
      </c>
      <c r="H6" s="3"/>
      <c r="I6" s="53"/>
      <c r="J6" s="53"/>
      <c r="K6" s="53"/>
      <c r="L6" s="53"/>
      <c r="M6" s="457"/>
      <c r="N6" s="458"/>
      <c r="O6" s="64"/>
      <c r="Q6" s="3"/>
      <c r="R6" s="8"/>
      <c r="S6" s="3"/>
      <c r="T6" s="3"/>
      <c r="U6" s="3"/>
      <c r="V6" s="8"/>
      <c r="W6" s="8"/>
      <c r="X6" s="8"/>
      <c r="Y6" s="438"/>
      <c r="Z6" s="440"/>
      <c r="AA6" s="81"/>
      <c r="AB6" s="150"/>
      <c r="AC6" s="73"/>
      <c r="AD6" s="73"/>
      <c r="AE6" s="73"/>
      <c r="AF6" s="73"/>
      <c r="AG6" s="73"/>
      <c r="AL6" s="73"/>
    </row>
    <row r="7" spans="1:38" ht="15" customHeight="1" thickBot="1" x14ac:dyDescent="0.25">
      <c r="A7" s="3" t="s">
        <v>18</v>
      </c>
      <c r="B7" s="395"/>
      <c r="C7" s="395"/>
      <c r="D7" s="395"/>
      <c r="E7" s="421"/>
      <c r="F7" s="396"/>
      <c r="G7" s="396"/>
      <c r="H7" s="3"/>
      <c r="I7" s="53"/>
      <c r="J7" s="53"/>
      <c r="K7" s="53"/>
      <c r="L7" s="53"/>
      <c r="M7" s="401"/>
      <c r="N7" s="401"/>
      <c r="O7" s="64"/>
      <c r="Q7" s="3"/>
      <c r="R7" s="8"/>
      <c r="S7" s="3"/>
      <c r="T7" s="3"/>
      <c r="U7" s="3"/>
      <c r="V7" s="8"/>
      <c r="W7" s="8"/>
      <c r="X7" s="8"/>
      <c r="Y7" s="402"/>
      <c r="Z7" s="402"/>
      <c r="AA7" s="81"/>
      <c r="AB7" s="465" t="s">
        <v>19</v>
      </c>
      <c r="AC7" s="466"/>
      <c r="AD7" s="466"/>
      <c r="AE7" s="466"/>
      <c r="AF7" s="73"/>
      <c r="AG7" s="73"/>
      <c r="AL7" s="73"/>
    </row>
    <row r="8" spans="1:38" ht="15" customHeight="1" x14ac:dyDescent="0.2">
      <c r="A8" s="395" t="s">
        <v>20</v>
      </c>
      <c r="B8" s="53"/>
      <c r="C8" s="53"/>
      <c r="D8" s="53"/>
      <c r="E8" s="53"/>
      <c r="F8" s="199"/>
      <c r="G8" s="53"/>
      <c r="H8" s="199"/>
      <c r="I8" s="53"/>
      <c r="J8" s="53"/>
      <c r="K8" s="53"/>
      <c r="L8" s="53"/>
      <c r="M8" s="459" t="s">
        <v>21</v>
      </c>
      <c r="N8" s="460"/>
      <c r="O8" s="64"/>
      <c r="P8" s="50" t="s">
        <v>22</v>
      </c>
      <c r="Q8" s="3"/>
      <c r="R8" s="3"/>
      <c r="S8" s="3"/>
      <c r="T8" s="3"/>
      <c r="U8" s="3"/>
      <c r="V8" s="3"/>
      <c r="W8" s="3"/>
      <c r="Y8" s="148"/>
      <c r="Z8" s="200"/>
      <c r="AA8" s="81"/>
      <c r="AB8" s="465"/>
      <c r="AC8" s="466"/>
      <c r="AD8" s="466"/>
      <c r="AE8" s="466"/>
    </row>
    <row r="9" spans="1:38" ht="14.45" customHeight="1" x14ac:dyDescent="0.25">
      <c r="A9" s="395" t="s">
        <v>23</v>
      </c>
      <c r="B9" s="53"/>
      <c r="C9" s="53"/>
      <c r="D9" s="53"/>
      <c r="E9" s="53"/>
      <c r="F9" s="199"/>
      <c r="G9" s="53"/>
      <c r="H9" s="199"/>
      <c r="I9" s="53"/>
      <c r="J9" s="53"/>
      <c r="K9" s="53"/>
      <c r="L9" s="53"/>
      <c r="M9" s="461"/>
      <c r="N9" s="462"/>
      <c r="P9" s="251" t="s">
        <v>24</v>
      </c>
      <c r="Q9" s="3"/>
      <c r="R9" s="3"/>
      <c r="S9" s="3"/>
      <c r="T9" s="3"/>
      <c r="U9" s="3"/>
      <c r="V9" s="3"/>
      <c r="W9" s="3"/>
      <c r="Y9" s="463" t="s">
        <v>25</v>
      </c>
      <c r="Z9" s="464"/>
      <c r="AA9" s="81"/>
      <c r="AB9" s="465"/>
      <c r="AC9" s="466"/>
      <c r="AD9" s="466"/>
      <c r="AE9" s="466"/>
      <c r="AF9" s="3"/>
    </row>
    <row r="10" spans="1:38" x14ac:dyDescent="0.2">
      <c r="A10" s="3" t="s">
        <v>26</v>
      </c>
      <c r="C10" s="53"/>
      <c r="D10" s="53"/>
      <c r="E10" s="53"/>
      <c r="F10" s="53"/>
      <c r="G10" s="53"/>
      <c r="H10" s="53"/>
      <c r="I10" s="53"/>
      <c r="J10" s="53"/>
      <c r="K10" s="53"/>
      <c r="L10" s="53"/>
      <c r="M10" s="89"/>
      <c r="N10" s="3"/>
      <c r="P10" s="50"/>
      <c r="Q10" s="3"/>
      <c r="R10" s="3"/>
      <c r="S10" s="3"/>
      <c r="T10" s="3"/>
      <c r="U10" s="3"/>
      <c r="V10" s="3"/>
      <c r="W10" s="3"/>
      <c r="Y10" s="463"/>
      <c r="Z10" s="464"/>
      <c r="AA10" s="81"/>
      <c r="AB10" s="465"/>
      <c r="AC10" s="466"/>
      <c r="AD10" s="466"/>
      <c r="AE10" s="466"/>
      <c r="AF10" s="3"/>
    </row>
    <row r="11" spans="1:38" ht="175.9" customHeight="1" x14ac:dyDescent="0.2">
      <c r="B11" s="4" t="s">
        <v>27</v>
      </c>
      <c r="C11" s="53"/>
      <c r="D11" s="53"/>
      <c r="E11" s="53"/>
      <c r="F11" s="53"/>
      <c r="G11" s="53"/>
      <c r="H11" s="53"/>
      <c r="I11" s="53"/>
      <c r="J11" s="53"/>
      <c r="K11" s="53"/>
      <c r="L11" s="53"/>
      <c r="M11" s="89"/>
      <c r="N11" s="3"/>
      <c r="P11" s="50"/>
      <c r="Q11" s="3"/>
      <c r="R11" s="3"/>
      <c r="S11" s="3"/>
      <c r="T11" s="3"/>
      <c r="U11" s="3"/>
      <c r="V11" s="3"/>
      <c r="W11" s="3"/>
      <c r="Y11" s="463"/>
      <c r="Z11" s="464"/>
      <c r="AA11" s="81"/>
      <c r="AB11" s="465"/>
      <c r="AC11" s="466"/>
      <c r="AD11" s="466"/>
      <c r="AE11" s="466"/>
      <c r="AF11" s="3"/>
    </row>
    <row r="12" spans="1:38" x14ac:dyDescent="0.2">
      <c r="C12" s="53"/>
      <c r="D12" s="53"/>
      <c r="E12" s="53"/>
      <c r="F12" s="53"/>
      <c r="G12" s="53"/>
      <c r="H12" s="53"/>
      <c r="I12" s="53"/>
      <c r="J12" s="53"/>
      <c r="K12" s="53"/>
      <c r="L12" s="53"/>
      <c r="M12" s="89"/>
      <c r="N12" s="3"/>
      <c r="P12" s="50"/>
      <c r="Q12" s="3"/>
      <c r="R12" s="3"/>
      <c r="S12" s="3"/>
      <c r="T12" s="3"/>
      <c r="U12" s="3"/>
      <c r="V12" s="3"/>
      <c r="W12" s="3"/>
      <c r="Y12" s="463"/>
      <c r="Z12" s="464"/>
      <c r="AA12" s="81"/>
      <c r="AB12" s="397"/>
      <c r="AC12" s="398"/>
      <c r="AD12" s="398"/>
      <c r="AE12" s="398"/>
      <c r="AF12" s="3"/>
    </row>
    <row r="13" spans="1:38" x14ac:dyDescent="0.2">
      <c r="C13" s="53"/>
      <c r="D13" s="53"/>
      <c r="E13" s="53"/>
      <c r="F13" s="53"/>
      <c r="G13" s="53"/>
      <c r="H13" s="53"/>
      <c r="I13" s="53"/>
      <c r="J13" s="53"/>
      <c r="K13" s="53"/>
      <c r="L13" s="53"/>
      <c r="M13" s="89"/>
      <c r="N13" s="3"/>
      <c r="P13" s="50"/>
      <c r="Q13" s="3"/>
      <c r="R13" s="3"/>
      <c r="S13" s="3"/>
      <c r="T13" s="3"/>
      <c r="U13" s="3"/>
      <c r="V13" s="3"/>
      <c r="W13" s="3"/>
      <c r="Y13" s="463"/>
      <c r="Z13" s="464"/>
      <c r="AA13" s="4"/>
      <c r="AB13" s="397"/>
      <c r="AC13" s="398"/>
      <c r="AD13" s="398"/>
      <c r="AE13" s="398"/>
      <c r="AF13" s="3"/>
    </row>
    <row r="14" spans="1:38" x14ac:dyDescent="0.2">
      <c r="C14" s="53"/>
      <c r="D14" s="53"/>
      <c r="E14" s="53"/>
      <c r="F14" s="53"/>
      <c r="G14" s="53"/>
      <c r="H14" s="53"/>
      <c r="I14" s="53"/>
      <c r="J14" s="53"/>
      <c r="K14" s="53"/>
      <c r="L14" s="53"/>
      <c r="M14" s="89"/>
      <c r="N14" s="3"/>
      <c r="P14" s="50"/>
      <c r="Q14" s="3"/>
      <c r="R14" s="3"/>
      <c r="S14" s="3"/>
      <c r="T14" s="3"/>
      <c r="U14" s="3"/>
      <c r="V14" s="3"/>
      <c r="W14" s="3"/>
      <c r="Y14" s="463"/>
      <c r="Z14" s="464"/>
      <c r="AA14" s="81"/>
      <c r="AB14" s="397"/>
      <c r="AC14" s="398"/>
      <c r="AD14" s="398"/>
      <c r="AE14" s="398"/>
      <c r="AF14" s="3"/>
    </row>
    <row r="15" spans="1:38" x14ac:dyDescent="0.2">
      <c r="A15" s="53" t="s">
        <v>28</v>
      </c>
      <c r="B15" s="144" t="s">
        <v>29</v>
      </c>
      <c r="C15" s="53"/>
      <c r="D15" s="53"/>
      <c r="E15" s="53"/>
      <c r="F15" s="53"/>
      <c r="G15" s="53"/>
      <c r="H15" s="53"/>
      <c r="I15" s="53"/>
      <c r="J15" s="53"/>
      <c r="K15" s="53"/>
      <c r="L15" s="53"/>
      <c r="M15" s="89"/>
      <c r="N15" s="3"/>
      <c r="P15" s="50"/>
      <c r="Q15" s="3"/>
      <c r="R15" s="3"/>
      <c r="S15" s="3"/>
      <c r="T15" s="3"/>
      <c r="U15" s="3"/>
      <c r="V15" s="3"/>
      <c r="W15" s="3"/>
      <c r="Y15" s="463"/>
      <c r="Z15" s="464"/>
      <c r="AA15" s="81"/>
      <c r="AB15" s="89" t="s">
        <v>28</v>
      </c>
      <c r="AC15" s="4" t="s">
        <v>30</v>
      </c>
      <c r="AD15" s="30"/>
      <c r="AE15" s="3"/>
      <c r="AF15" s="3"/>
    </row>
    <row r="16" spans="1:38" x14ac:dyDescent="0.2">
      <c r="A16" s="53"/>
      <c r="B16" s="144" t="s">
        <v>31</v>
      </c>
      <c r="C16" s="53"/>
      <c r="D16" s="53"/>
      <c r="E16" s="53"/>
      <c r="F16" s="53"/>
      <c r="G16" s="53"/>
      <c r="H16" s="53"/>
      <c r="I16" s="53"/>
      <c r="J16" s="53"/>
      <c r="K16" s="53"/>
      <c r="L16" s="53"/>
      <c r="M16" s="89"/>
      <c r="N16" s="3"/>
      <c r="P16" s="50"/>
      <c r="Q16" s="3"/>
      <c r="R16" s="3"/>
      <c r="S16" s="3"/>
      <c r="T16" s="3"/>
      <c r="U16" s="3"/>
      <c r="V16" s="3"/>
      <c r="W16" s="3"/>
      <c r="Y16" s="463"/>
      <c r="Z16" s="464"/>
      <c r="AA16" s="81"/>
      <c r="AB16" s="89"/>
      <c r="AC16" s="144" t="s">
        <v>32</v>
      </c>
      <c r="AD16" s="3"/>
      <c r="AE16" s="3"/>
      <c r="AF16" s="3"/>
    </row>
    <row r="17" spans="1:32" x14ac:dyDescent="0.2">
      <c r="A17" s="53"/>
      <c r="B17" s="144" t="s">
        <v>33</v>
      </c>
      <c r="C17" s="53"/>
      <c r="D17" s="53"/>
      <c r="E17" s="53"/>
      <c r="F17" s="53"/>
      <c r="G17" s="53"/>
      <c r="H17" s="53"/>
      <c r="I17" s="53"/>
      <c r="J17" s="53"/>
      <c r="K17" s="53"/>
      <c r="L17" s="53"/>
      <c r="M17" s="89"/>
      <c r="N17" s="3"/>
      <c r="P17" s="50"/>
      <c r="Q17" s="3"/>
      <c r="R17" s="3"/>
      <c r="S17" s="3"/>
      <c r="T17" s="3"/>
      <c r="U17" s="3"/>
      <c r="V17" s="3"/>
      <c r="W17" s="3"/>
      <c r="Y17" s="463"/>
      <c r="Z17" s="464"/>
      <c r="AA17" s="81"/>
      <c r="AB17" s="89"/>
      <c r="AC17" s="144" t="s">
        <v>34</v>
      </c>
      <c r="AD17" s="3"/>
      <c r="AE17" s="3"/>
      <c r="AF17" s="3"/>
    </row>
    <row r="18" spans="1:32" ht="40.9" customHeight="1" x14ac:dyDescent="0.2">
      <c r="A18" s="53"/>
      <c r="B18" s="144" t="s">
        <v>35</v>
      </c>
      <c r="C18" s="53"/>
      <c r="D18" s="53"/>
      <c r="E18" s="53"/>
      <c r="F18" s="53"/>
      <c r="G18" s="53"/>
      <c r="H18" s="53"/>
      <c r="I18" s="53"/>
      <c r="J18" s="53"/>
      <c r="K18" s="53"/>
      <c r="L18" s="53"/>
      <c r="M18" s="89"/>
      <c r="N18" s="3"/>
      <c r="P18" s="50"/>
      <c r="Q18" s="3"/>
      <c r="R18" s="3"/>
      <c r="S18" s="3"/>
      <c r="T18" s="3"/>
      <c r="U18" s="3"/>
      <c r="V18" s="3"/>
      <c r="W18" s="3"/>
      <c r="Y18" s="463"/>
      <c r="Z18" s="464"/>
      <c r="AA18" s="81"/>
      <c r="AC18" s="253" t="s">
        <v>36</v>
      </c>
      <c r="AD18" s="3"/>
      <c r="AE18" s="3"/>
      <c r="AF18" s="3"/>
    </row>
    <row r="19" spans="1:32" ht="12" customHeight="1" x14ac:dyDescent="0.2">
      <c r="A19" s="53"/>
      <c r="B19" s="144"/>
      <c r="C19" s="53"/>
      <c r="D19" s="53"/>
      <c r="E19" s="53"/>
      <c r="F19" s="53"/>
      <c r="G19" s="53"/>
      <c r="H19" s="53"/>
      <c r="I19" s="53"/>
      <c r="J19" s="53"/>
      <c r="K19" s="53"/>
      <c r="L19" s="53"/>
      <c r="M19" s="89"/>
      <c r="N19" s="3"/>
      <c r="P19" s="50"/>
      <c r="Q19" s="3"/>
      <c r="R19" s="3"/>
      <c r="S19" s="3"/>
      <c r="T19" s="3"/>
      <c r="U19" s="3"/>
      <c r="V19" s="3"/>
      <c r="W19" s="3"/>
      <c r="Z19" s="81"/>
      <c r="AA19" s="81"/>
      <c r="AC19" s="144" t="s">
        <v>37</v>
      </c>
      <c r="AD19" s="3"/>
      <c r="AE19" s="3"/>
      <c r="AF19" s="3"/>
    </row>
    <row r="20" spans="1:32" x14ac:dyDescent="0.2">
      <c r="A20" s="53"/>
      <c r="B20" s="53"/>
      <c r="C20" s="53"/>
      <c r="D20" s="53"/>
      <c r="E20" s="53"/>
      <c r="F20" s="53"/>
      <c r="G20" s="53"/>
      <c r="H20" s="53"/>
      <c r="I20" s="53"/>
      <c r="J20" s="53"/>
      <c r="K20" s="124" t="s">
        <v>38</v>
      </c>
      <c r="L20" s="53"/>
      <c r="M20" s="89"/>
      <c r="N20" s="124"/>
      <c r="P20" s="50"/>
      <c r="Q20" s="3"/>
      <c r="R20" s="3"/>
      <c r="S20" s="3"/>
      <c r="T20" s="3"/>
      <c r="U20" s="3"/>
      <c r="V20" s="3"/>
      <c r="W20" s="124" t="s">
        <v>38</v>
      </c>
      <c r="Y20" s="50"/>
      <c r="AA20" s="124"/>
      <c r="AC20" s="144" t="s">
        <v>39</v>
      </c>
      <c r="AD20" s="3"/>
      <c r="AE20" s="3"/>
      <c r="AF20" s="3"/>
    </row>
    <row r="21" spans="1:32" x14ac:dyDescent="0.2">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
      <c r="B22" s="53"/>
      <c r="C22" s="53"/>
      <c r="D22" s="53"/>
      <c r="E22" s="53"/>
      <c r="F22" s="53"/>
      <c r="G22" s="53"/>
      <c r="H22" s="53"/>
      <c r="I22" s="53"/>
      <c r="L22" s="53"/>
      <c r="M22" s="89"/>
      <c r="N22" s="74" t="s">
        <v>40</v>
      </c>
      <c r="O22" s="74"/>
      <c r="P22" s="50"/>
      <c r="Q22" s="74" t="s">
        <v>40</v>
      </c>
      <c r="R22" s="3"/>
      <c r="S22" s="74" t="s">
        <v>40</v>
      </c>
      <c r="T22" s="3"/>
      <c r="U22" s="74" t="s">
        <v>40</v>
      </c>
      <c r="V22" s="3"/>
      <c r="W22" s="74" t="s">
        <v>40</v>
      </c>
      <c r="X22" s="74"/>
      <c r="Y22" s="50"/>
      <c r="AB22" s="89"/>
      <c r="AC22" s="3"/>
      <c r="AD22" s="3"/>
      <c r="AE22" s="3"/>
      <c r="AF22" s="3"/>
    </row>
    <row r="23" spans="1:32" ht="76.5" x14ac:dyDescent="0.2">
      <c r="B23" s="3"/>
      <c r="C23" s="3"/>
      <c r="D23" s="3"/>
      <c r="E23" s="75"/>
      <c r="F23" s="3"/>
      <c r="G23" s="88" t="s">
        <v>41</v>
      </c>
      <c r="H23" s="3"/>
      <c r="I23" s="88" t="s">
        <v>41</v>
      </c>
      <c r="J23" s="3"/>
      <c r="K23" s="3"/>
      <c r="M23" s="83" t="s">
        <v>42</v>
      </c>
      <c r="N23" s="88" t="s">
        <v>41</v>
      </c>
      <c r="O23" s="86"/>
      <c r="P23" s="87" t="s">
        <v>42</v>
      </c>
      <c r="Q23" s="88" t="s">
        <v>41</v>
      </c>
      <c r="R23" s="87" t="s">
        <v>42</v>
      </c>
      <c r="S23" s="88" t="s">
        <v>41</v>
      </c>
      <c r="T23" s="87" t="s">
        <v>42</v>
      </c>
      <c r="U23" s="88" t="s">
        <v>41</v>
      </c>
      <c r="V23" s="87" t="s">
        <v>42</v>
      </c>
      <c r="W23" s="88" t="s">
        <v>41</v>
      </c>
      <c r="X23" s="86"/>
      <c r="Y23" s="50"/>
      <c r="Z23" s="3"/>
      <c r="AB23" s="145"/>
      <c r="AC23" s="3"/>
      <c r="AD23" s="3"/>
      <c r="AE23" s="3"/>
      <c r="AF23" s="3"/>
    </row>
    <row r="24" spans="1:32" ht="63.75" x14ac:dyDescent="0.2">
      <c r="A24" s="152" t="s">
        <v>1</v>
      </c>
      <c r="B24" s="77" t="s">
        <v>43</v>
      </c>
      <c r="C24" s="77" t="s">
        <v>44</v>
      </c>
      <c r="D24" s="77" t="s">
        <v>45</v>
      </c>
      <c r="E24" s="422" t="s">
        <v>46</v>
      </c>
      <c r="F24" s="77" t="s">
        <v>47</v>
      </c>
      <c r="G24" s="77" t="s">
        <v>47</v>
      </c>
      <c r="H24" s="77" t="s">
        <v>48</v>
      </c>
      <c r="I24" s="77" t="s">
        <v>48</v>
      </c>
      <c r="J24" s="77" t="s">
        <v>49</v>
      </c>
      <c r="K24" s="77" t="s">
        <v>50</v>
      </c>
      <c r="L24" s="61"/>
      <c r="M24" s="68" t="s">
        <v>51</v>
      </c>
      <c r="N24" s="68" t="s">
        <v>51</v>
      </c>
      <c r="O24" s="70"/>
      <c r="P24" s="68" t="s">
        <v>52</v>
      </c>
      <c r="Q24" s="68" t="s">
        <v>52</v>
      </c>
      <c r="R24" s="68" t="s">
        <v>53</v>
      </c>
      <c r="S24" s="68" t="s">
        <v>53</v>
      </c>
      <c r="T24" s="68" t="s">
        <v>54</v>
      </c>
      <c r="U24" s="68" t="s">
        <v>54</v>
      </c>
      <c r="V24" s="68" t="s">
        <v>55</v>
      </c>
      <c r="W24" s="68" t="s">
        <v>55</v>
      </c>
      <c r="X24" s="70"/>
      <c r="Y24" s="49" t="s">
        <v>56</v>
      </c>
      <c r="Z24" s="49" t="s">
        <v>57</v>
      </c>
      <c r="AB24" s="49" t="s">
        <v>58</v>
      </c>
      <c r="AC24" s="49" t="s">
        <v>59</v>
      </c>
      <c r="AD24" s="49" t="s">
        <v>60</v>
      </c>
      <c r="AE24" s="3"/>
      <c r="AF24" s="3"/>
    </row>
    <row r="25" spans="1:32" x14ac:dyDescent="0.2">
      <c r="A25" s="202">
        <v>45528</v>
      </c>
      <c r="B25" s="10"/>
      <c r="C25" s="10" t="s">
        <v>61</v>
      </c>
      <c r="D25" s="10"/>
      <c r="E25" s="419" t="s">
        <v>61</v>
      </c>
      <c r="F25" s="10"/>
      <c r="G25" s="10"/>
      <c r="H25" s="10"/>
      <c r="I25" s="10"/>
      <c r="J25" s="23"/>
      <c r="K25" s="23">
        <v>166333749</v>
      </c>
      <c r="M25" s="10"/>
      <c r="N25" s="69"/>
      <c r="P25" s="254" t="e">
        <f>J25/M25</f>
        <v>#DIV/0!</v>
      </c>
      <c r="Q25" s="10"/>
      <c r="R25" s="10"/>
      <c r="S25" s="10"/>
      <c r="T25" s="167" t="e">
        <f>F25/M25</f>
        <v>#DIV/0!</v>
      </c>
      <c r="U25" s="10"/>
      <c r="V25" s="10"/>
      <c r="W25" s="10"/>
      <c r="Y25" s="167"/>
      <c r="Z25" s="432"/>
      <c r="AA25" s="4"/>
      <c r="AB25" s="10"/>
      <c r="AC25" s="167"/>
      <c r="AD25" s="23"/>
      <c r="AE25" s="3"/>
      <c r="AF25" s="3"/>
    </row>
    <row r="26" spans="1:32" x14ac:dyDescent="0.2">
      <c r="A26" s="55"/>
      <c r="B26" s="10"/>
      <c r="C26" s="10" t="s">
        <v>62</v>
      </c>
      <c r="D26" s="10"/>
      <c r="E26" s="419" t="s">
        <v>63</v>
      </c>
      <c r="F26" s="10">
        <v>3989754</v>
      </c>
      <c r="G26" s="10"/>
      <c r="H26" s="10"/>
      <c r="I26" s="10"/>
      <c r="J26" s="23">
        <v>960869.54999999981</v>
      </c>
      <c r="K26" s="23"/>
      <c r="M26" s="10">
        <v>4477</v>
      </c>
      <c r="N26" s="69"/>
      <c r="P26" s="255">
        <f t="shared" ref="P26:P89" si="0">J26/M26</f>
        <v>214.62353138262225</v>
      </c>
      <c r="Q26" s="10"/>
      <c r="R26" s="10"/>
      <c r="S26" s="10"/>
      <c r="T26" s="179">
        <f t="shared" ref="T26:T89" si="1">F26/M26</f>
        <v>891.16685280321644</v>
      </c>
      <c r="U26" s="10"/>
      <c r="V26" s="10"/>
      <c r="W26" s="10"/>
      <c r="Y26" s="10">
        <v>960869.54999999981</v>
      </c>
      <c r="Z26" s="92">
        <f t="shared" ref="Z26:Z89" si="2">ROUND($Z$644*Y26/$Y$644,2)</f>
        <v>958808.4</v>
      </c>
      <c r="AA26" s="4"/>
      <c r="AB26" s="92">
        <f t="shared" ref="AB26:AB89" si="3">ROUND($AB$644*Y26/$Y$644,2)</f>
        <v>1063491.8999999999</v>
      </c>
      <c r="AC26" s="433">
        <v>1188900.0900000001</v>
      </c>
      <c r="AD26" s="252"/>
      <c r="AE26" s="3"/>
      <c r="AF26" s="3"/>
    </row>
    <row r="27" spans="1:32" x14ac:dyDescent="0.2">
      <c r="A27" s="55"/>
      <c r="B27" s="10"/>
      <c r="C27" s="10" t="s">
        <v>62</v>
      </c>
      <c r="D27" s="10"/>
      <c r="E27" s="419" t="s">
        <v>64</v>
      </c>
      <c r="F27" s="10">
        <v>894</v>
      </c>
      <c r="G27" s="10"/>
      <c r="H27" s="10"/>
      <c r="I27" s="10"/>
      <c r="J27" s="23">
        <v>219.68</v>
      </c>
      <c r="K27" s="23"/>
      <c r="M27" s="10">
        <v>1</v>
      </c>
      <c r="N27" s="69"/>
      <c r="P27" s="255">
        <f t="shared" si="0"/>
        <v>219.68</v>
      </c>
      <c r="Q27" s="10"/>
      <c r="R27" s="10"/>
      <c r="S27" s="10"/>
      <c r="T27" s="179">
        <f t="shared" si="1"/>
        <v>894</v>
      </c>
      <c r="U27" s="10"/>
      <c r="V27" s="10"/>
      <c r="W27" s="10"/>
      <c r="Y27" s="10">
        <v>219.68</v>
      </c>
      <c r="Z27" s="92">
        <f t="shared" si="2"/>
        <v>219.21</v>
      </c>
      <c r="AA27" s="4"/>
      <c r="AB27" s="92">
        <f t="shared" si="3"/>
        <v>243.14</v>
      </c>
      <c r="AC27" s="433">
        <v>271.81</v>
      </c>
      <c r="AD27" s="252"/>
      <c r="AE27" s="3"/>
      <c r="AF27" s="3"/>
    </row>
    <row r="28" spans="1:32" x14ac:dyDescent="0.2">
      <c r="A28" s="55"/>
      <c r="B28" s="10"/>
      <c r="C28" s="10" t="s">
        <v>62</v>
      </c>
      <c r="D28" s="10"/>
      <c r="E28" s="419" t="s">
        <v>65</v>
      </c>
      <c r="F28" s="10">
        <v>195580</v>
      </c>
      <c r="G28" s="10"/>
      <c r="H28" s="10"/>
      <c r="I28" s="10"/>
      <c r="J28" s="23">
        <v>47776.77</v>
      </c>
      <c r="K28" s="23"/>
      <c r="M28" s="10">
        <v>184</v>
      </c>
      <c r="N28" s="69"/>
      <c r="P28" s="255">
        <f t="shared" si="0"/>
        <v>259.65635869565216</v>
      </c>
      <c r="Q28" s="10"/>
      <c r="R28" s="10"/>
      <c r="S28" s="10"/>
      <c r="T28" s="179">
        <f t="shared" si="1"/>
        <v>1062.9347826086957</v>
      </c>
      <c r="U28" s="10"/>
      <c r="V28" s="10"/>
      <c r="W28" s="10"/>
      <c r="Y28" s="10">
        <v>47776.77</v>
      </c>
      <c r="Z28" s="92">
        <f t="shared" si="2"/>
        <v>47674.28</v>
      </c>
      <c r="AA28" s="4"/>
      <c r="AB28" s="92">
        <f t="shared" si="3"/>
        <v>52879.4</v>
      </c>
      <c r="AC28" s="433">
        <v>59115</v>
      </c>
      <c r="AD28" s="252"/>
      <c r="AE28" s="3"/>
      <c r="AF28" s="3"/>
    </row>
    <row r="29" spans="1:32" x14ac:dyDescent="0.2">
      <c r="A29" s="55"/>
      <c r="B29" s="10"/>
      <c r="C29" s="10" t="s">
        <v>66</v>
      </c>
      <c r="D29" s="10"/>
      <c r="E29" s="419" t="s">
        <v>63</v>
      </c>
      <c r="F29" s="10">
        <v>894770</v>
      </c>
      <c r="G29" s="10"/>
      <c r="H29" s="10"/>
      <c r="I29" s="10"/>
      <c r="J29" s="23">
        <v>216547.44000000021</v>
      </c>
      <c r="K29" s="23"/>
      <c r="M29" s="10">
        <v>906</v>
      </c>
      <c r="N29" s="69"/>
      <c r="P29" s="255">
        <f t="shared" si="0"/>
        <v>239.01483443708631</v>
      </c>
      <c r="Q29" s="10"/>
      <c r="R29" s="10"/>
      <c r="S29" s="10"/>
      <c r="T29" s="179">
        <f t="shared" si="1"/>
        <v>987.60485651214128</v>
      </c>
      <c r="U29" s="10"/>
      <c r="V29" s="10"/>
      <c r="W29" s="10"/>
      <c r="Y29" s="10">
        <v>216547.44000000021</v>
      </c>
      <c r="Z29" s="92">
        <f t="shared" si="2"/>
        <v>216082.93</v>
      </c>
      <c r="AA29" s="4"/>
      <c r="AB29" s="92">
        <f t="shared" si="3"/>
        <v>239675.04</v>
      </c>
      <c r="AC29" s="433">
        <v>267937.8</v>
      </c>
      <c r="AD29" s="252"/>
      <c r="AE29" s="3"/>
      <c r="AF29" s="3"/>
    </row>
    <row r="30" spans="1:32" x14ac:dyDescent="0.2">
      <c r="A30" s="55"/>
      <c r="B30" s="10"/>
      <c r="C30" s="10" t="s">
        <v>66</v>
      </c>
      <c r="D30" s="10"/>
      <c r="E30" s="419" t="s">
        <v>65</v>
      </c>
      <c r="F30" s="10">
        <v>2543</v>
      </c>
      <c r="G30" s="10"/>
      <c r="H30" s="10"/>
      <c r="I30" s="10"/>
      <c r="J30" s="23">
        <v>634.03</v>
      </c>
      <c r="K30" s="23"/>
      <c r="M30" s="10">
        <v>2</v>
      </c>
      <c r="N30" s="69"/>
      <c r="P30" s="255">
        <f t="shared" si="0"/>
        <v>317.01499999999999</v>
      </c>
      <c r="Q30" s="10"/>
      <c r="R30" s="10"/>
      <c r="S30" s="10"/>
      <c r="T30" s="179">
        <f t="shared" si="1"/>
        <v>1271.5</v>
      </c>
      <c r="U30" s="10"/>
      <c r="V30" s="10"/>
      <c r="W30" s="10"/>
      <c r="Y30" s="10">
        <v>634.03</v>
      </c>
      <c r="Z30" s="92">
        <f t="shared" si="2"/>
        <v>632.66999999999996</v>
      </c>
      <c r="AA30" s="4"/>
      <c r="AB30" s="92">
        <f t="shared" si="3"/>
        <v>701.75</v>
      </c>
      <c r="AC30" s="433">
        <v>784.5</v>
      </c>
      <c r="AD30" s="252"/>
      <c r="AE30" s="3"/>
      <c r="AF30" s="3"/>
    </row>
    <row r="31" spans="1:32" x14ac:dyDescent="0.2">
      <c r="A31" s="55"/>
      <c r="B31" s="10"/>
      <c r="C31" s="10" t="s">
        <v>67</v>
      </c>
      <c r="D31" s="10"/>
      <c r="E31" s="419" t="s">
        <v>68</v>
      </c>
      <c r="F31" s="10">
        <v>479406</v>
      </c>
      <c r="G31" s="10"/>
      <c r="H31" s="10"/>
      <c r="I31" s="10"/>
      <c r="J31" s="23">
        <v>114027.43000000005</v>
      </c>
      <c r="K31" s="23"/>
      <c r="M31" s="10">
        <v>536</v>
      </c>
      <c r="N31" s="69"/>
      <c r="P31" s="255">
        <f t="shared" si="0"/>
        <v>212.73774253731352</v>
      </c>
      <c r="Q31" s="10"/>
      <c r="R31" s="10"/>
      <c r="S31" s="10"/>
      <c r="T31" s="179">
        <f t="shared" si="1"/>
        <v>894.41417910447763</v>
      </c>
      <c r="U31" s="10"/>
      <c r="V31" s="10"/>
      <c r="W31" s="10"/>
      <c r="Y31" s="10">
        <v>114027.43000000005</v>
      </c>
      <c r="Z31" s="92">
        <f t="shared" si="2"/>
        <v>113782.83</v>
      </c>
      <c r="AA31" s="4"/>
      <c r="AB31" s="92">
        <f t="shared" si="3"/>
        <v>126205.74</v>
      </c>
      <c r="AC31" s="433">
        <v>141088.07</v>
      </c>
      <c r="AD31" s="252"/>
      <c r="AE31" s="3"/>
      <c r="AF31" s="3"/>
    </row>
    <row r="32" spans="1:32" x14ac:dyDescent="0.2">
      <c r="A32" s="55"/>
      <c r="B32" s="10"/>
      <c r="C32" s="10" t="s">
        <v>69</v>
      </c>
      <c r="D32" s="10"/>
      <c r="E32" s="419" t="s">
        <v>70</v>
      </c>
      <c r="F32" s="10">
        <v>18527</v>
      </c>
      <c r="G32" s="10"/>
      <c r="H32" s="10"/>
      <c r="I32" s="10"/>
      <c r="J32" s="23">
        <v>4006.18</v>
      </c>
      <c r="K32" s="23"/>
      <c r="M32" s="10">
        <v>20</v>
      </c>
      <c r="N32" s="69"/>
      <c r="P32" s="255">
        <f t="shared" si="0"/>
        <v>200.309</v>
      </c>
      <c r="Q32" s="10"/>
      <c r="R32" s="10"/>
      <c r="S32" s="10"/>
      <c r="T32" s="179">
        <f t="shared" si="1"/>
        <v>926.35</v>
      </c>
      <c r="U32" s="10"/>
      <c r="V32" s="10"/>
      <c r="W32" s="10"/>
      <c r="Y32" s="10">
        <v>4006.18</v>
      </c>
      <c r="Z32" s="92">
        <f t="shared" si="2"/>
        <v>3997.59</v>
      </c>
      <c r="AA32" s="4"/>
      <c r="AB32" s="92">
        <f t="shared" si="3"/>
        <v>4434.05</v>
      </c>
      <c r="AC32" s="433">
        <v>4956.92</v>
      </c>
      <c r="AD32" s="252"/>
      <c r="AE32" s="3"/>
      <c r="AF32" s="3"/>
    </row>
    <row r="33" spans="1:32" x14ac:dyDescent="0.2">
      <c r="A33" s="55"/>
      <c r="B33" s="10"/>
      <c r="C33" s="10" t="s">
        <v>71</v>
      </c>
      <c r="D33" s="10"/>
      <c r="E33" s="419" t="s">
        <v>72</v>
      </c>
      <c r="F33" s="10">
        <v>1110508</v>
      </c>
      <c r="G33" s="10"/>
      <c r="H33" s="10"/>
      <c r="I33" s="10"/>
      <c r="J33" s="23">
        <v>271822.69999999984</v>
      </c>
      <c r="K33" s="23"/>
      <c r="M33" s="10">
        <v>957</v>
      </c>
      <c r="N33" s="69"/>
      <c r="P33" s="255">
        <f t="shared" si="0"/>
        <v>284.03625914315552</v>
      </c>
      <c r="Q33" s="10"/>
      <c r="R33" s="10"/>
      <c r="S33" s="10"/>
      <c r="T33" s="179">
        <f t="shared" si="1"/>
        <v>1160.405433646813</v>
      </c>
      <c r="U33" s="10"/>
      <c r="V33" s="10"/>
      <c r="W33" s="10"/>
      <c r="Y33" s="10">
        <v>271822.69999999984</v>
      </c>
      <c r="Z33" s="92">
        <f t="shared" si="2"/>
        <v>271239.62</v>
      </c>
      <c r="AA33" s="4"/>
      <c r="AB33" s="92">
        <f t="shared" si="3"/>
        <v>300853.78000000003</v>
      </c>
      <c r="AC33" s="433">
        <v>336330.8</v>
      </c>
      <c r="AD33" s="252"/>
      <c r="AE33" s="3"/>
      <c r="AF33" s="3"/>
    </row>
    <row r="34" spans="1:32" x14ac:dyDescent="0.2">
      <c r="A34" s="55"/>
      <c r="B34" s="10"/>
      <c r="C34" s="10" t="s">
        <v>71</v>
      </c>
      <c r="D34" s="10"/>
      <c r="E34" s="419" t="s">
        <v>73</v>
      </c>
      <c r="F34" s="10">
        <v>1452</v>
      </c>
      <c r="G34" s="10"/>
      <c r="H34" s="10"/>
      <c r="I34" s="10"/>
      <c r="J34" s="23">
        <v>369.93</v>
      </c>
      <c r="K34" s="23"/>
      <c r="M34" s="10">
        <v>2</v>
      </c>
      <c r="N34" s="69"/>
      <c r="P34" s="255">
        <f t="shared" si="0"/>
        <v>184.965</v>
      </c>
      <c r="Q34" s="10"/>
      <c r="R34" s="10"/>
      <c r="S34" s="10"/>
      <c r="T34" s="179">
        <f t="shared" si="1"/>
        <v>726</v>
      </c>
      <c r="U34" s="10"/>
      <c r="V34" s="10"/>
      <c r="W34" s="10"/>
      <c r="Y34" s="10">
        <v>369.93</v>
      </c>
      <c r="Z34" s="92">
        <f t="shared" si="2"/>
        <v>369.14</v>
      </c>
      <c r="AA34" s="4"/>
      <c r="AB34" s="92">
        <f t="shared" si="3"/>
        <v>409.44</v>
      </c>
      <c r="AC34" s="433">
        <v>457.72</v>
      </c>
      <c r="AD34" s="252"/>
      <c r="AE34" s="3"/>
      <c r="AF34" s="3"/>
    </row>
    <row r="35" spans="1:32" x14ac:dyDescent="0.2">
      <c r="A35" s="55"/>
      <c r="B35" s="10"/>
      <c r="C35" s="10" t="s">
        <v>71</v>
      </c>
      <c r="D35" s="10"/>
      <c r="E35" s="419" t="s">
        <v>70</v>
      </c>
      <c r="F35" s="10">
        <v>626</v>
      </c>
      <c r="G35" s="10"/>
      <c r="H35" s="10"/>
      <c r="I35" s="10"/>
      <c r="J35" s="23">
        <v>153.69999999999999</v>
      </c>
      <c r="K35" s="23"/>
      <c r="M35" s="10">
        <v>1</v>
      </c>
      <c r="N35" s="69"/>
      <c r="P35" s="255">
        <f t="shared" si="0"/>
        <v>153.69999999999999</v>
      </c>
      <c r="Q35" s="10"/>
      <c r="R35" s="10"/>
      <c r="S35" s="10"/>
      <c r="T35" s="179">
        <f t="shared" si="1"/>
        <v>626</v>
      </c>
      <c r="U35" s="10"/>
      <c r="V35" s="10"/>
      <c r="W35" s="10"/>
      <c r="Y35" s="10">
        <v>153.69999999999999</v>
      </c>
      <c r="Z35" s="92">
        <f t="shared" si="2"/>
        <v>153.37</v>
      </c>
      <c r="AA35" s="4"/>
      <c r="AB35" s="92">
        <f t="shared" si="3"/>
        <v>170.12</v>
      </c>
      <c r="AC35" s="433">
        <v>190.18</v>
      </c>
      <c r="AD35" s="252"/>
      <c r="AE35" s="3"/>
      <c r="AF35" s="3"/>
    </row>
    <row r="36" spans="1:32" x14ac:dyDescent="0.2">
      <c r="A36" s="55"/>
      <c r="B36" s="10"/>
      <c r="C36" s="10" t="s">
        <v>74</v>
      </c>
      <c r="D36" s="10"/>
      <c r="E36" s="419" t="s">
        <v>75</v>
      </c>
      <c r="F36" s="10">
        <v>45552</v>
      </c>
      <c r="G36" s="10"/>
      <c r="H36" s="10"/>
      <c r="I36" s="10"/>
      <c r="J36" s="23">
        <v>11475.930000000002</v>
      </c>
      <c r="K36" s="23"/>
      <c r="M36" s="10">
        <v>29</v>
      </c>
      <c r="N36" s="69"/>
      <c r="P36" s="255">
        <f t="shared" si="0"/>
        <v>395.72172413793112</v>
      </c>
      <c r="Q36" s="10"/>
      <c r="R36" s="10"/>
      <c r="S36" s="10"/>
      <c r="T36" s="179">
        <f t="shared" si="1"/>
        <v>1570.7586206896551</v>
      </c>
      <c r="U36" s="10"/>
      <c r="V36" s="10"/>
      <c r="W36" s="10"/>
      <c r="Y36" s="10">
        <v>11475.930000000002</v>
      </c>
      <c r="Z36" s="92">
        <f t="shared" si="2"/>
        <v>11451.31</v>
      </c>
      <c r="AA36" s="4"/>
      <c r="AB36" s="92">
        <f t="shared" si="3"/>
        <v>12701.58</v>
      </c>
      <c r="AC36" s="433">
        <v>14199.36</v>
      </c>
      <c r="AD36" s="252"/>
      <c r="AE36" s="3"/>
      <c r="AF36" s="3"/>
    </row>
    <row r="37" spans="1:32" x14ac:dyDescent="0.2">
      <c r="A37" s="55"/>
      <c r="B37" s="10"/>
      <c r="C37" s="10" t="s">
        <v>76</v>
      </c>
      <c r="D37" s="10"/>
      <c r="E37" s="419" t="s">
        <v>77</v>
      </c>
      <c r="F37" s="10">
        <v>163</v>
      </c>
      <c r="G37" s="10"/>
      <c r="H37" s="10"/>
      <c r="I37" s="10"/>
      <c r="J37" s="23">
        <v>44.94</v>
      </c>
      <c r="K37" s="23"/>
      <c r="M37" s="10">
        <v>1</v>
      </c>
      <c r="N37" s="69"/>
      <c r="P37" s="255">
        <f t="shared" si="0"/>
        <v>44.94</v>
      </c>
      <c r="Q37" s="10"/>
      <c r="R37" s="10"/>
      <c r="S37" s="10"/>
      <c r="T37" s="179">
        <f t="shared" si="1"/>
        <v>163</v>
      </c>
      <c r="U37" s="10"/>
      <c r="V37" s="10"/>
      <c r="W37" s="10"/>
      <c r="Y37" s="10">
        <v>44.94</v>
      </c>
      <c r="Z37" s="92">
        <f t="shared" si="2"/>
        <v>44.84</v>
      </c>
      <c r="AA37" s="4"/>
      <c r="AB37" s="92">
        <f t="shared" si="3"/>
        <v>49.74</v>
      </c>
      <c r="AC37" s="433">
        <v>55.61</v>
      </c>
      <c r="AD37" s="252"/>
      <c r="AE37" s="3"/>
      <c r="AF37" s="3"/>
    </row>
    <row r="38" spans="1:32" x14ac:dyDescent="0.2">
      <c r="A38" s="55"/>
      <c r="B38" s="10"/>
      <c r="C38" s="10" t="s">
        <v>78</v>
      </c>
      <c r="D38" s="10"/>
      <c r="E38" s="419" t="s">
        <v>79</v>
      </c>
      <c r="F38" s="10">
        <v>41473</v>
      </c>
      <c r="G38" s="10"/>
      <c r="H38" s="10"/>
      <c r="I38" s="10"/>
      <c r="J38" s="23">
        <v>8793.7899999999972</v>
      </c>
      <c r="K38" s="23"/>
      <c r="M38" s="10">
        <v>29</v>
      </c>
      <c r="N38" s="69"/>
      <c r="P38" s="255">
        <f t="shared" si="0"/>
        <v>303.23413793103441</v>
      </c>
      <c r="Q38" s="10"/>
      <c r="R38" s="10"/>
      <c r="S38" s="10"/>
      <c r="T38" s="179">
        <f t="shared" si="1"/>
        <v>1430.1034482758621</v>
      </c>
      <c r="U38" s="10"/>
      <c r="V38" s="10"/>
      <c r="W38" s="10"/>
      <c r="Y38" s="10">
        <v>8793.7899999999972</v>
      </c>
      <c r="Z38" s="92">
        <f t="shared" si="2"/>
        <v>8774.93</v>
      </c>
      <c r="AA38" s="4"/>
      <c r="AB38" s="92">
        <f t="shared" si="3"/>
        <v>9732.98</v>
      </c>
      <c r="AC38" s="433">
        <v>10880.7</v>
      </c>
      <c r="AD38" s="252"/>
      <c r="AE38" s="3"/>
      <c r="AF38" s="3"/>
    </row>
    <row r="39" spans="1:32" x14ac:dyDescent="0.2">
      <c r="A39" s="55"/>
      <c r="B39" s="10"/>
      <c r="C39" s="10" t="s">
        <v>80</v>
      </c>
      <c r="D39" s="10"/>
      <c r="E39" s="419" t="s">
        <v>81</v>
      </c>
      <c r="F39" s="10">
        <v>4707363</v>
      </c>
      <c r="G39" s="10"/>
      <c r="H39" s="10"/>
      <c r="I39" s="10"/>
      <c r="J39" s="23">
        <v>1130468.5700000038</v>
      </c>
      <c r="K39" s="23"/>
      <c r="M39" s="10">
        <v>4031</v>
      </c>
      <c r="N39" s="69"/>
      <c r="P39" s="255">
        <f t="shared" si="0"/>
        <v>280.44370379558518</v>
      </c>
      <c r="Q39" s="10"/>
      <c r="R39" s="10"/>
      <c r="S39" s="10"/>
      <c r="T39" s="179">
        <f t="shared" si="1"/>
        <v>1167.7903745968742</v>
      </c>
      <c r="U39" s="10"/>
      <c r="V39" s="10"/>
      <c r="W39" s="10"/>
      <c r="Y39" s="10">
        <v>1130468.5700000038</v>
      </c>
      <c r="Z39" s="92">
        <f t="shared" si="2"/>
        <v>1128043.6100000001</v>
      </c>
      <c r="AA39" s="4"/>
      <c r="AB39" s="92">
        <f t="shared" si="3"/>
        <v>1251204.3600000001</v>
      </c>
      <c r="AC39" s="433">
        <v>1398747.82</v>
      </c>
      <c r="AD39" s="252"/>
      <c r="AE39" s="3"/>
      <c r="AF39" s="3"/>
    </row>
    <row r="40" spans="1:32" x14ac:dyDescent="0.2">
      <c r="A40" s="55"/>
      <c r="B40" s="10"/>
      <c r="C40" s="10" t="s">
        <v>82</v>
      </c>
      <c r="D40" s="10"/>
      <c r="E40" s="419" t="s">
        <v>83</v>
      </c>
      <c r="F40" s="10">
        <v>9391038</v>
      </c>
      <c r="G40" s="10"/>
      <c r="H40" s="10"/>
      <c r="I40" s="10"/>
      <c r="J40" s="23">
        <v>2228635.7400000095</v>
      </c>
      <c r="K40" s="23"/>
      <c r="M40" s="10">
        <v>16651</v>
      </c>
      <c r="N40" s="69"/>
      <c r="P40" s="255">
        <f t="shared" si="0"/>
        <v>133.84395772025761</v>
      </c>
      <c r="Q40" s="10"/>
      <c r="R40" s="10"/>
      <c r="S40" s="10"/>
      <c r="T40" s="179">
        <f t="shared" si="1"/>
        <v>563.99243288691366</v>
      </c>
      <c r="U40" s="10"/>
      <c r="V40" s="10"/>
      <c r="W40" s="10"/>
      <c r="Y40" s="10">
        <v>2228635.7400000095</v>
      </c>
      <c r="Z40" s="92">
        <f t="shared" si="2"/>
        <v>2223855.12</v>
      </c>
      <c r="AA40" s="4"/>
      <c r="AB40" s="92">
        <f t="shared" si="3"/>
        <v>2466657.4700000002</v>
      </c>
      <c r="AC40" s="433">
        <v>2757528.55</v>
      </c>
      <c r="AD40" s="252"/>
      <c r="AE40" s="3"/>
      <c r="AF40" s="3"/>
    </row>
    <row r="41" spans="1:32" x14ac:dyDescent="0.2">
      <c r="A41" s="55"/>
      <c r="B41" s="10"/>
      <c r="C41" s="10" t="s">
        <v>82</v>
      </c>
      <c r="D41" s="10"/>
      <c r="E41" s="419" t="s">
        <v>84</v>
      </c>
      <c r="F41" s="10">
        <v>1176</v>
      </c>
      <c r="G41" s="10"/>
      <c r="H41" s="10"/>
      <c r="I41" s="10"/>
      <c r="J41" s="23">
        <v>292.02999999999997</v>
      </c>
      <c r="K41" s="23"/>
      <c r="M41" s="10">
        <v>1</v>
      </c>
      <c r="N41" s="69"/>
      <c r="P41" s="255">
        <f t="shared" si="0"/>
        <v>292.02999999999997</v>
      </c>
      <c r="Q41" s="10"/>
      <c r="R41" s="10"/>
      <c r="S41" s="10"/>
      <c r="T41" s="179">
        <f t="shared" si="1"/>
        <v>1176</v>
      </c>
      <c r="U41" s="10"/>
      <c r="V41" s="10"/>
      <c r="W41" s="10"/>
      <c r="Y41" s="10">
        <v>292.02999999999997</v>
      </c>
      <c r="Z41" s="92">
        <f t="shared" si="2"/>
        <v>291.39999999999998</v>
      </c>
      <c r="AA41" s="4"/>
      <c r="AB41" s="92">
        <f t="shared" si="3"/>
        <v>323.22000000000003</v>
      </c>
      <c r="AC41" s="433">
        <v>361.33</v>
      </c>
      <c r="AD41" s="252"/>
      <c r="AE41" s="3"/>
      <c r="AF41" s="3"/>
    </row>
    <row r="42" spans="1:32" x14ac:dyDescent="0.2">
      <c r="A42" s="55"/>
      <c r="B42" s="10"/>
      <c r="C42" s="10" t="s">
        <v>85</v>
      </c>
      <c r="D42" s="10"/>
      <c r="E42" s="419" t="s">
        <v>86</v>
      </c>
      <c r="F42" s="10">
        <v>1859</v>
      </c>
      <c r="G42" s="10"/>
      <c r="H42" s="10"/>
      <c r="I42" s="10"/>
      <c r="J42" s="23">
        <v>468.81</v>
      </c>
      <c r="K42" s="23"/>
      <c r="M42" s="10">
        <v>1</v>
      </c>
      <c r="N42" s="69"/>
      <c r="P42" s="255">
        <f t="shared" si="0"/>
        <v>468.81</v>
      </c>
      <c r="Q42" s="10"/>
      <c r="R42" s="10"/>
      <c r="S42" s="10"/>
      <c r="T42" s="179">
        <f t="shared" si="1"/>
        <v>1859</v>
      </c>
      <c r="U42" s="10"/>
      <c r="V42" s="10"/>
      <c r="W42" s="10"/>
      <c r="Y42" s="10">
        <v>468.81</v>
      </c>
      <c r="Z42" s="92">
        <f t="shared" si="2"/>
        <v>467.8</v>
      </c>
      <c r="AA42" s="4"/>
      <c r="AB42" s="92">
        <f t="shared" si="3"/>
        <v>518.88</v>
      </c>
      <c r="AC42" s="433">
        <v>580.07000000000005</v>
      </c>
      <c r="AD42" s="252"/>
      <c r="AE42" s="3"/>
      <c r="AF42" s="3"/>
    </row>
    <row r="43" spans="1:32" x14ac:dyDescent="0.2">
      <c r="A43" s="55"/>
      <c r="B43" s="10"/>
      <c r="C43" s="10" t="s">
        <v>87</v>
      </c>
      <c r="D43" s="10"/>
      <c r="E43" s="419" t="s">
        <v>88</v>
      </c>
      <c r="F43" s="10">
        <v>4498</v>
      </c>
      <c r="G43" s="10"/>
      <c r="H43" s="10"/>
      <c r="I43" s="10"/>
      <c r="J43" s="23">
        <v>1126.9000000000001</v>
      </c>
      <c r="K43" s="23"/>
      <c r="M43" s="10">
        <v>3</v>
      </c>
      <c r="N43" s="69"/>
      <c r="P43" s="255">
        <f t="shared" si="0"/>
        <v>375.63333333333338</v>
      </c>
      <c r="Q43" s="10"/>
      <c r="R43" s="10"/>
      <c r="S43" s="10"/>
      <c r="T43" s="179">
        <f t="shared" si="1"/>
        <v>1499.3333333333333</v>
      </c>
      <c r="U43" s="10"/>
      <c r="V43" s="10"/>
      <c r="W43" s="10"/>
      <c r="Y43" s="10">
        <v>1126.9000000000001</v>
      </c>
      <c r="Z43" s="92">
        <f t="shared" si="2"/>
        <v>1124.48</v>
      </c>
      <c r="AA43" s="4"/>
      <c r="AB43" s="92">
        <f t="shared" si="3"/>
        <v>1247.25</v>
      </c>
      <c r="AC43" s="433">
        <v>1394.33</v>
      </c>
      <c r="AD43" s="252"/>
      <c r="AE43" s="3"/>
      <c r="AF43" s="3"/>
    </row>
    <row r="44" spans="1:32" x14ac:dyDescent="0.2">
      <c r="A44" s="55"/>
      <c r="B44" s="10"/>
      <c r="C44" s="10" t="s">
        <v>89</v>
      </c>
      <c r="D44" s="10"/>
      <c r="E44" s="419" t="s">
        <v>90</v>
      </c>
      <c r="F44" s="10">
        <v>56660</v>
      </c>
      <c r="G44" s="10"/>
      <c r="H44" s="10"/>
      <c r="I44" s="10"/>
      <c r="J44" s="23">
        <v>13471.050000000005</v>
      </c>
      <c r="K44" s="23"/>
      <c r="M44" s="10">
        <v>56</v>
      </c>
      <c r="N44" s="69"/>
      <c r="P44" s="255">
        <f t="shared" si="0"/>
        <v>240.55446428571437</v>
      </c>
      <c r="Q44" s="10"/>
      <c r="R44" s="10"/>
      <c r="S44" s="10"/>
      <c r="T44" s="179">
        <f t="shared" si="1"/>
        <v>1011.7857142857143</v>
      </c>
      <c r="U44" s="10"/>
      <c r="V44" s="10"/>
      <c r="W44" s="10"/>
      <c r="Y44" s="10">
        <v>13471.050000000005</v>
      </c>
      <c r="Z44" s="92">
        <f t="shared" si="2"/>
        <v>13442.15</v>
      </c>
      <c r="AA44" s="4"/>
      <c r="AB44" s="92">
        <f t="shared" si="3"/>
        <v>14909.78</v>
      </c>
      <c r="AC44" s="433">
        <v>16667.96</v>
      </c>
      <c r="AD44" s="252"/>
      <c r="AE44" s="3"/>
      <c r="AF44" s="3"/>
    </row>
    <row r="45" spans="1:32" x14ac:dyDescent="0.2">
      <c r="A45" s="55"/>
      <c r="B45" s="10"/>
      <c r="C45" s="10" t="s">
        <v>91</v>
      </c>
      <c r="D45" s="10"/>
      <c r="E45" s="419" t="s">
        <v>92</v>
      </c>
      <c r="F45" s="10">
        <v>312333</v>
      </c>
      <c r="G45" s="10"/>
      <c r="H45" s="10"/>
      <c r="I45" s="10"/>
      <c r="J45" s="23">
        <v>75570.25999999998</v>
      </c>
      <c r="K45" s="23"/>
      <c r="M45" s="10">
        <v>227</v>
      </c>
      <c r="N45" s="69"/>
      <c r="P45" s="255">
        <f t="shared" si="0"/>
        <v>332.9086343612334</v>
      </c>
      <c r="Q45" s="10"/>
      <c r="R45" s="10"/>
      <c r="S45" s="10"/>
      <c r="T45" s="179">
        <f t="shared" si="1"/>
        <v>1375.9162995594713</v>
      </c>
      <c r="U45" s="10"/>
      <c r="V45" s="10"/>
      <c r="W45" s="10"/>
      <c r="Y45" s="10">
        <v>75570.25999999998</v>
      </c>
      <c r="Z45" s="92">
        <f t="shared" si="2"/>
        <v>75408.149999999994</v>
      </c>
      <c r="AA45" s="4"/>
      <c r="AB45" s="92">
        <f t="shared" si="3"/>
        <v>83641.279999999999</v>
      </c>
      <c r="AC45" s="433">
        <v>93504.36</v>
      </c>
      <c r="AD45" s="252"/>
      <c r="AE45" s="3"/>
      <c r="AF45" s="3"/>
    </row>
    <row r="46" spans="1:32" x14ac:dyDescent="0.2">
      <c r="A46" s="55"/>
      <c r="B46" s="10"/>
      <c r="C46" s="10" t="s">
        <v>91</v>
      </c>
      <c r="D46" s="10"/>
      <c r="E46" s="419" t="s">
        <v>93</v>
      </c>
      <c r="F46" s="10">
        <v>12421</v>
      </c>
      <c r="G46" s="10"/>
      <c r="H46" s="10"/>
      <c r="I46" s="10"/>
      <c r="J46" s="23">
        <v>3134.4500000000003</v>
      </c>
      <c r="K46" s="23"/>
      <c r="M46" s="10">
        <v>10</v>
      </c>
      <c r="N46" s="69"/>
      <c r="P46" s="255">
        <f t="shared" si="0"/>
        <v>313.44500000000005</v>
      </c>
      <c r="Q46" s="10"/>
      <c r="R46" s="10"/>
      <c r="S46" s="10"/>
      <c r="T46" s="179">
        <f t="shared" si="1"/>
        <v>1242.0999999999999</v>
      </c>
      <c r="U46" s="10"/>
      <c r="V46" s="10"/>
      <c r="W46" s="10"/>
      <c r="Y46" s="10">
        <v>3134.4500000000003</v>
      </c>
      <c r="Z46" s="92">
        <f t="shared" si="2"/>
        <v>3127.73</v>
      </c>
      <c r="AA46" s="4"/>
      <c r="AB46" s="92">
        <f t="shared" si="3"/>
        <v>3469.21</v>
      </c>
      <c r="AC46" s="433">
        <v>3878.3</v>
      </c>
      <c r="AD46" s="252"/>
      <c r="AE46" s="3"/>
      <c r="AF46" s="3"/>
    </row>
    <row r="47" spans="1:32" x14ac:dyDescent="0.2">
      <c r="A47" s="55"/>
      <c r="B47" s="10"/>
      <c r="C47" s="10" t="s">
        <v>94</v>
      </c>
      <c r="D47" s="10"/>
      <c r="E47" s="419" t="s">
        <v>95</v>
      </c>
      <c r="F47" s="10">
        <v>2627</v>
      </c>
      <c r="G47" s="10"/>
      <c r="H47" s="10"/>
      <c r="I47" s="10"/>
      <c r="J47" s="23">
        <v>666.48</v>
      </c>
      <c r="K47" s="23"/>
      <c r="M47" s="10">
        <v>1</v>
      </c>
      <c r="N47" s="69"/>
      <c r="P47" s="255">
        <f t="shared" si="0"/>
        <v>666.48</v>
      </c>
      <c r="Q47" s="10"/>
      <c r="R47" s="10"/>
      <c r="S47" s="10"/>
      <c r="T47" s="179">
        <f t="shared" si="1"/>
        <v>2627</v>
      </c>
      <c r="U47" s="10"/>
      <c r="V47" s="10"/>
      <c r="W47" s="10"/>
      <c r="Y47" s="10">
        <v>666.48</v>
      </c>
      <c r="Z47" s="92">
        <f t="shared" si="2"/>
        <v>665.05</v>
      </c>
      <c r="AA47" s="4"/>
      <c r="AB47" s="92">
        <f t="shared" si="3"/>
        <v>737.66</v>
      </c>
      <c r="AC47" s="433">
        <v>824.65</v>
      </c>
      <c r="AD47" s="252"/>
      <c r="AE47" s="3"/>
      <c r="AF47" s="3"/>
    </row>
    <row r="48" spans="1:32" x14ac:dyDescent="0.2">
      <c r="A48" s="55"/>
      <c r="B48" s="10"/>
      <c r="C48" s="10" t="s">
        <v>94</v>
      </c>
      <c r="D48" s="10"/>
      <c r="E48" s="419" t="s">
        <v>96</v>
      </c>
      <c r="F48" s="10">
        <v>9690513</v>
      </c>
      <c r="G48" s="10"/>
      <c r="H48" s="10"/>
      <c r="I48" s="10"/>
      <c r="J48" s="23">
        <v>2386443.7699999982</v>
      </c>
      <c r="K48" s="23"/>
      <c r="M48" s="10">
        <v>5639</v>
      </c>
      <c r="N48" s="69"/>
      <c r="P48" s="255">
        <f t="shared" si="0"/>
        <v>423.20336407164359</v>
      </c>
      <c r="Q48" s="10"/>
      <c r="R48" s="10"/>
      <c r="S48" s="10"/>
      <c r="T48" s="179">
        <f t="shared" si="1"/>
        <v>1718.4807589998227</v>
      </c>
      <c r="U48" s="10"/>
      <c r="V48" s="10"/>
      <c r="W48" s="10"/>
      <c r="Y48" s="10">
        <v>2386443.7699999982</v>
      </c>
      <c r="Z48" s="92">
        <f t="shared" si="2"/>
        <v>2381324.63</v>
      </c>
      <c r="AA48" s="4"/>
      <c r="AB48" s="92">
        <f t="shared" si="3"/>
        <v>2641319.64</v>
      </c>
      <c r="AC48" s="433">
        <v>2952787.09</v>
      </c>
      <c r="AD48" s="252"/>
      <c r="AE48" s="3"/>
      <c r="AF48" s="3"/>
    </row>
    <row r="49" spans="1:32" x14ac:dyDescent="0.2">
      <c r="A49" s="55"/>
      <c r="B49" s="10"/>
      <c r="C49" s="10" t="s">
        <v>94</v>
      </c>
      <c r="D49" s="10"/>
      <c r="E49" s="419" t="s">
        <v>97</v>
      </c>
      <c r="F49" s="10">
        <v>6987</v>
      </c>
      <c r="G49" s="10"/>
      <c r="H49" s="10"/>
      <c r="I49" s="10"/>
      <c r="J49" s="23">
        <v>1782.54</v>
      </c>
      <c r="K49" s="23"/>
      <c r="M49" s="10">
        <v>2</v>
      </c>
      <c r="N49" s="69"/>
      <c r="P49" s="255">
        <f t="shared" si="0"/>
        <v>891.27</v>
      </c>
      <c r="Q49" s="10"/>
      <c r="R49" s="10"/>
      <c r="S49" s="10"/>
      <c r="T49" s="179">
        <f t="shared" si="1"/>
        <v>3493.5</v>
      </c>
      <c r="U49" s="10"/>
      <c r="V49" s="10"/>
      <c r="W49" s="10"/>
      <c r="Y49" s="10">
        <v>1782.54</v>
      </c>
      <c r="Z49" s="92">
        <f t="shared" si="2"/>
        <v>1778.72</v>
      </c>
      <c r="AA49" s="4"/>
      <c r="AB49" s="92">
        <f t="shared" si="3"/>
        <v>1972.92</v>
      </c>
      <c r="AC49" s="433">
        <v>2205.5700000000002</v>
      </c>
      <c r="AD49" s="252"/>
      <c r="AE49" s="3"/>
      <c r="AF49" s="3"/>
    </row>
    <row r="50" spans="1:32" x14ac:dyDescent="0.2">
      <c r="A50" s="55"/>
      <c r="B50" s="10"/>
      <c r="C50" s="10" t="s">
        <v>94</v>
      </c>
      <c r="D50" s="10"/>
      <c r="E50" s="419" t="s">
        <v>98</v>
      </c>
      <c r="F50" s="10">
        <v>1776</v>
      </c>
      <c r="G50" s="10"/>
      <c r="H50" s="10"/>
      <c r="I50" s="10"/>
      <c r="J50" s="23">
        <v>446.69</v>
      </c>
      <c r="K50" s="23"/>
      <c r="M50" s="10">
        <v>1</v>
      </c>
      <c r="N50" s="69"/>
      <c r="P50" s="255">
        <f t="shared" si="0"/>
        <v>446.69</v>
      </c>
      <c r="Q50" s="10"/>
      <c r="R50" s="10"/>
      <c r="S50" s="10"/>
      <c r="T50" s="179">
        <f t="shared" si="1"/>
        <v>1776</v>
      </c>
      <c r="U50" s="10"/>
      <c r="V50" s="10"/>
      <c r="W50" s="10"/>
      <c r="Y50" s="10">
        <v>446.69</v>
      </c>
      <c r="Z50" s="92">
        <f t="shared" si="2"/>
        <v>445.73</v>
      </c>
      <c r="AA50" s="4"/>
      <c r="AB50" s="92">
        <f t="shared" si="3"/>
        <v>494.4</v>
      </c>
      <c r="AC50" s="433">
        <v>552.70000000000005</v>
      </c>
      <c r="AD50" s="252"/>
      <c r="AE50" s="3"/>
      <c r="AF50" s="3"/>
    </row>
    <row r="51" spans="1:32" x14ac:dyDescent="0.2">
      <c r="A51" s="55"/>
      <c r="B51" s="10"/>
      <c r="C51" s="10" t="s">
        <v>99</v>
      </c>
      <c r="D51" s="10"/>
      <c r="E51" s="419" t="s">
        <v>100</v>
      </c>
      <c r="F51" s="10">
        <v>18234</v>
      </c>
      <c r="G51" s="10"/>
      <c r="H51" s="10"/>
      <c r="I51" s="10"/>
      <c r="J51" s="23">
        <v>4557.9599999999991</v>
      </c>
      <c r="K51" s="23"/>
      <c r="M51" s="10">
        <v>18</v>
      </c>
      <c r="N51" s="69"/>
      <c r="P51" s="255">
        <f t="shared" si="0"/>
        <v>253.21999999999994</v>
      </c>
      <c r="Q51" s="10"/>
      <c r="R51" s="10"/>
      <c r="S51" s="10"/>
      <c r="T51" s="179">
        <f t="shared" si="1"/>
        <v>1013</v>
      </c>
      <c r="U51" s="10"/>
      <c r="V51" s="10"/>
      <c r="W51" s="10"/>
      <c r="Y51" s="10">
        <v>4557.9599999999991</v>
      </c>
      <c r="Z51" s="92">
        <f t="shared" si="2"/>
        <v>4548.18</v>
      </c>
      <c r="AA51" s="4"/>
      <c r="AB51" s="92">
        <f t="shared" si="3"/>
        <v>5044.76</v>
      </c>
      <c r="AC51" s="433">
        <v>5639.64</v>
      </c>
      <c r="AD51" s="252"/>
      <c r="AE51" s="3"/>
      <c r="AF51" s="3"/>
    </row>
    <row r="52" spans="1:32" x14ac:dyDescent="0.2">
      <c r="A52" s="55"/>
      <c r="B52" s="10"/>
      <c r="C52" s="10" t="s">
        <v>99</v>
      </c>
      <c r="D52" s="10"/>
      <c r="E52" s="419" t="s">
        <v>77</v>
      </c>
      <c r="F52" s="10">
        <v>6414240</v>
      </c>
      <c r="G52" s="10"/>
      <c r="H52" s="10"/>
      <c r="I52" s="10"/>
      <c r="J52" s="23">
        <v>1570431.1099999989</v>
      </c>
      <c r="K52" s="23"/>
      <c r="M52" s="10">
        <v>5316</v>
      </c>
      <c r="N52" s="69"/>
      <c r="P52" s="255">
        <f t="shared" si="0"/>
        <v>295.41593491346856</v>
      </c>
      <c r="Q52" s="10"/>
      <c r="R52" s="10"/>
      <c r="S52" s="10"/>
      <c r="T52" s="179">
        <f t="shared" si="1"/>
        <v>1206.5914221218961</v>
      </c>
      <c r="U52" s="10"/>
      <c r="V52" s="10"/>
      <c r="W52" s="10"/>
      <c r="Y52" s="10">
        <v>1570431.1099999989</v>
      </c>
      <c r="Z52" s="92">
        <f t="shared" si="2"/>
        <v>1567062.39</v>
      </c>
      <c r="AA52" s="4"/>
      <c r="AB52" s="92">
        <f t="shared" si="3"/>
        <v>1738155.57</v>
      </c>
      <c r="AC52" s="433">
        <v>1943120.87</v>
      </c>
      <c r="AD52" s="252"/>
      <c r="AE52" s="3"/>
      <c r="AF52" s="3"/>
    </row>
    <row r="53" spans="1:32" x14ac:dyDescent="0.2">
      <c r="A53" s="55"/>
      <c r="B53" s="10"/>
      <c r="C53" s="10" t="s">
        <v>101</v>
      </c>
      <c r="D53" s="10"/>
      <c r="E53" s="419" t="s">
        <v>102</v>
      </c>
      <c r="F53" s="10">
        <v>3552819</v>
      </c>
      <c r="G53" s="10"/>
      <c r="H53" s="10"/>
      <c r="I53" s="10"/>
      <c r="J53" s="23">
        <v>870323.51000000082</v>
      </c>
      <c r="K53" s="23"/>
      <c r="M53" s="10">
        <v>3617</v>
      </c>
      <c r="N53" s="69"/>
      <c r="P53" s="255">
        <f t="shared" si="0"/>
        <v>240.62026817804832</v>
      </c>
      <c r="Q53" s="10"/>
      <c r="R53" s="10"/>
      <c r="S53" s="10"/>
      <c r="T53" s="179">
        <f t="shared" si="1"/>
        <v>982.25573679845172</v>
      </c>
      <c r="U53" s="10"/>
      <c r="V53" s="10"/>
      <c r="W53" s="10"/>
      <c r="Y53" s="10">
        <v>870323.51000000082</v>
      </c>
      <c r="Z53" s="92">
        <f t="shared" si="2"/>
        <v>868456.59</v>
      </c>
      <c r="AA53" s="4"/>
      <c r="AB53" s="92">
        <f t="shared" si="3"/>
        <v>963275.4</v>
      </c>
      <c r="AC53" s="433">
        <v>1076865.94</v>
      </c>
      <c r="AD53" s="252"/>
      <c r="AE53" s="3"/>
      <c r="AF53" s="3"/>
    </row>
    <row r="54" spans="1:32" x14ac:dyDescent="0.2">
      <c r="A54" s="55"/>
      <c r="B54" s="10"/>
      <c r="C54" s="10" t="s">
        <v>101</v>
      </c>
      <c r="D54" s="10"/>
      <c r="E54" s="419" t="s">
        <v>103</v>
      </c>
      <c r="F54" s="10">
        <v>1526360</v>
      </c>
      <c r="G54" s="10"/>
      <c r="H54" s="10"/>
      <c r="I54" s="10"/>
      <c r="J54" s="23">
        <v>379279.60999999929</v>
      </c>
      <c r="K54" s="23"/>
      <c r="M54" s="10">
        <v>1303</v>
      </c>
      <c r="N54" s="69"/>
      <c r="P54" s="255">
        <f t="shared" si="0"/>
        <v>291.08181887950826</v>
      </c>
      <c r="Q54" s="10"/>
      <c r="R54" s="10"/>
      <c r="S54" s="10"/>
      <c r="T54" s="179">
        <f t="shared" si="1"/>
        <v>1171.4198004604759</v>
      </c>
      <c r="U54" s="10"/>
      <c r="V54" s="10"/>
      <c r="W54" s="10"/>
      <c r="Y54" s="10">
        <v>379279.60999999929</v>
      </c>
      <c r="Z54" s="92">
        <f t="shared" si="2"/>
        <v>378466.02</v>
      </c>
      <c r="AA54" s="4"/>
      <c r="AB54" s="92">
        <f t="shared" si="3"/>
        <v>419787.26</v>
      </c>
      <c r="AC54" s="433">
        <v>469289.06</v>
      </c>
      <c r="AD54" s="252"/>
      <c r="AE54" s="3"/>
      <c r="AF54" s="3"/>
    </row>
    <row r="55" spans="1:32" x14ac:dyDescent="0.2">
      <c r="A55" s="55"/>
      <c r="B55" s="10"/>
      <c r="C55" s="10" t="s">
        <v>101</v>
      </c>
      <c r="D55" s="10"/>
      <c r="E55" s="419" t="s">
        <v>104</v>
      </c>
      <c r="F55" s="10">
        <v>6557</v>
      </c>
      <c r="G55" s="10"/>
      <c r="H55" s="10"/>
      <c r="I55" s="10"/>
      <c r="J55" s="23">
        <v>1637.0900000000001</v>
      </c>
      <c r="K55" s="23"/>
      <c r="M55" s="10">
        <v>5</v>
      </c>
      <c r="N55" s="69"/>
      <c r="P55" s="255">
        <f t="shared" si="0"/>
        <v>327.41800000000001</v>
      </c>
      <c r="Q55" s="10"/>
      <c r="R55" s="10"/>
      <c r="S55" s="10"/>
      <c r="T55" s="179">
        <f t="shared" si="1"/>
        <v>1311.4</v>
      </c>
      <c r="U55" s="10"/>
      <c r="V55" s="10"/>
      <c r="W55" s="10"/>
      <c r="Y55" s="10">
        <v>1637.0900000000001</v>
      </c>
      <c r="Z55" s="92">
        <f t="shared" si="2"/>
        <v>1633.58</v>
      </c>
      <c r="AA55" s="4"/>
      <c r="AB55" s="92">
        <f t="shared" si="3"/>
        <v>1811.93</v>
      </c>
      <c r="AC55" s="433">
        <v>2025.59</v>
      </c>
      <c r="AD55" s="252"/>
      <c r="AE55" s="3"/>
      <c r="AF55" s="3"/>
    </row>
    <row r="56" spans="1:32" x14ac:dyDescent="0.2">
      <c r="A56" s="55"/>
      <c r="B56" s="10"/>
      <c r="C56" s="10" t="s">
        <v>101</v>
      </c>
      <c r="D56" s="10"/>
      <c r="E56" s="419" t="s">
        <v>105</v>
      </c>
      <c r="F56" s="10">
        <v>18044</v>
      </c>
      <c r="G56" s="10"/>
      <c r="H56" s="10"/>
      <c r="I56" s="10"/>
      <c r="J56" s="23">
        <v>4493.68</v>
      </c>
      <c r="K56" s="23"/>
      <c r="M56" s="10">
        <v>17</v>
      </c>
      <c r="N56" s="69"/>
      <c r="P56" s="255">
        <f t="shared" si="0"/>
        <v>264.33411764705886</v>
      </c>
      <c r="Q56" s="10"/>
      <c r="R56" s="10"/>
      <c r="S56" s="10"/>
      <c r="T56" s="179">
        <f t="shared" si="1"/>
        <v>1061.4117647058824</v>
      </c>
      <c r="U56" s="10"/>
      <c r="V56" s="10"/>
      <c r="W56" s="10"/>
      <c r="Y56" s="10">
        <v>4493.68</v>
      </c>
      <c r="Z56" s="92">
        <f t="shared" si="2"/>
        <v>4484.04</v>
      </c>
      <c r="AA56" s="4"/>
      <c r="AB56" s="92">
        <f t="shared" si="3"/>
        <v>4973.6099999999997</v>
      </c>
      <c r="AC56" s="433">
        <v>5560.1</v>
      </c>
      <c r="AD56" s="252"/>
      <c r="AE56" s="3"/>
      <c r="AF56" s="3"/>
    </row>
    <row r="57" spans="1:32" x14ac:dyDescent="0.2">
      <c r="A57" s="55"/>
      <c r="B57" s="10"/>
      <c r="C57" s="10" t="s">
        <v>106</v>
      </c>
      <c r="D57" s="10"/>
      <c r="E57" s="419" t="s">
        <v>107</v>
      </c>
      <c r="F57" s="10">
        <v>702507</v>
      </c>
      <c r="G57" s="10"/>
      <c r="H57" s="10"/>
      <c r="I57" s="10"/>
      <c r="J57" s="23">
        <v>170728.92</v>
      </c>
      <c r="K57" s="23"/>
      <c r="M57" s="10">
        <v>496</v>
      </c>
      <c r="N57" s="69"/>
      <c r="P57" s="255">
        <f t="shared" si="0"/>
        <v>344.21153225806455</v>
      </c>
      <c r="Q57" s="10"/>
      <c r="R57" s="10"/>
      <c r="S57" s="10"/>
      <c r="T57" s="179">
        <f t="shared" si="1"/>
        <v>1416.3447580645161</v>
      </c>
      <c r="U57" s="10"/>
      <c r="V57" s="10"/>
      <c r="W57" s="10"/>
      <c r="Y57" s="10">
        <v>170728.92</v>
      </c>
      <c r="Z57" s="92">
        <f t="shared" si="2"/>
        <v>170362.69</v>
      </c>
      <c r="AA57" s="4"/>
      <c r="AB57" s="92">
        <f t="shared" si="3"/>
        <v>188963.03</v>
      </c>
      <c r="AC57" s="433">
        <v>211245.77</v>
      </c>
      <c r="AD57" s="252"/>
      <c r="AE57" s="3"/>
      <c r="AF57" s="3"/>
    </row>
    <row r="58" spans="1:32" x14ac:dyDescent="0.2">
      <c r="A58" s="55"/>
      <c r="B58" s="10"/>
      <c r="C58" s="10" t="s">
        <v>108</v>
      </c>
      <c r="D58" s="10"/>
      <c r="E58" s="419" t="s">
        <v>109</v>
      </c>
      <c r="F58" s="10">
        <v>836</v>
      </c>
      <c r="G58" s="10"/>
      <c r="H58" s="10"/>
      <c r="I58" s="10"/>
      <c r="J58" s="23">
        <v>204.37</v>
      </c>
      <c r="K58" s="23"/>
      <c r="M58" s="10">
        <v>1</v>
      </c>
      <c r="N58" s="69"/>
      <c r="P58" s="255">
        <f t="shared" si="0"/>
        <v>204.37</v>
      </c>
      <c r="Q58" s="10"/>
      <c r="R58" s="10"/>
      <c r="S58" s="10"/>
      <c r="T58" s="179">
        <f t="shared" si="1"/>
        <v>836</v>
      </c>
      <c r="U58" s="10"/>
      <c r="V58" s="10"/>
      <c r="W58" s="10"/>
      <c r="Y58" s="10">
        <v>204.37</v>
      </c>
      <c r="Z58" s="92">
        <f t="shared" si="2"/>
        <v>203.93</v>
      </c>
      <c r="AA58" s="4"/>
      <c r="AB58" s="92">
        <f t="shared" si="3"/>
        <v>226.2</v>
      </c>
      <c r="AC58" s="433">
        <v>252.87</v>
      </c>
      <c r="AD58" s="252"/>
      <c r="AE58" s="3"/>
      <c r="AF58" s="3"/>
    </row>
    <row r="59" spans="1:32" x14ac:dyDescent="0.2">
      <c r="A59" s="55"/>
      <c r="B59" s="10"/>
      <c r="C59" s="10" t="s">
        <v>108</v>
      </c>
      <c r="D59" s="10"/>
      <c r="E59" s="419" t="s">
        <v>110</v>
      </c>
      <c r="F59" s="10">
        <v>905</v>
      </c>
      <c r="G59" s="10"/>
      <c r="H59" s="10"/>
      <c r="I59" s="10"/>
      <c r="J59" s="23">
        <v>222.14</v>
      </c>
      <c r="K59" s="23"/>
      <c r="M59" s="10">
        <v>1</v>
      </c>
      <c r="N59" s="69"/>
      <c r="P59" s="255">
        <f t="shared" si="0"/>
        <v>222.14</v>
      </c>
      <c r="Q59" s="10"/>
      <c r="R59" s="10"/>
      <c r="S59" s="10"/>
      <c r="T59" s="179">
        <f t="shared" si="1"/>
        <v>905</v>
      </c>
      <c r="U59" s="10"/>
      <c r="V59" s="10"/>
      <c r="W59" s="10"/>
      <c r="Y59" s="10">
        <v>222.14</v>
      </c>
      <c r="Z59" s="92">
        <f t="shared" si="2"/>
        <v>221.66</v>
      </c>
      <c r="AA59" s="4"/>
      <c r="AB59" s="92">
        <f t="shared" si="3"/>
        <v>245.86</v>
      </c>
      <c r="AC59" s="433">
        <v>274.85000000000002</v>
      </c>
      <c r="AD59" s="252"/>
      <c r="AE59" s="3"/>
      <c r="AF59" s="3"/>
    </row>
    <row r="60" spans="1:32" x14ac:dyDescent="0.2">
      <c r="A60" s="55"/>
      <c r="B60" s="10"/>
      <c r="C60" s="10" t="s">
        <v>111</v>
      </c>
      <c r="D60" s="10"/>
      <c r="E60" s="419" t="s">
        <v>79</v>
      </c>
      <c r="F60" s="10">
        <v>24247</v>
      </c>
      <c r="G60" s="10"/>
      <c r="H60" s="10"/>
      <c r="I60" s="10"/>
      <c r="J60" s="23">
        <v>5797.8399999999992</v>
      </c>
      <c r="K60" s="23"/>
      <c r="M60" s="10">
        <v>26</v>
      </c>
      <c r="N60" s="69"/>
      <c r="P60" s="255">
        <f t="shared" si="0"/>
        <v>222.99384615384614</v>
      </c>
      <c r="Q60" s="10"/>
      <c r="R60" s="10"/>
      <c r="S60" s="10"/>
      <c r="T60" s="179">
        <f t="shared" si="1"/>
        <v>932.57692307692309</v>
      </c>
      <c r="U60" s="10"/>
      <c r="V60" s="10"/>
      <c r="W60" s="10"/>
      <c r="Y60" s="10">
        <v>5797.8399999999992</v>
      </c>
      <c r="Z60" s="92">
        <f t="shared" si="2"/>
        <v>5785.4</v>
      </c>
      <c r="AA60" s="4"/>
      <c r="AB60" s="92">
        <f t="shared" si="3"/>
        <v>6417.06</v>
      </c>
      <c r="AC60" s="433">
        <v>7173.77</v>
      </c>
      <c r="AD60" s="252"/>
      <c r="AE60" s="3"/>
      <c r="AF60" s="3"/>
    </row>
    <row r="61" spans="1:32" x14ac:dyDescent="0.2">
      <c r="A61" s="55"/>
      <c r="B61" s="10"/>
      <c r="C61" s="10" t="s">
        <v>112</v>
      </c>
      <c r="D61" s="10"/>
      <c r="E61" s="419" t="s">
        <v>105</v>
      </c>
      <c r="F61" s="10">
        <v>248</v>
      </c>
      <c r="G61" s="10"/>
      <c r="H61" s="10"/>
      <c r="I61" s="10"/>
      <c r="J61" s="23">
        <v>64.7</v>
      </c>
      <c r="K61" s="23"/>
      <c r="M61" s="10">
        <v>1</v>
      </c>
      <c r="N61" s="69"/>
      <c r="P61" s="255">
        <f t="shared" si="0"/>
        <v>64.7</v>
      </c>
      <c r="Q61" s="10"/>
      <c r="R61" s="10"/>
      <c r="S61" s="10"/>
      <c r="T61" s="179">
        <f t="shared" si="1"/>
        <v>248</v>
      </c>
      <c r="U61" s="10"/>
      <c r="V61" s="10"/>
      <c r="W61" s="10"/>
      <c r="Y61" s="10">
        <v>64.7</v>
      </c>
      <c r="Z61" s="92">
        <f t="shared" si="2"/>
        <v>64.56</v>
      </c>
      <c r="AA61" s="4"/>
      <c r="AB61" s="92">
        <f t="shared" si="3"/>
        <v>71.61</v>
      </c>
      <c r="AC61" s="433">
        <v>80.05</v>
      </c>
      <c r="AD61" s="252"/>
      <c r="AE61" s="3"/>
      <c r="AF61" s="3"/>
    </row>
    <row r="62" spans="1:32" x14ac:dyDescent="0.2">
      <c r="A62" s="55"/>
      <c r="B62" s="10"/>
      <c r="C62" s="10" t="s">
        <v>113</v>
      </c>
      <c r="D62" s="10"/>
      <c r="E62" s="419" t="s">
        <v>102</v>
      </c>
      <c r="F62" s="10">
        <v>1693</v>
      </c>
      <c r="G62" s="10"/>
      <c r="H62" s="10"/>
      <c r="I62" s="10"/>
      <c r="J62" s="23">
        <v>425.99</v>
      </c>
      <c r="K62" s="23"/>
      <c r="M62" s="10">
        <v>1</v>
      </c>
      <c r="N62" s="69"/>
      <c r="P62" s="255">
        <f t="shared" si="0"/>
        <v>425.99</v>
      </c>
      <c r="Q62" s="10"/>
      <c r="R62" s="10"/>
      <c r="S62" s="10"/>
      <c r="T62" s="179">
        <f t="shared" si="1"/>
        <v>1693</v>
      </c>
      <c r="U62" s="10"/>
      <c r="V62" s="10"/>
      <c r="W62" s="10"/>
      <c r="Y62" s="10">
        <v>425.99</v>
      </c>
      <c r="Z62" s="92">
        <f t="shared" si="2"/>
        <v>425.08</v>
      </c>
      <c r="AA62" s="4"/>
      <c r="AB62" s="92">
        <f t="shared" si="3"/>
        <v>471.49</v>
      </c>
      <c r="AC62" s="433">
        <v>527.09</v>
      </c>
      <c r="AD62" s="252"/>
      <c r="AE62" s="3"/>
      <c r="AF62" s="3"/>
    </row>
    <row r="63" spans="1:32" x14ac:dyDescent="0.2">
      <c r="A63" s="55"/>
      <c r="B63" s="10"/>
      <c r="C63" s="10" t="s">
        <v>113</v>
      </c>
      <c r="D63" s="10"/>
      <c r="E63" s="419" t="s">
        <v>104</v>
      </c>
      <c r="F63" s="10">
        <v>6325157</v>
      </c>
      <c r="G63" s="10"/>
      <c r="H63" s="10"/>
      <c r="I63" s="10"/>
      <c r="J63" s="23">
        <v>1567086.9499999972</v>
      </c>
      <c r="K63" s="23"/>
      <c r="M63" s="10">
        <v>5426</v>
      </c>
      <c r="N63" s="69"/>
      <c r="P63" s="255">
        <f t="shared" si="0"/>
        <v>288.81071691853981</v>
      </c>
      <c r="Q63" s="10"/>
      <c r="R63" s="10"/>
      <c r="S63" s="10"/>
      <c r="T63" s="179">
        <f t="shared" si="1"/>
        <v>1165.7126796903797</v>
      </c>
      <c r="U63" s="10"/>
      <c r="V63" s="10"/>
      <c r="W63" s="10"/>
      <c r="Y63" s="10">
        <v>1567086.9499999972</v>
      </c>
      <c r="Z63" s="92">
        <f t="shared" si="2"/>
        <v>1563725.41</v>
      </c>
      <c r="AA63" s="4"/>
      <c r="AB63" s="92">
        <f t="shared" si="3"/>
        <v>1734454.25</v>
      </c>
      <c r="AC63" s="433">
        <v>1938983.09</v>
      </c>
      <c r="AD63" s="252"/>
      <c r="AE63" s="3"/>
      <c r="AF63" s="3"/>
    </row>
    <row r="64" spans="1:32" x14ac:dyDescent="0.2">
      <c r="A64" s="55"/>
      <c r="B64" s="10"/>
      <c r="C64" s="10" t="s">
        <v>114</v>
      </c>
      <c r="D64" s="10"/>
      <c r="E64" s="419" t="s">
        <v>104</v>
      </c>
      <c r="F64" s="10">
        <v>26108</v>
      </c>
      <c r="G64" s="10"/>
      <c r="H64" s="10"/>
      <c r="I64" s="10"/>
      <c r="J64" s="23">
        <v>6547.13</v>
      </c>
      <c r="K64" s="23"/>
      <c r="M64" s="10">
        <v>19</v>
      </c>
      <c r="N64" s="69"/>
      <c r="P64" s="255">
        <f t="shared" si="0"/>
        <v>344.5857894736842</v>
      </c>
      <c r="Q64" s="10"/>
      <c r="R64" s="10"/>
      <c r="S64" s="10"/>
      <c r="T64" s="179">
        <f t="shared" si="1"/>
        <v>1374.1052631578948</v>
      </c>
      <c r="U64" s="10"/>
      <c r="V64" s="10"/>
      <c r="W64" s="10"/>
      <c r="Y64" s="10">
        <v>6547.13</v>
      </c>
      <c r="Z64" s="92">
        <f t="shared" si="2"/>
        <v>6533.09</v>
      </c>
      <c r="AA64" s="4"/>
      <c r="AB64" s="92">
        <f t="shared" si="3"/>
        <v>7246.37</v>
      </c>
      <c r="AC64" s="433">
        <v>8100.87</v>
      </c>
      <c r="AD64" s="252"/>
      <c r="AE64" s="3"/>
      <c r="AF64" s="3"/>
    </row>
    <row r="65" spans="1:32" x14ac:dyDescent="0.2">
      <c r="A65" s="55"/>
      <c r="B65" s="10"/>
      <c r="C65" s="10" t="s">
        <v>115</v>
      </c>
      <c r="D65" s="10"/>
      <c r="E65" s="419" t="s">
        <v>102</v>
      </c>
      <c r="F65" s="10">
        <v>2621</v>
      </c>
      <c r="G65" s="10"/>
      <c r="H65" s="10"/>
      <c r="I65" s="10"/>
      <c r="J65" s="23">
        <v>665.22</v>
      </c>
      <c r="K65" s="23"/>
      <c r="M65" s="10">
        <v>1</v>
      </c>
      <c r="N65" s="69"/>
      <c r="P65" s="255">
        <f t="shared" si="0"/>
        <v>665.22</v>
      </c>
      <c r="Q65" s="10"/>
      <c r="R65" s="10"/>
      <c r="S65" s="10"/>
      <c r="T65" s="179">
        <f t="shared" si="1"/>
        <v>2621</v>
      </c>
      <c r="U65" s="10"/>
      <c r="V65" s="10"/>
      <c r="W65" s="10"/>
      <c r="Y65" s="10">
        <v>665.22</v>
      </c>
      <c r="Z65" s="92">
        <f t="shared" si="2"/>
        <v>663.79</v>
      </c>
      <c r="AA65" s="4"/>
      <c r="AB65" s="92">
        <f t="shared" si="3"/>
        <v>736.27</v>
      </c>
      <c r="AC65" s="433">
        <v>823.09</v>
      </c>
      <c r="AD65" s="252"/>
      <c r="AE65" s="3"/>
      <c r="AF65" s="3"/>
    </row>
    <row r="66" spans="1:32" x14ac:dyDescent="0.2">
      <c r="A66" s="55"/>
      <c r="B66" s="10"/>
      <c r="C66" s="10" t="s">
        <v>115</v>
      </c>
      <c r="D66" s="10"/>
      <c r="E66" s="419" t="s">
        <v>104</v>
      </c>
      <c r="F66" s="10">
        <v>117480</v>
      </c>
      <c r="G66" s="10"/>
      <c r="H66" s="10"/>
      <c r="I66" s="10"/>
      <c r="J66" s="23">
        <v>29193.410000000003</v>
      </c>
      <c r="K66" s="23"/>
      <c r="M66" s="10">
        <v>91</v>
      </c>
      <c r="N66" s="69"/>
      <c r="P66" s="255">
        <f t="shared" si="0"/>
        <v>320.80670329670335</v>
      </c>
      <c r="Q66" s="10"/>
      <c r="R66" s="10"/>
      <c r="S66" s="10"/>
      <c r="T66" s="179">
        <f t="shared" si="1"/>
        <v>1290.9890109890109</v>
      </c>
      <c r="U66" s="10"/>
      <c r="V66" s="10"/>
      <c r="W66" s="10"/>
      <c r="Y66" s="10">
        <v>29193.410000000003</v>
      </c>
      <c r="Z66" s="92">
        <f t="shared" si="2"/>
        <v>29130.79</v>
      </c>
      <c r="AA66" s="4"/>
      <c r="AB66" s="92">
        <f t="shared" si="3"/>
        <v>32311.31</v>
      </c>
      <c r="AC66" s="433">
        <v>36121.5</v>
      </c>
      <c r="AD66" s="252"/>
      <c r="AE66" s="3"/>
      <c r="AF66" s="3"/>
    </row>
    <row r="67" spans="1:32" x14ac:dyDescent="0.2">
      <c r="A67" s="55"/>
      <c r="B67" s="10"/>
      <c r="C67" s="10" t="s">
        <v>116</v>
      </c>
      <c r="D67" s="10"/>
      <c r="E67" s="419" t="s">
        <v>104</v>
      </c>
      <c r="F67" s="10">
        <v>18827</v>
      </c>
      <c r="G67" s="10"/>
      <c r="H67" s="10"/>
      <c r="I67" s="10"/>
      <c r="J67" s="23">
        <v>4737.3300000000008</v>
      </c>
      <c r="K67" s="23"/>
      <c r="M67" s="10">
        <v>14</v>
      </c>
      <c r="N67" s="69"/>
      <c r="P67" s="255">
        <f t="shared" si="0"/>
        <v>338.38071428571436</v>
      </c>
      <c r="Q67" s="10"/>
      <c r="R67" s="10"/>
      <c r="S67" s="10"/>
      <c r="T67" s="179">
        <f t="shared" si="1"/>
        <v>1344.7857142857142</v>
      </c>
      <c r="U67" s="10"/>
      <c r="V67" s="10"/>
      <c r="W67" s="10"/>
      <c r="Y67" s="10">
        <v>4737.3300000000008</v>
      </c>
      <c r="Z67" s="92">
        <f t="shared" si="2"/>
        <v>4727.17</v>
      </c>
      <c r="AA67" s="4"/>
      <c r="AB67" s="92">
        <f t="shared" si="3"/>
        <v>5243.28</v>
      </c>
      <c r="AC67" s="433">
        <v>5861.57</v>
      </c>
      <c r="AD67" s="252"/>
      <c r="AE67" s="3"/>
      <c r="AF67" s="3"/>
    </row>
    <row r="68" spans="1:32" x14ac:dyDescent="0.2">
      <c r="A68" s="55"/>
      <c r="B68" s="10"/>
      <c r="C68" s="10" t="s">
        <v>117</v>
      </c>
      <c r="D68" s="10"/>
      <c r="E68" s="419" t="s">
        <v>104</v>
      </c>
      <c r="F68" s="10">
        <v>31186</v>
      </c>
      <c r="G68" s="10"/>
      <c r="H68" s="10"/>
      <c r="I68" s="10"/>
      <c r="J68" s="23">
        <v>7829.9900000000007</v>
      </c>
      <c r="K68" s="23"/>
      <c r="M68" s="10">
        <v>24</v>
      </c>
      <c r="N68" s="69"/>
      <c r="P68" s="255">
        <f t="shared" si="0"/>
        <v>326.24958333333336</v>
      </c>
      <c r="Q68" s="10"/>
      <c r="R68" s="10"/>
      <c r="S68" s="10"/>
      <c r="T68" s="179">
        <f t="shared" si="1"/>
        <v>1299.4166666666667</v>
      </c>
      <c r="U68" s="10"/>
      <c r="V68" s="10"/>
      <c r="W68" s="10"/>
      <c r="Y68" s="10">
        <v>7829.9900000000007</v>
      </c>
      <c r="Z68" s="92">
        <f t="shared" si="2"/>
        <v>7813.19</v>
      </c>
      <c r="AA68" s="4"/>
      <c r="AB68" s="92">
        <f t="shared" si="3"/>
        <v>8666.24</v>
      </c>
      <c r="AC68" s="433">
        <v>9688.17</v>
      </c>
      <c r="AD68" s="252"/>
      <c r="AE68" s="3"/>
      <c r="AF68" s="3"/>
    </row>
    <row r="69" spans="1:32" x14ac:dyDescent="0.2">
      <c r="A69" s="55"/>
      <c r="B69" s="10"/>
      <c r="C69" s="10" t="s">
        <v>118</v>
      </c>
      <c r="D69" s="10"/>
      <c r="E69" s="419" t="s">
        <v>104</v>
      </c>
      <c r="F69" s="10">
        <v>2059</v>
      </c>
      <c r="G69" s="10"/>
      <c r="H69" s="10"/>
      <c r="I69" s="10"/>
      <c r="J69" s="23">
        <v>373.05</v>
      </c>
      <c r="K69" s="23"/>
      <c r="M69" s="10">
        <v>2</v>
      </c>
      <c r="N69" s="69"/>
      <c r="P69" s="255">
        <f t="shared" si="0"/>
        <v>186.52500000000001</v>
      </c>
      <c r="Q69" s="10"/>
      <c r="R69" s="10"/>
      <c r="S69" s="10"/>
      <c r="T69" s="179">
        <f t="shared" si="1"/>
        <v>1029.5</v>
      </c>
      <c r="U69" s="10"/>
      <c r="V69" s="10"/>
      <c r="W69" s="10"/>
      <c r="Y69" s="10">
        <v>373.05</v>
      </c>
      <c r="Z69" s="92">
        <f t="shared" si="2"/>
        <v>372.25</v>
      </c>
      <c r="AA69" s="4"/>
      <c r="AB69" s="92">
        <f t="shared" si="3"/>
        <v>412.89</v>
      </c>
      <c r="AC69" s="433">
        <v>461.58</v>
      </c>
      <c r="AD69" s="252"/>
      <c r="AE69" s="3"/>
      <c r="AF69" s="3"/>
    </row>
    <row r="70" spans="1:32" x14ac:dyDescent="0.2">
      <c r="A70" s="55"/>
      <c r="B70" s="10"/>
      <c r="C70" s="10" t="s">
        <v>118</v>
      </c>
      <c r="D70" s="10"/>
      <c r="E70" s="419" t="s">
        <v>105</v>
      </c>
      <c r="F70" s="10">
        <v>4522109</v>
      </c>
      <c r="G70" s="10"/>
      <c r="H70" s="10"/>
      <c r="I70" s="10"/>
      <c r="J70" s="23">
        <v>1123023.1299999992</v>
      </c>
      <c r="K70" s="23"/>
      <c r="M70" s="10">
        <v>4083</v>
      </c>
      <c r="N70" s="69"/>
      <c r="P70" s="255">
        <f t="shared" si="0"/>
        <v>275.04852559392583</v>
      </c>
      <c r="Q70" s="10"/>
      <c r="R70" s="10"/>
      <c r="S70" s="10"/>
      <c r="T70" s="179">
        <f t="shared" si="1"/>
        <v>1107.5456771981387</v>
      </c>
      <c r="U70" s="10"/>
      <c r="V70" s="10"/>
      <c r="W70" s="10"/>
      <c r="Y70" s="10">
        <v>1123023.1299999992</v>
      </c>
      <c r="Z70" s="92">
        <f t="shared" si="2"/>
        <v>1120614.1399999999</v>
      </c>
      <c r="AA70" s="4"/>
      <c r="AB70" s="92">
        <f t="shared" si="3"/>
        <v>1242963.73</v>
      </c>
      <c r="AC70" s="433">
        <v>1389535.44</v>
      </c>
      <c r="AD70" s="252"/>
      <c r="AE70" s="3"/>
      <c r="AF70" s="3"/>
    </row>
    <row r="71" spans="1:32" x14ac:dyDescent="0.2">
      <c r="A71" s="55"/>
      <c r="B71" s="10"/>
      <c r="C71" s="10" t="s">
        <v>119</v>
      </c>
      <c r="D71" s="10"/>
      <c r="E71" s="419" t="s">
        <v>120</v>
      </c>
      <c r="F71" s="10">
        <v>2643</v>
      </c>
      <c r="G71" s="10"/>
      <c r="H71" s="10"/>
      <c r="I71" s="10"/>
      <c r="J71" s="23">
        <v>662.27</v>
      </c>
      <c r="K71" s="23"/>
      <c r="M71" s="10">
        <v>3</v>
      </c>
      <c r="N71" s="69"/>
      <c r="P71" s="255">
        <f t="shared" si="0"/>
        <v>220.75666666666666</v>
      </c>
      <c r="Q71" s="10"/>
      <c r="R71" s="10"/>
      <c r="S71" s="10"/>
      <c r="T71" s="179">
        <f t="shared" si="1"/>
        <v>881</v>
      </c>
      <c r="U71" s="10"/>
      <c r="V71" s="10"/>
      <c r="W71" s="10"/>
      <c r="Y71" s="10">
        <v>662.27</v>
      </c>
      <c r="Z71" s="92">
        <f t="shared" si="2"/>
        <v>660.85</v>
      </c>
      <c r="AA71" s="4"/>
      <c r="AB71" s="92">
        <f t="shared" si="3"/>
        <v>733</v>
      </c>
      <c r="AC71" s="433">
        <v>819.44</v>
      </c>
      <c r="AD71" s="252"/>
      <c r="AE71" s="3"/>
      <c r="AF71" s="3"/>
    </row>
    <row r="72" spans="1:32" x14ac:dyDescent="0.2">
      <c r="A72" s="55"/>
      <c r="B72" s="10"/>
      <c r="C72" s="10" t="s">
        <v>121</v>
      </c>
      <c r="D72" s="10"/>
      <c r="E72" s="419" t="s">
        <v>90</v>
      </c>
      <c r="F72" s="10">
        <v>2343</v>
      </c>
      <c r="G72" s="10"/>
      <c r="H72" s="10"/>
      <c r="I72" s="10"/>
      <c r="J72" s="23">
        <v>593.57000000000005</v>
      </c>
      <c r="K72" s="23"/>
      <c r="M72" s="10">
        <v>1</v>
      </c>
      <c r="N72" s="69"/>
      <c r="P72" s="255">
        <f t="shared" si="0"/>
        <v>593.57000000000005</v>
      </c>
      <c r="Q72" s="10"/>
      <c r="R72" s="10"/>
      <c r="S72" s="10"/>
      <c r="T72" s="179">
        <f t="shared" si="1"/>
        <v>2343</v>
      </c>
      <c r="U72" s="10"/>
      <c r="V72" s="10"/>
      <c r="W72" s="10"/>
      <c r="Y72" s="10">
        <v>593.57000000000005</v>
      </c>
      <c r="Z72" s="92">
        <f t="shared" si="2"/>
        <v>592.29999999999995</v>
      </c>
      <c r="AA72" s="4"/>
      <c r="AB72" s="92">
        <f t="shared" si="3"/>
        <v>656.96</v>
      </c>
      <c r="AC72" s="433">
        <v>734.43</v>
      </c>
      <c r="AD72" s="252"/>
      <c r="AE72" s="3"/>
      <c r="AF72" s="3"/>
    </row>
    <row r="73" spans="1:32" x14ac:dyDescent="0.2">
      <c r="A73" s="55"/>
      <c r="B73" s="10"/>
      <c r="C73" s="10" t="s">
        <v>122</v>
      </c>
      <c r="D73" s="10"/>
      <c r="E73" s="419" t="s">
        <v>79</v>
      </c>
      <c r="F73" s="10">
        <v>5303</v>
      </c>
      <c r="G73" s="10"/>
      <c r="H73" s="10"/>
      <c r="I73" s="10"/>
      <c r="J73" s="23">
        <v>1341.67</v>
      </c>
      <c r="K73" s="23"/>
      <c r="M73" s="10">
        <v>4</v>
      </c>
      <c r="N73" s="69"/>
      <c r="P73" s="255">
        <f t="shared" si="0"/>
        <v>335.41750000000002</v>
      </c>
      <c r="Q73" s="10"/>
      <c r="R73" s="10"/>
      <c r="S73" s="10"/>
      <c r="T73" s="179">
        <f t="shared" si="1"/>
        <v>1325.75</v>
      </c>
      <c r="U73" s="10"/>
      <c r="V73" s="10"/>
      <c r="W73" s="10"/>
      <c r="Y73" s="10">
        <v>1341.67</v>
      </c>
      <c r="Z73" s="92">
        <f t="shared" si="2"/>
        <v>1338.79</v>
      </c>
      <c r="AA73" s="4"/>
      <c r="AB73" s="92">
        <f t="shared" si="3"/>
        <v>1484.96</v>
      </c>
      <c r="AC73" s="433">
        <v>1660.07</v>
      </c>
      <c r="AD73" s="252"/>
      <c r="AE73" s="3"/>
      <c r="AF73" s="3"/>
    </row>
    <row r="74" spans="1:32" x14ac:dyDescent="0.2">
      <c r="A74" s="55"/>
      <c r="B74" s="10"/>
      <c r="C74" s="10" t="s">
        <v>123</v>
      </c>
      <c r="D74" s="10"/>
      <c r="E74" s="419" t="s">
        <v>124</v>
      </c>
      <c r="F74" s="10">
        <v>553769</v>
      </c>
      <c r="G74" s="10"/>
      <c r="H74" s="10"/>
      <c r="I74" s="10"/>
      <c r="J74" s="23">
        <v>135992.55000000005</v>
      </c>
      <c r="K74" s="23"/>
      <c r="M74" s="10">
        <v>413</v>
      </c>
      <c r="N74" s="69"/>
      <c r="P74" s="255">
        <f t="shared" si="0"/>
        <v>329.27978208232457</v>
      </c>
      <c r="Q74" s="10"/>
      <c r="R74" s="10"/>
      <c r="S74" s="10"/>
      <c r="T74" s="179">
        <f t="shared" si="1"/>
        <v>1340.8450363196125</v>
      </c>
      <c r="U74" s="10"/>
      <c r="V74" s="10"/>
      <c r="W74" s="10"/>
      <c r="Y74" s="10">
        <v>135992.55000000005</v>
      </c>
      <c r="Z74" s="92">
        <f t="shared" si="2"/>
        <v>135700.82999999999</v>
      </c>
      <c r="AA74" s="4"/>
      <c r="AB74" s="92">
        <f t="shared" si="3"/>
        <v>150516.76</v>
      </c>
      <c r="AC74" s="433">
        <v>168265.87</v>
      </c>
      <c r="AD74" s="252"/>
      <c r="AE74" s="3"/>
      <c r="AF74" s="3"/>
    </row>
    <row r="75" spans="1:32" x14ac:dyDescent="0.2">
      <c r="A75" s="55"/>
      <c r="B75" s="10"/>
      <c r="C75" s="10" t="s">
        <v>125</v>
      </c>
      <c r="D75" s="10"/>
      <c r="E75" s="419" t="s">
        <v>120</v>
      </c>
      <c r="F75" s="10">
        <v>282926</v>
      </c>
      <c r="G75" s="10"/>
      <c r="H75" s="10"/>
      <c r="I75" s="10"/>
      <c r="J75" s="23">
        <v>69507.58</v>
      </c>
      <c r="K75" s="23"/>
      <c r="M75" s="10">
        <v>267</v>
      </c>
      <c r="N75" s="69"/>
      <c r="P75" s="255">
        <f t="shared" si="0"/>
        <v>260.32801498127344</v>
      </c>
      <c r="Q75" s="10"/>
      <c r="R75" s="10"/>
      <c r="S75" s="10"/>
      <c r="T75" s="179">
        <f t="shared" si="1"/>
        <v>1059.6479400749063</v>
      </c>
      <c r="U75" s="10"/>
      <c r="V75" s="10"/>
      <c r="W75" s="10"/>
      <c r="Y75" s="10">
        <v>69507.58</v>
      </c>
      <c r="Z75" s="92">
        <f t="shared" si="2"/>
        <v>69358.48</v>
      </c>
      <c r="AA75" s="4"/>
      <c r="AB75" s="92">
        <f t="shared" si="3"/>
        <v>76931.100000000006</v>
      </c>
      <c r="AC75" s="433">
        <v>86002.9</v>
      </c>
      <c r="AD75" s="252"/>
      <c r="AE75" s="3"/>
      <c r="AF75" s="3"/>
    </row>
    <row r="76" spans="1:32" x14ac:dyDescent="0.2">
      <c r="A76" s="55"/>
      <c r="B76" s="10"/>
      <c r="C76" s="10" t="s">
        <v>126</v>
      </c>
      <c r="D76" s="10"/>
      <c r="E76" s="419" t="s">
        <v>127</v>
      </c>
      <c r="F76" s="10">
        <v>333652</v>
      </c>
      <c r="G76" s="10"/>
      <c r="H76" s="10"/>
      <c r="I76" s="10"/>
      <c r="J76" s="23">
        <v>81983.449999999983</v>
      </c>
      <c r="K76" s="23"/>
      <c r="M76" s="10">
        <v>252</v>
      </c>
      <c r="N76" s="69"/>
      <c r="P76" s="255">
        <f t="shared" si="0"/>
        <v>325.33115079365075</v>
      </c>
      <c r="Q76" s="10"/>
      <c r="R76" s="10"/>
      <c r="S76" s="10"/>
      <c r="T76" s="179">
        <f t="shared" si="1"/>
        <v>1324.015873015873</v>
      </c>
      <c r="U76" s="10"/>
      <c r="V76" s="10"/>
      <c r="W76" s="10"/>
      <c r="Y76" s="10">
        <v>81983.449999999983</v>
      </c>
      <c r="Z76" s="92">
        <f t="shared" si="2"/>
        <v>81807.59</v>
      </c>
      <c r="AA76" s="4"/>
      <c r="AB76" s="92">
        <f t="shared" si="3"/>
        <v>90739.41</v>
      </c>
      <c r="AC76" s="433">
        <v>101439.51</v>
      </c>
      <c r="AD76" s="252"/>
      <c r="AE76" s="3"/>
      <c r="AF76" s="3"/>
    </row>
    <row r="77" spans="1:32" x14ac:dyDescent="0.2">
      <c r="A77" s="55"/>
      <c r="B77" s="10"/>
      <c r="C77" s="10" t="s">
        <v>128</v>
      </c>
      <c r="D77" s="10"/>
      <c r="E77" s="419" t="s">
        <v>68</v>
      </c>
      <c r="F77" s="10">
        <v>5024597</v>
      </c>
      <c r="G77" s="10"/>
      <c r="H77" s="10"/>
      <c r="I77" s="10"/>
      <c r="J77" s="23">
        <v>1213487.2499999928</v>
      </c>
      <c r="K77" s="23"/>
      <c r="M77" s="10">
        <v>4696</v>
      </c>
      <c r="N77" s="69"/>
      <c r="P77" s="255">
        <f t="shared" si="0"/>
        <v>258.4086988926731</v>
      </c>
      <c r="Q77" s="10"/>
      <c r="R77" s="10"/>
      <c r="S77" s="10"/>
      <c r="T77" s="179">
        <f t="shared" si="1"/>
        <v>1069.9738074957411</v>
      </c>
      <c r="U77" s="10"/>
      <c r="V77" s="10"/>
      <c r="W77" s="10"/>
      <c r="Y77" s="10">
        <v>1213487.2499999928</v>
      </c>
      <c r="Z77" s="92">
        <f t="shared" si="2"/>
        <v>1210884.21</v>
      </c>
      <c r="AA77" s="4"/>
      <c r="AB77" s="92">
        <f t="shared" si="3"/>
        <v>1343089.56</v>
      </c>
      <c r="AC77" s="433">
        <v>1501468.23</v>
      </c>
      <c r="AD77" s="252"/>
      <c r="AE77" s="3"/>
      <c r="AF77" s="3"/>
    </row>
    <row r="78" spans="1:32" x14ac:dyDescent="0.2">
      <c r="A78" s="55"/>
      <c r="B78" s="10"/>
      <c r="C78" s="10" t="s">
        <v>128</v>
      </c>
      <c r="D78" s="10"/>
      <c r="E78" s="419" t="s">
        <v>73</v>
      </c>
      <c r="F78" s="10">
        <v>1495</v>
      </c>
      <c r="G78" s="10"/>
      <c r="H78" s="10"/>
      <c r="I78" s="10"/>
      <c r="J78" s="23">
        <v>374.97</v>
      </c>
      <c r="K78" s="23"/>
      <c r="M78" s="10">
        <v>1</v>
      </c>
      <c r="N78" s="69"/>
      <c r="P78" s="255">
        <f t="shared" si="0"/>
        <v>374.97</v>
      </c>
      <c r="Q78" s="10"/>
      <c r="R78" s="10"/>
      <c r="S78" s="10"/>
      <c r="T78" s="179">
        <f t="shared" si="1"/>
        <v>1495</v>
      </c>
      <c r="U78" s="10"/>
      <c r="V78" s="10"/>
      <c r="W78" s="10"/>
      <c r="Y78" s="10">
        <v>374.97</v>
      </c>
      <c r="Z78" s="92">
        <f t="shared" si="2"/>
        <v>374.17</v>
      </c>
      <c r="AA78" s="4"/>
      <c r="AB78" s="92">
        <f t="shared" si="3"/>
        <v>415.02</v>
      </c>
      <c r="AC78" s="433">
        <v>463.96</v>
      </c>
      <c r="AD78" s="252"/>
      <c r="AE78" s="3"/>
      <c r="AF78" s="3"/>
    </row>
    <row r="79" spans="1:32" x14ac:dyDescent="0.2">
      <c r="A79" s="55"/>
      <c r="B79" s="10"/>
      <c r="C79" s="10" t="s">
        <v>128</v>
      </c>
      <c r="D79" s="10"/>
      <c r="E79" s="419" t="s">
        <v>75</v>
      </c>
      <c r="F79" s="10">
        <v>9344</v>
      </c>
      <c r="G79" s="10"/>
      <c r="H79" s="10"/>
      <c r="I79" s="10"/>
      <c r="J79" s="23">
        <v>2327.4299999999998</v>
      </c>
      <c r="K79" s="23"/>
      <c r="M79" s="10">
        <v>11</v>
      </c>
      <c r="N79" s="69"/>
      <c r="P79" s="255">
        <f t="shared" si="0"/>
        <v>211.58454545454543</v>
      </c>
      <c r="Q79" s="10"/>
      <c r="R79" s="10"/>
      <c r="S79" s="10"/>
      <c r="T79" s="179">
        <f t="shared" si="1"/>
        <v>849.4545454545455</v>
      </c>
      <c r="U79" s="10"/>
      <c r="V79" s="10"/>
      <c r="W79" s="10"/>
      <c r="Y79" s="10">
        <v>2327.4299999999998</v>
      </c>
      <c r="Z79" s="92">
        <f t="shared" si="2"/>
        <v>2322.44</v>
      </c>
      <c r="AA79" s="4"/>
      <c r="AB79" s="92">
        <f t="shared" si="3"/>
        <v>2576</v>
      </c>
      <c r="AC79" s="433">
        <v>2879.76</v>
      </c>
      <c r="AD79" s="252"/>
      <c r="AE79" s="3"/>
      <c r="AF79" s="3"/>
    </row>
    <row r="80" spans="1:32" x14ac:dyDescent="0.2">
      <c r="A80" s="55"/>
      <c r="B80" s="10"/>
      <c r="C80" s="10" t="s">
        <v>129</v>
      </c>
      <c r="D80" s="10"/>
      <c r="E80" s="419" t="s">
        <v>107</v>
      </c>
      <c r="F80" s="10">
        <v>435</v>
      </c>
      <c r="G80" s="10"/>
      <c r="H80" s="10"/>
      <c r="I80" s="10"/>
      <c r="J80" s="23">
        <v>51.5</v>
      </c>
      <c r="K80" s="23"/>
      <c r="M80" s="10">
        <v>1</v>
      </c>
      <c r="N80" s="69"/>
      <c r="P80" s="255">
        <f t="shared" si="0"/>
        <v>51.5</v>
      </c>
      <c r="Q80" s="10"/>
      <c r="R80" s="10"/>
      <c r="S80" s="10"/>
      <c r="T80" s="179">
        <f t="shared" si="1"/>
        <v>435</v>
      </c>
      <c r="U80" s="10"/>
      <c r="V80" s="10"/>
      <c r="W80" s="10"/>
      <c r="Y80" s="10">
        <v>51.5</v>
      </c>
      <c r="Z80" s="92">
        <f t="shared" si="2"/>
        <v>51.39</v>
      </c>
      <c r="AA80" s="4"/>
      <c r="AB80" s="92">
        <f t="shared" si="3"/>
        <v>57</v>
      </c>
      <c r="AC80" s="433">
        <v>63.72</v>
      </c>
      <c r="AD80" s="252"/>
      <c r="AE80" s="3"/>
      <c r="AF80" s="3"/>
    </row>
    <row r="81" spans="1:32" x14ac:dyDescent="0.2">
      <c r="A81" s="55"/>
      <c r="B81" s="10"/>
      <c r="C81" s="10" t="s">
        <v>130</v>
      </c>
      <c r="D81" s="10"/>
      <c r="E81" s="419" t="s">
        <v>131</v>
      </c>
      <c r="F81" s="10">
        <v>613</v>
      </c>
      <c r="G81" s="10"/>
      <c r="H81" s="10"/>
      <c r="I81" s="10"/>
      <c r="J81" s="23">
        <v>176.37</v>
      </c>
      <c r="K81" s="23"/>
      <c r="M81" s="10">
        <v>3</v>
      </c>
      <c r="N81" s="69"/>
      <c r="P81" s="255">
        <f t="shared" si="0"/>
        <v>58.79</v>
      </c>
      <c r="Q81" s="10"/>
      <c r="R81" s="10"/>
      <c r="S81" s="10"/>
      <c r="T81" s="179">
        <f t="shared" si="1"/>
        <v>204.33333333333334</v>
      </c>
      <c r="U81" s="10"/>
      <c r="V81" s="10"/>
      <c r="W81" s="10"/>
      <c r="Y81" s="10">
        <v>176.37</v>
      </c>
      <c r="Z81" s="92">
        <f t="shared" si="2"/>
        <v>175.99</v>
      </c>
      <c r="AA81" s="4"/>
      <c r="AB81" s="92">
        <f t="shared" si="3"/>
        <v>195.21</v>
      </c>
      <c r="AC81" s="433">
        <v>218.23</v>
      </c>
      <c r="AD81" s="252"/>
      <c r="AE81" s="3"/>
      <c r="AF81" s="3"/>
    </row>
    <row r="82" spans="1:32" x14ac:dyDescent="0.2">
      <c r="A82" s="55"/>
      <c r="B82" s="10"/>
      <c r="C82" s="10" t="s">
        <v>130</v>
      </c>
      <c r="D82" s="10"/>
      <c r="E82" s="419" t="s">
        <v>107</v>
      </c>
      <c r="F82" s="10">
        <v>22992</v>
      </c>
      <c r="G82" s="10"/>
      <c r="H82" s="10"/>
      <c r="I82" s="10"/>
      <c r="J82" s="23">
        <v>5379.7199999999984</v>
      </c>
      <c r="K82" s="23"/>
      <c r="M82" s="10">
        <v>26</v>
      </c>
      <c r="N82" s="69"/>
      <c r="P82" s="255">
        <f t="shared" si="0"/>
        <v>206.91230769230762</v>
      </c>
      <c r="Q82" s="10"/>
      <c r="R82" s="10"/>
      <c r="S82" s="10"/>
      <c r="T82" s="179">
        <f t="shared" si="1"/>
        <v>884.30769230769226</v>
      </c>
      <c r="U82" s="10"/>
      <c r="V82" s="10"/>
      <c r="W82" s="10"/>
      <c r="Y82" s="10">
        <v>5379.7199999999984</v>
      </c>
      <c r="Z82" s="92">
        <f t="shared" si="2"/>
        <v>5368.18</v>
      </c>
      <c r="AA82" s="4"/>
      <c r="AB82" s="92">
        <f t="shared" si="3"/>
        <v>5954.28</v>
      </c>
      <c r="AC82" s="433">
        <v>6656.42</v>
      </c>
      <c r="AD82" s="252"/>
      <c r="AE82" s="3"/>
      <c r="AF82" s="3"/>
    </row>
    <row r="83" spans="1:32" x14ac:dyDescent="0.2">
      <c r="A83" s="55"/>
      <c r="B83" s="10"/>
      <c r="C83" s="10" t="s">
        <v>132</v>
      </c>
      <c r="D83" s="10"/>
      <c r="E83" s="419" t="s">
        <v>133</v>
      </c>
      <c r="F83" s="10">
        <v>273</v>
      </c>
      <c r="G83" s="10"/>
      <c r="H83" s="10"/>
      <c r="I83" s="10"/>
      <c r="J83" s="23">
        <v>70.819999999999993</v>
      </c>
      <c r="K83" s="23"/>
      <c r="M83" s="10">
        <v>1</v>
      </c>
      <c r="N83" s="69"/>
      <c r="P83" s="255">
        <f t="shared" si="0"/>
        <v>70.819999999999993</v>
      </c>
      <c r="Q83" s="10"/>
      <c r="R83" s="10"/>
      <c r="S83" s="10"/>
      <c r="T83" s="179">
        <f t="shared" si="1"/>
        <v>273</v>
      </c>
      <c r="U83" s="10"/>
      <c r="V83" s="10"/>
      <c r="W83" s="10"/>
      <c r="Y83" s="10">
        <v>70.819999999999993</v>
      </c>
      <c r="Z83" s="92">
        <f t="shared" si="2"/>
        <v>70.67</v>
      </c>
      <c r="AA83" s="4"/>
      <c r="AB83" s="92">
        <f t="shared" si="3"/>
        <v>78.38</v>
      </c>
      <c r="AC83" s="433">
        <v>87.62</v>
      </c>
      <c r="AD83" s="252"/>
      <c r="AE83" s="3"/>
      <c r="AF83" s="3"/>
    </row>
    <row r="84" spans="1:32" x14ac:dyDescent="0.2">
      <c r="A84" s="55"/>
      <c r="B84" s="10"/>
      <c r="C84" s="10" t="s">
        <v>132</v>
      </c>
      <c r="D84" s="10"/>
      <c r="E84" s="419" t="s">
        <v>134</v>
      </c>
      <c r="F84" s="10">
        <v>3635</v>
      </c>
      <c r="G84" s="10"/>
      <c r="H84" s="10"/>
      <c r="I84" s="10"/>
      <c r="J84" s="23">
        <v>890.91</v>
      </c>
      <c r="K84" s="23"/>
      <c r="M84" s="10">
        <v>4</v>
      </c>
      <c r="N84" s="69"/>
      <c r="P84" s="255">
        <f t="shared" si="0"/>
        <v>222.72749999999999</v>
      </c>
      <c r="Q84" s="10"/>
      <c r="R84" s="10"/>
      <c r="S84" s="10"/>
      <c r="T84" s="179">
        <f t="shared" si="1"/>
        <v>908.75</v>
      </c>
      <c r="U84" s="10"/>
      <c r="V84" s="10"/>
      <c r="W84" s="10"/>
      <c r="Y84" s="10">
        <v>890.91</v>
      </c>
      <c r="Z84" s="92">
        <f t="shared" si="2"/>
        <v>889</v>
      </c>
      <c r="AA84" s="4"/>
      <c r="AB84" s="92">
        <f t="shared" si="3"/>
        <v>986.06</v>
      </c>
      <c r="AC84" s="433">
        <v>1102.3399999999999</v>
      </c>
      <c r="AD84" s="252"/>
      <c r="AE84" s="3"/>
      <c r="AF84" s="3"/>
    </row>
    <row r="85" spans="1:32" x14ac:dyDescent="0.2">
      <c r="A85" s="55"/>
      <c r="B85" s="10"/>
      <c r="C85" s="10" t="s">
        <v>135</v>
      </c>
      <c r="D85" s="10"/>
      <c r="E85" s="419" t="s">
        <v>131</v>
      </c>
      <c r="F85" s="10">
        <v>1987327</v>
      </c>
      <c r="G85" s="10"/>
      <c r="H85" s="10"/>
      <c r="I85" s="10"/>
      <c r="J85" s="23">
        <v>472427.43000000011</v>
      </c>
      <c r="K85" s="23"/>
      <c r="M85" s="10">
        <v>2255</v>
      </c>
      <c r="N85" s="69"/>
      <c r="P85" s="255">
        <f t="shared" si="0"/>
        <v>209.50218625277168</v>
      </c>
      <c r="Q85" s="10"/>
      <c r="R85" s="10"/>
      <c r="S85" s="10"/>
      <c r="T85" s="179">
        <f t="shared" si="1"/>
        <v>881.29800443458976</v>
      </c>
      <c r="U85" s="10"/>
      <c r="V85" s="10"/>
      <c r="W85" s="10"/>
      <c r="Y85" s="10">
        <v>472427.43000000011</v>
      </c>
      <c r="Z85" s="92">
        <f t="shared" si="2"/>
        <v>471414.03</v>
      </c>
      <c r="AA85" s="4"/>
      <c r="AB85" s="92">
        <f t="shared" si="3"/>
        <v>522883.41</v>
      </c>
      <c r="AC85" s="433">
        <v>584542.42000000004</v>
      </c>
      <c r="AD85" s="252"/>
      <c r="AE85" s="3"/>
      <c r="AF85" s="3"/>
    </row>
    <row r="86" spans="1:32" x14ac:dyDescent="0.2">
      <c r="A86" s="55"/>
      <c r="B86" s="10"/>
      <c r="C86" s="10" t="s">
        <v>135</v>
      </c>
      <c r="D86" s="10"/>
      <c r="E86" s="419" t="s">
        <v>73</v>
      </c>
      <c r="F86" s="10">
        <v>868</v>
      </c>
      <c r="G86" s="10"/>
      <c r="H86" s="10"/>
      <c r="I86" s="10"/>
      <c r="J86" s="23">
        <v>213.29</v>
      </c>
      <c r="K86" s="23"/>
      <c r="M86" s="10">
        <v>1</v>
      </c>
      <c r="N86" s="69"/>
      <c r="P86" s="255">
        <f t="shared" si="0"/>
        <v>213.29</v>
      </c>
      <c r="Q86" s="10"/>
      <c r="R86" s="10"/>
      <c r="S86" s="10"/>
      <c r="T86" s="179">
        <f t="shared" si="1"/>
        <v>868</v>
      </c>
      <c r="U86" s="10"/>
      <c r="V86" s="10"/>
      <c r="W86" s="10"/>
      <c r="Y86" s="10">
        <v>213.29</v>
      </c>
      <c r="Z86" s="92">
        <f t="shared" si="2"/>
        <v>212.83</v>
      </c>
      <c r="AA86" s="4"/>
      <c r="AB86" s="92">
        <f t="shared" si="3"/>
        <v>236.07</v>
      </c>
      <c r="AC86" s="433">
        <v>263.91000000000003</v>
      </c>
      <c r="AD86" s="252"/>
      <c r="AE86" s="3"/>
      <c r="AF86" s="3"/>
    </row>
    <row r="87" spans="1:32" x14ac:dyDescent="0.2">
      <c r="A87" s="55"/>
      <c r="B87" s="10"/>
      <c r="C87" s="10" t="s">
        <v>136</v>
      </c>
      <c r="D87" s="10"/>
      <c r="E87" s="419" t="s">
        <v>79</v>
      </c>
      <c r="F87" s="10">
        <v>603055</v>
      </c>
      <c r="G87" s="10"/>
      <c r="H87" s="10"/>
      <c r="I87" s="10"/>
      <c r="J87" s="23">
        <v>147818.07000000004</v>
      </c>
      <c r="K87" s="23"/>
      <c r="M87" s="10">
        <v>519</v>
      </c>
      <c r="N87" s="69"/>
      <c r="P87" s="255">
        <f t="shared" si="0"/>
        <v>284.81323699421972</v>
      </c>
      <c r="Q87" s="10"/>
      <c r="R87" s="10"/>
      <c r="S87" s="10"/>
      <c r="T87" s="179">
        <f t="shared" si="1"/>
        <v>1161.9556840077071</v>
      </c>
      <c r="U87" s="10"/>
      <c r="V87" s="10"/>
      <c r="W87" s="10"/>
      <c r="Y87" s="10">
        <v>147818.07000000004</v>
      </c>
      <c r="Z87" s="92">
        <f t="shared" si="2"/>
        <v>147500.99</v>
      </c>
      <c r="AA87" s="4"/>
      <c r="AB87" s="92">
        <f t="shared" si="3"/>
        <v>163605.26999999999</v>
      </c>
      <c r="AC87" s="433">
        <v>182897.79</v>
      </c>
      <c r="AD87" s="252"/>
      <c r="AE87" s="3"/>
      <c r="AF87" s="3"/>
    </row>
    <row r="88" spans="1:32" x14ac:dyDescent="0.2">
      <c r="A88" s="55"/>
      <c r="B88" s="10"/>
      <c r="C88" s="10" t="s">
        <v>137</v>
      </c>
      <c r="D88" s="10"/>
      <c r="E88" s="419" t="s">
        <v>88</v>
      </c>
      <c r="F88" s="10"/>
      <c r="G88" s="10"/>
      <c r="H88" s="10"/>
      <c r="I88" s="10"/>
      <c r="J88" s="23">
        <v>6.97</v>
      </c>
      <c r="K88" s="23"/>
      <c r="M88" s="10">
        <v>1</v>
      </c>
      <c r="N88" s="69"/>
      <c r="P88" s="255">
        <f t="shared" si="0"/>
        <v>6.97</v>
      </c>
      <c r="Q88" s="10"/>
      <c r="R88" s="10"/>
      <c r="S88" s="10"/>
      <c r="T88" s="179">
        <f t="shared" si="1"/>
        <v>0</v>
      </c>
      <c r="U88" s="10"/>
      <c r="V88" s="10"/>
      <c r="W88" s="10"/>
      <c r="Y88" s="10">
        <v>6.97</v>
      </c>
      <c r="Z88" s="92">
        <f t="shared" si="2"/>
        <v>6.96</v>
      </c>
      <c r="AA88" s="4"/>
      <c r="AB88" s="92">
        <f t="shared" si="3"/>
        <v>7.71</v>
      </c>
      <c r="AC88" s="433">
        <v>8.6199999999999992</v>
      </c>
      <c r="AD88" s="252"/>
      <c r="AE88" s="3"/>
      <c r="AF88" s="3"/>
    </row>
    <row r="89" spans="1:32" x14ac:dyDescent="0.2">
      <c r="A89" s="55"/>
      <c r="B89" s="10"/>
      <c r="C89" s="10" t="s">
        <v>138</v>
      </c>
      <c r="D89" s="10"/>
      <c r="E89" s="419" t="s">
        <v>79</v>
      </c>
      <c r="F89" s="10">
        <v>208220</v>
      </c>
      <c r="G89" s="10"/>
      <c r="H89" s="10"/>
      <c r="I89" s="10"/>
      <c r="J89" s="23">
        <v>51383.090000000026</v>
      </c>
      <c r="K89" s="23"/>
      <c r="M89" s="10">
        <v>202</v>
      </c>
      <c r="N89" s="69"/>
      <c r="P89" s="255">
        <f t="shared" si="0"/>
        <v>254.37173267326745</v>
      </c>
      <c r="Q89" s="10"/>
      <c r="R89" s="10"/>
      <c r="S89" s="10"/>
      <c r="T89" s="179">
        <f t="shared" si="1"/>
        <v>1030.7920792079208</v>
      </c>
      <c r="U89" s="10"/>
      <c r="V89" s="10"/>
      <c r="W89" s="10"/>
      <c r="Y89" s="10">
        <v>51383.090000000026</v>
      </c>
      <c r="Z89" s="92">
        <f t="shared" si="2"/>
        <v>51272.87</v>
      </c>
      <c r="AA89" s="4"/>
      <c r="AB89" s="92">
        <f t="shared" si="3"/>
        <v>56870.879999999997</v>
      </c>
      <c r="AC89" s="433">
        <v>63577.16</v>
      </c>
      <c r="AD89" s="252"/>
      <c r="AE89" s="3"/>
      <c r="AF89" s="3"/>
    </row>
    <row r="90" spans="1:32" x14ac:dyDescent="0.2">
      <c r="A90" s="55"/>
      <c r="B90" s="10"/>
      <c r="C90" s="10" t="s">
        <v>139</v>
      </c>
      <c r="D90" s="10"/>
      <c r="E90" s="419" t="s">
        <v>140</v>
      </c>
      <c r="F90" s="10">
        <v>7443</v>
      </c>
      <c r="G90" s="10"/>
      <c r="H90" s="10"/>
      <c r="I90" s="10"/>
      <c r="J90" s="23">
        <v>1659.8799999999999</v>
      </c>
      <c r="K90" s="23"/>
      <c r="M90" s="10">
        <v>4</v>
      </c>
      <c r="N90" s="69"/>
      <c r="P90" s="255">
        <f t="shared" ref="P90:P153" si="4">J90/M90</f>
        <v>414.96999999999997</v>
      </c>
      <c r="Q90" s="10"/>
      <c r="R90" s="10"/>
      <c r="S90" s="10"/>
      <c r="T90" s="179">
        <f t="shared" ref="T90:T153" si="5">F90/M90</f>
        <v>1860.75</v>
      </c>
      <c r="U90" s="10"/>
      <c r="V90" s="10"/>
      <c r="W90" s="10"/>
      <c r="Y90" s="10">
        <v>1659.8799999999999</v>
      </c>
      <c r="Z90" s="92">
        <f t="shared" ref="Z90:Z153" si="6">ROUND($Z$644*Y90/$Y$644,2)</f>
        <v>1656.32</v>
      </c>
      <c r="AA90" s="4"/>
      <c r="AB90" s="92">
        <f t="shared" ref="AB90:AB153" si="7">ROUND($AB$644*Y90/$Y$644,2)</f>
        <v>1837.16</v>
      </c>
      <c r="AC90" s="433">
        <v>2053.8000000000002</v>
      </c>
      <c r="AD90" s="252"/>
      <c r="AE90" s="3"/>
      <c r="AF90" s="3"/>
    </row>
    <row r="91" spans="1:32" x14ac:dyDescent="0.2">
      <c r="A91" s="55"/>
      <c r="B91" s="10"/>
      <c r="C91" s="10" t="s">
        <v>141</v>
      </c>
      <c r="D91" s="10"/>
      <c r="E91" s="419" t="s">
        <v>104</v>
      </c>
      <c r="F91" s="10">
        <v>1925769</v>
      </c>
      <c r="G91" s="10"/>
      <c r="H91" s="10"/>
      <c r="I91" s="10"/>
      <c r="J91" s="23">
        <v>478573.44999999978</v>
      </c>
      <c r="K91" s="23"/>
      <c r="M91" s="10">
        <v>1418</v>
      </c>
      <c r="N91" s="69"/>
      <c r="P91" s="255">
        <f t="shared" si="4"/>
        <v>337.49890691114229</v>
      </c>
      <c r="Q91" s="10"/>
      <c r="R91" s="10"/>
      <c r="S91" s="10"/>
      <c r="T91" s="179">
        <f t="shared" si="5"/>
        <v>1358.0881523272215</v>
      </c>
      <c r="U91" s="10"/>
      <c r="V91" s="10"/>
      <c r="W91" s="10"/>
      <c r="Y91" s="10">
        <v>478573.44999999978</v>
      </c>
      <c r="Z91" s="92">
        <f t="shared" si="6"/>
        <v>477546.87</v>
      </c>
      <c r="AA91" s="4"/>
      <c r="AB91" s="92">
        <f t="shared" si="7"/>
        <v>529685.82999999996</v>
      </c>
      <c r="AC91" s="433">
        <v>592146.99</v>
      </c>
      <c r="AD91" s="252"/>
      <c r="AE91" s="3"/>
      <c r="AF91" s="3"/>
    </row>
    <row r="92" spans="1:32" x14ac:dyDescent="0.2">
      <c r="A92" s="55"/>
      <c r="B92" s="10"/>
      <c r="C92" s="10" t="s">
        <v>142</v>
      </c>
      <c r="D92" s="10"/>
      <c r="E92" s="419" t="s">
        <v>143</v>
      </c>
      <c r="F92" s="10">
        <v>319992</v>
      </c>
      <c r="G92" s="10"/>
      <c r="H92" s="10"/>
      <c r="I92" s="10"/>
      <c r="J92" s="23">
        <v>76789.130000000077</v>
      </c>
      <c r="K92" s="23"/>
      <c r="M92" s="10">
        <v>263</v>
      </c>
      <c r="N92" s="69"/>
      <c r="P92" s="255">
        <f t="shared" si="4"/>
        <v>291.9738783269965</v>
      </c>
      <c r="Q92" s="10"/>
      <c r="R92" s="10"/>
      <c r="S92" s="10"/>
      <c r="T92" s="179">
        <f t="shared" si="5"/>
        <v>1216.6996197718631</v>
      </c>
      <c r="U92" s="10"/>
      <c r="V92" s="10"/>
      <c r="W92" s="10"/>
      <c r="Y92" s="10">
        <v>76789.130000000077</v>
      </c>
      <c r="Z92" s="92">
        <f t="shared" si="6"/>
        <v>76624.41</v>
      </c>
      <c r="AA92" s="4"/>
      <c r="AB92" s="92">
        <f t="shared" si="7"/>
        <v>84990.33</v>
      </c>
      <c r="AC92" s="433">
        <v>95012.49</v>
      </c>
      <c r="AD92" s="252"/>
      <c r="AE92" s="3"/>
      <c r="AF92" s="3"/>
    </row>
    <row r="93" spans="1:32" x14ac:dyDescent="0.2">
      <c r="A93" s="55"/>
      <c r="B93" s="10"/>
      <c r="C93" s="10" t="s">
        <v>144</v>
      </c>
      <c r="D93" s="10"/>
      <c r="E93" s="419" t="s">
        <v>145</v>
      </c>
      <c r="F93" s="10">
        <v>12479176</v>
      </c>
      <c r="G93" s="10"/>
      <c r="H93" s="10"/>
      <c r="I93" s="10"/>
      <c r="J93" s="23">
        <v>2954022.6600000281</v>
      </c>
      <c r="K93" s="23"/>
      <c r="M93" s="10">
        <v>12570</v>
      </c>
      <c r="N93" s="69"/>
      <c r="P93" s="255">
        <f t="shared" si="4"/>
        <v>235.00578042959651</v>
      </c>
      <c r="Q93" s="10"/>
      <c r="R93" s="10"/>
      <c r="S93" s="10"/>
      <c r="T93" s="179">
        <f t="shared" si="5"/>
        <v>992.7745425616547</v>
      </c>
      <c r="U93" s="10"/>
      <c r="V93" s="10"/>
      <c r="W93" s="10"/>
      <c r="Y93" s="10">
        <v>2954022.6600000281</v>
      </c>
      <c r="Z93" s="92">
        <f t="shared" si="6"/>
        <v>2947686.02</v>
      </c>
      <c r="AA93" s="4"/>
      <c r="AB93" s="92">
        <f t="shared" si="7"/>
        <v>3269516.83</v>
      </c>
      <c r="AC93" s="433">
        <v>3655062.01</v>
      </c>
      <c r="AD93" s="252"/>
      <c r="AE93" s="3"/>
      <c r="AF93" s="3"/>
    </row>
    <row r="94" spans="1:32" x14ac:dyDescent="0.2">
      <c r="A94" s="55"/>
      <c r="B94" s="10"/>
      <c r="C94" s="10" t="s">
        <v>146</v>
      </c>
      <c r="D94" s="10"/>
      <c r="E94" s="419" t="s">
        <v>147</v>
      </c>
      <c r="F94" s="10">
        <v>970</v>
      </c>
      <c r="G94" s="10"/>
      <c r="H94" s="10"/>
      <c r="I94" s="10"/>
      <c r="J94" s="23">
        <v>238.93</v>
      </c>
      <c r="K94" s="23"/>
      <c r="M94" s="10">
        <v>1</v>
      </c>
      <c r="N94" s="69"/>
      <c r="P94" s="255">
        <f t="shared" si="4"/>
        <v>238.93</v>
      </c>
      <c r="Q94" s="10"/>
      <c r="R94" s="10"/>
      <c r="S94" s="10"/>
      <c r="T94" s="179">
        <f t="shared" si="5"/>
        <v>970</v>
      </c>
      <c r="U94" s="10"/>
      <c r="V94" s="10"/>
      <c r="W94" s="10"/>
      <c r="Y94" s="10">
        <v>238.93</v>
      </c>
      <c r="Z94" s="92">
        <f t="shared" si="6"/>
        <v>238.42</v>
      </c>
      <c r="AA94" s="4"/>
      <c r="AB94" s="92">
        <f t="shared" si="7"/>
        <v>264.45</v>
      </c>
      <c r="AC94" s="433">
        <v>295.63</v>
      </c>
      <c r="AD94" s="252"/>
      <c r="AE94" s="3"/>
      <c r="AF94" s="3"/>
    </row>
    <row r="95" spans="1:32" x14ac:dyDescent="0.2">
      <c r="A95" s="55"/>
      <c r="B95" s="10"/>
      <c r="C95" s="10" t="s">
        <v>146</v>
      </c>
      <c r="D95" s="10"/>
      <c r="E95" s="419" t="s">
        <v>148</v>
      </c>
      <c r="F95" s="10">
        <v>7674370</v>
      </c>
      <c r="G95" s="10"/>
      <c r="H95" s="10"/>
      <c r="I95" s="10"/>
      <c r="J95" s="23">
        <v>1884583.1399999973</v>
      </c>
      <c r="K95" s="23"/>
      <c r="M95" s="10">
        <v>9227</v>
      </c>
      <c r="N95" s="69"/>
      <c r="P95" s="255">
        <f t="shared" si="4"/>
        <v>204.24657418445835</v>
      </c>
      <c r="Q95" s="10"/>
      <c r="R95" s="10"/>
      <c r="S95" s="10"/>
      <c r="T95" s="179">
        <f t="shared" si="5"/>
        <v>831.72970629673785</v>
      </c>
      <c r="U95" s="10"/>
      <c r="V95" s="10"/>
      <c r="W95" s="10"/>
      <c r="Y95" s="10">
        <v>1884583.1399999973</v>
      </c>
      <c r="Z95" s="92">
        <f t="shared" si="6"/>
        <v>1880540.54</v>
      </c>
      <c r="AA95" s="4"/>
      <c r="AB95" s="92">
        <f t="shared" si="7"/>
        <v>2085859.52</v>
      </c>
      <c r="AC95" s="433">
        <v>2331826.4700000002</v>
      </c>
      <c r="AD95" s="252"/>
      <c r="AE95" s="3"/>
      <c r="AF95" s="3"/>
    </row>
    <row r="96" spans="1:32" x14ac:dyDescent="0.2">
      <c r="A96" s="55"/>
      <c r="B96" s="10"/>
      <c r="C96" s="10" t="s">
        <v>146</v>
      </c>
      <c r="D96" s="10"/>
      <c r="E96" s="419" t="s">
        <v>100</v>
      </c>
      <c r="F96" s="10">
        <v>687</v>
      </c>
      <c r="G96" s="10"/>
      <c r="H96" s="10"/>
      <c r="I96" s="10"/>
      <c r="J96" s="23">
        <v>168.5</v>
      </c>
      <c r="K96" s="23"/>
      <c r="M96" s="10">
        <v>1</v>
      </c>
      <c r="N96" s="69"/>
      <c r="P96" s="255">
        <f t="shared" si="4"/>
        <v>168.5</v>
      </c>
      <c r="Q96" s="10"/>
      <c r="R96" s="10"/>
      <c r="S96" s="10"/>
      <c r="T96" s="179">
        <f t="shared" si="5"/>
        <v>687</v>
      </c>
      <c r="U96" s="10"/>
      <c r="V96" s="10"/>
      <c r="W96" s="10"/>
      <c r="Y96" s="10">
        <v>168.5</v>
      </c>
      <c r="Z96" s="92">
        <f t="shared" si="6"/>
        <v>168.14</v>
      </c>
      <c r="AA96" s="4"/>
      <c r="AB96" s="92">
        <f t="shared" si="7"/>
        <v>186.5</v>
      </c>
      <c r="AC96" s="433">
        <v>208.49</v>
      </c>
      <c r="AD96" s="252"/>
      <c r="AE96" s="3"/>
      <c r="AF96" s="3"/>
    </row>
    <row r="97" spans="1:32" x14ac:dyDescent="0.2">
      <c r="A97" s="55"/>
      <c r="B97" s="10"/>
      <c r="C97" s="10" t="s">
        <v>146</v>
      </c>
      <c r="D97" s="10"/>
      <c r="E97" s="419" t="s">
        <v>83</v>
      </c>
      <c r="F97" s="10">
        <v>823</v>
      </c>
      <c r="G97" s="10"/>
      <c r="H97" s="10"/>
      <c r="I97" s="10"/>
      <c r="J97" s="23">
        <v>201.68</v>
      </c>
      <c r="K97" s="23"/>
      <c r="M97" s="10">
        <v>1</v>
      </c>
      <c r="N97" s="69"/>
      <c r="P97" s="255">
        <f t="shared" si="4"/>
        <v>201.68</v>
      </c>
      <c r="Q97" s="10"/>
      <c r="R97" s="10"/>
      <c r="S97" s="10"/>
      <c r="T97" s="179">
        <f t="shared" si="5"/>
        <v>823</v>
      </c>
      <c r="U97" s="10"/>
      <c r="V97" s="10"/>
      <c r="W97" s="10"/>
      <c r="Y97" s="10">
        <v>201.68</v>
      </c>
      <c r="Z97" s="92">
        <f t="shared" si="6"/>
        <v>201.25</v>
      </c>
      <c r="AA97" s="4"/>
      <c r="AB97" s="92">
        <f t="shared" si="7"/>
        <v>223.22</v>
      </c>
      <c r="AC97" s="433">
        <v>249.54</v>
      </c>
      <c r="AD97" s="252"/>
      <c r="AE97" s="3"/>
      <c r="AF97" s="3"/>
    </row>
    <row r="98" spans="1:32" x14ac:dyDescent="0.2">
      <c r="A98" s="55"/>
      <c r="B98" s="10"/>
      <c r="C98" s="10" t="s">
        <v>149</v>
      </c>
      <c r="D98" s="10"/>
      <c r="E98" s="419" t="s">
        <v>104</v>
      </c>
      <c r="F98" s="10">
        <v>75026</v>
      </c>
      <c r="G98" s="10"/>
      <c r="H98" s="10"/>
      <c r="I98" s="10"/>
      <c r="J98" s="23">
        <v>18235.91</v>
      </c>
      <c r="K98" s="23"/>
      <c r="M98" s="10">
        <v>52</v>
      </c>
      <c r="N98" s="69"/>
      <c r="P98" s="255">
        <f t="shared" si="4"/>
        <v>350.69057692307695</v>
      </c>
      <c r="Q98" s="10"/>
      <c r="R98" s="10"/>
      <c r="S98" s="10"/>
      <c r="T98" s="179">
        <f t="shared" si="5"/>
        <v>1442.8076923076924</v>
      </c>
      <c r="U98" s="10"/>
      <c r="V98" s="10"/>
      <c r="W98" s="10"/>
      <c r="Y98" s="10">
        <v>18235.91</v>
      </c>
      <c r="Z98" s="92">
        <f t="shared" si="6"/>
        <v>18196.79</v>
      </c>
      <c r="AA98" s="4"/>
      <c r="AB98" s="92">
        <f t="shared" si="7"/>
        <v>20183.53</v>
      </c>
      <c r="AC98" s="433">
        <v>22563.599999999999</v>
      </c>
      <c r="AD98" s="252"/>
      <c r="AE98" s="3"/>
      <c r="AF98" s="3"/>
    </row>
    <row r="99" spans="1:32" x14ac:dyDescent="0.2">
      <c r="A99" s="55"/>
      <c r="B99" s="10"/>
      <c r="C99" s="10" t="s">
        <v>150</v>
      </c>
      <c r="D99" s="10"/>
      <c r="E99" s="419" t="s">
        <v>102</v>
      </c>
      <c r="F99" s="10">
        <v>11432</v>
      </c>
      <c r="G99" s="10"/>
      <c r="H99" s="10"/>
      <c r="I99" s="10"/>
      <c r="J99" s="23">
        <v>2940.8500000000004</v>
      </c>
      <c r="K99" s="23"/>
      <c r="M99" s="10">
        <v>10</v>
      </c>
      <c r="N99" s="69"/>
      <c r="P99" s="255">
        <f t="shared" si="4"/>
        <v>294.08500000000004</v>
      </c>
      <c r="Q99" s="10"/>
      <c r="R99" s="10"/>
      <c r="S99" s="10"/>
      <c r="T99" s="179">
        <f t="shared" si="5"/>
        <v>1143.2</v>
      </c>
      <c r="U99" s="10"/>
      <c r="V99" s="10"/>
      <c r="W99" s="10"/>
      <c r="Y99" s="10">
        <v>2940.8500000000004</v>
      </c>
      <c r="Z99" s="92">
        <f t="shared" si="6"/>
        <v>2934.54</v>
      </c>
      <c r="AA99" s="4"/>
      <c r="AB99" s="92">
        <f t="shared" si="7"/>
        <v>3254.94</v>
      </c>
      <c r="AC99" s="433">
        <v>3638.77</v>
      </c>
      <c r="AD99" s="252"/>
      <c r="AE99" s="3"/>
      <c r="AF99" s="3"/>
    </row>
    <row r="100" spans="1:32" x14ac:dyDescent="0.2">
      <c r="A100" s="55"/>
      <c r="B100" s="10"/>
      <c r="C100" s="10" t="s">
        <v>151</v>
      </c>
      <c r="D100" s="10"/>
      <c r="E100" s="419" t="s">
        <v>140</v>
      </c>
      <c r="F100" s="10">
        <v>2201</v>
      </c>
      <c r="G100" s="10"/>
      <c r="H100" s="10"/>
      <c r="I100" s="10"/>
      <c r="J100" s="23">
        <v>556.29999999999995</v>
      </c>
      <c r="K100" s="23"/>
      <c r="M100" s="10">
        <v>1</v>
      </c>
      <c r="N100" s="69"/>
      <c r="P100" s="255">
        <f t="shared" si="4"/>
        <v>556.29999999999995</v>
      </c>
      <c r="Q100" s="10"/>
      <c r="R100" s="10"/>
      <c r="S100" s="10"/>
      <c r="T100" s="179">
        <f t="shared" si="5"/>
        <v>2201</v>
      </c>
      <c r="U100" s="10"/>
      <c r="V100" s="10"/>
      <c r="W100" s="10"/>
      <c r="Y100" s="10">
        <v>556.29999999999995</v>
      </c>
      <c r="Z100" s="92">
        <f t="shared" si="6"/>
        <v>555.11</v>
      </c>
      <c r="AA100" s="4"/>
      <c r="AB100" s="92">
        <f t="shared" si="7"/>
        <v>615.71</v>
      </c>
      <c r="AC100" s="433">
        <v>688.32</v>
      </c>
      <c r="AD100" s="252"/>
      <c r="AE100" s="3"/>
      <c r="AF100" s="3"/>
    </row>
    <row r="101" spans="1:32" x14ac:dyDescent="0.2">
      <c r="A101" s="55"/>
      <c r="B101" s="10"/>
      <c r="C101" s="10" t="s">
        <v>151</v>
      </c>
      <c r="D101" s="10"/>
      <c r="E101" s="419" t="s">
        <v>145</v>
      </c>
      <c r="F101" s="10">
        <v>162586</v>
      </c>
      <c r="G101" s="10"/>
      <c r="H101" s="10"/>
      <c r="I101" s="10"/>
      <c r="J101" s="23">
        <v>39580.370000000024</v>
      </c>
      <c r="K101" s="23"/>
      <c r="M101" s="10">
        <v>147</v>
      </c>
      <c r="N101" s="69"/>
      <c r="P101" s="255">
        <f t="shared" si="4"/>
        <v>269.25421768707497</v>
      </c>
      <c r="Q101" s="10"/>
      <c r="R101" s="10"/>
      <c r="S101" s="10"/>
      <c r="T101" s="179">
        <f t="shared" si="5"/>
        <v>1106.0272108843537</v>
      </c>
      <c r="U101" s="10"/>
      <c r="V101" s="10"/>
      <c r="W101" s="10"/>
      <c r="Y101" s="10">
        <v>39580.370000000024</v>
      </c>
      <c r="Z101" s="92">
        <f t="shared" si="6"/>
        <v>39495.47</v>
      </c>
      <c r="AA101" s="4"/>
      <c r="AB101" s="92">
        <f t="shared" si="7"/>
        <v>43807.61</v>
      </c>
      <c r="AC101" s="433">
        <v>48973.45</v>
      </c>
      <c r="AD101" s="252"/>
      <c r="AE101" s="3"/>
      <c r="AF101" s="3"/>
    </row>
    <row r="102" spans="1:32" x14ac:dyDescent="0.2">
      <c r="A102" s="55"/>
      <c r="B102" s="10"/>
      <c r="C102" s="10" t="s">
        <v>151</v>
      </c>
      <c r="D102" s="10"/>
      <c r="E102" s="419" t="s">
        <v>70</v>
      </c>
      <c r="F102" s="10">
        <v>1759</v>
      </c>
      <c r="G102" s="10"/>
      <c r="H102" s="10"/>
      <c r="I102" s="10"/>
      <c r="J102" s="23">
        <v>432.57</v>
      </c>
      <c r="K102" s="23"/>
      <c r="M102" s="10">
        <v>2</v>
      </c>
      <c r="N102" s="69"/>
      <c r="P102" s="255">
        <f t="shared" si="4"/>
        <v>216.285</v>
      </c>
      <c r="Q102" s="10"/>
      <c r="R102" s="10"/>
      <c r="S102" s="10"/>
      <c r="T102" s="179">
        <f t="shared" si="5"/>
        <v>879.5</v>
      </c>
      <c r="U102" s="10"/>
      <c r="V102" s="10"/>
      <c r="W102" s="10"/>
      <c r="Y102" s="10">
        <v>432.57</v>
      </c>
      <c r="Z102" s="92">
        <f t="shared" si="6"/>
        <v>431.64</v>
      </c>
      <c r="AA102" s="4"/>
      <c r="AB102" s="92">
        <f t="shared" si="7"/>
        <v>478.77</v>
      </c>
      <c r="AC102" s="433">
        <v>535.23</v>
      </c>
      <c r="AD102" s="252"/>
      <c r="AE102" s="3"/>
      <c r="AF102" s="3"/>
    </row>
    <row r="103" spans="1:32" x14ac:dyDescent="0.2">
      <c r="A103" s="55"/>
      <c r="B103" s="10"/>
      <c r="C103" s="10" t="s">
        <v>152</v>
      </c>
      <c r="D103" s="10"/>
      <c r="E103" s="419" t="s">
        <v>153</v>
      </c>
      <c r="F103" s="10">
        <v>1283168</v>
      </c>
      <c r="G103" s="10"/>
      <c r="H103" s="10"/>
      <c r="I103" s="10"/>
      <c r="J103" s="23">
        <v>311290.73000000021</v>
      </c>
      <c r="K103" s="23"/>
      <c r="M103" s="10">
        <v>1195</v>
      </c>
      <c r="N103" s="69"/>
      <c r="P103" s="255">
        <f t="shared" si="4"/>
        <v>260.49433472803366</v>
      </c>
      <c r="Q103" s="10"/>
      <c r="R103" s="10"/>
      <c r="S103" s="10"/>
      <c r="T103" s="179">
        <f t="shared" si="5"/>
        <v>1073.7807531380754</v>
      </c>
      <c r="U103" s="10"/>
      <c r="V103" s="10"/>
      <c r="W103" s="10"/>
      <c r="Y103" s="10">
        <v>311290.73000000021</v>
      </c>
      <c r="Z103" s="92">
        <f t="shared" si="6"/>
        <v>310622.98</v>
      </c>
      <c r="AA103" s="4"/>
      <c r="AB103" s="92">
        <f t="shared" si="7"/>
        <v>344537.06</v>
      </c>
      <c r="AC103" s="433">
        <v>385165.27</v>
      </c>
      <c r="AD103" s="252"/>
      <c r="AE103" s="3"/>
      <c r="AF103" s="3"/>
    </row>
    <row r="104" spans="1:32" x14ac:dyDescent="0.2">
      <c r="A104" s="55"/>
      <c r="B104" s="10"/>
      <c r="C104" s="10" t="s">
        <v>152</v>
      </c>
      <c r="D104" s="10"/>
      <c r="E104" s="419" t="s">
        <v>154</v>
      </c>
      <c r="F104" s="10">
        <v>2101</v>
      </c>
      <c r="G104" s="10"/>
      <c r="H104" s="10"/>
      <c r="I104" s="10"/>
      <c r="J104" s="23">
        <v>521.35</v>
      </c>
      <c r="K104" s="23"/>
      <c r="M104" s="10">
        <v>2</v>
      </c>
      <c r="N104" s="69"/>
      <c r="P104" s="255">
        <f t="shared" si="4"/>
        <v>260.67500000000001</v>
      </c>
      <c r="Q104" s="10"/>
      <c r="R104" s="10"/>
      <c r="S104" s="10"/>
      <c r="T104" s="179">
        <f t="shared" si="5"/>
        <v>1050.5</v>
      </c>
      <c r="U104" s="10"/>
      <c r="V104" s="10"/>
      <c r="W104" s="10"/>
      <c r="Y104" s="10">
        <v>521.35</v>
      </c>
      <c r="Z104" s="92">
        <f t="shared" si="6"/>
        <v>520.23</v>
      </c>
      <c r="AA104" s="4"/>
      <c r="AB104" s="92">
        <f t="shared" si="7"/>
        <v>577.03</v>
      </c>
      <c r="AC104" s="433">
        <v>645.07000000000005</v>
      </c>
      <c r="AD104" s="252"/>
      <c r="AE104" s="3"/>
      <c r="AF104" s="3"/>
    </row>
    <row r="105" spans="1:32" x14ac:dyDescent="0.2">
      <c r="A105" s="55"/>
      <c r="B105" s="10"/>
      <c r="C105" s="10" t="s">
        <v>152</v>
      </c>
      <c r="D105" s="10"/>
      <c r="E105" s="419" t="s">
        <v>155</v>
      </c>
      <c r="F105" s="10">
        <v>956</v>
      </c>
      <c r="G105" s="10"/>
      <c r="H105" s="10"/>
      <c r="I105" s="10"/>
      <c r="J105" s="23">
        <v>236.04</v>
      </c>
      <c r="K105" s="23"/>
      <c r="M105" s="10">
        <v>1</v>
      </c>
      <c r="N105" s="69"/>
      <c r="P105" s="255">
        <f t="shared" si="4"/>
        <v>236.04</v>
      </c>
      <c r="Q105" s="10"/>
      <c r="R105" s="10"/>
      <c r="S105" s="10"/>
      <c r="T105" s="179">
        <f t="shared" si="5"/>
        <v>956</v>
      </c>
      <c r="U105" s="10"/>
      <c r="V105" s="10"/>
      <c r="W105" s="10"/>
      <c r="Y105" s="10">
        <v>236.04</v>
      </c>
      <c r="Z105" s="92">
        <f t="shared" si="6"/>
        <v>235.53</v>
      </c>
      <c r="AA105" s="4"/>
      <c r="AB105" s="92">
        <f t="shared" si="7"/>
        <v>261.25</v>
      </c>
      <c r="AC105" s="433">
        <v>292.06</v>
      </c>
      <c r="AD105" s="252"/>
      <c r="AE105" s="3"/>
      <c r="AF105" s="3"/>
    </row>
    <row r="106" spans="1:32" x14ac:dyDescent="0.2">
      <c r="A106" s="55"/>
      <c r="B106" s="10"/>
      <c r="C106" s="10" t="s">
        <v>152</v>
      </c>
      <c r="D106" s="10"/>
      <c r="E106" s="419" t="s">
        <v>156</v>
      </c>
      <c r="F106" s="10">
        <v>6162</v>
      </c>
      <c r="G106" s="10"/>
      <c r="H106" s="10"/>
      <c r="I106" s="10"/>
      <c r="J106" s="23">
        <v>1555.1499999999999</v>
      </c>
      <c r="K106" s="23"/>
      <c r="M106" s="10">
        <v>3</v>
      </c>
      <c r="N106" s="69"/>
      <c r="P106" s="255">
        <f t="shared" si="4"/>
        <v>518.38333333333333</v>
      </c>
      <c r="Q106" s="10"/>
      <c r="R106" s="10"/>
      <c r="S106" s="10"/>
      <c r="T106" s="179">
        <f t="shared" si="5"/>
        <v>2054</v>
      </c>
      <c r="U106" s="10"/>
      <c r="V106" s="10"/>
      <c r="W106" s="10"/>
      <c r="Y106" s="10">
        <v>1555.1499999999999</v>
      </c>
      <c r="Z106" s="92">
        <f t="shared" si="6"/>
        <v>1551.81</v>
      </c>
      <c r="AA106" s="4"/>
      <c r="AB106" s="92">
        <f t="shared" si="7"/>
        <v>1721.24</v>
      </c>
      <c r="AC106" s="433">
        <v>1924.21</v>
      </c>
      <c r="AD106" s="252"/>
      <c r="AE106" s="3"/>
      <c r="AF106" s="3"/>
    </row>
    <row r="107" spans="1:32" x14ac:dyDescent="0.2">
      <c r="A107" s="55"/>
      <c r="B107" s="10"/>
      <c r="C107" s="10" t="s">
        <v>152</v>
      </c>
      <c r="D107" s="10"/>
      <c r="E107" s="419" t="s">
        <v>157</v>
      </c>
      <c r="F107" s="10">
        <v>2920</v>
      </c>
      <c r="G107" s="10"/>
      <c r="H107" s="10"/>
      <c r="I107" s="10"/>
      <c r="J107" s="23">
        <v>730.13</v>
      </c>
      <c r="K107" s="23"/>
      <c r="M107" s="10">
        <v>2</v>
      </c>
      <c r="N107" s="69"/>
      <c r="P107" s="255">
        <f t="shared" si="4"/>
        <v>365.065</v>
      </c>
      <c r="Q107" s="10"/>
      <c r="R107" s="10"/>
      <c r="S107" s="10"/>
      <c r="T107" s="179">
        <f t="shared" si="5"/>
        <v>1460</v>
      </c>
      <c r="U107" s="10"/>
      <c r="V107" s="10"/>
      <c r="W107" s="10"/>
      <c r="Y107" s="10">
        <v>730.13</v>
      </c>
      <c r="Z107" s="92">
        <f t="shared" si="6"/>
        <v>728.56</v>
      </c>
      <c r="AA107" s="4"/>
      <c r="AB107" s="92">
        <f t="shared" si="7"/>
        <v>808.11</v>
      </c>
      <c r="AC107" s="433">
        <v>903.4</v>
      </c>
      <c r="AD107" s="252"/>
      <c r="AE107" s="3"/>
      <c r="AF107" s="3"/>
    </row>
    <row r="108" spans="1:32" x14ac:dyDescent="0.2">
      <c r="A108" s="55"/>
      <c r="B108" s="10"/>
      <c r="C108" s="10" t="s">
        <v>152</v>
      </c>
      <c r="D108" s="10"/>
      <c r="E108" s="419" t="s">
        <v>98</v>
      </c>
      <c r="F108" s="10">
        <v>911</v>
      </c>
      <c r="G108" s="10"/>
      <c r="H108" s="10"/>
      <c r="I108" s="10"/>
      <c r="J108" s="23">
        <v>224.42</v>
      </c>
      <c r="K108" s="23"/>
      <c r="M108" s="10">
        <v>1</v>
      </c>
      <c r="N108" s="69"/>
      <c r="P108" s="255">
        <f t="shared" si="4"/>
        <v>224.42</v>
      </c>
      <c r="Q108" s="10"/>
      <c r="R108" s="10"/>
      <c r="S108" s="10"/>
      <c r="T108" s="179">
        <f t="shared" si="5"/>
        <v>911</v>
      </c>
      <c r="U108" s="10"/>
      <c r="V108" s="10"/>
      <c r="W108" s="10"/>
      <c r="Y108" s="10">
        <v>224.42</v>
      </c>
      <c r="Z108" s="92">
        <f t="shared" si="6"/>
        <v>223.94</v>
      </c>
      <c r="AA108" s="4"/>
      <c r="AB108" s="92">
        <f t="shared" si="7"/>
        <v>248.39</v>
      </c>
      <c r="AC108" s="433">
        <v>277.68</v>
      </c>
      <c r="AD108" s="252"/>
      <c r="AE108" s="3"/>
      <c r="AF108" s="3"/>
    </row>
    <row r="109" spans="1:32" x14ac:dyDescent="0.2">
      <c r="A109" s="55"/>
      <c r="B109" s="10"/>
      <c r="C109" s="10" t="s">
        <v>158</v>
      </c>
      <c r="D109" s="10"/>
      <c r="E109" s="419" t="s">
        <v>153</v>
      </c>
      <c r="F109" s="10">
        <v>100509</v>
      </c>
      <c r="G109" s="10"/>
      <c r="H109" s="10"/>
      <c r="I109" s="10"/>
      <c r="J109" s="23">
        <v>24907.650000000005</v>
      </c>
      <c r="K109" s="23"/>
      <c r="M109" s="10">
        <v>68</v>
      </c>
      <c r="N109" s="69"/>
      <c r="P109" s="255">
        <f t="shared" si="4"/>
        <v>366.28897058823537</v>
      </c>
      <c r="Q109" s="10"/>
      <c r="R109" s="10"/>
      <c r="S109" s="10"/>
      <c r="T109" s="179">
        <f t="shared" si="5"/>
        <v>1478.0735294117646</v>
      </c>
      <c r="U109" s="10"/>
      <c r="V109" s="10"/>
      <c r="W109" s="10"/>
      <c r="Y109" s="10">
        <v>24907.650000000005</v>
      </c>
      <c r="Z109" s="92">
        <f t="shared" si="6"/>
        <v>24854.22</v>
      </c>
      <c r="AA109" s="4"/>
      <c r="AB109" s="92">
        <f t="shared" si="7"/>
        <v>27567.83</v>
      </c>
      <c r="AC109" s="433">
        <v>30818.66</v>
      </c>
      <c r="AD109" s="252"/>
      <c r="AE109" s="3"/>
      <c r="AF109" s="3"/>
    </row>
    <row r="110" spans="1:32" x14ac:dyDescent="0.2">
      <c r="A110" s="55"/>
      <c r="B110" s="10"/>
      <c r="C110" s="10" t="s">
        <v>158</v>
      </c>
      <c r="D110" s="10"/>
      <c r="E110" s="419" t="s">
        <v>157</v>
      </c>
      <c r="F110" s="10">
        <v>1883</v>
      </c>
      <c r="G110" s="10"/>
      <c r="H110" s="10"/>
      <c r="I110" s="10"/>
      <c r="J110" s="23">
        <v>474.64</v>
      </c>
      <c r="K110" s="23"/>
      <c r="M110" s="10">
        <v>1</v>
      </c>
      <c r="N110" s="69"/>
      <c r="P110" s="255">
        <f t="shared" si="4"/>
        <v>474.64</v>
      </c>
      <c r="Q110" s="10"/>
      <c r="R110" s="10"/>
      <c r="S110" s="10"/>
      <c r="T110" s="179">
        <f t="shared" si="5"/>
        <v>1883</v>
      </c>
      <c r="U110" s="10"/>
      <c r="V110" s="10"/>
      <c r="W110" s="10"/>
      <c r="Y110" s="10">
        <v>474.64</v>
      </c>
      <c r="Z110" s="92">
        <f t="shared" si="6"/>
        <v>473.62</v>
      </c>
      <c r="AA110" s="4"/>
      <c r="AB110" s="92">
        <f t="shared" si="7"/>
        <v>525.33000000000004</v>
      </c>
      <c r="AC110" s="433">
        <v>587.28</v>
      </c>
      <c r="AD110" s="252"/>
      <c r="AE110" s="3"/>
      <c r="AF110" s="3"/>
    </row>
    <row r="111" spans="1:32" x14ac:dyDescent="0.2">
      <c r="A111" s="55"/>
      <c r="B111" s="10"/>
      <c r="C111" s="10" t="s">
        <v>159</v>
      </c>
      <c r="D111" s="10"/>
      <c r="E111" s="419" t="s">
        <v>107</v>
      </c>
      <c r="F111" s="10">
        <v>2846</v>
      </c>
      <c r="G111" s="10"/>
      <c r="H111" s="10"/>
      <c r="I111" s="10"/>
      <c r="J111" s="23">
        <v>713.5</v>
      </c>
      <c r="K111" s="23"/>
      <c r="M111" s="10">
        <v>2</v>
      </c>
      <c r="N111" s="69"/>
      <c r="P111" s="255">
        <f t="shared" si="4"/>
        <v>356.75</v>
      </c>
      <c r="Q111" s="10"/>
      <c r="R111" s="10"/>
      <c r="S111" s="10"/>
      <c r="T111" s="179">
        <f t="shared" si="5"/>
        <v>1423</v>
      </c>
      <c r="U111" s="10"/>
      <c r="V111" s="10"/>
      <c r="W111" s="10"/>
      <c r="Y111" s="10">
        <v>713.5</v>
      </c>
      <c r="Z111" s="92">
        <f t="shared" si="6"/>
        <v>711.97</v>
      </c>
      <c r="AA111" s="4"/>
      <c r="AB111" s="92">
        <f t="shared" si="7"/>
        <v>789.7</v>
      </c>
      <c r="AC111" s="433">
        <v>882.82</v>
      </c>
      <c r="AD111" s="252"/>
      <c r="AE111" s="3"/>
      <c r="AF111" s="3"/>
    </row>
    <row r="112" spans="1:32" x14ac:dyDescent="0.2">
      <c r="A112" s="55"/>
      <c r="B112" s="10"/>
      <c r="C112" s="10" t="s">
        <v>160</v>
      </c>
      <c r="D112" s="10"/>
      <c r="E112" s="419" t="s">
        <v>97</v>
      </c>
      <c r="F112" s="10">
        <v>559111</v>
      </c>
      <c r="G112" s="10"/>
      <c r="H112" s="10"/>
      <c r="I112" s="10"/>
      <c r="J112" s="23">
        <v>134386.29999999999</v>
      </c>
      <c r="K112" s="23"/>
      <c r="M112" s="10">
        <v>642</v>
      </c>
      <c r="N112" s="69"/>
      <c r="P112" s="255">
        <f t="shared" si="4"/>
        <v>209.32445482866041</v>
      </c>
      <c r="Q112" s="10"/>
      <c r="R112" s="10"/>
      <c r="S112" s="10"/>
      <c r="T112" s="179">
        <f t="shared" si="5"/>
        <v>870.88940809968847</v>
      </c>
      <c r="U112" s="10"/>
      <c r="V112" s="10"/>
      <c r="W112" s="10"/>
      <c r="Y112" s="10">
        <v>134386.29999999999</v>
      </c>
      <c r="Z112" s="92">
        <f t="shared" si="6"/>
        <v>134098.03</v>
      </c>
      <c r="AA112" s="4"/>
      <c r="AB112" s="92">
        <f t="shared" si="7"/>
        <v>148738.96</v>
      </c>
      <c r="AC112" s="433">
        <v>166278.43</v>
      </c>
      <c r="AD112" s="252"/>
      <c r="AE112" s="3"/>
      <c r="AF112" s="3"/>
    </row>
    <row r="113" spans="1:32" x14ac:dyDescent="0.2">
      <c r="A113" s="55"/>
      <c r="B113" s="10"/>
      <c r="C113" s="10" t="s">
        <v>161</v>
      </c>
      <c r="D113" s="10"/>
      <c r="E113" s="419" t="s">
        <v>162</v>
      </c>
      <c r="F113" s="10">
        <v>853</v>
      </c>
      <c r="G113" s="10"/>
      <c r="H113" s="10"/>
      <c r="I113" s="10"/>
      <c r="J113" s="23">
        <v>209.1</v>
      </c>
      <c r="K113" s="23"/>
      <c r="M113" s="10">
        <v>1</v>
      </c>
      <c r="N113" s="69"/>
      <c r="P113" s="255">
        <f t="shared" si="4"/>
        <v>209.1</v>
      </c>
      <c r="Q113" s="10"/>
      <c r="R113" s="10"/>
      <c r="S113" s="10"/>
      <c r="T113" s="179">
        <f t="shared" si="5"/>
        <v>853</v>
      </c>
      <c r="U113" s="10"/>
      <c r="V113" s="10"/>
      <c r="W113" s="10"/>
      <c r="Y113" s="10">
        <v>209.1</v>
      </c>
      <c r="Z113" s="92">
        <f t="shared" si="6"/>
        <v>208.65</v>
      </c>
      <c r="AA113" s="4"/>
      <c r="AB113" s="92">
        <f t="shared" si="7"/>
        <v>231.43</v>
      </c>
      <c r="AC113" s="433">
        <v>258.72000000000003</v>
      </c>
      <c r="AD113" s="252"/>
      <c r="AE113" s="3"/>
      <c r="AF113" s="3"/>
    </row>
    <row r="114" spans="1:32" x14ac:dyDescent="0.2">
      <c r="A114" s="55"/>
      <c r="B114" s="10"/>
      <c r="C114" s="10" t="s">
        <v>163</v>
      </c>
      <c r="D114" s="10"/>
      <c r="E114" s="419" t="s">
        <v>164</v>
      </c>
      <c r="F114" s="10">
        <v>5693</v>
      </c>
      <c r="G114" s="10"/>
      <c r="H114" s="10"/>
      <c r="I114" s="10"/>
      <c r="J114" s="23">
        <v>1235.01</v>
      </c>
      <c r="K114" s="23"/>
      <c r="M114" s="10">
        <v>9</v>
      </c>
      <c r="N114" s="69"/>
      <c r="P114" s="255">
        <f t="shared" si="4"/>
        <v>137.22333333333333</v>
      </c>
      <c r="Q114" s="10"/>
      <c r="R114" s="10"/>
      <c r="S114" s="10"/>
      <c r="T114" s="179">
        <f t="shared" si="5"/>
        <v>632.55555555555554</v>
      </c>
      <c r="U114" s="10"/>
      <c r="V114" s="10"/>
      <c r="W114" s="10"/>
      <c r="Y114" s="10">
        <v>1235.01</v>
      </c>
      <c r="Z114" s="92">
        <f t="shared" si="6"/>
        <v>1232.3599999999999</v>
      </c>
      <c r="AA114" s="4"/>
      <c r="AB114" s="92">
        <f t="shared" si="7"/>
        <v>1366.91</v>
      </c>
      <c r="AC114" s="433">
        <v>1528.1</v>
      </c>
      <c r="AD114" s="252"/>
      <c r="AE114" s="3"/>
      <c r="AF114" s="3"/>
    </row>
    <row r="115" spans="1:32" x14ac:dyDescent="0.2">
      <c r="A115" s="55"/>
      <c r="B115" s="10"/>
      <c r="C115" s="10" t="s">
        <v>165</v>
      </c>
      <c r="D115" s="10"/>
      <c r="E115" s="419" t="s">
        <v>64</v>
      </c>
      <c r="F115" s="10">
        <v>4650927</v>
      </c>
      <c r="G115" s="10"/>
      <c r="H115" s="10"/>
      <c r="I115" s="10"/>
      <c r="J115" s="23">
        <v>1139850.1199999999</v>
      </c>
      <c r="K115" s="23"/>
      <c r="M115" s="10">
        <v>4899</v>
      </c>
      <c r="N115" s="69"/>
      <c r="P115" s="255">
        <f t="shared" si="4"/>
        <v>232.66995713410898</v>
      </c>
      <c r="Q115" s="10"/>
      <c r="R115" s="10"/>
      <c r="S115" s="10"/>
      <c r="T115" s="179">
        <f t="shared" si="5"/>
        <v>949.36252296387022</v>
      </c>
      <c r="U115" s="10"/>
      <c r="V115" s="10"/>
      <c r="W115" s="10"/>
      <c r="Y115" s="10">
        <v>1139850.1199999999</v>
      </c>
      <c r="Z115" s="92">
        <f t="shared" si="6"/>
        <v>1137405.04</v>
      </c>
      <c r="AA115" s="4"/>
      <c r="AB115" s="92">
        <f t="shared" si="7"/>
        <v>1261587.8700000001</v>
      </c>
      <c r="AC115" s="433">
        <v>1410355.76</v>
      </c>
      <c r="AD115" s="252"/>
      <c r="AE115" s="3"/>
      <c r="AF115" s="3"/>
    </row>
    <row r="116" spans="1:32" x14ac:dyDescent="0.2">
      <c r="A116" s="55"/>
      <c r="B116" s="10"/>
      <c r="C116" s="10" t="s">
        <v>165</v>
      </c>
      <c r="D116" s="10"/>
      <c r="E116" s="419" t="s">
        <v>166</v>
      </c>
      <c r="F116" s="10"/>
      <c r="G116" s="10"/>
      <c r="H116" s="10"/>
      <c r="I116" s="10"/>
      <c r="J116" s="23">
        <v>6.75</v>
      </c>
      <c r="K116" s="23"/>
      <c r="M116" s="10">
        <v>1</v>
      </c>
      <c r="N116" s="69"/>
      <c r="P116" s="255">
        <f t="shared" si="4"/>
        <v>6.75</v>
      </c>
      <c r="Q116" s="10"/>
      <c r="R116" s="10"/>
      <c r="S116" s="10"/>
      <c r="T116" s="179">
        <f t="shared" si="5"/>
        <v>0</v>
      </c>
      <c r="U116" s="10"/>
      <c r="V116" s="10"/>
      <c r="W116" s="10"/>
      <c r="Y116" s="10">
        <v>6.75</v>
      </c>
      <c r="Z116" s="92">
        <f t="shared" si="6"/>
        <v>6.74</v>
      </c>
      <c r="AA116" s="4"/>
      <c r="AB116" s="92">
        <f t="shared" si="7"/>
        <v>7.47</v>
      </c>
      <c r="AC116" s="433">
        <v>8.35</v>
      </c>
      <c r="AD116" s="252"/>
      <c r="AE116" s="3"/>
      <c r="AF116" s="3"/>
    </row>
    <row r="117" spans="1:32" x14ac:dyDescent="0.2">
      <c r="A117" s="55"/>
      <c r="B117" s="10"/>
      <c r="C117" s="10" t="s">
        <v>165</v>
      </c>
      <c r="D117" s="10"/>
      <c r="E117" s="419" t="s">
        <v>167</v>
      </c>
      <c r="F117" s="10">
        <v>20382</v>
      </c>
      <c r="G117" s="10"/>
      <c r="H117" s="10"/>
      <c r="I117" s="10"/>
      <c r="J117" s="23">
        <v>5004.5200000000004</v>
      </c>
      <c r="K117" s="23"/>
      <c r="M117" s="10">
        <v>36</v>
      </c>
      <c r="N117" s="69"/>
      <c r="P117" s="255">
        <f t="shared" si="4"/>
        <v>139.01444444444445</v>
      </c>
      <c r="Q117" s="10"/>
      <c r="R117" s="10"/>
      <c r="S117" s="10"/>
      <c r="T117" s="179">
        <f t="shared" si="5"/>
        <v>566.16666666666663</v>
      </c>
      <c r="U117" s="10"/>
      <c r="V117" s="10"/>
      <c r="W117" s="10"/>
      <c r="Y117" s="10">
        <v>5004.5200000000004</v>
      </c>
      <c r="Z117" s="92">
        <f t="shared" si="6"/>
        <v>4993.78</v>
      </c>
      <c r="AA117" s="4"/>
      <c r="AB117" s="92">
        <f t="shared" si="7"/>
        <v>5539.01</v>
      </c>
      <c r="AC117" s="433">
        <v>6192.18</v>
      </c>
      <c r="AD117" s="252"/>
      <c r="AE117" s="3"/>
      <c r="AF117" s="3"/>
    </row>
    <row r="118" spans="1:32" x14ac:dyDescent="0.2">
      <c r="A118" s="55"/>
      <c r="B118" s="10"/>
      <c r="C118" s="10" t="s">
        <v>168</v>
      </c>
      <c r="D118" s="10"/>
      <c r="E118" s="419" t="s">
        <v>64</v>
      </c>
      <c r="F118" s="10">
        <v>14</v>
      </c>
      <c r="G118" s="10"/>
      <c r="H118" s="10"/>
      <c r="I118" s="10"/>
      <c r="J118" s="23">
        <v>10.08</v>
      </c>
      <c r="K118" s="23"/>
      <c r="M118" s="10">
        <v>1</v>
      </c>
      <c r="N118" s="69"/>
      <c r="P118" s="255">
        <f t="shared" si="4"/>
        <v>10.08</v>
      </c>
      <c r="Q118" s="10"/>
      <c r="R118" s="10"/>
      <c r="S118" s="10"/>
      <c r="T118" s="179">
        <f t="shared" si="5"/>
        <v>14</v>
      </c>
      <c r="U118" s="10"/>
      <c r="V118" s="10"/>
      <c r="W118" s="10"/>
      <c r="Y118" s="10">
        <v>10.08</v>
      </c>
      <c r="Z118" s="92">
        <f t="shared" si="6"/>
        <v>10.06</v>
      </c>
      <c r="AA118" s="4"/>
      <c r="AB118" s="92">
        <f t="shared" si="7"/>
        <v>11.16</v>
      </c>
      <c r="AC118" s="433">
        <v>12.48</v>
      </c>
      <c r="AD118" s="252"/>
      <c r="AE118" s="3"/>
      <c r="AF118" s="3"/>
    </row>
    <row r="119" spans="1:32" x14ac:dyDescent="0.2">
      <c r="A119" s="55"/>
      <c r="B119" s="10"/>
      <c r="C119" s="10" t="s">
        <v>169</v>
      </c>
      <c r="D119" s="10"/>
      <c r="E119" s="419" t="s">
        <v>64</v>
      </c>
      <c r="F119" s="10">
        <v>303764</v>
      </c>
      <c r="G119" s="10"/>
      <c r="H119" s="10"/>
      <c r="I119" s="10"/>
      <c r="J119" s="23">
        <v>75137.659999999945</v>
      </c>
      <c r="K119" s="23"/>
      <c r="M119" s="10">
        <v>309</v>
      </c>
      <c r="N119" s="69"/>
      <c r="P119" s="255">
        <f t="shared" si="4"/>
        <v>243.16394822006455</v>
      </c>
      <c r="Q119" s="10"/>
      <c r="R119" s="10"/>
      <c r="S119" s="10"/>
      <c r="T119" s="179">
        <f t="shared" si="5"/>
        <v>983.0550161812298</v>
      </c>
      <c r="U119" s="10"/>
      <c r="V119" s="10"/>
      <c r="W119" s="10"/>
      <c r="Y119" s="10">
        <v>75137.659999999945</v>
      </c>
      <c r="Z119" s="92">
        <f t="shared" si="6"/>
        <v>74976.479999999996</v>
      </c>
      <c r="AA119" s="4"/>
      <c r="AB119" s="92">
        <f t="shared" si="7"/>
        <v>83162.48</v>
      </c>
      <c r="AC119" s="433">
        <v>92969.1</v>
      </c>
      <c r="AD119" s="252"/>
      <c r="AE119" s="3"/>
      <c r="AF119" s="3"/>
    </row>
    <row r="120" spans="1:32" x14ac:dyDescent="0.2">
      <c r="A120" s="55"/>
      <c r="B120" s="10"/>
      <c r="C120" s="10" t="s">
        <v>169</v>
      </c>
      <c r="D120" s="10"/>
      <c r="E120" s="419" t="s">
        <v>170</v>
      </c>
      <c r="F120" s="10">
        <v>418</v>
      </c>
      <c r="G120" s="10"/>
      <c r="H120" s="10"/>
      <c r="I120" s="10"/>
      <c r="J120" s="23">
        <v>104.71</v>
      </c>
      <c r="K120" s="23"/>
      <c r="M120" s="10">
        <v>1</v>
      </c>
      <c r="N120" s="69"/>
      <c r="P120" s="255">
        <f t="shared" si="4"/>
        <v>104.71</v>
      </c>
      <c r="Q120" s="10"/>
      <c r="R120" s="10"/>
      <c r="S120" s="10"/>
      <c r="T120" s="179">
        <f t="shared" si="5"/>
        <v>418</v>
      </c>
      <c r="U120" s="10"/>
      <c r="V120" s="10"/>
      <c r="W120" s="10"/>
      <c r="Y120" s="10">
        <v>104.71</v>
      </c>
      <c r="Z120" s="92">
        <f t="shared" si="6"/>
        <v>104.49</v>
      </c>
      <c r="AA120" s="4"/>
      <c r="AB120" s="92">
        <f t="shared" si="7"/>
        <v>115.89</v>
      </c>
      <c r="AC120" s="433">
        <v>129.56</v>
      </c>
      <c r="AD120" s="252"/>
      <c r="AE120" s="3"/>
      <c r="AF120" s="3"/>
    </row>
    <row r="121" spans="1:32" x14ac:dyDescent="0.2">
      <c r="A121" s="55"/>
      <c r="B121" s="10"/>
      <c r="C121" s="10" t="s">
        <v>171</v>
      </c>
      <c r="D121" s="10"/>
      <c r="E121" s="419" t="s">
        <v>63</v>
      </c>
      <c r="F121" s="10">
        <v>4679</v>
      </c>
      <c r="G121" s="10"/>
      <c r="H121" s="10"/>
      <c r="I121" s="10"/>
      <c r="J121" s="23">
        <v>1174.17</v>
      </c>
      <c r="K121" s="23"/>
      <c r="M121" s="10">
        <v>3</v>
      </c>
      <c r="N121" s="69"/>
      <c r="P121" s="255">
        <f t="shared" si="4"/>
        <v>391.39000000000004</v>
      </c>
      <c r="Q121" s="10"/>
      <c r="R121" s="10"/>
      <c r="S121" s="10"/>
      <c r="T121" s="179">
        <f t="shared" si="5"/>
        <v>1559.6666666666667</v>
      </c>
      <c r="U121" s="10"/>
      <c r="V121" s="10"/>
      <c r="W121" s="10"/>
      <c r="Y121" s="10">
        <v>1174.17</v>
      </c>
      <c r="Z121" s="92">
        <f t="shared" si="6"/>
        <v>1171.6500000000001</v>
      </c>
      <c r="AA121" s="4"/>
      <c r="AB121" s="92">
        <f t="shared" si="7"/>
        <v>1299.57</v>
      </c>
      <c r="AC121" s="433">
        <v>1452.82</v>
      </c>
      <c r="AD121" s="252"/>
      <c r="AE121" s="3"/>
      <c r="AF121" s="3"/>
    </row>
    <row r="122" spans="1:32" x14ac:dyDescent="0.2">
      <c r="A122" s="55"/>
      <c r="B122" s="10"/>
      <c r="C122" s="10" t="s">
        <v>171</v>
      </c>
      <c r="D122" s="10"/>
      <c r="E122" s="419" t="s">
        <v>64</v>
      </c>
      <c r="F122" s="10">
        <v>7032</v>
      </c>
      <c r="G122" s="10"/>
      <c r="H122" s="10"/>
      <c r="I122" s="10"/>
      <c r="J122" s="23">
        <v>1579.03</v>
      </c>
      <c r="K122" s="23"/>
      <c r="M122" s="10">
        <v>8</v>
      </c>
      <c r="N122" s="69"/>
      <c r="P122" s="255">
        <f t="shared" si="4"/>
        <v>197.37875</v>
      </c>
      <c r="Q122" s="10"/>
      <c r="R122" s="10"/>
      <c r="S122" s="10"/>
      <c r="T122" s="179">
        <f t="shared" si="5"/>
        <v>879</v>
      </c>
      <c r="U122" s="10"/>
      <c r="V122" s="10"/>
      <c r="W122" s="10"/>
      <c r="Y122" s="10">
        <v>1579.03</v>
      </c>
      <c r="Z122" s="92">
        <f t="shared" si="6"/>
        <v>1575.64</v>
      </c>
      <c r="AA122" s="4"/>
      <c r="AB122" s="92">
        <f t="shared" si="7"/>
        <v>1747.67</v>
      </c>
      <c r="AC122" s="433">
        <v>1953.76</v>
      </c>
      <c r="AD122" s="252"/>
      <c r="AE122" s="3"/>
      <c r="AF122" s="3"/>
    </row>
    <row r="123" spans="1:32" x14ac:dyDescent="0.2">
      <c r="A123" s="55"/>
      <c r="B123" s="10"/>
      <c r="C123" s="10" t="s">
        <v>171</v>
      </c>
      <c r="D123" s="10"/>
      <c r="E123" s="419" t="s">
        <v>97</v>
      </c>
      <c r="F123" s="10">
        <v>4821928</v>
      </c>
      <c r="G123" s="10"/>
      <c r="H123" s="10"/>
      <c r="I123" s="10"/>
      <c r="J123" s="23">
        <v>1170341.2899999975</v>
      </c>
      <c r="K123" s="23"/>
      <c r="M123" s="10">
        <v>4718</v>
      </c>
      <c r="N123" s="69"/>
      <c r="P123" s="255">
        <f t="shared" si="4"/>
        <v>248.05877278507788</v>
      </c>
      <c r="Q123" s="10"/>
      <c r="R123" s="10"/>
      <c r="S123" s="10"/>
      <c r="T123" s="179">
        <f t="shared" si="5"/>
        <v>1022.0279779567613</v>
      </c>
      <c r="U123" s="10"/>
      <c r="V123" s="10"/>
      <c r="W123" s="10"/>
      <c r="Y123" s="10">
        <v>1170341.2899999975</v>
      </c>
      <c r="Z123" s="92">
        <f t="shared" si="6"/>
        <v>1167830.8</v>
      </c>
      <c r="AA123" s="4"/>
      <c r="AB123" s="92">
        <f t="shared" si="7"/>
        <v>1295335.54</v>
      </c>
      <c r="AC123" s="433">
        <v>1448083</v>
      </c>
      <c r="AD123" s="252"/>
      <c r="AE123" s="3"/>
      <c r="AF123" s="3"/>
    </row>
    <row r="124" spans="1:32" x14ac:dyDescent="0.2">
      <c r="A124" s="55"/>
      <c r="B124" s="10"/>
      <c r="C124" s="10" t="s">
        <v>171</v>
      </c>
      <c r="D124" s="10"/>
      <c r="E124" s="419" t="s">
        <v>170</v>
      </c>
      <c r="F124" s="10">
        <v>965</v>
      </c>
      <c r="G124" s="10"/>
      <c r="H124" s="10"/>
      <c r="I124" s="10"/>
      <c r="J124" s="23">
        <v>239.78</v>
      </c>
      <c r="K124" s="23"/>
      <c r="M124" s="10">
        <v>2</v>
      </c>
      <c r="N124" s="69"/>
      <c r="P124" s="255">
        <f t="shared" si="4"/>
        <v>119.89</v>
      </c>
      <c r="Q124" s="10"/>
      <c r="R124" s="10"/>
      <c r="S124" s="10"/>
      <c r="T124" s="179">
        <f t="shared" si="5"/>
        <v>482.5</v>
      </c>
      <c r="U124" s="10"/>
      <c r="V124" s="10"/>
      <c r="W124" s="10"/>
      <c r="Y124" s="10">
        <v>239.78</v>
      </c>
      <c r="Z124" s="92">
        <f t="shared" si="6"/>
        <v>239.27</v>
      </c>
      <c r="AA124" s="4"/>
      <c r="AB124" s="92">
        <f t="shared" si="7"/>
        <v>265.39</v>
      </c>
      <c r="AC124" s="433">
        <v>296.69</v>
      </c>
      <c r="AD124" s="252"/>
      <c r="AE124" s="3"/>
      <c r="AF124" s="3"/>
    </row>
    <row r="125" spans="1:32" x14ac:dyDescent="0.2">
      <c r="A125" s="55"/>
      <c r="B125" s="10"/>
      <c r="C125" s="10" t="s">
        <v>171</v>
      </c>
      <c r="D125" s="10"/>
      <c r="E125" s="419" t="s">
        <v>167</v>
      </c>
      <c r="F125" s="10">
        <v>1100</v>
      </c>
      <c r="G125" s="10"/>
      <c r="H125" s="10"/>
      <c r="I125" s="10"/>
      <c r="J125" s="23">
        <v>273.13</v>
      </c>
      <c r="K125" s="23"/>
      <c r="M125" s="10">
        <v>1</v>
      </c>
      <c r="N125" s="69"/>
      <c r="P125" s="255">
        <f t="shared" si="4"/>
        <v>273.13</v>
      </c>
      <c r="Q125" s="10"/>
      <c r="R125" s="10"/>
      <c r="S125" s="10"/>
      <c r="T125" s="179">
        <f t="shared" si="5"/>
        <v>1100</v>
      </c>
      <c r="U125" s="10"/>
      <c r="V125" s="10"/>
      <c r="W125" s="10"/>
      <c r="Y125" s="10">
        <v>273.13</v>
      </c>
      <c r="Z125" s="92">
        <f t="shared" si="6"/>
        <v>272.54000000000002</v>
      </c>
      <c r="AA125" s="4"/>
      <c r="AB125" s="92">
        <f t="shared" si="7"/>
        <v>302.3</v>
      </c>
      <c r="AC125" s="433">
        <v>337.95</v>
      </c>
      <c r="AD125" s="252"/>
      <c r="AE125" s="3"/>
      <c r="AF125" s="3"/>
    </row>
    <row r="126" spans="1:32" x14ac:dyDescent="0.2">
      <c r="A126" s="55"/>
      <c r="B126" s="10"/>
      <c r="C126" s="10" t="s">
        <v>171</v>
      </c>
      <c r="D126" s="10"/>
      <c r="E126" s="419" t="s">
        <v>127</v>
      </c>
      <c r="F126" s="10">
        <v>2959</v>
      </c>
      <c r="G126" s="10"/>
      <c r="H126" s="10"/>
      <c r="I126" s="10"/>
      <c r="J126" s="23">
        <v>751.69</v>
      </c>
      <c r="K126" s="23"/>
      <c r="M126" s="10">
        <v>1</v>
      </c>
      <c r="N126" s="69"/>
      <c r="P126" s="255">
        <f t="shared" si="4"/>
        <v>751.69</v>
      </c>
      <c r="Q126" s="10"/>
      <c r="R126" s="10"/>
      <c r="S126" s="10"/>
      <c r="T126" s="179">
        <f t="shared" si="5"/>
        <v>2959</v>
      </c>
      <c r="U126" s="10"/>
      <c r="V126" s="10"/>
      <c r="W126" s="10"/>
      <c r="Y126" s="10">
        <v>751.69</v>
      </c>
      <c r="Z126" s="92">
        <f t="shared" si="6"/>
        <v>750.08</v>
      </c>
      <c r="AA126" s="4"/>
      <c r="AB126" s="92">
        <f t="shared" si="7"/>
        <v>831.97</v>
      </c>
      <c r="AC126" s="433">
        <v>930.08</v>
      </c>
      <c r="AD126" s="252"/>
      <c r="AE126" s="3"/>
      <c r="AF126" s="3"/>
    </row>
    <row r="127" spans="1:32" x14ac:dyDescent="0.2">
      <c r="A127" s="55"/>
      <c r="B127" s="10"/>
      <c r="C127" s="10" t="s">
        <v>172</v>
      </c>
      <c r="D127" s="10"/>
      <c r="E127" s="419" t="s">
        <v>64</v>
      </c>
      <c r="F127" s="10">
        <v>3990</v>
      </c>
      <c r="G127" s="10"/>
      <c r="H127" s="10"/>
      <c r="I127" s="10"/>
      <c r="J127" s="23">
        <v>999.2600000000001</v>
      </c>
      <c r="K127" s="23"/>
      <c r="M127" s="10">
        <v>4</v>
      </c>
      <c r="N127" s="69"/>
      <c r="P127" s="255">
        <f t="shared" si="4"/>
        <v>249.81500000000003</v>
      </c>
      <c r="Q127" s="10"/>
      <c r="R127" s="10"/>
      <c r="S127" s="10"/>
      <c r="T127" s="179">
        <f t="shared" si="5"/>
        <v>997.5</v>
      </c>
      <c r="U127" s="10"/>
      <c r="V127" s="10"/>
      <c r="W127" s="10"/>
      <c r="Y127" s="10">
        <v>999.2600000000001</v>
      </c>
      <c r="Z127" s="92">
        <f t="shared" si="6"/>
        <v>997.12</v>
      </c>
      <c r="AA127" s="4"/>
      <c r="AB127" s="92">
        <f t="shared" si="7"/>
        <v>1105.98</v>
      </c>
      <c r="AC127" s="433">
        <v>1236.4000000000001</v>
      </c>
      <c r="AD127" s="252"/>
      <c r="AE127" s="3"/>
      <c r="AF127" s="3"/>
    </row>
    <row r="128" spans="1:32" x14ac:dyDescent="0.2">
      <c r="A128" s="55"/>
      <c r="B128" s="10"/>
      <c r="C128" s="10" t="s">
        <v>172</v>
      </c>
      <c r="D128" s="10"/>
      <c r="E128" s="419" t="s">
        <v>166</v>
      </c>
      <c r="F128" s="10">
        <v>618740</v>
      </c>
      <c r="G128" s="10"/>
      <c r="H128" s="10"/>
      <c r="I128" s="10"/>
      <c r="J128" s="23">
        <v>151644.57000000033</v>
      </c>
      <c r="K128" s="23"/>
      <c r="M128" s="10">
        <v>689</v>
      </c>
      <c r="N128" s="69"/>
      <c r="P128" s="255">
        <f t="shared" si="4"/>
        <v>220.09371552975375</v>
      </c>
      <c r="Q128" s="10"/>
      <c r="R128" s="10"/>
      <c r="S128" s="10"/>
      <c r="T128" s="179">
        <f t="shared" si="5"/>
        <v>898.02612481857761</v>
      </c>
      <c r="U128" s="10"/>
      <c r="V128" s="10"/>
      <c r="W128" s="10"/>
      <c r="Y128" s="10">
        <v>151644.57000000033</v>
      </c>
      <c r="Z128" s="92">
        <f t="shared" si="6"/>
        <v>151319.28</v>
      </c>
      <c r="AA128" s="4"/>
      <c r="AB128" s="92">
        <f t="shared" si="7"/>
        <v>167840.44</v>
      </c>
      <c r="AC128" s="433">
        <v>187632.38</v>
      </c>
      <c r="AD128" s="252"/>
      <c r="AE128" s="3"/>
      <c r="AF128" s="3"/>
    </row>
    <row r="129" spans="1:32" x14ac:dyDescent="0.2">
      <c r="A129" s="55"/>
      <c r="B129" s="10"/>
      <c r="C129" s="10" t="s">
        <v>173</v>
      </c>
      <c r="D129" s="10"/>
      <c r="E129" s="419" t="s">
        <v>100</v>
      </c>
      <c r="F129" s="10">
        <v>118225</v>
      </c>
      <c r="G129" s="10"/>
      <c r="H129" s="10"/>
      <c r="I129" s="10"/>
      <c r="J129" s="23">
        <v>27971.600000000006</v>
      </c>
      <c r="K129" s="23"/>
      <c r="M129" s="10">
        <v>167</v>
      </c>
      <c r="N129" s="69"/>
      <c r="P129" s="255">
        <f t="shared" si="4"/>
        <v>167.49461077844316</v>
      </c>
      <c r="Q129" s="10"/>
      <c r="R129" s="10"/>
      <c r="S129" s="10"/>
      <c r="T129" s="179">
        <f t="shared" si="5"/>
        <v>707.93413173652698</v>
      </c>
      <c r="U129" s="10"/>
      <c r="V129" s="10"/>
      <c r="W129" s="10"/>
      <c r="Y129" s="10">
        <v>27971.600000000006</v>
      </c>
      <c r="Z129" s="92">
        <f t="shared" si="6"/>
        <v>27911.599999999999</v>
      </c>
      <c r="AA129" s="4"/>
      <c r="AB129" s="92">
        <f t="shared" si="7"/>
        <v>30959.01</v>
      </c>
      <c r="AC129" s="433">
        <v>34609.730000000003</v>
      </c>
      <c r="AD129" s="252"/>
      <c r="AE129" s="3"/>
      <c r="AF129" s="3"/>
    </row>
    <row r="130" spans="1:32" x14ac:dyDescent="0.2">
      <c r="A130" s="55"/>
      <c r="B130" s="10"/>
      <c r="C130" s="10" t="s">
        <v>173</v>
      </c>
      <c r="D130" s="10"/>
      <c r="E130" s="419" t="s">
        <v>77</v>
      </c>
      <c r="F130" s="10">
        <v>241976</v>
      </c>
      <c r="G130" s="10"/>
      <c r="H130" s="10"/>
      <c r="I130" s="10"/>
      <c r="J130" s="23">
        <v>58201.340000000011</v>
      </c>
      <c r="K130" s="23"/>
      <c r="M130" s="10">
        <v>337</v>
      </c>
      <c r="N130" s="69"/>
      <c r="P130" s="255">
        <f t="shared" si="4"/>
        <v>172.70427299703266</v>
      </c>
      <c r="Q130" s="10"/>
      <c r="R130" s="10"/>
      <c r="S130" s="10"/>
      <c r="T130" s="179">
        <f t="shared" si="5"/>
        <v>718.02967359050444</v>
      </c>
      <c r="U130" s="10"/>
      <c r="V130" s="10"/>
      <c r="W130" s="10"/>
      <c r="Y130" s="10">
        <v>58201.340000000011</v>
      </c>
      <c r="Z130" s="92">
        <f t="shared" si="6"/>
        <v>58076.49</v>
      </c>
      <c r="AA130" s="4"/>
      <c r="AB130" s="92">
        <f t="shared" si="7"/>
        <v>64417.33</v>
      </c>
      <c r="AC130" s="433">
        <v>72013.5</v>
      </c>
      <c r="AD130" s="252"/>
      <c r="AE130" s="3"/>
      <c r="AF130" s="3"/>
    </row>
    <row r="131" spans="1:32" x14ac:dyDescent="0.2">
      <c r="A131" s="55"/>
      <c r="B131" s="10"/>
      <c r="C131" s="10" t="s">
        <v>173</v>
      </c>
      <c r="D131" s="10"/>
      <c r="E131" s="419" t="s">
        <v>120</v>
      </c>
      <c r="F131" s="10">
        <v>1728</v>
      </c>
      <c r="G131" s="10"/>
      <c r="H131" s="10"/>
      <c r="I131" s="10"/>
      <c r="J131" s="23">
        <v>433.66</v>
      </c>
      <c r="K131" s="23"/>
      <c r="M131" s="10">
        <v>1</v>
      </c>
      <c r="N131" s="69"/>
      <c r="P131" s="255">
        <f t="shared" si="4"/>
        <v>433.66</v>
      </c>
      <c r="Q131" s="10"/>
      <c r="R131" s="10"/>
      <c r="S131" s="10"/>
      <c r="T131" s="179">
        <f t="shared" si="5"/>
        <v>1728</v>
      </c>
      <c r="U131" s="10"/>
      <c r="V131" s="10"/>
      <c r="W131" s="10"/>
      <c r="Y131" s="10">
        <v>433.66</v>
      </c>
      <c r="Z131" s="92">
        <f t="shared" si="6"/>
        <v>432.73</v>
      </c>
      <c r="AA131" s="4"/>
      <c r="AB131" s="92">
        <f t="shared" si="7"/>
        <v>479.98</v>
      </c>
      <c r="AC131" s="433">
        <v>536.58000000000004</v>
      </c>
      <c r="AD131" s="252"/>
      <c r="AE131" s="3"/>
      <c r="AF131" s="3"/>
    </row>
    <row r="132" spans="1:32" x14ac:dyDescent="0.2">
      <c r="A132" s="55"/>
      <c r="B132" s="10"/>
      <c r="C132" s="10" t="s">
        <v>174</v>
      </c>
      <c r="D132" s="10"/>
      <c r="E132" s="419" t="s">
        <v>175</v>
      </c>
      <c r="F132" s="10">
        <v>149183</v>
      </c>
      <c r="G132" s="10"/>
      <c r="H132" s="10"/>
      <c r="I132" s="10"/>
      <c r="J132" s="23">
        <v>34874.380000000005</v>
      </c>
      <c r="K132" s="23"/>
      <c r="M132" s="10">
        <v>141</v>
      </c>
      <c r="N132" s="69"/>
      <c r="P132" s="255">
        <f t="shared" si="4"/>
        <v>247.33602836879436</v>
      </c>
      <c r="Q132" s="10"/>
      <c r="R132" s="10"/>
      <c r="S132" s="10"/>
      <c r="T132" s="179">
        <f t="shared" si="5"/>
        <v>1058.0354609929077</v>
      </c>
      <c r="U132" s="10"/>
      <c r="V132" s="10"/>
      <c r="W132" s="10"/>
      <c r="Y132" s="10">
        <v>34874.380000000005</v>
      </c>
      <c r="Z132" s="92">
        <f t="shared" si="6"/>
        <v>34799.57</v>
      </c>
      <c r="AA132" s="4"/>
      <c r="AB132" s="92">
        <f t="shared" si="7"/>
        <v>38599.019999999997</v>
      </c>
      <c r="AC132" s="433">
        <v>43150.66</v>
      </c>
      <c r="AD132" s="252"/>
      <c r="AE132" s="3"/>
      <c r="AF132" s="3"/>
    </row>
    <row r="133" spans="1:32" x14ac:dyDescent="0.2">
      <c r="A133" s="55"/>
      <c r="B133" s="10"/>
      <c r="C133" s="10" t="s">
        <v>176</v>
      </c>
      <c r="D133" s="10"/>
      <c r="E133" s="419" t="s">
        <v>177</v>
      </c>
      <c r="F133" s="10">
        <v>2841530</v>
      </c>
      <c r="G133" s="10"/>
      <c r="H133" s="10"/>
      <c r="I133" s="10"/>
      <c r="J133" s="23">
        <v>676366.0099999978</v>
      </c>
      <c r="K133" s="23"/>
      <c r="M133" s="10">
        <v>2423</v>
      </c>
      <c r="N133" s="69"/>
      <c r="P133" s="255">
        <f t="shared" si="4"/>
        <v>279.14404044572751</v>
      </c>
      <c r="Q133" s="10"/>
      <c r="R133" s="10"/>
      <c r="S133" s="10"/>
      <c r="T133" s="179">
        <f t="shared" si="5"/>
        <v>1172.7321502269913</v>
      </c>
      <c r="U133" s="10"/>
      <c r="V133" s="10"/>
      <c r="W133" s="10"/>
      <c r="Y133" s="10">
        <v>676366.0099999978</v>
      </c>
      <c r="Z133" s="92">
        <f t="shared" si="6"/>
        <v>674915.14</v>
      </c>
      <c r="AA133" s="4"/>
      <c r="AB133" s="92">
        <f t="shared" si="7"/>
        <v>748602.94</v>
      </c>
      <c r="AC133" s="433">
        <v>836879.06</v>
      </c>
      <c r="AD133" s="252"/>
      <c r="AE133" s="3"/>
      <c r="AF133" s="3"/>
    </row>
    <row r="134" spans="1:32" x14ac:dyDescent="0.2">
      <c r="A134" s="55"/>
      <c r="B134" s="10"/>
      <c r="C134" s="10" t="s">
        <v>178</v>
      </c>
      <c r="D134" s="10"/>
      <c r="E134" s="419" t="s">
        <v>179</v>
      </c>
      <c r="F134" s="10">
        <v>512232</v>
      </c>
      <c r="G134" s="10"/>
      <c r="H134" s="10"/>
      <c r="I134" s="10"/>
      <c r="J134" s="23">
        <v>122014.19000000006</v>
      </c>
      <c r="K134" s="23"/>
      <c r="M134" s="10">
        <v>455</v>
      </c>
      <c r="N134" s="69"/>
      <c r="P134" s="255">
        <f t="shared" si="4"/>
        <v>268.16305494505508</v>
      </c>
      <c r="Q134" s="10"/>
      <c r="R134" s="10"/>
      <c r="S134" s="10"/>
      <c r="T134" s="179">
        <f t="shared" si="5"/>
        <v>1125.7846153846153</v>
      </c>
      <c r="U134" s="10"/>
      <c r="V134" s="10"/>
      <c r="W134" s="10"/>
      <c r="Y134" s="10">
        <v>122014.19000000006</v>
      </c>
      <c r="Z134" s="92">
        <f t="shared" si="6"/>
        <v>121752.46</v>
      </c>
      <c r="AA134" s="4"/>
      <c r="AB134" s="92">
        <f t="shared" si="7"/>
        <v>135045.49</v>
      </c>
      <c r="AC134" s="433">
        <v>150970.21</v>
      </c>
      <c r="AD134" s="252"/>
      <c r="AE134" s="3"/>
      <c r="AF134" s="3"/>
    </row>
    <row r="135" spans="1:32" x14ac:dyDescent="0.2">
      <c r="A135" s="55"/>
      <c r="B135" s="10"/>
      <c r="C135" s="10" t="s">
        <v>180</v>
      </c>
      <c r="D135" s="10"/>
      <c r="E135" s="419" t="s">
        <v>105</v>
      </c>
      <c r="F135" s="10">
        <v>804</v>
      </c>
      <c r="G135" s="10"/>
      <c r="H135" s="10"/>
      <c r="I135" s="10"/>
      <c r="J135" s="23">
        <v>202.76999999999998</v>
      </c>
      <c r="K135" s="23"/>
      <c r="M135" s="10">
        <v>2</v>
      </c>
      <c r="N135" s="69"/>
      <c r="P135" s="255">
        <f t="shared" si="4"/>
        <v>101.38499999999999</v>
      </c>
      <c r="Q135" s="10"/>
      <c r="R135" s="10"/>
      <c r="S135" s="10"/>
      <c r="T135" s="179">
        <f t="shared" si="5"/>
        <v>402</v>
      </c>
      <c r="U135" s="10"/>
      <c r="V135" s="10"/>
      <c r="W135" s="10"/>
      <c r="Y135" s="10">
        <v>202.76999999999998</v>
      </c>
      <c r="Z135" s="92">
        <f t="shared" si="6"/>
        <v>202.34</v>
      </c>
      <c r="AA135" s="4"/>
      <c r="AB135" s="92">
        <f t="shared" si="7"/>
        <v>224.43</v>
      </c>
      <c r="AC135" s="433">
        <v>250.9</v>
      </c>
      <c r="AD135" s="252"/>
      <c r="AE135" s="3"/>
      <c r="AF135" s="3"/>
    </row>
    <row r="136" spans="1:32" x14ac:dyDescent="0.2">
      <c r="A136" s="55"/>
      <c r="B136" s="10"/>
      <c r="C136" s="10" t="s">
        <v>181</v>
      </c>
      <c r="D136" s="10"/>
      <c r="E136" s="419" t="s">
        <v>182</v>
      </c>
      <c r="F136" s="10">
        <v>1917280</v>
      </c>
      <c r="G136" s="10"/>
      <c r="H136" s="10"/>
      <c r="I136" s="10"/>
      <c r="J136" s="23">
        <v>462506.87999999995</v>
      </c>
      <c r="K136" s="23"/>
      <c r="M136" s="10">
        <v>1490</v>
      </c>
      <c r="N136" s="69"/>
      <c r="P136" s="255">
        <f t="shared" si="4"/>
        <v>310.40730201342279</v>
      </c>
      <c r="Q136" s="10"/>
      <c r="R136" s="10"/>
      <c r="S136" s="10"/>
      <c r="T136" s="179">
        <f t="shared" si="5"/>
        <v>1286.765100671141</v>
      </c>
      <c r="U136" s="10"/>
      <c r="V136" s="10"/>
      <c r="W136" s="10"/>
      <c r="Y136" s="10">
        <v>462506.87999999995</v>
      </c>
      <c r="Z136" s="92">
        <f t="shared" si="6"/>
        <v>461514.76</v>
      </c>
      <c r="AA136" s="4"/>
      <c r="AB136" s="92">
        <f t="shared" si="7"/>
        <v>511903.33</v>
      </c>
      <c r="AC136" s="433">
        <v>572267.56000000006</v>
      </c>
      <c r="AD136" s="252"/>
      <c r="AE136" s="3"/>
      <c r="AF136" s="3"/>
    </row>
    <row r="137" spans="1:32" x14ac:dyDescent="0.2">
      <c r="A137" s="55"/>
      <c r="B137" s="10"/>
      <c r="C137" s="10" t="s">
        <v>181</v>
      </c>
      <c r="D137" s="10"/>
      <c r="E137" s="419" t="s">
        <v>73</v>
      </c>
      <c r="F137" s="10">
        <v>1301</v>
      </c>
      <c r="G137" s="10"/>
      <c r="H137" s="10"/>
      <c r="I137" s="10"/>
      <c r="J137" s="23">
        <v>324.93</v>
      </c>
      <c r="K137" s="23"/>
      <c r="M137" s="10">
        <v>1</v>
      </c>
      <c r="N137" s="69"/>
      <c r="P137" s="255">
        <f t="shared" si="4"/>
        <v>324.93</v>
      </c>
      <c r="Q137" s="10"/>
      <c r="R137" s="10"/>
      <c r="S137" s="10"/>
      <c r="T137" s="179">
        <f t="shared" si="5"/>
        <v>1301</v>
      </c>
      <c r="U137" s="10"/>
      <c r="V137" s="10"/>
      <c r="W137" s="10"/>
      <c r="Y137" s="10">
        <v>324.93</v>
      </c>
      <c r="Z137" s="92">
        <f t="shared" si="6"/>
        <v>324.23</v>
      </c>
      <c r="AA137" s="4"/>
      <c r="AB137" s="92">
        <f t="shared" si="7"/>
        <v>359.63</v>
      </c>
      <c r="AC137" s="433">
        <v>402.04</v>
      </c>
      <c r="AD137" s="252"/>
      <c r="AE137" s="3"/>
      <c r="AF137" s="3"/>
    </row>
    <row r="138" spans="1:32" x14ac:dyDescent="0.2">
      <c r="A138" s="55"/>
      <c r="B138" s="10"/>
      <c r="C138" s="10" t="s">
        <v>183</v>
      </c>
      <c r="D138" s="10"/>
      <c r="E138" s="419" t="s">
        <v>105</v>
      </c>
      <c r="F138" s="10">
        <v>3532</v>
      </c>
      <c r="G138" s="10"/>
      <c r="H138" s="10"/>
      <c r="I138" s="10"/>
      <c r="J138" s="23">
        <v>914.42</v>
      </c>
      <c r="K138" s="23"/>
      <c r="M138" s="10">
        <v>1</v>
      </c>
      <c r="N138" s="69"/>
      <c r="P138" s="255">
        <f t="shared" si="4"/>
        <v>914.42</v>
      </c>
      <c r="Q138" s="10"/>
      <c r="R138" s="10"/>
      <c r="S138" s="10"/>
      <c r="T138" s="179">
        <f t="shared" si="5"/>
        <v>3532</v>
      </c>
      <c r="U138" s="10"/>
      <c r="V138" s="10"/>
      <c r="W138" s="10"/>
      <c r="Y138" s="10">
        <v>914.42</v>
      </c>
      <c r="Z138" s="92">
        <f t="shared" si="6"/>
        <v>912.46</v>
      </c>
      <c r="AA138" s="4"/>
      <c r="AB138" s="92">
        <f t="shared" si="7"/>
        <v>1012.08</v>
      </c>
      <c r="AC138" s="433">
        <v>1131.43</v>
      </c>
      <c r="AD138" s="252"/>
      <c r="AE138" s="3"/>
      <c r="AF138" s="3"/>
    </row>
    <row r="139" spans="1:32" x14ac:dyDescent="0.2">
      <c r="A139" s="55"/>
      <c r="B139" s="10"/>
      <c r="C139" s="10" t="s">
        <v>183</v>
      </c>
      <c r="D139" s="10"/>
      <c r="E139" s="419" t="s">
        <v>86</v>
      </c>
      <c r="F139" s="10">
        <v>619872</v>
      </c>
      <c r="G139" s="10"/>
      <c r="H139" s="10"/>
      <c r="I139" s="10"/>
      <c r="J139" s="23">
        <v>151258.09000000003</v>
      </c>
      <c r="K139" s="23"/>
      <c r="M139" s="10">
        <v>476</v>
      </c>
      <c r="N139" s="69"/>
      <c r="P139" s="255">
        <f t="shared" si="4"/>
        <v>317.76909663865553</v>
      </c>
      <c r="Q139" s="10"/>
      <c r="R139" s="10"/>
      <c r="S139" s="10"/>
      <c r="T139" s="179">
        <f t="shared" si="5"/>
        <v>1302.2521008403362</v>
      </c>
      <c r="U139" s="10"/>
      <c r="V139" s="10"/>
      <c r="W139" s="10"/>
      <c r="Y139" s="10">
        <v>151258.09000000003</v>
      </c>
      <c r="Z139" s="92">
        <f t="shared" si="6"/>
        <v>150933.63</v>
      </c>
      <c r="AA139" s="4"/>
      <c r="AB139" s="92">
        <f t="shared" si="7"/>
        <v>167412.69</v>
      </c>
      <c r="AC139" s="433">
        <v>187154.19</v>
      </c>
      <c r="AD139" s="252"/>
      <c r="AE139" s="3"/>
      <c r="AF139" s="3"/>
    </row>
    <row r="140" spans="1:32" x14ac:dyDescent="0.2">
      <c r="A140" s="55"/>
      <c r="B140" s="10"/>
      <c r="C140" s="10" t="s">
        <v>184</v>
      </c>
      <c r="D140" s="10"/>
      <c r="E140" s="419" t="s">
        <v>185</v>
      </c>
      <c r="F140" s="10">
        <v>1134857</v>
      </c>
      <c r="G140" s="10"/>
      <c r="H140" s="10"/>
      <c r="I140" s="10"/>
      <c r="J140" s="23">
        <v>277905.21999999968</v>
      </c>
      <c r="K140" s="23"/>
      <c r="M140" s="10">
        <v>946</v>
      </c>
      <c r="N140" s="69"/>
      <c r="P140" s="255">
        <f t="shared" si="4"/>
        <v>293.76873150105672</v>
      </c>
      <c r="Q140" s="10"/>
      <c r="R140" s="10"/>
      <c r="S140" s="10"/>
      <c r="T140" s="179">
        <f t="shared" si="5"/>
        <v>1199.637420718816</v>
      </c>
      <c r="U140" s="10"/>
      <c r="V140" s="10"/>
      <c r="W140" s="10"/>
      <c r="Y140" s="10">
        <v>277905.21999999968</v>
      </c>
      <c r="Z140" s="92">
        <f t="shared" si="6"/>
        <v>277309.09000000003</v>
      </c>
      <c r="AA140" s="4"/>
      <c r="AB140" s="92">
        <f t="shared" si="7"/>
        <v>307585.93</v>
      </c>
      <c r="AC140" s="433">
        <v>343856.82</v>
      </c>
      <c r="AD140" s="252"/>
      <c r="AE140" s="3"/>
      <c r="AF140" s="3"/>
    </row>
    <row r="141" spans="1:32" x14ac:dyDescent="0.2">
      <c r="A141" s="55"/>
      <c r="B141" s="10"/>
      <c r="C141" s="10" t="s">
        <v>184</v>
      </c>
      <c r="D141" s="10"/>
      <c r="E141" s="419" t="s">
        <v>175</v>
      </c>
      <c r="F141" s="10">
        <v>1375</v>
      </c>
      <c r="G141" s="10"/>
      <c r="H141" s="10"/>
      <c r="I141" s="10"/>
      <c r="J141" s="23">
        <v>343</v>
      </c>
      <c r="K141" s="23"/>
      <c r="M141" s="10">
        <v>1</v>
      </c>
      <c r="N141" s="69"/>
      <c r="P141" s="255">
        <f t="shared" si="4"/>
        <v>343</v>
      </c>
      <c r="Q141" s="10"/>
      <c r="R141" s="10"/>
      <c r="S141" s="10"/>
      <c r="T141" s="179">
        <f t="shared" si="5"/>
        <v>1375</v>
      </c>
      <c r="U141" s="10"/>
      <c r="V141" s="10"/>
      <c r="W141" s="10"/>
      <c r="Y141" s="10">
        <v>343</v>
      </c>
      <c r="Z141" s="92">
        <f t="shared" si="6"/>
        <v>342.26</v>
      </c>
      <c r="AA141" s="4"/>
      <c r="AB141" s="92">
        <f t="shared" si="7"/>
        <v>379.63</v>
      </c>
      <c r="AC141" s="433">
        <v>424.4</v>
      </c>
      <c r="AD141" s="252"/>
      <c r="AE141" s="3"/>
      <c r="AF141" s="3"/>
    </row>
    <row r="142" spans="1:32" x14ac:dyDescent="0.2">
      <c r="A142" s="55"/>
      <c r="B142" s="10"/>
      <c r="C142" s="10" t="s">
        <v>186</v>
      </c>
      <c r="D142" s="10"/>
      <c r="E142" s="419" t="s">
        <v>187</v>
      </c>
      <c r="F142" s="10">
        <v>8151</v>
      </c>
      <c r="G142" s="10"/>
      <c r="H142" s="10"/>
      <c r="I142" s="10"/>
      <c r="J142" s="23">
        <v>2047.48</v>
      </c>
      <c r="K142" s="23"/>
      <c r="M142" s="10">
        <v>5</v>
      </c>
      <c r="N142" s="69"/>
      <c r="P142" s="255">
        <f t="shared" si="4"/>
        <v>409.49599999999998</v>
      </c>
      <c r="Q142" s="10"/>
      <c r="R142" s="10"/>
      <c r="S142" s="10"/>
      <c r="T142" s="179">
        <f t="shared" si="5"/>
        <v>1630.2</v>
      </c>
      <c r="U142" s="10"/>
      <c r="V142" s="10"/>
      <c r="W142" s="10"/>
      <c r="Y142" s="10">
        <v>2047.48</v>
      </c>
      <c r="Z142" s="92">
        <f t="shared" si="6"/>
        <v>2043.09</v>
      </c>
      <c r="AA142" s="4"/>
      <c r="AB142" s="92">
        <f t="shared" si="7"/>
        <v>2266.15</v>
      </c>
      <c r="AC142" s="433">
        <v>2533.38</v>
      </c>
      <c r="AD142" s="252"/>
      <c r="AE142" s="3"/>
      <c r="AF142" s="3"/>
    </row>
    <row r="143" spans="1:32" x14ac:dyDescent="0.2">
      <c r="A143" s="55"/>
      <c r="B143" s="10"/>
      <c r="C143" s="10" t="s">
        <v>188</v>
      </c>
      <c r="D143" s="10"/>
      <c r="E143" s="419" t="s">
        <v>175</v>
      </c>
      <c r="F143" s="10">
        <v>5370</v>
      </c>
      <c r="G143" s="10"/>
      <c r="H143" s="10"/>
      <c r="I143" s="10"/>
      <c r="J143" s="23">
        <v>1049.77</v>
      </c>
      <c r="K143" s="23"/>
      <c r="M143" s="10">
        <v>3</v>
      </c>
      <c r="N143" s="69"/>
      <c r="P143" s="255">
        <f t="shared" si="4"/>
        <v>349.92333333333335</v>
      </c>
      <c r="Q143" s="10"/>
      <c r="R143" s="10"/>
      <c r="S143" s="10"/>
      <c r="T143" s="179">
        <f t="shared" si="5"/>
        <v>1790</v>
      </c>
      <c r="U143" s="10"/>
      <c r="V143" s="10"/>
      <c r="W143" s="10"/>
      <c r="Y143" s="10">
        <v>1049.77</v>
      </c>
      <c r="Z143" s="92">
        <f t="shared" si="6"/>
        <v>1047.52</v>
      </c>
      <c r="AA143" s="4"/>
      <c r="AB143" s="92">
        <f t="shared" si="7"/>
        <v>1161.8900000000001</v>
      </c>
      <c r="AC143" s="433">
        <v>1298.9000000000001</v>
      </c>
      <c r="AD143" s="252"/>
      <c r="AE143" s="3"/>
      <c r="AF143" s="3"/>
    </row>
    <row r="144" spans="1:32" x14ac:dyDescent="0.2">
      <c r="A144" s="55"/>
      <c r="B144" s="10"/>
      <c r="C144" s="10" t="s">
        <v>189</v>
      </c>
      <c r="D144" s="10"/>
      <c r="E144" s="419" t="s">
        <v>70</v>
      </c>
      <c r="F144" s="10">
        <v>398520</v>
      </c>
      <c r="G144" s="10"/>
      <c r="H144" s="10"/>
      <c r="I144" s="10"/>
      <c r="J144" s="23">
        <v>93966.86</v>
      </c>
      <c r="K144" s="23"/>
      <c r="M144" s="10">
        <v>350</v>
      </c>
      <c r="N144" s="69"/>
      <c r="P144" s="255">
        <f t="shared" si="4"/>
        <v>268.47674285714288</v>
      </c>
      <c r="Q144" s="10"/>
      <c r="R144" s="10"/>
      <c r="S144" s="10"/>
      <c r="T144" s="179">
        <f t="shared" si="5"/>
        <v>1138.6285714285714</v>
      </c>
      <c r="U144" s="10"/>
      <c r="V144" s="10"/>
      <c r="W144" s="10"/>
      <c r="Y144" s="10">
        <v>93966.86</v>
      </c>
      <c r="Z144" s="92">
        <f t="shared" si="6"/>
        <v>93765.29</v>
      </c>
      <c r="AA144" s="4"/>
      <c r="AB144" s="92">
        <f t="shared" si="7"/>
        <v>104002.67</v>
      </c>
      <c r="AC144" s="433">
        <v>116266.78</v>
      </c>
      <c r="AD144" s="252"/>
      <c r="AE144" s="3"/>
      <c r="AF144" s="3"/>
    </row>
    <row r="145" spans="1:32" x14ac:dyDescent="0.2">
      <c r="A145" s="55"/>
      <c r="B145" s="10"/>
      <c r="C145" s="10" t="s">
        <v>190</v>
      </c>
      <c r="D145" s="10"/>
      <c r="E145" s="419" t="s">
        <v>107</v>
      </c>
      <c r="F145" s="10">
        <v>9511</v>
      </c>
      <c r="G145" s="10"/>
      <c r="H145" s="10"/>
      <c r="I145" s="10"/>
      <c r="J145" s="23">
        <v>2405.5500000000002</v>
      </c>
      <c r="K145" s="23"/>
      <c r="M145" s="10">
        <v>20</v>
      </c>
      <c r="N145" s="69"/>
      <c r="P145" s="255">
        <f t="shared" si="4"/>
        <v>120.2775</v>
      </c>
      <c r="Q145" s="10"/>
      <c r="R145" s="10"/>
      <c r="S145" s="10"/>
      <c r="T145" s="179">
        <f t="shared" si="5"/>
        <v>475.55</v>
      </c>
      <c r="U145" s="10"/>
      <c r="V145" s="10"/>
      <c r="W145" s="10"/>
      <c r="Y145" s="10">
        <v>2405.5500000000002</v>
      </c>
      <c r="Z145" s="92">
        <f t="shared" si="6"/>
        <v>2400.39</v>
      </c>
      <c r="AA145" s="4"/>
      <c r="AB145" s="92">
        <f t="shared" si="7"/>
        <v>2662.47</v>
      </c>
      <c r="AC145" s="433">
        <v>2976.43</v>
      </c>
      <c r="AD145" s="252"/>
      <c r="AE145" s="3"/>
      <c r="AF145" s="3"/>
    </row>
    <row r="146" spans="1:32" x14ac:dyDescent="0.2">
      <c r="A146" s="55"/>
      <c r="B146" s="10"/>
      <c r="C146" s="10" t="s">
        <v>191</v>
      </c>
      <c r="D146" s="10"/>
      <c r="E146" s="419" t="s">
        <v>192</v>
      </c>
      <c r="F146" s="10">
        <v>514675</v>
      </c>
      <c r="G146" s="10"/>
      <c r="H146" s="10"/>
      <c r="I146" s="10"/>
      <c r="J146" s="23">
        <v>126812.61000000007</v>
      </c>
      <c r="K146" s="23"/>
      <c r="M146" s="10">
        <v>414</v>
      </c>
      <c r="N146" s="69"/>
      <c r="P146" s="255">
        <f t="shared" si="4"/>
        <v>306.31065217391324</v>
      </c>
      <c r="Q146" s="10"/>
      <c r="R146" s="10"/>
      <c r="S146" s="10"/>
      <c r="T146" s="179">
        <f t="shared" si="5"/>
        <v>1243.1763285024156</v>
      </c>
      <c r="U146" s="10"/>
      <c r="V146" s="10"/>
      <c r="W146" s="10"/>
      <c r="Y146" s="10">
        <v>126812.61000000007</v>
      </c>
      <c r="Z146" s="92">
        <f t="shared" si="6"/>
        <v>126540.59</v>
      </c>
      <c r="AA146" s="4"/>
      <c r="AB146" s="92">
        <f t="shared" si="7"/>
        <v>140356.39000000001</v>
      </c>
      <c r="AC146" s="433">
        <v>156907.38</v>
      </c>
      <c r="AD146" s="252"/>
      <c r="AE146" s="3"/>
      <c r="AF146" s="3"/>
    </row>
    <row r="147" spans="1:32" x14ac:dyDescent="0.2">
      <c r="A147" s="55"/>
      <c r="B147" s="10"/>
      <c r="C147" s="10" t="s">
        <v>191</v>
      </c>
      <c r="D147" s="10"/>
      <c r="E147" s="419" t="s">
        <v>86</v>
      </c>
      <c r="F147" s="10">
        <v>712</v>
      </c>
      <c r="G147" s="10"/>
      <c r="H147" s="10"/>
      <c r="I147" s="10"/>
      <c r="J147" s="23">
        <v>174.57</v>
      </c>
      <c r="K147" s="23"/>
      <c r="M147" s="10">
        <v>1</v>
      </c>
      <c r="N147" s="69"/>
      <c r="P147" s="255">
        <f t="shared" si="4"/>
        <v>174.57</v>
      </c>
      <c r="Q147" s="10"/>
      <c r="R147" s="10"/>
      <c r="S147" s="10"/>
      <c r="T147" s="179">
        <f t="shared" si="5"/>
        <v>712</v>
      </c>
      <c r="U147" s="10"/>
      <c r="V147" s="10"/>
      <c r="W147" s="10"/>
      <c r="Y147" s="10">
        <v>174.57</v>
      </c>
      <c r="Z147" s="92">
        <f t="shared" si="6"/>
        <v>174.2</v>
      </c>
      <c r="AA147" s="4"/>
      <c r="AB147" s="92">
        <f t="shared" si="7"/>
        <v>193.21</v>
      </c>
      <c r="AC147" s="433">
        <v>215.99</v>
      </c>
      <c r="AD147" s="252"/>
      <c r="AE147" s="3"/>
      <c r="AF147" s="3"/>
    </row>
    <row r="148" spans="1:32" x14ac:dyDescent="0.2">
      <c r="A148" s="55"/>
      <c r="B148" s="10"/>
      <c r="C148" s="10" t="s">
        <v>193</v>
      </c>
      <c r="D148" s="10"/>
      <c r="E148" s="419" t="s">
        <v>194</v>
      </c>
      <c r="F148" s="10">
        <v>593508</v>
      </c>
      <c r="G148" s="10"/>
      <c r="H148" s="10"/>
      <c r="I148" s="10"/>
      <c r="J148" s="23">
        <v>140330.52000000002</v>
      </c>
      <c r="K148" s="23"/>
      <c r="M148" s="10">
        <v>634</v>
      </c>
      <c r="N148" s="69"/>
      <c r="P148" s="255">
        <f t="shared" si="4"/>
        <v>221.34151419558361</v>
      </c>
      <c r="Q148" s="10"/>
      <c r="R148" s="10"/>
      <c r="S148" s="10"/>
      <c r="T148" s="179">
        <f t="shared" si="5"/>
        <v>936.13249211356469</v>
      </c>
      <c r="U148" s="10"/>
      <c r="V148" s="10"/>
      <c r="W148" s="10"/>
      <c r="Y148" s="10">
        <v>140330.52000000002</v>
      </c>
      <c r="Z148" s="92">
        <f t="shared" si="6"/>
        <v>140029.5</v>
      </c>
      <c r="AA148" s="4"/>
      <c r="AB148" s="92">
        <f t="shared" si="7"/>
        <v>155318.04</v>
      </c>
      <c r="AC148" s="433">
        <v>173633.32</v>
      </c>
      <c r="AD148" s="252"/>
      <c r="AE148" s="3"/>
      <c r="AF148" s="3"/>
    </row>
    <row r="149" spans="1:32" x14ac:dyDescent="0.2">
      <c r="A149" s="55"/>
      <c r="B149" s="10"/>
      <c r="C149" s="10" t="s">
        <v>195</v>
      </c>
      <c r="D149" s="10"/>
      <c r="E149" s="419" t="s">
        <v>196</v>
      </c>
      <c r="F149" s="10">
        <v>1656</v>
      </c>
      <c r="G149" s="10"/>
      <c r="H149" s="10"/>
      <c r="I149" s="10"/>
      <c r="J149" s="23">
        <v>435.18</v>
      </c>
      <c r="K149" s="23"/>
      <c r="M149" s="10">
        <v>4</v>
      </c>
      <c r="N149" s="69"/>
      <c r="P149" s="255">
        <f t="shared" si="4"/>
        <v>108.795</v>
      </c>
      <c r="Q149" s="10"/>
      <c r="R149" s="10"/>
      <c r="S149" s="10"/>
      <c r="T149" s="179">
        <f t="shared" si="5"/>
        <v>414</v>
      </c>
      <c r="U149" s="10"/>
      <c r="V149" s="10"/>
      <c r="W149" s="10"/>
      <c r="Y149" s="10">
        <v>435.18</v>
      </c>
      <c r="Z149" s="92">
        <f t="shared" si="6"/>
        <v>434.25</v>
      </c>
      <c r="AA149" s="4"/>
      <c r="AB149" s="92">
        <f t="shared" si="7"/>
        <v>481.66</v>
      </c>
      <c r="AC149" s="433">
        <v>538.46</v>
      </c>
      <c r="AD149" s="252"/>
      <c r="AE149" s="3"/>
      <c r="AF149" s="3"/>
    </row>
    <row r="150" spans="1:32" x14ac:dyDescent="0.2">
      <c r="A150" s="55"/>
      <c r="B150" s="10"/>
      <c r="C150" s="10" t="s">
        <v>197</v>
      </c>
      <c r="D150" s="10"/>
      <c r="E150" s="419" t="s">
        <v>198</v>
      </c>
      <c r="F150" s="10">
        <v>1587203</v>
      </c>
      <c r="G150" s="10"/>
      <c r="H150" s="10"/>
      <c r="I150" s="10"/>
      <c r="J150" s="23">
        <v>384603.90999999951</v>
      </c>
      <c r="K150" s="23"/>
      <c r="M150" s="10">
        <v>1309</v>
      </c>
      <c r="N150" s="69"/>
      <c r="P150" s="255">
        <f t="shared" si="4"/>
        <v>293.81505729564515</v>
      </c>
      <c r="Q150" s="10"/>
      <c r="R150" s="10"/>
      <c r="S150" s="10"/>
      <c r="T150" s="179">
        <f t="shared" si="5"/>
        <v>1212.5309396485868</v>
      </c>
      <c r="U150" s="10"/>
      <c r="V150" s="10"/>
      <c r="W150" s="10"/>
      <c r="Y150" s="10">
        <v>384603.90999999951</v>
      </c>
      <c r="Z150" s="92">
        <f t="shared" si="6"/>
        <v>383778.9</v>
      </c>
      <c r="AA150" s="4"/>
      <c r="AB150" s="92">
        <f t="shared" si="7"/>
        <v>425680.2</v>
      </c>
      <c r="AC150" s="433">
        <v>475876.9</v>
      </c>
      <c r="AD150" s="252"/>
      <c r="AE150" s="3"/>
      <c r="AF150" s="3"/>
    </row>
    <row r="151" spans="1:32" x14ac:dyDescent="0.2">
      <c r="A151" s="55"/>
      <c r="B151" s="10"/>
      <c r="C151" s="10" t="s">
        <v>197</v>
      </c>
      <c r="D151" s="10"/>
      <c r="E151" s="419" t="s">
        <v>90</v>
      </c>
      <c r="F151" s="10">
        <v>2142</v>
      </c>
      <c r="G151" s="10"/>
      <c r="H151" s="10"/>
      <c r="I151" s="10"/>
      <c r="J151" s="23">
        <v>524.90000000000009</v>
      </c>
      <c r="K151" s="23"/>
      <c r="M151" s="10">
        <v>3</v>
      </c>
      <c r="N151" s="69"/>
      <c r="P151" s="255">
        <f t="shared" si="4"/>
        <v>174.9666666666667</v>
      </c>
      <c r="Q151" s="10"/>
      <c r="R151" s="10"/>
      <c r="S151" s="10"/>
      <c r="T151" s="179">
        <f t="shared" si="5"/>
        <v>714</v>
      </c>
      <c r="U151" s="10"/>
      <c r="V151" s="10"/>
      <c r="W151" s="10"/>
      <c r="Y151" s="10">
        <v>524.90000000000009</v>
      </c>
      <c r="Z151" s="92">
        <f t="shared" si="6"/>
        <v>523.77</v>
      </c>
      <c r="AA151" s="4"/>
      <c r="AB151" s="92">
        <f t="shared" si="7"/>
        <v>580.96</v>
      </c>
      <c r="AC151" s="433">
        <v>649.47</v>
      </c>
      <c r="AD151" s="252"/>
      <c r="AE151" s="3"/>
      <c r="AF151" s="3"/>
    </row>
    <row r="152" spans="1:32" x14ac:dyDescent="0.2">
      <c r="A152" s="55"/>
      <c r="B152" s="10"/>
      <c r="C152" s="10" t="s">
        <v>199</v>
      </c>
      <c r="D152" s="10"/>
      <c r="E152" s="419" t="s">
        <v>200</v>
      </c>
      <c r="F152" s="10">
        <v>3499720</v>
      </c>
      <c r="G152" s="10"/>
      <c r="H152" s="10"/>
      <c r="I152" s="10"/>
      <c r="J152" s="23">
        <v>839019.14000000095</v>
      </c>
      <c r="K152" s="23"/>
      <c r="M152" s="10">
        <v>3367</v>
      </c>
      <c r="N152" s="69"/>
      <c r="P152" s="255">
        <f t="shared" si="4"/>
        <v>249.18893376893405</v>
      </c>
      <c r="Q152" s="10"/>
      <c r="R152" s="10"/>
      <c r="S152" s="10"/>
      <c r="T152" s="179">
        <f t="shared" si="5"/>
        <v>1039.4178794178795</v>
      </c>
      <c r="U152" s="10"/>
      <c r="V152" s="10"/>
      <c r="W152" s="10"/>
      <c r="Y152" s="10">
        <v>839019.14000000095</v>
      </c>
      <c r="Z152" s="92">
        <f t="shared" si="6"/>
        <v>837219.37</v>
      </c>
      <c r="AA152" s="4"/>
      <c r="AB152" s="92">
        <f t="shared" si="7"/>
        <v>928627.68</v>
      </c>
      <c r="AC152" s="433">
        <v>1038132.52</v>
      </c>
      <c r="AD152" s="252"/>
      <c r="AE152" s="3"/>
      <c r="AF152" s="3"/>
    </row>
    <row r="153" spans="1:32" x14ac:dyDescent="0.2">
      <c r="A153" s="55"/>
      <c r="B153" s="10"/>
      <c r="C153" s="10" t="s">
        <v>199</v>
      </c>
      <c r="D153" s="10"/>
      <c r="E153" s="419" t="s">
        <v>201</v>
      </c>
      <c r="F153" s="10">
        <v>800</v>
      </c>
      <c r="G153" s="10"/>
      <c r="H153" s="10"/>
      <c r="I153" s="10"/>
      <c r="J153" s="23">
        <v>195.1</v>
      </c>
      <c r="K153" s="23"/>
      <c r="M153" s="10">
        <v>1</v>
      </c>
      <c r="N153" s="69"/>
      <c r="P153" s="255">
        <f t="shared" si="4"/>
        <v>195.1</v>
      </c>
      <c r="Q153" s="10"/>
      <c r="R153" s="10"/>
      <c r="S153" s="10"/>
      <c r="T153" s="179">
        <f t="shared" si="5"/>
        <v>800</v>
      </c>
      <c r="U153" s="10"/>
      <c r="V153" s="10"/>
      <c r="W153" s="10"/>
      <c r="Y153" s="10">
        <v>195.1</v>
      </c>
      <c r="Z153" s="92">
        <f t="shared" si="6"/>
        <v>194.68</v>
      </c>
      <c r="AA153" s="4"/>
      <c r="AB153" s="92">
        <f t="shared" si="7"/>
        <v>215.94</v>
      </c>
      <c r="AC153" s="433">
        <v>241.4</v>
      </c>
      <c r="AD153" s="252"/>
      <c r="AE153" s="3"/>
      <c r="AF153" s="3"/>
    </row>
    <row r="154" spans="1:32" x14ac:dyDescent="0.2">
      <c r="A154" s="55"/>
      <c r="B154" s="10"/>
      <c r="C154" s="10" t="s">
        <v>202</v>
      </c>
      <c r="D154" s="10"/>
      <c r="E154" s="419" t="s">
        <v>203</v>
      </c>
      <c r="F154" s="10">
        <v>5629320</v>
      </c>
      <c r="G154" s="10"/>
      <c r="H154" s="10"/>
      <c r="I154" s="10"/>
      <c r="J154" s="23">
        <v>1334490.7699999998</v>
      </c>
      <c r="K154" s="23"/>
      <c r="M154" s="10">
        <v>6018</v>
      </c>
      <c r="N154" s="69"/>
      <c r="P154" s="255">
        <f t="shared" ref="P154:P217" si="8">J154/M154</f>
        <v>221.74987869724157</v>
      </c>
      <c r="Q154" s="10"/>
      <c r="R154" s="10"/>
      <c r="S154" s="10"/>
      <c r="T154" s="179">
        <f t="shared" ref="T154:T217" si="9">F154/M154</f>
        <v>935.41375872382855</v>
      </c>
      <c r="U154" s="10"/>
      <c r="V154" s="10"/>
      <c r="W154" s="10"/>
      <c r="Y154" s="10">
        <v>1334490.7699999998</v>
      </c>
      <c r="Z154" s="92">
        <f t="shared" ref="Z154:Z217" si="10">ROUND($Z$644*Y154/$Y$644,2)</f>
        <v>1331628.17</v>
      </c>
      <c r="AA154" s="4"/>
      <c r="AB154" s="92">
        <f t="shared" ref="AB154:AB217" si="11">ROUND($AB$644*Y154/$Y$644,2)</f>
        <v>1477016.44</v>
      </c>
      <c r="AC154" s="433">
        <v>1651187.92</v>
      </c>
      <c r="AD154" s="252"/>
      <c r="AE154" s="3"/>
      <c r="AF154" s="3"/>
    </row>
    <row r="155" spans="1:32" x14ac:dyDescent="0.2">
      <c r="A155" s="55"/>
      <c r="B155" s="10"/>
      <c r="C155" s="10" t="s">
        <v>204</v>
      </c>
      <c r="D155" s="10"/>
      <c r="E155" s="419" t="s">
        <v>97</v>
      </c>
      <c r="F155" s="10">
        <v>479242</v>
      </c>
      <c r="G155" s="10"/>
      <c r="H155" s="10"/>
      <c r="I155" s="10"/>
      <c r="J155" s="23">
        <v>116924.91000000002</v>
      </c>
      <c r="K155" s="23"/>
      <c r="M155" s="10">
        <v>377</v>
      </c>
      <c r="N155" s="69"/>
      <c r="P155" s="255">
        <f t="shared" si="8"/>
        <v>310.14564986737406</v>
      </c>
      <c r="Q155" s="10"/>
      <c r="R155" s="10"/>
      <c r="S155" s="10"/>
      <c r="T155" s="179">
        <f t="shared" si="9"/>
        <v>1271.1989389920425</v>
      </c>
      <c r="U155" s="10"/>
      <c r="V155" s="10"/>
      <c r="W155" s="10"/>
      <c r="Y155" s="10">
        <v>116924.91000000002</v>
      </c>
      <c r="Z155" s="92">
        <f t="shared" si="10"/>
        <v>116674.1</v>
      </c>
      <c r="AA155" s="4"/>
      <c r="AB155" s="92">
        <f t="shared" si="11"/>
        <v>129412.67</v>
      </c>
      <c r="AC155" s="433">
        <v>144673.16</v>
      </c>
      <c r="AD155" s="252"/>
      <c r="AE155" s="3"/>
      <c r="AF155" s="3"/>
    </row>
    <row r="156" spans="1:32" x14ac:dyDescent="0.2">
      <c r="A156" s="55"/>
      <c r="B156" s="10"/>
      <c r="C156" s="10" t="s">
        <v>204</v>
      </c>
      <c r="D156" s="10"/>
      <c r="E156" s="419" t="s">
        <v>205</v>
      </c>
      <c r="F156" s="10">
        <v>696</v>
      </c>
      <c r="G156" s="10"/>
      <c r="H156" s="10"/>
      <c r="I156" s="10"/>
      <c r="J156" s="23">
        <v>170.2</v>
      </c>
      <c r="K156" s="23"/>
      <c r="M156" s="10">
        <v>1</v>
      </c>
      <c r="N156" s="69"/>
      <c r="P156" s="255">
        <f t="shared" si="8"/>
        <v>170.2</v>
      </c>
      <c r="Q156" s="10"/>
      <c r="R156" s="10"/>
      <c r="S156" s="10"/>
      <c r="T156" s="179">
        <f t="shared" si="9"/>
        <v>696</v>
      </c>
      <c r="U156" s="10"/>
      <c r="V156" s="10"/>
      <c r="W156" s="10"/>
      <c r="Y156" s="10">
        <v>170.2</v>
      </c>
      <c r="Z156" s="92">
        <f t="shared" si="10"/>
        <v>169.83</v>
      </c>
      <c r="AA156" s="4"/>
      <c r="AB156" s="92">
        <f t="shared" si="11"/>
        <v>188.38</v>
      </c>
      <c r="AC156" s="433">
        <v>210.59</v>
      </c>
      <c r="AD156" s="252"/>
      <c r="AE156" s="3"/>
      <c r="AF156" s="3"/>
    </row>
    <row r="157" spans="1:32" x14ac:dyDescent="0.2">
      <c r="A157" s="55"/>
      <c r="B157" s="10"/>
      <c r="C157" s="10" t="s">
        <v>206</v>
      </c>
      <c r="D157" s="10"/>
      <c r="E157" s="419" t="s">
        <v>145</v>
      </c>
      <c r="F157" s="10">
        <v>1366</v>
      </c>
      <c r="G157" s="10"/>
      <c r="H157" s="10"/>
      <c r="I157" s="10"/>
      <c r="J157" s="23">
        <v>346.32</v>
      </c>
      <c r="K157" s="23"/>
      <c r="M157" s="10">
        <v>2</v>
      </c>
      <c r="N157" s="69"/>
      <c r="P157" s="255">
        <f t="shared" si="8"/>
        <v>173.16</v>
      </c>
      <c r="Q157" s="10"/>
      <c r="R157" s="10"/>
      <c r="S157" s="10"/>
      <c r="T157" s="179">
        <f t="shared" si="9"/>
        <v>683</v>
      </c>
      <c r="U157" s="10"/>
      <c r="V157" s="10"/>
      <c r="W157" s="10"/>
      <c r="Y157" s="10">
        <v>346.32</v>
      </c>
      <c r="Z157" s="92">
        <f t="shared" si="10"/>
        <v>345.58</v>
      </c>
      <c r="AA157" s="4"/>
      <c r="AB157" s="92">
        <f t="shared" si="11"/>
        <v>383.31</v>
      </c>
      <c r="AC157" s="433">
        <v>428.51</v>
      </c>
      <c r="AD157" s="252"/>
      <c r="AE157" s="3"/>
      <c r="AF157" s="3"/>
    </row>
    <row r="158" spans="1:32" x14ac:dyDescent="0.2">
      <c r="A158" s="55"/>
      <c r="B158" s="10"/>
      <c r="C158" s="10" t="s">
        <v>207</v>
      </c>
      <c r="D158" s="10"/>
      <c r="E158" s="419" t="s">
        <v>64</v>
      </c>
      <c r="F158" s="10">
        <v>1667708</v>
      </c>
      <c r="G158" s="10"/>
      <c r="H158" s="10"/>
      <c r="I158" s="10"/>
      <c r="J158" s="23">
        <v>404370.13000000047</v>
      </c>
      <c r="K158" s="23"/>
      <c r="M158" s="10">
        <v>1837</v>
      </c>
      <c r="N158" s="69"/>
      <c r="P158" s="255">
        <f t="shared" si="8"/>
        <v>220.12527490473624</v>
      </c>
      <c r="Q158" s="10"/>
      <c r="R158" s="10"/>
      <c r="S158" s="10"/>
      <c r="T158" s="179">
        <f t="shared" si="9"/>
        <v>907.84322264561786</v>
      </c>
      <c r="U158" s="10"/>
      <c r="V158" s="10"/>
      <c r="W158" s="10"/>
      <c r="Y158" s="10">
        <v>404370.13000000047</v>
      </c>
      <c r="Z158" s="92">
        <f t="shared" si="10"/>
        <v>403502.72</v>
      </c>
      <c r="AA158" s="4"/>
      <c r="AB158" s="92">
        <f t="shared" si="11"/>
        <v>447557.48</v>
      </c>
      <c r="AC158" s="433">
        <v>500333.97</v>
      </c>
      <c r="AD158" s="252"/>
      <c r="AE158" s="3"/>
      <c r="AF158" s="3"/>
    </row>
    <row r="159" spans="1:32" x14ac:dyDescent="0.2">
      <c r="A159" s="55"/>
      <c r="B159" s="10"/>
      <c r="C159" s="10" t="s">
        <v>208</v>
      </c>
      <c r="D159" s="10"/>
      <c r="E159" s="419" t="s">
        <v>179</v>
      </c>
      <c r="F159" s="10">
        <v>980419</v>
      </c>
      <c r="G159" s="10"/>
      <c r="H159" s="10"/>
      <c r="I159" s="10"/>
      <c r="J159" s="23">
        <v>229484.15</v>
      </c>
      <c r="K159" s="23"/>
      <c r="M159" s="10">
        <v>997</v>
      </c>
      <c r="N159" s="69"/>
      <c r="P159" s="255">
        <f t="shared" si="8"/>
        <v>230.1746740220662</v>
      </c>
      <c r="Q159" s="10"/>
      <c r="R159" s="10"/>
      <c r="S159" s="10"/>
      <c r="T159" s="179">
        <f t="shared" si="9"/>
        <v>983.36910732196588</v>
      </c>
      <c r="U159" s="10"/>
      <c r="V159" s="10"/>
      <c r="W159" s="10"/>
      <c r="Y159" s="10">
        <v>229484.15</v>
      </c>
      <c r="Z159" s="92">
        <f t="shared" si="10"/>
        <v>228991.89</v>
      </c>
      <c r="AA159" s="4"/>
      <c r="AB159" s="92">
        <f t="shared" si="11"/>
        <v>253993.41</v>
      </c>
      <c r="AC159" s="433">
        <v>283944.59999999998</v>
      </c>
      <c r="AD159" s="252"/>
      <c r="AE159" s="3"/>
      <c r="AF159" s="3"/>
    </row>
    <row r="160" spans="1:32" x14ac:dyDescent="0.2">
      <c r="A160" s="55"/>
      <c r="B160" s="10"/>
      <c r="C160" s="10" t="s">
        <v>209</v>
      </c>
      <c r="D160" s="10"/>
      <c r="E160" s="419" t="s">
        <v>210</v>
      </c>
      <c r="F160" s="10">
        <v>389418</v>
      </c>
      <c r="G160" s="10"/>
      <c r="H160" s="10"/>
      <c r="I160" s="10"/>
      <c r="J160" s="23">
        <v>96381.65</v>
      </c>
      <c r="K160" s="23"/>
      <c r="M160" s="10">
        <v>329</v>
      </c>
      <c r="N160" s="69"/>
      <c r="P160" s="255">
        <f t="shared" si="8"/>
        <v>292.95334346504558</v>
      </c>
      <c r="Q160" s="10"/>
      <c r="R160" s="10"/>
      <c r="S160" s="10"/>
      <c r="T160" s="179">
        <f t="shared" si="9"/>
        <v>1183.6413373860182</v>
      </c>
      <c r="U160" s="10"/>
      <c r="V160" s="10"/>
      <c r="W160" s="10"/>
      <c r="Y160" s="10">
        <v>96381.65</v>
      </c>
      <c r="Z160" s="92">
        <f t="shared" si="10"/>
        <v>96174.9</v>
      </c>
      <c r="AA160" s="4"/>
      <c r="AB160" s="92">
        <f t="shared" si="11"/>
        <v>106675.36</v>
      </c>
      <c r="AC160" s="433">
        <v>119254.64</v>
      </c>
      <c r="AD160" s="252"/>
      <c r="AE160" s="3"/>
      <c r="AF160" s="3"/>
    </row>
    <row r="161" spans="1:32" x14ac:dyDescent="0.2">
      <c r="A161" s="55"/>
      <c r="B161" s="10"/>
      <c r="C161" s="10" t="s">
        <v>209</v>
      </c>
      <c r="D161" s="10"/>
      <c r="E161" s="419" t="s">
        <v>211</v>
      </c>
      <c r="F161" s="10"/>
      <c r="G161" s="10"/>
      <c r="H161" s="10"/>
      <c r="I161" s="10"/>
      <c r="J161" s="23">
        <v>6.97</v>
      </c>
      <c r="K161" s="23"/>
      <c r="M161" s="10">
        <v>1</v>
      </c>
      <c r="N161" s="69"/>
      <c r="P161" s="255">
        <f t="shared" si="8"/>
        <v>6.97</v>
      </c>
      <c r="Q161" s="10"/>
      <c r="R161" s="10"/>
      <c r="S161" s="10"/>
      <c r="T161" s="179">
        <f t="shared" si="9"/>
        <v>0</v>
      </c>
      <c r="U161" s="10"/>
      <c r="V161" s="10"/>
      <c r="W161" s="10"/>
      <c r="Y161" s="10">
        <v>6.97</v>
      </c>
      <c r="Z161" s="92">
        <f t="shared" si="10"/>
        <v>6.96</v>
      </c>
      <c r="AA161" s="4"/>
      <c r="AB161" s="92">
        <f t="shared" si="11"/>
        <v>7.71</v>
      </c>
      <c r="AC161" s="433">
        <v>8.6199999999999992</v>
      </c>
      <c r="AD161" s="252"/>
      <c r="AE161" s="3"/>
      <c r="AF161" s="3"/>
    </row>
    <row r="162" spans="1:32" x14ac:dyDescent="0.2">
      <c r="A162" s="55"/>
      <c r="B162" s="10"/>
      <c r="C162" s="10" t="s">
        <v>212</v>
      </c>
      <c r="D162" s="10"/>
      <c r="E162" s="419" t="s">
        <v>63</v>
      </c>
      <c r="F162" s="10">
        <v>2882</v>
      </c>
      <c r="G162" s="10"/>
      <c r="H162" s="10"/>
      <c r="I162" s="10"/>
      <c r="J162" s="23">
        <v>715.83</v>
      </c>
      <c r="K162" s="23"/>
      <c r="M162" s="10">
        <v>3</v>
      </c>
      <c r="N162" s="69"/>
      <c r="P162" s="255">
        <f t="shared" si="8"/>
        <v>238.61</v>
      </c>
      <c r="Q162" s="10"/>
      <c r="R162" s="10"/>
      <c r="S162" s="10"/>
      <c r="T162" s="179">
        <f t="shared" si="9"/>
        <v>960.66666666666663</v>
      </c>
      <c r="U162" s="10"/>
      <c r="V162" s="10"/>
      <c r="W162" s="10"/>
      <c r="Y162" s="10">
        <v>715.83</v>
      </c>
      <c r="Z162" s="92">
        <f t="shared" si="10"/>
        <v>714.29</v>
      </c>
      <c r="AA162" s="4"/>
      <c r="AB162" s="92">
        <f t="shared" si="11"/>
        <v>792.28</v>
      </c>
      <c r="AC162" s="433">
        <v>885.71</v>
      </c>
      <c r="AD162" s="252"/>
      <c r="AE162" s="3"/>
      <c r="AF162" s="3"/>
    </row>
    <row r="163" spans="1:32" x14ac:dyDescent="0.2">
      <c r="A163" s="55"/>
      <c r="B163" s="10"/>
      <c r="C163" s="10" t="s">
        <v>213</v>
      </c>
      <c r="D163" s="10"/>
      <c r="E163" s="419" t="s">
        <v>127</v>
      </c>
      <c r="F163" s="10">
        <v>260190</v>
      </c>
      <c r="G163" s="10"/>
      <c r="H163" s="10"/>
      <c r="I163" s="10"/>
      <c r="J163" s="23">
        <v>63149.770000000033</v>
      </c>
      <c r="K163" s="23"/>
      <c r="M163" s="10">
        <v>236</v>
      </c>
      <c r="N163" s="69"/>
      <c r="P163" s="255">
        <f t="shared" si="8"/>
        <v>267.5837711864408</v>
      </c>
      <c r="Q163" s="10"/>
      <c r="R163" s="10"/>
      <c r="S163" s="10"/>
      <c r="T163" s="179">
        <f t="shared" si="9"/>
        <v>1102.5</v>
      </c>
      <c r="U163" s="10"/>
      <c r="V163" s="10"/>
      <c r="W163" s="10"/>
      <c r="Y163" s="10">
        <v>63149.770000000033</v>
      </c>
      <c r="Z163" s="92">
        <f t="shared" si="10"/>
        <v>63014.31</v>
      </c>
      <c r="AA163" s="4"/>
      <c r="AB163" s="92">
        <f t="shared" si="11"/>
        <v>69894.259999999995</v>
      </c>
      <c r="AC163" s="433">
        <v>78136.27</v>
      </c>
      <c r="AD163" s="252"/>
      <c r="AE163" s="3"/>
      <c r="AF163" s="3"/>
    </row>
    <row r="164" spans="1:32" x14ac:dyDescent="0.2">
      <c r="A164" s="55"/>
      <c r="B164" s="10"/>
      <c r="C164" s="10" t="s">
        <v>214</v>
      </c>
      <c r="D164" s="10"/>
      <c r="E164" s="419" t="s">
        <v>79</v>
      </c>
      <c r="F164" s="10">
        <v>3949</v>
      </c>
      <c r="G164" s="10"/>
      <c r="H164" s="10"/>
      <c r="I164" s="10"/>
      <c r="J164" s="23">
        <v>978.59</v>
      </c>
      <c r="K164" s="23"/>
      <c r="M164" s="10">
        <v>5</v>
      </c>
      <c r="N164" s="69"/>
      <c r="P164" s="255">
        <f t="shared" si="8"/>
        <v>195.71800000000002</v>
      </c>
      <c r="Q164" s="10"/>
      <c r="R164" s="10"/>
      <c r="S164" s="10"/>
      <c r="T164" s="179">
        <f t="shared" si="9"/>
        <v>789.8</v>
      </c>
      <c r="U164" s="10"/>
      <c r="V164" s="10"/>
      <c r="W164" s="10"/>
      <c r="Y164" s="10">
        <v>978.59</v>
      </c>
      <c r="Z164" s="92">
        <f t="shared" si="10"/>
        <v>976.49</v>
      </c>
      <c r="AA164" s="4"/>
      <c r="AB164" s="92">
        <f t="shared" si="11"/>
        <v>1083.0999999999999</v>
      </c>
      <c r="AC164" s="433">
        <v>1210.82</v>
      </c>
      <c r="AD164" s="252"/>
      <c r="AE164" s="3"/>
      <c r="AF164" s="3"/>
    </row>
    <row r="165" spans="1:32" x14ac:dyDescent="0.2">
      <c r="A165" s="55"/>
      <c r="B165" s="10"/>
      <c r="C165" s="10" t="s">
        <v>215</v>
      </c>
      <c r="D165" s="10"/>
      <c r="E165" s="419" t="s">
        <v>70</v>
      </c>
      <c r="F165" s="10">
        <v>97848</v>
      </c>
      <c r="G165" s="10"/>
      <c r="H165" s="10"/>
      <c r="I165" s="10"/>
      <c r="J165" s="23">
        <v>24079.040000000012</v>
      </c>
      <c r="K165" s="23"/>
      <c r="M165" s="10">
        <v>101</v>
      </c>
      <c r="N165" s="69"/>
      <c r="P165" s="255">
        <f t="shared" si="8"/>
        <v>238.40633663366347</v>
      </c>
      <c r="Q165" s="10"/>
      <c r="R165" s="10"/>
      <c r="S165" s="10"/>
      <c r="T165" s="179">
        <f t="shared" si="9"/>
        <v>968.79207920792078</v>
      </c>
      <c r="U165" s="10"/>
      <c r="V165" s="10"/>
      <c r="W165" s="10"/>
      <c r="Y165" s="10">
        <v>24079.040000000012</v>
      </c>
      <c r="Z165" s="92">
        <f t="shared" si="10"/>
        <v>24027.39</v>
      </c>
      <c r="AA165" s="4"/>
      <c r="AB165" s="92">
        <f t="shared" si="11"/>
        <v>26650.720000000001</v>
      </c>
      <c r="AC165" s="433">
        <v>29793.4</v>
      </c>
      <c r="AD165" s="252"/>
      <c r="AE165" s="3"/>
      <c r="AF165" s="3"/>
    </row>
    <row r="166" spans="1:32" x14ac:dyDescent="0.2">
      <c r="A166" s="55"/>
      <c r="B166" s="10"/>
      <c r="C166" s="10" t="s">
        <v>216</v>
      </c>
      <c r="D166" s="10"/>
      <c r="E166" s="419" t="s">
        <v>147</v>
      </c>
      <c r="F166" s="10">
        <v>232109</v>
      </c>
      <c r="G166" s="10"/>
      <c r="H166" s="10"/>
      <c r="I166" s="10"/>
      <c r="J166" s="23">
        <v>55290.629999999983</v>
      </c>
      <c r="K166" s="23"/>
      <c r="M166" s="10">
        <v>206</v>
      </c>
      <c r="N166" s="69"/>
      <c r="P166" s="255">
        <f t="shared" si="8"/>
        <v>268.40111650485426</v>
      </c>
      <c r="Q166" s="10"/>
      <c r="R166" s="10"/>
      <c r="S166" s="10"/>
      <c r="T166" s="179">
        <f t="shared" si="9"/>
        <v>1126.7427184466019</v>
      </c>
      <c r="U166" s="10"/>
      <c r="V166" s="10"/>
      <c r="W166" s="10"/>
      <c r="Y166" s="10">
        <v>55290.629999999983</v>
      </c>
      <c r="Z166" s="92">
        <f t="shared" si="10"/>
        <v>55172.03</v>
      </c>
      <c r="AA166" s="4"/>
      <c r="AB166" s="92">
        <f t="shared" si="11"/>
        <v>61195.75</v>
      </c>
      <c r="AC166" s="433">
        <v>68412.02</v>
      </c>
      <c r="AD166" s="252"/>
      <c r="AE166" s="3"/>
      <c r="AF166" s="3"/>
    </row>
    <row r="167" spans="1:32" x14ac:dyDescent="0.2">
      <c r="A167" s="55"/>
      <c r="B167" s="10"/>
      <c r="C167" s="10" t="s">
        <v>217</v>
      </c>
      <c r="D167" s="10"/>
      <c r="E167" s="419" t="s">
        <v>145</v>
      </c>
      <c r="F167" s="10">
        <v>9455</v>
      </c>
      <c r="G167" s="10"/>
      <c r="H167" s="10"/>
      <c r="I167" s="10"/>
      <c r="J167" s="23">
        <v>2370.12</v>
      </c>
      <c r="K167" s="23"/>
      <c r="M167" s="10">
        <v>8</v>
      </c>
      <c r="N167" s="69"/>
      <c r="P167" s="255">
        <f t="shared" si="8"/>
        <v>296.26499999999999</v>
      </c>
      <c r="Q167" s="10"/>
      <c r="R167" s="10"/>
      <c r="S167" s="10"/>
      <c r="T167" s="179">
        <f t="shared" si="9"/>
        <v>1181.875</v>
      </c>
      <c r="U167" s="10"/>
      <c r="V167" s="10"/>
      <c r="W167" s="10"/>
      <c r="Y167" s="10">
        <v>2370.12</v>
      </c>
      <c r="Z167" s="92">
        <f t="shared" si="10"/>
        <v>2365.04</v>
      </c>
      <c r="AA167" s="4"/>
      <c r="AB167" s="92">
        <f t="shared" si="11"/>
        <v>2623.25</v>
      </c>
      <c r="AC167" s="433">
        <v>2932.59</v>
      </c>
      <c r="AD167" s="252"/>
      <c r="AE167" s="3"/>
      <c r="AF167" s="3"/>
    </row>
    <row r="168" spans="1:32" x14ac:dyDescent="0.2">
      <c r="A168" s="55"/>
      <c r="B168" s="10"/>
      <c r="C168" s="10" t="s">
        <v>217</v>
      </c>
      <c r="D168" s="10"/>
      <c r="E168" s="419" t="s">
        <v>218</v>
      </c>
      <c r="F168" s="10">
        <v>262932</v>
      </c>
      <c r="G168" s="10"/>
      <c r="H168" s="10"/>
      <c r="I168" s="10"/>
      <c r="J168" s="23">
        <v>65033.380000000041</v>
      </c>
      <c r="K168" s="23"/>
      <c r="M168" s="10">
        <v>238</v>
      </c>
      <c r="N168" s="69"/>
      <c r="P168" s="255">
        <f t="shared" si="8"/>
        <v>273.24949579831951</v>
      </c>
      <c r="Q168" s="10"/>
      <c r="R168" s="10"/>
      <c r="S168" s="10"/>
      <c r="T168" s="179">
        <f t="shared" si="9"/>
        <v>1104.7563025210084</v>
      </c>
      <c r="U168" s="10"/>
      <c r="V168" s="10"/>
      <c r="W168" s="10"/>
      <c r="Y168" s="10">
        <v>65033.380000000041</v>
      </c>
      <c r="Z168" s="92">
        <f t="shared" si="10"/>
        <v>64893.88</v>
      </c>
      <c r="AA168" s="4"/>
      <c r="AB168" s="92">
        <f t="shared" si="11"/>
        <v>71979.05</v>
      </c>
      <c r="AC168" s="433">
        <v>80466.899999999994</v>
      </c>
      <c r="AD168" s="252"/>
      <c r="AE168" s="3"/>
      <c r="AF168" s="3"/>
    </row>
    <row r="169" spans="1:32" x14ac:dyDescent="0.2">
      <c r="A169" s="55"/>
      <c r="B169" s="10"/>
      <c r="C169" s="10" t="s">
        <v>217</v>
      </c>
      <c r="D169" s="10"/>
      <c r="E169" s="419" t="s">
        <v>219</v>
      </c>
      <c r="F169" s="10">
        <v>1007</v>
      </c>
      <c r="G169" s="10"/>
      <c r="H169" s="10"/>
      <c r="I169" s="10"/>
      <c r="J169" s="23">
        <v>249.13</v>
      </c>
      <c r="K169" s="23"/>
      <c r="M169" s="10">
        <v>1</v>
      </c>
      <c r="N169" s="69"/>
      <c r="P169" s="255">
        <f t="shared" si="8"/>
        <v>249.13</v>
      </c>
      <c r="Q169" s="10"/>
      <c r="R169" s="10"/>
      <c r="S169" s="10"/>
      <c r="T169" s="179">
        <f t="shared" si="9"/>
        <v>1007</v>
      </c>
      <c r="U169" s="10"/>
      <c r="V169" s="10"/>
      <c r="W169" s="10"/>
      <c r="Y169" s="10">
        <v>249.13</v>
      </c>
      <c r="Z169" s="92">
        <f t="shared" si="10"/>
        <v>248.6</v>
      </c>
      <c r="AA169" s="4"/>
      <c r="AB169" s="92">
        <f t="shared" si="11"/>
        <v>275.74</v>
      </c>
      <c r="AC169" s="433">
        <v>308.26</v>
      </c>
      <c r="AD169" s="252"/>
      <c r="AE169" s="3"/>
      <c r="AF169" s="3"/>
    </row>
    <row r="170" spans="1:32" x14ac:dyDescent="0.2">
      <c r="A170" s="55"/>
      <c r="B170" s="10"/>
      <c r="C170" s="10" t="s">
        <v>220</v>
      </c>
      <c r="D170" s="10"/>
      <c r="E170" s="419" t="s">
        <v>97</v>
      </c>
      <c r="F170" s="10">
        <v>33</v>
      </c>
      <c r="G170" s="10"/>
      <c r="H170" s="10"/>
      <c r="I170" s="10"/>
      <c r="J170" s="23">
        <v>20.45</v>
      </c>
      <c r="K170" s="23"/>
      <c r="M170" s="10">
        <v>2</v>
      </c>
      <c r="N170" s="69"/>
      <c r="P170" s="255">
        <f t="shared" si="8"/>
        <v>10.225</v>
      </c>
      <c r="Q170" s="10"/>
      <c r="R170" s="10"/>
      <c r="S170" s="10"/>
      <c r="T170" s="179">
        <f t="shared" si="9"/>
        <v>16.5</v>
      </c>
      <c r="U170" s="10"/>
      <c r="V170" s="10"/>
      <c r="W170" s="10"/>
      <c r="Y170" s="10">
        <v>20.45</v>
      </c>
      <c r="Z170" s="92">
        <f t="shared" si="10"/>
        <v>20.41</v>
      </c>
      <c r="AA170" s="4"/>
      <c r="AB170" s="92">
        <f t="shared" si="11"/>
        <v>22.63</v>
      </c>
      <c r="AC170" s="433">
        <v>25.3</v>
      </c>
      <c r="AD170" s="252"/>
      <c r="AE170" s="3"/>
      <c r="AF170" s="3"/>
    </row>
    <row r="171" spans="1:32" x14ac:dyDescent="0.2">
      <c r="A171" s="55"/>
      <c r="B171" s="10"/>
      <c r="C171" s="10" t="s">
        <v>220</v>
      </c>
      <c r="D171" s="10"/>
      <c r="E171" s="419" t="s">
        <v>170</v>
      </c>
      <c r="F171" s="10">
        <v>580794</v>
      </c>
      <c r="G171" s="10"/>
      <c r="H171" s="10"/>
      <c r="I171" s="10"/>
      <c r="J171" s="23">
        <v>140708.79000000012</v>
      </c>
      <c r="K171" s="23"/>
      <c r="M171" s="10">
        <v>673</v>
      </c>
      <c r="N171" s="69"/>
      <c r="P171" s="255">
        <f t="shared" si="8"/>
        <v>209.07695393759306</v>
      </c>
      <c r="Q171" s="10"/>
      <c r="R171" s="10"/>
      <c r="S171" s="10"/>
      <c r="T171" s="179">
        <f t="shared" si="9"/>
        <v>862.99257057949478</v>
      </c>
      <c r="U171" s="10"/>
      <c r="V171" s="10"/>
      <c r="W171" s="10"/>
      <c r="Y171" s="10">
        <v>140708.79000000012</v>
      </c>
      <c r="Z171" s="92">
        <f t="shared" si="10"/>
        <v>140406.96</v>
      </c>
      <c r="AA171" s="4"/>
      <c r="AB171" s="92">
        <f t="shared" si="11"/>
        <v>155736.71</v>
      </c>
      <c r="AC171" s="433">
        <v>174101.36</v>
      </c>
      <c r="AD171" s="252"/>
      <c r="AE171" s="3"/>
      <c r="AF171" s="3"/>
    </row>
    <row r="172" spans="1:32" x14ac:dyDescent="0.2">
      <c r="A172" s="55"/>
      <c r="B172" s="10"/>
      <c r="C172" s="10" t="s">
        <v>221</v>
      </c>
      <c r="D172" s="10"/>
      <c r="E172" s="419" t="s">
        <v>222</v>
      </c>
      <c r="F172" s="10">
        <v>112708</v>
      </c>
      <c r="G172" s="10"/>
      <c r="H172" s="10"/>
      <c r="I172" s="10"/>
      <c r="J172" s="23">
        <v>27461.890000000003</v>
      </c>
      <c r="K172" s="23"/>
      <c r="M172" s="10">
        <v>119</v>
      </c>
      <c r="N172" s="69"/>
      <c r="P172" s="255">
        <f t="shared" si="8"/>
        <v>230.77218487394961</v>
      </c>
      <c r="Q172" s="10"/>
      <c r="R172" s="10"/>
      <c r="S172" s="10"/>
      <c r="T172" s="179">
        <f t="shared" si="9"/>
        <v>947.1260504201681</v>
      </c>
      <c r="U172" s="10"/>
      <c r="V172" s="10"/>
      <c r="W172" s="10"/>
      <c r="Y172" s="10">
        <v>27461.890000000003</v>
      </c>
      <c r="Z172" s="92">
        <f t="shared" si="10"/>
        <v>27402.98</v>
      </c>
      <c r="AA172" s="4"/>
      <c r="AB172" s="92">
        <f t="shared" si="11"/>
        <v>30394.86</v>
      </c>
      <c r="AC172" s="433">
        <v>33979.06</v>
      </c>
      <c r="AD172" s="252"/>
      <c r="AE172" s="3"/>
      <c r="AF172" s="3"/>
    </row>
    <row r="173" spans="1:32" x14ac:dyDescent="0.2">
      <c r="A173" s="55"/>
      <c r="B173" s="10"/>
      <c r="C173" s="10" t="s">
        <v>223</v>
      </c>
      <c r="D173" s="10"/>
      <c r="E173" s="419" t="s">
        <v>205</v>
      </c>
      <c r="F173" s="10">
        <v>768868</v>
      </c>
      <c r="G173" s="10"/>
      <c r="H173" s="10"/>
      <c r="I173" s="10"/>
      <c r="J173" s="23">
        <v>187023.65000000014</v>
      </c>
      <c r="K173" s="23"/>
      <c r="M173" s="10">
        <v>898</v>
      </c>
      <c r="N173" s="69"/>
      <c r="P173" s="255">
        <f t="shared" si="8"/>
        <v>208.2668708240536</v>
      </c>
      <c r="Q173" s="10"/>
      <c r="R173" s="10"/>
      <c r="S173" s="10"/>
      <c r="T173" s="179">
        <f t="shared" si="9"/>
        <v>856.20044543429844</v>
      </c>
      <c r="U173" s="10"/>
      <c r="V173" s="10"/>
      <c r="W173" s="10"/>
      <c r="Y173" s="10">
        <v>187023.65000000014</v>
      </c>
      <c r="Z173" s="92">
        <f t="shared" si="10"/>
        <v>186622.47</v>
      </c>
      <c r="AA173" s="4"/>
      <c r="AB173" s="92">
        <f t="shared" si="11"/>
        <v>206998.06</v>
      </c>
      <c r="AC173" s="433">
        <v>231407.51</v>
      </c>
      <c r="AD173" s="252"/>
      <c r="AE173" s="3"/>
      <c r="AF173" s="3"/>
    </row>
    <row r="174" spans="1:32" x14ac:dyDescent="0.2">
      <c r="A174" s="55"/>
      <c r="B174" s="10"/>
      <c r="C174" s="10" t="s">
        <v>223</v>
      </c>
      <c r="D174" s="10"/>
      <c r="E174" s="419" t="s">
        <v>224</v>
      </c>
      <c r="F174" s="10">
        <v>1131</v>
      </c>
      <c r="G174" s="10"/>
      <c r="H174" s="10"/>
      <c r="I174" s="10"/>
      <c r="J174" s="23">
        <v>281.10000000000002</v>
      </c>
      <c r="K174" s="23"/>
      <c r="M174" s="10">
        <v>1</v>
      </c>
      <c r="N174" s="69"/>
      <c r="P174" s="255">
        <f t="shared" si="8"/>
        <v>281.10000000000002</v>
      </c>
      <c r="Q174" s="10"/>
      <c r="R174" s="10"/>
      <c r="S174" s="10"/>
      <c r="T174" s="179">
        <f t="shared" si="9"/>
        <v>1131</v>
      </c>
      <c r="U174" s="10"/>
      <c r="V174" s="10"/>
      <c r="W174" s="10"/>
      <c r="Y174" s="10">
        <v>281.10000000000002</v>
      </c>
      <c r="Z174" s="92">
        <f t="shared" si="10"/>
        <v>280.5</v>
      </c>
      <c r="AA174" s="4"/>
      <c r="AB174" s="92">
        <f t="shared" si="11"/>
        <v>311.12</v>
      </c>
      <c r="AC174" s="433">
        <v>347.81</v>
      </c>
      <c r="AD174" s="252"/>
      <c r="AE174" s="3"/>
      <c r="AF174" s="3"/>
    </row>
    <row r="175" spans="1:32" x14ac:dyDescent="0.2">
      <c r="A175" s="55"/>
      <c r="B175" s="10"/>
      <c r="C175" s="10" t="s">
        <v>223</v>
      </c>
      <c r="D175" s="10"/>
      <c r="E175" s="419" t="s">
        <v>225</v>
      </c>
      <c r="F175" s="10">
        <v>3323</v>
      </c>
      <c r="G175" s="10"/>
      <c r="H175" s="10"/>
      <c r="I175" s="10"/>
      <c r="J175" s="23">
        <v>835.8</v>
      </c>
      <c r="K175" s="23"/>
      <c r="M175" s="10">
        <v>2</v>
      </c>
      <c r="N175" s="69"/>
      <c r="P175" s="255">
        <f t="shared" si="8"/>
        <v>417.9</v>
      </c>
      <c r="Q175" s="10"/>
      <c r="R175" s="10"/>
      <c r="S175" s="10"/>
      <c r="T175" s="179">
        <f t="shared" si="9"/>
        <v>1661.5</v>
      </c>
      <c r="U175" s="10"/>
      <c r="V175" s="10"/>
      <c r="W175" s="10"/>
      <c r="Y175" s="10">
        <v>835.8</v>
      </c>
      <c r="Z175" s="92">
        <f t="shared" si="10"/>
        <v>834.01</v>
      </c>
      <c r="AA175" s="4"/>
      <c r="AB175" s="92">
        <f t="shared" si="11"/>
        <v>925.06</v>
      </c>
      <c r="AC175" s="433">
        <v>1034.1400000000001</v>
      </c>
      <c r="AD175" s="252"/>
      <c r="AE175" s="3"/>
      <c r="AF175" s="3"/>
    </row>
    <row r="176" spans="1:32" x14ac:dyDescent="0.2">
      <c r="A176" s="55"/>
      <c r="B176" s="10"/>
      <c r="C176" s="10" t="s">
        <v>223</v>
      </c>
      <c r="D176" s="10"/>
      <c r="E176" s="419" t="s">
        <v>127</v>
      </c>
      <c r="F176" s="10">
        <v>1343</v>
      </c>
      <c r="G176" s="10"/>
      <c r="H176" s="10"/>
      <c r="I176" s="10"/>
      <c r="J176" s="23">
        <v>342.5</v>
      </c>
      <c r="K176" s="23"/>
      <c r="M176" s="10">
        <v>2</v>
      </c>
      <c r="N176" s="69"/>
      <c r="P176" s="255">
        <f t="shared" si="8"/>
        <v>171.25</v>
      </c>
      <c r="Q176" s="10"/>
      <c r="R176" s="10"/>
      <c r="S176" s="10"/>
      <c r="T176" s="179">
        <f t="shared" si="9"/>
        <v>671.5</v>
      </c>
      <c r="U176" s="10"/>
      <c r="V176" s="10"/>
      <c r="W176" s="10"/>
      <c r="Y176" s="10">
        <v>342.5</v>
      </c>
      <c r="Z176" s="92">
        <f t="shared" si="10"/>
        <v>341.77</v>
      </c>
      <c r="AA176" s="4"/>
      <c r="AB176" s="92">
        <f t="shared" si="11"/>
        <v>379.08</v>
      </c>
      <c r="AC176" s="433">
        <v>423.78</v>
      </c>
      <c r="AD176" s="252"/>
      <c r="AE176" s="3"/>
      <c r="AF176" s="3"/>
    </row>
    <row r="177" spans="1:32" x14ac:dyDescent="0.2">
      <c r="A177" s="55"/>
      <c r="B177" s="10"/>
      <c r="C177" s="10" t="s">
        <v>226</v>
      </c>
      <c r="D177" s="10"/>
      <c r="E177" s="419" t="s">
        <v>227</v>
      </c>
      <c r="F177" s="10">
        <v>247997</v>
      </c>
      <c r="G177" s="10"/>
      <c r="H177" s="10"/>
      <c r="I177" s="10"/>
      <c r="J177" s="23">
        <v>59575.900000000031</v>
      </c>
      <c r="K177" s="23"/>
      <c r="M177" s="10">
        <v>210</v>
      </c>
      <c r="N177" s="69"/>
      <c r="P177" s="255">
        <f t="shared" si="8"/>
        <v>283.69476190476206</v>
      </c>
      <c r="Q177" s="10"/>
      <c r="R177" s="10"/>
      <c r="S177" s="10"/>
      <c r="T177" s="179">
        <f t="shared" si="9"/>
        <v>1180.9380952380952</v>
      </c>
      <c r="U177" s="10"/>
      <c r="V177" s="10"/>
      <c r="W177" s="10"/>
      <c r="Y177" s="10">
        <v>59575.900000000031</v>
      </c>
      <c r="Z177" s="92">
        <f t="shared" si="10"/>
        <v>59448.1</v>
      </c>
      <c r="AA177" s="4"/>
      <c r="AB177" s="92">
        <f t="shared" si="11"/>
        <v>65938.7</v>
      </c>
      <c r="AC177" s="433">
        <v>73714.27</v>
      </c>
      <c r="AD177" s="252"/>
      <c r="AE177" s="3"/>
      <c r="AF177" s="3"/>
    </row>
    <row r="178" spans="1:32" x14ac:dyDescent="0.2">
      <c r="A178" s="55"/>
      <c r="B178" s="10"/>
      <c r="C178" s="10" t="s">
        <v>226</v>
      </c>
      <c r="D178" s="10"/>
      <c r="E178" s="419" t="s">
        <v>75</v>
      </c>
      <c r="F178" s="10">
        <v>600</v>
      </c>
      <c r="G178" s="10"/>
      <c r="H178" s="10"/>
      <c r="I178" s="10"/>
      <c r="J178" s="23">
        <v>147.57</v>
      </c>
      <c r="K178" s="23"/>
      <c r="M178" s="10">
        <v>1</v>
      </c>
      <c r="N178" s="69"/>
      <c r="P178" s="255">
        <f t="shared" si="8"/>
        <v>147.57</v>
      </c>
      <c r="Q178" s="10"/>
      <c r="R178" s="10"/>
      <c r="S178" s="10"/>
      <c r="T178" s="179">
        <f t="shared" si="9"/>
        <v>600</v>
      </c>
      <c r="U178" s="10"/>
      <c r="V178" s="10"/>
      <c r="W178" s="10"/>
      <c r="Y178" s="10">
        <v>147.57</v>
      </c>
      <c r="Z178" s="92">
        <f t="shared" si="10"/>
        <v>147.25</v>
      </c>
      <c r="AA178" s="4"/>
      <c r="AB178" s="92">
        <f t="shared" si="11"/>
        <v>163.33000000000001</v>
      </c>
      <c r="AC178" s="433">
        <v>182.59</v>
      </c>
      <c r="AD178" s="252"/>
      <c r="AE178" s="3"/>
      <c r="AF178" s="3"/>
    </row>
    <row r="179" spans="1:32" x14ac:dyDescent="0.2">
      <c r="A179" s="55"/>
      <c r="B179" s="10"/>
      <c r="C179" s="10" t="s">
        <v>226</v>
      </c>
      <c r="D179" s="10"/>
      <c r="E179" s="419" t="s">
        <v>228</v>
      </c>
      <c r="F179" s="10">
        <v>2069</v>
      </c>
      <c r="G179" s="10"/>
      <c r="H179" s="10"/>
      <c r="I179" s="10"/>
      <c r="J179" s="23">
        <v>522.96</v>
      </c>
      <c r="K179" s="23"/>
      <c r="M179" s="10">
        <v>1</v>
      </c>
      <c r="N179" s="69"/>
      <c r="P179" s="255">
        <f t="shared" si="8"/>
        <v>522.96</v>
      </c>
      <c r="Q179" s="10"/>
      <c r="R179" s="10"/>
      <c r="S179" s="10"/>
      <c r="T179" s="179">
        <f t="shared" si="9"/>
        <v>2069</v>
      </c>
      <c r="U179" s="10"/>
      <c r="V179" s="10"/>
      <c r="W179" s="10"/>
      <c r="Y179" s="10">
        <v>522.96</v>
      </c>
      <c r="Z179" s="92">
        <f t="shared" si="10"/>
        <v>521.84</v>
      </c>
      <c r="AA179" s="4"/>
      <c r="AB179" s="92">
        <f t="shared" si="11"/>
        <v>578.80999999999995</v>
      </c>
      <c r="AC179" s="433">
        <v>647.05999999999995</v>
      </c>
      <c r="AD179" s="252"/>
      <c r="AE179" s="3"/>
      <c r="AF179" s="3"/>
    </row>
    <row r="180" spans="1:32" x14ac:dyDescent="0.2">
      <c r="A180" s="55"/>
      <c r="B180" s="10"/>
      <c r="C180" s="10" t="s">
        <v>226</v>
      </c>
      <c r="D180" s="10"/>
      <c r="E180" s="419" t="s">
        <v>229</v>
      </c>
      <c r="F180" s="10">
        <v>3281</v>
      </c>
      <c r="G180" s="10"/>
      <c r="H180" s="10"/>
      <c r="I180" s="10"/>
      <c r="J180" s="23">
        <v>814.48</v>
      </c>
      <c r="K180" s="23"/>
      <c r="M180" s="10">
        <v>3</v>
      </c>
      <c r="N180" s="69"/>
      <c r="P180" s="255">
        <f t="shared" si="8"/>
        <v>271.49333333333334</v>
      </c>
      <c r="Q180" s="10"/>
      <c r="R180" s="10"/>
      <c r="S180" s="10"/>
      <c r="T180" s="179">
        <f t="shared" si="9"/>
        <v>1093.6666666666667</v>
      </c>
      <c r="U180" s="10"/>
      <c r="V180" s="10"/>
      <c r="W180" s="10"/>
      <c r="Y180" s="10">
        <v>814.48</v>
      </c>
      <c r="Z180" s="92">
        <f t="shared" si="10"/>
        <v>812.73</v>
      </c>
      <c r="AA180" s="4"/>
      <c r="AB180" s="92">
        <f t="shared" si="11"/>
        <v>901.47</v>
      </c>
      <c r="AC180" s="433">
        <v>1007.77</v>
      </c>
      <c r="AD180" s="252"/>
      <c r="AE180" s="3"/>
      <c r="AF180" s="3"/>
    </row>
    <row r="181" spans="1:32" x14ac:dyDescent="0.2">
      <c r="A181" s="55"/>
      <c r="B181" s="10"/>
      <c r="C181" s="10" t="s">
        <v>230</v>
      </c>
      <c r="D181" s="10"/>
      <c r="E181" s="419" t="s">
        <v>211</v>
      </c>
      <c r="F181" s="10">
        <v>558166</v>
      </c>
      <c r="G181" s="10"/>
      <c r="H181" s="10"/>
      <c r="I181" s="10"/>
      <c r="J181" s="23">
        <v>136460.71</v>
      </c>
      <c r="K181" s="23"/>
      <c r="M181" s="10">
        <v>496</v>
      </c>
      <c r="N181" s="69"/>
      <c r="P181" s="255">
        <f t="shared" si="8"/>
        <v>275.12239919354835</v>
      </c>
      <c r="Q181" s="10"/>
      <c r="R181" s="10"/>
      <c r="S181" s="10"/>
      <c r="T181" s="179">
        <f t="shared" si="9"/>
        <v>1125.3346774193549</v>
      </c>
      <c r="U181" s="10"/>
      <c r="V181" s="10"/>
      <c r="W181" s="10"/>
      <c r="Y181" s="10">
        <v>136460.71</v>
      </c>
      <c r="Z181" s="92">
        <f t="shared" si="10"/>
        <v>136167.99</v>
      </c>
      <c r="AA181" s="4"/>
      <c r="AB181" s="92">
        <f t="shared" si="11"/>
        <v>151034.92000000001</v>
      </c>
      <c r="AC181" s="433">
        <v>168845.13</v>
      </c>
      <c r="AD181" s="252"/>
      <c r="AE181" s="3"/>
      <c r="AF181" s="3"/>
    </row>
    <row r="182" spans="1:32" x14ac:dyDescent="0.2">
      <c r="A182" s="55"/>
      <c r="B182" s="10"/>
      <c r="C182" s="10" t="s">
        <v>231</v>
      </c>
      <c r="D182" s="10"/>
      <c r="E182" s="419" t="s">
        <v>167</v>
      </c>
      <c r="F182" s="10">
        <v>48594</v>
      </c>
      <c r="G182" s="10"/>
      <c r="H182" s="10"/>
      <c r="I182" s="10"/>
      <c r="J182" s="23">
        <v>12027.540000000005</v>
      </c>
      <c r="K182" s="23"/>
      <c r="M182" s="10">
        <v>69</v>
      </c>
      <c r="N182" s="69"/>
      <c r="P182" s="255">
        <f t="shared" si="8"/>
        <v>174.31217391304355</v>
      </c>
      <c r="Q182" s="10"/>
      <c r="R182" s="10"/>
      <c r="S182" s="10"/>
      <c r="T182" s="179">
        <f t="shared" si="9"/>
        <v>704.26086956521738</v>
      </c>
      <c r="U182" s="10"/>
      <c r="V182" s="10"/>
      <c r="W182" s="10"/>
      <c r="Y182" s="10">
        <v>12027.540000000005</v>
      </c>
      <c r="Z182" s="92">
        <f t="shared" si="10"/>
        <v>12001.74</v>
      </c>
      <c r="AA182" s="4"/>
      <c r="AB182" s="92">
        <f t="shared" si="11"/>
        <v>13312.1</v>
      </c>
      <c r="AC182" s="433">
        <v>14881.88</v>
      </c>
      <c r="AD182" s="252"/>
      <c r="AE182" s="3"/>
      <c r="AF182" s="3"/>
    </row>
    <row r="183" spans="1:32" x14ac:dyDescent="0.2">
      <c r="A183" s="55"/>
      <c r="B183" s="10"/>
      <c r="C183" s="10" t="s">
        <v>232</v>
      </c>
      <c r="D183" s="10"/>
      <c r="E183" s="419" t="s">
        <v>97</v>
      </c>
      <c r="F183" s="10">
        <v>154809</v>
      </c>
      <c r="G183" s="10"/>
      <c r="H183" s="10"/>
      <c r="I183" s="10"/>
      <c r="J183" s="23">
        <v>37768.479999999989</v>
      </c>
      <c r="K183" s="23"/>
      <c r="M183" s="10">
        <v>318</v>
      </c>
      <c r="N183" s="69"/>
      <c r="P183" s="255">
        <f t="shared" si="8"/>
        <v>118.7688050314465</v>
      </c>
      <c r="Q183" s="10"/>
      <c r="R183" s="10"/>
      <c r="S183" s="10"/>
      <c r="T183" s="179">
        <f t="shared" si="9"/>
        <v>486.82075471698113</v>
      </c>
      <c r="U183" s="10"/>
      <c r="V183" s="10"/>
      <c r="W183" s="10"/>
      <c r="Y183" s="10">
        <v>37768.479999999989</v>
      </c>
      <c r="Z183" s="92">
        <f t="shared" si="10"/>
        <v>37687.46</v>
      </c>
      <c r="AA183" s="4"/>
      <c r="AB183" s="92">
        <f t="shared" si="11"/>
        <v>41802.21</v>
      </c>
      <c r="AC183" s="433">
        <v>46731.57</v>
      </c>
      <c r="AD183" s="252"/>
      <c r="AE183" s="3"/>
      <c r="AF183" s="3"/>
    </row>
    <row r="184" spans="1:32" x14ac:dyDescent="0.2">
      <c r="A184" s="55"/>
      <c r="B184" s="10"/>
      <c r="C184" s="10" t="s">
        <v>232</v>
      </c>
      <c r="D184" s="10"/>
      <c r="E184" s="419" t="s">
        <v>167</v>
      </c>
      <c r="F184" s="10">
        <v>68</v>
      </c>
      <c r="G184" s="10"/>
      <c r="H184" s="10"/>
      <c r="I184" s="10"/>
      <c r="J184" s="23">
        <v>22.93</v>
      </c>
      <c r="K184" s="23"/>
      <c r="M184" s="10">
        <v>1</v>
      </c>
      <c r="N184" s="69"/>
      <c r="P184" s="255">
        <f t="shared" si="8"/>
        <v>22.93</v>
      </c>
      <c r="Q184" s="10"/>
      <c r="R184" s="10"/>
      <c r="S184" s="10"/>
      <c r="T184" s="179">
        <f t="shared" si="9"/>
        <v>68</v>
      </c>
      <c r="U184" s="10"/>
      <c r="V184" s="10"/>
      <c r="W184" s="10"/>
      <c r="Y184" s="10">
        <v>22.93</v>
      </c>
      <c r="Z184" s="92">
        <f t="shared" si="10"/>
        <v>22.88</v>
      </c>
      <c r="AA184" s="4"/>
      <c r="AB184" s="92">
        <f t="shared" si="11"/>
        <v>25.38</v>
      </c>
      <c r="AC184" s="433">
        <v>28.37</v>
      </c>
      <c r="AD184" s="252"/>
      <c r="AE184" s="3"/>
      <c r="AF184" s="3"/>
    </row>
    <row r="185" spans="1:32" x14ac:dyDescent="0.2">
      <c r="A185" s="55"/>
      <c r="B185" s="10"/>
      <c r="C185" s="10" t="s">
        <v>233</v>
      </c>
      <c r="D185" s="10"/>
      <c r="E185" s="419" t="s">
        <v>234</v>
      </c>
      <c r="F185" s="10"/>
      <c r="G185" s="10"/>
      <c r="H185" s="10"/>
      <c r="I185" s="10"/>
      <c r="J185" s="23">
        <v>7.17</v>
      </c>
      <c r="K185" s="23"/>
      <c r="M185" s="10">
        <v>1</v>
      </c>
      <c r="N185" s="69"/>
      <c r="P185" s="255">
        <f t="shared" si="8"/>
        <v>7.17</v>
      </c>
      <c r="Q185" s="10"/>
      <c r="R185" s="10"/>
      <c r="S185" s="10"/>
      <c r="T185" s="179">
        <f t="shared" si="9"/>
        <v>0</v>
      </c>
      <c r="U185" s="10"/>
      <c r="V185" s="10"/>
      <c r="W185" s="10"/>
      <c r="Y185" s="10">
        <v>7.17</v>
      </c>
      <c r="Z185" s="92">
        <f t="shared" si="10"/>
        <v>7.15</v>
      </c>
      <c r="AA185" s="4"/>
      <c r="AB185" s="92">
        <f t="shared" si="11"/>
        <v>7.94</v>
      </c>
      <c r="AC185" s="433">
        <v>8.8800000000000008</v>
      </c>
      <c r="AD185" s="252"/>
      <c r="AE185" s="3"/>
      <c r="AF185" s="3"/>
    </row>
    <row r="186" spans="1:32" x14ac:dyDescent="0.2">
      <c r="A186" s="55"/>
      <c r="B186" s="10"/>
      <c r="C186" s="10" t="s">
        <v>233</v>
      </c>
      <c r="D186" s="10"/>
      <c r="E186" s="419" t="s">
        <v>235</v>
      </c>
      <c r="F186" s="10">
        <v>220731</v>
      </c>
      <c r="G186" s="10"/>
      <c r="H186" s="10"/>
      <c r="I186" s="10"/>
      <c r="J186" s="23">
        <v>53266.17</v>
      </c>
      <c r="K186" s="23"/>
      <c r="M186" s="10">
        <v>199</v>
      </c>
      <c r="N186" s="69"/>
      <c r="P186" s="255">
        <f t="shared" si="8"/>
        <v>267.66919597989948</v>
      </c>
      <c r="Q186" s="10"/>
      <c r="R186" s="10"/>
      <c r="S186" s="10"/>
      <c r="T186" s="179">
        <f t="shared" si="9"/>
        <v>1109.2010050251256</v>
      </c>
      <c r="U186" s="10"/>
      <c r="V186" s="10"/>
      <c r="W186" s="10"/>
      <c r="Y186" s="10">
        <v>53266.17</v>
      </c>
      <c r="Z186" s="92">
        <f t="shared" si="10"/>
        <v>53151.91</v>
      </c>
      <c r="AA186" s="4"/>
      <c r="AB186" s="92">
        <f t="shared" si="11"/>
        <v>58955.08</v>
      </c>
      <c r="AC186" s="433">
        <v>65907.13</v>
      </c>
      <c r="AD186" s="252"/>
      <c r="AE186" s="3"/>
      <c r="AF186" s="3"/>
    </row>
    <row r="187" spans="1:32" x14ac:dyDescent="0.2">
      <c r="A187" s="55"/>
      <c r="B187" s="10"/>
      <c r="C187" s="10" t="s">
        <v>236</v>
      </c>
      <c r="D187" s="10"/>
      <c r="E187" s="419" t="s">
        <v>237</v>
      </c>
      <c r="F187" s="10">
        <v>253603</v>
      </c>
      <c r="G187" s="10"/>
      <c r="H187" s="10"/>
      <c r="I187" s="10"/>
      <c r="J187" s="23">
        <v>62444.980000000025</v>
      </c>
      <c r="K187" s="23"/>
      <c r="M187" s="10">
        <v>214</v>
      </c>
      <c r="N187" s="69"/>
      <c r="P187" s="255">
        <f t="shared" si="8"/>
        <v>291.79897196261692</v>
      </c>
      <c r="Q187" s="10"/>
      <c r="R187" s="10"/>
      <c r="S187" s="10"/>
      <c r="T187" s="179">
        <f t="shared" si="9"/>
        <v>1185.0607476635514</v>
      </c>
      <c r="U187" s="10"/>
      <c r="V187" s="10"/>
      <c r="W187" s="10"/>
      <c r="Y187" s="10">
        <v>62444.980000000025</v>
      </c>
      <c r="Z187" s="92">
        <f t="shared" si="10"/>
        <v>62311.03</v>
      </c>
      <c r="AA187" s="4"/>
      <c r="AB187" s="92">
        <f t="shared" si="11"/>
        <v>69114.2</v>
      </c>
      <c r="AC187" s="433">
        <v>77264.23</v>
      </c>
      <c r="AD187" s="252"/>
      <c r="AE187" s="3"/>
      <c r="AF187" s="3"/>
    </row>
    <row r="188" spans="1:32" x14ac:dyDescent="0.2">
      <c r="A188" s="55"/>
      <c r="B188" s="10"/>
      <c r="C188" s="10" t="s">
        <v>236</v>
      </c>
      <c r="D188" s="10"/>
      <c r="E188" s="419" t="s">
        <v>70</v>
      </c>
      <c r="F188" s="10">
        <v>6994</v>
      </c>
      <c r="G188" s="10"/>
      <c r="H188" s="10"/>
      <c r="I188" s="10"/>
      <c r="J188" s="23">
        <v>1638.03</v>
      </c>
      <c r="K188" s="23"/>
      <c r="M188" s="10">
        <v>3</v>
      </c>
      <c r="N188" s="69"/>
      <c r="P188" s="255">
        <f t="shared" si="8"/>
        <v>546.01</v>
      </c>
      <c r="Q188" s="10"/>
      <c r="R188" s="10"/>
      <c r="S188" s="10"/>
      <c r="T188" s="179">
        <f t="shared" si="9"/>
        <v>2331.3333333333335</v>
      </c>
      <c r="U188" s="10"/>
      <c r="V188" s="10"/>
      <c r="W188" s="10"/>
      <c r="Y188" s="10">
        <v>1638.03</v>
      </c>
      <c r="Z188" s="92">
        <f t="shared" si="10"/>
        <v>1634.52</v>
      </c>
      <c r="AA188" s="4"/>
      <c r="AB188" s="92">
        <f t="shared" si="11"/>
        <v>1812.97</v>
      </c>
      <c r="AC188" s="433">
        <v>2026.76</v>
      </c>
      <c r="AD188" s="252"/>
      <c r="AE188" s="3"/>
      <c r="AF188" s="3"/>
    </row>
    <row r="189" spans="1:32" x14ac:dyDescent="0.2">
      <c r="A189" s="55"/>
      <c r="B189" s="10"/>
      <c r="C189" s="10" t="s">
        <v>238</v>
      </c>
      <c r="D189" s="10"/>
      <c r="E189" s="419" t="s">
        <v>77</v>
      </c>
      <c r="F189" s="10">
        <v>960</v>
      </c>
      <c r="G189" s="10"/>
      <c r="H189" s="10"/>
      <c r="I189" s="10"/>
      <c r="J189" s="23">
        <v>236.32</v>
      </c>
      <c r="K189" s="23"/>
      <c r="M189" s="10">
        <v>1</v>
      </c>
      <c r="N189" s="69"/>
      <c r="P189" s="255">
        <f t="shared" si="8"/>
        <v>236.32</v>
      </c>
      <c r="Q189" s="10"/>
      <c r="R189" s="10"/>
      <c r="S189" s="10"/>
      <c r="T189" s="179">
        <f t="shared" si="9"/>
        <v>960</v>
      </c>
      <c r="U189" s="10"/>
      <c r="V189" s="10"/>
      <c r="W189" s="10"/>
      <c r="Y189" s="10">
        <v>236.32</v>
      </c>
      <c r="Z189" s="92">
        <f t="shared" si="10"/>
        <v>235.81</v>
      </c>
      <c r="AA189" s="4"/>
      <c r="AB189" s="92">
        <f t="shared" si="11"/>
        <v>261.56</v>
      </c>
      <c r="AC189" s="433">
        <v>292.39999999999998</v>
      </c>
      <c r="AD189" s="252"/>
      <c r="AE189" s="3"/>
      <c r="AF189" s="3"/>
    </row>
    <row r="190" spans="1:32" x14ac:dyDescent="0.2">
      <c r="A190" s="55"/>
      <c r="B190" s="10"/>
      <c r="C190" s="10" t="s">
        <v>238</v>
      </c>
      <c r="D190" s="10"/>
      <c r="E190" s="419" t="s">
        <v>239</v>
      </c>
      <c r="F190" s="10">
        <v>1162535</v>
      </c>
      <c r="G190" s="10"/>
      <c r="H190" s="10"/>
      <c r="I190" s="10"/>
      <c r="J190" s="23">
        <v>282920.77000000025</v>
      </c>
      <c r="K190" s="23"/>
      <c r="M190" s="10">
        <v>1004</v>
      </c>
      <c r="N190" s="69"/>
      <c r="P190" s="255">
        <f t="shared" si="8"/>
        <v>281.79359561753012</v>
      </c>
      <c r="Q190" s="10"/>
      <c r="R190" s="10"/>
      <c r="S190" s="10"/>
      <c r="T190" s="179">
        <f t="shared" si="9"/>
        <v>1157.9033864541832</v>
      </c>
      <c r="U190" s="10"/>
      <c r="V190" s="10"/>
      <c r="W190" s="10"/>
      <c r="Y190" s="10">
        <v>282920.77000000025</v>
      </c>
      <c r="Z190" s="92">
        <f t="shared" si="10"/>
        <v>282313.88</v>
      </c>
      <c r="AA190" s="4"/>
      <c r="AB190" s="92">
        <f t="shared" si="11"/>
        <v>313137.14</v>
      </c>
      <c r="AC190" s="433">
        <v>350062.63</v>
      </c>
      <c r="AD190" s="252"/>
      <c r="AE190" s="3"/>
      <c r="AF190" s="3"/>
    </row>
    <row r="191" spans="1:32" x14ac:dyDescent="0.2">
      <c r="A191" s="55"/>
      <c r="B191" s="10"/>
      <c r="C191" s="10" t="s">
        <v>238</v>
      </c>
      <c r="D191" s="10"/>
      <c r="E191" s="419" t="s">
        <v>120</v>
      </c>
      <c r="F191" s="10">
        <v>4457</v>
      </c>
      <c r="G191" s="10"/>
      <c r="H191" s="10"/>
      <c r="I191" s="10"/>
      <c r="J191" s="23">
        <v>1104.07</v>
      </c>
      <c r="K191" s="23"/>
      <c r="M191" s="10">
        <v>6</v>
      </c>
      <c r="N191" s="69"/>
      <c r="P191" s="255">
        <f t="shared" si="8"/>
        <v>184.01166666666666</v>
      </c>
      <c r="Q191" s="10"/>
      <c r="R191" s="10"/>
      <c r="S191" s="10"/>
      <c r="T191" s="179">
        <f t="shared" si="9"/>
        <v>742.83333333333337</v>
      </c>
      <c r="U191" s="10"/>
      <c r="V191" s="10"/>
      <c r="W191" s="10"/>
      <c r="Y191" s="10">
        <v>1104.07</v>
      </c>
      <c r="Z191" s="92">
        <f t="shared" si="10"/>
        <v>1101.7</v>
      </c>
      <c r="AA191" s="4"/>
      <c r="AB191" s="92">
        <f t="shared" si="11"/>
        <v>1221.99</v>
      </c>
      <c r="AC191" s="433">
        <v>1366.09</v>
      </c>
      <c r="AD191" s="252"/>
      <c r="AE191" s="3"/>
      <c r="AF191" s="3"/>
    </row>
    <row r="192" spans="1:32" x14ac:dyDescent="0.2">
      <c r="A192" s="55"/>
      <c r="B192" s="10"/>
      <c r="C192" s="10" t="s">
        <v>240</v>
      </c>
      <c r="D192" s="10"/>
      <c r="E192" s="419" t="s">
        <v>179</v>
      </c>
      <c r="F192" s="10">
        <v>8289</v>
      </c>
      <c r="G192" s="10"/>
      <c r="H192" s="10"/>
      <c r="I192" s="10"/>
      <c r="J192" s="23">
        <v>1879.4</v>
      </c>
      <c r="K192" s="23"/>
      <c r="M192" s="10">
        <v>6</v>
      </c>
      <c r="N192" s="69"/>
      <c r="P192" s="255">
        <f t="shared" si="8"/>
        <v>313.23333333333335</v>
      </c>
      <c r="Q192" s="10"/>
      <c r="R192" s="10"/>
      <c r="S192" s="10"/>
      <c r="T192" s="179">
        <f t="shared" si="9"/>
        <v>1381.5</v>
      </c>
      <c r="U192" s="10"/>
      <c r="V192" s="10"/>
      <c r="W192" s="10"/>
      <c r="Y192" s="10">
        <v>1879.4</v>
      </c>
      <c r="Z192" s="92">
        <f t="shared" si="10"/>
        <v>1875.37</v>
      </c>
      <c r="AA192" s="4"/>
      <c r="AB192" s="92">
        <f t="shared" si="11"/>
        <v>2080.12</v>
      </c>
      <c r="AC192" s="433">
        <v>2325.41</v>
      </c>
      <c r="AD192" s="252"/>
      <c r="AE192" s="3"/>
      <c r="AF192" s="3"/>
    </row>
    <row r="193" spans="1:32" x14ac:dyDescent="0.2">
      <c r="A193" s="55"/>
      <c r="B193" s="10"/>
      <c r="C193" s="10" t="s">
        <v>241</v>
      </c>
      <c r="D193" s="10"/>
      <c r="E193" s="419" t="s">
        <v>153</v>
      </c>
      <c r="F193" s="10">
        <v>62121</v>
      </c>
      <c r="G193" s="10"/>
      <c r="H193" s="10"/>
      <c r="I193" s="10"/>
      <c r="J193" s="23">
        <v>15098.640000000005</v>
      </c>
      <c r="K193" s="23"/>
      <c r="M193" s="10">
        <v>41</v>
      </c>
      <c r="N193" s="69"/>
      <c r="P193" s="255">
        <f t="shared" si="8"/>
        <v>368.25951219512206</v>
      </c>
      <c r="Q193" s="10"/>
      <c r="R193" s="10"/>
      <c r="S193" s="10"/>
      <c r="T193" s="179">
        <f t="shared" si="9"/>
        <v>1515.1463414634147</v>
      </c>
      <c r="U193" s="10"/>
      <c r="V193" s="10"/>
      <c r="W193" s="10"/>
      <c r="Y193" s="10">
        <v>15098.640000000005</v>
      </c>
      <c r="Z193" s="92">
        <f t="shared" si="10"/>
        <v>15066.25</v>
      </c>
      <c r="AA193" s="4"/>
      <c r="AB193" s="92">
        <f t="shared" si="11"/>
        <v>16711.2</v>
      </c>
      <c r="AC193" s="433">
        <v>18681.8</v>
      </c>
      <c r="AD193" s="252"/>
      <c r="AE193" s="3"/>
      <c r="AF193" s="3"/>
    </row>
    <row r="194" spans="1:32" x14ac:dyDescent="0.2">
      <c r="A194" s="55"/>
      <c r="B194" s="10"/>
      <c r="C194" s="10" t="s">
        <v>242</v>
      </c>
      <c r="D194" s="10"/>
      <c r="E194" s="419" t="s">
        <v>81</v>
      </c>
      <c r="F194" s="10">
        <v>1928</v>
      </c>
      <c r="G194" s="10"/>
      <c r="H194" s="10"/>
      <c r="I194" s="10"/>
      <c r="J194" s="23">
        <v>476.11</v>
      </c>
      <c r="K194" s="23"/>
      <c r="M194" s="10">
        <v>2</v>
      </c>
      <c r="N194" s="69"/>
      <c r="P194" s="255">
        <f t="shared" si="8"/>
        <v>238.05500000000001</v>
      </c>
      <c r="Q194" s="10"/>
      <c r="R194" s="10"/>
      <c r="S194" s="10"/>
      <c r="T194" s="179">
        <f t="shared" si="9"/>
        <v>964</v>
      </c>
      <c r="U194" s="10"/>
      <c r="V194" s="10"/>
      <c r="W194" s="10"/>
      <c r="Y194" s="10">
        <v>476.11</v>
      </c>
      <c r="Z194" s="92">
        <f t="shared" si="10"/>
        <v>475.09</v>
      </c>
      <c r="AA194" s="4"/>
      <c r="AB194" s="92">
        <f t="shared" si="11"/>
        <v>526.96</v>
      </c>
      <c r="AC194" s="433">
        <v>589.1</v>
      </c>
      <c r="AD194" s="252"/>
      <c r="AE194" s="3"/>
      <c r="AF194" s="3"/>
    </row>
    <row r="195" spans="1:32" x14ac:dyDescent="0.2">
      <c r="A195" s="55"/>
      <c r="B195" s="10"/>
      <c r="C195" s="10" t="s">
        <v>243</v>
      </c>
      <c r="D195" s="10"/>
      <c r="E195" s="419" t="s">
        <v>68</v>
      </c>
      <c r="F195" s="10">
        <v>6950</v>
      </c>
      <c r="G195" s="10"/>
      <c r="H195" s="10"/>
      <c r="I195" s="10"/>
      <c r="J195" s="23">
        <v>1758.67</v>
      </c>
      <c r="K195" s="23"/>
      <c r="M195" s="10">
        <v>3</v>
      </c>
      <c r="N195" s="69"/>
      <c r="P195" s="255">
        <f t="shared" si="8"/>
        <v>586.22333333333336</v>
      </c>
      <c r="Q195" s="10"/>
      <c r="R195" s="10"/>
      <c r="S195" s="10"/>
      <c r="T195" s="179">
        <f t="shared" si="9"/>
        <v>2316.6666666666665</v>
      </c>
      <c r="U195" s="10"/>
      <c r="V195" s="10"/>
      <c r="W195" s="10"/>
      <c r="Y195" s="10">
        <v>1758.67</v>
      </c>
      <c r="Z195" s="92">
        <f t="shared" si="10"/>
        <v>1754.9</v>
      </c>
      <c r="AA195" s="4"/>
      <c r="AB195" s="92">
        <f t="shared" si="11"/>
        <v>1946.5</v>
      </c>
      <c r="AC195" s="433">
        <v>2176.0300000000002</v>
      </c>
      <c r="AD195" s="252"/>
      <c r="AE195" s="3"/>
      <c r="AF195" s="3"/>
    </row>
    <row r="196" spans="1:32" x14ac:dyDescent="0.2">
      <c r="A196" s="55"/>
      <c r="B196" s="10"/>
      <c r="C196" s="10" t="s">
        <v>243</v>
      </c>
      <c r="D196" s="10"/>
      <c r="E196" s="419" t="s">
        <v>75</v>
      </c>
      <c r="F196" s="10">
        <v>1605</v>
      </c>
      <c r="G196" s="10"/>
      <c r="H196" s="10"/>
      <c r="I196" s="10"/>
      <c r="J196" s="23">
        <v>397.61</v>
      </c>
      <c r="K196" s="23"/>
      <c r="M196" s="10">
        <v>2</v>
      </c>
      <c r="N196" s="69"/>
      <c r="P196" s="255">
        <f t="shared" si="8"/>
        <v>198.80500000000001</v>
      </c>
      <c r="Q196" s="10"/>
      <c r="R196" s="10"/>
      <c r="S196" s="10"/>
      <c r="T196" s="179">
        <f t="shared" si="9"/>
        <v>802.5</v>
      </c>
      <c r="U196" s="10"/>
      <c r="V196" s="10"/>
      <c r="W196" s="10"/>
      <c r="Y196" s="10">
        <v>397.61</v>
      </c>
      <c r="Z196" s="92">
        <f t="shared" si="10"/>
        <v>396.76</v>
      </c>
      <c r="AA196" s="4"/>
      <c r="AB196" s="92">
        <f t="shared" si="11"/>
        <v>440.08</v>
      </c>
      <c r="AC196" s="433">
        <v>491.97</v>
      </c>
      <c r="AD196" s="252"/>
      <c r="AE196" s="3"/>
      <c r="AF196" s="3"/>
    </row>
    <row r="197" spans="1:32" x14ac:dyDescent="0.2">
      <c r="A197" s="55"/>
      <c r="B197" s="10"/>
      <c r="C197" s="10" t="s">
        <v>244</v>
      </c>
      <c r="D197" s="10"/>
      <c r="E197" s="419" t="s">
        <v>157</v>
      </c>
      <c r="F197" s="10">
        <v>4822</v>
      </c>
      <c r="G197" s="10"/>
      <c r="H197" s="10"/>
      <c r="I197" s="10"/>
      <c r="J197" s="23">
        <v>1236.52</v>
      </c>
      <c r="K197" s="23"/>
      <c r="M197" s="10">
        <v>4</v>
      </c>
      <c r="N197" s="69"/>
      <c r="P197" s="255">
        <f t="shared" si="8"/>
        <v>309.13</v>
      </c>
      <c r="Q197" s="10"/>
      <c r="R197" s="10"/>
      <c r="S197" s="10"/>
      <c r="T197" s="179">
        <f t="shared" si="9"/>
        <v>1205.5</v>
      </c>
      <c r="U197" s="10"/>
      <c r="V197" s="10"/>
      <c r="W197" s="10"/>
      <c r="Y197" s="10">
        <v>1236.52</v>
      </c>
      <c r="Z197" s="92">
        <f t="shared" si="10"/>
        <v>1233.8699999999999</v>
      </c>
      <c r="AA197" s="4"/>
      <c r="AB197" s="92">
        <f t="shared" si="11"/>
        <v>1368.58</v>
      </c>
      <c r="AC197" s="433">
        <v>1529.96</v>
      </c>
      <c r="AD197" s="252"/>
      <c r="AE197" s="3"/>
      <c r="AF197" s="3"/>
    </row>
    <row r="198" spans="1:32" x14ac:dyDescent="0.2">
      <c r="A198" s="55"/>
      <c r="B198" s="10"/>
      <c r="C198" s="10" t="s">
        <v>245</v>
      </c>
      <c r="D198" s="10"/>
      <c r="E198" s="419" t="s">
        <v>246</v>
      </c>
      <c r="F198" s="10">
        <v>17860</v>
      </c>
      <c r="G198" s="10"/>
      <c r="H198" s="10"/>
      <c r="I198" s="10"/>
      <c r="J198" s="23">
        <v>4455.4000000000005</v>
      </c>
      <c r="K198" s="23"/>
      <c r="M198" s="10">
        <v>19</v>
      </c>
      <c r="N198" s="69"/>
      <c r="P198" s="255">
        <f t="shared" si="8"/>
        <v>234.49473684210528</v>
      </c>
      <c r="Q198" s="10"/>
      <c r="R198" s="10"/>
      <c r="S198" s="10"/>
      <c r="T198" s="179">
        <f t="shared" si="9"/>
        <v>940</v>
      </c>
      <c r="U198" s="10"/>
      <c r="V198" s="10"/>
      <c r="W198" s="10"/>
      <c r="Y198" s="10">
        <v>4455.4000000000005</v>
      </c>
      <c r="Z198" s="92">
        <f t="shared" si="10"/>
        <v>4445.84</v>
      </c>
      <c r="AA198" s="4"/>
      <c r="AB198" s="92">
        <f t="shared" si="11"/>
        <v>4931.24</v>
      </c>
      <c r="AC198" s="433">
        <v>5512.74</v>
      </c>
      <c r="AD198" s="252"/>
      <c r="AE198" s="3"/>
      <c r="AF198" s="3"/>
    </row>
    <row r="199" spans="1:32" x14ac:dyDescent="0.2">
      <c r="A199" s="55"/>
      <c r="B199" s="10"/>
      <c r="C199" s="10" t="s">
        <v>247</v>
      </c>
      <c r="D199" s="10"/>
      <c r="E199" s="419" t="s">
        <v>210</v>
      </c>
      <c r="F199" s="10">
        <v>2075</v>
      </c>
      <c r="G199" s="10"/>
      <c r="H199" s="10"/>
      <c r="I199" s="10"/>
      <c r="J199" s="23">
        <v>539.85</v>
      </c>
      <c r="K199" s="23"/>
      <c r="M199" s="10">
        <v>1</v>
      </c>
      <c r="N199" s="69"/>
      <c r="P199" s="255">
        <f t="shared" si="8"/>
        <v>539.85</v>
      </c>
      <c r="Q199" s="10"/>
      <c r="R199" s="10"/>
      <c r="S199" s="10"/>
      <c r="T199" s="179">
        <f t="shared" si="9"/>
        <v>2075</v>
      </c>
      <c r="U199" s="10"/>
      <c r="V199" s="10"/>
      <c r="W199" s="10"/>
      <c r="Y199" s="10">
        <v>539.85</v>
      </c>
      <c r="Z199" s="92">
        <f t="shared" si="10"/>
        <v>538.69000000000005</v>
      </c>
      <c r="AA199" s="4"/>
      <c r="AB199" s="92">
        <f t="shared" si="11"/>
        <v>597.51</v>
      </c>
      <c r="AC199" s="433">
        <v>667.97</v>
      </c>
      <c r="AD199" s="252"/>
      <c r="AE199" s="3"/>
      <c r="AF199" s="3"/>
    </row>
    <row r="200" spans="1:32" x14ac:dyDescent="0.2">
      <c r="A200" s="55"/>
      <c r="B200" s="10"/>
      <c r="C200" s="10" t="s">
        <v>247</v>
      </c>
      <c r="D200" s="10"/>
      <c r="E200" s="419" t="s">
        <v>205</v>
      </c>
      <c r="F200" s="10">
        <v>969</v>
      </c>
      <c r="G200" s="10"/>
      <c r="H200" s="10"/>
      <c r="I200" s="10"/>
      <c r="J200" s="23">
        <v>239.34</v>
      </c>
      <c r="K200" s="23"/>
      <c r="M200" s="10">
        <v>1</v>
      </c>
      <c r="N200" s="69"/>
      <c r="P200" s="255">
        <f t="shared" si="8"/>
        <v>239.34</v>
      </c>
      <c r="Q200" s="10"/>
      <c r="R200" s="10"/>
      <c r="S200" s="10"/>
      <c r="T200" s="179">
        <f t="shared" si="9"/>
        <v>969</v>
      </c>
      <c r="U200" s="10"/>
      <c r="V200" s="10"/>
      <c r="W200" s="10"/>
      <c r="Y200" s="10">
        <v>239.34</v>
      </c>
      <c r="Z200" s="92">
        <f t="shared" si="10"/>
        <v>238.83</v>
      </c>
      <c r="AA200" s="4"/>
      <c r="AB200" s="92">
        <f t="shared" si="11"/>
        <v>264.89999999999998</v>
      </c>
      <c r="AC200" s="433">
        <v>296.14</v>
      </c>
      <c r="AD200" s="252"/>
      <c r="AE200" s="3"/>
      <c r="AF200" s="3"/>
    </row>
    <row r="201" spans="1:32" x14ac:dyDescent="0.2">
      <c r="A201" s="55"/>
      <c r="B201" s="10"/>
      <c r="C201" s="10" t="s">
        <v>247</v>
      </c>
      <c r="D201" s="10"/>
      <c r="E201" s="419" t="s">
        <v>211</v>
      </c>
      <c r="F201" s="10">
        <v>2129034</v>
      </c>
      <c r="G201" s="10"/>
      <c r="H201" s="10"/>
      <c r="I201" s="10"/>
      <c r="J201" s="23">
        <v>511975.78000000026</v>
      </c>
      <c r="K201" s="23"/>
      <c r="M201" s="10">
        <v>2390</v>
      </c>
      <c r="N201" s="69"/>
      <c r="P201" s="255">
        <f t="shared" si="8"/>
        <v>214.21580753138088</v>
      </c>
      <c r="Q201" s="10"/>
      <c r="R201" s="10"/>
      <c r="S201" s="10"/>
      <c r="T201" s="179">
        <f t="shared" si="9"/>
        <v>890.80920502092056</v>
      </c>
      <c r="U201" s="10"/>
      <c r="V201" s="10"/>
      <c r="W201" s="10"/>
      <c r="Y201" s="10">
        <v>511975.78000000026</v>
      </c>
      <c r="Z201" s="92">
        <f t="shared" si="10"/>
        <v>510877.55</v>
      </c>
      <c r="AA201" s="4"/>
      <c r="AB201" s="92">
        <f t="shared" si="11"/>
        <v>566655.57999999996</v>
      </c>
      <c r="AC201" s="433">
        <v>633476.26</v>
      </c>
      <c r="AD201" s="252"/>
      <c r="AE201" s="3"/>
      <c r="AF201" s="3"/>
    </row>
    <row r="202" spans="1:32" x14ac:dyDescent="0.2">
      <c r="A202" s="55"/>
      <c r="B202" s="10"/>
      <c r="C202" s="10" t="s">
        <v>247</v>
      </c>
      <c r="D202" s="10"/>
      <c r="E202" s="419" t="s">
        <v>77</v>
      </c>
      <c r="F202" s="10">
        <v>352</v>
      </c>
      <c r="G202" s="10"/>
      <c r="H202" s="10"/>
      <c r="I202" s="10"/>
      <c r="J202" s="23">
        <v>89.21</v>
      </c>
      <c r="K202" s="23"/>
      <c r="M202" s="10">
        <v>1</v>
      </c>
      <c r="N202" s="69"/>
      <c r="P202" s="255">
        <f t="shared" si="8"/>
        <v>89.21</v>
      </c>
      <c r="Q202" s="10"/>
      <c r="R202" s="10"/>
      <c r="S202" s="10"/>
      <c r="T202" s="179">
        <f t="shared" si="9"/>
        <v>352</v>
      </c>
      <c r="U202" s="10"/>
      <c r="V202" s="10"/>
      <c r="W202" s="10"/>
      <c r="Y202" s="10">
        <v>89.21</v>
      </c>
      <c r="Z202" s="92">
        <f t="shared" si="10"/>
        <v>89.02</v>
      </c>
      <c r="AA202" s="4"/>
      <c r="AB202" s="92">
        <f t="shared" si="11"/>
        <v>98.74</v>
      </c>
      <c r="AC202" s="433">
        <v>110.38</v>
      </c>
      <c r="AD202" s="252"/>
      <c r="AE202" s="3"/>
      <c r="AF202" s="3"/>
    </row>
    <row r="203" spans="1:32" x14ac:dyDescent="0.2">
      <c r="A203" s="55"/>
      <c r="B203" s="10"/>
      <c r="C203" s="10" t="s">
        <v>247</v>
      </c>
      <c r="D203" s="10"/>
      <c r="E203" s="419" t="s">
        <v>196</v>
      </c>
      <c r="F203" s="10">
        <v>630</v>
      </c>
      <c r="G203" s="10"/>
      <c r="H203" s="10"/>
      <c r="I203" s="10"/>
      <c r="J203" s="23">
        <v>155.25</v>
      </c>
      <c r="K203" s="23"/>
      <c r="M203" s="10">
        <v>1</v>
      </c>
      <c r="N203" s="69"/>
      <c r="P203" s="255">
        <f t="shared" si="8"/>
        <v>155.25</v>
      </c>
      <c r="Q203" s="10"/>
      <c r="R203" s="10"/>
      <c r="S203" s="10"/>
      <c r="T203" s="179">
        <f t="shared" si="9"/>
        <v>630</v>
      </c>
      <c r="U203" s="10"/>
      <c r="V203" s="10"/>
      <c r="W203" s="10"/>
      <c r="Y203" s="10">
        <v>155.25</v>
      </c>
      <c r="Z203" s="92">
        <f t="shared" si="10"/>
        <v>154.91999999999999</v>
      </c>
      <c r="AA203" s="4"/>
      <c r="AB203" s="92">
        <f t="shared" si="11"/>
        <v>171.83</v>
      </c>
      <c r="AC203" s="433">
        <v>192.09</v>
      </c>
      <c r="AD203" s="252"/>
      <c r="AE203" s="3"/>
      <c r="AF203" s="3"/>
    </row>
    <row r="204" spans="1:32" x14ac:dyDescent="0.2">
      <c r="A204" s="55"/>
      <c r="B204" s="10"/>
      <c r="C204" s="10" t="s">
        <v>248</v>
      </c>
      <c r="D204" s="10"/>
      <c r="E204" s="419" t="s">
        <v>100</v>
      </c>
      <c r="F204" s="10">
        <v>2023</v>
      </c>
      <c r="G204" s="10"/>
      <c r="H204" s="10"/>
      <c r="I204" s="10"/>
      <c r="J204" s="23">
        <v>500.62</v>
      </c>
      <c r="K204" s="23"/>
      <c r="M204" s="10">
        <v>2</v>
      </c>
      <c r="N204" s="69"/>
      <c r="P204" s="255">
        <f t="shared" si="8"/>
        <v>250.31</v>
      </c>
      <c r="Q204" s="10"/>
      <c r="R204" s="10"/>
      <c r="S204" s="10"/>
      <c r="T204" s="179">
        <f t="shared" si="9"/>
        <v>1011.5</v>
      </c>
      <c r="U204" s="10"/>
      <c r="V204" s="10"/>
      <c r="W204" s="10"/>
      <c r="Y204" s="10">
        <v>500.62</v>
      </c>
      <c r="Z204" s="92">
        <f t="shared" si="10"/>
        <v>499.55</v>
      </c>
      <c r="AA204" s="4"/>
      <c r="AB204" s="92">
        <f t="shared" si="11"/>
        <v>554.09</v>
      </c>
      <c r="AC204" s="433">
        <v>619.42999999999995</v>
      </c>
      <c r="AD204" s="252"/>
      <c r="AE204" s="3"/>
      <c r="AF204" s="3"/>
    </row>
    <row r="205" spans="1:32" x14ac:dyDescent="0.2">
      <c r="A205" s="55"/>
      <c r="B205" s="10"/>
      <c r="C205" s="10" t="s">
        <v>248</v>
      </c>
      <c r="D205" s="10"/>
      <c r="E205" s="419" t="s">
        <v>77</v>
      </c>
      <c r="F205" s="10">
        <v>6712385</v>
      </c>
      <c r="G205" s="10"/>
      <c r="H205" s="10"/>
      <c r="I205" s="10"/>
      <c r="J205" s="23">
        <v>1626131.1500000015</v>
      </c>
      <c r="K205" s="23"/>
      <c r="M205" s="10">
        <v>6571</v>
      </c>
      <c r="N205" s="69"/>
      <c r="P205" s="255">
        <f t="shared" si="8"/>
        <v>247.47087962258431</v>
      </c>
      <c r="Q205" s="10"/>
      <c r="R205" s="10"/>
      <c r="S205" s="10"/>
      <c r="T205" s="179">
        <f t="shared" si="9"/>
        <v>1021.5165119464313</v>
      </c>
      <c r="U205" s="10"/>
      <c r="V205" s="10"/>
      <c r="W205" s="10"/>
      <c r="Y205" s="10">
        <v>1626131.1500000015</v>
      </c>
      <c r="Z205" s="92">
        <f t="shared" si="10"/>
        <v>1622642.95</v>
      </c>
      <c r="AA205" s="4"/>
      <c r="AB205" s="92">
        <f t="shared" si="11"/>
        <v>1799804.46</v>
      </c>
      <c r="AC205" s="433">
        <v>2012039.47</v>
      </c>
      <c r="AD205" s="252"/>
      <c r="AE205" s="3"/>
      <c r="AF205" s="3"/>
    </row>
    <row r="206" spans="1:32" x14ac:dyDescent="0.2">
      <c r="A206" s="55"/>
      <c r="B206" s="10"/>
      <c r="C206" s="10" t="s">
        <v>248</v>
      </c>
      <c r="D206" s="10"/>
      <c r="E206" s="419" t="s">
        <v>120</v>
      </c>
      <c r="F206" s="10">
        <v>3067</v>
      </c>
      <c r="G206" s="10"/>
      <c r="H206" s="10"/>
      <c r="I206" s="10"/>
      <c r="J206" s="23">
        <v>759.3</v>
      </c>
      <c r="K206" s="23"/>
      <c r="M206" s="10">
        <v>3</v>
      </c>
      <c r="N206" s="69"/>
      <c r="P206" s="255">
        <f t="shared" si="8"/>
        <v>253.1</v>
      </c>
      <c r="Q206" s="10"/>
      <c r="R206" s="10"/>
      <c r="S206" s="10"/>
      <c r="T206" s="179">
        <f t="shared" si="9"/>
        <v>1022.3333333333334</v>
      </c>
      <c r="U206" s="10"/>
      <c r="V206" s="10"/>
      <c r="W206" s="10"/>
      <c r="Y206" s="10">
        <v>759.3</v>
      </c>
      <c r="Z206" s="92">
        <f t="shared" si="10"/>
        <v>757.67</v>
      </c>
      <c r="AA206" s="4"/>
      <c r="AB206" s="92">
        <f t="shared" si="11"/>
        <v>840.39</v>
      </c>
      <c r="AC206" s="433">
        <v>939.49</v>
      </c>
      <c r="AD206" s="252"/>
      <c r="AE206" s="3"/>
      <c r="AF206" s="3"/>
    </row>
    <row r="207" spans="1:32" x14ac:dyDescent="0.2">
      <c r="A207" s="55"/>
      <c r="B207" s="10"/>
      <c r="C207" s="10" t="s">
        <v>249</v>
      </c>
      <c r="D207" s="10"/>
      <c r="E207" s="419" t="s">
        <v>127</v>
      </c>
      <c r="F207" s="10">
        <v>178883</v>
      </c>
      <c r="G207" s="10"/>
      <c r="H207" s="10"/>
      <c r="I207" s="10"/>
      <c r="J207" s="23">
        <v>43454.290000000023</v>
      </c>
      <c r="K207" s="23"/>
      <c r="M207" s="10">
        <v>157</v>
      </c>
      <c r="N207" s="69"/>
      <c r="P207" s="255">
        <f t="shared" si="8"/>
        <v>276.77891719745236</v>
      </c>
      <c r="Q207" s="10"/>
      <c r="R207" s="10"/>
      <c r="S207" s="10"/>
      <c r="T207" s="179">
        <f t="shared" si="9"/>
        <v>1139.3821656050955</v>
      </c>
      <c r="U207" s="10"/>
      <c r="V207" s="10"/>
      <c r="W207" s="10"/>
      <c r="Y207" s="10">
        <v>43454.290000000023</v>
      </c>
      <c r="Z207" s="92">
        <f t="shared" si="10"/>
        <v>43361.08</v>
      </c>
      <c r="AA207" s="4"/>
      <c r="AB207" s="92">
        <f t="shared" si="11"/>
        <v>48095.28</v>
      </c>
      <c r="AC207" s="433">
        <v>53766.73</v>
      </c>
      <c r="AD207" s="252"/>
      <c r="AE207" s="3"/>
      <c r="AF207" s="3"/>
    </row>
    <row r="208" spans="1:32" x14ac:dyDescent="0.2">
      <c r="A208" s="55"/>
      <c r="B208" s="10"/>
      <c r="C208" s="10" t="s">
        <v>250</v>
      </c>
      <c r="D208" s="10"/>
      <c r="E208" s="419" t="s">
        <v>92</v>
      </c>
      <c r="F208" s="10">
        <v>3881</v>
      </c>
      <c r="G208" s="10"/>
      <c r="H208" s="10"/>
      <c r="I208" s="10"/>
      <c r="J208" s="23">
        <v>967.14</v>
      </c>
      <c r="K208" s="23"/>
      <c r="M208" s="10">
        <v>3</v>
      </c>
      <c r="N208" s="69"/>
      <c r="P208" s="255">
        <f t="shared" si="8"/>
        <v>322.38</v>
      </c>
      <c r="Q208" s="10"/>
      <c r="R208" s="10"/>
      <c r="S208" s="10"/>
      <c r="T208" s="179">
        <f t="shared" si="9"/>
        <v>1293.6666666666667</v>
      </c>
      <c r="U208" s="10"/>
      <c r="V208" s="10"/>
      <c r="W208" s="10"/>
      <c r="Y208" s="10">
        <v>967.14</v>
      </c>
      <c r="Z208" s="92">
        <f t="shared" si="10"/>
        <v>965.07</v>
      </c>
      <c r="AA208" s="4"/>
      <c r="AB208" s="92">
        <f t="shared" si="11"/>
        <v>1070.43</v>
      </c>
      <c r="AC208" s="433">
        <v>1196.6600000000001</v>
      </c>
      <c r="AD208" s="252"/>
      <c r="AE208" s="3"/>
      <c r="AF208" s="3"/>
    </row>
    <row r="209" spans="1:32" x14ac:dyDescent="0.2">
      <c r="A209" s="55"/>
      <c r="B209" s="10"/>
      <c r="C209" s="10" t="s">
        <v>251</v>
      </c>
      <c r="D209" s="10"/>
      <c r="E209" s="419" t="s">
        <v>79</v>
      </c>
      <c r="F209" s="10">
        <v>492528</v>
      </c>
      <c r="G209" s="10"/>
      <c r="H209" s="10"/>
      <c r="I209" s="10"/>
      <c r="J209" s="23">
        <v>118972.85000000008</v>
      </c>
      <c r="K209" s="23"/>
      <c r="M209" s="10">
        <v>473</v>
      </c>
      <c r="N209" s="69"/>
      <c r="P209" s="255">
        <f t="shared" si="8"/>
        <v>251.52822410148008</v>
      </c>
      <c r="Q209" s="10"/>
      <c r="R209" s="10"/>
      <c r="S209" s="10"/>
      <c r="T209" s="179">
        <f t="shared" si="9"/>
        <v>1041.2854122621563</v>
      </c>
      <c r="U209" s="10"/>
      <c r="V209" s="10"/>
      <c r="W209" s="10"/>
      <c r="Y209" s="10">
        <v>118972.85000000008</v>
      </c>
      <c r="Z209" s="92">
        <f t="shared" si="10"/>
        <v>118717.64</v>
      </c>
      <c r="AA209" s="4"/>
      <c r="AB209" s="92">
        <f t="shared" si="11"/>
        <v>131679.32999999999</v>
      </c>
      <c r="AC209" s="433">
        <v>147207.10999999999</v>
      </c>
      <c r="AD209" s="252"/>
      <c r="AE209" s="3"/>
      <c r="AF209" s="3"/>
    </row>
    <row r="210" spans="1:32" x14ac:dyDescent="0.2">
      <c r="A210" s="55"/>
      <c r="B210" s="10"/>
      <c r="C210" s="10" t="s">
        <v>252</v>
      </c>
      <c r="D210" s="10"/>
      <c r="E210" s="419" t="s">
        <v>70</v>
      </c>
      <c r="F210" s="10">
        <v>3270609</v>
      </c>
      <c r="G210" s="10"/>
      <c r="H210" s="10"/>
      <c r="I210" s="10"/>
      <c r="J210" s="23">
        <v>804349.60999999859</v>
      </c>
      <c r="K210" s="23"/>
      <c r="M210" s="10">
        <v>2855</v>
      </c>
      <c r="N210" s="69"/>
      <c r="P210" s="255">
        <f t="shared" si="8"/>
        <v>281.73366374781034</v>
      </c>
      <c r="Q210" s="10"/>
      <c r="R210" s="10"/>
      <c r="S210" s="10"/>
      <c r="T210" s="179">
        <f t="shared" si="9"/>
        <v>1145.5723292469352</v>
      </c>
      <c r="U210" s="10"/>
      <c r="V210" s="10"/>
      <c r="W210" s="10"/>
      <c r="Y210" s="10">
        <v>804349.60999999859</v>
      </c>
      <c r="Z210" s="92">
        <f t="shared" si="10"/>
        <v>802624.21</v>
      </c>
      <c r="AA210" s="4"/>
      <c r="AB210" s="92">
        <f t="shared" si="11"/>
        <v>890255.39</v>
      </c>
      <c r="AC210" s="433">
        <v>995235.33</v>
      </c>
      <c r="AD210" s="252"/>
      <c r="AE210" s="3"/>
      <c r="AF210" s="3"/>
    </row>
    <row r="211" spans="1:32" x14ac:dyDescent="0.2">
      <c r="A211" s="55"/>
      <c r="B211" s="10"/>
      <c r="C211" s="10" t="s">
        <v>253</v>
      </c>
      <c r="D211" s="10"/>
      <c r="E211" s="419" t="s">
        <v>79</v>
      </c>
      <c r="F211" s="10"/>
      <c r="G211" s="10"/>
      <c r="H211" s="10"/>
      <c r="I211" s="10"/>
      <c r="J211" s="23">
        <v>7.17</v>
      </c>
      <c r="K211" s="23"/>
      <c r="M211" s="10">
        <v>1</v>
      </c>
      <c r="N211" s="69"/>
      <c r="P211" s="255">
        <f t="shared" si="8"/>
        <v>7.17</v>
      </c>
      <c r="Q211" s="10"/>
      <c r="R211" s="10"/>
      <c r="S211" s="10"/>
      <c r="T211" s="179">
        <f t="shared" si="9"/>
        <v>0</v>
      </c>
      <c r="U211" s="10"/>
      <c r="V211" s="10"/>
      <c r="W211" s="10"/>
      <c r="Y211" s="10">
        <v>7.17</v>
      </c>
      <c r="Z211" s="92">
        <f t="shared" si="10"/>
        <v>7.15</v>
      </c>
      <c r="AA211" s="4"/>
      <c r="AB211" s="92">
        <f t="shared" si="11"/>
        <v>7.94</v>
      </c>
      <c r="AC211" s="433">
        <v>8.8800000000000008</v>
      </c>
      <c r="AD211" s="252"/>
      <c r="AE211" s="3"/>
      <c r="AF211" s="3"/>
    </row>
    <row r="212" spans="1:32" x14ac:dyDescent="0.2">
      <c r="A212" s="55"/>
      <c r="B212" s="10"/>
      <c r="C212" s="10" t="s">
        <v>254</v>
      </c>
      <c r="D212" s="10"/>
      <c r="E212" s="419" t="s">
        <v>164</v>
      </c>
      <c r="F212" s="10">
        <v>13105</v>
      </c>
      <c r="G212" s="10"/>
      <c r="H212" s="10"/>
      <c r="I212" s="10"/>
      <c r="J212" s="23">
        <v>3303.33</v>
      </c>
      <c r="K212" s="23"/>
      <c r="M212" s="10">
        <v>10</v>
      </c>
      <c r="N212" s="69"/>
      <c r="P212" s="255">
        <f t="shared" si="8"/>
        <v>330.33299999999997</v>
      </c>
      <c r="Q212" s="10"/>
      <c r="R212" s="10"/>
      <c r="S212" s="10"/>
      <c r="T212" s="179">
        <f t="shared" si="9"/>
        <v>1310.5</v>
      </c>
      <c r="U212" s="10"/>
      <c r="V212" s="10"/>
      <c r="W212" s="10"/>
      <c r="Y212" s="10">
        <v>3303.33</v>
      </c>
      <c r="Z212" s="92">
        <f t="shared" si="10"/>
        <v>3296.24</v>
      </c>
      <c r="AA212" s="4"/>
      <c r="AB212" s="92">
        <f t="shared" si="11"/>
        <v>3656.13</v>
      </c>
      <c r="AC212" s="433">
        <v>4087.27</v>
      </c>
      <c r="AD212" s="252"/>
      <c r="AE212" s="3"/>
      <c r="AF212" s="3"/>
    </row>
    <row r="213" spans="1:32" x14ac:dyDescent="0.2">
      <c r="A213" s="55"/>
      <c r="B213" s="10"/>
      <c r="C213" s="10" t="s">
        <v>255</v>
      </c>
      <c r="D213" s="10"/>
      <c r="E213" s="419" t="s">
        <v>256</v>
      </c>
      <c r="F213" s="10">
        <v>718917</v>
      </c>
      <c r="G213" s="10"/>
      <c r="H213" s="10"/>
      <c r="I213" s="10"/>
      <c r="J213" s="23">
        <v>175762.86999999991</v>
      </c>
      <c r="K213" s="23"/>
      <c r="M213" s="10">
        <v>675</v>
      </c>
      <c r="N213" s="69"/>
      <c r="P213" s="255">
        <f t="shared" si="8"/>
        <v>260.38943703703688</v>
      </c>
      <c r="Q213" s="10"/>
      <c r="R213" s="10"/>
      <c r="S213" s="10"/>
      <c r="T213" s="179">
        <f t="shared" si="9"/>
        <v>1065.0622222222223</v>
      </c>
      <c r="U213" s="10"/>
      <c r="V213" s="10"/>
      <c r="W213" s="10"/>
      <c r="Y213" s="10">
        <v>175762.86999999991</v>
      </c>
      <c r="Z213" s="92">
        <f t="shared" si="10"/>
        <v>175385.84</v>
      </c>
      <c r="AA213" s="4"/>
      <c r="AB213" s="92">
        <f t="shared" si="11"/>
        <v>194534.62</v>
      </c>
      <c r="AC213" s="433">
        <v>217474.37</v>
      </c>
      <c r="AD213" s="252"/>
      <c r="AE213" s="3"/>
      <c r="AF213" s="3"/>
    </row>
    <row r="214" spans="1:32" x14ac:dyDescent="0.2">
      <c r="A214" s="55"/>
      <c r="B214" s="10"/>
      <c r="C214" s="10" t="s">
        <v>257</v>
      </c>
      <c r="D214" s="10"/>
      <c r="E214" s="419" t="s">
        <v>258</v>
      </c>
      <c r="F214" s="10">
        <v>1005</v>
      </c>
      <c r="G214" s="10"/>
      <c r="H214" s="10"/>
      <c r="I214" s="10"/>
      <c r="J214" s="23">
        <v>248.62</v>
      </c>
      <c r="K214" s="23"/>
      <c r="M214" s="10">
        <v>1</v>
      </c>
      <c r="N214" s="69"/>
      <c r="P214" s="255">
        <f t="shared" si="8"/>
        <v>248.62</v>
      </c>
      <c r="Q214" s="10"/>
      <c r="R214" s="10"/>
      <c r="S214" s="10"/>
      <c r="T214" s="179">
        <f t="shared" si="9"/>
        <v>1005</v>
      </c>
      <c r="U214" s="10"/>
      <c r="V214" s="10"/>
      <c r="W214" s="10"/>
      <c r="Y214" s="10">
        <v>248.62</v>
      </c>
      <c r="Z214" s="92">
        <f t="shared" si="10"/>
        <v>248.09</v>
      </c>
      <c r="AA214" s="4"/>
      <c r="AB214" s="92">
        <f t="shared" si="11"/>
        <v>275.17</v>
      </c>
      <c r="AC214" s="433">
        <v>307.62</v>
      </c>
      <c r="AD214" s="252"/>
      <c r="AE214" s="3"/>
      <c r="AF214" s="3"/>
    </row>
    <row r="215" spans="1:32" x14ac:dyDescent="0.2">
      <c r="A215" s="55"/>
      <c r="B215" s="10"/>
      <c r="C215" s="10" t="s">
        <v>257</v>
      </c>
      <c r="D215" s="10"/>
      <c r="E215" s="419" t="s">
        <v>259</v>
      </c>
      <c r="F215" s="10">
        <v>5488</v>
      </c>
      <c r="G215" s="10"/>
      <c r="H215" s="10"/>
      <c r="I215" s="10"/>
      <c r="J215" s="23">
        <v>1313.95</v>
      </c>
      <c r="K215" s="23"/>
      <c r="M215" s="10">
        <v>4</v>
      </c>
      <c r="N215" s="69"/>
      <c r="P215" s="255">
        <f t="shared" si="8"/>
        <v>328.48750000000001</v>
      </c>
      <c r="Q215" s="10"/>
      <c r="R215" s="10"/>
      <c r="S215" s="10"/>
      <c r="T215" s="179">
        <f t="shared" si="9"/>
        <v>1372</v>
      </c>
      <c r="U215" s="10"/>
      <c r="V215" s="10"/>
      <c r="W215" s="10"/>
      <c r="Y215" s="10">
        <v>1313.95</v>
      </c>
      <c r="Z215" s="92">
        <f t="shared" si="10"/>
        <v>1311.13</v>
      </c>
      <c r="AA215" s="4"/>
      <c r="AB215" s="92">
        <f t="shared" si="11"/>
        <v>1454.28</v>
      </c>
      <c r="AC215" s="433">
        <v>1625.77</v>
      </c>
      <c r="AD215" s="252"/>
      <c r="AE215" s="3"/>
      <c r="AF215" s="3"/>
    </row>
    <row r="216" spans="1:32" x14ac:dyDescent="0.2">
      <c r="A216" s="55"/>
      <c r="B216" s="10"/>
      <c r="C216" s="10" t="s">
        <v>260</v>
      </c>
      <c r="D216" s="10"/>
      <c r="E216" s="419" t="s">
        <v>77</v>
      </c>
      <c r="F216" s="10">
        <v>106590</v>
      </c>
      <c r="G216" s="10"/>
      <c r="H216" s="10"/>
      <c r="I216" s="10"/>
      <c r="J216" s="23">
        <v>25529.729999999996</v>
      </c>
      <c r="K216" s="23"/>
      <c r="M216" s="10">
        <v>72</v>
      </c>
      <c r="N216" s="69"/>
      <c r="P216" s="255">
        <f t="shared" si="8"/>
        <v>354.57958333333329</v>
      </c>
      <c r="Q216" s="10"/>
      <c r="R216" s="10"/>
      <c r="S216" s="10"/>
      <c r="T216" s="179">
        <f t="shared" si="9"/>
        <v>1480.4166666666667</v>
      </c>
      <c r="U216" s="10"/>
      <c r="V216" s="10"/>
      <c r="W216" s="10"/>
      <c r="Y216" s="10">
        <v>25529.729999999996</v>
      </c>
      <c r="Z216" s="92">
        <f t="shared" si="10"/>
        <v>25474.97</v>
      </c>
      <c r="AA216" s="4"/>
      <c r="AB216" s="92">
        <f t="shared" si="11"/>
        <v>28256.34</v>
      </c>
      <c r="AC216" s="433">
        <v>31588.36</v>
      </c>
      <c r="AD216" s="252"/>
      <c r="AE216" s="3"/>
      <c r="AF216" s="3"/>
    </row>
    <row r="217" spans="1:32" x14ac:dyDescent="0.2">
      <c r="A217" s="55"/>
      <c r="B217" s="10"/>
      <c r="C217" s="10" t="s">
        <v>260</v>
      </c>
      <c r="D217" s="10"/>
      <c r="E217" s="419" t="s">
        <v>120</v>
      </c>
      <c r="F217" s="10">
        <v>538401</v>
      </c>
      <c r="G217" s="10"/>
      <c r="H217" s="10"/>
      <c r="I217" s="10"/>
      <c r="J217" s="23">
        <v>130616.32000000009</v>
      </c>
      <c r="K217" s="23"/>
      <c r="M217" s="10">
        <v>391</v>
      </c>
      <c r="N217" s="69"/>
      <c r="P217" s="255">
        <f t="shared" si="8"/>
        <v>334.05708439897722</v>
      </c>
      <c r="Q217" s="10"/>
      <c r="R217" s="10"/>
      <c r="S217" s="10"/>
      <c r="T217" s="179">
        <f t="shared" si="9"/>
        <v>1376.9846547314578</v>
      </c>
      <c r="U217" s="10"/>
      <c r="V217" s="10"/>
      <c r="W217" s="10"/>
      <c r="Y217" s="10">
        <v>130616.32000000009</v>
      </c>
      <c r="Z217" s="92">
        <f t="shared" si="10"/>
        <v>130336.14</v>
      </c>
      <c r="AA217" s="4"/>
      <c r="AB217" s="92">
        <f t="shared" si="11"/>
        <v>144566.34</v>
      </c>
      <c r="AC217" s="433">
        <v>161613.76999999999</v>
      </c>
      <c r="AD217" s="252"/>
      <c r="AE217" s="3"/>
      <c r="AF217" s="3"/>
    </row>
    <row r="218" spans="1:32" x14ac:dyDescent="0.2">
      <c r="A218" s="55"/>
      <c r="B218" s="10"/>
      <c r="C218" s="10" t="s">
        <v>261</v>
      </c>
      <c r="D218" s="10"/>
      <c r="E218" s="419" t="s">
        <v>262</v>
      </c>
      <c r="F218" s="10">
        <v>1519</v>
      </c>
      <c r="G218" s="10"/>
      <c r="H218" s="10"/>
      <c r="I218" s="10"/>
      <c r="J218" s="23">
        <v>381.15</v>
      </c>
      <c r="K218" s="23"/>
      <c r="M218" s="10">
        <v>1</v>
      </c>
      <c r="N218" s="69"/>
      <c r="P218" s="255">
        <f t="shared" ref="P218:P281" si="12">J218/M218</f>
        <v>381.15</v>
      </c>
      <c r="Q218" s="10"/>
      <c r="R218" s="10"/>
      <c r="S218" s="10"/>
      <c r="T218" s="179">
        <f t="shared" ref="T218:T281" si="13">F218/M218</f>
        <v>1519</v>
      </c>
      <c r="U218" s="10"/>
      <c r="V218" s="10"/>
      <c r="W218" s="10"/>
      <c r="Y218" s="10">
        <v>381.15</v>
      </c>
      <c r="Z218" s="92">
        <f t="shared" ref="Z218:Z281" si="14">ROUND($Z$644*Y218/$Y$644,2)</f>
        <v>380.33</v>
      </c>
      <c r="AA218" s="4"/>
      <c r="AB218" s="92">
        <f t="shared" ref="AB218:AB281" si="15">ROUND($AB$644*Y218/$Y$644,2)</f>
        <v>421.86</v>
      </c>
      <c r="AC218" s="433">
        <v>471.61</v>
      </c>
      <c r="AD218" s="252"/>
      <c r="AE218" s="3"/>
      <c r="AF218" s="3"/>
    </row>
    <row r="219" spans="1:32" x14ac:dyDescent="0.2">
      <c r="A219" s="55"/>
      <c r="B219" s="10"/>
      <c r="C219" s="10" t="s">
        <v>261</v>
      </c>
      <c r="D219" s="10"/>
      <c r="E219" s="419" t="s">
        <v>131</v>
      </c>
      <c r="F219" s="10">
        <v>3318</v>
      </c>
      <c r="G219" s="10"/>
      <c r="H219" s="10"/>
      <c r="I219" s="10"/>
      <c r="J219" s="23">
        <v>833.78</v>
      </c>
      <c r="K219" s="23"/>
      <c r="M219" s="10">
        <v>1</v>
      </c>
      <c r="N219" s="69"/>
      <c r="P219" s="255">
        <f t="shared" si="12"/>
        <v>833.78</v>
      </c>
      <c r="Q219" s="10"/>
      <c r="R219" s="10"/>
      <c r="S219" s="10"/>
      <c r="T219" s="179">
        <f t="shared" si="13"/>
        <v>3318</v>
      </c>
      <c r="U219" s="10"/>
      <c r="V219" s="10"/>
      <c r="W219" s="10"/>
      <c r="Y219" s="10">
        <v>833.78</v>
      </c>
      <c r="Z219" s="92">
        <f t="shared" si="14"/>
        <v>831.99</v>
      </c>
      <c r="AA219" s="4"/>
      <c r="AB219" s="92">
        <f t="shared" si="15"/>
        <v>922.83</v>
      </c>
      <c r="AC219" s="433">
        <v>1031.6500000000001</v>
      </c>
      <c r="AD219" s="252"/>
      <c r="AE219" s="3"/>
      <c r="AF219" s="3"/>
    </row>
    <row r="220" spans="1:32" x14ac:dyDescent="0.2">
      <c r="A220" s="55"/>
      <c r="B220" s="10"/>
      <c r="C220" s="10" t="s">
        <v>261</v>
      </c>
      <c r="D220" s="10"/>
      <c r="E220" s="419" t="s">
        <v>203</v>
      </c>
      <c r="F220" s="10">
        <v>817</v>
      </c>
      <c r="G220" s="10"/>
      <c r="H220" s="10"/>
      <c r="I220" s="10"/>
      <c r="J220" s="23">
        <v>199.48</v>
      </c>
      <c r="K220" s="23"/>
      <c r="M220" s="10">
        <v>1</v>
      </c>
      <c r="N220" s="69"/>
      <c r="P220" s="255">
        <f t="shared" si="12"/>
        <v>199.48</v>
      </c>
      <c r="Q220" s="10"/>
      <c r="R220" s="10"/>
      <c r="S220" s="10"/>
      <c r="T220" s="179">
        <f t="shared" si="13"/>
        <v>817</v>
      </c>
      <c r="U220" s="10"/>
      <c r="V220" s="10"/>
      <c r="W220" s="10"/>
      <c r="Y220" s="10">
        <v>199.48</v>
      </c>
      <c r="Z220" s="92">
        <f t="shared" si="14"/>
        <v>199.05</v>
      </c>
      <c r="AA220" s="4"/>
      <c r="AB220" s="92">
        <f t="shared" si="15"/>
        <v>220.78</v>
      </c>
      <c r="AC220" s="433">
        <v>246.81</v>
      </c>
      <c r="AD220" s="252"/>
      <c r="AE220" s="3"/>
      <c r="AF220" s="3"/>
    </row>
    <row r="221" spans="1:32" x14ac:dyDescent="0.2">
      <c r="A221" s="55"/>
      <c r="B221" s="10"/>
      <c r="C221" s="10" t="s">
        <v>261</v>
      </c>
      <c r="D221" s="10"/>
      <c r="E221" s="419" t="s">
        <v>73</v>
      </c>
      <c r="F221" s="10">
        <v>6988090</v>
      </c>
      <c r="G221" s="10"/>
      <c r="H221" s="10"/>
      <c r="I221" s="10"/>
      <c r="J221" s="23">
        <v>1674811.4799999965</v>
      </c>
      <c r="K221" s="23"/>
      <c r="M221" s="10">
        <v>6470</v>
      </c>
      <c r="N221" s="69"/>
      <c r="P221" s="255">
        <f t="shared" si="12"/>
        <v>258.85803400309067</v>
      </c>
      <c r="Q221" s="10"/>
      <c r="R221" s="10"/>
      <c r="S221" s="10"/>
      <c r="T221" s="179">
        <f t="shared" si="13"/>
        <v>1080.0757341576507</v>
      </c>
      <c r="U221" s="10"/>
      <c r="V221" s="10"/>
      <c r="W221" s="10"/>
      <c r="Y221" s="10">
        <v>1674811.4799999965</v>
      </c>
      <c r="Z221" s="92">
        <f t="shared" si="14"/>
        <v>1671218.86</v>
      </c>
      <c r="AA221" s="4"/>
      <c r="AB221" s="92">
        <f t="shared" si="15"/>
        <v>1853683.93</v>
      </c>
      <c r="AC221" s="433">
        <v>2072272.47</v>
      </c>
      <c r="AD221" s="252"/>
      <c r="AE221" s="3"/>
      <c r="AF221" s="3"/>
    </row>
    <row r="222" spans="1:32" x14ac:dyDescent="0.2">
      <c r="A222" s="55"/>
      <c r="B222" s="10"/>
      <c r="C222" s="10" t="s">
        <v>261</v>
      </c>
      <c r="D222" s="10"/>
      <c r="E222" s="419" t="s">
        <v>263</v>
      </c>
      <c r="F222" s="10">
        <v>413</v>
      </c>
      <c r="G222" s="10"/>
      <c r="H222" s="10"/>
      <c r="I222" s="10"/>
      <c r="J222" s="23">
        <v>104</v>
      </c>
      <c r="K222" s="23"/>
      <c r="M222" s="10">
        <v>1</v>
      </c>
      <c r="N222" s="69"/>
      <c r="P222" s="255">
        <f t="shared" si="12"/>
        <v>104</v>
      </c>
      <c r="Q222" s="10"/>
      <c r="R222" s="10"/>
      <c r="S222" s="10"/>
      <c r="T222" s="179">
        <f t="shared" si="13"/>
        <v>413</v>
      </c>
      <c r="U222" s="10"/>
      <c r="V222" s="10"/>
      <c r="W222" s="10"/>
      <c r="Y222" s="10">
        <v>104</v>
      </c>
      <c r="Z222" s="92">
        <f t="shared" si="14"/>
        <v>103.78</v>
      </c>
      <c r="AA222" s="4"/>
      <c r="AB222" s="92">
        <f t="shared" si="15"/>
        <v>115.11</v>
      </c>
      <c r="AC222" s="433">
        <v>128.68</v>
      </c>
      <c r="AD222" s="252"/>
      <c r="AE222" s="3"/>
      <c r="AF222" s="3"/>
    </row>
    <row r="223" spans="1:32" x14ac:dyDescent="0.2">
      <c r="A223" s="55"/>
      <c r="B223" s="10"/>
      <c r="C223" s="10" t="s">
        <v>264</v>
      </c>
      <c r="D223" s="10"/>
      <c r="E223" s="419" t="s">
        <v>64</v>
      </c>
      <c r="F223" s="10">
        <v>1662295</v>
      </c>
      <c r="G223" s="10"/>
      <c r="H223" s="10"/>
      <c r="I223" s="10"/>
      <c r="J223" s="23">
        <v>405042.37999999954</v>
      </c>
      <c r="K223" s="23"/>
      <c r="M223" s="10">
        <v>1759</v>
      </c>
      <c r="N223" s="69"/>
      <c r="P223" s="255">
        <f t="shared" si="12"/>
        <v>230.26855031267741</v>
      </c>
      <c r="Q223" s="10"/>
      <c r="R223" s="10"/>
      <c r="S223" s="10"/>
      <c r="T223" s="179">
        <f t="shared" si="13"/>
        <v>945.02274019329161</v>
      </c>
      <c r="U223" s="10"/>
      <c r="V223" s="10"/>
      <c r="W223" s="10"/>
      <c r="Y223" s="10">
        <v>405042.37999999954</v>
      </c>
      <c r="Z223" s="92">
        <f t="shared" si="14"/>
        <v>404173.53</v>
      </c>
      <c r="AA223" s="4"/>
      <c r="AB223" s="92">
        <f t="shared" si="15"/>
        <v>448301.53</v>
      </c>
      <c r="AC223" s="433">
        <v>501165.76</v>
      </c>
      <c r="AD223" s="252"/>
      <c r="AE223" s="3"/>
      <c r="AF223" s="3"/>
    </row>
    <row r="224" spans="1:32" x14ac:dyDescent="0.2">
      <c r="A224" s="55"/>
      <c r="B224" s="10"/>
      <c r="C224" s="10" t="s">
        <v>264</v>
      </c>
      <c r="D224" s="10"/>
      <c r="E224" s="419" t="s">
        <v>167</v>
      </c>
      <c r="F224" s="10">
        <v>1450</v>
      </c>
      <c r="G224" s="10"/>
      <c r="H224" s="10"/>
      <c r="I224" s="10"/>
      <c r="J224" s="23">
        <v>363.36</v>
      </c>
      <c r="K224" s="23"/>
      <c r="M224" s="10">
        <v>1</v>
      </c>
      <c r="N224" s="69"/>
      <c r="P224" s="255">
        <f t="shared" si="12"/>
        <v>363.36</v>
      </c>
      <c r="Q224" s="10"/>
      <c r="R224" s="10"/>
      <c r="S224" s="10"/>
      <c r="T224" s="179">
        <f t="shared" si="13"/>
        <v>1450</v>
      </c>
      <c r="U224" s="10"/>
      <c r="V224" s="10"/>
      <c r="W224" s="10"/>
      <c r="Y224" s="10">
        <v>363.36</v>
      </c>
      <c r="Z224" s="92">
        <f t="shared" si="14"/>
        <v>362.58</v>
      </c>
      <c r="AA224" s="4"/>
      <c r="AB224" s="92">
        <f t="shared" si="15"/>
        <v>402.17</v>
      </c>
      <c r="AC224" s="433">
        <v>449.59</v>
      </c>
      <c r="AD224" s="252"/>
      <c r="AE224" s="3"/>
      <c r="AF224" s="3"/>
    </row>
    <row r="225" spans="1:32" x14ac:dyDescent="0.2">
      <c r="A225" s="55"/>
      <c r="B225" s="10"/>
      <c r="C225" s="10" t="s">
        <v>264</v>
      </c>
      <c r="D225" s="10"/>
      <c r="E225" s="419" t="s">
        <v>265</v>
      </c>
      <c r="F225" s="10">
        <v>61</v>
      </c>
      <c r="G225" s="10"/>
      <c r="H225" s="10"/>
      <c r="I225" s="10"/>
      <c r="J225" s="23">
        <v>21.11</v>
      </c>
      <c r="K225" s="23"/>
      <c r="M225" s="10">
        <v>1</v>
      </c>
      <c r="N225" s="69"/>
      <c r="P225" s="255">
        <f t="shared" si="12"/>
        <v>21.11</v>
      </c>
      <c r="Q225" s="10"/>
      <c r="R225" s="10"/>
      <c r="S225" s="10"/>
      <c r="T225" s="179">
        <f t="shared" si="13"/>
        <v>61</v>
      </c>
      <c r="U225" s="10"/>
      <c r="V225" s="10"/>
      <c r="W225" s="10"/>
      <c r="Y225" s="10">
        <v>21.11</v>
      </c>
      <c r="Z225" s="92">
        <f t="shared" si="14"/>
        <v>21.06</v>
      </c>
      <c r="AA225" s="4"/>
      <c r="AB225" s="92">
        <f t="shared" si="15"/>
        <v>23.36</v>
      </c>
      <c r="AC225" s="433">
        <v>26.11</v>
      </c>
      <c r="AD225" s="252"/>
      <c r="AE225" s="3"/>
      <c r="AF225" s="3"/>
    </row>
    <row r="226" spans="1:32" x14ac:dyDescent="0.2">
      <c r="A226" s="55"/>
      <c r="B226" s="10"/>
      <c r="C226" s="10" t="s">
        <v>266</v>
      </c>
      <c r="D226" s="10"/>
      <c r="E226" s="419" t="s">
        <v>211</v>
      </c>
      <c r="F226" s="10">
        <v>1613</v>
      </c>
      <c r="G226" s="10"/>
      <c r="H226" s="10"/>
      <c r="I226" s="10"/>
      <c r="J226" s="23">
        <v>405.4</v>
      </c>
      <c r="K226" s="23"/>
      <c r="M226" s="10">
        <v>1</v>
      </c>
      <c r="N226" s="69"/>
      <c r="P226" s="255">
        <f t="shared" si="12"/>
        <v>405.4</v>
      </c>
      <c r="Q226" s="10"/>
      <c r="R226" s="10"/>
      <c r="S226" s="10"/>
      <c r="T226" s="179">
        <f t="shared" si="13"/>
        <v>1613</v>
      </c>
      <c r="U226" s="10"/>
      <c r="V226" s="10"/>
      <c r="W226" s="10"/>
      <c r="Y226" s="10">
        <v>405.4</v>
      </c>
      <c r="Z226" s="92">
        <f t="shared" si="14"/>
        <v>404.53</v>
      </c>
      <c r="AA226" s="4"/>
      <c r="AB226" s="92">
        <f t="shared" si="15"/>
        <v>448.7</v>
      </c>
      <c r="AC226" s="433">
        <v>501.61</v>
      </c>
      <c r="AD226" s="252"/>
      <c r="AE226" s="3"/>
      <c r="AF226" s="3"/>
    </row>
    <row r="227" spans="1:32" x14ac:dyDescent="0.2">
      <c r="A227" s="55"/>
      <c r="B227" s="10"/>
      <c r="C227" s="10" t="s">
        <v>266</v>
      </c>
      <c r="D227" s="10"/>
      <c r="E227" s="419" t="s">
        <v>267</v>
      </c>
      <c r="F227" s="10">
        <v>893146</v>
      </c>
      <c r="G227" s="10"/>
      <c r="H227" s="10"/>
      <c r="I227" s="10"/>
      <c r="J227" s="23">
        <v>221843.9700000005</v>
      </c>
      <c r="K227" s="23"/>
      <c r="M227" s="10">
        <v>717</v>
      </c>
      <c r="N227" s="69"/>
      <c r="P227" s="255">
        <f t="shared" si="12"/>
        <v>309.40581589958231</v>
      </c>
      <c r="Q227" s="10"/>
      <c r="R227" s="10"/>
      <c r="S227" s="10"/>
      <c r="T227" s="179">
        <f t="shared" si="13"/>
        <v>1245.6708507670851</v>
      </c>
      <c r="U227" s="10"/>
      <c r="V227" s="10"/>
      <c r="W227" s="10"/>
      <c r="Y227" s="10">
        <v>221843.9700000005</v>
      </c>
      <c r="Z227" s="92">
        <f t="shared" si="14"/>
        <v>221368.09</v>
      </c>
      <c r="AA227" s="4"/>
      <c r="AB227" s="92">
        <f t="shared" si="15"/>
        <v>245537.25</v>
      </c>
      <c r="AC227" s="433">
        <v>274491.28000000003</v>
      </c>
      <c r="AD227" s="252"/>
      <c r="AE227" s="3"/>
      <c r="AF227" s="3"/>
    </row>
    <row r="228" spans="1:32" x14ac:dyDescent="0.2">
      <c r="A228" s="55"/>
      <c r="B228" s="10"/>
      <c r="C228" s="10" t="s">
        <v>266</v>
      </c>
      <c r="D228" s="10"/>
      <c r="E228" s="419" t="s">
        <v>120</v>
      </c>
      <c r="F228" s="10">
        <v>9050</v>
      </c>
      <c r="G228" s="10"/>
      <c r="H228" s="10"/>
      <c r="I228" s="10"/>
      <c r="J228" s="23">
        <v>2287.2400000000002</v>
      </c>
      <c r="K228" s="23"/>
      <c r="M228" s="10">
        <v>6</v>
      </c>
      <c r="N228" s="69"/>
      <c r="P228" s="255">
        <f t="shared" si="12"/>
        <v>381.20666666666671</v>
      </c>
      <c r="Q228" s="10"/>
      <c r="R228" s="10"/>
      <c r="S228" s="10"/>
      <c r="T228" s="179">
        <f t="shared" si="13"/>
        <v>1508.3333333333333</v>
      </c>
      <c r="U228" s="10"/>
      <c r="V228" s="10"/>
      <c r="W228" s="10"/>
      <c r="Y228" s="10">
        <v>2287.2400000000002</v>
      </c>
      <c r="Z228" s="92">
        <f t="shared" si="14"/>
        <v>2282.33</v>
      </c>
      <c r="AA228" s="4"/>
      <c r="AB228" s="92">
        <f t="shared" si="15"/>
        <v>2531.52</v>
      </c>
      <c r="AC228" s="433">
        <v>2830.04</v>
      </c>
      <c r="AD228" s="252"/>
      <c r="AE228" s="3"/>
      <c r="AF228" s="3"/>
    </row>
    <row r="229" spans="1:32" x14ac:dyDescent="0.2">
      <c r="A229" s="55"/>
      <c r="B229" s="10"/>
      <c r="C229" s="10" t="s">
        <v>268</v>
      </c>
      <c r="D229" s="10"/>
      <c r="E229" s="419" t="s">
        <v>269</v>
      </c>
      <c r="F229" s="10">
        <v>276352</v>
      </c>
      <c r="G229" s="10"/>
      <c r="H229" s="10"/>
      <c r="I229" s="10"/>
      <c r="J229" s="23">
        <v>66986.579999999973</v>
      </c>
      <c r="K229" s="23"/>
      <c r="M229" s="10">
        <v>197</v>
      </c>
      <c r="N229" s="69"/>
      <c r="P229" s="255">
        <f t="shared" si="12"/>
        <v>340.03340101522826</v>
      </c>
      <c r="Q229" s="10"/>
      <c r="R229" s="10"/>
      <c r="S229" s="10"/>
      <c r="T229" s="179">
        <f t="shared" si="13"/>
        <v>1402.8020304568529</v>
      </c>
      <c r="U229" s="10"/>
      <c r="V229" s="10"/>
      <c r="W229" s="10"/>
      <c r="Y229" s="10">
        <v>66986.579999999973</v>
      </c>
      <c r="Z229" s="92">
        <f t="shared" si="14"/>
        <v>66842.89</v>
      </c>
      <c r="AA229" s="4"/>
      <c r="AB229" s="92">
        <f t="shared" si="15"/>
        <v>74140.850000000006</v>
      </c>
      <c r="AC229" s="433">
        <v>82883.62</v>
      </c>
      <c r="AD229" s="252"/>
      <c r="AE229" s="3"/>
      <c r="AF229" s="3"/>
    </row>
    <row r="230" spans="1:32" x14ac:dyDescent="0.2">
      <c r="A230" s="55"/>
      <c r="B230" s="10"/>
      <c r="C230" s="10" t="s">
        <v>270</v>
      </c>
      <c r="D230" s="10"/>
      <c r="E230" s="419" t="s">
        <v>271</v>
      </c>
      <c r="F230" s="10">
        <v>1259</v>
      </c>
      <c r="G230" s="10"/>
      <c r="H230" s="10"/>
      <c r="I230" s="10"/>
      <c r="J230" s="23">
        <v>314.12</v>
      </c>
      <c r="K230" s="23"/>
      <c r="M230" s="10">
        <v>1</v>
      </c>
      <c r="N230" s="69"/>
      <c r="P230" s="255">
        <f t="shared" si="12"/>
        <v>314.12</v>
      </c>
      <c r="Q230" s="10"/>
      <c r="R230" s="10"/>
      <c r="S230" s="10"/>
      <c r="T230" s="179">
        <f t="shared" si="13"/>
        <v>1259</v>
      </c>
      <c r="U230" s="10"/>
      <c r="V230" s="10"/>
      <c r="W230" s="10"/>
      <c r="Y230" s="10">
        <v>314.12</v>
      </c>
      <c r="Z230" s="92">
        <f t="shared" si="14"/>
        <v>313.45</v>
      </c>
      <c r="AA230" s="4"/>
      <c r="AB230" s="92">
        <f t="shared" si="15"/>
        <v>347.67</v>
      </c>
      <c r="AC230" s="433">
        <v>388.67</v>
      </c>
      <c r="AD230" s="252"/>
      <c r="AE230" s="3"/>
      <c r="AF230" s="3"/>
    </row>
    <row r="231" spans="1:32" x14ac:dyDescent="0.2">
      <c r="A231" s="55"/>
      <c r="B231" s="10"/>
      <c r="C231" s="10" t="s">
        <v>270</v>
      </c>
      <c r="D231" s="10"/>
      <c r="E231" s="419" t="s">
        <v>145</v>
      </c>
      <c r="F231" s="10">
        <v>106853</v>
      </c>
      <c r="G231" s="10"/>
      <c r="H231" s="10"/>
      <c r="I231" s="10"/>
      <c r="J231" s="23">
        <v>26251.75</v>
      </c>
      <c r="K231" s="23"/>
      <c r="M231" s="10">
        <v>124</v>
      </c>
      <c r="N231" s="69"/>
      <c r="P231" s="255">
        <f t="shared" si="12"/>
        <v>211.70766129032259</v>
      </c>
      <c r="Q231" s="10"/>
      <c r="R231" s="10"/>
      <c r="S231" s="10"/>
      <c r="T231" s="179">
        <f t="shared" si="13"/>
        <v>861.7177419354839</v>
      </c>
      <c r="U231" s="10"/>
      <c r="V231" s="10"/>
      <c r="W231" s="10"/>
      <c r="Y231" s="10">
        <v>26251.75</v>
      </c>
      <c r="Z231" s="92">
        <f t="shared" si="14"/>
        <v>26195.439999999999</v>
      </c>
      <c r="AA231" s="4"/>
      <c r="AB231" s="92">
        <f t="shared" si="15"/>
        <v>29055.48</v>
      </c>
      <c r="AC231" s="433">
        <v>32481.74</v>
      </c>
      <c r="AD231" s="252"/>
      <c r="AE231" s="3"/>
      <c r="AF231" s="3"/>
    </row>
    <row r="232" spans="1:32" x14ac:dyDescent="0.2">
      <c r="A232" s="55"/>
      <c r="B232" s="10"/>
      <c r="C232" s="10" t="s">
        <v>270</v>
      </c>
      <c r="D232" s="10"/>
      <c r="E232" s="419" t="s">
        <v>272</v>
      </c>
      <c r="F232" s="10">
        <v>8859</v>
      </c>
      <c r="G232" s="10"/>
      <c r="H232" s="10"/>
      <c r="I232" s="10"/>
      <c r="J232" s="23">
        <v>2291.98</v>
      </c>
      <c r="K232" s="23"/>
      <c r="M232" s="10">
        <v>2</v>
      </c>
      <c r="N232" s="69"/>
      <c r="P232" s="255">
        <f t="shared" si="12"/>
        <v>1145.99</v>
      </c>
      <c r="Q232" s="10"/>
      <c r="R232" s="10"/>
      <c r="S232" s="10"/>
      <c r="T232" s="179">
        <f t="shared" si="13"/>
        <v>4429.5</v>
      </c>
      <c r="U232" s="10"/>
      <c r="V232" s="10"/>
      <c r="W232" s="10"/>
      <c r="Y232" s="10">
        <v>2291.98</v>
      </c>
      <c r="Z232" s="92">
        <f t="shared" si="14"/>
        <v>2287.06</v>
      </c>
      <c r="AA232" s="4"/>
      <c r="AB232" s="92">
        <f t="shared" si="15"/>
        <v>2536.77</v>
      </c>
      <c r="AC232" s="433">
        <v>2835.91</v>
      </c>
      <c r="AD232" s="252"/>
      <c r="AE232" s="3"/>
      <c r="AF232" s="3"/>
    </row>
    <row r="233" spans="1:32" x14ac:dyDescent="0.2">
      <c r="A233" s="55"/>
      <c r="B233" s="10"/>
      <c r="C233" s="10" t="s">
        <v>273</v>
      </c>
      <c r="D233" s="10"/>
      <c r="E233" s="419" t="s">
        <v>145</v>
      </c>
      <c r="F233" s="10">
        <v>1515</v>
      </c>
      <c r="G233" s="10"/>
      <c r="H233" s="10"/>
      <c r="I233" s="10"/>
      <c r="J233" s="23">
        <v>373.49</v>
      </c>
      <c r="K233" s="23"/>
      <c r="M233" s="10">
        <v>2</v>
      </c>
      <c r="N233" s="69"/>
      <c r="P233" s="255">
        <f t="shared" si="12"/>
        <v>186.745</v>
      </c>
      <c r="Q233" s="10"/>
      <c r="R233" s="10"/>
      <c r="S233" s="10"/>
      <c r="T233" s="179">
        <f t="shared" si="13"/>
        <v>757.5</v>
      </c>
      <c r="U233" s="10"/>
      <c r="V233" s="10"/>
      <c r="W233" s="10"/>
      <c r="Y233" s="10">
        <v>373.49</v>
      </c>
      <c r="Z233" s="92">
        <f t="shared" si="14"/>
        <v>372.69</v>
      </c>
      <c r="AA233" s="4"/>
      <c r="AB233" s="92">
        <f t="shared" si="15"/>
        <v>413.38</v>
      </c>
      <c r="AC233" s="433">
        <v>462.13</v>
      </c>
      <c r="AD233" s="252"/>
      <c r="AE233" s="3"/>
      <c r="AF233" s="3"/>
    </row>
    <row r="234" spans="1:32" x14ac:dyDescent="0.2">
      <c r="A234" s="55"/>
      <c r="B234" s="10"/>
      <c r="C234" s="10" t="s">
        <v>273</v>
      </c>
      <c r="D234" s="10"/>
      <c r="E234" s="419" t="s">
        <v>272</v>
      </c>
      <c r="F234" s="10">
        <v>295417</v>
      </c>
      <c r="G234" s="10"/>
      <c r="H234" s="10"/>
      <c r="I234" s="10"/>
      <c r="J234" s="23">
        <v>70376.150000000009</v>
      </c>
      <c r="K234" s="23"/>
      <c r="M234" s="10">
        <v>302</v>
      </c>
      <c r="N234" s="69"/>
      <c r="P234" s="255">
        <f t="shared" si="12"/>
        <v>233.0336092715232</v>
      </c>
      <c r="Q234" s="10"/>
      <c r="R234" s="10"/>
      <c r="S234" s="10"/>
      <c r="T234" s="179">
        <f t="shared" si="13"/>
        <v>978.20198675496692</v>
      </c>
      <c r="U234" s="10"/>
      <c r="V234" s="10"/>
      <c r="W234" s="10"/>
      <c r="Y234" s="10">
        <v>70376.150000000009</v>
      </c>
      <c r="Z234" s="92">
        <f t="shared" si="14"/>
        <v>70225.19</v>
      </c>
      <c r="AA234" s="4"/>
      <c r="AB234" s="92">
        <f t="shared" si="15"/>
        <v>77892.429999999993</v>
      </c>
      <c r="AC234" s="433">
        <v>87077.59</v>
      </c>
      <c r="AD234" s="252"/>
      <c r="AE234" s="3"/>
      <c r="AF234" s="3"/>
    </row>
    <row r="235" spans="1:32" x14ac:dyDescent="0.2">
      <c r="A235" s="55"/>
      <c r="B235" s="10"/>
      <c r="C235" s="10" t="s">
        <v>274</v>
      </c>
      <c r="D235" s="10"/>
      <c r="E235" s="419" t="s">
        <v>107</v>
      </c>
      <c r="F235" s="10">
        <v>1608</v>
      </c>
      <c r="G235" s="10"/>
      <c r="H235" s="10"/>
      <c r="I235" s="10"/>
      <c r="J235" s="23">
        <v>402.22</v>
      </c>
      <c r="K235" s="23"/>
      <c r="M235" s="10">
        <v>3</v>
      </c>
      <c r="N235" s="69"/>
      <c r="P235" s="255">
        <f t="shared" si="12"/>
        <v>134.07333333333335</v>
      </c>
      <c r="Q235" s="10"/>
      <c r="R235" s="10"/>
      <c r="S235" s="10"/>
      <c r="T235" s="179">
        <f t="shared" si="13"/>
        <v>536</v>
      </c>
      <c r="U235" s="10"/>
      <c r="V235" s="10"/>
      <c r="W235" s="10"/>
      <c r="Y235" s="10">
        <v>402.22</v>
      </c>
      <c r="Z235" s="92">
        <f t="shared" si="14"/>
        <v>401.36</v>
      </c>
      <c r="AA235" s="4"/>
      <c r="AB235" s="92">
        <f t="shared" si="15"/>
        <v>445.18</v>
      </c>
      <c r="AC235" s="433">
        <v>497.68</v>
      </c>
      <c r="AD235" s="252"/>
      <c r="AE235" s="3"/>
      <c r="AF235" s="3"/>
    </row>
    <row r="236" spans="1:32" x14ac:dyDescent="0.2">
      <c r="A236" s="55"/>
      <c r="B236" s="10"/>
      <c r="C236" s="10" t="s">
        <v>275</v>
      </c>
      <c r="D236" s="10"/>
      <c r="E236" s="419" t="s">
        <v>100</v>
      </c>
      <c r="F236" s="10">
        <v>16989</v>
      </c>
      <c r="G236" s="10"/>
      <c r="H236" s="10"/>
      <c r="I236" s="10"/>
      <c r="J236" s="23">
        <v>4047.9000000000005</v>
      </c>
      <c r="K236" s="23"/>
      <c r="M236" s="10">
        <v>20</v>
      </c>
      <c r="N236" s="69"/>
      <c r="P236" s="255">
        <f t="shared" si="12"/>
        <v>202.39500000000004</v>
      </c>
      <c r="Q236" s="10"/>
      <c r="R236" s="10"/>
      <c r="S236" s="10"/>
      <c r="T236" s="179">
        <f t="shared" si="13"/>
        <v>849.45</v>
      </c>
      <c r="U236" s="10"/>
      <c r="V236" s="10"/>
      <c r="W236" s="10"/>
      <c r="Y236" s="10">
        <v>4047.9000000000005</v>
      </c>
      <c r="Z236" s="92">
        <f t="shared" si="14"/>
        <v>4039.22</v>
      </c>
      <c r="AA236" s="4"/>
      <c r="AB236" s="92">
        <f t="shared" si="15"/>
        <v>4480.22</v>
      </c>
      <c r="AC236" s="433">
        <v>5008.53</v>
      </c>
      <c r="AD236" s="252"/>
      <c r="AE236" s="3"/>
      <c r="AF236" s="3"/>
    </row>
    <row r="237" spans="1:32" x14ac:dyDescent="0.2">
      <c r="A237" s="55"/>
      <c r="B237" s="10"/>
      <c r="C237" s="10" t="s">
        <v>276</v>
      </c>
      <c r="D237" s="10"/>
      <c r="E237" s="419" t="s">
        <v>277</v>
      </c>
      <c r="F237" s="10">
        <v>562</v>
      </c>
      <c r="G237" s="10"/>
      <c r="H237" s="10"/>
      <c r="I237" s="10"/>
      <c r="J237" s="23">
        <v>138.6</v>
      </c>
      <c r="K237" s="23"/>
      <c r="M237" s="10">
        <v>1</v>
      </c>
      <c r="N237" s="69"/>
      <c r="P237" s="255">
        <f t="shared" si="12"/>
        <v>138.6</v>
      </c>
      <c r="Q237" s="10"/>
      <c r="R237" s="10"/>
      <c r="S237" s="10"/>
      <c r="T237" s="179">
        <f t="shared" si="13"/>
        <v>562</v>
      </c>
      <c r="U237" s="10"/>
      <c r="V237" s="10"/>
      <c r="W237" s="10"/>
      <c r="Y237" s="10">
        <v>138.6</v>
      </c>
      <c r="Z237" s="92">
        <f t="shared" si="14"/>
        <v>138.30000000000001</v>
      </c>
      <c r="AA237" s="4"/>
      <c r="AB237" s="92">
        <f t="shared" si="15"/>
        <v>153.4</v>
      </c>
      <c r="AC237" s="433">
        <v>171.49</v>
      </c>
      <c r="AD237" s="252"/>
      <c r="AE237" s="3"/>
      <c r="AF237" s="3"/>
    </row>
    <row r="238" spans="1:32" x14ac:dyDescent="0.2">
      <c r="A238" s="55"/>
      <c r="B238" s="10"/>
      <c r="C238" s="10" t="s">
        <v>276</v>
      </c>
      <c r="D238" s="10"/>
      <c r="E238" s="419" t="s">
        <v>105</v>
      </c>
      <c r="F238" s="10">
        <v>5344</v>
      </c>
      <c r="G238" s="10"/>
      <c r="H238" s="10"/>
      <c r="I238" s="10"/>
      <c r="J238" s="23">
        <v>1114.73</v>
      </c>
      <c r="K238" s="23"/>
      <c r="M238" s="10">
        <v>6</v>
      </c>
      <c r="N238" s="69"/>
      <c r="P238" s="255">
        <f t="shared" si="12"/>
        <v>185.78833333333333</v>
      </c>
      <c r="Q238" s="10"/>
      <c r="R238" s="10"/>
      <c r="S238" s="10"/>
      <c r="T238" s="179">
        <f t="shared" si="13"/>
        <v>890.66666666666663</v>
      </c>
      <c r="U238" s="10"/>
      <c r="V238" s="10"/>
      <c r="W238" s="10"/>
      <c r="Y238" s="10">
        <v>1114.73</v>
      </c>
      <c r="Z238" s="92">
        <f t="shared" si="14"/>
        <v>1112.3399999999999</v>
      </c>
      <c r="AA238" s="4"/>
      <c r="AB238" s="92">
        <f t="shared" si="15"/>
        <v>1233.78</v>
      </c>
      <c r="AC238" s="433">
        <v>1379.27</v>
      </c>
      <c r="AD238" s="252"/>
      <c r="AE238" s="3"/>
      <c r="AF238" s="3"/>
    </row>
    <row r="239" spans="1:32" x14ac:dyDescent="0.2">
      <c r="A239" s="55"/>
      <c r="B239" s="10"/>
      <c r="C239" s="10" t="s">
        <v>278</v>
      </c>
      <c r="D239" s="10"/>
      <c r="E239" s="419" t="s">
        <v>277</v>
      </c>
      <c r="F239" s="10">
        <v>23403</v>
      </c>
      <c r="G239" s="10"/>
      <c r="H239" s="10"/>
      <c r="I239" s="10"/>
      <c r="J239" s="23">
        <v>5733.0999999999976</v>
      </c>
      <c r="K239" s="23"/>
      <c r="M239" s="10">
        <v>36</v>
      </c>
      <c r="N239" s="69"/>
      <c r="P239" s="255">
        <f t="shared" si="12"/>
        <v>159.25277777777771</v>
      </c>
      <c r="Q239" s="10"/>
      <c r="R239" s="10"/>
      <c r="S239" s="10"/>
      <c r="T239" s="179">
        <f t="shared" si="13"/>
        <v>650.08333333333337</v>
      </c>
      <c r="U239" s="10"/>
      <c r="V239" s="10"/>
      <c r="W239" s="10"/>
      <c r="Y239" s="10">
        <v>5733.0999999999976</v>
      </c>
      <c r="Z239" s="92">
        <f t="shared" si="14"/>
        <v>5720.8</v>
      </c>
      <c r="AA239" s="4"/>
      <c r="AB239" s="92">
        <f t="shared" si="15"/>
        <v>6345.4</v>
      </c>
      <c r="AC239" s="433">
        <v>7093.66</v>
      </c>
      <c r="AD239" s="252"/>
      <c r="AE239" s="3"/>
      <c r="AF239" s="3"/>
    </row>
    <row r="240" spans="1:32" x14ac:dyDescent="0.2">
      <c r="A240" s="55"/>
      <c r="B240" s="10"/>
      <c r="C240" s="10" t="s">
        <v>279</v>
      </c>
      <c r="D240" s="10"/>
      <c r="E240" s="419" t="s">
        <v>93</v>
      </c>
      <c r="F240" s="10">
        <v>115011</v>
      </c>
      <c r="G240" s="10"/>
      <c r="H240" s="10"/>
      <c r="I240" s="10"/>
      <c r="J240" s="23">
        <v>27546.16</v>
      </c>
      <c r="K240" s="23"/>
      <c r="M240" s="10">
        <v>95</v>
      </c>
      <c r="N240" s="69"/>
      <c r="P240" s="255">
        <f t="shared" si="12"/>
        <v>289.95957894736841</v>
      </c>
      <c r="Q240" s="10"/>
      <c r="R240" s="10"/>
      <c r="S240" s="10"/>
      <c r="T240" s="179">
        <f t="shared" si="13"/>
        <v>1210.6421052631579</v>
      </c>
      <c r="U240" s="10"/>
      <c r="V240" s="10"/>
      <c r="W240" s="10"/>
      <c r="Y240" s="10">
        <v>27546.16</v>
      </c>
      <c r="Z240" s="92">
        <f t="shared" si="14"/>
        <v>27487.07</v>
      </c>
      <c r="AA240" s="4"/>
      <c r="AB240" s="92">
        <f t="shared" si="15"/>
        <v>30488.13</v>
      </c>
      <c r="AC240" s="433">
        <v>34083.33</v>
      </c>
      <c r="AD240" s="252"/>
      <c r="AE240" s="3"/>
      <c r="AF240" s="3"/>
    </row>
    <row r="241" spans="1:32" x14ac:dyDescent="0.2">
      <c r="A241" s="55"/>
      <c r="B241" s="10"/>
      <c r="C241" s="10" t="s">
        <v>280</v>
      </c>
      <c r="D241" s="10"/>
      <c r="E241" s="419" t="s">
        <v>64</v>
      </c>
      <c r="F241" s="10">
        <v>676123</v>
      </c>
      <c r="G241" s="10"/>
      <c r="H241" s="10"/>
      <c r="I241" s="10"/>
      <c r="J241" s="23">
        <v>165089.57999999987</v>
      </c>
      <c r="K241" s="23"/>
      <c r="M241" s="10">
        <v>687</v>
      </c>
      <c r="N241" s="69"/>
      <c r="P241" s="255">
        <f t="shared" si="12"/>
        <v>240.30506550218323</v>
      </c>
      <c r="Q241" s="10"/>
      <c r="R241" s="10"/>
      <c r="S241" s="10"/>
      <c r="T241" s="179">
        <f t="shared" si="13"/>
        <v>984.16739446870452</v>
      </c>
      <c r="U241" s="10"/>
      <c r="V241" s="10"/>
      <c r="W241" s="10"/>
      <c r="Y241" s="10">
        <v>165089.57999999987</v>
      </c>
      <c r="Z241" s="92">
        <f t="shared" si="14"/>
        <v>164735.45000000001</v>
      </c>
      <c r="AA241" s="4"/>
      <c r="AB241" s="92">
        <f t="shared" si="15"/>
        <v>182721.4</v>
      </c>
      <c r="AC241" s="433">
        <v>204268.12</v>
      </c>
      <c r="AD241" s="252"/>
      <c r="AE241" s="3"/>
      <c r="AF241" s="3"/>
    </row>
    <row r="242" spans="1:32" x14ac:dyDescent="0.2">
      <c r="A242" s="55"/>
      <c r="B242" s="10"/>
      <c r="C242" s="10" t="s">
        <v>280</v>
      </c>
      <c r="D242" s="10"/>
      <c r="E242" s="419" t="s">
        <v>170</v>
      </c>
      <c r="F242" s="10">
        <v>27639</v>
      </c>
      <c r="G242" s="10"/>
      <c r="H242" s="10"/>
      <c r="I242" s="10"/>
      <c r="J242" s="23">
        <v>6718.79</v>
      </c>
      <c r="K242" s="23"/>
      <c r="M242" s="10">
        <v>35</v>
      </c>
      <c r="N242" s="69"/>
      <c r="P242" s="255">
        <f t="shared" si="12"/>
        <v>191.96542857142856</v>
      </c>
      <c r="Q242" s="10"/>
      <c r="R242" s="10"/>
      <c r="S242" s="10"/>
      <c r="T242" s="179">
        <f t="shared" si="13"/>
        <v>789.68571428571431</v>
      </c>
      <c r="U242" s="10"/>
      <c r="V242" s="10"/>
      <c r="W242" s="10"/>
      <c r="Y242" s="10">
        <v>6718.79</v>
      </c>
      <c r="Z242" s="92">
        <f t="shared" si="14"/>
        <v>6704.38</v>
      </c>
      <c r="AA242" s="4"/>
      <c r="AB242" s="92">
        <f t="shared" si="15"/>
        <v>7436.37</v>
      </c>
      <c r="AC242" s="433">
        <v>8313.2800000000007</v>
      </c>
      <c r="AD242" s="252"/>
      <c r="AE242" s="3"/>
      <c r="AF242" s="3"/>
    </row>
    <row r="243" spans="1:32" x14ac:dyDescent="0.2">
      <c r="A243" s="55"/>
      <c r="B243" s="10"/>
      <c r="C243" s="10" t="s">
        <v>281</v>
      </c>
      <c r="D243" s="10"/>
      <c r="E243" s="419" t="s">
        <v>68</v>
      </c>
      <c r="F243" s="10">
        <v>8149</v>
      </c>
      <c r="G243" s="10"/>
      <c r="H243" s="10"/>
      <c r="I243" s="10"/>
      <c r="J243" s="23">
        <v>2042.21</v>
      </c>
      <c r="K243" s="23"/>
      <c r="M243" s="10">
        <v>6</v>
      </c>
      <c r="N243" s="69"/>
      <c r="P243" s="255">
        <f t="shared" si="12"/>
        <v>340.36833333333334</v>
      </c>
      <c r="Q243" s="10"/>
      <c r="R243" s="10"/>
      <c r="S243" s="10"/>
      <c r="T243" s="179">
        <f t="shared" si="13"/>
        <v>1358.1666666666667</v>
      </c>
      <c r="U243" s="10"/>
      <c r="V243" s="10"/>
      <c r="W243" s="10"/>
      <c r="Y243" s="10">
        <v>2042.21</v>
      </c>
      <c r="Z243" s="92">
        <f t="shared" si="14"/>
        <v>2037.83</v>
      </c>
      <c r="AA243" s="4"/>
      <c r="AB243" s="92">
        <f t="shared" si="15"/>
        <v>2260.3200000000002</v>
      </c>
      <c r="AC243" s="433">
        <v>2526.86</v>
      </c>
      <c r="AD243" s="252"/>
      <c r="AE243" s="3"/>
      <c r="AF243" s="3"/>
    </row>
    <row r="244" spans="1:32" x14ac:dyDescent="0.2">
      <c r="A244" s="55"/>
      <c r="B244" s="10"/>
      <c r="C244" s="10" t="s">
        <v>282</v>
      </c>
      <c r="D244" s="10"/>
      <c r="E244" s="419" t="s">
        <v>79</v>
      </c>
      <c r="F244" s="10">
        <v>413400</v>
      </c>
      <c r="G244" s="10"/>
      <c r="H244" s="10"/>
      <c r="I244" s="10"/>
      <c r="J244" s="23">
        <v>100683.39000000006</v>
      </c>
      <c r="K244" s="23"/>
      <c r="M244" s="10">
        <v>360</v>
      </c>
      <c r="N244" s="69"/>
      <c r="P244" s="255">
        <f t="shared" si="12"/>
        <v>279.67608333333351</v>
      </c>
      <c r="Q244" s="10"/>
      <c r="R244" s="10"/>
      <c r="S244" s="10"/>
      <c r="T244" s="179">
        <f t="shared" si="13"/>
        <v>1148.3333333333333</v>
      </c>
      <c r="U244" s="10"/>
      <c r="V244" s="10"/>
      <c r="W244" s="10"/>
      <c r="Y244" s="10">
        <v>100683.39000000006</v>
      </c>
      <c r="Z244" s="92">
        <f t="shared" si="14"/>
        <v>100467.42</v>
      </c>
      <c r="AA244" s="4"/>
      <c r="AB244" s="92">
        <f t="shared" si="15"/>
        <v>111436.53</v>
      </c>
      <c r="AC244" s="433">
        <v>124577.25</v>
      </c>
      <c r="AD244" s="252"/>
      <c r="AE244" s="3"/>
      <c r="AF244" s="3"/>
    </row>
    <row r="245" spans="1:32" x14ac:dyDescent="0.2">
      <c r="A245" s="55"/>
      <c r="B245" s="10"/>
      <c r="C245" s="10" t="s">
        <v>283</v>
      </c>
      <c r="D245" s="10"/>
      <c r="E245" s="419" t="s">
        <v>157</v>
      </c>
      <c r="F245" s="10">
        <v>702</v>
      </c>
      <c r="G245" s="10"/>
      <c r="H245" s="10"/>
      <c r="I245" s="10"/>
      <c r="J245" s="23">
        <v>185.53</v>
      </c>
      <c r="K245" s="23"/>
      <c r="M245" s="10">
        <v>3</v>
      </c>
      <c r="N245" s="69"/>
      <c r="P245" s="255">
        <f t="shared" si="12"/>
        <v>61.843333333333334</v>
      </c>
      <c r="Q245" s="10"/>
      <c r="R245" s="10"/>
      <c r="S245" s="10"/>
      <c r="T245" s="179">
        <f t="shared" si="13"/>
        <v>234</v>
      </c>
      <c r="U245" s="10"/>
      <c r="V245" s="10"/>
      <c r="W245" s="10"/>
      <c r="Y245" s="10">
        <v>185.53</v>
      </c>
      <c r="Z245" s="92">
        <f t="shared" si="14"/>
        <v>185.13</v>
      </c>
      <c r="AA245" s="4"/>
      <c r="AB245" s="92">
        <f t="shared" si="15"/>
        <v>205.34</v>
      </c>
      <c r="AC245" s="433">
        <v>229.55</v>
      </c>
      <c r="AD245" s="252"/>
      <c r="AE245" s="3"/>
      <c r="AF245" s="3"/>
    </row>
    <row r="246" spans="1:32" x14ac:dyDescent="0.2">
      <c r="A246" s="55"/>
      <c r="B246" s="10"/>
      <c r="C246" s="10" t="s">
        <v>284</v>
      </c>
      <c r="D246" s="10"/>
      <c r="E246" s="419" t="s">
        <v>285</v>
      </c>
      <c r="F246" s="10">
        <v>166050</v>
      </c>
      <c r="G246" s="10"/>
      <c r="H246" s="10"/>
      <c r="I246" s="10"/>
      <c r="J246" s="23">
        <v>40125.350000000013</v>
      </c>
      <c r="K246" s="23"/>
      <c r="M246" s="10">
        <v>307</v>
      </c>
      <c r="N246" s="69"/>
      <c r="P246" s="255">
        <f t="shared" si="12"/>
        <v>130.70146579804563</v>
      </c>
      <c r="Q246" s="10"/>
      <c r="R246" s="10"/>
      <c r="S246" s="10"/>
      <c r="T246" s="179">
        <f t="shared" si="13"/>
        <v>540.87947882736159</v>
      </c>
      <c r="U246" s="10"/>
      <c r="V246" s="10"/>
      <c r="W246" s="10"/>
      <c r="Y246" s="10">
        <v>40125.350000000013</v>
      </c>
      <c r="Z246" s="92">
        <f t="shared" si="14"/>
        <v>40039.279999999999</v>
      </c>
      <c r="AA246" s="4"/>
      <c r="AB246" s="92">
        <f t="shared" si="15"/>
        <v>44410.8</v>
      </c>
      <c r="AC246" s="433">
        <v>49647.77</v>
      </c>
      <c r="AD246" s="252"/>
      <c r="AE246" s="3"/>
      <c r="AF246" s="3"/>
    </row>
    <row r="247" spans="1:32" x14ac:dyDescent="0.2">
      <c r="A247" s="55"/>
      <c r="B247" s="10"/>
      <c r="C247" s="10" t="s">
        <v>286</v>
      </c>
      <c r="D247" s="10"/>
      <c r="E247" s="419" t="s">
        <v>201</v>
      </c>
      <c r="F247" s="10">
        <v>8687</v>
      </c>
      <c r="G247" s="10"/>
      <c r="H247" s="10"/>
      <c r="I247" s="10"/>
      <c r="J247" s="23">
        <v>2173.35</v>
      </c>
      <c r="K247" s="23"/>
      <c r="M247" s="10">
        <v>6</v>
      </c>
      <c r="N247" s="69"/>
      <c r="P247" s="255">
        <f t="shared" si="12"/>
        <v>362.22499999999997</v>
      </c>
      <c r="Q247" s="10"/>
      <c r="R247" s="10"/>
      <c r="S247" s="10"/>
      <c r="T247" s="179">
        <f t="shared" si="13"/>
        <v>1447.8333333333333</v>
      </c>
      <c r="U247" s="10"/>
      <c r="V247" s="10"/>
      <c r="W247" s="10"/>
      <c r="Y247" s="10">
        <v>2173.35</v>
      </c>
      <c r="Z247" s="92">
        <f t="shared" si="14"/>
        <v>2168.69</v>
      </c>
      <c r="AA247" s="4"/>
      <c r="AB247" s="92">
        <f t="shared" si="15"/>
        <v>2405.4699999999998</v>
      </c>
      <c r="AC247" s="433">
        <v>2689.13</v>
      </c>
      <c r="AD247" s="252"/>
      <c r="AE247" s="3"/>
      <c r="AF247" s="3"/>
    </row>
    <row r="248" spans="1:32" x14ac:dyDescent="0.2">
      <c r="A248" s="55"/>
      <c r="B248" s="10"/>
      <c r="C248" s="10" t="s">
        <v>286</v>
      </c>
      <c r="D248" s="10"/>
      <c r="E248" s="419" t="s">
        <v>287</v>
      </c>
      <c r="F248" s="10">
        <v>205357</v>
      </c>
      <c r="G248" s="10"/>
      <c r="H248" s="10"/>
      <c r="I248" s="10"/>
      <c r="J248" s="23">
        <v>51237.399999999965</v>
      </c>
      <c r="K248" s="23"/>
      <c r="M248" s="10">
        <v>144</v>
      </c>
      <c r="N248" s="69"/>
      <c r="P248" s="255">
        <f t="shared" si="12"/>
        <v>355.81527777777751</v>
      </c>
      <c r="Q248" s="10"/>
      <c r="R248" s="10"/>
      <c r="S248" s="10"/>
      <c r="T248" s="179">
        <f t="shared" si="13"/>
        <v>1426.0902777777778</v>
      </c>
      <c r="U248" s="10"/>
      <c r="V248" s="10"/>
      <c r="W248" s="10"/>
      <c r="Y248" s="10">
        <v>51237.399999999965</v>
      </c>
      <c r="Z248" s="92">
        <f t="shared" si="14"/>
        <v>51127.49</v>
      </c>
      <c r="AA248" s="4"/>
      <c r="AB248" s="92">
        <f t="shared" si="15"/>
        <v>56709.63</v>
      </c>
      <c r="AC248" s="433">
        <v>63396.89</v>
      </c>
      <c r="AD248" s="252"/>
      <c r="AE248" s="3"/>
      <c r="AF248" s="3"/>
    </row>
    <row r="249" spans="1:32" x14ac:dyDescent="0.2">
      <c r="A249" s="55"/>
      <c r="B249" s="10"/>
      <c r="C249" s="10" t="s">
        <v>286</v>
      </c>
      <c r="D249" s="10"/>
      <c r="E249" s="419" t="s">
        <v>288</v>
      </c>
      <c r="F249" s="10">
        <v>10197</v>
      </c>
      <c r="G249" s="10"/>
      <c r="H249" s="10"/>
      <c r="I249" s="10"/>
      <c r="J249" s="23">
        <v>2583.91</v>
      </c>
      <c r="K249" s="23"/>
      <c r="M249" s="10">
        <v>4</v>
      </c>
      <c r="N249" s="69"/>
      <c r="P249" s="255">
        <f t="shared" si="12"/>
        <v>645.97749999999996</v>
      </c>
      <c r="Q249" s="10"/>
      <c r="R249" s="10"/>
      <c r="S249" s="10"/>
      <c r="T249" s="179">
        <f t="shared" si="13"/>
        <v>2549.25</v>
      </c>
      <c r="U249" s="10"/>
      <c r="V249" s="10"/>
      <c r="W249" s="10"/>
      <c r="Y249" s="10">
        <v>2583.91</v>
      </c>
      <c r="Z249" s="92">
        <f t="shared" si="14"/>
        <v>2578.37</v>
      </c>
      <c r="AA249" s="4"/>
      <c r="AB249" s="92">
        <f t="shared" si="15"/>
        <v>2859.88</v>
      </c>
      <c r="AC249" s="433">
        <v>3197.12</v>
      </c>
      <c r="AD249" s="252"/>
      <c r="AE249" s="3"/>
      <c r="AF249" s="3"/>
    </row>
    <row r="250" spans="1:32" x14ac:dyDescent="0.2">
      <c r="A250" s="55"/>
      <c r="B250" s="10"/>
      <c r="C250" s="10" t="s">
        <v>289</v>
      </c>
      <c r="D250" s="10"/>
      <c r="E250" s="419" t="s">
        <v>201</v>
      </c>
      <c r="F250" s="10">
        <v>5291310</v>
      </c>
      <c r="G250" s="10"/>
      <c r="H250" s="10"/>
      <c r="I250" s="10"/>
      <c r="J250" s="23">
        <v>1288719.1800000002</v>
      </c>
      <c r="K250" s="23"/>
      <c r="M250" s="10">
        <v>3997</v>
      </c>
      <c r="N250" s="69"/>
      <c r="P250" s="255">
        <f t="shared" si="12"/>
        <v>322.42161120840632</v>
      </c>
      <c r="Q250" s="10"/>
      <c r="R250" s="10"/>
      <c r="S250" s="10"/>
      <c r="T250" s="179">
        <f t="shared" si="13"/>
        <v>1323.8203652739555</v>
      </c>
      <c r="U250" s="10"/>
      <c r="V250" s="10"/>
      <c r="W250" s="10"/>
      <c r="Y250" s="10">
        <v>1288719.1800000002</v>
      </c>
      <c r="Z250" s="92">
        <f t="shared" si="14"/>
        <v>1285954.76</v>
      </c>
      <c r="AA250" s="4"/>
      <c r="AB250" s="92">
        <f t="shared" si="15"/>
        <v>1426356.37</v>
      </c>
      <c r="AC250" s="433">
        <v>1594553.95</v>
      </c>
      <c r="AD250" s="252"/>
      <c r="AE250" s="3"/>
      <c r="AF250" s="3"/>
    </row>
    <row r="251" spans="1:32" x14ac:dyDescent="0.2">
      <c r="A251" s="55"/>
      <c r="B251" s="10"/>
      <c r="C251" s="10" t="s">
        <v>289</v>
      </c>
      <c r="D251" s="10"/>
      <c r="E251" s="419" t="s">
        <v>93</v>
      </c>
      <c r="F251" s="10">
        <v>914</v>
      </c>
      <c r="G251" s="10"/>
      <c r="H251" s="10"/>
      <c r="I251" s="10"/>
      <c r="J251" s="23">
        <v>224.52</v>
      </c>
      <c r="K251" s="23"/>
      <c r="M251" s="10">
        <v>1</v>
      </c>
      <c r="N251" s="69"/>
      <c r="P251" s="255">
        <f t="shared" si="12"/>
        <v>224.52</v>
      </c>
      <c r="Q251" s="10"/>
      <c r="R251" s="10"/>
      <c r="S251" s="10"/>
      <c r="T251" s="179">
        <f t="shared" si="13"/>
        <v>914</v>
      </c>
      <c r="U251" s="10"/>
      <c r="V251" s="10"/>
      <c r="W251" s="10"/>
      <c r="Y251" s="10">
        <v>224.52</v>
      </c>
      <c r="Z251" s="92">
        <f t="shared" si="14"/>
        <v>224.04</v>
      </c>
      <c r="AA251" s="4"/>
      <c r="AB251" s="92">
        <f t="shared" si="15"/>
        <v>248.5</v>
      </c>
      <c r="AC251" s="433">
        <v>277.8</v>
      </c>
      <c r="AD251" s="252"/>
      <c r="AE251" s="3"/>
      <c r="AF251" s="3"/>
    </row>
    <row r="252" spans="1:32" x14ac:dyDescent="0.2">
      <c r="A252" s="55"/>
      <c r="B252" s="10"/>
      <c r="C252" s="10" t="s">
        <v>289</v>
      </c>
      <c r="D252" s="10"/>
      <c r="E252" s="419" t="s">
        <v>287</v>
      </c>
      <c r="F252" s="10">
        <v>2743</v>
      </c>
      <c r="G252" s="10"/>
      <c r="H252" s="10"/>
      <c r="I252" s="10"/>
      <c r="J252" s="23">
        <v>696.68</v>
      </c>
      <c r="K252" s="23"/>
      <c r="M252" s="10">
        <v>1</v>
      </c>
      <c r="N252" s="69"/>
      <c r="P252" s="255">
        <f t="shared" si="12"/>
        <v>696.68</v>
      </c>
      <c r="Q252" s="10"/>
      <c r="R252" s="10"/>
      <c r="S252" s="10"/>
      <c r="T252" s="179">
        <f t="shared" si="13"/>
        <v>2743</v>
      </c>
      <c r="U252" s="10"/>
      <c r="V252" s="10"/>
      <c r="W252" s="10"/>
      <c r="Y252" s="10">
        <v>696.68</v>
      </c>
      <c r="Z252" s="92">
        <f t="shared" si="14"/>
        <v>695.19</v>
      </c>
      <c r="AA252" s="4"/>
      <c r="AB252" s="92">
        <f t="shared" si="15"/>
        <v>771.09</v>
      </c>
      <c r="AC252" s="433">
        <v>862.02</v>
      </c>
      <c r="AD252" s="252"/>
      <c r="AE252" s="3"/>
      <c r="AF252" s="3"/>
    </row>
    <row r="253" spans="1:32" x14ac:dyDescent="0.2">
      <c r="A253" s="55"/>
      <c r="B253" s="10"/>
      <c r="C253" s="10" t="s">
        <v>290</v>
      </c>
      <c r="D253" s="10"/>
      <c r="E253" s="419" t="s">
        <v>201</v>
      </c>
      <c r="F253" s="10">
        <v>25138</v>
      </c>
      <c r="G253" s="10"/>
      <c r="H253" s="10"/>
      <c r="I253" s="10"/>
      <c r="J253" s="23">
        <v>6059.25</v>
      </c>
      <c r="K253" s="23"/>
      <c r="M253" s="10">
        <v>26</v>
      </c>
      <c r="N253" s="69"/>
      <c r="P253" s="255">
        <f t="shared" si="12"/>
        <v>233.04807692307693</v>
      </c>
      <c r="Q253" s="10"/>
      <c r="R253" s="10"/>
      <c r="S253" s="10"/>
      <c r="T253" s="179">
        <f t="shared" si="13"/>
        <v>966.84615384615381</v>
      </c>
      <c r="U253" s="10"/>
      <c r="V253" s="10"/>
      <c r="W253" s="10"/>
      <c r="Y253" s="10">
        <v>6059.25</v>
      </c>
      <c r="Z253" s="92">
        <f t="shared" si="14"/>
        <v>6046.25</v>
      </c>
      <c r="AA253" s="4"/>
      <c r="AB253" s="92">
        <f t="shared" si="15"/>
        <v>6706.39</v>
      </c>
      <c r="AC253" s="433">
        <v>7497.22</v>
      </c>
      <c r="AD253" s="252"/>
      <c r="AE253" s="3"/>
      <c r="AF253" s="3"/>
    </row>
    <row r="254" spans="1:32" x14ac:dyDescent="0.2">
      <c r="A254" s="55"/>
      <c r="B254" s="10"/>
      <c r="C254" s="10" t="s">
        <v>291</v>
      </c>
      <c r="D254" s="10"/>
      <c r="E254" s="419" t="s">
        <v>269</v>
      </c>
      <c r="F254" s="10">
        <v>1256</v>
      </c>
      <c r="G254" s="10"/>
      <c r="H254" s="10"/>
      <c r="I254" s="10"/>
      <c r="J254" s="23">
        <v>313.33</v>
      </c>
      <c r="K254" s="23"/>
      <c r="M254" s="10">
        <v>1</v>
      </c>
      <c r="N254" s="69"/>
      <c r="P254" s="255">
        <f t="shared" si="12"/>
        <v>313.33</v>
      </c>
      <c r="Q254" s="10"/>
      <c r="R254" s="10"/>
      <c r="S254" s="10"/>
      <c r="T254" s="179">
        <f t="shared" si="13"/>
        <v>1256</v>
      </c>
      <c r="U254" s="10"/>
      <c r="V254" s="10"/>
      <c r="W254" s="10"/>
      <c r="Y254" s="10">
        <v>313.33</v>
      </c>
      <c r="Z254" s="92">
        <f t="shared" si="14"/>
        <v>312.66000000000003</v>
      </c>
      <c r="AA254" s="4"/>
      <c r="AB254" s="92">
        <f t="shared" si="15"/>
        <v>346.79</v>
      </c>
      <c r="AC254" s="433">
        <v>387.68</v>
      </c>
      <c r="AD254" s="252"/>
      <c r="AE254" s="3"/>
      <c r="AF254" s="3"/>
    </row>
    <row r="255" spans="1:32" x14ac:dyDescent="0.2">
      <c r="A255" s="55"/>
      <c r="B255" s="10"/>
      <c r="C255" s="10" t="s">
        <v>291</v>
      </c>
      <c r="D255" s="10"/>
      <c r="E255" s="419" t="s">
        <v>63</v>
      </c>
      <c r="F255" s="10">
        <v>46873</v>
      </c>
      <c r="G255" s="10"/>
      <c r="H255" s="10"/>
      <c r="I255" s="10"/>
      <c r="J255" s="23">
        <v>11541.87</v>
      </c>
      <c r="K255" s="23"/>
      <c r="M255" s="10">
        <v>93</v>
      </c>
      <c r="N255" s="69"/>
      <c r="P255" s="255">
        <f t="shared" si="12"/>
        <v>124.10612903225807</v>
      </c>
      <c r="Q255" s="10"/>
      <c r="R255" s="10"/>
      <c r="S255" s="10"/>
      <c r="T255" s="179">
        <f t="shared" si="13"/>
        <v>504.01075268817203</v>
      </c>
      <c r="U255" s="10"/>
      <c r="V255" s="10"/>
      <c r="W255" s="10"/>
      <c r="Y255" s="10">
        <v>11541.87</v>
      </c>
      <c r="Z255" s="92">
        <f t="shared" si="14"/>
        <v>11517.11</v>
      </c>
      <c r="AA255" s="4"/>
      <c r="AB255" s="92">
        <f t="shared" si="15"/>
        <v>12774.56</v>
      </c>
      <c r="AC255" s="433">
        <v>14280.95</v>
      </c>
      <c r="AD255" s="252"/>
      <c r="AE255" s="3"/>
      <c r="AF255" s="3"/>
    </row>
    <row r="256" spans="1:32" x14ac:dyDescent="0.2">
      <c r="A256" s="55"/>
      <c r="B256" s="10"/>
      <c r="C256" s="10" t="s">
        <v>291</v>
      </c>
      <c r="D256" s="10"/>
      <c r="E256" s="419" t="s">
        <v>65</v>
      </c>
      <c r="F256" s="10">
        <v>5472377</v>
      </c>
      <c r="G256" s="10"/>
      <c r="H256" s="10"/>
      <c r="I256" s="10"/>
      <c r="J256" s="23">
        <v>1321702.1999999946</v>
      </c>
      <c r="K256" s="23"/>
      <c r="M256" s="10">
        <v>6173</v>
      </c>
      <c r="N256" s="69"/>
      <c r="P256" s="255">
        <f t="shared" si="12"/>
        <v>214.11018953507121</v>
      </c>
      <c r="Q256" s="10"/>
      <c r="R256" s="10"/>
      <c r="S256" s="10"/>
      <c r="T256" s="179">
        <f t="shared" si="13"/>
        <v>886.5020249473514</v>
      </c>
      <c r="U256" s="10"/>
      <c r="V256" s="10"/>
      <c r="W256" s="10"/>
      <c r="Y256" s="10">
        <v>1321702.1999999946</v>
      </c>
      <c r="Z256" s="92">
        <f t="shared" si="14"/>
        <v>1318867.03</v>
      </c>
      <c r="AA256" s="4"/>
      <c r="AB256" s="92">
        <f t="shared" si="15"/>
        <v>1462862.03</v>
      </c>
      <c r="AC256" s="433">
        <v>1635364.4</v>
      </c>
      <c r="AD256" s="252"/>
      <c r="AE256" s="3"/>
      <c r="AF256" s="3"/>
    </row>
    <row r="257" spans="1:32" x14ac:dyDescent="0.2">
      <c r="A257" s="55"/>
      <c r="B257" s="10"/>
      <c r="C257" s="10" t="s">
        <v>291</v>
      </c>
      <c r="D257" s="10"/>
      <c r="E257" s="419" t="s">
        <v>211</v>
      </c>
      <c r="F257" s="10">
        <v>2823</v>
      </c>
      <c r="G257" s="10"/>
      <c r="H257" s="10"/>
      <c r="I257" s="10"/>
      <c r="J257" s="23">
        <v>705.48</v>
      </c>
      <c r="K257" s="23"/>
      <c r="M257" s="10">
        <v>2</v>
      </c>
      <c r="N257" s="69"/>
      <c r="P257" s="255">
        <f t="shared" si="12"/>
        <v>352.74</v>
      </c>
      <c r="Q257" s="10"/>
      <c r="R257" s="10"/>
      <c r="S257" s="10"/>
      <c r="T257" s="179">
        <f t="shared" si="13"/>
        <v>1411.5</v>
      </c>
      <c r="U257" s="10"/>
      <c r="V257" s="10"/>
      <c r="W257" s="10"/>
      <c r="Y257" s="10">
        <v>705.48</v>
      </c>
      <c r="Z257" s="92">
        <f t="shared" si="14"/>
        <v>703.97</v>
      </c>
      <c r="AA257" s="4"/>
      <c r="AB257" s="92">
        <f t="shared" si="15"/>
        <v>780.83</v>
      </c>
      <c r="AC257" s="433">
        <v>872.91</v>
      </c>
      <c r="AD257" s="252"/>
      <c r="AE257" s="3"/>
      <c r="AF257" s="3"/>
    </row>
    <row r="258" spans="1:32" x14ac:dyDescent="0.2">
      <c r="A258" s="55"/>
      <c r="B258" s="10"/>
      <c r="C258" s="10" t="s">
        <v>291</v>
      </c>
      <c r="D258" s="10"/>
      <c r="E258" s="419" t="s">
        <v>292</v>
      </c>
      <c r="F258" s="10">
        <v>2367</v>
      </c>
      <c r="G258" s="10"/>
      <c r="H258" s="10"/>
      <c r="I258" s="10"/>
      <c r="J258" s="23">
        <v>614.77</v>
      </c>
      <c r="K258" s="23"/>
      <c r="M258" s="10">
        <v>1</v>
      </c>
      <c r="N258" s="69"/>
      <c r="P258" s="255">
        <f t="shared" si="12"/>
        <v>614.77</v>
      </c>
      <c r="Q258" s="10"/>
      <c r="R258" s="10"/>
      <c r="S258" s="10"/>
      <c r="T258" s="179">
        <f t="shared" si="13"/>
        <v>2367</v>
      </c>
      <c r="U258" s="10"/>
      <c r="V258" s="10"/>
      <c r="W258" s="10"/>
      <c r="Y258" s="10">
        <v>614.77</v>
      </c>
      <c r="Z258" s="92">
        <f t="shared" si="14"/>
        <v>613.45000000000005</v>
      </c>
      <c r="AA258" s="4"/>
      <c r="AB258" s="92">
        <f t="shared" si="15"/>
        <v>680.43</v>
      </c>
      <c r="AC258" s="433">
        <v>760.67</v>
      </c>
      <c r="AD258" s="252"/>
      <c r="AE258" s="3"/>
      <c r="AF258" s="3"/>
    </row>
    <row r="259" spans="1:32" x14ac:dyDescent="0.2">
      <c r="A259" s="55"/>
      <c r="B259" s="10"/>
      <c r="C259" s="10" t="s">
        <v>291</v>
      </c>
      <c r="D259" s="10"/>
      <c r="E259" s="419" t="s">
        <v>293</v>
      </c>
      <c r="F259" s="10">
        <v>736</v>
      </c>
      <c r="G259" s="10"/>
      <c r="H259" s="10"/>
      <c r="I259" s="10"/>
      <c r="J259" s="23">
        <v>179.62</v>
      </c>
      <c r="K259" s="23"/>
      <c r="M259" s="10">
        <v>1</v>
      </c>
      <c r="N259" s="69"/>
      <c r="P259" s="255">
        <f t="shared" si="12"/>
        <v>179.62</v>
      </c>
      <c r="Q259" s="10"/>
      <c r="R259" s="10"/>
      <c r="S259" s="10"/>
      <c r="T259" s="179">
        <f t="shared" si="13"/>
        <v>736</v>
      </c>
      <c r="U259" s="10"/>
      <c r="V259" s="10"/>
      <c r="W259" s="10"/>
      <c r="Y259" s="10">
        <v>179.62</v>
      </c>
      <c r="Z259" s="92">
        <f t="shared" si="14"/>
        <v>179.23</v>
      </c>
      <c r="AA259" s="4"/>
      <c r="AB259" s="92">
        <f t="shared" si="15"/>
        <v>198.8</v>
      </c>
      <c r="AC259" s="433">
        <v>222.24</v>
      </c>
      <c r="AD259" s="252"/>
      <c r="AE259" s="3"/>
      <c r="AF259" s="3"/>
    </row>
    <row r="260" spans="1:32" x14ac:dyDescent="0.2">
      <c r="A260" s="55"/>
      <c r="B260" s="10"/>
      <c r="C260" s="10" t="s">
        <v>291</v>
      </c>
      <c r="D260" s="10"/>
      <c r="E260" s="419" t="s">
        <v>120</v>
      </c>
      <c r="F260" s="10">
        <v>371</v>
      </c>
      <c r="G260" s="10"/>
      <c r="H260" s="10"/>
      <c r="I260" s="10"/>
      <c r="J260" s="23">
        <v>94.31</v>
      </c>
      <c r="K260" s="23"/>
      <c r="M260" s="10">
        <v>1</v>
      </c>
      <c r="N260" s="69"/>
      <c r="P260" s="255">
        <f t="shared" si="12"/>
        <v>94.31</v>
      </c>
      <c r="Q260" s="10"/>
      <c r="R260" s="10"/>
      <c r="S260" s="10"/>
      <c r="T260" s="179">
        <f t="shared" si="13"/>
        <v>371</v>
      </c>
      <c r="U260" s="10"/>
      <c r="V260" s="10"/>
      <c r="W260" s="10"/>
      <c r="Y260" s="10">
        <v>94.31</v>
      </c>
      <c r="Z260" s="92">
        <f t="shared" si="14"/>
        <v>94.11</v>
      </c>
      <c r="AA260" s="4"/>
      <c r="AB260" s="92">
        <f t="shared" si="15"/>
        <v>104.38</v>
      </c>
      <c r="AC260" s="433">
        <v>116.69</v>
      </c>
      <c r="AD260" s="252"/>
      <c r="AE260" s="3"/>
      <c r="AF260" s="3"/>
    </row>
    <row r="261" spans="1:32" x14ac:dyDescent="0.2">
      <c r="A261" s="55"/>
      <c r="B261" s="10"/>
      <c r="C261" s="10" t="s">
        <v>294</v>
      </c>
      <c r="D261" s="10"/>
      <c r="E261" s="419" t="s">
        <v>295</v>
      </c>
      <c r="F261" s="10">
        <v>25084</v>
      </c>
      <c r="G261" s="10"/>
      <c r="H261" s="10"/>
      <c r="I261" s="10"/>
      <c r="J261" s="23">
        <v>6429.26</v>
      </c>
      <c r="K261" s="23"/>
      <c r="M261" s="10">
        <v>59</v>
      </c>
      <c r="N261" s="69"/>
      <c r="P261" s="255">
        <f t="shared" si="12"/>
        <v>108.97050847457628</v>
      </c>
      <c r="Q261" s="10"/>
      <c r="R261" s="10"/>
      <c r="S261" s="10"/>
      <c r="T261" s="179">
        <f t="shared" si="13"/>
        <v>425.15254237288133</v>
      </c>
      <c r="U261" s="10"/>
      <c r="V261" s="10"/>
      <c r="W261" s="10"/>
      <c r="Y261" s="10">
        <v>6429.26</v>
      </c>
      <c r="Z261" s="92">
        <f t="shared" si="14"/>
        <v>6415.47</v>
      </c>
      <c r="AA261" s="4"/>
      <c r="AB261" s="92">
        <f t="shared" si="15"/>
        <v>7115.91</v>
      </c>
      <c r="AC261" s="433">
        <v>7955.03</v>
      </c>
      <c r="AD261" s="252"/>
      <c r="AE261" s="3"/>
      <c r="AF261" s="3"/>
    </row>
    <row r="262" spans="1:32" x14ac:dyDescent="0.2">
      <c r="A262" s="55"/>
      <c r="B262" s="10"/>
      <c r="C262" s="10" t="s">
        <v>296</v>
      </c>
      <c r="D262" s="10"/>
      <c r="E262" s="419" t="s">
        <v>65</v>
      </c>
      <c r="F262" s="10">
        <v>5607</v>
      </c>
      <c r="G262" s="10"/>
      <c r="H262" s="10"/>
      <c r="I262" s="10"/>
      <c r="J262" s="23">
        <v>1449.35</v>
      </c>
      <c r="K262" s="23"/>
      <c r="M262" s="10">
        <v>1</v>
      </c>
      <c r="N262" s="69"/>
      <c r="P262" s="255">
        <f t="shared" si="12"/>
        <v>1449.35</v>
      </c>
      <c r="Q262" s="10"/>
      <c r="R262" s="10"/>
      <c r="S262" s="10"/>
      <c r="T262" s="179">
        <f t="shared" si="13"/>
        <v>5607</v>
      </c>
      <c r="U262" s="10"/>
      <c r="V262" s="10"/>
      <c r="W262" s="10"/>
      <c r="Y262" s="10">
        <v>1449.35</v>
      </c>
      <c r="Z262" s="92">
        <f t="shared" si="14"/>
        <v>1446.24</v>
      </c>
      <c r="AA262" s="4"/>
      <c r="AB262" s="92">
        <f t="shared" si="15"/>
        <v>1604.14</v>
      </c>
      <c r="AC262" s="433">
        <v>1793.3</v>
      </c>
      <c r="AD262" s="252"/>
      <c r="AE262" s="3"/>
      <c r="AF262" s="3"/>
    </row>
    <row r="263" spans="1:32" x14ac:dyDescent="0.2">
      <c r="A263" s="55"/>
      <c r="B263" s="10"/>
      <c r="C263" s="10" t="s">
        <v>296</v>
      </c>
      <c r="D263" s="10"/>
      <c r="E263" s="419" t="s">
        <v>211</v>
      </c>
      <c r="F263" s="10">
        <v>1086975</v>
      </c>
      <c r="G263" s="10"/>
      <c r="H263" s="10"/>
      <c r="I263" s="10"/>
      <c r="J263" s="23">
        <v>268206.1299999996</v>
      </c>
      <c r="K263" s="23"/>
      <c r="M263" s="10">
        <v>903</v>
      </c>
      <c r="N263" s="69"/>
      <c r="P263" s="255">
        <f t="shared" si="12"/>
        <v>297.0167552602432</v>
      </c>
      <c r="Q263" s="10"/>
      <c r="R263" s="10"/>
      <c r="S263" s="10"/>
      <c r="T263" s="179">
        <f t="shared" si="13"/>
        <v>1203.7375415282393</v>
      </c>
      <c r="U263" s="10"/>
      <c r="V263" s="10"/>
      <c r="W263" s="10"/>
      <c r="Y263" s="10">
        <v>268206.1299999996</v>
      </c>
      <c r="Z263" s="92">
        <f t="shared" si="14"/>
        <v>267630.8</v>
      </c>
      <c r="AA263" s="4"/>
      <c r="AB263" s="92">
        <f t="shared" si="15"/>
        <v>296850.96000000002</v>
      </c>
      <c r="AC263" s="433">
        <v>331855.96999999997</v>
      </c>
      <c r="AD263" s="252"/>
      <c r="AE263" s="3"/>
      <c r="AF263" s="3"/>
    </row>
    <row r="264" spans="1:32" x14ac:dyDescent="0.2">
      <c r="A264" s="55"/>
      <c r="B264" s="10"/>
      <c r="C264" s="10" t="s">
        <v>297</v>
      </c>
      <c r="D264" s="10"/>
      <c r="E264" s="419" t="s">
        <v>298</v>
      </c>
      <c r="F264" s="10">
        <v>1194507</v>
      </c>
      <c r="G264" s="10"/>
      <c r="H264" s="10"/>
      <c r="I264" s="10"/>
      <c r="J264" s="23">
        <v>288598.4599999999</v>
      </c>
      <c r="K264" s="23"/>
      <c r="M264" s="10">
        <v>908</v>
      </c>
      <c r="N264" s="69"/>
      <c r="P264" s="255">
        <f t="shared" si="12"/>
        <v>317.83971365638757</v>
      </c>
      <c r="Q264" s="10"/>
      <c r="R264" s="10"/>
      <c r="S264" s="10"/>
      <c r="T264" s="179">
        <f t="shared" si="13"/>
        <v>1315.5363436123348</v>
      </c>
      <c r="U264" s="10"/>
      <c r="V264" s="10"/>
      <c r="W264" s="10"/>
      <c r="Y264" s="10">
        <v>288598.4599999999</v>
      </c>
      <c r="Z264" s="92">
        <f t="shared" si="14"/>
        <v>287979.39</v>
      </c>
      <c r="AA264" s="4"/>
      <c r="AB264" s="92">
        <f t="shared" si="15"/>
        <v>319421.21999999997</v>
      </c>
      <c r="AC264" s="433">
        <v>357087.74</v>
      </c>
      <c r="AD264" s="252"/>
      <c r="AE264" s="3"/>
      <c r="AF264" s="3"/>
    </row>
    <row r="265" spans="1:32" x14ac:dyDescent="0.2">
      <c r="A265" s="55"/>
      <c r="B265" s="10"/>
      <c r="C265" s="10" t="s">
        <v>299</v>
      </c>
      <c r="D265" s="10"/>
      <c r="E265" s="419" t="s">
        <v>300</v>
      </c>
      <c r="F265" s="10">
        <v>2434214</v>
      </c>
      <c r="G265" s="10"/>
      <c r="H265" s="10"/>
      <c r="I265" s="10"/>
      <c r="J265" s="23">
        <v>584602.91999999981</v>
      </c>
      <c r="K265" s="23"/>
      <c r="M265" s="10">
        <v>2016</v>
      </c>
      <c r="N265" s="69"/>
      <c r="P265" s="255">
        <f t="shared" si="12"/>
        <v>289.98160714285706</v>
      </c>
      <c r="Q265" s="10"/>
      <c r="R265" s="10"/>
      <c r="S265" s="10"/>
      <c r="T265" s="179">
        <f t="shared" si="13"/>
        <v>1207.4474206349207</v>
      </c>
      <c r="U265" s="10"/>
      <c r="V265" s="10"/>
      <c r="W265" s="10"/>
      <c r="Y265" s="10">
        <v>584602.91999999981</v>
      </c>
      <c r="Z265" s="92">
        <f t="shared" si="14"/>
        <v>583348.89</v>
      </c>
      <c r="AA265" s="4"/>
      <c r="AB265" s="92">
        <f t="shared" si="15"/>
        <v>647039.41</v>
      </c>
      <c r="AC265" s="433">
        <v>723339.04</v>
      </c>
      <c r="AD265" s="252"/>
      <c r="AE265" s="3"/>
      <c r="AF265" s="3"/>
    </row>
    <row r="266" spans="1:32" x14ac:dyDescent="0.2">
      <c r="A266" s="55"/>
      <c r="B266" s="10"/>
      <c r="C266" s="10" t="s">
        <v>301</v>
      </c>
      <c r="D266" s="10"/>
      <c r="E266" s="419" t="s">
        <v>92</v>
      </c>
      <c r="F266" s="10">
        <v>7305068</v>
      </c>
      <c r="G266" s="10"/>
      <c r="H266" s="10"/>
      <c r="I266" s="10"/>
      <c r="J266" s="23">
        <v>1736882.8199999975</v>
      </c>
      <c r="K266" s="23"/>
      <c r="M266" s="10">
        <v>8011</v>
      </c>
      <c r="N266" s="69"/>
      <c r="P266" s="255">
        <f t="shared" si="12"/>
        <v>216.81223567594526</v>
      </c>
      <c r="Q266" s="10"/>
      <c r="R266" s="10"/>
      <c r="S266" s="10"/>
      <c r="T266" s="179">
        <f t="shared" si="13"/>
        <v>911.87966545999257</v>
      </c>
      <c r="U266" s="10"/>
      <c r="V266" s="10"/>
      <c r="W266" s="10"/>
      <c r="Y266" s="10">
        <v>1736882.8199999975</v>
      </c>
      <c r="Z266" s="92">
        <f t="shared" si="14"/>
        <v>1733157.05</v>
      </c>
      <c r="AA266" s="4"/>
      <c r="AB266" s="92">
        <f t="shared" si="15"/>
        <v>1922384.58</v>
      </c>
      <c r="AC266" s="433">
        <v>2149074.38</v>
      </c>
      <c r="AD266" s="252"/>
      <c r="AE266" s="3"/>
      <c r="AF266" s="3"/>
    </row>
    <row r="267" spans="1:32" x14ac:dyDescent="0.2">
      <c r="A267" s="55"/>
      <c r="B267" s="10"/>
      <c r="C267" s="10" t="s">
        <v>301</v>
      </c>
      <c r="D267" s="10"/>
      <c r="E267" s="419" t="s">
        <v>177</v>
      </c>
      <c r="F267" s="10">
        <v>73</v>
      </c>
      <c r="G267" s="10"/>
      <c r="H267" s="10"/>
      <c r="I267" s="10"/>
      <c r="J267" s="23">
        <v>20.54</v>
      </c>
      <c r="K267" s="23"/>
      <c r="M267" s="10">
        <v>1</v>
      </c>
      <c r="N267" s="69"/>
      <c r="P267" s="255">
        <f t="shared" si="12"/>
        <v>20.54</v>
      </c>
      <c r="Q267" s="10"/>
      <c r="R267" s="10"/>
      <c r="S267" s="10"/>
      <c r="T267" s="179">
        <f t="shared" si="13"/>
        <v>73</v>
      </c>
      <c r="U267" s="10"/>
      <c r="V267" s="10"/>
      <c r="W267" s="10"/>
      <c r="Y267" s="10">
        <v>20.54</v>
      </c>
      <c r="Z267" s="92">
        <f t="shared" si="14"/>
        <v>20.5</v>
      </c>
      <c r="AA267" s="4"/>
      <c r="AB267" s="92">
        <f t="shared" si="15"/>
        <v>22.73</v>
      </c>
      <c r="AC267" s="433">
        <v>25.41</v>
      </c>
      <c r="AD267" s="252"/>
      <c r="AE267" s="3"/>
      <c r="AF267" s="3"/>
    </row>
    <row r="268" spans="1:32" x14ac:dyDescent="0.2">
      <c r="A268" s="55"/>
      <c r="B268" s="10"/>
      <c r="C268" s="10" t="s">
        <v>301</v>
      </c>
      <c r="D268" s="10"/>
      <c r="E268" s="419" t="s">
        <v>179</v>
      </c>
      <c r="F268" s="10">
        <v>591</v>
      </c>
      <c r="G268" s="10"/>
      <c r="H268" s="10"/>
      <c r="I268" s="10"/>
      <c r="J268" s="23">
        <v>151.81</v>
      </c>
      <c r="K268" s="23"/>
      <c r="M268" s="10">
        <v>2</v>
      </c>
      <c r="N268" s="69"/>
      <c r="P268" s="255">
        <f t="shared" si="12"/>
        <v>75.905000000000001</v>
      </c>
      <c r="Q268" s="10"/>
      <c r="R268" s="10"/>
      <c r="S268" s="10"/>
      <c r="T268" s="179">
        <f t="shared" si="13"/>
        <v>295.5</v>
      </c>
      <c r="U268" s="10"/>
      <c r="V268" s="10"/>
      <c r="W268" s="10"/>
      <c r="Y268" s="10">
        <v>151.81</v>
      </c>
      <c r="Z268" s="92">
        <f t="shared" si="14"/>
        <v>151.47999999999999</v>
      </c>
      <c r="AA268" s="4"/>
      <c r="AB268" s="92">
        <f t="shared" si="15"/>
        <v>168.02</v>
      </c>
      <c r="AC268" s="433">
        <v>187.83</v>
      </c>
      <c r="AD268" s="252"/>
      <c r="AE268" s="3"/>
      <c r="AF268" s="3"/>
    </row>
    <row r="269" spans="1:32" x14ac:dyDescent="0.2">
      <c r="A269" s="55"/>
      <c r="B269" s="10"/>
      <c r="C269" s="10" t="s">
        <v>301</v>
      </c>
      <c r="D269" s="10"/>
      <c r="E269" s="419" t="s">
        <v>229</v>
      </c>
      <c r="F269" s="10">
        <v>781</v>
      </c>
      <c r="G269" s="10"/>
      <c r="H269" s="10"/>
      <c r="I269" s="10"/>
      <c r="J269" s="23">
        <v>190.87</v>
      </c>
      <c r="K269" s="23"/>
      <c r="M269" s="10">
        <v>1</v>
      </c>
      <c r="N269" s="69"/>
      <c r="P269" s="255">
        <f t="shared" si="12"/>
        <v>190.87</v>
      </c>
      <c r="Q269" s="10"/>
      <c r="R269" s="10"/>
      <c r="S269" s="10"/>
      <c r="T269" s="179">
        <f t="shared" si="13"/>
        <v>781</v>
      </c>
      <c r="U269" s="10"/>
      <c r="V269" s="10"/>
      <c r="W269" s="10"/>
      <c r="Y269" s="10">
        <v>190.87</v>
      </c>
      <c r="Z269" s="92">
        <f t="shared" si="14"/>
        <v>190.46</v>
      </c>
      <c r="AA269" s="4"/>
      <c r="AB269" s="92">
        <f t="shared" si="15"/>
        <v>211.26</v>
      </c>
      <c r="AC269" s="433">
        <v>236.17</v>
      </c>
      <c r="AD269" s="252"/>
      <c r="AE269" s="3"/>
      <c r="AF269" s="3"/>
    </row>
    <row r="270" spans="1:32" x14ac:dyDescent="0.2">
      <c r="A270" s="55"/>
      <c r="B270" s="10"/>
      <c r="C270" s="10" t="s">
        <v>301</v>
      </c>
      <c r="D270" s="10"/>
      <c r="E270" s="419" t="s">
        <v>302</v>
      </c>
      <c r="F270" s="10">
        <v>3370</v>
      </c>
      <c r="G270" s="10"/>
      <c r="H270" s="10"/>
      <c r="I270" s="10"/>
      <c r="J270" s="23">
        <v>846.53</v>
      </c>
      <c r="K270" s="23"/>
      <c r="M270" s="10">
        <v>2</v>
      </c>
      <c r="N270" s="69"/>
      <c r="P270" s="255">
        <f t="shared" si="12"/>
        <v>423.26499999999999</v>
      </c>
      <c r="Q270" s="10"/>
      <c r="R270" s="10"/>
      <c r="S270" s="10"/>
      <c r="T270" s="179">
        <f t="shared" si="13"/>
        <v>1685</v>
      </c>
      <c r="U270" s="10"/>
      <c r="V270" s="10"/>
      <c r="W270" s="10"/>
      <c r="Y270" s="10">
        <v>846.53</v>
      </c>
      <c r="Z270" s="92">
        <f t="shared" si="14"/>
        <v>844.71</v>
      </c>
      <c r="AA270" s="4"/>
      <c r="AB270" s="92">
        <f t="shared" si="15"/>
        <v>936.94</v>
      </c>
      <c r="AC270" s="433">
        <v>1047.43</v>
      </c>
      <c r="AD270" s="252"/>
      <c r="AE270" s="3"/>
      <c r="AF270" s="3"/>
    </row>
    <row r="271" spans="1:32" x14ac:dyDescent="0.2">
      <c r="A271" s="55"/>
      <c r="B271" s="10"/>
      <c r="C271" s="10" t="s">
        <v>301</v>
      </c>
      <c r="D271" s="10"/>
      <c r="E271" s="419" t="s">
        <v>93</v>
      </c>
      <c r="F271" s="10">
        <v>1415</v>
      </c>
      <c r="G271" s="10"/>
      <c r="H271" s="10"/>
      <c r="I271" s="10"/>
      <c r="J271" s="23">
        <v>350.81</v>
      </c>
      <c r="K271" s="23"/>
      <c r="M271" s="10">
        <v>2</v>
      </c>
      <c r="N271" s="69"/>
      <c r="P271" s="255">
        <f t="shared" si="12"/>
        <v>175.405</v>
      </c>
      <c r="Q271" s="10"/>
      <c r="R271" s="10"/>
      <c r="S271" s="10"/>
      <c r="T271" s="179">
        <f t="shared" si="13"/>
        <v>707.5</v>
      </c>
      <c r="U271" s="10"/>
      <c r="V271" s="10"/>
      <c r="W271" s="10"/>
      <c r="Y271" s="10">
        <v>350.81</v>
      </c>
      <c r="Z271" s="92">
        <f t="shared" si="14"/>
        <v>350.06</v>
      </c>
      <c r="AA271" s="4"/>
      <c r="AB271" s="92">
        <f t="shared" si="15"/>
        <v>388.28</v>
      </c>
      <c r="AC271" s="433">
        <v>434.07</v>
      </c>
      <c r="AD271" s="252"/>
      <c r="AE271" s="3"/>
      <c r="AF271" s="3"/>
    </row>
    <row r="272" spans="1:32" x14ac:dyDescent="0.2">
      <c r="A272" s="55"/>
      <c r="B272" s="10"/>
      <c r="C272" s="10" t="s">
        <v>303</v>
      </c>
      <c r="D272" s="10"/>
      <c r="E272" s="419" t="s">
        <v>97</v>
      </c>
      <c r="F272" s="10">
        <v>3153</v>
      </c>
      <c r="G272" s="10"/>
      <c r="H272" s="10"/>
      <c r="I272" s="10"/>
      <c r="J272" s="23">
        <v>790.59999999999991</v>
      </c>
      <c r="K272" s="23"/>
      <c r="M272" s="10">
        <v>2</v>
      </c>
      <c r="N272" s="69"/>
      <c r="P272" s="255">
        <f t="shared" si="12"/>
        <v>395.29999999999995</v>
      </c>
      <c r="Q272" s="10"/>
      <c r="R272" s="10"/>
      <c r="S272" s="10"/>
      <c r="T272" s="179">
        <f t="shared" si="13"/>
        <v>1576.5</v>
      </c>
      <c r="U272" s="10"/>
      <c r="V272" s="10"/>
      <c r="W272" s="10"/>
      <c r="Y272" s="10">
        <v>790.59999999999991</v>
      </c>
      <c r="Z272" s="92">
        <f t="shared" si="14"/>
        <v>788.9</v>
      </c>
      <c r="AA272" s="4"/>
      <c r="AB272" s="92">
        <f t="shared" si="15"/>
        <v>875.04</v>
      </c>
      <c r="AC272" s="433">
        <v>978.23</v>
      </c>
      <c r="AD272" s="252"/>
      <c r="AE272" s="3"/>
      <c r="AF272" s="3"/>
    </row>
    <row r="273" spans="1:32" x14ac:dyDescent="0.2">
      <c r="A273" s="55"/>
      <c r="B273" s="10"/>
      <c r="C273" s="10" t="s">
        <v>303</v>
      </c>
      <c r="D273" s="10"/>
      <c r="E273" s="419" t="s">
        <v>304</v>
      </c>
      <c r="F273" s="10">
        <v>350640</v>
      </c>
      <c r="G273" s="10"/>
      <c r="H273" s="10"/>
      <c r="I273" s="10"/>
      <c r="J273" s="23">
        <v>83269.52</v>
      </c>
      <c r="K273" s="23"/>
      <c r="M273" s="10">
        <v>288</v>
      </c>
      <c r="N273" s="69"/>
      <c r="P273" s="255">
        <f t="shared" si="12"/>
        <v>289.13027777777779</v>
      </c>
      <c r="Q273" s="10"/>
      <c r="R273" s="10"/>
      <c r="S273" s="10"/>
      <c r="T273" s="179">
        <f t="shared" si="13"/>
        <v>1217.5</v>
      </c>
      <c r="U273" s="10"/>
      <c r="V273" s="10"/>
      <c r="W273" s="10"/>
      <c r="Y273" s="10">
        <v>83269.52</v>
      </c>
      <c r="Z273" s="92">
        <f t="shared" si="14"/>
        <v>83090.899999999994</v>
      </c>
      <c r="AA273" s="4"/>
      <c r="AB273" s="92">
        <f t="shared" si="15"/>
        <v>92162.83</v>
      </c>
      <c r="AC273" s="433">
        <v>103030.78</v>
      </c>
      <c r="AD273" s="252"/>
      <c r="AE273" s="3"/>
      <c r="AF273" s="3"/>
    </row>
    <row r="274" spans="1:32" x14ac:dyDescent="0.2">
      <c r="A274" s="55"/>
      <c r="B274" s="10"/>
      <c r="C274" s="10" t="s">
        <v>305</v>
      </c>
      <c r="D274" s="10"/>
      <c r="E274" s="419" t="s">
        <v>145</v>
      </c>
      <c r="F274" s="10">
        <v>4164</v>
      </c>
      <c r="G274" s="10"/>
      <c r="H274" s="10"/>
      <c r="I274" s="10"/>
      <c r="J274" s="23">
        <v>1044.78</v>
      </c>
      <c r="K274" s="23"/>
      <c r="M274" s="10">
        <v>6</v>
      </c>
      <c r="N274" s="69"/>
      <c r="P274" s="255">
        <f t="shared" si="12"/>
        <v>174.13</v>
      </c>
      <c r="Q274" s="10"/>
      <c r="R274" s="10"/>
      <c r="S274" s="10"/>
      <c r="T274" s="179">
        <f t="shared" si="13"/>
        <v>694</v>
      </c>
      <c r="U274" s="10"/>
      <c r="V274" s="10"/>
      <c r="W274" s="10"/>
      <c r="Y274" s="10">
        <v>1044.78</v>
      </c>
      <c r="Z274" s="92">
        <f t="shared" si="14"/>
        <v>1042.54</v>
      </c>
      <c r="AA274" s="4"/>
      <c r="AB274" s="92">
        <f t="shared" si="15"/>
        <v>1156.3599999999999</v>
      </c>
      <c r="AC274" s="433">
        <v>1292.72</v>
      </c>
      <c r="AD274" s="252"/>
      <c r="AE274" s="3"/>
      <c r="AF274" s="3"/>
    </row>
    <row r="275" spans="1:32" x14ac:dyDescent="0.2">
      <c r="A275" s="55"/>
      <c r="B275" s="10"/>
      <c r="C275" s="10" t="s">
        <v>306</v>
      </c>
      <c r="D275" s="10"/>
      <c r="E275" s="419" t="s">
        <v>167</v>
      </c>
      <c r="F275" s="10">
        <v>34537</v>
      </c>
      <c r="G275" s="10"/>
      <c r="H275" s="10"/>
      <c r="I275" s="10"/>
      <c r="J275" s="23">
        <v>8721.2400000000034</v>
      </c>
      <c r="K275" s="23"/>
      <c r="M275" s="10">
        <v>51</v>
      </c>
      <c r="N275" s="69"/>
      <c r="P275" s="255">
        <f t="shared" si="12"/>
        <v>171.00470588235302</v>
      </c>
      <c r="Q275" s="10"/>
      <c r="R275" s="10"/>
      <c r="S275" s="10"/>
      <c r="T275" s="179">
        <f t="shared" si="13"/>
        <v>677.1960784313726</v>
      </c>
      <c r="U275" s="10"/>
      <c r="V275" s="10"/>
      <c r="W275" s="10"/>
      <c r="Y275" s="10">
        <v>8721.2400000000034</v>
      </c>
      <c r="Z275" s="92">
        <f t="shared" si="14"/>
        <v>8702.5300000000007</v>
      </c>
      <c r="AA275" s="4"/>
      <c r="AB275" s="92">
        <f t="shared" si="15"/>
        <v>9652.68</v>
      </c>
      <c r="AC275" s="433">
        <v>10790.94</v>
      </c>
      <c r="AD275" s="252"/>
      <c r="AE275" s="3"/>
      <c r="AF275" s="3"/>
    </row>
    <row r="276" spans="1:32" x14ac:dyDescent="0.2">
      <c r="A276" s="55"/>
      <c r="B276" s="10"/>
      <c r="C276" s="10" t="s">
        <v>307</v>
      </c>
      <c r="D276" s="10"/>
      <c r="E276" s="419" t="s">
        <v>211</v>
      </c>
      <c r="F276" s="10">
        <v>222853</v>
      </c>
      <c r="G276" s="10"/>
      <c r="H276" s="10"/>
      <c r="I276" s="10"/>
      <c r="J276" s="23">
        <v>55714.370000000032</v>
      </c>
      <c r="K276" s="23"/>
      <c r="M276" s="10">
        <v>404</v>
      </c>
      <c r="N276" s="69"/>
      <c r="P276" s="255">
        <f t="shared" si="12"/>
        <v>137.90685643564365</v>
      </c>
      <c r="Q276" s="10"/>
      <c r="R276" s="10"/>
      <c r="S276" s="10"/>
      <c r="T276" s="179">
        <f t="shared" si="13"/>
        <v>551.61633663366342</v>
      </c>
      <c r="U276" s="10"/>
      <c r="V276" s="10"/>
      <c r="W276" s="10"/>
      <c r="Y276" s="10">
        <v>55714.370000000032</v>
      </c>
      <c r="Z276" s="92">
        <f t="shared" si="14"/>
        <v>55594.86</v>
      </c>
      <c r="AA276" s="4"/>
      <c r="AB276" s="92">
        <f t="shared" si="15"/>
        <v>61664.75</v>
      </c>
      <c r="AC276" s="433">
        <v>68936.33</v>
      </c>
      <c r="AD276" s="252"/>
      <c r="AE276" s="3"/>
      <c r="AF276" s="3"/>
    </row>
    <row r="277" spans="1:32" x14ac:dyDescent="0.2">
      <c r="A277" s="55"/>
      <c r="B277" s="10"/>
      <c r="C277" s="10" t="s">
        <v>308</v>
      </c>
      <c r="D277" s="10"/>
      <c r="E277" s="419" t="s">
        <v>97</v>
      </c>
      <c r="F277" s="10">
        <v>1092</v>
      </c>
      <c r="G277" s="10"/>
      <c r="H277" s="10"/>
      <c r="I277" s="10"/>
      <c r="J277" s="23">
        <v>271.08</v>
      </c>
      <c r="K277" s="23"/>
      <c r="M277" s="10">
        <v>1</v>
      </c>
      <c r="N277" s="69"/>
      <c r="P277" s="255">
        <f t="shared" si="12"/>
        <v>271.08</v>
      </c>
      <c r="Q277" s="10"/>
      <c r="R277" s="10"/>
      <c r="S277" s="10"/>
      <c r="T277" s="179">
        <f t="shared" si="13"/>
        <v>1092</v>
      </c>
      <c r="U277" s="10"/>
      <c r="V277" s="10"/>
      <c r="W277" s="10"/>
      <c r="Y277" s="10">
        <v>271.08</v>
      </c>
      <c r="Z277" s="92">
        <f t="shared" si="14"/>
        <v>270.5</v>
      </c>
      <c r="AA277" s="4"/>
      <c r="AB277" s="92">
        <f t="shared" si="15"/>
        <v>300.02999999999997</v>
      </c>
      <c r="AC277" s="433">
        <v>335.41</v>
      </c>
      <c r="AD277" s="252"/>
      <c r="AE277" s="3"/>
      <c r="AF277" s="3"/>
    </row>
    <row r="278" spans="1:32" x14ac:dyDescent="0.2">
      <c r="A278" s="55"/>
      <c r="B278" s="10"/>
      <c r="C278" s="10" t="s">
        <v>308</v>
      </c>
      <c r="D278" s="10"/>
      <c r="E278" s="419" t="s">
        <v>309</v>
      </c>
      <c r="F278" s="10">
        <v>493315</v>
      </c>
      <c r="G278" s="10"/>
      <c r="H278" s="10"/>
      <c r="I278" s="10"/>
      <c r="J278" s="23">
        <v>117942.33000000003</v>
      </c>
      <c r="K278" s="23"/>
      <c r="M278" s="10">
        <v>497</v>
      </c>
      <c r="N278" s="69"/>
      <c r="P278" s="255">
        <f t="shared" si="12"/>
        <v>237.30851106639847</v>
      </c>
      <c r="Q278" s="10"/>
      <c r="R278" s="10"/>
      <c r="S278" s="10"/>
      <c r="T278" s="179">
        <f t="shared" si="13"/>
        <v>992.58551307847085</v>
      </c>
      <c r="U278" s="10"/>
      <c r="V278" s="10"/>
      <c r="W278" s="10"/>
      <c r="Y278" s="10">
        <v>117942.33000000003</v>
      </c>
      <c r="Z278" s="92">
        <f t="shared" si="14"/>
        <v>117689.33</v>
      </c>
      <c r="AA278" s="4"/>
      <c r="AB278" s="92">
        <f t="shared" si="15"/>
        <v>130538.75</v>
      </c>
      <c r="AC278" s="433">
        <v>145932.03</v>
      </c>
      <c r="AD278" s="252"/>
      <c r="AE278" s="3"/>
      <c r="AF278" s="3"/>
    </row>
    <row r="279" spans="1:32" x14ac:dyDescent="0.2">
      <c r="A279" s="55"/>
      <c r="B279" s="10"/>
      <c r="C279" s="10" t="s">
        <v>308</v>
      </c>
      <c r="D279" s="10"/>
      <c r="E279" s="419" t="s">
        <v>170</v>
      </c>
      <c r="F279" s="10">
        <v>705</v>
      </c>
      <c r="G279" s="10"/>
      <c r="H279" s="10"/>
      <c r="I279" s="10"/>
      <c r="J279" s="23">
        <v>172.28</v>
      </c>
      <c r="K279" s="23"/>
      <c r="M279" s="10">
        <v>1</v>
      </c>
      <c r="N279" s="69"/>
      <c r="P279" s="255">
        <f t="shared" si="12"/>
        <v>172.28</v>
      </c>
      <c r="Q279" s="10"/>
      <c r="R279" s="10"/>
      <c r="S279" s="10"/>
      <c r="T279" s="179">
        <f t="shared" si="13"/>
        <v>705</v>
      </c>
      <c r="U279" s="10"/>
      <c r="V279" s="10"/>
      <c r="W279" s="10"/>
      <c r="Y279" s="10">
        <v>172.28</v>
      </c>
      <c r="Z279" s="92">
        <f t="shared" si="14"/>
        <v>171.91</v>
      </c>
      <c r="AA279" s="4"/>
      <c r="AB279" s="92">
        <f t="shared" si="15"/>
        <v>190.68</v>
      </c>
      <c r="AC279" s="433">
        <v>213.17</v>
      </c>
      <c r="AD279" s="252"/>
      <c r="AE279" s="3"/>
      <c r="AF279" s="3"/>
    </row>
    <row r="280" spans="1:32" x14ac:dyDescent="0.2">
      <c r="A280" s="55"/>
      <c r="B280" s="10"/>
      <c r="C280" s="10" t="s">
        <v>310</v>
      </c>
      <c r="D280" s="10"/>
      <c r="E280" s="419" t="s">
        <v>224</v>
      </c>
      <c r="F280" s="10">
        <v>1131</v>
      </c>
      <c r="G280" s="10"/>
      <c r="H280" s="10"/>
      <c r="I280" s="10"/>
      <c r="J280" s="23">
        <v>286.21000000000004</v>
      </c>
      <c r="K280" s="23"/>
      <c r="M280" s="10">
        <v>2</v>
      </c>
      <c r="N280" s="69"/>
      <c r="P280" s="255">
        <f t="shared" si="12"/>
        <v>143.10500000000002</v>
      </c>
      <c r="Q280" s="10"/>
      <c r="R280" s="10"/>
      <c r="S280" s="10"/>
      <c r="T280" s="179">
        <f t="shared" si="13"/>
        <v>565.5</v>
      </c>
      <c r="U280" s="10"/>
      <c r="V280" s="10"/>
      <c r="W280" s="10"/>
      <c r="Y280" s="10">
        <v>286.21000000000004</v>
      </c>
      <c r="Z280" s="92">
        <f t="shared" si="14"/>
        <v>285.60000000000002</v>
      </c>
      <c r="AA280" s="4"/>
      <c r="AB280" s="92">
        <f t="shared" si="15"/>
        <v>316.77999999999997</v>
      </c>
      <c r="AC280" s="433">
        <v>354.14</v>
      </c>
      <c r="AD280" s="252"/>
      <c r="AE280" s="3"/>
      <c r="AF280" s="3"/>
    </row>
    <row r="281" spans="1:32" x14ac:dyDescent="0.2">
      <c r="A281" s="55"/>
      <c r="B281" s="10"/>
      <c r="C281" s="10" t="s">
        <v>310</v>
      </c>
      <c r="D281" s="10"/>
      <c r="E281" s="419" t="s">
        <v>127</v>
      </c>
      <c r="F281" s="10">
        <v>1055</v>
      </c>
      <c r="G281" s="10"/>
      <c r="H281" s="10"/>
      <c r="I281" s="10"/>
      <c r="J281" s="23">
        <v>260.83</v>
      </c>
      <c r="K281" s="23"/>
      <c r="M281" s="10">
        <v>1</v>
      </c>
      <c r="N281" s="69"/>
      <c r="P281" s="255">
        <f t="shared" si="12"/>
        <v>260.83</v>
      </c>
      <c r="Q281" s="10"/>
      <c r="R281" s="10"/>
      <c r="S281" s="10"/>
      <c r="T281" s="179">
        <f t="shared" si="13"/>
        <v>1055</v>
      </c>
      <c r="U281" s="10"/>
      <c r="V281" s="10"/>
      <c r="W281" s="10"/>
      <c r="Y281" s="10">
        <v>260.83</v>
      </c>
      <c r="Z281" s="92">
        <f t="shared" si="14"/>
        <v>260.27</v>
      </c>
      <c r="AA281" s="4"/>
      <c r="AB281" s="92">
        <f t="shared" si="15"/>
        <v>288.69</v>
      </c>
      <c r="AC281" s="433">
        <v>322.73</v>
      </c>
      <c r="AD281" s="252"/>
      <c r="AE281" s="3"/>
      <c r="AF281" s="3"/>
    </row>
    <row r="282" spans="1:32" x14ac:dyDescent="0.2">
      <c r="A282" s="55"/>
      <c r="B282" s="10"/>
      <c r="C282" s="10" t="s">
        <v>311</v>
      </c>
      <c r="D282" s="10"/>
      <c r="E282" s="419" t="s">
        <v>312</v>
      </c>
      <c r="F282" s="10">
        <v>337109</v>
      </c>
      <c r="G282" s="10"/>
      <c r="H282" s="10"/>
      <c r="I282" s="10"/>
      <c r="J282" s="23">
        <v>82356.42</v>
      </c>
      <c r="K282" s="23"/>
      <c r="M282" s="10">
        <v>299</v>
      </c>
      <c r="N282" s="69"/>
      <c r="P282" s="255">
        <f t="shared" ref="P282:P345" si="16">J282/M282</f>
        <v>275.43953177257526</v>
      </c>
      <c r="Q282" s="10"/>
      <c r="R282" s="10"/>
      <c r="S282" s="10"/>
      <c r="T282" s="179">
        <f t="shared" ref="T282:T345" si="17">F282/M282</f>
        <v>1127.4548494983278</v>
      </c>
      <c r="U282" s="10"/>
      <c r="V282" s="10"/>
      <c r="W282" s="10"/>
      <c r="Y282" s="10">
        <v>82356.42</v>
      </c>
      <c r="Z282" s="92">
        <f t="shared" ref="Z282:Z345" si="18">ROUND($Z$644*Y282/$Y$644,2)</f>
        <v>82179.759999999995</v>
      </c>
      <c r="AA282" s="4"/>
      <c r="AB282" s="92">
        <f t="shared" ref="AB282:AB345" si="19">ROUND($AB$644*Y282/$Y$644,2)</f>
        <v>91152.21</v>
      </c>
      <c r="AC282" s="433">
        <v>101900.98</v>
      </c>
      <c r="AD282" s="252"/>
      <c r="AE282" s="3"/>
      <c r="AF282" s="3"/>
    </row>
    <row r="283" spans="1:32" x14ac:dyDescent="0.2">
      <c r="A283" s="55"/>
      <c r="B283" s="10"/>
      <c r="C283" s="10" t="s">
        <v>313</v>
      </c>
      <c r="D283" s="10"/>
      <c r="E283" s="419" t="s">
        <v>314</v>
      </c>
      <c r="F283" s="10">
        <v>238823</v>
      </c>
      <c r="G283" s="10"/>
      <c r="H283" s="10"/>
      <c r="I283" s="10"/>
      <c r="J283" s="23">
        <v>56925.000000000036</v>
      </c>
      <c r="K283" s="23"/>
      <c r="M283" s="10">
        <v>227</v>
      </c>
      <c r="N283" s="69"/>
      <c r="P283" s="255">
        <f t="shared" si="16"/>
        <v>250.77092511013231</v>
      </c>
      <c r="Q283" s="10"/>
      <c r="R283" s="10"/>
      <c r="S283" s="10"/>
      <c r="T283" s="179">
        <f t="shared" si="17"/>
        <v>1052.0837004405287</v>
      </c>
      <c r="U283" s="10"/>
      <c r="V283" s="10"/>
      <c r="W283" s="10"/>
      <c r="Y283" s="10">
        <v>56925.000000000036</v>
      </c>
      <c r="Z283" s="92">
        <f t="shared" si="18"/>
        <v>56802.89</v>
      </c>
      <c r="AA283" s="4"/>
      <c r="AB283" s="92">
        <f t="shared" si="19"/>
        <v>63004.68</v>
      </c>
      <c r="AC283" s="433">
        <v>70434.259999999995</v>
      </c>
      <c r="AD283" s="252"/>
      <c r="AE283" s="3"/>
      <c r="AF283" s="3"/>
    </row>
    <row r="284" spans="1:32" x14ac:dyDescent="0.2">
      <c r="A284" s="55"/>
      <c r="B284" s="10"/>
      <c r="C284" s="10" t="s">
        <v>315</v>
      </c>
      <c r="D284" s="10"/>
      <c r="E284" s="419" t="s">
        <v>134</v>
      </c>
      <c r="F284" s="10">
        <v>19779</v>
      </c>
      <c r="G284" s="10"/>
      <c r="H284" s="10"/>
      <c r="I284" s="10"/>
      <c r="J284" s="23">
        <v>4973.8100000000013</v>
      </c>
      <c r="K284" s="23"/>
      <c r="M284" s="10">
        <v>20</v>
      </c>
      <c r="N284" s="69"/>
      <c r="P284" s="255">
        <f t="shared" si="16"/>
        <v>248.69050000000007</v>
      </c>
      <c r="Q284" s="10"/>
      <c r="R284" s="10"/>
      <c r="S284" s="10"/>
      <c r="T284" s="179">
        <f t="shared" si="17"/>
        <v>988.95</v>
      </c>
      <c r="U284" s="10"/>
      <c r="V284" s="10"/>
      <c r="W284" s="10"/>
      <c r="Y284" s="10">
        <v>4973.8100000000013</v>
      </c>
      <c r="Z284" s="92">
        <f t="shared" si="18"/>
        <v>4963.1400000000003</v>
      </c>
      <c r="AA284" s="4"/>
      <c r="AB284" s="92">
        <f t="shared" si="19"/>
        <v>5505.02</v>
      </c>
      <c r="AC284" s="433">
        <v>6154.18</v>
      </c>
      <c r="AD284" s="252"/>
      <c r="AE284" s="3"/>
      <c r="AF284" s="3"/>
    </row>
    <row r="285" spans="1:32" x14ac:dyDescent="0.2">
      <c r="A285" s="55"/>
      <c r="B285" s="10"/>
      <c r="C285" s="10" t="s">
        <v>316</v>
      </c>
      <c r="D285" s="10"/>
      <c r="E285" s="419" t="s">
        <v>120</v>
      </c>
      <c r="F285" s="10">
        <v>641</v>
      </c>
      <c r="G285" s="10"/>
      <c r="H285" s="10"/>
      <c r="I285" s="10"/>
      <c r="J285" s="23">
        <v>157.63999999999999</v>
      </c>
      <c r="K285" s="23"/>
      <c r="M285" s="10">
        <v>1</v>
      </c>
      <c r="N285" s="69"/>
      <c r="P285" s="255">
        <f t="shared" si="16"/>
        <v>157.63999999999999</v>
      </c>
      <c r="Q285" s="10"/>
      <c r="R285" s="10"/>
      <c r="S285" s="10"/>
      <c r="T285" s="179">
        <f t="shared" si="17"/>
        <v>641</v>
      </c>
      <c r="U285" s="10"/>
      <c r="V285" s="10"/>
      <c r="W285" s="10"/>
      <c r="Y285" s="10">
        <v>157.63999999999999</v>
      </c>
      <c r="Z285" s="92">
        <f t="shared" si="18"/>
        <v>157.30000000000001</v>
      </c>
      <c r="AA285" s="4"/>
      <c r="AB285" s="92">
        <f t="shared" si="19"/>
        <v>174.48</v>
      </c>
      <c r="AC285" s="433">
        <v>195.05</v>
      </c>
      <c r="AD285" s="252"/>
      <c r="AE285" s="3"/>
      <c r="AF285" s="3"/>
    </row>
    <row r="286" spans="1:32" x14ac:dyDescent="0.2">
      <c r="A286" s="55"/>
      <c r="B286" s="10"/>
      <c r="C286" s="10" t="s">
        <v>317</v>
      </c>
      <c r="D286" s="10"/>
      <c r="E286" s="419" t="s">
        <v>79</v>
      </c>
      <c r="F286" s="10">
        <v>7535218</v>
      </c>
      <c r="G286" s="10"/>
      <c r="H286" s="10"/>
      <c r="I286" s="10"/>
      <c r="J286" s="23">
        <v>1827674.170000005</v>
      </c>
      <c r="K286" s="23"/>
      <c r="M286" s="10">
        <v>6538</v>
      </c>
      <c r="N286" s="69"/>
      <c r="P286" s="255">
        <f t="shared" si="16"/>
        <v>279.54637044967956</v>
      </c>
      <c r="Q286" s="10"/>
      <c r="R286" s="10"/>
      <c r="S286" s="10"/>
      <c r="T286" s="179">
        <f t="shared" si="17"/>
        <v>1152.5264606913429</v>
      </c>
      <c r="U286" s="10"/>
      <c r="V286" s="10"/>
      <c r="W286" s="10"/>
      <c r="Y286" s="10">
        <v>1827674.170000005</v>
      </c>
      <c r="Z286" s="92">
        <f t="shared" si="18"/>
        <v>1823753.64</v>
      </c>
      <c r="AA286" s="4"/>
      <c r="AB286" s="92">
        <f t="shared" si="19"/>
        <v>2022872.59</v>
      </c>
      <c r="AC286" s="433">
        <v>2261412.0499999998</v>
      </c>
      <c r="AD286" s="252"/>
      <c r="AE286" s="3"/>
      <c r="AF286" s="3"/>
    </row>
    <row r="287" spans="1:32" x14ac:dyDescent="0.2">
      <c r="A287" s="55"/>
      <c r="B287" s="10"/>
      <c r="C287" s="10" t="s">
        <v>317</v>
      </c>
      <c r="D287" s="10"/>
      <c r="E287" s="419" t="s">
        <v>179</v>
      </c>
      <c r="F287" s="10">
        <v>2493</v>
      </c>
      <c r="G287" s="10"/>
      <c r="H287" s="10"/>
      <c r="I287" s="10"/>
      <c r="J287" s="23">
        <v>621.78</v>
      </c>
      <c r="K287" s="23"/>
      <c r="M287" s="10">
        <v>2</v>
      </c>
      <c r="N287" s="69"/>
      <c r="P287" s="255">
        <f t="shared" si="16"/>
        <v>310.89</v>
      </c>
      <c r="Q287" s="10"/>
      <c r="R287" s="10"/>
      <c r="S287" s="10"/>
      <c r="T287" s="179">
        <f t="shared" si="17"/>
        <v>1246.5</v>
      </c>
      <c r="U287" s="10"/>
      <c r="V287" s="10"/>
      <c r="W287" s="10"/>
      <c r="Y287" s="10">
        <v>621.78</v>
      </c>
      <c r="Z287" s="92">
        <f t="shared" si="18"/>
        <v>620.45000000000005</v>
      </c>
      <c r="AA287" s="4"/>
      <c r="AB287" s="92">
        <f t="shared" si="19"/>
        <v>688.19</v>
      </c>
      <c r="AC287" s="433">
        <v>769.34</v>
      </c>
      <c r="AD287" s="252"/>
      <c r="AE287" s="3"/>
      <c r="AF287" s="3"/>
    </row>
    <row r="288" spans="1:32" x14ac:dyDescent="0.2">
      <c r="A288" s="55"/>
      <c r="B288" s="10"/>
      <c r="C288" s="10" t="s">
        <v>318</v>
      </c>
      <c r="D288" s="10"/>
      <c r="E288" s="419" t="s">
        <v>319</v>
      </c>
      <c r="F288" s="10">
        <v>153215</v>
      </c>
      <c r="G288" s="10"/>
      <c r="H288" s="10"/>
      <c r="I288" s="10"/>
      <c r="J288" s="23">
        <v>37493.080000000009</v>
      </c>
      <c r="K288" s="23"/>
      <c r="M288" s="10">
        <v>161</v>
      </c>
      <c r="N288" s="69"/>
      <c r="P288" s="255">
        <f t="shared" si="16"/>
        <v>232.87627329192551</v>
      </c>
      <c r="Q288" s="10"/>
      <c r="R288" s="10"/>
      <c r="S288" s="10"/>
      <c r="T288" s="179">
        <f t="shared" si="17"/>
        <v>951.6459627329192</v>
      </c>
      <c r="U288" s="10"/>
      <c r="V288" s="10"/>
      <c r="W288" s="10"/>
      <c r="Y288" s="10">
        <v>37493.080000000009</v>
      </c>
      <c r="Z288" s="92">
        <f t="shared" si="18"/>
        <v>37412.65</v>
      </c>
      <c r="AA288" s="4"/>
      <c r="AB288" s="92">
        <f t="shared" si="19"/>
        <v>41497.4</v>
      </c>
      <c r="AC288" s="433">
        <v>46390.82</v>
      </c>
      <c r="AD288" s="252"/>
      <c r="AE288" s="3"/>
      <c r="AF288" s="3"/>
    </row>
    <row r="289" spans="1:32" x14ac:dyDescent="0.2">
      <c r="A289" s="55"/>
      <c r="B289" s="10"/>
      <c r="C289" s="10" t="s">
        <v>320</v>
      </c>
      <c r="D289" s="10"/>
      <c r="E289" s="419" t="s">
        <v>287</v>
      </c>
      <c r="F289" s="10">
        <v>296470</v>
      </c>
      <c r="G289" s="10"/>
      <c r="H289" s="10"/>
      <c r="I289" s="10"/>
      <c r="J289" s="23">
        <v>68571.669999999955</v>
      </c>
      <c r="K289" s="23"/>
      <c r="M289" s="10">
        <v>249</v>
      </c>
      <c r="N289" s="69"/>
      <c r="P289" s="255">
        <f t="shared" si="16"/>
        <v>275.38823293172675</v>
      </c>
      <c r="Q289" s="10"/>
      <c r="R289" s="10"/>
      <c r="S289" s="10"/>
      <c r="T289" s="179">
        <f t="shared" si="17"/>
        <v>1190.6425702811246</v>
      </c>
      <c r="U289" s="10"/>
      <c r="V289" s="10"/>
      <c r="W289" s="10"/>
      <c r="Y289" s="10">
        <v>68571.669999999955</v>
      </c>
      <c r="Z289" s="92">
        <f t="shared" si="18"/>
        <v>68424.58</v>
      </c>
      <c r="AA289" s="4"/>
      <c r="AB289" s="92">
        <f t="shared" si="19"/>
        <v>75895.23</v>
      </c>
      <c r="AC289" s="433">
        <v>84844.88</v>
      </c>
      <c r="AD289" s="252"/>
      <c r="AE289" s="3"/>
      <c r="AF289" s="3"/>
    </row>
    <row r="290" spans="1:32" x14ac:dyDescent="0.2">
      <c r="A290" s="55"/>
      <c r="B290" s="10"/>
      <c r="C290" s="10" t="s">
        <v>321</v>
      </c>
      <c r="D290" s="10"/>
      <c r="E290" s="419" t="s">
        <v>93</v>
      </c>
      <c r="F290" s="10">
        <v>4501</v>
      </c>
      <c r="G290" s="10"/>
      <c r="H290" s="10"/>
      <c r="I290" s="10"/>
      <c r="J290" s="23">
        <v>1121.31</v>
      </c>
      <c r="K290" s="23"/>
      <c r="M290" s="10">
        <v>5</v>
      </c>
      <c r="N290" s="69"/>
      <c r="P290" s="255">
        <f t="shared" si="16"/>
        <v>224.262</v>
      </c>
      <c r="Q290" s="10"/>
      <c r="R290" s="10"/>
      <c r="S290" s="10"/>
      <c r="T290" s="179">
        <f t="shared" si="17"/>
        <v>900.2</v>
      </c>
      <c r="U290" s="10"/>
      <c r="V290" s="10"/>
      <c r="W290" s="10"/>
      <c r="Y290" s="10">
        <v>1121.31</v>
      </c>
      <c r="Z290" s="92">
        <f t="shared" si="18"/>
        <v>1118.9000000000001</v>
      </c>
      <c r="AA290" s="4"/>
      <c r="AB290" s="92">
        <f t="shared" si="19"/>
        <v>1241.07</v>
      </c>
      <c r="AC290" s="433">
        <v>1387.42</v>
      </c>
      <c r="AD290" s="252"/>
      <c r="AE290" s="3"/>
      <c r="AF290" s="3"/>
    </row>
    <row r="291" spans="1:32" x14ac:dyDescent="0.2">
      <c r="A291" s="55"/>
      <c r="B291" s="10"/>
      <c r="C291" s="10" t="s">
        <v>322</v>
      </c>
      <c r="D291" s="10"/>
      <c r="E291" s="419" t="s">
        <v>164</v>
      </c>
      <c r="F291" s="10">
        <v>40103</v>
      </c>
      <c r="G291" s="10"/>
      <c r="H291" s="10"/>
      <c r="I291" s="10"/>
      <c r="J291" s="23">
        <v>9468.01</v>
      </c>
      <c r="K291" s="23"/>
      <c r="M291" s="10">
        <v>56</v>
      </c>
      <c r="N291" s="69"/>
      <c r="P291" s="255">
        <f t="shared" si="16"/>
        <v>169.07160714285715</v>
      </c>
      <c r="Q291" s="10"/>
      <c r="R291" s="10"/>
      <c r="S291" s="10"/>
      <c r="T291" s="179">
        <f t="shared" si="17"/>
        <v>716.125</v>
      </c>
      <c r="U291" s="10"/>
      <c r="V291" s="10"/>
      <c r="W291" s="10"/>
      <c r="Y291" s="10">
        <v>9468.01</v>
      </c>
      <c r="Z291" s="92">
        <f t="shared" si="18"/>
        <v>9447.7000000000007</v>
      </c>
      <c r="AA291" s="4"/>
      <c r="AB291" s="92">
        <f t="shared" si="19"/>
        <v>10479.209999999999</v>
      </c>
      <c r="AC291" s="433">
        <v>11714.93</v>
      </c>
      <c r="AD291" s="252"/>
      <c r="AE291" s="3"/>
      <c r="AF291" s="3"/>
    </row>
    <row r="292" spans="1:32" x14ac:dyDescent="0.2">
      <c r="A292" s="55"/>
      <c r="B292" s="10"/>
      <c r="C292" s="10" t="s">
        <v>323</v>
      </c>
      <c r="D292" s="10"/>
      <c r="E292" s="419" t="s">
        <v>324</v>
      </c>
      <c r="F292" s="10">
        <v>1848</v>
      </c>
      <c r="G292" s="10"/>
      <c r="H292" s="10"/>
      <c r="I292" s="10"/>
      <c r="J292" s="23">
        <v>464.91</v>
      </c>
      <c r="K292" s="23"/>
      <c r="M292" s="10">
        <v>1</v>
      </c>
      <c r="N292" s="69"/>
      <c r="P292" s="255">
        <f t="shared" si="16"/>
        <v>464.91</v>
      </c>
      <c r="Q292" s="10"/>
      <c r="R292" s="10"/>
      <c r="S292" s="10"/>
      <c r="T292" s="179">
        <f t="shared" si="17"/>
        <v>1848</v>
      </c>
      <c r="U292" s="10"/>
      <c r="V292" s="10"/>
      <c r="W292" s="10"/>
      <c r="Y292" s="10">
        <v>464.91</v>
      </c>
      <c r="Z292" s="92">
        <f t="shared" si="18"/>
        <v>463.91</v>
      </c>
      <c r="AA292" s="4"/>
      <c r="AB292" s="92">
        <f t="shared" si="19"/>
        <v>514.55999999999995</v>
      </c>
      <c r="AC292" s="433">
        <v>575.24</v>
      </c>
      <c r="AD292" s="252"/>
      <c r="AE292" s="3"/>
      <c r="AF292" s="3"/>
    </row>
    <row r="293" spans="1:32" x14ac:dyDescent="0.2">
      <c r="A293" s="55"/>
      <c r="B293" s="10"/>
      <c r="C293" s="10" t="s">
        <v>325</v>
      </c>
      <c r="D293" s="10"/>
      <c r="E293" s="419" t="s">
        <v>326</v>
      </c>
      <c r="F293" s="10">
        <v>321892</v>
      </c>
      <c r="G293" s="10"/>
      <c r="H293" s="10"/>
      <c r="I293" s="10"/>
      <c r="J293" s="23">
        <v>80091.23000000004</v>
      </c>
      <c r="K293" s="23"/>
      <c r="M293" s="10">
        <v>207</v>
      </c>
      <c r="N293" s="69"/>
      <c r="P293" s="255">
        <f t="shared" si="16"/>
        <v>386.91415458937217</v>
      </c>
      <c r="Q293" s="10"/>
      <c r="R293" s="10"/>
      <c r="S293" s="10"/>
      <c r="T293" s="179">
        <f t="shared" si="17"/>
        <v>1555.0338164251207</v>
      </c>
      <c r="U293" s="10"/>
      <c r="V293" s="10"/>
      <c r="W293" s="10"/>
      <c r="Y293" s="10">
        <v>80091.23000000004</v>
      </c>
      <c r="Z293" s="92">
        <f t="shared" si="18"/>
        <v>79919.429999999993</v>
      </c>
      <c r="AA293" s="4"/>
      <c r="AB293" s="92">
        <f t="shared" si="19"/>
        <v>88645.1</v>
      </c>
      <c r="AC293" s="433">
        <v>99098.23</v>
      </c>
      <c r="AD293" s="252"/>
      <c r="AE293" s="3"/>
      <c r="AF293" s="3"/>
    </row>
    <row r="294" spans="1:32" x14ac:dyDescent="0.2">
      <c r="A294" s="55"/>
      <c r="B294" s="10"/>
      <c r="C294" s="10" t="s">
        <v>327</v>
      </c>
      <c r="D294" s="10"/>
      <c r="E294" s="419" t="s">
        <v>104</v>
      </c>
      <c r="F294" s="10">
        <v>1701462</v>
      </c>
      <c r="G294" s="10"/>
      <c r="H294" s="10"/>
      <c r="I294" s="10"/>
      <c r="J294" s="23">
        <v>421384.4299999997</v>
      </c>
      <c r="K294" s="23"/>
      <c r="M294" s="10">
        <v>1220</v>
      </c>
      <c r="N294" s="69"/>
      <c r="P294" s="255">
        <f t="shared" si="16"/>
        <v>345.39707377049155</v>
      </c>
      <c r="Q294" s="10"/>
      <c r="R294" s="10"/>
      <c r="S294" s="10"/>
      <c r="T294" s="179">
        <f t="shared" si="17"/>
        <v>1394.6409836065575</v>
      </c>
      <c r="U294" s="10"/>
      <c r="V294" s="10"/>
      <c r="W294" s="10"/>
      <c r="Y294" s="10">
        <v>421384.4299999997</v>
      </c>
      <c r="Z294" s="92">
        <f t="shared" si="18"/>
        <v>420480.52</v>
      </c>
      <c r="AA294" s="4"/>
      <c r="AB294" s="92">
        <f t="shared" si="19"/>
        <v>466388.94</v>
      </c>
      <c r="AC294" s="433">
        <v>521386.06</v>
      </c>
      <c r="AD294" s="252"/>
      <c r="AE294" s="3"/>
      <c r="AF294" s="3"/>
    </row>
    <row r="295" spans="1:32" x14ac:dyDescent="0.2">
      <c r="A295" s="55"/>
      <c r="B295" s="10"/>
      <c r="C295" s="10" t="s">
        <v>328</v>
      </c>
      <c r="D295" s="10"/>
      <c r="E295" s="419" t="s">
        <v>104</v>
      </c>
      <c r="F295" s="10">
        <v>29978</v>
      </c>
      <c r="G295" s="10"/>
      <c r="H295" s="10"/>
      <c r="I295" s="10"/>
      <c r="J295" s="23">
        <v>7580.5800000000008</v>
      </c>
      <c r="K295" s="23"/>
      <c r="M295" s="10">
        <v>16</v>
      </c>
      <c r="N295" s="69"/>
      <c r="P295" s="255">
        <f t="shared" si="16"/>
        <v>473.78625000000005</v>
      </c>
      <c r="Q295" s="10"/>
      <c r="R295" s="10"/>
      <c r="S295" s="10"/>
      <c r="T295" s="179">
        <f t="shared" si="17"/>
        <v>1873.625</v>
      </c>
      <c r="U295" s="10"/>
      <c r="V295" s="10"/>
      <c r="W295" s="10"/>
      <c r="Y295" s="10">
        <v>7580.5800000000008</v>
      </c>
      <c r="Z295" s="92">
        <f t="shared" si="18"/>
        <v>7564.32</v>
      </c>
      <c r="AA295" s="4"/>
      <c r="AB295" s="92">
        <f t="shared" si="19"/>
        <v>8390.2000000000007</v>
      </c>
      <c r="AC295" s="433">
        <v>9379.58</v>
      </c>
      <c r="AD295" s="252"/>
      <c r="AE295" s="3"/>
      <c r="AF295" s="3"/>
    </row>
    <row r="296" spans="1:32" x14ac:dyDescent="0.2">
      <c r="A296" s="55"/>
      <c r="B296" s="10"/>
      <c r="C296" s="10" t="s">
        <v>329</v>
      </c>
      <c r="D296" s="10"/>
      <c r="E296" s="419" t="s">
        <v>267</v>
      </c>
      <c r="F296" s="10">
        <v>1501</v>
      </c>
      <c r="G296" s="10"/>
      <c r="H296" s="10"/>
      <c r="I296" s="10"/>
      <c r="J296" s="23">
        <v>376.49</v>
      </c>
      <c r="K296" s="23"/>
      <c r="M296" s="10">
        <v>1</v>
      </c>
      <c r="N296" s="69"/>
      <c r="P296" s="255">
        <f t="shared" si="16"/>
        <v>376.49</v>
      </c>
      <c r="Q296" s="10"/>
      <c r="R296" s="10"/>
      <c r="S296" s="10"/>
      <c r="T296" s="179">
        <f t="shared" si="17"/>
        <v>1501</v>
      </c>
      <c r="U296" s="10"/>
      <c r="V296" s="10"/>
      <c r="W296" s="10"/>
      <c r="Y296" s="10">
        <v>376.49</v>
      </c>
      <c r="Z296" s="92">
        <f t="shared" si="18"/>
        <v>375.68</v>
      </c>
      <c r="AA296" s="4"/>
      <c r="AB296" s="92">
        <f t="shared" si="19"/>
        <v>416.7</v>
      </c>
      <c r="AC296" s="433">
        <v>465.84</v>
      </c>
      <c r="AD296" s="252"/>
      <c r="AE296" s="3"/>
      <c r="AF296" s="3"/>
    </row>
    <row r="297" spans="1:32" x14ac:dyDescent="0.2">
      <c r="A297" s="55"/>
      <c r="B297" s="10"/>
      <c r="C297" s="10" t="s">
        <v>330</v>
      </c>
      <c r="D297" s="10"/>
      <c r="E297" s="419" t="s">
        <v>331</v>
      </c>
      <c r="F297" s="10">
        <v>236320</v>
      </c>
      <c r="G297" s="10"/>
      <c r="H297" s="10"/>
      <c r="I297" s="10"/>
      <c r="J297" s="23">
        <v>57803.390000000043</v>
      </c>
      <c r="K297" s="23"/>
      <c r="M297" s="10">
        <v>223</v>
      </c>
      <c r="N297" s="69"/>
      <c r="P297" s="255">
        <f t="shared" si="16"/>
        <v>259.2080269058298</v>
      </c>
      <c r="Q297" s="10"/>
      <c r="R297" s="10"/>
      <c r="S297" s="10"/>
      <c r="T297" s="179">
        <f t="shared" si="17"/>
        <v>1059.7309417040358</v>
      </c>
      <c r="U297" s="10"/>
      <c r="V297" s="10"/>
      <c r="W297" s="10"/>
      <c r="Y297" s="10">
        <v>57803.390000000043</v>
      </c>
      <c r="Z297" s="92">
        <f t="shared" si="18"/>
        <v>57679.4</v>
      </c>
      <c r="AA297" s="4"/>
      <c r="AB297" s="92">
        <f t="shared" si="19"/>
        <v>63976.88</v>
      </c>
      <c r="AC297" s="433">
        <v>71521.11</v>
      </c>
      <c r="AD297" s="252"/>
      <c r="AE297" s="3"/>
      <c r="AF297" s="3"/>
    </row>
    <row r="298" spans="1:32" x14ac:dyDescent="0.2">
      <c r="A298" s="55"/>
      <c r="B298" s="10"/>
      <c r="C298" s="10" t="s">
        <v>332</v>
      </c>
      <c r="D298" s="10"/>
      <c r="E298" s="419" t="s">
        <v>333</v>
      </c>
      <c r="F298" s="10">
        <v>198230</v>
      </c>
      <c r="G298" s="10"/>
      <c r="H298" s="10"/>
      <c r="I298" s="10"/>
      <c r="J298" s="23">
        <v>46894.119999999995</v>
      </c>
      <c r="K298" s="23"/>
      <c r="M298" s="10">
        <v>249</v>
      </c>
      <c r="N298" s="69"/>
      <c r="P298" s="255">
        <f t="shared" si="16"/>
        <v>188.32979919678712</v>
      </c>
      <c r="Q298" s="10"/>
      <c r="R298" s="10"/>
      <c r="S298" s="10"/>
      <c r="T298" s="179">
        <f t="shared" si="17"/>
        <v>796.10441767068278</v>
      </c>
      <c r="U298" s="10"/>
      <c r="V298" s="10"/>
      <c r="W298" s="10"/>
      <c r="Y298" s="10">
        <v>46894.119999999995</v>
      </c>
      <c r="Z298" s="92">
        <f t="shared" si="18"/>
        <v>46793.53</v>
      </c>
      <c r="AA298" s="4"/>
      <c r="AB298" s="92">
        <f t="shared" si="19"/>
        <v>51902.48</v>
      </c>
      <c r="AC298" s="433">
        <v>58022.879999999997</v>
      </c>
      <c r="AD298" s="252"/>
      <c r="AE298" s="3"/>
      <c r="AF298" s="3"/>
    </row>
    <row r="299" spans="1:32" x14ac:dyDescent="0.2">
      <c r="A299" s="55"/>
      <c r="B299" s="10"/>
      <c r="C299" s="10" t="s">
        <v>334</v>
      </c>
      <c r="D299" s="10"/>
      <c r="E299" s="419" t="s">
        <v>103</v>
      </c>
      <c r="F299" s="10">
        <v>6910</v>
      </c>
      <c r="G299" s="10"/>
      <c r="H299" s="10"/>
      <c r="I299" s="10"/>
      <c r="J299" s="23">
        <v>1738.29</v>
      </c>
      <c r="K299" s="23"/>
      <c r="M299" s="10">
        <v>4</v>
      </c>
      <c r="N299" s="69"/>
      <c r="P299" s="255">
        <f t="shared" si="16"/>
        <v>434.57249999999999</v>
      </c>
      <c r="Q299" s="10"/>
      <c r="R299" s="10"/>
      <c r="S299" s="10"/>
      <c r="T299" s="179">
        <f t="shared" si="17"/>
        <v>1727.5</v>
      </c>
      <c r="U299" s="10"/>
      <c r="V299" s="10"/>
      <c r="W299" s="10"/>
      <c r="Y299" s="10">
        <v>1738.29</v>
      </c>
      <c r="Z299" s="92">
        <f t="shared" si="18"/>
        <v>1734.56</v>
      </c>
      <c r="AA299" s="4"/>
      <c r="AB299" s="92">
        <f t="shared" si="19"/>
        <v>1923.94</v>
      </c>
      <c r="AC299" s="433">
        <v>2150.81</v>
      </c>
      <c r="AD299" s="252"/>
      <c r="AE299" s="3"/>
      <c r="AF299" s="3"/>
    </row>
    <row r="300" spans="1:32" x14ac:dyDescent="0.2">
      <c r="A300" s="55"/>
      <c r="B300" s="10"/>
      <c r="C300" s="10" t="s">
        <v>334</v>
      </c>
      <c r="D300" s="10"/>
      <c r="E300" s="419" t="s">
        <v>104</v>
      </c>
      <c r="F300" s="10">
        <v>575261</v>
      </c>
      <c r="G300" s="10"/>
      <c r="H300" s="10"/>
      <c r="I300" s="10"/>
      <c r="J300" s="23">
        <v>142935.95000000004</v>
      </c>
      <c r="K300" s="23"/>
      <c r="M300" s="10">
        <v>373</v>
      </c>
      <c r="N300" s="69"/>
      <c r="P300" s="255">
        <f t="shared" si="16"/>
        <v>383.20630026809664</v>
      </c>
      <c r="Q300" s="10"/>
      <c r="R300" s="10"/>
      <c r="S300" s="10"/>
      <c r="T300" s="179">
        <f t="shared" si="17"/>
        <v>1542.254691689008</v>
      </c>
      <c r="U300" s="10"/>
      <c r="V300" s="10"/>
      <c r="W300" s="10"/>
      <c r="Y300" s="10">
        <v>142935.95000000004</v>
      </c>
      <c r="Z300" s="92">
        <f t="shared" si="18"/>
        <v>142629.34</v>
      </c>
      <c r="AA300" s="4"/>
      <c r="AB300" s="92">
        <f t="shared" si="19"/>
        <v>158201.73000000001</v>
      </c>
      <c r="AC300" s="433">
        <v>176857.06</v>
      </c>
      <c r="AD300" s="252"/>
      <c r="AE300" s="3"/>
      <c r="AF300" s="3"/>
    </row>
    <row r="301" spans="1:32" x14ac:dyDescent="0.2">
      <c r="A301" s="55"/>
      <c r="B301" s="10"/>
      <c r="C301" s="10" t="s">
        <v>335</v>
      </c>
      <c r="D301" s="10"/>
      <c r="E301" s="419" t="s">
        <v>104</v>
      </c>
      <c r="F301" s="10">
        <v>3292</v>
      </c>
      <c r="G301" s="10"/>
      <c r="H301" s="10"/>
      <c r="I301" s="10"/>
      <c r="J301" s="23">
        <v>830.07</v>
      </c>
      <c r="K301" s="23"/>
      <c r="M301" s="10">
        <v>4</v>
      </c>
      <c r="N301" s="69"/>
      <c r="P301" s="255">
        <f t="shared" si="16"/>
        <v>207.51750000000001</v>
      </c>
      <c r="Q301" s="10"/>
      <c r="R301" s="10"/>
      <c r="S301" s="10"/>
      <c r="T301" s="179">
        <f t="shared" si="17"/>
        <v>823</v>
      </c>
      <c r="U301" s="10"/>
      <c r="V301" s="10"/>
      <c r="W301" s="10"/>
      <c r="Y301" s="10">
        <v>830.07</v>
      </c>
      <c r="Z301" s="92">
        <f t="shared" si="18"/>
        <v>828.29</v>
      </c>
      <c r="AA301" s="4"/>
      <c r="AB301" s="92">
        <f t="shared" si="19"/>
        <v>918.72</v>
      </c>
      <c r="AC301" s="433">
        <v>1027.06</v>
      </c>
      <c r="AD301" s="252"/>
      <c r="AE301" s="3"/>
      <c r="AF301" s="3"/>
    </row>
    <row r="302" spans="1:32" x14ac:dyDescent="0.2">
      <c r="A302" s="55"/>
      <c r="B302" s="10"/>
      <c r="C302" s="10" t="s">
        <v>336</v>
      </c>
      <c r="D302" s="10"/>
      <c r="E302" s="419" t="s">
        <v>109</v>
      </c>
      <c r="F302" s="10">
        <v>3716</v>
      </c>
      <c r="G302" s="10"/>
      <c r="H302" s="10"/>
      <c r="I302" s="10"/>
      <c r="J302" s="23">
        <v>793.42</v>
      </c>
      <c r="K302" s="23"/>
      <c r="M302" s="10">
        <v>5</v>
      </c>
      <c r="N302" s="69"/>
      <c r="P302" s="255">
        <f t="shared" si="16"/>
        <v>158.684</v>
      </c>
      <c r="Q302" s="10"/>
      <c r="R302" s="10"/>
      <c r="S302" s="10"/>
      <c r="T302" s="179">
        <f t="shared" si="17"/>
        <v>743.2</v>
      </c>
      <c r="U302" s="10"/>
      <c r="V302" s="10"/>
      <c r="W302" s="10"/>
      <c r="Y302" s="10">
        <v>793.42</v>
      </c>
      <c r="Z302" s="92">
        <f t="shared" si="18"/>
        <v>791.72</v>
      </c>
      <c r="AA302" s="4"/>
      <c r="AB302" s="92">
        <f t="shared" si="19"/>
        <v>878.16</v>
      </c>
      <c r="AC302" s="433">
        <v>981.71</v>
      </c>
      <c r="AD302" s="252"/>
      <c r="AE302" s="3"/>
      <c r="AF302" s="3"/>
    </row>
    <row r="303" spans="1:32" x14ac:dyDescent="0.2">
      <c r="A303" s="55"/>
      <c r="B303" s="10"/>
      <c r="C303" s="10" t="s">
        <v>337</v>
      </c>
      <c r="D303" s="10"/>
      <c r="E303" s="419" t="s">
        <v>145</v>
      </c>
      <c r="F303" s="10">
        <v>19014</v>
      </c>
      <c r="G303" s="10"/>
      <c r="H303" s="10"/>
      <c r="I303" s="10"/>
      <c r="J303" s="23">
        <v>4164.5</v>
      </c>
      <c r="K303" s="23"/>
      <c r="M303" s="10">
        <v>17</v>
      </c>
      <c r="N303" s="69"/>
      <c r="P303" s="255">
        <f t="shared" si="16"/>
        <v>244.97058823529412</v>
      </c>
      <c r="Q303" s="10"/>
      <c r="R303" s="10"/>
      <c r="S303" s="10"/>
      <c r="T303" s="179">
        <f t="shared" si="17"/>
        <v>1118.4705882352941</v>
      </c>
      <c r="U303" s="10"/>
      <c r="V303" s="10"/>
      <c r="W303" s="10"/>
      <c r="Y303" s="10">
        <v>4164.5</v>
      </c>
      <c r="Z303" s="92">
        <f t="shared" si="18"/>
        <v>4155.57</v>
      </c>
      <c r="AA303" s="4"/>
      <c r="AB303" s="92">
        <f t="shared" si="19"/>
        <v>4609.28</v>
      </c>
      <c r="AC303" s="433">
        <v>5152.8100000000004</v>
      </c>
      <c r="AD303" s="252"/>
      <c r="AE303" s="3"/>
      <c r="AF303" s="3"/>
    </row>
    <row r="304" spans="1:32" x14ac:dyDescent="0.2">
      <c r="A304" s="55"/>
      <c r="B304" s="10"/>
      <c r="C304" s="10" t="s">
        <v>337</v>
      </c>
      <c r="D304" s="10"/>
      <c r="E304" s="419" t="s">
        <v>338</v>
      </c>
      <c r="F304" s="10">
        <v>4148</v>
      </c>
      <c r="G304" s="10"/>
      <c r="H304" s="10"/>
      <c r="I304" s="10"/>
      <c r="J304" s="23">
        <v>1060.48</v>
      </c>
      <c r="K304" s="23"/>
      <c r="M304" s="10">
        <v>5</v>
      </c>
      <c r="N304" s="69"/>
      <c r="P304" s="255">
        <f t="shared" si="16"/>
        <v>212.096</v>
      </c>
      <c r="Q304" s="10"/>
      <c r="R304" s="10"/>
      <c r="S304" s="10"/>
      <c r="T304" s="179">
        <f t="shared" si="17"/>
        <v>829.6</v>
      </c>
      <c r="U304" s="10"/>
      <c r="V304" s="10"/>
      <c r="W304" s="10"/>
      <c r="Y304" s="10">
        <v>1060.48</v>
      </c>
      <c r="Z304" s="92">
        <f t="shared" si="18"/>
        <v>1058.21</v>
      </c>
      <c r="AA304" s="4"/>
      <c r="AB304" s="92">
        <f t="shared" si="19"/>
        <v>1173.74</v>
      </c>
      <c r="AC304" s="433">
        <v>1312.15</v>
      </c>
      <c r="AD304" s="252"/>
      <c r="AE304" s="3"/>
      <c r="AF304" s="3"/>
    </row>
    <row r="305" spans="1:32" x14ac:dyDescent="0.2">
      <c r="A305" s="55"/>
      <c r="B305" s="10"/>
      <c r="C305" s="10" t="s">
        <v>339</v>
      </c>
      <c r="D305" s="10"/>
      <c r="E305" s="419" t="s">
        <v>145</v>
      </c>
      <c r="F305" s="10">
        <v>1156</v>
      </c>
      <c r="G305" s="10"/>
      <c r="H305" s="10"/>
      <c r="I305" s="10"/>
      <c r="J305" s="23">
        <v>291.15999999999997</v>
      </c>
      <c r="K305" s="23"/>
      <c r="M305" s="10">
        <v>3</v>
      </c>
      <c r="N305" s="69"/>
      <c r="P305" s="255">
        <f t="shared" si="16"/>
        <v>97.053333333333327</v>
      </c>
      <c r="Q305" s="10"/>
      <c r="R305" s="10"/>
      <c r="S305" s="10"/>
      <c r="T305" s="179">
        <f t="shared" si="17"/>
        <v>385.33333333333331</v>
      </c>
      <c r="U305" s="10"/>
      <c r="V305" s="10"/>
      <c r="W305" s="10"/>
      <c r="Y305" s="10">
        <v>291.15999999999997</v>
      </c>
      <c r="Z305" s="92">
        <f t="shared" si="18"/>
        <v>290.54000000000002</v>
      </c>
      <c r="AA305" s="4"/>
      <c r="AB305" s="92">
        <f t="shared" si="19"/>
        <v>322.26</v>
      </c>
      <c r="AC305" s="433">
        <v>360.26</v>
      </c>
      <c r="AD305" s="252"/>
      <c r="AE305" s="3"/>
      <c r="AF305" s="3"/>
    </row>
    <row r="306" spans="1:32" x14ac:dyDescent="0.2">
      <c r="A306" s="55"/>
      <c r="B306" s="10"/>
      <c r="C306" s="10" t="s">
        <v>340</v>
      </c>
      <c r="D306" s="10"/>
      <c r="E306" s="419" t="s">
        <v>107</v>
      </c>
      <c r="F306" s="10">
        <v>494059</v>
      </c>
      <c r="G306" s="10"/>
      <c r="H306" s="10"/>
      <c r="I306" s="10"/>
      <c r="J306" s="23">
        <v>119840.46000000004</v>
      </c>
      <c r="K306" s="23"/>
      <c r="M306" s="10">
        <v>485</v>
      </c>
      <c r="N306" s="69"/>
      <c r="P306" s="255">
        <f t="shared" si="16"/>
        <v>247.09373195876296</v>
      </c>
      <c r="Q306" s="10"/>
      <c r="R306" s="10"/>
      <c r="S306" s="10"/>
      <c r="T306" s="179">
        <f t="shared" si="17"/>
        <v>1018.6783505154639</v>
      </c>
      <c r="U306" s="10"/>
      <c r="V306" s="10"/>
      <c r="W306" s="10"/>
      <c r="Y306" s="10">
        <v>119840.46000000004</v>
      </c>
      <c r="Z306" s="92">
        <f t="shared" si="18"/>
        <v>119583.39</v>
      </c>
      <c r="AA306" s="4"/>
      <c r="AB306" s="92">
        <f t="shared" si="19"/>
        <v>132639.60999999999</v>
      </c>
      <c r="AC306" s="433">
        <v>148280.63</v>
      </c>
      <c r="AD306" s="252"/>
      <c r="AE306" s="3"/>
      <c r="AF306" s="3"/>
    </row>
    <row r="307" spans="1:32" x14ac:dyDescent="0.2">
      <c r="A307" s="55"/>
      <c r="B307" s="10"/>
      <c r="C307" s="10" t="s">
        <v>341</v>
      </c>
      <c r="D307" s="10"/>
      <c r="E307" s="419" t="s">
        <v>88</v>
      </c>
      <c r="F307" s="10">
        <v>3758071</v>
      </c>
      <c r="G307" s="10"/>
      <c r="H307" s="10"/>
      <c r="I307" s="10"/>
      <c r="J307" s="23">
        <v>914625.38999999955</v>
      </c>
      <c r="K307" s="23"/>
      <c r="M307" s="10">
        <v>2169</v>
      </c>
      <c r="N307" s="69"/>
      <c r="P307" s="255">
        <f t="shared" si="16"/>
        <v>421.68067773167337</v>
      </c>
      <c r="Q307" s="10"/>
      <c r="R307" s="10"/>
      <c r="S307" s="10"/>
      <c r="T307" s="179">
        <f t="shared" si="17"/>
        <v>1732.6284001844167</v>
      </c>
      <c r="U307" s="10"/>
      <c r="V307" s="10"/>
      <c r="W307" s="10"/>
      <c r="Y307" s="10">
        <v>914625.38999999955</v>
      </c>
      <c r="Z307" s="92">
        <f t="shared" si="18"/>
        <v>912663.44</v>
      </c>
      <c r="AA307" s="4"/>
      <c r="AB307" s="92">
        <f t="shared" si="19"/>
        <v>1012308.79</v>
      </c>
      <c r="AC307" s="433">
        <v>1131681.4099999999</v>
      </c>
      <c r="AD307" s="252"/>
      <c r="AE307" s="3"/>
      <c r="AF307" s="3"/>
    </row>
    <row r="308" spans="1:32" x14ac:dyDescent="0.2">
      <c r="A308" s="55"/>
      <c r="B308" s="10"/>
      <c r="C308" s="10" t="s">
        <v>342</v>
      </c>
      <c r="D308" s="10"/>
      <c r="E308" s="419" t="s">
        <v>201</v>
      </c>
      <c r="F308" s="10">
        <v>38440</v>
      </c>
      <c r="G308" s="10"/>
      <c r="H308" s="10"/>
      <c r="I308" s="10"/>
      <c r="J308" s="23">
        <v>8855.58</v>
      </c>
      <c r="K308" s="23"/>
      <c r="M308" s="10">
        <v>28</v>
      </c>
      <c r="N308" s="69"/>
      <c r="P308" s="255">
        <f t="shared" si="16"/>
        <v>316.27071428571429</v>
      </c>
      <c r="Q308" s="10"/>
      <c r="R308" s="10"/>
      <c r="S308" s="10"/>
      <c r="T308" s="179">
        <f t="shared" si="17"/>
        <v>1372.8571428571429</v>
      </c>
      <c r="U308" s="10"/>
      <c r="V308" s="10"/>
      <c r="W308" s="10"/>
      <c r="Y308" s="10">
        <v>8855.58</v>
      </c>
      <c r="Z308" s="92">
        <f t="shared" si="18"/>
        <v>8836.58</v>
      </c>
      <c r="AA308" s="4"/>
      <c r="AB308" s="92">
        <f t="shared" si="19"/>
        <v>9801.3700000000008</v>
      </c>
      <c r="AC308" s="433">
        <v>10957.16</v>
      </c>
      <c r="AD308" s="252"/>
      <c r="AE308" s="3"/>
      <c r="AF308" s="3"/>
    </row>
    <row r="309" spans="1:32" x14ac:dyDescent="0.2">
      <c r="A309" s="55"/>
      <c r="B309" s="10"/>
      <c r="C309" s="10" t="s">
        <v>343</v>
      </c>
      <c r="D309" s="10"/>
      <c r="E309" s="419" t="s">
        <v>201</v>
      </c>
      <c r="F309" s="10">
        <v>111469</v>
      </c>
      <c r="G309" s="10"/>
      <c r="H309" s="10"/>
      <c r="I309" s="10"/>
      <c r="J309" s="23">
        <v>27685.169999999991</v>
      </c>
      <c r="K309" s="23"/>
      <c r="M309" s="10">
        <v>100</v>
      </c>
      <c r="N309" s="69"/>
      <c r="P309" s="255">
        <f t="shared" si="16"/>
        <v>276.85169999999994</v>
      </c>
      <c r="Q309" s="10"/>
      <c r="R309" s="10"/>
      <c r="S309" s="10"/>
      <c r="T309" s="179">
        <f t="shared" si="17"/>
        <v>1114.69</v>
      </c>
      <c r="U309" s="10"/>
      <c r="V309" s="10"/>
      <c r="W309" s="10"/>
      <c r="Y309" s="10">
        <v>27685.169999999991</v>
      </c>
      <c r="Z309" s="92">
        <f t="shared" si="18"/>
        <v>27625.78</v>
      </c>
      <c r="AA309" s="4"/>
      <c r="AB309" s="92">
        <f t="shared" si="19"/>
        <v>30641.99</v>
      </c>
      <c r="AC309" s="433">
        <v>34255.33</v>
      </c>
      <c r="AD309" s="252"/>
      <c r="AE309" s="3"/>
      <c r="AF309" s="3"/>
    </row>
    <row r="310" spans="1:32" x14ac:dyDescent="0.2">
      <c r="A310" s="55"/>
      <c r="B310" s="10"/>
      <c r="C310" s="10" t="s">
        <v>344</v>
      </c>
      <c r="D310" s="10"/>
      <c r="E310" s="419" t="s">
        <v>107</v>
      </c>
      <c r="F310" s="10">
        <v>34423</v>
      </c>
      <c r="G310" s="10"/>
      <c r="H310" s="10"/>
      <c r="I310" s="10"/>
      <c r="J310" s="23">
        <v>7969.0600000000022</v>
      </c>
      <c r="K310" s="23"/>
      <c r="M310" s="10">
        <v>31</v>
      </c>
      <c r="N310" s="69"/>
      <c r="P310" s="255">
        <f t="shared" si="16"/>
        <v>257.06645161290328</v>
      </c>
      <c r="Q310" s="10"/>
      <c r="R310" s="10"/>
      <c r="S310" s="10"/>
      <c r="T310" s="179">
        <f t="shared" si="17"/>
        <v>1110.4193548387098</v>
      </c>
      <c r="U310" s="10"/>
      <c r="V310" s="10"/>
      <c r="W310" s="10"/>
      <c r="Y310" s="10">
        <v>7969.0600000000022</v>
      </c>
      <c r="Z310" s="92">
        <f t="shared" si="18"/>
        <v>7951.97</v>
      </c>
      <c r="AA310" s="4"/>
      <c r="AB310" s="92">
        <f t="shared" si="19"/>
        <v>8820.17</v>
      </c>
      <c r="AC310" s="433">
        <v>9860.25</v>
      </c>
      <c r="AD310" s="252"/>
      <c r="AE310" s="3"/>
      <c r="AF310" s="3"/>
    </row>
    <row r="311" spans="1:32" x14ac:dyDescent="0.2">
      <c r="A311" s="55"/>
      <c r="B311" s="10"/>
      <c r="C311" s="10" t="s">
        <v>345</v>
      </c>
      <c r="D311" s="10"/>
      <c r="E311" s="419" t="s">
        <v>192</v>
      </c>
      <c r="F311" s="10">
        <v>10986</v>
      </c>
      <c r="G311" s="10"/>
      <c r="H311" s="10"/>
      <c r="I311" s="10"/>
      <c r="J311" s="23">
        <v>2808.41</v>
      </c>
      <c r="K311" s="23"/>
      <c r="M311" s="10">
        <v>12</v>
      </c>
      <c r="N311" s="69"/>
      <c r="P311" s="255">
        <f t="shared" si="16"/>
        <v>234.03416666666666</v>
      </c>
      <c r="Q311" s="10"/>
      <c r="R311" s="10"/>
      <c r="S311" s="10"/>
      <c r="T311" s="179">
        <f t="shared" si="17"/>
        <v>915.5</v>
      </c>
      <c r="U311" s="10"/>
      <c r="V311" s="10"/>
      <c r="W311" s="10"/>
      <c r="Y311" s="10">
        <v>2808.41</v>
      </c>
      <c r="Z311" s="92">
        <f t="shared" si="18"/>
        <v>2802.39</v>
      </c>
      <c r="AA311" s="4"/>
      <c r="AB311" s="92">
        <f t="shared" si="19"/>
        <v>3108.35</v>
      </c>
      <c r="AC311" s="433">
        <v>3474.89</v>
      </c>
      <c r="AD311" s="252"/>
      <c r="AE311" s="3"/>
      <c r="AF311" s="3"/>
    </row>
    <row r="312" spans="1:32" x14ac:dyDescent="0.2">
      <c r="A312" s="55"/>
      <c r="B312" s="10"/>
      <c r="C312" s="10" t="s">
        <v>346</v>
      </c>
      <c r="D312" s="10"/>
      <c r="E312" s="419" t="s">
        <v>107</v>
      </c>
      <c r="F312" s="10">
        <v>3659</v>
      </c>
      <c r="G312" s="10"/>
      <c r="H312" s="10"/>
      <c r="I312" s="10"/>
      <c r="J312" s="23">
        <v>925.5</v>
      </c>
      <c r="K312" s="23"/>
      <c r="M312" s="10">
        <v>2</v>
      </c>
      <c r="N312" s="69"/>
      <c r="P312" s="255">
        <f t="shared" si="16"/>
        <v>462.75</v>
      </c>
      <c r="Q312" s="10"/>
      <c r="R312" s="10"/>
      <c r="S312" s="10"/>
      <c r="T312" s="179">
        <f t="shared" si="17"/>
        <v>1829.5</v>
      </c>
      <c r="U312" s="10"/>
      <c r="V312" s="10"/>
      <c r="W312" s="10"/>
      <c r="Y312" s="10">
        <v>925.5</v>
      </c>
      <c r="Z312" s="92">
        <f t="shared" si="18"/>
        <v>923.51</v>
      </c>
      <c r="AA312" s="4"/>
      <c r="AB312" s="92">
        <f t="shared" si="19"/>
        <v>1024.3399999999999</v>
      </c>
      <c r="AC312" s="433">
        <v>1145.1300000000001</v>
      </c>
      <c r="AD312" s="252"/>
      <c r="AE312" s="3"/>
      <c r="AF312" s="3"/>
    </row>
    <row r="313" spans="1:32" x14ac:dyDescent="0.2">
      <c r="A313" s="55"/>
      <c r="B313" s="10"/>
      <c r="C313" s="10" t="s">
        <v>347</v>
      </c>
      <c r="D313" s="10"/>
      <c r="E313" s="419" t="s">
        <v>88</v>
      </c>
      <c r="F313" s="10"/>
      <c r="G313" s="10"/>
      <c r="H313" s="10"/>
      <c r="I313" s="10"/>
      <c r="J313" s="23">
        <v>6.75</v>
      </c>
      <c r="K313" s="23"/>
      <c r="M313" s="10">
        <v>1</v>
      </c>
      <c r="N313" s="69"/>
      <c r="P313" s="255">
        <f t="shared" si="16"/>
        <v>6.75</v>
      </c>
      <c r="Q313" s="10"/>
      <c r="R313" s="10"/>
      <c r="S313" s="10"/>
      <c r="T313" s="179">
        <f t="shared" si="17"/>
        <v>0</v>
      </c>
      <c r="U313" s="10"/>
      <c r="V313" s="10"/>
      <c r="W313" s="10"/>
      <c r="Y313" s="10">
        <v>6.75</v>
      </c>
      <c r="Z313" s="92">
        <f t="shared" si="18"/>
        <v>6.74</v>
      </c>
      <c r="AA313" s="4"/>
      <c r="AB313" s="92">
        <f t="shared" si="19"/>
        <v>7.47</v>
      </c>
      <c r="AC313" s="433">
        <v>8.35</v>
      </c>
      <c r="AD313" s="252"/>
      <c r="AE313" s="3"/>
      <c r="AF313" s="3"/>
    </row>
    <row r="314" spans="1:32" x14ac:dyDescent="0.2">
      <c r="A314" s="55"/>
      <c r="B314" s="10"/>
      <c r="C314" s="10" t="s">
        <v>348</v>
      </c>
      <c r="D314" s="10"/>
      <c r="E314" s="419" t="s">
        <v>349</v>
      </c>
      <c r="F314" s="10">
        <v>1142484</v>
      </c>
      <c r="G314" s="10"/>
      <c r="H314" s="10"/>
      <c r="I314" s="10"/>
      <c r="J314" s="23">
        <v>274830.69</v>
      </c>
      <c r="K314" s="23"/>
      <c r="M314" s="10">
        <v>1164</v>
      </c>
      <c r="N314" s="69"/>
      <c r="P314" s="255">
        <f t="shared" si="16"/>
        <v>236.10884020618556</v>
      </c>
      <c r="Q314" s="10"/>
      <c r="R314" s="10"/>
      <c r="S314" s="10"/>
      <c r="T314" s="179">
        <f t="shared" si="17"/>
        <v>981.51546391752572</v>
      </c>
      <c r="U314" s="10"/>
      <c r="V314" s="10"/>
      <c r="W314" s="10"/>
      <c r="Y314" s="10">
        <v>274830.69</v>
      </c>
      <c r="Z314" s="92">
        <f t="shared" si="18"/>
        <v>274241.15000000002</v>
      </c>
      <c r="AA314" s="4"/>
      <c r="AB314" s="92">
        <f t="shared" si="19"/>
        <v>304183.03000000003</v>
      </c>
      <c r="AC314" s="433">
        <v>340052.64</v>
      </c>
      <c r="AD314" s="252"/>
      <c r="AE314" s="3"/>
      <c r="AF314" s="3"/>
    </row>
    <row r="315" spans="1:32" x14ac:dyDescent="0.2">
      <c r="A315" s="55"/>
      <c r="B315" s="10"/>
      <c r="C315" s="10" t="s">
        <v>350</v>
      </c>
      <c r="D315" s="10"/>
      <c r="E315" s="419" t="s">
        <v>349</v>
      </c>
      <c r="F315" s="10">
        <v>1558</v>
      </c>
      <c r="G315" s="10"/>
      <c r="H315" s="10"/>
      <c r="I315" s="10"/>
      <c r="J315" s="23">
        <v>390.87</v>
      </c>
      <c r="K315" s="23"/>
      <c r="M315" s="10">
        <v>1</v>
      </c>
      <c r="N315" s="69"/>
      <c r="P315" s="255">
        <f t="shared" si="16"/>
        <v>390.87</v>
      </c>
      <c r="Q315" s="10"/>
      <c r="R315" s="10"/>
      <c r="S315" s="10"/>
      <c r="T315" s="179">
        <f t="shared" si="17"/>
        <v>1558</v>
      </c>
      <c r="U315" s="10"/>
      <c r="V315" s="10"/>
      <c r="W315" s="10"/>
      <c r="Y315" s="10">
        <v>390.87</v>
      </c>
      <c r="Z315" s="92">
        <f t="shared" si="18"/>
        <v>390.03</v>
      </c>
      <c r="AA315" s="4"/>
      <c r="AB315" s="92">
        <f t="shared" si="19"/>
        <v>432.62</v>
      </c>
      <c r="AC315" s="433">
        <v>483.64</v>
      </c>
      <c r="AD315" s="252"/>
      <c r="AE315" s="3"/>
      <c r="AF315" s="3"/>
    </row>
    <row r="316" spans="1:32" x14ac:dyDescent="0.2">
      <c r="A316" s="55"/>
      <c r="B316" s="10"/>
      <c r="C316" s="10" t="s">
        <v>350</v>
      </c>
      <c r="D316" s="10"/>
      <c r="E316" s="419" t="s">
        <v>187</v>
      </c>
      <c r="F316" s="10">
        <v>2093873</v>
      </c>
      <c r="G316" s="10"/>
      <c r="H316" s="10"/>
      <c r="I316" s="10"/>
      <c r="J316" s="23">
        <v>509034.81999999954</v>
      </c>
      <c r="K316" s="23"/>
      <c r="M316" s="10">
        <v>1204</v>
      </c>
      <c r="N316" s="69"/>
      <c r="P316" s="255">
        <f t="shared" si="16"/>
        <v>422.78639534883683</v>
      </c>
      <c r="Q316" s="10"/>
      <c r="R316" s="10"/>
      <c r="S316" s="10"/>
      <c r="T316" s="179">
        <f t="shared" si="17"/>
        <v>1739.0971760797343</v>
      </c>
      <c r="U316" s="10"/>
      <c r="V316" s="10"/>
      <c r="W316" s="10"/>
      <c r="Y316" s="10">
        <v>509034.81999999954</v>
      </c>
      <c r="Z316" s="92">
        <f t="shared" si="18"/>
        <v>507942.89</v>
      </c>
      <c r="AA316" s="4"/>
      <c r="AB316" s="92">
        <f t="shared" si="19"/>
        <v>563400.52</v>
      </c>
      <c r="AC316" s="433">
        <v>629837.36</v>
      </c>
      <c r="AD316" s="252"/>
      <c r="AE316" s="3"/>
      <c r="AF316" s="3"/>
    </row>
    <row r="317" spans="1:32" x14ac:dyDescent="0.2">
      <c r="A317" s="55"/>
      <c r="B317" s="10"/>
      <c r="C317" s="10" t="s">
        <v>351</v>
      </c>
      <c r="D317" s="10"/>
      <c r="E317" s="419" t="s">
        <v>93</v>
      </c>
      <c r="F317" s="10">
        <v>23494</v>
      </c>
      <c r="G317" s="10"/>
      <c r="H317" s="10"/>
      <c r="I317" s="10"/>
      <c r="J317" s="23">
        <v>5992.4299999999985</v>
      </c>
      <c r="K317" s="23"/>
      <c r="M317" s="10">
        <v>83</v>
      </c>
      <c r="N317" s="69"/>
      <c r="P317" s="255">
        <f t="shared" si="16"/>
        <v>72.197951807228904</v>
      </c>
      <c r="Q317" s="10"/>
      <c r="R317" s="10"/>
      <c r="S317" s="10"/>
      <c r="T317" s="179">
        <f t="shared" si="17"/>
        <v>283.06024096385545</v>
      </c>
      <c r="U317" s="10"/>
      <c r="V317" s="10"/>
      <c r="W317" s="10"/>
      <c r="Y317" s="10">
        <v>5992.4299999999985</v>
      </c>
      <c r="Z317" s="92">
        <f t="shared" si="18"/>
        <v>5979.58</v>
      </c>
      <c r="AA317" s="4"/>
      <c r="AB317" s="92">
        <f t="shared" si="19"/>
        <v>6632.43</v>
      </c>
      <c r="AC317" s="433">
        <v>7414.53</v>
      </c>
      <c r="AD317" s="252"/>
      <c r="AE317" s="3"/>
      <c r="AF317" s="3"/>
    </row>
    <row r="318" spans="1:32" x14ac:dyDescent="0.2">
      <c r="A318" s="55"/>
      <c r="B318" s="10"/>
      <c r="C318" s="10" t="s">
        <v>352</v>
      </c>
      <c r="D318" s="10"/>
      <c r="E318" s="419" t="s">
        <v>93</v>
      </c>
      <c r="F318" s="10">
        <v>7977</v>
      </c>
      <c r="G318" s="10"/>
      <c r="H318" s="10"/>
      <c r="I318" s="10"/>
      <c r="J318" s="23">
        <v>1889.2500000000002</v>
      </c>
      <c r="K318" s="23"/>
      <c r="M318" s="10">
        <v>13</v>
      </c>
      <c r="N318" s="69"/>
      <c r="P318" s="255">
        <f t="shared" si="16"/>
        <v>145.32692307692309</v>
      </c>
      <c r="Q318" s="10"/>
      <c r="R318" s="10"/>
      <c r="S318" s="10"/>
      <c r="T318" s="179">
        <f t="shared" si="17"/>
        <v>613.61538461538464</v>
      </c>
      <c r="U318" s="10"/>
      <c r="V318" s="10"/>
      <c r="W318" s="10"/>
      <c r="Y318" s="10">
        <v>1889.2500000000002</v>
      </c>
      <c r="Z318" s="92">
        <f t="shared" si="18"/>
        <v>1885.2</v>
      </c>
      <c r="AA318" s="4"/>
      <c r="AB318" s="92">
        <f t="shared" si="19"/>
        <v>2091.02</v>
      </c>
      <c r="AC318" s="433">
        <v>2337.6</v>
      </c>
      <c r="AD318" s="252"/>
      <c r="AE318" s="3"/>
      <c r="AF318" s="3"/>
    </row>
    <row r="319" spans="1:32" x14ac:dyDescent="0.2">
      <c r="A319" s="55"/>
      <c r="B319" s="10"/>
      <c r="C319" s="10" t="s">
        <v>353</v>
      </c>
      <c r="D319" s="10"/>
      <c r="E319" s="419" t="s">
        <v>73</v>
      </c>
      <c r="F319" s="10">
        <v>4058</v>
      </c>
      <c r="G319" s="10"/>
      <c r="H319" s="10"/>
      <c r="I319" s="10"/>
      <c r="J319" s="23">
        <v>999.56999999999994</v>
      </c>
      <c r="K319" s="23"/>
      <c r="M319" s="10">
        <v>4</v>
      </c>
      <c r="N319" s="69"/>
      <c r="P319" s="255">
        <f t="shared" si="16"/>
        <v>249.89249999999998</v>
      </c>
      <c r="Q319" s="10"/>
      <c r="R319" s="10"/>
      <c r="S319" s="10"/>
      <c r="T319" s="179">
        <f t="shared" si="17"/>
        <v>1014.5</v>
      </c>
      <c r="U319" s="10"/>
      <c r="V319" s="10"/>
      <c r="W319" s="10"/>
      <c r="Y319" s="10">
        <v>999.56999999999994</v>
      </c>
      <c r="Z319" s="92">
        <f t="shared" si="18"/>
        <v>997.43</v>
      </c>
      <c r="AA319" s="4"/>
      <c r="AB319" s="92">
        <f t="shared" si="19"/>
        <v>1106.33</v>
      </c>
      <c r="AC319" s="433">
        <v>1236.79</v>
      </c>
      <c r="AD319" s="252"/>
      <c r="AE319" s="3"/>
      <c r="AF319" s="3"/>
    </row>
    <row r="320" spans="1:32" x14ac:dyDescent="0.2">
      <c r="A320" s="55"/>
      <c r="B320" s="10"/>
      <c r="C320" s="10" t="s">
        <v>354</v>
      </c>
      <c r="D320" s="10"/>
      <c r="E320" s="419" t="s">
        <v>154</v>
      </c>
      <c r="F320" s="10">
        <v>734645</v>
      </c>
      <c r="G320" s="10"/>
      <c r="H320" s="10"/>
      <c r="I320" s="10"/>
      <c r="J320" s="23">
        <v>174747.90999999992</v>
      </c>
      <c r="K320" s="23"/>
      <c r="M320" s="10">
        <v>696</v>
      </c>
      <c r="N320" s="69"/>
      <c r="P320" s="255">
        <f t="shared" si="16"/>
        <v>251.07458333333321</v>
      </c>
      <c r="Q320" s="10"/>
      <c r="R320" s="10"/>
      <c r="S320" s="10"/>
      <c r="T320" s="179">
        <f t="shared" si="17"/>
        <v>1055.5244252873563</v>
      </c>
      <c r="U320" s="10"/>
      <c r="V320" s="10"/>
      <c r="W320" s="10"/>
      <c r="Y320" s="10">
        <v>174747.90999999992</v>
      </c>
      <c r="Z320" s="92">
        <f t="shared" si="18"/>
        <v>174373.06</v>
      </c>
      <c r="AA320" s="4"/>
      <c r="AB320" s="92">
        <f t="shared" si="19"/>
        <v>193411.26</v>
      </c>
      <c r="AC320" s="433">
        <v>216218.54</v>
      </c>
      <c r="AD320" s="252"/>
      <c r="AE320" s="3"/>
      <c r="AF320" s="3"/>
    </row>
    <row r="321" spans="1:32" x14ac:dyDescent="0.2">
      <c r="A321" s="55"/>
      <c r="B321" s="10"/>
      <c r="C321" s="10" t="s">
        <v>355</v>
      </c>
      <c r="D321" s="10"/>
      <c r="E321" s="419" t="s">
        <v>145</v>
      </c>
      <c r="F321" s="10">
        <v>1192</v>
      </c>
      <c r="G321" s="10"/>
      <c r="H321" s="10"/>
      <c r="I321" s="10"/>
      <c r="J321" s="23">
        <v>296.52</v>
      </c>
      <c r="K321" s="23"/>
      <c r="M321" s="10">
        <v>1</v>
      </c>
      <c r="N321" s="69"/>
      <c r="P321" s="255">
        <f t="shared" si="16"/>
        <v>296.52</v>
      </c>
      <c r="Q321" s="10"/>
      <c r="R321" s="10"/>
      <c r="S321" s="10"/>
      <c r="T321" s="179">
        <f t="shared" si="17"/>
        <v>1192</v>
      </c>
      <c r="U321" s="10"/>
      <c r="V321" s="10"/>
      <c r="W321" s="10"/>
      <c r="Y321" s="10">
        <v>296.52</v>
      </c>
      <c r="Z321" s="92">
        <f t="shared" si="18"/>
        <v>295.88</v>
      </c>
      <c r="AA321" s="4"/>
      <c r="AB321" s="92">
        <f t="shared" si="19"/>
        <v>328.19</v>
      </c>
      <c r="AC321" s="433">
        <v>366.89</v>
      </c>
      <c r="AD321" s="252"/>
      <c r="AE321" s="3"/>
      <c r="AF321" s="3"/>
    </row>
    <row r="322" spans="1:32" x14ac:dyDescent="0.2">
      <c r="A322" s="55"/>
      <c r="B322" s="10"/>
      <c r="C322" s="10" t="s">
        <v>355</v>
      </c>
      <c r="D322" s="10"/>
      <c r="E322" s="419" t="s">
        <v>175</v>
      </c>
      <c r="F322" s="10">
        <v>1406069</v>
      </c>
      <c r="G322" s="10"/>
      <c r="H322" s="10"/>
      <c r="I322" s="10"/>
      <c r="J322" s="23">
        <v>347630.56999999972</v>
      </c>
      <c r="K322" s="23"/>
      <c r="M322" s="10">
        <v>1289</v>
      </c>
      <c r="N322" s="69"/>
      <c r="P322" s="255">
        <f t="shared" si="16"/>
        <v>269.69012412723021</v>
      </c>
      <c r="Q322" s="10"/>
      <c r="R322" s="10"/>
      <c r="S322" s="10"/>
      <c r="T322" s="179">
        <f t="shared" si="17"/>
        <v>1090.821567106284</v>
      </c>
      <c r="U322" s="10"/>
      <c r="V322" s="10"/>
      <c r="W322" s="10"/>
      <c r="Y322" s="10">
        <v>347630.56999999972</v>
      </c>
      <c r="Z322" s="92">
        <f t="shared" si="18"/>
        <v>346884.87</v>
      </c>
      <c r="AA322" s="4"/>
      <c r="AB322" s="92">
        <f t="shared" si="19"/>
        <v>384758.05</v>
      </c>
      <c r="AC322" s="433">
        <v>430129.16</v>
      </c>
      <c r="AD322" s="252"/>
      <c r="AE322" s="3"/>
      <c r="AF322" s="3"/>
    </row>
    <row r="323" spans="1:32" x14ac:dyDescent="0.2">
      <c r="A323" s="55"/>
      <c r="B323" s="10"/>
      <c r="C323" s="10" t="s">
        <v>356</v>
      </c>
      <c r="D323" s="10"/>
      <c r="E323" s="419" t="s">
        <v>131</v>
      </c>
      <c r="F323" s="10">
        <v>4590</v>
      </c>
      <c r="G323" s="10"/>
      <c r="H323" s="10"/>
      <c r="I323" s="10"/>
      <c r="J323" s="23">
        <v>1172.8699999999999</v>
      </c>
      <c r="K323" s="23"/>
      <c r="M323" s="10">
        <v>1</v>
      </c>
      <c r="N323" s="69"/>
      <c r="P323" s="255">
        <f t="shared" si="16"/>
        <v>1172.8699999999999</v>
      </c>
      <c r="Q323" s="10"/>
      <c r="R323" s="10"/>
      <c r="S323" s="10"/>
      <c r="T323" s="179">
        <f t="shared" si="17"/>
        <v>4590</v>
      </c>
      <c r="U323" s="10"/>
      <c r="V323" s="10"/>
      <c r="W323" s="10"/>
      <c r="Y323" s="10">
        <v>1172.8699999999999</v>
      </c>
      <c r="Z323" s="92">
        <f t="shared" si="18"/>
        <v>1170.3499999999999</v>
      </c>
      <c r="AA323" s="4"/>
      <c r="AB323" s="92">
        <f t="shared" si="19"/>
        <v>1298.1300000000001</v>
      </c>
      <c r="AC323" s="433">
        <v>1451.21</v>
      </c>
      <c r="AD323" s="252"/>
      <c r="AE323" s="3"/>
      <c r="AF323" s="3"/>
    </row>
    <row r="324" spans="1:32" x14ac:dyDescent="0.2">
      <c r="A324" s="55"/>
      <c r="B324" s="10"/>
      <c r="C324" s="10" t="s">
        <v>356</v>
      </c>
      <c r="D324" s="10"/>
      <c r="E324" s="419" t="s">
        <v>203</v>
      </c>
      <c r="F324" s="10">
        <v>1647847</v>
      </c>
      <c r="G324" s="10"/>
      <c r="H324" s="10"/>
      <c r="I324" s="10"/>
      <c r="J324" s="23">
        <v>396266.93999999942</v>
      </c>
      <c r="K324" s="23"/>
      <c r="M324" s="10">
        <v>1258</v>
      </c>
      <c r="N324" s="69"/>
      <c r="P324" s="255">
        <f t="shared" si="16"/>
        <v>314.9975675675671</v>
      </c>
      <c r="Q324" s="10"/>
      <c r="R324" s="10"/>
      <c r="S324" s="10"/>
      <c r="T324" s="179">
        <f t="shared" si="17"/>
        <v>1309.8942766295706</v>
      </c>
      <c r="U324" s="10"/>
      <c r="V324" s="10"/>
      <c r="W324" s="10"/>
      <c r="Y324" s="10">
        <v>396266.93999999942</v>
      </c>
      <c r="Z324" s="92">
        <f t="shared" si="18"/>
        <v>395416.91</v>
      </c>
      <c r="AA324" s="4"/>
      <c r="AB324" s="92">
        <f t="shared" si="19"/>
        <v>438588.86</v>
      </c>
      <c r="AC324" s="433">
        <v>490307.76</v>
      </c>
      <c r="AD324" s="252"/>
      <c r="AE324" s="3"/>
      <c r="AF324" s="3"/>
    </row>
    <row r="325" spans="1:32" x14ac:dyDescent="0.2">
      <c r="A325" s="55"/>
      <c r="B325" s="10"/>
      <c r="C325" s="10" t="s">
        <v>357</v>
      </c>
      <c r="D325" s="10"/>
      <c r="E325" s="419" t="s">
        <v>120</v>
      </c>
      <c r="F325" s="10">
        <v>9186</v>
      </c>
      <c r="G325" s="10"/>
      <c r="H325" s="10"/>
      <c r="I325" s="10"/>
      <c r="J325" s="23">
        <v>2315.0300000000002</v>
      </c>
      <c r="K325" s="23"/>
      <c r="M325" s="10">
        <v>7</v>
      </c>
      <c r="N325" s="69"/>
      <c r="P325" s="255">
        <f t="shared" si="16"/>
        <v>330.71857142857147</v>
      </c>
      <c r="Q325" s="10"/>
      <c r="R325" s="10"/>
      <c r="S325" s="10"/>
      <c r="T325" s="179">
        <f t="shared" si="17"/>
        <v>1312.2857142857142</v>
      </c>
      <c r="U325" s="10"/>
      <c r="V325" s="10"/>
      <c r="W325" s="10"/>
      <c r="Y325" s="10">
        <v>2315.0300000000002</v>
      </c>
      <c r="Z325" s="92">
        <f t="shared" si="18"/>
        <v>2310.06</v>
      </c>
      <c r="AA325" s="4"/>
      <c r="AB325" s="92">
        <f t="shared" si="19"/>
        <v>2562.2800000000002</v>
      </c>
      <c r="AC325" s="433">
        <v>2864.43</v>
      </c>
      <c r="AD325" s="252"/>
      <c r="AE325" s="3"/>
      <c r="AF325" s="3"/>
    </row>
    <row r="326" spans="1:32" x14ac:dyDescent="0.2">
      <c r="A326" s="55"/>
      <c r="B326" s="10"/>
      <c r="C326" s="10" t="s">
        <v>358</v>
      </c>
      <c r="D326" s="10"/>
      <c r="E326" s="419" t="s">
        <v>65</v>
      </c>
      <c r="F326" s="10">
        <v>1025</v>
      </c>
      <c r="G326" s="10"/>
      <c r="H326" s="10"/>
      <c r="I326" s="10"/>
      <c r="J326" s="23">
        <v>253.76</v>
      </c>
      <c r="K326" s="23"/>
      <c r="M326" s="10">
        <v>1</v>
      </c>
      <c r="N326" s="69"/>
      <c r="P326" s="255">
        <f t="shared" si="16"/>
        <v>253.76</v>
      </c>
      <c r="Q326" s="10"/>
      <c r="R326" s="10"/>
      <c r="S326" s="10"/>
      <c r="T326" s="179">
        <f t="shared" si="17"/>
        <v>1025</v>
      </c>
      <c r="U326" s="10"/>
      <c r="V326" s="10"/>
      <c r="W326" s="10"/>
      <c r="Y326" s="10">
        <v>253.76</v>
      </c>
      <c r="Z326" s="92">
        <f t="shared" si="18"/>
        <v>253.22</v>
      </c>
      <c r="AA326" s="4"/>
      <c r="AB326" s="92">
        <f t="shared" si="19"/>
        <v>280.86</v>
      </c>
      <c r="AC326" s="433">
        <v>313.98</v>
      </c>
      <c r="AD326" s="252"/>
      <c r="AE326" s="3"/>
      <c r="AF326" s="3"/>
    </row>
    <row r="327" spans="1:32" x14ac:dyDescent="0.2">
      <c r="A327" s="55"/>
      <c r="B327" s="10"/>
      <c r="C327" s="10" t="s">
        <v>358</v>
      </c>
      <c r="D327" s="10"/>
      <c r="E327" s="419" t="s">
        <v>359</v>
      </c>
      <c r="F327" s="10">
        <v>237334</v>
      </c>
      <c r="G327" s="10"/>
      <c r="H327" s="10"/>
      <c r="I327" s="10"/>
      <c r="J327" s="23">
        <v>57859.470000000038</v>
      </c>
      <c r="K327" s="23"/>
      <c r="M327" s="10">
        <v>212</v>
      </c>
      <c r="N327" s="69"/>
      <c r="P327" s="255">
        <f t="shared" si="16"/>
        <v>272.922028301887</v>
      </c>
      <c r="Q327" s="10"/>
      <c r="R327" s="10"/>
      <c r="S327" s="10"/>
      <c r="T327" s="179">
        <f t="shared" si="17"/>
        <v>1119.5</v>
      </c>
      <c r="U327" s="10"/>
      <c r="V327" s="10"/>
      <c r="W327" s="10"/>
      <c r="Y327" s="10">
        <v>57859.470000000038</v>
      </c>
      <c r="Z327" s="92">
        <f t="shared" si="18"/>
        <v>57735.360000000001</v>
      </c>
      <c r="AA327" s="4"/>
      <c r="AB327" s="92">
        <f t="shared" si="19"/>
        <v>64038.95</v>
      </c>
      <c r="AC327" s="433">
        <v>71590.5</v>
      </c>
      <c r="AD327" s="252"/>
      <c r="AE327" s="3"/>
      <c r="AF327" s="3"/>
    </row>
    <row r="328" spans="1:32" x14ac:dyDescent="0.2">
      <c r="A328" s="55"/>
      <c r="B328" s="10"/>
      <c r="C328" s="10" t="s">
        <v>360</v>
      </c>
      <c r="D328" s="10"/>
      <c r="E328" s="419" t="s">
        <v>110</v>
      </c>
      <c r="F328" s="10">
        <v>42936</v>
      </c>
      <c r="G328" s="10"/>
      <c r="H328" s="10"/>
      <c r="I328" s="10"/>
      <c r="J328" s="23">
        <v>10657.91</v>
      </c>
      <c r="K328" s="23"/>
      <c r="M328" s="10">
        <v>39</v>
      </c>
      <c r="N328" s="69"/>
      <c r="P328" s="255">
        <f t="shared" si="16"/>
        <v>273.27974358974359</v>
      </c>
      <c r="Q328" s="10"/>
      <c r="R328" s="10"/>
      <c r="S328" s="10"/>
      <c r="T328" s="179">
        <f t="shared" si="17"/>
        <v>1100.9230769230769</v>
      </c>
      <c r="U328" s="10"/>
      <c r="V328" s="10"/>
      <c r="W328" s="10"/>
      <c r="Y328" s="10">
        <v>10657.91</v>
      </c>
      <c r="Z328" s="92">
        <f t="shared" si="18"/>
        <v>10635.05</v>
      </c>
      <c r="AA328" s="4"/>
      <c r="AB328" s="92">
        <f t="shared" si="19"/>
        <v>11796.19</v>
      </c>
      <c r="AC328" s="433">
        <v>13187.21</v>
      </c>
      <c r="AD328" s="252"/>
      <c r="AE328" s="3"/>
      <c r="AF328" s="3"/>
    </row>
    <row r="329" spans="1:32" x14ac:dyDescent="0.2">
      <c r="A329" s="55"/>
      <c r="B329" s="10"/>
      <c r="C329" s="10" t="s">
        <v>361</v>
      </c>
      <c r="D329" s="10"/>
      <c r="E329" s="419" t="s">
        <v>362</v>
      </c>
      <c r="F329" s="10">
        <v>1198</v>
      </c>
      <c r="G329" s="10"/>
      <c r="H329" s="10"/>
      <c r="I329" s="10"/>
      <c r="J329" s="23">
        <v>297.72000000000003</v>
      </c>
      <c r="K329" s="23"/>
      <c r="M329" s="10">
        <v>1</v>
      </c>
      <c r="N329" s="69"/>
      <c r="P329" s="255">
        <f t="shared" si="16"/>
        <v>297.72000000000003</v>
      </c>
      <c r="Q329" s="10"/>
      <c r="R329" s="10"/>
      <c r="S329" s="10"/>
      <c r="T329" s="179">
        <f t="shared" si="17"/>
        <v>1198</v>
      </c>
      <c r="U329" s="10"/>
      <c r="V329" s="10"/>
      <c r="W329" s="10"/>
      <c r="Y329" s="10">
        <v>297.72000000000003</v>
      </c>
      <c r="Z329" s="92">
        <f t="shared" si="18"/>
        <v>297.08</v>
      </c>
      <c r="AA329" s="4"/>
      <c r="AB329" s="92">
        <f t="shared" si="19"/>
        <v>329.52</v>
      </c>
      <c r="AC329" s="433">
        <v>368.38</v>
      </c>
      <c r="AD329" s="252"/>
      <c r="AE329" s="3"/>
      <c r="AF329" s="3"/>
    </row>
    <row r="330" spans="1:32" x14ac:dyDescent="0.2">
      <c r="A330" s="55"/>
      <c r="B330" s="10"/>
      <c r="C330" s="10" t="s">
        <v>361</v>
      </c>
      <c r="D330" s="10"/>
      <c r="E330" s="419" t="s">
        <v>363</v>
      </c>
      <c r="F330" s="10">
        <v>313884</v>
      </c>
      <c r="G330" s="10"/>
      <c r="H330" s="10"/>
      <c r="I330" s="10"/>
      <c r="J330" s="23">
        <v>75710.880000000019</v>
      </c>
      <c r="K330" s="23"/>
      <c r="M330" s="10">
        <v>289</v>
      </c>
      <c r="N330" s="69"/>
      <c r="P330" s="255">
        <f t="shared" si="16"/>
        <v>261.97536332179936</v>
      </c>
      <c r="Q330" s="10"/>
      <c r="R330" s="10"/>
      <c r="S330" s="10"/>
      <c r="T330" s="179">
        <f t="shared" si="17"/>
        <v>1086.1038062283737</v>
      </c>
      <c r="U330" s="10"/>
      <c r="V330" s="10"/>
      <c r="W330" s="10"/>
      <c r="Y330" s="10">
        <v>75710.880000000019</v>
      </c>
      <c r="Z330" s="92">
        <f t="shared" si="18"/>
        <v>75548.47</v>
      </c>
      <c r="AA330" s="4"/>
      <c r="AB330" s="92">
        <f t="shared" si="19"/>
        <v>83796.92</v>
      </c>
      <c r="AC330" s="433">
        <v>93678.35</v>
      </c>
      <c r="AD330" s="252"/>
      <c r="AE330" s="3"/>
      <c r="AF330" s="3"/>
    </row>
    <row r="331" spans="1:32" x14ac:dyDescent="0.2">
      <c r="A331" s="55"/>
      <c r="B331" s="10"/>
      <c r="C331" s="10" t="s">
        <v>364</v>
      </c>
      <c r="D331" s="10"/>
      <c r="E331" s="419" t="s">
        <v>365</v>
      </c>
      <c r="F331" s="10">
        <v>385</v>
      </c>
      <c r="G331" s="10"/>
      <c r="H331" s="10"/>
      <c r="I331" s="10"/>
      <c r="J331" s="23">
        <v>46.76</v>
      </c>
      <c r="K331" s="23"/>
      <c r="M331" s="10">
        <v>1</v>
      </c>
      <c r="N331" s="69"/>
      <c r="P331" s="255">
        <f t="shared" si="16"/>
        <v>46.76</v>
      </c>
      <c r="Q331" s="10"/>
      <c r="R331" s="10"/>
      <c r="S331" s="10"/>
      <c r="T331" s="179">
        <f t="shared" si="17"/>
        <v>385</v>
      </c>
      <c r="U331" s="10"/>
      <c r="V331" s="10"/>
      <c r="W331" s="10"/>
      <c r="Y331" s="10">
        <v>46.76</v>
      </c>
      <c r="Z331" s="92">
        <f t="shared" si="18"/>
        <v>46.66</v>
      </c>
      <c r="AA331" s="4"/>
      <c r="AB331" s="92">
        <f t="shared" si="19"/>
        <v>51.75</v>
      </c>
      <c r="AC331" s="433">
        <v>57.85</v>
      </c>
      <c r="AD331" s="252"/>
      <c r="AE331" s="3"/>
      <c r="AF331" s="3"/>
    </row>
    <row r="332" spans="1:32" x14ac:dyDescent="0.2">
      <c r="A332" s="55"/>
      <c r="B332" s="10"/>
      <c r="C332" s="10" t="s">
        <v>364</v>
      </c>
      <c r="D332" s="10"/>
      <c r="E332" s="419" t="s">
        <v>203</v>
      </c>
      <c r="F332" s="10">
        <v>7712171</v>
      </c>
      <c r="G332" s="10"/>
      <c r="H332" s="10"/>
      <c r="I332" s="10"/>
      <c r="J332" s="23">
        <v>1799222.4700000016</v>
      </c>
      <c r="K332" s="23"/>
      <c r="M332" s="10">
        <v>8555</v>
      </c>
      <c r="N332" s="69"/>
      <c r="P332" s="255">
        <f t="shared" si="16"/>
        <v>210.312386908241</v>
      </c>
      <c r="Q332" s="10"/>
      <c r="R332" s="10"/>
      <c r="S332" s="10"/>
      <c r="T332" s="179">
        <f t="shared" si="17"/>
        <v>901.48112215078902</v>
      </c>
      <c r="U332" s="10"/>
      <c r="V332" s="10"/>
      <c r="W332" s="10"/>
      <c r="Y332" s="10">
        <v>1799222.4700000016</v>
      </c>
      <c r="Z332" s="92">
        <f t="shared" si="18"/>
        <v>1795362.98</v>
      </c>
      <c r="AA332" s="4"/>
      <c r="AB332" s="92">
        <f t="shared" si="19"/>
        <v>1991382.2</v>
      </c>
      <c r="AC332" s="433">
        <v>2226208.2799999998</v>
      </c>
      <c r="AD332" s="252"/>
      <c r="AE332" s="3"/>
      <c r="AF332" s="3"/>
    </row>
    <row r="333" spans="1:32" x14ac:dyDescent="0.2">
      <c r="A333" s="55"/>
      <c r="B333" s="10"/>
      <c r="C333" s="10" t="s">
        <v>366</v>
      </c>
      <c r="D333" s="10"/>
      <c r="E333" s="419" t="s">
        <v>367</v>
      </c>
      <c r="F333" s="10">
        <v>4308247</v>
      </c>
      <c r="G333" s="10"/>
      <c r="H333" s="10"/>
      <c r="I333" s="10"/>
      <c r="J333" s="23">
        <v>1060481.1600000039</v>
      </c>
      <c r="K333" s="23"/>
      <c r="M333" s="10">
        <v>2809</v>
      </c>
      <c r="N333" s="69"/>
      <c r="P333" s="255">
        <f t="shared" si="16"/>
        <v>377.52978284087004</v>
      </c>
      <c r="Q333" s="10"/>
      <c r="R333" s="10"/>
      <c r="S333" s="10"/>
      <c r="T333" s="179">
        <f t="shared" si="17"/>
        <v>1533.7297970808117</v>
      </c>
      <c r="U333" s="10"/>
      <c r="V333" s="10"/>
      <c r="W333" s="10"/>
      <c r="Y333" s="10">
        <v>1060481.1600000039</v>
      </c>
      <c r="Z333" s="92">
        <f t="shared" si="18"/>
        <v>1058206.33</v>
      </c>
      <c r="AA333" s="4"/>
      <c r="AB333" s="92">
        <f t="shared" si="19"/>
        <v>1173742.18</v>
      </c>
      <c r="AC333" s="433">
        <v>1312151.21</v>
      </c>
      <c r="AD333" s="252"/>
      <c r="AE333" s="3"/>
      <c r="AF333" s="3"/>
    </row>
    <row r="334" spans="1:32" x14ac:dyDescent="0.2">
      <c r="A334" s="55"/>
      <c r="B334" s="10"/>
      <c r="C334" s="10" t="s">
        <v>366</v>
      </c>
      <c r="D334" s="10"/>
      <c r="E334" s="419" t="s">
        <v>368</v>
      </c>
      <c r="F334" s="10">
        <v>1618</v>
      </c>
      <c r="G334" s="10"/>
      <c r="H334" s="10"/>
      <c r="I334" s="10"/>
      <c r="J334" s="23">
        <v>405.62</v>
      </c>
      <c r="K334" s="23"/>
      <c r="M334" s="10">
        <v>1</v>
      </c>
      <c r="N334" s="69"/>
      <c r="P334" s="255">
        <f t="shared" si="16"/>
        <v>405.62</v>
      </c>
      <c r="Q334" s="10"/>
      <c r="R334" s="10"/>
      <c r="S334" s="10"/>
      <c r="T334" s="179">
        <f t="shared" si="17"/>
        <v>1618</v>
      </c>
      <c r="U334" s="10"/>
      <c r="V334" s="10"/>
      <c r="W334" s="10"/>
      <c r="Y334" s="10">
        <v>405.62</v>
      </c>
      <c r="Z334" s="92">
        <f t="shared" si="18"/>
        <v>404.75</v>
      </c>
      <c r="AA334" s="4"/>
      <c r="AB334" s="92">
        <f t="shared" si="19"/>
        <v>448.94</v>
      </c>
      <c r="AC334" s="433">
        <v>501.88</v>
      </c>
      <c r="AD334" s="252"/>
      <c r="AE334" s="3"/>
      <c r="AF334" s="3"/>
    </row>
    <row r="335" spans="1:32" x14ac:dyDescent="0.2">
      <c r="A335" s="55"/>
      <c r="B335" s="10"/>
      <c r="C335" s="10" t="s">
        <v>366</v>
      </c>
      <c r="D335" s="10"/>
      <c r="E335" s="419" t="s">
        <v>369</v>
      </c>
      <c r="F335" s="10">
        <v>2427</v>
      </c>
      <c r="G335" s="10"/>
      <c r="H335" s="10"/>
      <c r="I335" s="10"/>
      <c r="J335" s="23">
        <v>614.92999999999995</v>
      </c>
      <c r="K335" s="23"/>
      <c r="M335" s="10">
        <v>1</v>
      </c>
      <c r="N335" s="69"/>
      <c r="P335" s="255">
        <f t="shared" si="16"/>
        <v>614.92999999999995</v>
      </c>
      <c r="Q335" s="10"/>
      <c r="R335" s="10"/>
      <c r="S335" s="10"/>
      <c r="T335" s="179">
        <f t="shared" si="17"/>
        <v>2427</v>
      </c>
      <c r="U335" s="10"/>
      <c r="V335" s="10"/>
      <c r="W335" s="10"/>
      <c r="Y335" s="10">
        <v>614.92999999999995</v>
      </c>
      <c r="Z335" s="92">
        <f t="shared" si="18"/>
        <v>613.61</v>
      </c>
      <c r="AA335" s="4"/>
      <c r="AB335" s="92">
        <f t="shared" si="19"/>
        <v>680.61</v>
      </c>
      <c r="AC335" s="433">
        <v>760.87</v>
      </c>
      <c r="AD335" s="252"/>
      <c r="AE335" s="3"/>
      <c r="AF335" s="3"/>
    </row>
    <row r="336" spans="1:32" x14ac:dyDescent="0.2">
      <c r="A336" s="55"/>
      <c r="B336" s="10"/>
      <c r="C336" s="10" t="s">
        <v>370</v>
      </c>
      <c r="D336" s="10"/>
      <c r="E336" s="419" t="s">
        <v>109</v>
      </c>
      <c r="F336" s="10">
        <v>1266952</v>
      </c>
      <c r="G336" s="10"/>
      <c r="H336" s="10"/>
      <c r="I336" s="10"/>
      <c r="J336" s="23">
        <v>309664.65999999997</v>
      </c>
      <c r="K336" s="23"/>
      <c r="M336" s="10">
        <v>1337</v>
      </c>
      <c r="N336" s="69"/>
      <c r="P336" s="255">
        <f t="shared" si="16"/>
        <v>231.6115632011967</v>
      </c>
      <c r="Q336" s="10"/>
      <c r="R336" s="10"/>
      <c r="S336" s="10"/>
      <c r="T336" s="179">
        <f t="shared" si="17"/>
        <v>947.6080777860883</v>
      </c>
      <c r="U336" s="10"/>
      <c r="V336" s="10"/>
      <c r="W336" s="10"/>
      <c r="Y336" s="10">
        <v>309664.65999999997</v>
      </c>
      <c r="Z336" s="92">
        <f t="shared" si="18"/>
        <v>309000.40000000002</v>
      </c>
      <c r="AA336" s="4"/>
      <c r="AB336" s="92">
        <f t="shared" si="19"/>
        <v>342737.32</v>
      </c>
      <c r="AC336" s="433">
        <v>383153.3</v>
      </c>
      <c r="AD336" s="252"/>
      <c r="AE336" s="3"/>
      <c r="AF336" s="3"/>
    </row>
    <row r="337" spans="1:32" x14ac:dyDescent="0.2">
      <c r="A337" s="55"/>
      <c r="B337" s="10"/>
      <c r="C337" s="10" t="s">
        <v>371</v>
      </c>
      <c r="D337" s="10"/>
      <c r="E337" s="419" t="s">
        <v>90</v>
      </c>
      <c r="F337" s="10">
        <v>4561</v>
      </c>
      <c r="G337" s="10"/>
      <c r="H337" s="10"/>
      <c r="I337" s="10"/>
      <c r="J337" s="23">
        <v>1152.8500000000001</v>
      </c>
      <c r="K337" s="23"/>
      <c r="M337" s="10">
        <v>4</v>
      </c>
      <c r="N337" s="69"/>
      <c r="P337" s="255">
        <f t="shared" si="16"/>
        <v>288.21250000000003</v>
      </c>
      <c r="Q337" s="10"/>
      <c r="R337" s="10"/>
      <c r="S337" s="10"/>
      <c r="T337" s="179">
        <f t="shared" si="17"/>
        <v>1140.25</v>
      </c>
      <c r="U337" s="10"/>
      <c r="V337" s="10"/>
      <c r="W337" s="10"/>
      <c r="Y337" s="10">
        <v>1152.8500000000001</v>
      </c>
      <c r="Z337" s="92">
        <f t="shared" si="18"/>
        <v>1150.3800000000001</v>
      </c>
      <c r="AA337" s="4"/>
      <c r="AB337" s="92">
        <f t="shared" si="19"/>
        <v>1275.98</v>
      </c>
      <c r="AC337" s="433">
        <v>1426.45</v>
      </c>
      <c r="AD337" s="252"/>
      <c r="AE337" s="3"/>
      <c r="AF337" s="3"/>
    </row>
    <row r="338" spans="1:32" x14ac:dyDescent="0.2">
      <c r="A338" s="55"/>
      <c r="B338" s="10"/>
      <c r="C338" s="10" t="s">
        <v>372</v>
      </c>
      <c r="D338" s="10"/>
      <c r="E338" s="419" t="s">
        <v>104</v>
      </c>
      <c r="F338" s="10">
        <v>2561322</v>
      </c>
      <c r="G338" s="10"/>
      <c r="H338" s="10"/>
      <c r="I338" s="10"/>
      <c r="J338" s="23">
        <v>635047.75999999873</v>
      </c>
      <c r="K338" s="23"/>
      <c r="M338" s="10">
        <v>2019</v>
      </c>
      <c r="N338" s="69"/>
      <c r="P338" s="255">
        <f t="shared" si="16"/>
        <v>314.5357899950464</v>
      </c>
      <c r="Q338" s="10"/>
      <c r="R338" s="10"/>
      <c r="S338" s="10"/>
      <c r="T338" s="179">
        <f t="shared" si="17"/>
        <v>1268.6092124814265</v>
      </c>
      <c r="U338" s="10"/>
      <c r="V338" s="10"/>
      <c r="W338" s="10"/>
      <c r="Y338" s="10">
        <v>635047.75999999873</v>
      </c>
      <c r="Z338" s="92">
        <f t="shared" si="18"/>
        <v>633685.53</v>
      </c>
      <c r="AA338" s="4"/>
      <c r="AB338" s="92">
        <f t="shared" si="19"/>
        <v>702871.84</v>
      </c>
      <c r="AC338" s="433">
        <v>785755.3</v>
      </c>
      <c r="AD338" s="252"/>
      <c r="AE338" s="3"/>
      <c r="AF338" s="3"/>
    </row>
    <row r="339" spans="1:32" x14ac:dyDescent="0.2">
      <c r="A339" s="55"/>
      <c r="B339" s="10"/>
      <c r="C339" s="10" t="s">
        <v>373</v>
      </c>
      <c r="D339" s="10"/>
      <c r="E339" s="419" t="s">
        <v>374</v>
      </c>
      <c r="F339" s="10">
        <v>2135378</v>
      </c>
      <c r="G339" s="10"/>
      <c r="H339" s="10"/>
      <c r="I339" s="10"/>
      <c r="J339" s="23">
        <v>527932.31999999995</v>
      </c>
      <c r="K339" s="23"/>
      <c r="M339" s="10">
        <v>1453</v>
      </c>
      <c r="N339" s="69"/>
      <c r="P339" s="255">
        <f t="shared" si="16"/>
        <v>363.33951823812799</v>
      </c>
      <c r="Q339" s="10"/>
      <c r="R339" s="10"/>
      <c r="S339" s="10"/>
      <c r="T339" s="179">
        <f t="shared" si="17"/>
        <v>1469.6338609772884</v>
      </c>
      <c r="U339" s="10"/>
      <c r="V339" s="10"/>
      <c r="W339" s="10"/>
      <c r="Y339" s="10">
        <v>527932.31999999995</v>
      </c>
      <c r="Z339" s="92">
        <f t="shared" si="18"/>
        <v>526799.86</v>
      </c>
      <c r="AA339" s="4"/>
      <c r="AB339" s="92">
        <f t="shared" si="19"/>
        <v>584316.31000000006</v>
      </c>
      <c r="AC339" s="433">
        <v>653219.56000000006</v>
      </c>
      <c r="AD339" s="252"/>
      <c r="AE339" s="3"/>
      <c r="AF339" s="3"/>
    </row>
    <row r="340" spans="1:32" x14ac:dyDescent="0.2">
      <c r="A340" s="55"/>
      <c r="B340" s="10"/>
      <c r="C340" s="10" t="s">
        <v>375</v>
      </c>
      <c r="D340" s="10"/>
      <c r="E340" s="419" t="s">
        <v>104</v>
      </c>
      <c r="F340" s="10">
        <v>2431431</v>
      </c>
      <c r="G340" s="10"/>
      <c r="H340" s="10"/>
      <c r="I340" s="10"/>
      <c r="J340" s="23">
        <v>610583.15999999957</v>
      </c>
      <c r="K340" s="23"/>
      <c r="M340" s="10">
        <v>987</v>
      </c>
      <c r="N340" s="69"/>
      <c r="P340" s="255">
        <f t="shared" si="16"/>
        <v>618.62528875379894</v>
      </c>
      <c r="Q340" s="10"/>
      <c r="R340" s="10"/>
      <c r="S340" s="10"/>
      <c r="T340" s="179">
        <f t="shared" si="17"/>
        <v>2463.4559270516716</v>
      </c>
      <c r="U340" s="10"/>
      <c r="V340" s="10"/>
      <c r="W340" s="10"/>
      <c r="Y340" s="10">
        <v>610583.15999999957</v>
      </c>
      <c r="Z340" s="92">
        <f t="shared" si="18"/>
        <v>609273.4</v>
      </c>
      <c r="AA340" s="4"/>
      <c r="AB340" s="92">
        <f t="shared" si="19"/>
        <v>675794.38</v>
      </c>
      <c r="AC340" s="433">
        <v>755484.83</v>
      </c>
      <c r="AD340" s="252"/>
      <c r="AE340" s="3"/>
      <c r="AF340" s="3"/>
    </row>
    <row r="341" spans="1:32" x14ac:dyDescent="0.2">
      <c r="A341" s="55"/>
      <c r="B341" s="10"/>
      <c r="C341" s="10" t="s">
        <v>376</v>
      </c>
      <c r="D341" s="10"/>
      <c r="E341" s="419" t="s">
        <v>211</v>
      </c>
      <c r="F341" s="10">
        <v>147378</v>
      </c>
      <c r="G341" s="10"/>
      <c r="H341" s="10"/>
      <c r="I341" s="10"/>
      <c r="J341" s="23">
        <v>35991.550000000003</v>
      </c>
      <c r="K341" s="23"/>
      <c r="M341" s="10">
        <v>143</v>
      </c>
      <c r="N341" s="69"/>
      <c r="P341" s="255">
        <f t="shared" si="16"/>
        <v>251.68916083916085</v>
      </c>
      <c r="Q341" s="10"/>
      <c r="R341" s="10"/>
      <c r="S341" s="10"/>
      <c r="T341" s="179">
        <f t="shared" si="17"/>
        <v>1030.6153846153845</v>
      </c>
      <c r="U341" s="10"/>
      <c r="V341" s="10"/>
      <c r="W341" s="10"/>
      <c r="Y341" s="10">
        <v>35991.550000000003</v>
      </c>
      <c r="Z341" s="92">
        <f t="shared" si="18"/>
        <v>35914.339999999997</v>
      </c>
      <c r="AA341" s="4"/>
      <c r="AB341" s="92">
        <f t="shared" si="19"/>
        <v>39835.5</v>
      </c>
      <c r="AC341" s="433">
        <v>44532.95</v>
      </c>
      <c r="AD341" s="252"/>
      <c r="AE341" s="3"/>
      <c r="AF341" s="3"/>
    </row>
    <row r="342" spans="1:32" x14ac:dyDescent="0.2">
      <c r="A342" s="55"/>
      <c r="B342" s="10"/>
      <c r="C342" s="10" t="s">
        <v>377</v>
      </c>
      <c r="D342" s="10"/>
      <c r="E342" s="419" t="s">
        <v>302</v>
      </c>
      <c r="F342" s="10">
        <v>892028</v>
      </c>
      <c r="G342" s="10"/>
      <c r="H342" s="10"/>
      <c r="I342" s="10"/>
      <c r="J342" s="23">
        <v>215971.26000000024</v>
      </c>
      <c r="K342" s="23"/>
      <c r="M342" s="10">
        <v>736</v>
      </c>
      <c r="N342" s="69"/>
      <c r="P342" s="255">
        <f t="shared" si="16"/>
        <v>293.43921195652206</v>
      </c>
      <c r="Q342" s="10"/>
      <c r="R342" s="10"/>
      <c r="S342" s="10"/>
      <c r="T342" s="179">
        <f t="shared" si="17"/>
        <v>1211.9945652173913</v>
      </c>
      <c r="U342" s="10"/>
      <c r="V342" s="10"/>
      <c r="W342" s="10"/>
      <c r="Y342" s="10">
        <v>215971.26000000024</v>
      </c>
      <c r="Z342" s="92">
        <f t="shared" si="18"/>
        <v>215507.98</v>
      </c>
      <c r="AA342" s="4"/>
      <c r="AB342" s="92">
        <f t="shared" si="19"/>
        <v>239037.32</v>
      </c>
      <c r="AC342" s="433">
        <v>267224.88</v>
      </c>
      <c r="AD342" s="252"/>
      <c r="AE342" s="3"/>
      <c r="AF342" s="3"/>
    </row>
    <row r="343" spans="1:32" x14ac:dyDescent="0.2">
      <c r="A343" s="55"/>
      <c r="B343" s="10"/>
      <c r="C343" s="10" t="s">
        <v>377</v>
      </c>
      <c r="D343" s="10"/>
      <c r="E343" s="419" t="s">
        <v>287</v>
      </c>
      <c r="F343" s="10">
        <v>629</v>
      </c>
      <c r="G343" s="10"/>
      <c r="H343" s="10"/>
      <c r="I343" s="10"/>
      <c r="J343" s="23">
        <v>154.61000000000001</v>
      </c>
      <c r="K343" s="23"/>
      <c r="M343" s="10">
        <v>1</v>
      </c>
      <c r="N343" s="69"/>
      <c r="P343" s="255">
        <f t="shared" si="16"/>
        <v>154.61000000000001</v>
      </c>
      <c r="Q343" s="10"/>
      <c r="R343" s="10"/>
      <c r="S343" s="10"/>
      <c r="T343" s="179">
        <f t="shared" si="17"/>
        <v>629</v>
      </c>
      <c r="U343" s="10"/>
      <c r="V343" s="10"/>
      <c r="W343" s="10"/>
      <c r="Y343" s="10">
        <v>154.61000000000001</v>
      </c>
      <c r="Z343" s="92">
        <f t="shared" si="18"/>
        <v>154.28</v>
      </c>
      <c r="AA343" s="4"/>
      <c r="AB343" s="92">
        <f t="shared" si="19"/>
        <v>171.12</v>
      </c>
      <c r="AC343" s="433">
        <v>191.3</v>
      </c>
      <c r="AD343" s="252"/>
      <c r="AE343" s="3"/>
      <c r="AF343" s="3"/>
    </row>
    <row r="344" spans="1:32" x14ac:dyDescent="0.2">
      <c r="A344" s="55"/>
      <c r="B344" s="10"/>
      <c r="C344" s="10" t="s">
        <v>378</v>
      </c>
      <c r="D344" s="10"/>
      <c r="E344" s="419" t="s">
        <v>379</v>
      </c>
      <c r="F344" s="10">
        <v>1670</v>
      </c>
      <c r="G344" s="10"/>
      <c r="H344" s="10"/>
      <c r="I344" s="10"/>
      <c r="J344" s="23">
        <v>420.06</v>
      </c>
      <c r="K344" s="23"/>
      <c r="M344" s="10">
        <v>1</v>
      </c>
      <c r="N344" s="69"/>
      <c r="P344" s="255">
        <f t="shared" si="16"/>
        <v>420.06</v>
      </c>
      <c r="Q344" s="10"/>
      <c r="R344" s="10"/>
      <c r="S344" s="10"/>
      <c r="T344" s="179">
        <f t="shared" si="17"/>
        <v>1670</v>
      </c>
      <c r="U344" s="10"/>
      <c r="V344" s="10"/>
      <c r="W344" s="10"/>
      <c r="Y344" s="10">
        <v>420.06</v>
      </c>
      <c r="Z344" s="92">
        <f t="shared" si="18"/>
        <v>419.16</v>
      </c>
      <c r="AA344" s="4"/>
      <c r="AB344" s="92">
        <f t="shared" si="19"/>
        <v>464.92</v>
      </c>
      <c r="AC344" s="433">
        <v>519.74</v>
      </c>
      <c r="AD344" s="252"/>
      <c r="AE344" s="3"/>
      <c r="AF344" s="3"/>
    </row>
    <row r="345" spans="1:32" x14ac:dyDescent="0.2">
      <c r="A345" s="55"/>
      <c r="B345" s="10"/>
      <c r="C345" s="10" t="s">
        <v>378</v>
      </c>
      <c r="D345" s="10"/>
      <c r="E345" s="419" t="s">
        <v>277</v>
      </c>
      <c r="F345" s="10">
        <v>841</v>
      </c>
      <c r="G345" s="10"/>
      <c r="H345" s="10"/>
      <c r="I345" s="10"/>
      <c r="J345" s="23">
        <v>206.37</v>
      </c>
      <c r="K345" s="23"/>
      <c r="M345" s="10">
        <v>1</v>
      </c>
      <c r="N345" s="69"/>
      <c r="P345" s="255">
        <f t="shared" si="16"/>
        <v>206.37</v>
      </c>
      <c r="Q345" s="10"/>
      <c r="R345" s="10"/>
      <c r="S345" s="10"/>
      <c r="T345" s="179">
        <f t="shared" si="17"/>
        <v>841</v>
      </c>
      <c r="U345" s="10"/>
      <c r="V345" s="10"/>
      <c r="W345" s="10"/>
      <c r="Y345" s="10">
        <v>206.37</v>
      </c>
      <c r="Z345" s="92">
        <f t="shared" si="18"/>
        <v>205.93</v>
      </c>
      <c r="AA345" s="4"/>
      <c r="AB345" s="92">
        <f t="shared" si="19"/>
        <v>228.41</v>
      </c>
      <c r="AC345" s="433">
        <v>255.34</v>
      </c>
      <c r="AD345" s="252"/>
      <c r="AE345" s="3"/>
      <c r="AF345" s="3"/>
    </row>
    <row r="346" spans="1:32" x14ac:dyDescent="0.2">
      <c r="A346" s="55"/>
      <c r="B346" s="10"/>
      <c r="C346" s="10" t="s">
        <v>378</v>
      </c>
      <c r="D346" s="10"/>
      <c r="E346" s="419" t="s">
        <v>102</v>
      </c>
      <c r="F346" s="10">
        <v>8805</v>
      </c>
      <c r="G346" s="10"/>
      <c r="H346" s="10"/>
      <c r="I346" s="10"/>
      <c r="J346" s="23">
        <v>1929.28</v>
      </c>
      <c r="K346" s="23"/>
      <c r="M346" s="10">
        <v>6</v>
      </c>
      <c r="N346" s="69"/>
      <c r="P346" s="255">
        <f t="shared" ref="P346:P409" si="20">J346/M346</f>
        <v>321.54666666666668</v>
      </c>
      <c r="Q346" s="10"/>
      <c r="R346" s="10"/>
      <c r="S346" s="10"/>
      <c r="T346" s="179">
        <f t="shared" ref="T346:T409" si="21">F346/M346</f>
        <v>1467.5</v>
      </c>
      <c r="U346" s="10"/>
      <c r="V346" s="10"/>
      <c r="W346" s="10"/>
      <c r="Y346" s="10">
        <v>1929.28</v>
      </c>
      <c r="Z346" s="92">
        <f t="shared" ref="Z346:Z409" si="22">ROUND($Z$644*Y346/$Y$644,2)</f>
        <v>1925.14</v>
      </c>
      <c r="AA346" s="4"/>
      <c r="AB346" s="92">
        <f t="shared" ref="AB346:AB409" si="23">ROUND($AB$644*Y346/$Y$644,2)</f>
        <v>2135.33</v>
      </c>
      <c r="AC346" s="433">
        <v>2387.13</v>
      </c>
      <c r="AD346" s="252"/>
      <c r="AE346" s="3"/>
      <c r="AF346" s="3"/>
    </row>
    <row r="347" spans="1:32" x14ac:dyDescent="0.2">
      <c r="A347" s="55"/>
      <c r="B347" s="10"/>
      <c r="C347" s="10" t="s">
        <v>378</v>
      </c>
      <c r="D347" s="10"/>
      <c r="E347" s="419" t="s">
        <v>198</v>
      </c>
      <c r="F347" s="10">
        <v>776</v>
      </c>
      <c r="G347" s="10"/>
      <c r="H347" s="10"/>
      <c r="I347" s="10"/>
      <c r="J347" s="23">
        <v>189.62</v>
      </c>
      <c r="K347" s="23"/>
      <c r="M347" s="10">
        <v>1</v>
      </c>
      <c r="N347" s="69"/>
      <c r="P347" s="255">
        <f t="shared" si="20"/>
        <v>189.62</v>
      </c>
      <c r="Q347" s="10"/>
      <c r="R347" s="10"/>
      <c r="S347" s="10"/>
      <c r="T347" s="179">
        <f t="shared" si="21"/>
        <v>776</v>
      </c>
      <c r="U347" s="10"/>
      <c r="V347" s="10"/>
      <c r="W347" s="10"/>
      <c r="Y347" s="10">
        <v>189.62</v>
      </c>
      <c r="Z347" s="92">
        <f t="shared" si="22"/>
        <v>189.21</v>
      </c>
      <c r="AA347" s="4"/>
      <c r="AB347" s="92">
        <f t="shared" si="23"/>
        <v>209.87</v>
      </c>
      <c r="AC347" s="433">
        <v>234.62</v>
      </c>
      <c r="AD347" s="252"/>
      <c r="AE347" s="3"/>
      <c r="AF347" s="3"/>
    </row>
    <row r="348" spans="1:32" x14ac:dyDescent="0.2">
      <c r="A348" s="55"/>
      <c r="B348" s="10"/>
      <c r="C348" s="10" t="s">
        <v>378</v>
      </c>
      <c r="D348" s="10"/>
      <c r="E348" s="419" t="s">
        <v>105</v>
      </c>
      <c r="F348" s="10">
        <v>11684364</v>
      </c>
      <c r="G348" s="10"/>
      <c r="H348" s="10"/>
      <c r="I348" s="10"/>
      <c r="J348" s="23">
        <v>2870581.2000000165</v>
      </c>
      <c r="K348" s="23"/>
      <c r="M348" s="10">
        <v>9928</v>
      </c>
      <c r="N348" s="69"/>
      <c r="P348" s="255">
        <f t="shared" si="20"/>
        <v>289.13992747784209</v>
      </c>
      <c r="Q348" s="10"/>
      <c r="R348" s="10"/>
      <c r="S348" s="10"/>
      <c r="T348" s="179">
        <f t="shared" si="21"/>
        <v>1176.9101531023368</v>
      </c>
      <c r="U348" s="10"/>
      <c r="V348" s="10"/>
      <c r="W348" s="10"/>
      <c r="Y348" s="10">
        <v>2870581.2000000165</v>
      </c>
      <c r="Z348" s="92">
        <f t="shared" si="22"/>
        <v>2864423.54</v>
      </c>
      <c r="AA348" s="4"/>
      <c r="AB348" s="92">
        <f t="shared" si="23"/>
        <v>3177163.7</v>
      </c>
      <c r="AC348" s="433">
        <v>3551818.5</v>
      </c>
      <c r="AD348" s="252"/>
      <c r="AE348" s="3"/>
      <c r="AF348" s="3"/>
    </row>
    <row r="349" spans="1:32" x14ac:dyDescent="0.2">
      <c r="A349" s="55"/>
      <c r="B349" s="10"/>
      <c r="C349" s="10" t="s">
        <v>378</v>
      </c>
      <c r="D349" s="10"/>
      <c r="E349" s="419" t="s">
        <v>109</v>
      </c>
      <c r="F349" s="10">
        <v>4028</v>
      </c>
      <c r="G349" s="10"/>
      <c r="H349" s="10"/>
      <c r="I349" s="10"/>
      <c r="J349" s="23">
        <v>1016.48</v>
      </c>
      <c r="K349" s="23"/>
      <c r="M349" s="10">
        <v>2</v>
      </c>
      <c r="N349" s="69"/>
      <c r="P349" s="255">
        <f t="shared" si="20"/>
        <v>508.24</v>
      </c>
      <c r="Q349" s="10"/>
      <c r="R349" s="10"/>
      <c r="S349" s="10"/>
      <c r="T349" s="179">
        <f t="shared" si="21"/>
        <v>2014</v>
      </c>
      <c r="U349" s="10"/>
      <c r="V349" s="10"/>
      <c r="W349" s="10"/>
      <c r="Y349" s="10">
        <v>1016.48</v>
      </c>
      <c r="Z349" s="92">
        <f t="shared" si="22"/>
        <v>1014.3</v>
      </c>
      <c r="AA349" s="4"/>
      <c r="AB349" s="92">
        <f t="shared" si="23"/>
        <v>1125.04</v>
      </c>
      <c r="AC349" s="433">
        <v>1257.71</v>
      </c>
      <c r="AD349" s="252"/>
      <c r="AE349" s="3"/>
      <c r="AF349" s="3"/>
    </row>
    <row r="350" spans="1:32" x14ac:dyDescent="0.2">
      <c r="A350" s="55"/>
      <c r="B350" s="10"/>
      <c r="C350" s="10" t="s">
        <v>380</v>
      </c>
      <c r="D350" s="10"/>
      <c r="E350" s="419" t="s">
        <v>164</v>
      </c>
      <c r="F350" s="10">
        <v>496982</v>
      </c>
      <c r="G350" s="10"/>
      <c r="H350" s="10"/>
      <c r="I350" s="10"/>
      <c r="J350" s="23">
        <v>120687.36</v>
      </c>
      <c r="K350" s="23"/>
      <c r="M350" s="10">
        <v>379</v>
      </c>
      <c r="N350" s="69"/>
      <c r="P350" s="255">
        <f t="shared" si="20"/>
        <v>318.4363060686016</v>
      </c>
      <c r="Q350" s="10"/>
      <c r="R350" s="10"/>
      <c r="S350" s="10"/>
      <c r="T350" s="179">
        <f t="shared" si="21"/>
        <v>1311.2981530343009</v>
      </c>
      <c r="U350" s="10"/>
      <c r="V350" s="10"/>
      <c r="W350" s="10"/>
      <c r="Y350" s="10">
        <v>120687.36</v>
      </c>
      <c r="Z350" s="92">
        <f t="shared" si="22"/>
        <v>120428.47</v>
      </c>
      <c r="AA350" s="4"/>
      <c r="AB350" s="92">
        <f t="shared" si="23"/>
        <v>133576.95999999999</v>
      </c>
      <c r="AC350" s="433">
        <v>149328.51</v>
      </c>
      <c r="AD350" s="252"/>
      <c r="AE350" s="3"/>
      <c r="AF350" s="3"/>
    </row>
    <row r="351" spans="1:32" x14ac:dyDescent="0.2">
      <c r="A351" s="55"/>
      <c r="B351" s="10"/>
      <c r="C351" s="10" t="s">
        <v>381</v>
      </c>
      <c r="D351" s="10"/>
      <c r="E351" s="419" t="s">
        <v>382</v>
      </c>
      <c r="F351" s="10">
        <v>6307666</v>
      </c>
      <c r="G351" s="10"/>
      <c r="H351" s="10"/>
      <c r="I351" s="10"/>
      <c r="J351" s="23">
        <v>1525913.0900000026</v>
      </c>
      <c r="K351" s="23"/>
      <c r="M351" s="10">
        <v>5055</v>
      </c>
      <c r="N351" s="69"/>
      <c r="P351" s="255">
        <f t="shared" si="20"/>
        <v>301.86213452027749</v>
      </c>
      <c r="Q351" s="10"/>
      <c r="R351" s="10"/>
      <c r="S351" s="10"/>
      <c r="T351" s="179">
        <f t="shared" si="21"/>
        <v>1247.8073194856577</v>
      </c>
      <c r="U351" s="10"/>
      <c r="V351" s="10"/>
      <c r="W351" s="10"/>
      <c r="Y351" s="10">
        <v>1525913.0900000026</v>
      </c>
      <c r="Z351" s="92">
        <f t="shared" si="22"/>
        <v>1522639.87</v>
      </c>
      <c r="AA351" s="4"/>
      <c r="AB351" s="92">
        <f t="shared" si="23"/>
        <v>1688882.96</v>
      </c>
      <c r="AC351" s="433">
        <v>1888037.98</v>
      </c>
      <c r="AD351" s="252"/>
      <c r="AE351" s="3"/>
      <c r="AF351" s="3"/>
    </row>
    <row r="352" spans="1:32" x14ac:dyDescent="0.2">
      <c r="A352" s="55"/>
      <c r="B352" s="10"/>
      <c r="C352" s="10" t="s">
        <v>381</v>
      </c>
      <c r="D352" s="10"/>
      <c r="E352" s="419" t="s">
        <v>383</v>
      </c>
      <c r="F352" s="10">
        <v>10955</v>
      </c>
      <c r="G352" s="10"/>
      <c r="H352" s="10"/>
      <c r="I352" s="10"/>
      <c r="J352" s="23">
        <v>2417.4700000000003</v>
      </c>
      <c r="K352" s="23"/>
      <c r="M352" s="10">
        <v>20</v>
      </c>
      <c r="N352" s="69"/>
      <c r="P352" s="255">
        <f t="shared" si="20"/>
        <v>120.87350000000001</v>
      </c>
      <c r="Q352" s="10"/>
      <c r="R352" s="10"/>
      <c r="S352" s="10"/>
      <c r="T352" s="179">
        <f t="shared" si="21"/>
        <v>547.75</v>
      </c>
      <c r="U352" s="10"/>
      <c r="V352" s="10"/>
      <c r="W352" s="10"/>
      <c r="Y352" s="10">
        <v>2417.4700000000003</v>
      </c>
      <c r="Z352" s="92">
        <f t="shared" si="22"/>
        <v>2412.2800000000002</v>
      </c>
      <c r="AA352" s="4"/>
      <c r="AB352" s="92">
        <f t="shared" si="23"/>
        <v>2675.66</v>
      </c>
      <c r="AC352" s="433">
        <v>2991.18</v>
      </c>
      <c r="AD352" s="252"/>
      <c r="AE352" s="3"/>
      <c r="AF352" s="3"/>
    </row>
    <row r="353" spans="1:32" x14ac:dyDescent="0.2">
      <c r="A353" s="55"/>
      <c r="B353" s="10"/>
      <c r="C353" s="10" t="s">
        <v>381</v>
      </c>
      <c r="D353" s="10"/>
      <c r="E353" s="419" t="s">
        <v>107</v>
      </c>
      <c r="F353" s="10">
        <v>3644</v>
      </c>
      <c r="G353" s="10"/>
      <c r="H353" s="10"/>
      <c r="I353" s="10"/>
      <c r="J353" s="23">
        <v>929.32</v>
      </c>
      <c r="K353" s="23"/>
      <c r="M353" s="10">
        <v>1</v>
      </c>
      <c r="N353" s="69"/>
      <c r="P353" s="255">
        <f t="shared" si="20"/>
        <v>929.32</v>
      </c>
      <c r="Q353" s="10"/>
      <c r="R353" s="10"/>
      <c r="S353" s="10"/>
      <c r="T353" s="179">
        <f t="shared" si="21"/>
        <v>3644</v>
      </c>
      <c r="U353" s="10"/>
      <c r="V353" s="10"/>
      <c r="W353" s="10"/>
      <c r="Y353" s="10">
        <v>929.32</v>
      </c>
      <c r="Z353" s="92">
        <f t="shared" si="22"/>
        <v>927.33</v>
      </c>
      <c r="AA353" s="4"/>
      <c r="AB353" s="92">
        <f t="shared" si="23"/>
        <v>1028.57</v>
      </c>
      <c r="AC353" s="433">
        <v>1149.8599999999999</v>
      </c>
      <c r="AD353" s="252"/>
      <c r="AE353" s="3"/>
      <c r="AF353" s="3"/>
    </row>
    <row r="354" spans="1:32" x14ac:dyDescent="0.2">
      <c r="A354" s="55"/>
      <c r="B354" s="10"/>
      <c r="C354" s="10" t="s">
        <v>384</v>
      </c>
      <c r="D354" s="10"/>
      <c r="E354" s="419" t="s">
        <v>84</v>
      </c>
      <c r="F354" s="10">
        <v>7213733</v>
      </c>
      <c r="G354" s="10"/>
      <c r="H354" s="10"/>
      <c r="I354" s="10"/>
      <c r="J354" s="23">
        <v>1770648.0100000037</v>
      </c>
      <c r="K354" s="23"/>
      <c r="M354" s="10">
        <v>6844</v>
      </c>
      <c r="N354" s="69"/>
      <c r="P354" s="255">
        <f t="shared" si="20"/>
        <v>258.71537258912969</v>
      </c>
      <c r="Q354" s="10"/>
      <c r="R354" s="10"/>
      <c r="S354" s="10"/>
      <c r="T354" s="179">
        <f t="shared" si="21"/>
        <v>1054.0229398012857</v>
      </c>
      <c r="U354" s="10"/>
      <c r="V354" s="10"/>
      <c r="W354" s="10"/>
      <c r="Y354" s="10">
        <v>1770648.0100000037</v>
      </c>
      <c r="Z354" s="92">
        <f t="shared" si="22"/>
        <v>1766849.81</v>
      </c>
      <c r="AA354" s="4"/>
      <c r="AB354" s="92">
        <f t="shared" si="23"/>
        <v>1959755.95</v>
      </c>
      <c r="AC354" s="433">
        <v>2190852.62</v>
      </c>
      <c r="AD354" s="252"/>
      <c r="AE354" s="3"/>
      <c r="AF354" s="3"/>
    </row>
    <row r="355" spans="1:32" x14ac:dyDescent="0.2">
      <c r="A355" s="55"/>
      <c r="B355" s="10"/>
      <c r="C355" s="10" t="s">
        <v>384</v>
      </c>
      <c r="D355" s="10"/>
      <c r="E355" s="419" t="s">
        <v>385</v>
      </c>
      <c r="F355" s="10">
        <v>1222</v>
      </c>
      <c r="G355" s="10"/>
      <c r="H355" s="10"/>
      <c r="I355" s="10"/>
      <c r="J355" s="23">
        <v>303.88</v>
      </c>
      <c r="K355" s="23"/>
      <c r="M355" s="10">
        <v>1</v>
      </c>
      <c r="N355" s="69"/>
      <c r="P355" s="255">
        <f t="shared" si="20"/>
        <v>303.88</v>
      </c>
      <c r="Q355" s="10"/>
      <c r="R355" s="10"/>
      <c r="S355" s="10"/>
      <c r="T355" s="179">
        <f t="shared" si="21"/>
        <v>1222</v>
      </c>
      <c r="U355" s="10"/>
      <c r="V355" s="10"/>
      <c r="W355" s="10"/>
      <c r="Y355" s="10">
        <v>303.88</v>
      </c>
      <c r="Z355" s="92">
        <f t="shared" si="22"/>
        <v>303.23</v>
      </c>
      <c r="AA355" s="4"/>
      <c r="AB355" s="92">
        <f t="shared" si="23"/>
        <v>336.33</v>
      </c>
      <c r="AC355" s="433">
        <v>375.99</v>
      </c>
      <c r="AD355" s="252"/>
      <c r="AE355" s="3"/>
      <c r="AF355" s="3"/>
    </row>
    <row r="356" spans="1:32" x14ac:dyDescent="0.2">
      <c r="A356" s="55"/>
      <c r="B356" s="10"/>
      <c r="C356" s="10" t="s">
        <v>386</v>
      </c>
      <c r="D356" s="10"/>
      <c r="E356" s="419" t="s">
        <v>145</v>
      </c>
      <c r="F356" s="10">
        <v>1452</v>
      </c>
      <c r="G356" s="10"/>
      <c r="H356" s="10"/>
      <c r="I356" s="10"/>
      <c r="J356" s="23">
        <v>363.18</v>
      </c>
      <c r="K356" s="23"/>
      <c r="M356" s="10">
        <v>1</v>
      </c>
      <c r="N356" s="69"/>
      <c r="P356" s="255">
        <f t="shared" si="20"/>
        <v>363.18</v>
      </c>
      <c r="Q356" s="10"/>
      <c r="R356" s="10"/>
      <c r="S356" s="10"/>
      <c r="T356" s="179">
        <f t="shared" si="21"/>
        <v>1452</v>
      </c>
      <c r="U356" s="10"/>
      <c r="V356" s="10"/>
      <c r="W356" s="10"/>
      <c r="Y356" s="10">
        <v>363.18</v>
      </c>
      <c r="Z356" s="92">
        <f t="shared" si="22"/>
        <v>362.4</v>
      </c>
      <c r="AA356" s="4"/>
      <c r="AB356" s="92">
        <f t="shared" si="23"/>
        <v>401.97</v>
      </c>
      <c r="AC356" s="433">
        <v>449.37</v>
      </c>
      <c r="AD356" s="252"/>
      <c r="AE356" s="3"/>
      <c r="AF356" s="3"/>
    </row>
    <row r="357" spans="1:32" x14ac:dyDescent="0.2">
      <c r="A357" s="55"/>
      <c r="B357" s="10"/>
      <c r="C357" s="10" t="s">
        <v>387</v>
      </c>
      <c r="D357" s="10"/>
      <c r="E357" s="419" t="s">
        <v>187</v>
      </c>
      <c r="F357" s="10">
        <v>4782441</v>
      </c>
      <c r="G357" s="10"/>
      <c r="H357" s="10"/>
      <c r="I357" s="10"/>
      <c r="J357" s="23">
        <v>1160463.3699999996</v>
      </c>
      <c r="K357" s="23"/>
      <c r="M357" s="10">
        <v>3596</v>
      </c>
      <c r="N357" s="69"/>
      <c r="P357" s="255">
        <f t="shared" si="20"/>
        <v>322.70950222469401</v>
      </c>
      <c r="Q357" s="10"/>
      <c r="R357" s="10"/>
      <c r="S357" s="10"/>
      <c r="T357" s="179">
        <f t="shared" si="21"/>
        <v>1329.9335372636262</v>
      </c>
      <c r="U357" s="10"/>
      <c r="V357" s="10"/>
      <c r="W357" s="10"/>
      <c r="Y357" s="10">
        <v>1160463.3699999996</v>
      </c>
      <c r="Z357" s="92">
        <f t="shared" si="22"/>
        <v>1157974.07</v>
      </c>
      <c r="AA357" s="4"/>
      <c r="AB357" s="92">
        <f t="shared" si="23"/>
        <v>1284402.6499999999</v>
      </c>
      <c r="AC357" s="433">
        <v>1435860.89</v>
      </c>
      <c r="AD357" s="252"/>
      <c r="AE357" s="3"/>
      <c r="AF357" s="3"/>
    </row>
    <row r="358" spans="1:32" x14ac:dyDescent="0.2">
      <c r="A358" s="55"/>
      <c r="B358" s="10"/>
      <c r="C358" s="10" t="s">
        <v>387</v>
      </c>
      <c r="D358" s="10"/>
      <c r="E358" s="419" t="s">
        <v>388</v>
      </c>
      <c r="F358" s="10">
        <v>37227</v>
      </c>
      <c r="G358" s="10"/>
      <c r="H358" s="10"/>
      <c r="I358" s="10"/>
      <c r="J358" s="23">
        <v>8964.36</v>
      </c>
      <c r="K358" s="23"/>
      <c r="M358" s="10">
        <v>18</v>
      </c>
      <c r="N358" s="69"/>
      <c r="P358" s="255">
        <f t="shared" si="20"/>
        <v>498.02000000000004</v>
      </c>
      <c r="Q358" s="10"/>
      <c r="R358" s="10"/>
      <c r="S358" s="10"/>
      <c r="T358" s="179">
        <f t="shared" si="21"/>
        <v>2068.1666666666665</v>
      </c>
      <c r="U358" s="10"/>
      <c r="V358" s="10"/>
      <c r="W358" s="10"/>
      <c r="Y358" s="10">
        <v>8964.36</v>
      </c>
      <c r="Z358" s="92">
        <f t="shared" si="22"/>
        <v>8945.1299999999992</v>
      </c>
      <c r="AA358" s="4"/>
      <c r="AB358" s="92">
        <f t="shared" si="23"/>
        <v>9921.77</v>
      </c>
      <c r="AC358" s="433">
        <v>11091.76</v>
      </c>
      <c r="AD358" s="252"/>
      <c r="AE358" s="3"/>
      <c r="AF358" s="3"/>
    </row>
    <row r="359" spans="1:32" x14ac:dyDescent="0.2">
      <c r="A359" s="55"/>
      <c r="B359" s="10"/>
      <c r="C359" s="10" t="s">
        <v>389</v>
      </c>
      <c r="D359" s="10"/>
      <c r="E359" s="419" t="s">
        <v>124</v>
      </c>
      <c r="F359" s="10">
        <v>1386314</v>
      </c>
      <c r="G359" s="10"/>
      <c r="H359" s="10"/>
      <c r="I359" s="10"/>
      <c r="J359" s="23">
        <v>339335.11000000016</v>
      </c>
      <c r="K359" s="23"/>
      <c r="M359" s="10">
        <v>1515</v>
      </c>
      <c r="N359" s="69"/>
      <c r="P359" s="255">
        <f t="shared" si="20"/>
        <v>223.98357095709582</v>
      </c>
      <c r="Q359" s="10"/>
      <c r="R359" s="10"/>
      <c r="S359" s="10"/>
      <c r="T359" s="179">
        <f t="shared" si="21"/>
        <v>915.05874587458743</v>
      </c>
      <c r="U359" s="10"/>
      <c r="V359" s="10"/>
      <c r="W359" s="10"/>
      <c r="Y359" s="10">
        <v>339335.11000000016</v>
      </c>
      <c r="Z359" s="92">
        <f t="shared" si="22"/>
        <v>338607.21</v>
      </c>
      <c r="AA359" s="4"/>
      <c r="AB359" s="92">
        <f t="shared" si="23"/>
        <v>375576.62</v>
      </c>
      <c r="AC359" s="433">
        <v>419865.05</v>
      </c>
      <c r="AD359" s="252"/>
      <c r="AE359" s="3"/>
      <c r="AF359" s="3"/>
    </row>
    <row r="360" spans="1:32" x14ac:dyDescent="0.2">
      <c r="A360" s="55"/>
      <c r="B360" s="10"/>
      <c r="C360" s="10" t="s">
        <v>389</v>
      </c>
      <c r="D360" s="10"/>
      <c r="E360" s="419" t="s">
        <v>390</v>
      </c>
      <c r="F360" s="10">
        <v>562</v>
      </c>
      <c r="G360" s="10"/>
      <c r="H360" s="10"/>
      <c r="I360" s="10"/>
      <c r="J360" s="23">
        <v>138.6</v>
      </c>
      <c r="K360" s="23"/>
      <c r="M360" s="10">
        <v>1</v>
      </c>
      <c r="N360" s="69"/>
      <c r="P360" s="255">
        <f t="shared" si="20"/>
        <v>138.6</v>
      </c>
      <c r="Q360" s="10"/>
      <c r="R360" s="10"/>
      <c r="S360" s="10"/>
      <c r="T360" s="179">
        <f t="shared" si="21"/>
        <v>562</v>
      </c>
      <c r="U360" s="10"/>
      <c r="V360" s="10"/>
      <c r="W360" s="10"/>
      <c r="Y360" s="10">
        <v>138.6</v>
      </c>
      <c r="Z360" s="92">
        <f t="shared" si="22"/>
        <v>138.30000000000001</v>
      </c>
      <c r="AA360" s="4"/>
      <c r="AB360" s="92">
        <f t="shared" si="23"/>
        <v>153.4</v>
      </c>
      <c r="AC360" s="433">
        <v>171.49</v>
      </c>
      <c r="AD360" s="252"/>
      <c r="AE360" s="3"/>
      <c r="AF360" s="3"/>
    </row>
    <row r="361" spans="1:32" x14ac:dyDescent="0.2">
      <c r="A361" s="55"/>
      <c r="B361" s="10"/>
      <c r="C361" s="10" t="s">
        <v>389</v>
      </c>
      <c r="D361" s="10"/>
      <c r="E361" s="419" t="s">
        <v>224</v>
      </c>
      <c r="F361" s="10">
        <v>2628</v>
      </c>
      <c r="G361" s="10"/>
      <c r="H361" s="10"/>
      <c r="I361" s="10"/>
      <c r="J361" s="23">
        <v>655.89</v>
      </c>
      <c r="K361" s="23"/>
      <c r="M361" s="10">
        <v>2</v>
      </c>
      <c r="N361" s="69"/>
      <c r="P361" s="255">
        <f t="shared" si="20"/>
        <v>327.94499999999999</v>
      </c>
      <c r="Q361" s="10"/>
      <c r="R361" s="10"/>
      <c r="S361" s="10"/>
      <c r="T361" s="179">
        <f t="shared" si="21"/>
        <v>1314</v>
      </c>
      <c r="U361" s="10"/>
      <c r="V361" s="10"/>
      <c r="W361" s="10"/>
      <c r="Y361" s="10">
        <v>655.89</v>
      </c>
      <c r="Z361" s="92">
        <f t="shared" si="22"/>
        <v>654.48</v>
      </c>
      <c r="AA361" s="4"/>
      <c r="AB361" s="92">
        <f t="shared" si="23"/>
        <v>725.94</v>
      </c>
      <c r="AC361" s="433">
        <v>811.54</v>
      </c>
      <c r="AD361" s="252"/>
      <c r="AE361" s="3"/>
      <c r="AF361" s="3"/>
    </row>
    <row r="362" spans="1:32" x14ac:dyDescent="0.2">
      <c r="A362" s="55"/>
      <c r="B362" s="10"/>
      <c r="C362" s="10" t="s">
        <v>391</v>
      </c>
      <c r="D362" s="10"/>
      <c r="E362" s="419" t="s">
        <v>110</v>
      </c>
      <c r="F362" s="10">
        <v>80817</v>
      </c>
      <c r="G362" s="10"/>
      <c r="H362" s="10"/>
      <c r="I362" s="10"/>
      <c r="J362" s="23">
        <v>19696.05</v>
      </c>
      <c r="K362" s="23"/>
      <c r="M362" s="10">
        <v>75</v>
      </c>
      <c r="N362" s="69"/>
      <c r="P362" s="255">
        <f t="shared" si="20"/>
        <v>262.61399999999998</v>
      </c>
      <c r="Q362" s="10"/>
      <c r="R362" s="10"/>
      <c r="S362" s="10"/>
      <c r="T362" s="179">
        <f t="shared" si="21"/>
        <v>1077.56</v>
      </c>
      <c r="U362" s="10"/>
      <c r="V362" s="10"/>
      <c r="W362" s="10"/>
      <c r="Y362" s="10">
        <v>19696.05</v>
      </c>
      <c r="Z362" s="92">
        <f t="shared" si="22"/>
        <v>19653.8</v>
      </c>
      <c r="AA362" s="4"/>
      <c r="AB362" s="92">
        <f t="shared" si="23"/>
        <v>21799.62</v>
      </c>
      <c r="AC362" s="433">
        <v>24370.26</v>
      </c>
      <c r="AD362" s="252"/>
      <c r="AE362" s="3"/>
      <c r="AF362" s="3"/>
    </row>
    <row r="363" spans="1:32" x14ac:dyDescent="0.2">
      <c r="A363" s="55"/>
      <c r="B363" s="10"/>
      <c r="C363" s="10" t="s">
        <v>392</v>
      </c>
      <c r="D363" s="10"/>
      <c r="E363" s="419" t="s">
        <v>393</v>
      </c>
      <c r="F363" s="10">
        <v>1637</v>
      </c>
      <c r="G363" s="10"/>
      <c r="H363" s="10"/>
      <c r="I363" s="10"/>
      <c r="J363" s="23">
        <v>405.98</v>
      </c>
      <c r="K363" s="23"/>
      <c r="M363" s="10">
        <v>1</v>
      </c>
      <c r="N363" s="69"/>
      <c r="P363" s="255">
        <f t="shared" si="20"/>
        <v>405.98</v>
      </c>
      <c r="Q363" s="10"/>
      <c r="R363" s="10"/>
      <c r="S363" s="10"/>
      <c r="T363" s="179">
        <f t="shared" si="21"/>
        <v>1637</v>
      </c>
      <c r="U363" s="10"/>
      <c r="V363" s="10"/>
      <c r="W363" s="10"/>
      <c r="Y363" s="10">
        <v>405.98</v>
      </c>
      <c r="Z363" s="92">
        <f t="shared" si="22"/>
        <v>405.11</v>
      </c>
      <c r="AA363" s="4"/>
      <c r="AB363" s="92">
        <f t="shared" si="23"/>
        <v>449.34</v>
      </c>
      <c r="AC363" s="433">
        <v>502.33</v>
      </c>
      <c r="AD363" s="252"/>
      <c r="AE363" s="3"/>
      <c r="AF363" s="3"/>
    </row>
    <row r="364" spans="1:32" x14ac:dyDescent="0.2">
      <c r="A364" s="55"/>
      <c r="B364" s="10"/>
      <c r="C364" s="10" t="s">
        <v>394</v>
      </c>
      <c r="D364" s="10"/>
      <c r="E364" s="419" t="s">
        <v>395</v>
      </c>
      <c r="F364" s="10">
        <v>140054</v>
      </c>
      <c r="G364" s="10"/>
      <c r="H364" s="10"/>
      <c r="I364" s="10"/>
      <c r="J364" s="23">
        <v>33896.740000000005</v>
      </c>
      <c r="K364" s="23"/>
      <c r="M364" s="10">
        <v>117</v>
      </c>
      <c r="N364" s="69"/>
      <c r="P364" s="255">
        <f t="shared" si="20"/>
        <v>289.71572649572653</v>
      </c>
      <c r="Q364" s="10"/>
      <c r="R364" s="10"/>
      <c r="S364" s="10"/>
      <c r="T364" s="179">
        <f t="shared" si="21"/>
        <v>1197.0427350427351</v>
      </c>
      <c r="U364" s="10"/>
      <c r="V364" s="10"/>
      <c r="W364" s="10"/>
      <c r="Y364" s="10">
        <v>33896.740000000005</v>
      </c>
      <c r="Z364" s="92">
        <f t="shared" si="22"/>
        <v>33824.03</v>
      </c>
      <c r="AA364" s="4"/>
      <c r="AB364" s="92">
        <f t="shared" si="23"/>
        <v>37516.959999999999</v>
      </c>
      <c r="AC364" s="433">
        <v>41941</v>
      </c>
      <c r="AD364" s="252"/>
      <c r="AE364" s="3"/>
      <c r="AF364" s="3"/>
    </row>
    <row r="365" spans="1:32" x14ac:dyDescent="0.2">
      <c r="A365" s="55"/>
      <c r="B365" s="10"/>
      <c r="C365" s="10" t="s">
        <v>396</v>
      </c>
      <c r="D365" s="10"/>
      <c r="E365" s="419" t="s">
        <v>86</v>
      </c>
      <c r="F365" s="10">
        <v>212327</v>
      </c>
      <c r="G365" s="10"/>
      <c r="H365" s="10"/>
      <c r="I365" s="10"/>
      <c r="J365" s="23">
        <v>51356.76</v>
      </c>
      <c r="K365" s="23"/>
      <c r="M365" s="10">
        <v>163</v>
      </c>
      <c r="N365" s="69"/>
      <c r="P365" s="255">
        <f t="shared" si="20"/>
        <v>315.07214723926381</v>
      </c>
      <c r="Q365" s="10"/>
      <c r="R365" s="10"/>
      <c r="S365" s="10"/>
      <c r="T365" s="179">
        <f t="shared" si="21"/>
        <v>1302.6196319018404</v>
      </c>
      <c r="U365" s="10"/>
      <c r="V365" s="10"/>
      <c r="W365" s="10"/>
      <c r="Y365" s="10">
        <v>51356.76</v>
      </c>
      <c r="Z365" s="92">
        <f t="shared" si="22"/>
        <v>51246.6</v>
      </c>
      <c r="AA365" s="4"/>
      <c r="AB365" s="92">
        <f t="shared" si="23"/>
        <v>56841.74</v>
      </c>
      <c r="AC365" s="433">
        <v>63544.58</v>
      </c>
      <c r="AD365" s="252"/>
      <c r="AE365" s="3"/>
      <c r="AF365" s="3"/>
    </row>
    <row r="366" spans="1:32" x14ac:dyDescent="0.2">
      <c r="A366" s="55"/>
      <c r="B366" s="10"/>
      <c r="C366" s="10" t="s">
        <v>397</v>
      </c>
      <c r="D366" s="10"/>
      <c r="E366" s="419" t="s">
        <v>63</v>
      </c>
      <c r="F366" s="10">
        <v>1257</v>
      </c>
      <c r="G366" s="10"/>
      <c r="H366" s="10"/>
      <c r="I366" s="10"/>
      <c r="J366" s="23">
        <v>313.60000000000002</v>
      </c>
      <c r="K366" s="23"/>
      <c r="M366" s="10">
        <v>1</v>
      </c>
      <c r="N366" s="69"/>
      <c r="P366" s="255">
        <f t="shared" si="20"/>
        <v>313.60000000000002</v>
      </c>
      <c r="Q366" s="10"/>
      <c r="R366" s="10"/>
      <c r="S366" s="10"/>
      <c r="T366" s="179">
        <f t="shared" si="21"/>
        <v>1257</v>
      </c>
      <c r="U366" s="10"/>
      <c r="V366" s="10"/>
      <c r="W366" s="10"/>
      <c r="Y366" s="10">
        <v>313.60000000000002</v>
      </c>
      <c r="Z366" s="92">
        <f t="shared" si="22"/>
        <v>312.93</v>
      </c>
      <c r="AA366" s="4"/>
      <c r="AB366" s="92">
        <f t="shared" si="23"/>
        <v>347.09</v>
      </c>
      <c r="AC366" s="433">
        <v>388.02</v>
      </c>
      <c r="AD366" s="252"/>
      <c r="AE366" s="3"/>
      <c r="AF366" s="3"/>
    </row>
    <row r="367" spans="1:32" x14ac:dyDescent="0.2">
      <c r="A367" s="55"/>
      <c r="B367" s="10"/>
      <c r="C367" s="10" t="s">
        <v>397</v>
      </c>
      <c r="D367" s="10"/>
      <c r="E367" s="419" t="s">
        <v>65</v>
      </c>
      <c r="F367" s="10">
        <v>628</v>
      </c>
      <c r="G367" s="10"/>
      <c r="H367" s="10"/>
      <c r="I367" s="10"/>
      <c r="J367" s="23">
        <v>154.58000000000001</v>
      </c>
      <c r="K367" s="23"/>
      <c r="M367" s="10">
        <v>1</v>
      </c>
      <c r="N367" s="69"/>
      <c r="P367" s="255">
        <f t="shared" si="20"/>
        <v>154.58000000000001</v>
      </c>
      <c r="Q367" s="10"/>
      <c r="R367" s="10"/>
      <c r="S367" s="10"/>
      <c r="T367" s="179">
        <f t="shared" si="21"/>
        <v>628</v>
      </c>
      <c r="U367" s="10"/>
      <c r="V367" s="10"/>
      <c r="W367" s="10"/>
      <c r="Y367" s="10">
        <v>154.58000000000001</v>
      </c>
      <c r="Z367" s="92">
        <f t="shared" si="22"/>
        <v>154.25</v>
      </c>
      <c r="AA367" s="4"/>
      <c r="AB367" s="92">
        <f t="shared" si="23"/>
        <v>171.09</v>
      </c>
      <c r="AC367" s="433">
        <v>191.27</v>
      </c>
      <c r="AD367" s="252"/>
      <c r="AE367" s="3"/>
      <c r="AF367" s="3"/>
    </row>
    <row r="368" spans="1:32" x14ac:dyDescent="0.2">
      <c r="A368" s="55"/>
      <c r="B368" s="10"/>
      <c r="C368" s="10" t="s">
        <v>397</v>
      </c>
      <c r="D368" s="10"/>
      <c r="E368" s="419" t="s">
        <v>211</v>
      </c>
      <c r="F368" s="10">
        <v>766</v>
      </c>
      <c r="G368" s="10"/>
      <c r="H368" s="10"/>
      <c r="I368" s="10"/>
      <c r="J368" s="23">
        <v>187.08</v>
      </c>
      <c r="K368" s="23"/>
      <c r="M368" s="10">
        <v>1</v>
      </c>
      <c r="N368" s="69"/>
      <c r="P368" s="255">
        <f t="shared" si="20"/>
        <v>187.08</v>
      </c>
      <c r="Q368" s="10"/>
      <c r="R368" s="10"/>
      <c r="S368" s="10"/>
      <c r="T368" s="179">
        <f t="shared" si="21"/>
        <v>766</v>
      </c>
      <c r="U368" s="10"/>
      <c r="V368" s="10"/>
      <c r="W368" s="10"/>
      <c r="Y368" s="10">
        <v>187.08</v>
      </c>
      <c r="Z368" s="92">
        <f t="shared" si="22"/>
        <v>186.68</v>
      </c>
      <c r="AA368" s="4"/>
      <c r="AB368" s="92">
        <f t="shared" si="23"/>
        <v>207.06</v>
      </c>
      <c r="AC368" s="433">
        <v>231.48</v>
      </c>
      <c r="AD368" s="252"/>
      <c r="AE368" s="3"/>
      <c r="AF368" s="3"/>
    </row>
    <row r="369" spans="1:32" x14ac:dyDescent="0.2">
      <c r="A369" s="55"/>
      <c r="B369" s="10"/>
      <c r="C369" s="10" t="s">
        <v>397</v>
      </c>
      <c r="D369" s="10"/>
      <c r="E369" s="419" t="s">
        <v>77</v>
      </c>
      <c r="F369" s="10">
        <v>7495</v>
      </c>
      <c r="G369" s="10"/>
      <c r="H369" s="10"/>
      <c r="I369" s="10"/>
      <c r="J369" s="23">
        <v>1852.45</v>
      </c>
      <c r="K369" s="23"/>
      <c r="M369" s="10">
        <v>8</v>
      </c>
      <c r="N369" s="69"/>
      <c r="P369" s="255">
        <f t="shared" si="20"/>
        <v>231.55625000000001</v>
      </c>
      <c r="Q369" s="10"/>
      <c r="R369" s="10"/>
      <c r="S369" s="10"/>
      <c r="T369" s="179">
        <f t="shared" si="21"/>
        <v>936.875</v>
      </c>
      <c r="U369" s="10"/>
      <c r="V369" s="10"/>
      <c r="W369" s="10"/>
      <c r="Y369" s="10">
        <v>1852.45</v>
      </c>
      <c r="Z369" s="92">
        <f t="shared" si="22"/>
        <v>1848.48</v>
      </c>
      <c r="AA369" s="4"/>
      <c r="AB369" s="92">
        <f t="shared" si="23"/>
        <v>2050.29</v>
      </c>
      <c r="AC369" s="433">
        <v>2292.06</v>
      </c>
      <c r="AD369" s="252"/>
      <c r="AE369" s="3"/>
      <c r="AF369" s="3"/>
    </row>
    <row r="370" spans="1:32" x14ac:dyDescent="0.2">
      <c r="A370" s="55"/>
      <c r="B370" s="10"/>
      <c r="C370" s="10" t="s">
        <v>397</v>
      </c>
      <c r="D370" s="10"/>
      <c r="E370" s="419" t="s">
        <v>120</v>
      </c>
      <c r="F370" s="10">
        <v>10371236</v>
      </c>
      <c r="G370" s="10"/>
      <c r="H370" s="10"/>
      <c r="I370" s="10"/>
      <c r="J370" s="23">
        <v>2503196.3499999959</v>
      </c>
      <c r="K370" s="23"/>
      <c r="M370" s="10">
        <v>10144</v>
      </c>
      <c r="N370" s="69"/>
      <c r="P370" s="255">
        <f t="shared" si="20"/>
        <v>246.76620169558319</v>
      </c>
      <c r="Q370" s="10"/>
      <c r="R370" s="10"/>
      <c r="S370" s="10"/>
      <c r="T370" s="179">
        <f t="shared" si="21"/>
        <v>1022.4010252365931</v>
      </c>
      <c r="U370" s="10"/>
      <c r="V370" s="10"/>
      <c r="W370" s="10"/>
      <c r="Y370" s="10">
        <v>2503196.3499999959</v>
      </c>
      <c r="Z370" s="92">
        <f t="shared" si="22"/>
        <v>2497826.77</v>
      </c>
      <c r="AA370" s="4"/>
      <c r="AB370" s="92">
        <f t="shared" si="23"/>
        <v>2770541.58</v>
      </c>
      <c r="AC370" s="433">
        <v>3097247.03</v>
      </c>
      <c r="AD370" s="252"/>
      <c r="AE370" s="3"/>
      <c r="AF370" s="3"/>
    </row>
    <row r="371" spans="1:32" x14ac:dyDescent="0.2">
      <c r="A371" s="55"/>
      <c r="B371" s="10"/>
      <c r="C371" s="10" t="s">
        <v>398</v>
      </c>
      <c r="D371" s="10"/>
      <c r="E371" s="419" t="s">
        <v>97</v>
      </c>
      <c r="F371" s="10">
        <v>465860</v>
      </c>
      <c r="G371" s="10"/>
      <c r="H371" s="10"/>
      <c r="I371" s="10"/>
      <c r="J371" s="23">
        <v>113903.19</v>
      </c>
      <c r="K371" s="23"/>
      <c r="M371" s="10">
        <v>685</v>
      </c>
      <c r="N371" s="69"/>
      <c r="P371" s="255">
        <f t="shared" si="20"/>
        <v>166.28202919708031</v>
      </c>
      <c r="Q371" s="10"/>
      <c r="R371" s="10"/>
      <c r="S371" s="10"/>
      <c r="T371" s="179">
        <f t="shared" si="21"/>
        <v>680.08759124087589</v>
      </c>
      <c r="U371" s="10"/>
      <c r="V371" s="10"/>
      <c r="W371" s="10"/>
      <c r="Y371" s="10">
        <v>113903.19</v>
      </c>
      <c r="Z371" s="92">
        <f t="shared" si="22"/>
        <v>113658.86</v>
      </c>
      <c r="AA371" s="4"/>
      <c r="AB371" s="92">
        <f t="shared" si="23"/>
        <v>126068.23</v>
      </c>
      <c r="AC371" s="433">
        <v>140934.34</v>
      </c>
      <c r="AD371" s="252"/>
      <c r="AE371" s="3"/>
      <c r="AF371" s="3"/>
    </row>
    <row r="372" spans="1:32" x14ac:dyDescent="0.2">
      <c r="A372" s="55"/>
      <c r="B372" s="10"/>
      <c r="C372" s="10" t="s">
        <v>399</v>
      </c>
      <c r="D372" s="10"/>
      <c r="E372" s="419" t="s">
        <v>100</v>
      </c>
      <c r="F372" s="10">
        <v>113076</v>
      </c>
      <c r="G372" s="10"/>
      <c r="H372" s="10"/>
      <c r="I372" s="10"/>
      <c r="J372" s="23">
        <v>26157.980000000007</v>
      </c>
      <c r="K372" s="23"/>
      <c r="M372" s="10">
        <v>116</v>
      </c>
      <c r="N372" s="69"/>
      <c r="P372" s="255">
        <f t="shared" si="20"/>
        <v>225.49982758620695</v>
      </c>
      <c r="Q372" s="10"/>
      <c r="R372" s="10"/>
      <c r="S372" s="10"/>
      <c r="T372" s="179">
        <f t="shared" si="21"/>
        <v>974.79310344827582</v>
      </c>
      <c r="U372" s="10"/>
      <c r="V372" s="10"/>
      <c r="W372" s="10"/>
      <c r="Y372" s="10">
        <v>26157.980000000007</v>
      </c>
      <c r="Z372" s="92">
        <f t="shared" si="22"/>
        <v>26101.87</v>
      </c>
      <c r="AA372" s="4"/>
      <c r="AB372" s="92">
        <f t="shared" si="23"/>
        <v>28951.69</v>
      </c>
      <c r="AC372" s="433">
        <v>32365.71</v>
      </c>
      <c r="AD372" s="252"/>
      <c r="AE372" s="3"/>
      <c r="AF372" s="3"/>
    </row>
    <row r="373" spans="1:32" x14ac:dyDescent="0.2">
      <c r="A373" s="55"/>
      <c r="B373" s="10"/>
      <c r="C373" s="10" t="s">
        <v>399</v>
      </c>
      <c r="D373" s="10"/>
      <c r="E373" s="419" t="s">
        <v>77</v>
      </c>
      <c r="F373" s="10">
        <v>4212817</v>
      </c>
      <c r="G373" s="10"/>
      <c r="H373" s="10"/>
      <c r="I373" s="10"/>
      <c r="J373" s="23">
        <v>1018481.439999997</v>
      </c>
      <c r="K373" s="23"/>
      <c r="M373" s="10">
        <v>3604</v>
      </c>
      <c r="N373" s="69"/>
      <c r="P373" s="255">
        <f t="shared" si="20"/>
        <v>282.59751387347308</v>
      </c>
      <c r="Q373" s="10"/>
      <c r="R373" s="10"/>
      <c r="S373" s="10"/>
      <c r="T373" s="179">
        <f t="shared" si="21"/>
        <v>1168.9281354051054</v>
      </c>
      <c r="U373" s="10"/>
      <c r="V373" s="10"/>
      <c r="W373" s="10"/>
      <c r="Y373" s="10">
        <v>1018481.439999997</v>
      </c>
      <c r="Z373" s="92">
        <f t="shared" si="22"/>
        <v>1016296.71</v>
      </c>
      <c r="AA373" s="4"/>
      <c r="AB373" s="92">
        <f t="shared" si="23"/>
        <v>1127256.83</v>
      </c>
      <c r="AC373" s="433">
        <v>1260184.25</v>
      </c>
      <c r="AD373" s="252"/>
      <c r="AE373" s="3"/>
      <c r="AF373" s="3"/>
    </row>
    <row r="374" spans="1:32" x14ac:dyDescent="0.2">
      <c r="A374" s="55"/>
      <c r="B374" s="10"/>
      <c r="C374" s="10" t="s">
        <v>399</v>
      </c>
      <c r="D374" s="10"/>
      <c r="E374" s="419" t="s">
        <v>120</v>
      </c>
      <c r="F374" s="10">
        <v>740</v>
      </c>
      <c r="G374" s="10"/>
      <c r="H374" s="10"/>
      <c r="I374" s="10"/>
      <c r="J374" s="23">
        <v>180.57</v>
      </c>
      <c r="K374" s="23"/>
      <c r="M374" s="10">
        <v>1</v>
      </c>
      <c r="N374" s="69"/>
      <c r="P374" s="255">
        <f t="shared" si="20"/>
        <v>180.57</v>
      </c>
      <c r="Q374" s="10"/>
      <c r="R374" s="10"/>
      <c r="S374" s="10"/>
      <c r="T374" s="179">
        <f t="shared" si="21"/>
        <v>740</v>
      </c>
      <c r="U374" s="10"/>
      <c r="V374" s="10"/>
      <c r="W374" s="10"/>
      <c r="Y374" s="10">
        <v>180.57</v>
      </c>
      <c r="Z374" s="92">
        <f t="shared" si="22"/>
        <v>180.18</v>
      </c>
      <c r="AA374" s="4"/>
      <c r="AB374" s="92">
        <f t="shared" si="23"/>
        <v>199.86</v>
      </c>
      <c r="AC374" s="433">
        <v>223.43</v>
      </c>
      <c r="AD374" s="252"/>
      <c r="AE374" s="3"/>
      <c r="AF374" s="3"/>
    </row>
    <row r="375" spans="1:32" x14ac:dyDescent="0.2">
      <c r="A375" s="55"/>
      <c r="B375" s="10"/>
      <c r="C375" s="10" t="s">
        <v>400</v>
      </c>
      <c r="D375" s="10"/>
      <c r="E375" s="419" t="s">
        <v>388</v>
      </c>
      <c r="F375" s="10">
        <v>5330050</v>
      </c>
      <c r="G375" s="10"/>
      <c r="H375" s="10"/>
      <c r="I375" s="10"/>
      <c r="J375" s="23">
        <v>1303451.8599999987</v>
      </c>
      <c r="K375" s="23"/>
      <c r="M375" s="10">
        <v>2530</v>
      </c>
      <c r="N375" s="69"/>
      <c r="P375" s="255">
        <f t="shared" si="20"/>
        <v>515.19836363636307</v>
      </c>
      <c r="Q375" s="10"/>
      <c r="R375" s="10"/>
      <c r="S375" s="10"/>
      <c r="T375" s="179">
        <f t="shared" si="21"/>
        <v>2106.7391304347825</v>
      </c>
      <c r="U375" s="10"/>
      <c r="V375" s="10"/>
      <c r="W375" s="10"/>
      <c r="Y375" s="10">
        <v>1303451.8599999987</v>
      </c>
      <c r="Z375" s="92">
        <f t="shared" si="22"/>
        <v>1300655.8400000001</v>
      </c>
      <c r="AA375" s="4"/>
      <c r="AB375" s="92">
        <f t="shared" si="23"/>
        <v>1442662.53</v>
      </c>
      <c r="AC375" s="433">
        <v>1612782.95</v>
      </c>
      <c r="AD375" s="252"/>
      <c r="AE375" s="3"/>
      <c r="AF375" s="3"/>
    </row>
    <row r="376" spans="1:32" x14ac:dyDescent="0.2">
      <c r="A376" s="55"/>
      <c r="B376" s="10"/>
      <c r="C376" s="10" t="s">
        <v>400</v>
      </c>
      <c r="D376" s="10"/>
      <c r="E376" s="419" t="s">
        <v>401</v>
      </c>
      <c r="F376" s="10">
        <v>657</v>
      </c>
      <c r="G376" s="10"/>
      <c r="H376" s="10"/>
      <c r="I376" s="10"/>
      <c r="J376" s="23">
        <v>161.66</v>
      </c>
      <c r="K376" s="23"/>
      <c r="M376" s="10">
        <v>1</v>
      </c>
      <c r="N376" s="69"/>
      <c r="P376" s="255">
        <f t="shared" si="20"/>
        <v>161.66</v>
      </c>
      <c r="Q376" s="10"/>
      <c r="R376" s="10"/>
      <c r="S376" s="10"/>
      <c r="T376" s="179">
        <f t="shared" si="21"/>
        <v>657</v>
      </c>
      <c r="U376" s="10"/>
      <c r="V376" s="10"/>
      <c r="W376" s="10"/>
      <c r="Y376" s="10">
        <v>161.66</v>
      </c>
      <c r="Z376" s="92">
        <f t="shared" si="22"/>
        <v>161.31</v>
      </c>
      <c r="AA376" s="4"/>
      <c r="AB376" s="92">
        <f t="shared" si="23"/>
        <v>178.93</v>
      </c>
      <c r="AC376" s="433">
        <v>200.03</v>
      </c>
      <c r="AD376" s="252"/>
      <c r="AE376" s="3"/>
      <c r="AF376" s="3"/>
    </row>
    <row r="377" spans="1:32" x14ac:dyDescent="0.2">
      <c r="A377" s="55"/>
      <c r="B377" s="10"/>
      <c r="C377" s="10" t="s">
        <v>400</v>
      </c>
      <c r="D377" s="10"/>
      <c r="E377" s="419" t="s">
        <v>88</v>
      </c>
      <c r="F377" s="10">
        <v>14001</v>
      </c>
      <c r="G377" s="10"/>
      <c r="H377" s="10"/>
      <c r="I377" s="10"/>
      <c r="J377" s="23">
        <v>3506.82</v>
      </c>
      <c r="K377" s="23"/>
      <c r="M377" s="10">
        <v>11</v>
      </c>
      <c r="N377" s="69"/>
      <c r="P377" s="255">
        <f t="shared" si="20"/>
        <v>318.80181818181819</v>
      </c>
      <c r="Q377" s="10"/>
      <c r="R377" s="10"/>
      <c r="S377" s="10"/>
      <c r="T377" s="179">
        <f t="shared" si="21"/>
        <v>1272.8181818181818</v>
      </c>
      <c r="U377" s="10"/>
      <c r="V377" s="10"/>
      <c r="W377" s="10"/>
      <c r="Y377" s="10">
        <v>3506.82</v>
      </c>
      <c r="Z377" s="92">
        <f t="shared" si="22"/>
        <v>3499.3</v>
      </c>
      <c r="AA377" s="4"/>
      <c r="AB377" s="92">
        <f t="shared" si="23"/>
        <v>3881.35</v>
      </c>
      <c r="AC377" s="433">
        <v>4339.04</v>
      </c>
      <c r="AD377" s="252"/>
      <c r="AE377" s="3"/>
      <c r="AF377" s="3"/>
    </row>
    <row r="378" spans="1:32" x14ac:dyDescent="0.2">
      <c r="A378" s="55"/>
      <c r="B378" s="10"/>
      <c r="C378" s="10" t="s">
        <v>402</v>
      </c>
      <c r="D378" s="10"/>
      <c r="E378" s="419" t="s">
        <v>382</v>
      </c>
      <c r="F378" s="10">
        <v>98</v>
      </c>
      <c r="G378" s="10"/>
      <c r="H378" s="10"/>
      <c r="I378" s="10"/>
      <c r="J378" s="23">
        <v>29.62</v>
      </c>
      <c r="K378" s="23"/>
      <c r="M378" s="10">
        <v>1</v>
      </c>
      <c r="N378" s="69"/>
      <c r="P378" s="255">
        <f t="shared" si="20"/>
        <v>29.62</v>
      </c>
      <c r="Q378" s="10"/>
      <c r="R378" s="10"/>
      <c r="S378" s="10"/>
      <c r="T378" s="179">
        <f t="shared" si="21"/>
        <v>98</v>
      </c>
      <c r="U378" s="10"/>
      <c r="V378" s="10"/>
      <c r="W378" s="10"/>
      <c r="Y378" s="10">
        <v>29.62</v>
      </c>
      <c r="Z378" s="92">
        <f t="shared" si="22"/>
        <v>29.56</v>
      </c>
      <c r="AA378" s="4"/>
      <c r="AB378" s="92">
        <f t="shared" si="23"/>
        <v>32.78</v>
      </c>
      <c r="AC378" s="433">
        <v>36.65</v>
      </c>
      <c r="AD378" s="252"/>
      <c r="AE378" s="3"/>
      <c r="AF378" s="3"/>
    </row>
    <row r="379" spans="1:32" x14ac:dyDescent="0.2">
      <c r="A379" s="55"/>
      <c r="B379" s="10"/>
      <c r="C379" s="10" t="s">
        <v>402</v>
      </c>
      <c r="D379" s="10"/>
      <c r="E379" s="419" t="s">
        <v>383</v>
      </c>
      <c r="F379" s="10">
        <v>2885669</v>
      </c>
      <c r="G379" s="10"/>
      <c r="H379" s="10"/>
      <c r="I379" s="10"/>
      <c r="J379" s="23">
        <v>705339.59000000055</v>
      </c>
      <c r="K379" s="23"/>
      <c r="M379" s="10">
        <v>1665</v>
      </c>
      <c r="N379" s="69"/>
      <c r="P379" s="255">
        <f t="shared" si="20"/>
        <v>423.62738138138172</v>
      </c>
      <c r="Q379" s="10"/>
      <c r="R379" s="10"/>
      <c r="S379" s="10"/>
      <c r="T379" s="179">
        <f t="shared" si="21"/>
        <v>1733.1345345345346</v>
      </c>
      <c r="U379" s="10"/>
      <c r="V379" s="10"/>
      <c r="W379" s="10"/>
      <c r="Y379" s="10">
        <v>705339.59000000055</v>
      </c>
      <c r="Z379" s="92">
        <f t="shared" si="22"/>
        <v>703826.57</v>
      </c>
      <c r="AA379" s="4"/>
      <c r="AB379" s="92">
        <f t="shared" si="23"/>
        <v>780670.95</v>
      </c>
      <c r="AC379" s="433">
        <v>872728.57</v>
      </c>
      <c r="AD379" s="252"/>
      <c r="AE379" s="3"/>
      <c r="AF379" s="3"/>
    </row>
    <row r="380" spans="1:32" x14ac:dyDescent="0.2">
      <c r="A380" s="55"/>
      <c r="B380" s="10"/>
      <c r="C380" s="10" t="s">
        <v>403</v>
      </c>
      <c r="D380" s="10"/>
      <c r="E380" s="419" t="s">
        <v>175</v>
      </c>
      <c r="F380" s="10">
        <v>11752349</v>
      </c>
      <c r="G380" s="10"/>
      <c r="H380" s="10"/>
      <c r="I380" s="10"/>
      <c r="J380" s="23">
        <v>2786954.73999999</v>
      </c>
      <c r="K380" s="23"/>
      <c r="M380" s="10">
        <v>11481</v>
      </c>
      <c r="N380" s="69"/>
      <c r="P380" s="255">
        <f t="shared" si="20"/>
        <v>242.74494730424092</v>
      </c>
      <c r="Q380" s="10"/>
      <c r="R380" s="10"/>
      <c r="S380" s="10"/>
      <c r="T380" s="179">
        <f t="shared" si="21"/>
        <v>1023.6346137096072</v>
      </c>
      <c r="U380" s="10"/>
      <c r="V380" s="10"/>
      <c r="W380" s="10"/>
      <c r="Y380" s="10">
        <v>2786954.73999999</v>
      </c>
      <c r="Z380" s="92">
        <f t="shared" si="22"/>
        <v>2780976.47</v>
      </c>
      <c r="AA380" s="4"/>
      <c r="AB380" s="92">
        <f t="shared" si="23"/>
        <v>3084605.8</v>
      </c>
      <c r="AC380" s="433">
        <v>3448346.06</v>
      </c>
      <c r="AD380" s="252"/>
      <c r="AE380" s="3"/>
      <c r="AF380" s="3"/>
    </row>
    <row r="381" spans="1:32" x14ac:dyDescent="0.2">
      <c r="A381" s="55"/>
      <c r="B381" s="10"/>
      <c r="C381" s="10" t="s">
        <v>403</v>
      </c>
      <c r="D381" s="10"/>
      <c r="E381" s="419" t="s">
        <v>404</v>
      </c>
      <c r="F381" s="10">
        <v>731</v>
      </c>
      <c r="G381" s="10"/>
      <c r="H381" s="10"/>
      <c r="I381" s="10"/>
      <c r="J381" s="23">
        <v>178.44</v>
      </c>
      <c r="K381" s="23"/>
      <c r="M381" s="10">
        <v>1</v>
      </c>
      <c r="N381" s="69"/>
      <c r="P381" s="255">
        <f t="shared" si="20"/>
        <v>178.44</v>
      </c>
      <c r="Q381" s="10"/>
      <c r="R381" s="10"/>
      <c r="S381" s="10"/>
      <c r="T381" s="179">
        <f t="shared" si="21"/>
        <v>731</v>
      </c>
      <c r="U381" s="10"/>
      <c r="V381" s="10"/>
      <c r="W381" s="10"/>
      <c r="Y381" s="10">
        <v>178.44</v>
      </c>
      <c r="Z381" s="92">
        <f t="shared" si="22"/>
        <v>178.06</v>
      </c>
      <c r="AA381" s="4"/>
      <c r="AB381" s="92">
        <f t="shared" si="23"/>
        <v>197.5</v>
      </c>
      <c r="AC381" s="433">
        <v>220.79</v>
      </c>
      <c r="AD381" s="252"/>
      <c r="AE381" s="3"/>
      <c r="AF381" s="3"/>
    </row>
    <row r="382" spans="1:32" x14ac:dyDescent="0.2">
      <c r="A382" s="55"/>
      <c r="B382" s="10"/>
      <c r="C382" s="10" t="s">
        <v>405</v>
      </c>
      <c r="D382" s="10"/>
      <c r="E382" s="419" t="s">
        <v>393</v>
      </c>
      <c r="F382" s="10">
        <v>615033</v>
      </c>
      <c r="G382" s="10"/>
      <c r="H382" s="10"/>
      <c r="I382" s="10"/>
      <c r="J382" s="23">
        <v>149902.65000000014</v>
      </c>
      <c r="K382" s="23"/>
      <c r="M382" s="10">
        <v>428</v>
      </c>
      <c r="N382" s="69"/>
      <c r="P382" s="255">
        <f t="shared" si="20"/>
        <v>350.23983644859845</v>
      </c>
      <c r="Q382" s="10"/>
      <c r="R382" s="10"/>
      <c r="S382" s="10"/>
      <c r="T382" s="179">
        <f t="shared" si="21"/>
        <v>1436.9929906542056</v>
      </c>
      <c r="U382" s="10"/>
      <c r="V382" s="10"/>
      <c r="W382" s="10"/>
      <c r="Y382" s="10">
        <v>149902.65000000014</v>
      </c>
      <c r="Z382" s="92">
        <f t="shared" si="22"/>
        <v>149581.1</v>
      </c>
      <c r="AA382" s="4"/>
      <c r="AB382" s="92">
        <f t="shared" si="23"/>
        <v>165912.48000000001</v>
      </c>
      <c r="AC382" s="433">
        <v>185477.07</v>
      </c>
      <c r="AD382" s="252"/>
      <c r="AE382" s="3"/>
      <c r="AF382" s="3"/>
    </row>
    <row r="383" spans="1:32" x14ac:dyDescent="0.2">
      <c r="A383" s="55"/>
      <c r="B383" s="10"/>
      <c r="C383" s="10" t="s">
        <v>406</v>
      </c>
      <c r="D383" s="10"/>
      <c r="E383" s="419" t="s">
        <v>187</v>
      </c>
      <c r="F383" s="10">
        <v>44624</v>
      </c>
      <c r="G383" s="10"/>
      <c r="H383" s="10"/>
      <c r="I383" s="10"/>
      <c r="J383" s="23">
        <v>10767.679999999997</v>
      </c>
      <c r="K383" s="23"/>
      <c r="M383" s="10">
        <v>27</v>
      </c>
      <c r="N383" s="69"/>
      <c r="P383" s="255">
        <f t="shared" si="20"/>
        <v>398.80296296296285</v>
      </c>
      <c r="Q383" s="10"/>
      <c r="R383" s="10"/>
      <c r="S383" s="10"/>
      <c r="T383" s="179">
        <f t="shared" si="21"/>
        <v>1652.7407407407406</v>
      </c>
      <c r="U383" s="10"/>
      <c r="V383" s="10"/>
      <c r="W383" s="10"/>
      <c r="Y383" s="10">
        <v>10767.679999999997</v>
      </c>
      <c r="Z383" s="92">
        <f t="shared" si="22"/>
        <v>10744.58</v>
      </c>
      <c r="AA383" s="4"/>
      <c r="AB383" s="92">
        <f t="shared" si="23"/>
        <v>11917.68</v>
      </c>
      <c r="AC383" s="433">
        <v>13323.03</v>
      </c>
      <c r="AD383" s="252"/>
      <c r="AE383" s="3"/>
      <c r="AF383" s="3"/>
    </row>
    <row r="384" spans="1:32" x14ac:dyDescent="0.2">
      <c r="A384" s="55"/>
      <c r="B384" s="10"/>
      <c r="C384" s="10" t="s">
        <v>407</v>
      </c>
      <c r="D384" s="10"/>
      <c r="E384" s="419" t="s">
        <v>155</v>
      </c>
      <c r="F384" s="10">
        <v>885413</v>
      </c>
      <c r="G384" s="10"/>
      <c r="H384" s="10"/>
      <c r="I384" s="10"/>
      <c r="J384" s="23">
        <v>212366.53000000032</v>
      </c>
      <c r="K384" s="23"/>
      <c r="M384" s="10">
        <v>949</v>
      </c>
      <c r="N384" s="69"/>
      <c r="P384" s="255">
        <f t="shared" si="20"/>
        <v>223.77927291886229</v>
      </c>
      <c r="Q384" s="10"/>
      <c r="R384" s="10"/>
      <c r="S384" s="10"/>
      <c r="T384" s="179">
        <f t="shared" si="21"/>
        <v>932.99578503688087</v>
      </c>
      <c r="U384" s="10"/>
      <c r="V384" s="10"/>
      <c r="W384" s="10"/>
      <c r="Y384" s="10">
        <v>212366.53000000032</v>
      </c>
      <c r="Z384" s="92">
        <f t="shared" si="22"/>
        <v>211910.98</v>
      </c>
      <c r="AA384" s="4"/>
      <c r="AB384" s="92">
        <f t="shared" si="23"/>
        <v>235047.6</v>
      </c>
      <c r="AC384" s="433">
        <v>262764.68</v>
      </c>
      <c r="AD384" s="252"/>
      <c r="AE384" s="3"/>
      <c r="AF384" s="3"/>
    </row>
    <row r="385" spans="1:32" x14ac:dyDescent="0.2">
      <c r="A385" s="55"/>
      <c r="B385" s="10"/>
      <c r="C385" s="10" t="s">
        <v>408</v>
      </c>
      <c r="D385" s="10"/>
      <c r="E385" s="419" t="s">
        <v>409</v>
      </c>
      <c r="F385" s="10">
        <v>488967</v>
      </c>
      <c r="G385" s="10"/>
      <c r="H385" s="10"/>
      <c r="I385" s="10"/>
      <c r="J385" s="23">
        <v>118721.20999999989</v>
      </c>
      <c r="K385" s="23"/>
      <c r="M385" s="10">
        <v>419</v>
      </c>
      <c r="N385" s="69"/>
      <c r="P385" s="255">
        <f t="shared" si="20"/>
        <v>283.34417661097825</v>
      </c>
      <c r="Q385" s="10"/>
      <c r="R385" s="10"/>
      <c r="S385" s="10"/>
      <c r="T385" s="179">
        <f t="shared" si="21"/>
        <v>1166.9856801909307</v>
      </c>
      <c r="U385" s="10"/>
      <c r="V385" s="10"/>
      <c r="W385" s="10"/>
      <c r="Y385" s="10">
        <v>118721.20999999989</v>
      </c>
      <c r="Z385" s="92">
        <f t="shared" si="22"/>
        <v>118466.54</v>
      </c>
      <c r="AA385" s="4"/>
      <c r="AB385" s="92">
        <f t="shared" si="23"/>
        <v>131400.82</v>
      </c>
      <c r="AC385" s="433">
        <v>146895.76</v>
      </c>
      <c r="AD385" s="252"/>
      <c r="AE385" s="3"/>
      <c r="AF385" s="3"/>
    </row>
    <row r="386" spans="1:32" x14ac:dyDescent="0.2">
      <c r="A386" s="55"/>
      <c r="B386" s="10"/>
      <c r="C386" s="10" t="s">
        <v>408</v>
      </c>
      <c r="D386" s="10"/>
      <c r="E386" s="419" t="s">
        <v>410</v>
      </c>
      <c r="F386" s="10">
        <v>81</v>
      </c>
      <c r="G386" s="10"/>
      <c r="H386" s="10"/>
      <c r="I386" s="10"/>
      <c r="J386" s="23">
        <v>25.84</v>
      </c>
      <c r="K386" s="23"/>
      <c r="M386" s="10">
        <v>1</v>
      </c>
      <c r="N386" s="69"/>
      <c r="P386" s="255">
        <f t="shared" si="20"/>
        <v>25.84</v>
      </c>
      <c r="Q386" s="10"/>
      <c r="R386" s="10"/>
      <c r="S386" s="10"/>
      <c r="T386" s="179">
        <f t="shared" si="21"/>
        <v>81</v>
      </c>
      <c r="U386" s="10"/>
      <c r="V386" s="10"/>
      <c r="W386" s="10"/>
      <c r="Y386" s="10">
        <v>25.84</v>
      </c>
      <c r="Z386" s="92">
        <f t="shared" si="22"/>
        <v>25.78</v>
      </c>
      <c r="AA386" s="4"/>
      <c r="AB386" s="92">
        <f t="shared" si="23"/>
        <v>28.6</v>
      </c>
      <c r="AC386" s="433">
        <v>31.97</v>
      </c>
      <c r="AD386" s="252"/>
      <c r="AE386" s="3"/>
      <c r="AF386" s="3"/>
    </row>
    <row r="387" spans="1:32" x14ac:dyDescent="0.2">
      <c r="A387" s="55"/>
      <c r="B387" s="10"/>
      <c r="C387" s="10" t="s">
        <v>411</v>
      </c>
      <c r="D387" s="10"/>
      <c r="E387" s="419" t="s">
        <v>70</v>
      </c>
      <c r="F387" s="10">
        <v>1236</v>
      </c>
      <c r="G387" s="10"/>
      <c r="H387" s="10"/>
      <c r="I387" s="10"/>
      <c r="J387" s="23">
        <v>308.2</v>
      </c>
      <c r="K387" s="23"/>
      <c r="M387" s="10">
        <v>1</v>
      </c>
      <c r="N387" s="69"/>
      <c r="P387" s="255">
        <f t="shared" si="20"/>
        <v>308.2</v>
      </c>
      <c r="Q387" s="10"/>
      <c r="R387" s="10"/>
      <c r="S387" s="10"/>
      <c r="T387" s="179">
        <f t="shared" si="21"/>
        <v>1236</v>
      </c>
      <c r="U387" s="10"/>
      <c r="V387" s="10"/>
      <c r="W387" s="10"/>
      <c r="Y387" s="10">
        <v>308.2</v>
      </c>
      <c r="Z387" s="92">
        <f t="shared" si="22"/>
        <v>307.54000000000002</v>
      </c>
      <c r="AA387" s="4"/>
      <c r="AB387" s="92">
        <f t="shared" si="23"/>
        <v>341.12</v>
      </c>
      <c r="AC387" s="433">
        <v>381.35</v>
      </c>
      <c r="AD387" s="252"/>
      <c r="AE387" s="3"/>
      <c r="AF387" s="3"/>
    </row>
    <row r="388" spans="1:32" x14ac:dyDescent="0.2">
      <c r="A388" s="55"/>
      <c r="B388" s="10"/>
      <c r="C388" s="10" t="s">
        <v>411</v>
      </c>
      <c r="D388" s="10"/>
      <c r="E388" s="419" t="s">
        <v>93</v>
      </c>
      <c r="F388" s="10">
        <v>1822887</v>
      </c>
      <c r="G388" s="10"/>
      <c r="H388" s="10"/>
      <c r="I388" s="10"/>
      <c r="J388" s="23">
        <v>440472.86999999988</v>
      </c>
      <c r="K388" s="23"/>
      <c r="M388" s="10">
        <v>1546</v>
      </c>
      <c r="N388" s="69"/>
      <c r="P388" s="255">
        <f t="shared" si="20"/>
        <v>284.91130012936605</v>
      </c>
      <c r="Q388" s="10"/>
      <c r="R388" s="10"/>
      <c r="S388" s="10"/>
      <c r="T388" s="179">
        <f t="shared" si="21"/>
        <v>1179.0989650711513</v>
      </c>
      <c r="U388" s="10"/>
      <c r="V388" s="10"/>
      <c r="W388" s="10"/>
      <c r="Y388" s="10">
        <v>440472.86999999988</v>
      </c>
      <c r="Z388" s="92">
        <f t="shared" si="22"/>
        <v>439528.02</v>
      </c>
      <c r="AA388" s="4"/>
      <c r="AB388" s="92">
        <f t="shared" si="23"/>
        <v>487516.05</v>
      </c>
      <c r="AC388" s="433">
        <v>545004.5</v>
      </c>
      <c r="AD388" s="252"/>
      <c r="AE388" s="3"/>
      <c r="AF388" s="3"/>
    </row>
    <row r="389" spans="1:32" x14ac:dyDescent="0.2">
      <c r="A389" s="55"/>
      <c r="B389" s="10"/>
      <c r="C389" s="10" t="s">
        <v>411</v>
      </c>
      <c r="D389" s="10"/>
      <c r="E389" s="419" t="s">
        <v>287</v>
      </c>
      <c r="F389" s="10">
        <v>2224</v>
      </c>
      <c r="G389" s="10"/>
      <c r="H389" s="10"/>
      <c r="I389" s="10"/>
      <c r="J389" s="23">
        <v>562.22</v>
      </c>
      <c r="K389" s="23"/>
      <c r="M389" s="10">
        <v>1</v>
      </c>
      <c r="N389" s="69"/>
      <c r="P389" s="255">
        <f t="shared" si="20"/>
        <v>562.22</v>
      </c>
      <c r="Q389" s="10"/>
      <c r="R389" s="10"/>
      <c r="S389" s="10"/>
      <c r="T389" s="179">
        <f t="shared" si="21"/>
        <v>2224</v>
      </c>
      <c r="U389" s="10"/>
      <c r="V389" s="10"/>
      <c r="W389" s="10"/>
      <c r="Y389" s="10">
        <v>562.22</v>
      </c>
      <c r="Z389" s="92">
        <f t="shared" si="22"/>
        <v>561.01</v>
      </c>
      <c r="AA389" s="4"/>
      <c r="AB389" s="92">
        <f t="shared" si="23"/>
        <v>622.27</v>
      </c>
      <c r="AC389" s="433">
        <v>695.65</v>
      </c>
      <c r="AD389" s="252"/>
      <c r="AE389" s="3"/>
      <c r="AF389" s="3"/>
    </row>
    <row r="390" spans="1:32" x14ac:dyDescent="0.2">
      <c r="A390" s="55"/>
      <c r="B390" s="10"/>
      <c r="C390" s="10" t="s">
        <v>411</v>
      </c>
      <c r="D390" s="10"/>
      <c r="E390" s="419" t="s">
        <v>295</v>
      </c>
      <c r="F390" s="10">
        <v>993</v>
      </c>
      <c r="G390" s="10"/>
      <c r="H390" s="10"/>
      <c r="I390" s="10"/>
      <c r="J390" s="23">
        <v>245.53</v>
      </c>
      <c r="K390" s="23"/>
      <c r="M390" s="10">
        <v>1</v>
      </c>
      <c r="N390" s="69"/>
      <c r="P390" s="255">
        <f t="shared" si="20"/>
        <v>245.53</v>
      </c>
      <c r="Q390" s="10"/>
      <c r="R390" s="10"/>
      <c r="S390" s="10"/>
      <c r="T390" s="179">
        <f t="shared" si="21"/>
        <v>993</v>
      </c>
      <c r="U390" s="10"/>
      <c r="V390" s="10"/>
      <c r="W390" s="10"/>
      <c r="Y390" s="10">
        <v>245.53</v>
      </c>
      <c r="Z390" s="92">
        <f t="shared" si="22"/>
        <v>245</v>
      </c>
      <c r="AA390" s="4"/>
      <c r="AB390" s="92">
        <f t="shared" si="23"/>
        <v>271.75</v>
      </c>
      <c r="AC390" s="433">
        <v>303.8</v>
      </c>
      <c r="AD390" s="252"/>
      <c r="AE390" s="3"/>
      <c r="AF390" s="3"/>
    </row>
    <row r="391" spans="1:32" x14ac:dyDescent="0.2">
      <c r="A391" s="55"/>
      <c r="B391" s="10"/>
      <c r="C391" s="10" t="s">
        <v>412</v>
      </c>
      <c r="D391" s="10"/>
      <c r="E391" s="419" t="s">
        <v>63</v>
      </c>
      <c r="F391" s="10">
        <v>14395</v>
      </c>
      <c r="G391" s="10"/>
      <c r="H391" s="10"/>
      <c r="I391" s="10"/>
      <c r="J391" s="23">
        <v>3649.9800000000009</v>
      </c>
      <c r="K391" s="23"/>
      <c r="M391" s="10">
        <v>32</v>
      </c>
      <c r="N391" s="69"/>
      <c r="P391" s="255">
        <f t="shared" si="20"/>
        <v>114.06187500000003</v>
      </c>
      <c r="Q391" s="10"/>
      <c r="R391" s="10"/>
      <c r="S391" s="10"/>
      <c r="T391" s="179">
        <f t="shared" si="21"/>
        <v>449.84375</v>
      </c>
      <c r="U391" s="10"/>
      <c r="V391" s="10"/>
      <c r="W391" s="10"/>
      <c r="Y391" s="10">
        <v>3649.9800000000009</v>
      </c>
      <c r="Z391" s="92">
        <f t="shared" si="22"/>
        <v>3642.15</v>
      </c>
      <c r="AA391" s="4"/>
      <c r="AB391" s="92">
        <f t="shared" si="23"/>
        <v>4039.8</v>
      </c>
      <c r="AC391" s="433">
        <v>4516.18</v>
      </c>
      <c r="AD391" s="252"/>
      <c r="AE391" s="3"/>
      <c r="AF391" s="3"/>
    </row>
    <row r="392" spans="1:32" x14ac:dyDescent="0.2">
      <c r="A392" s="55"/>
      <c r="B392" s="10"/>
      <c r="C392" s="10" t="s">
        <v>412</v>
      </c>
      <c r="D392" s="10"/>
      <c r="E392" s="419" t="s">
        <v>65</v>
      </c>
      <c r="F392" s="10">
        <v>2327</v>
      </c>
      <c r="G392" s="10"/>
      <c r="H392" s="10"/>
      <c r="I392" s="10"/>
      <c r="J392" s="23">
        <v>582.28</v>
      </c>
      <c r="K392" s="23"/>
      <c r="M392" s="10">
        <v>6</v>
      </c>
      <c r="N392" s="69"/>
      <c r="P392" s="255">
        <f t="shared" si="20"/>
        <v>97.046666666666667</v>
      </c>
      <c r="Q392" s="10"/>
      <c r="R392" s="10"/>
      <c r="S392" s="10"/>
      <c r="T392" s="179">
        <f t="shared" si="21"/>
        <v>387.83333333333331</v>
      </c>
      <c r="U392" s="10"/>
      <c r="V392" s="10"/>
      <c r="W392" s="10"/>
      <c r="Y392" s="10">
        <v>582.28</v>
      </c>
      <c r="Z392" s="92">
        <f t="shared" si="22"/>
        <v>581.03</v>
      </c>
      <c r="AA392" s="4"/>
      <c r="AB392" s="92">
        <f t="shared" si="23"/>
        <v>644.47</v>
      </c>
      <c r="AC392" s="433">
        <v>720.47</v>
      </c>
      <c r="AD392" s="252"/>
      <c r="AE392" s="3"/>
      <c r="AF392" s="3"/>
    </row>
    <row r="393" spans="1:32" x14ac:dyDescent="0.2">
      <c r="A393" s="55"/>
      <c r="B393" s="10"/>
      <c r="C393" s="10" t="s">
        <v>413</v>
      </c>
      <c r="D393" s="10"/>
      <c r="E393" s="419" t="s">
        <v>383</v>
      </c>
      <c r="F393" s="10">
        <v>3404</v>
      </c>
      <c r="G393" s="10"/>
      <c r="H393" s="10"/>
      <c r="I393" s="10"/>
      <c r="J393" s="23">
        <v>845.21</v>
      </c>
      <c r="K393" s="23"/>
      <c r="M393" s="10">
        <v>3</v>
      </c>
      <c r="N393" s="69"/>
      <c r="P393" s="255">
        <f t="shared" si="20"/>
        <v>281.73666666666668</v>
      </c>
      <c r="Q393" s="10"/>
      <c r="R393" s="10"/>
      <c r="S393" s="10"/>
      <c r="T393" s="179">
        <f t="shared" si="21"/>
        <v>1134.6666666666667</v>
      </c>
      <c r="U393" s="10"/>
      <c r="V393" s="10"/>
      <c r="W393" s="10"/>
      <c r="Y393" s="10">
        <v>845.21</v>
      </c>
      <c r="Z393" s="92">
        <f t="shared" si="22"/>
        <v>843.4</v>
      </c>
      <c r="AA393" s="4"/>
      <c r="AB393" s="92">
        <f t="shared" si="23"/>
        <v>935.48</v>
      </c>
      <c r="AC393" s="433">
        <v>1045.79</v>
      </c>
      <c r="AD393" s="252"/>
      <c r="AE393" s="3"/>
      <c r="AF393" s="3"/>
    </row>
    <row r="394" spans="1:32" x14ac:dyDescent="0.2">
      <c r="A394" s="55"/>
      <c r="B394" s="10"/>
      <c r="C394" s="10" t="s">
        <v>413</v>
      </c>
      <c r="D394" s="10"/>
      <c r="E394" s="419" t="s">
        <v>414</v>
      </c>
      <c r="F394" s="10">
        <v>1628185</v>
      </c>
      <c r="G394" s="10"/>
      <c r="H394" s="10"/>
      <c r="I394" s="10"/>
      <c r="J394" s="23">
        <v>396626.71999999951</v>
      </c>
      <c r="K394" s="23"/>
      <c r="M394" s="10">
        <v>1205</v>
      </c>
      <c r="N394" s="69"/>
      <c r="P394" s="255">
        <f t="shared" si="20"/>
        <v>329.15080497925271</v>
      </c>
      <c r="Q394" s="10"/>
      <c r="R394" s="10"/>
      <c r="S394" s="10"/>
      <c r="T394" s="179">
        <f t="shared" si="21"/>
        <v>1351.1908713692947</v>
      </c>
      <c r="U394" s="10"/>
      <c r="V394" s="10"/>
      <c r="W394" s="10"/>
      <c r="Y394" s="10">
        <v>396626.71999999951</v>
      </c>
      <c r="Z394" s="92">
        <f t="shared" si="22"/>
        <v>395775.92</v>
      </c>
      <c r="AA394" s="4"/>
      <c r="AB394" s="92">
        <f t="shared" si="23"/>
        <v>438987.06</v>
      </c>
      <c r="AC394" s="433">
        <v>490752.92</v>
      </c>
      <c r="AD394" s="252"/>
      <c r="AE394" s="3"/>
      <c r="AF394" s="3"/>
    </row>
    <row r="395" spans="1:32" x14ac:dyDescent="0.2">
      <c r="A395" s="55"/>
      <c r="B395" s="10"/>
      <c r="C395" s="10" t="s">
        <v>413</v>
      </c>
      <c r="D395" s="10"/>
      <c r="E395" s="419" t="s">
        <v>324</v>
      </c>
      <c r="F395" s="10">
        <v>1520</v>
      </c>
      <c r="G395" s="10"/>
      <c r="H395" s="10"/>
      <c r="I395" s="10"/>
      <c r="J395" s="23">
        <v>381.07</v>
      </c>
      <c r="K395" s="23"/>
      <c r="M395" s="10">
        <v>1</v>
      </c>
      <c r="N395" s="69"/>
      <c r="P395" s="255">
        <f t="shared" si="20"/>
        <v>381.07</v>
      </c>
      <c r="Q395" s="10"/>
      <c r="R395" s="10"/>
      <c r="S395" s="10"/>
      <c r="T395" s="179">
        <f t="shared" si="21"/>
        <v>1520</v>
      </c>
      <c r="U395" s="10"/>
      <c r="V395" s="10"/>
      <c r="W395" s="10"/>
      <c r="Y395" s="10">
        <v>381.07</v>
      </c>
      <c r="Z395" s="92">
        <f t="shared" si="22"/>
        <v>380.25</v>
      </c>
      <c r="AA395" s="4"/>
      <c r="AB395" s="92">
        <f t="shared" si="23"/>
        <v>421.77</v>
      </c>
      <c r="AC395" s="433">
        <v>471.51</v>
      </c>
      <c r="AD395" s="252"/>
      <c r="AE395" s="3"/>
      <c r="AF395" s="3"/>
    </row>
    <row r="396" spans="1:32" x14ac:dyDescent="0.2">
      <c r="A396" s="55"/>
      <c r="B396" s="10"/>
      <c r="C396" s="10" t="s">
        <v>415</v>
      </c>
      <c r="D396" s="10"/>
      <c r="E396" s="419" t="s">
        <v>79</v>
      </c>
      <c r="F396" s="10">
        <v>2237</v>
      </c>
      <c r="G396" s="10"/>
      <c r="H396" s="10"/>
      <c r="I396" s="10"/>
      <c r="J396" s="23">
        <v>565.54999999999995</v>
      </c>
      <c r="K396" s="23"/>
      <c r="M396" s="10">
        <v>1</v>
      </c>
      <c r="N396" s="69"/>
      <c r="P396" s="255">
        <f t="shared" si="20"/>
        <v>565.54999999999995</v>
      </c>
      <c r="Q396" s="10"/>
      <c r="R396" s="10"/>
      <c r="S396" s="10"/>
      <c r="T396" s="179">
        <f t="shared" si="21"/>
        <v>2237</v>
      </c>
      <c r="U396" s="10"/>
      <c r="V396" s="10"/>
      <c r="W396" s="10"/>
      <c r="Y396" s="10">
        <v>565.54999999999995</v>
      </c>
      <c r="Z396" s="92">
        <f t="shared" si="22"/>
        <v>564.34</v>
      </c>
      <c r="AA396" s="4"/>
      <c r="AB396" s="92">
        <f t="shared" si="23"/>
        <v>625.95000000000005</v>
      </c>
      <c r="AC396" s="433">
        <v>699.76</v>
      </c>
      <c r="AD396" s="252"/>
      <c r="AE396" s="3"/>
      <c r="AF396" s="3"/>
    </row>
    <row r="397" spans="1:32" x14ac:dyDescent="0.2">
      <c r="A397" s="55"/>
      <c r="B397" s="10"/>
      <c r="C397" s="10" t="s">
        <v>415</v>
      </c>
      <c r="D397" s="10"/>
      <c r="E397" s="419" t="s">
        <v>326</v>
      </c>
      <c r="F397" s="10">
        <v>394</v>
      </c>
      <c r="G397" s="10"/>
      <c r="H397" s="10"/>
      <c r="I397" s="10"/>
      <c r="J397" s="23">
        <v>99.48</v>
      </c>
      <c r="K397" s="23"/>
      <c r="M397" s="10">
        <v>1</v>
      </c>
      <c r="N397" s="69"/>
      <c r="P397" s="255">
        <f t="shared" si="20"/>
        <v>99.48</v>
      </c>
      <c r="Q397" s="10"/>
      <c r="R397" s="10"/>
      <c r="S397" s="10"/>
      <c r="T397" s="179">
        <f t="shared" si="21"/>
        <v>394</v>
      </c>
      <c r="U397" s="10"/>
      <c r="V397" s="10"/>
      <c r="W397" s="10"/>
      <c r="Y397" s="10">
        <v>99.48</v>
      </c>
      <c r="Z397" s="92">
        <f t="shared" si="22"/>
        <v>99.27</v>
      </c>
      <c r="AA397" s="4"/>
      <c r="AB397" s="92">
        <f t="shared" si="23"/>
        <v>110.1</v>
      </c>
      <c r="AC397" s="433">
        <v>123.08</v>
      </c>
      <c r="AD397" s="252"/>
      <c r="AE397" s="3"/>
      <c r="AF397" s="3"/>
    </row>
    <row r="398" spans="1:32" x14ac:dyDescent="0.2">
      <c r="A398" s="55"/>
      <c r="B398" s="10"/>
      <c r="C398" s="10" t="s">
        <v>415</v>
      </c>
      <c r="D398" s="10"/>
      <c r="E398" s="419" t="s">
        <v>324</v>
      </c>
      <c r="F398" s="10">
        <v>9098595</v>
      </c>
      <c r="G398" s="10"/>
      <c r="H398" s="10"/>
      <c r="I398" s="10"/>
      <c r="J398" s="23">
        <v>2235121.0999999954</v>
      </c>
      <c r="K398" s="23"/>
      <c r="M398" s="10">
        <v>5176</v>
      </c>
      <c r="N398" s="69"/>
      <c r="P398" s="255">
        <f t="shared" si="20"/>
        <v>431.82401468315214</v>
      </c>
      <c r="Q398" s="10"/>
      <c r="R398" s="10"/>
      <c r="S398" s="10"/>
      <c r="T398" s="179">
        <f t="shared" si="21"/>
        <v>1757.8429289026276</v>
      </c>
      <c r="U398" s="10"/>
      <c r="V398" s="10"/>
      <c r="W398" s="10"/>
      <c r="Y398" s="10">
        <v>2235121.0999999954</v>
      </c>
      <c r="Z398" s="92">
        <f t="shared" si="22"/>
        <v>2230326.56</v>
      </c>
      <c r="AA398" s="4"/>
      <c r="AB398" s="92">
        <f t="shared" si="23"/>
        <v>2473835.48</v>
      </c>
      <c r="AC398" s="433">
        <v>2765553</v>
      </c>
      <c r="AD398" s="252"/>
      <c r="AE398" s="3"/>
      <c r="AF398" s="3"/>
    </row>
    <row r="399" spans="1:32" x14ac:dyDescent="0.2">
      <c r="A399" s="55"/>
      <c r="B399" s="10"/>
      <c r="C399" s="10" t="s">
        <v>415</v>
      </c>
      <c r="D399" s="10"/>
      <c r="E399" s="419" t="s">
        <v>93</v>
      </c>
      <c r="F399" s="10">
        <v>1183</v>
      </c>
      <c r="G399" s="10"/>
      <c r="H399" s="10"/>
      <c r="I399" s="10"/>
      <c r="J399" s="23">
        <v>293.87</v>
      </c>
      <c r="K399" s="23"/>
      <c r="M399" s="10">
        <v>1</v>
      </c>
      <c r="N399" s="69"/>
      <c r="P399" s="255">
        <f t="shared" si="20"/>
        <v>293.87</v>
      </c>
      <c r="Q399" s="10"/>
      <c r="R399" s="10"/>
      <c r="S399" s="10"/>
      <c r="T399" s="179">
        <f t="shared" si="21"/>
        <v>1183</v>
      </c>
      <c r="U399" s="10"/>
      <c r="V399" s="10"/>
      <c r="W399" s="10"/>
      <c r="Y399" s="10">
        <v>293.87</v>
      </c>
      <c r="Z399" s="92">
        <f t="shared" si="22"/>
        <v>293.24</v>
      </c>
      <c r="AA399" s="4"/>
      <c r="AB399" s="92">
        <f t="shared" si="23"/>
        <v>325.26</v>
      </c>
      <c r="AC399" s="433">
        <v>363.62</v>
      </c>
      <c r="AD399" s="252"/>
      <c r="AE399" s="3"/>
      <c r="AF399" s="3"/>
    </row>
    <row r="400" spans="1:32" x14ac:dyDescent="0.2">
      <c r="A400" s="55"/>
      <c r="B400" s="10"/>
      <c r="C400" s="10" t="s">
        <v>416</v>
      </c>
      <c r="D400" s="10"/>
      <c r="E400" s="419" t="s">
        <v>109</v>
      </c>
      <c r="F400" s="10">
        <v>4774990</v>
      </c>
      <c r="G400" s="10"/>
      <c r="H400" s="10"/>
      <c r="I400" s="10"/>
      <c r="J400" s="23">
        <v>1160281.3799999959</v>
      </c>
      <c r="K400" s="23"/>
      <c r="M400" s="10">
        <v>6056</v>
      </c>
      <c r="N400" s="69"/>
      <c r="P400" s="255">
        <f t="shared" si="20"/>
        <v>191.59203764861226</v>
      </c>
      <c r="Q400" s="10"/>
      <c r="R400" s="10"/>
      <c r="S400" s="10"/>
      <c r="T400" s="179">
        <f t="shared" si="21"/>
        <v>788.47258916776752</v>
      </c>
      <c r="U400" s="10"/>
      <c r="V400" s="10"/>
      <c r="W400" s="10"/>
      <c r="Y400" s="10">
        <v>1160281.3799999959</v>
      </c>
      <c r="Z400" s="92">
        <f t="shared" si="22"/>
        <v>1157792.47</v>
      </c>
      <c r="AA400" s="4"/>
      <c r="AB400" s="92">
        <f t="shared" si="23"/>
        <v>1284201.22</v>
      </c>
      <c r="AC400" s="433">
        <v>1435635.7</v>
      </c>
      <c r="AD400" s="252"/>
      <c r="AE400" s="3"/>
      <c r="AF400" s="3"/>
    </row>
    <row r="401" spans="1:32" x14ac:dyDescent="0.2">
      <c r="A401" s="55"/>
      <c r="B401" s="10"/>
      <c r="C401" s="10" t="s">
        <v>417</v>
      </c>
      <c r="D401" s="10"/>
      <c r="E401" s="419" t="s">
        <v>79</v>
      </c>
      <c r="F401" s="10">
        <v>274207</v>
      </c>
      <c r="G401" s="10"/>
      <c r="H401" s="10"/>
      <c r="I401" s="10"/>
      <c r="J401" s="23">
        <v>67157.41</v>
      </c>
      <c r="K401" s="23"/>
      <c r="M401" s="10">
        <v>209</v>
      </c>
      <c r="N401" s="69"/>
      <c r="P401" s="255">
        <f t="shared" si="20"/>
        <v>321.32732057416268</v>
      </c>
      <c r="Q401" s="10"/>
      <c r="R401" s="10"/>
      <c r="S401" s="10"/>
      <c r="T401" s="179">
        <f t="shared" si="21"/>
        <v>1311.9952153110048</v>
      </c>
      <c r="U401" s="10"/>
      <c r="V401" s="10"/>
      <c r="W401" s="10"/>
      <c r="Y401" s="10">
        <v>67157.41</v>
      </c>
      <c r="Z401" s="92">
        <f t="shared" si="22"/>
        <v>67013.350000000006</v>
      </c>
      <c r="AA401" s="4"/>
      <c r="AB401" s="92">
        <f t="shared" si="23"/>
        <v>74329.919999999998</v>
      </c>
      <c r="AC401" s="433">
        <v>83094.990000000005</v>
      </c>
      <c r="AD401" s="252"/>
      <c r="AE401" s="3"/>
      <c r="AF401" s="3"/>
    </row>
    <row r="402" spans="1:32" x14ac:dyDescent="0.2">
      <c r="A402" s="55"/>
      <c r="B402" s="10"/>
      <c r="C402" s="10" t="s">
        <v>418</v>
      </c>
      <c r="D402" s="10"/>
      <c r="E402" s="419" t="s">
        <v>73</v>
      </c>
      <c r="F402" s="10">
        <v>7303</v>
      </c>
      <c r="G402" s="10"/>
      <c r="H402" s="10"/>
      <c r="I402" s="10"/>
      <c r="J402" s="23">
        <v>1847.42</v>
      </c>
      <c r="K402" s="23"/>
      <c r="M402" s="10">
        <v>3</v>
      </c>
      <c r="N402" s="69"/>
      <c r="P402" s="255">
        <f t="shared" si="20"/>
        <v>615.80666666666673</v>
      </c>
      <c r="Q402" s="10"/>
      <c r="R402" s="10"/>
      <c r="S402" s="10"/>
      <c r="T402" s="179">
        <f t="shared" si="21"/>
        <v>2434.3333333333335</v>
      </c>
      <c r="U402" s="10"/>
      <c r="V402" s="10"/>
      <c r="W402" s="10"/>
      <c r="Y402" s="10">
        <v>1847.42</v>
      </c>
      <c r="Z402" s="92">
        <f t="shared" si="22"/>
        <v>1843.46</v>
      </c>
      <c r="AA402" s="4"/>
      <c r="AB402" s="92">
        <f t="shared" si="23"/>
        <v>2044.73</v>
      </c>
      <c r="AC402" s="433">
        <v>2285.85</v>
      </c>
      <c r="AD402" s="252"/>
      <c r="AE402" s="3"/>
      <c r="AF402" s="3"/>
    </row>
    <row r="403" spans="1:32" x14ac:dyDescent="0.2">
      <c r="A403" s="55"/>
      <c r="B403" s="10"/>
      <c r="C403" s="10" t="s">
        <v>419</v>
      </c>
      <c r="D403" s="10"/>
      <c r="E403" s="419" t="s">
        <v>109</v>
      </c>
      <c r="F403" s="10">
        <v>523</v>
      </c>
      <c r="G403" s="10"/>
      <c r="H403" s="10"/>
      <c r="I403" s="10"/>
      <c r="J403" s="23">
        <v>129.85</v>
      </c>
      <c r="K403" s="23"/>
      <c r="M403" s="10">
        <v>1</v>
      </c>
      <c r="N403" s="69"/>
      <c r="P403" s="255">
        <f t="shared" si="20"/>
        <v>129.85</v>
      </c>
      <c r="Q403" s="10"/>
      <c r="R403" s="10"/>
      <c r="S403" s="10"/>
      <c r="T403" s="179">
        <f t="shared" si="21"/>
        <v>523</v>
      </c>
      <c r="U403" s="10"/>
      <c r="V403" s="10"/>
      <c r="W403" s="10"/>
      <c r="Y403" s="10">
        <v>129.85</v>
      </c>
      <c r="Z403" s="92">
        <f t="shared" si="22"/>
        <v>129.57</v>
      </c>
      <c r="AA403" s="4"/>
      <c r="AB403" s="92">
        <f t="shared" si="23"/>
        <v>143.72</v>
      </c>
      <c r="AC403" s="433">
        <v>160.66999999999999</v>
      </c>
      <c r="AD403" s="252"/>
      <c r="AE403" s="3"/>
      <c r="AF403" s="3"/>
    </row>
    <row r="404" spans="1:32" x14ac:dyDescent="0.2">
      <c r="A404" s="55"/>
      <c r="B404" s="10"/>
      <c r="C404" s="10" t="s">
        <v>419</v>
      </c>
      <c r="D404" s="10"/>
      <c r="E404" s="419" t="s">
        <v>86</v>
      </c>
      <c r="F404" s="10">
        <v>5722</v>
      </c>
      <c r="G404" s="10"/>
      <c r="H404" s="10"/>
      <c r="I404" s="10"/>
      <c r="J404" s="23">
        <v>1459</v>
      </c>
      <c r="K404" s="23"/>
      <c r="M404" s="10">
        <v>6</v>
      </c>
      <c r="N404" s="69"/>
      <c r="P404" s="255">
        <f t="shared" si="20"/>
        <v>243.16666666666666</v>
      </c>
      <c r="Q404" s="10"/>
      <c r="R404" s="10"/>
      <c r="S404" s="10"/>
      <c r="T404" s="179">
        <f t="shared" si="21"/>
        <v>953.66666666666663</v>
      </c>
      <c r="U404" s="10"/>
      <c r="V404" s="10"/>
      <c r="W404" s="10"/>
      <c r="Y404" s="10">
        <v>1459</v>
      </c>
      <c r="Z404" s="92">
        <f t="shared" si="22"/>
        <v>1455.87</v>
      </c>
      <c r="AA404" s="4"/>
      <c r="AB404" s="92">
        <f t="shared" si="23"/>
        <v>1614.82</v>
      </c>
      <c r="AC404" s="433">
        <v>1805.24</v>
      </c>
      <c r="AD404" s="252"/>
      <c r="AE404" s="3"/>
      <c r="AF404" s="3"/>
    </row>
    <row r="405" spans="1:32" x14ac:dyDescent="0.2">
      <c r="A405" s="55"/>
      <c r="B405" s="10"/>
      <c r="C405" s="10" t="s">
        <v>419</v>
      </c>
      <c r="D405" s="10"/>
      <c r="E405" s="419" t="s">
        <v>110</v>
      </c>
      <c r="F405" s="10">
        <v>556343</v>
      </c>
      <c r="G405" s="10"/>
      <c r="H405" s="10"/>
      <c r="I405" s="10"/>
      <c r="J405" s="23">
        <v>137932.37999999986</v>
      </c>
      <c r="K405" s="23"/>
      <c r="M405" s="10">
        <v>750</v>
      </c>
      <c r="N405" s="69"/>
      <c r="P405" s="255">
        <f t="shared" si="20"/>
        <v>183.9098399999998</v>
      </c>
      <c r="Q405" s="10"/>
      <c r="R405" s="10"/>
      <c r="S405" s="10"/>
      <c r="T405" s="179">
        <f t="shared" si="21"/>
        <v>741.79066666666665</v>
      </c>
      <c r="U405" s="10"/>
      <c r="V405" s="10"/>
      <c r="W405" s="10"/>
      <c r="Y405" s="10">
        <v>137932.37999999986</v>
      </c>
      <c r="Z405" s="92">
        <f t="shared" si="22"/>
        <v>137636.5</v>
      </c>
      <c r="AA405" s="4"/>
      <c r="AB405" s="92">
        <f t="shared" si="23"/>
        <v>152663.76999999999</v>
      </c>
      <c r="AC405" s="433">
        <v>170666.06</v>
      </c>
      <c r="AD405" s="252"/>
      <c r="AE405" s="3"/>
      <c r="AF405" s="3"/>
    </row>
    <row r="406" spans="1:32" x14ac:dyDescent="0.2">
      <c r="A406" s="55"/>
      <c r="B406" s="10"/>
      <c r="C406" s="10" t="s">
        <v>419</v>
      </c>
      <c r="D406" s="10"/>
      <c r="E406" s="419" t="s">
        <v>369</v>
      </c>
      <c r="F406" s="10">
        <v>1347</v>
      </c>
      <c r="G406" s="10"/>
      <c r="H406" s="10"/>
      <c r="I406" s="10"/>
      <c r="J406" s="23">
        <v>336.78</v>
      </c>
      <c r="K406" s="23"/>
      <c r="M406" s="10">
        <v>1</v>
      </c>
      <c r="N406" s="69"/>
      <c r="P406" s="255">
        <f t="shared" si="20"/>
        <v>336.78</v>
      </c>
      <c r="Q406" s="10"/>
      <c r="R406" s="10"/>
      <c r="S406" s="10"/>
      <c r="T406" s="179">
        <f t="shared" si="21"/>
        <v>1347</v>
      </c>
      <c r="U406" s="10"/>
      <c r="V406" s="10"/>
      <c r="W406" s="10"/>
      <c r="Y406" s="10">
        <v>336.78</v>
      </c>
      <c r="Z406" s="92">
        <f t="shared" si="22"/>
        <v>336.06</v>
      </c>
      <c r="AA406" s="4"/>
      <c r="AB406" s="92">
        <f t="shared" si="23"/>
        <v>372.75</v>
      </c>
      <c r="AC406" s="433">
        <v>416.71</v>
      </c>
      <c r="AD406" s="252"/>
      <c r="AE406" s="3"/>
      <c r="AF406" s="3"/>
    </row>
    <row r="407" spans="1:32" x14ac:dyDescent="0.2">
      <c r="A407" s="55"/>
      <c r="B407" s="10"/>
      <c r="C407" s="10" t="s">
        <v>420</v>
      </c>
      <c r="D407" s="10"/>
      <c r="E407" s="419" t="s">
        <v>185</v>
      </c>
      <c r="F407" s="10">
        <v>1643</v>
      </c>
      <c r="G407" s="10"/>
      <c r="H407" s="10"/>
      <c r="I407" s="10"/>
      <c r="J407" s="23">
        <v>413.1</v>
      </c>
      <c r="K407" s="23"/>
      <c r="M407" s="10">
        <v>1</v>
      </c>
      <c r="N407" s="69"/>
      <c r="P407" s="255">
        <f t="shared" si="20"/>
        <v>413.1</v>
      </c>
      <c r="Q407" s="10"/>
      <c r="R407" s="10"/>
      <c r="S407" s="10"/>
      <c r="T407" s="179">
        <f t="shared" si="21"/>
        <v>1643</v>
      </c>
      <c r="U407" s="10"/>
      <c r="V407" s="10"/>
      <c r="W407" s="10"/>
      <c r="Y407" s="10">
        <v>413.1</v>
      </c>
      <c r="Z407" s="92">
        <f t="shared" si="22"/>
        <v>412.21</v>
      </c>
      <c r="AA407" s="4"/>
      <c r="AB407" s="92">
        <f t="shared" si="23"/>
        <v>457.22</v>
      </c>
      <c r="AC407" s="433">
        <v>511.14</v>
      </c>
      <c r="AD407" s="252"/>
      <c r="AE407" s="3"/>
      <c r="AF407" s="3"/>
    </row>
    <row r="408" spans="1:32" x14ac:dyDescent="0.2">
      <c r="A408" s="55"/>
      <c r="B408" s="10"/>
      <c r="C408" s="10" t="s">
        <v>420</v>
      </c>
      <c r="D408" s="10"/>
      <c r="E408" s="419" t="s">
        <v>287</v>
      </c>
      <c r="F408" s="10">
        <v>2138453</v>
      </c>
      <c r="G408" s="10"/>
      <c r="H408" s="10"/>
      <c r="I408" s="10"/>
      <c r="J408" s="23">
        <v>514331.31999999919</v>
      </c>
      <c r="K408" s="23"/>
      <c r="M408" s="10">
        <v>1695</v>
      </c>
      <c r="N408" s="69"/>
      <c r="P408" s="255">
        <f t="shared" si="20"/>
        <v>303.44030678466027</v>
      </c>
      <c r="Q408" s="10"/>
      <c r="R408" s="10"/>
      <c r="S408" s="10"/>
      <c r="T408" s="179">
        <f t="shared" si="21"/>
        <v>1261.6241887905605</v>
      </c>
      <c r="U408" s="10"/>
      <c r="V408" s="10"/>
      <c r="W408" s="10"/>
      <c r="Y408" s="10">
        <v>514331.31999999919</v>
      </c>
      <c r="Z408" s="92">
        <f t="shared" si="22"/>
        <v>513228.03</v>
      </c>
      <c r="AA408" s="4"/>
      <c r="AB408" s="92">
        <f t="shared" si="23"/>
        <v>569262.69999999995</v>
      </c>
      <c r="AC408" s="433">
        <v>636390.81000000006</v>
      </c>
      <c r="AD408" s="252"/>
      <c r="AE408" s="3"/>
      <c r="AF408" s="3"/>
    </row>
    <row r="409" spans="1:32" x14ac:dyDescent="0.2">
      <c r="A409" s="55"/>
      <c r="B409" s="10"/>
      <c r="C409" s="10" t="s">
        <v>420</v>
      </c>
      <c r="D409" s="10"/>
      <c r="E409" s="419" t="s">
        <v>157</v>
      </c>
      <c r="F409" s="10"/>
      <c r="G409" s="10"/>
      <c r="H409" s="10"/>
      <c r="I409" s="10"/>
      <c r="J409" s="23">
        <v>7.17</v>
      </c>
      <c r="K409" s="23"/>
      <c r="M409" s="10">
        <v>1</v>
      </c>
      <c r="N409" s="69"/>
      <c r="P409" s="255">
        <f t="shared" si="20"/>
        <v>7.17</v>
      </c>
      <c r="Q409" s="10"/>
      <c r="R409" s="10"/>
      <c r="S409" s="10"/>
      <c r="T409" s="179">
        <f t="shared" si="21"/>
        <v>0</v>
      </c>
      <c r="U409" s="10"/>
      <c r="V409" s="10"/>
      <c r="W409" s="10"/>
      <c r="Y409" s="10">
        <v>7.17</v>
      </c>
      <c r="Z409" s="92">
        <f t="shared" si="22"/>
        <v>7.15</v>
      </c>
      <c r="AA409" s="4"/>
      <c r="AB409" s="92">
        <f t="shared" si="23"/>
        <v>7.94</v>
      </c>
      <c r="AC409" s="433">
        <v>8.8800000000000008</v>
      </c>
      <c r="AD409" s="252"/>
      <c r="AE409" s="3"/>
      <c r="AF409" s="3"/>
    </row>
    <row r="410" spans="1:32" x14ac:dyDescent="0.2">
      <c r="A410" s="55"/>
      <c r="B410" s="10"/>
      <c r="C410" s="10" t="s">
        <v>421</v>
      </c>
      <c r="D410" s="10"/>
      <c r="E410" s="419" t="s">
        <v>295</v>
      </c>
      <c r="F410" s="10">
        <v>306273</v>
      </c>
      <c r="G410" s="10"/>
      <c r="H410" s="10"/>
      <c r="I410" s="10"/>
      <c r="J410" s="23">
        <v>74852.750000000073</v>
      </c>
      <c r="K410" s="23"/>
      <c r="M410" s="10">
        <v>350</v>
      </c>
      <c r="N410" s="69"/>
      <c r="P410" s="255">
        <f t="shared" ref="P410:P473" si="24">J410/M410</f>
        <v>213.86500000000021</v>
      </c>
      <c r="Q410" s="10"/>
      <c r="R410" s="10"/>
      <c r="S410" s="10"/>
      <c r="T410" s="179">
        <f t="shared" ref="T410:T473" si="25">F410/M410</f>
        <v>875.06571428571431</v>
      </c>
      <c r="U410" s="10"/>
      <c r="V410" s="10"/>
      <c r="W410" s="10"/>
      <c r="Y410" s="10">
        <v>74852.750000000073</v>
      </c>
      <c r="Z410" s="92">
        <f t="shared" ref="Z410:Z473" si="26">ROUND($Z$644*Y410/$Y$644,2)</f>
        <v>74692.179999999993</v>
      </c>
      <c r="AA410" s="4"/>
      <c r="AB410" s="92">
        <f t="shared" ref="AB410:AB473" si="27">ROUND($AB$644*Y410/$Y$644,2)</f>
        <v>82847.14</v>
      </c>
      <c r="AC410" s="433">
        <v>92616.57</v>
      </c>
      <c r="AD410" s="252"/>
      <c r="AE410" s="3"/>
      <c r="AF410" s="3"/>
    </row>
    <row r="411" spans="1:32" x14ac:dyDescent="0.2">
      <c r="A411" s="55"/>
      <c r="B411" s="10"/>
      <c r="C411" s="10" t="s">
        <v>422</v>
      </c>
      <c r="D411" s="10"/>
      <c r="E411" s="419" t="s">
        <v>423</v>
      </c>
      <c r="F411" s="10">
        <v>186</v>
      </c>
      <c r="G411" s="10"/>
      <c r="H411" s="10"/>
      <c r="I411" s="10"/>
      <c r="J411" s="23">
        <v>50.53</v>
      </c>
      <c r="K411" s="23"/>
      <c r="M411" s="10">
        <v>1</v>
      </c>
      <c r="N411" s="69"/>
      <c r="P411" s="255">
        <f t="shared" si="24"/>
        <v>50.53</v>
      </c>
      <c r="Q411" s="10"/>
      <c r="R411" s="10"/>
      <c r="S411" s="10"/>
      <c r="T411" s="179">
        <f t="shared" si="25"/>
        <v>186</v>
      </c>
      <c r="U411" s="10"/>
      <c r="V411" s="10"/>
      <c r="W411" s="10"/>
      <c r="Y411" s="10">
        <v>50.53</v>
      </c>
      <c r="Z411" s="92">
        <f t="shared" si="26"/>
        <v>50.42</v>
      </c>
      <c r="AA411" s="4"/>
      <c r="AB411" s="92">
        <f t="shared" si="27"/>
        <v>55.93</v>
      </c>
      <c r="AC411" s="433">
        <v>62.53</v>
      </c>
      <c r="AD411" s="252"/>
      <c r="AE411" s="3"/>
      <c r="AF411" s="3"/>
    </row>
    <row r="412" spans="1:32" x14ac:dyDescent="0.2">
      <c r="A412" s="55"/>
      <c r="B412" s="10"/>
      <c r="C412" s="10" t="s">
        <v>422</v>
      </c>
      <c r="D412" s="10"/>
      <c r="E412" s="419" t="s">
        <v>410</v>
      </c>
      <c r="F412" s="10">
        <v>504875</v>
      </c>
      <c r="G412" s="10"/>
      <c r="H412" s="10"/>
      <c r="I412" s="10"/>
      <c r="J412" s="23">
        <v>121921.75999999995</v>
      </c>
      <c r="K412" s="23"/>
      <c r="M412" s="10">
        <v>499</v>
      </c>
      <c r="N412" s="69"/>
      <c r="P412" s="255">
        <f t="shared" si="24"/>
        <v>244.33218436873739</v>
      </c>
      <c r="Q412" s="10"/>
      <c r="R412" s="10"/>
      <c r="S412" s="10"/>
      <c r="T412" s="179">
        <f t="shared" si="25"/>
        <v>1011.7735470941884</v>
      </c>
      <c r="U412" s="10"/>
      <c r="V412" s="10"/>
      <c r="W412" s="10"/>
      <c r="Y412" s="10">
        <v>121921.75999999995</v>
      </c>
      <c r="Z412" s="92">
        <f t="shared" si="26"/>
        <v>121660.23</v>
      </c>
      <c r="AA412" s="4"/>
      <c r="AB412" s="92">
        <f t="shared" si="27"/>
        <v>134943.19</v>
      </c>
      <c r="AC412" s="433">
        <v>150855.85</v>
      </c>
      <c r="AD412" s="252"/>
      <c r="AE412" s="3"/>
      <c r="AF412" s="3"/>
    </row>
    <row r="413" spans="1:32" x14ac:dyDescent="0.2">
      <c r="A413" s="55"/>
      <c r="B413" s="10"/>
      <c r="C413" s="10" t="s">
        <v>424</v>
      </c>
      <c r="D413" s="10"/>
      <c r="E413" s="419" t="s">
        <v>425</v>
      </c>
      <c r="F413" s="10">
        <v>366296</v>
      </c>
      <c r="G413" s="10"/>
      <c r="H413" s="10"/>
      <c r="I413" s="10"/>
      <c r="J413" s="23">
        <v>89608.99</v>
      </c>
      <c r="K413" s="23"/>
      <c r="M413" s="10">
        <v>301</v>
      </c>
      <c r="N413" s="69"/>
      <c r="P413" s="255">
        <f t="shared" si="24"/>
        <v>297.70428571428573</v>
      </c>
      <c r="Q413" s="10"/>
      <c r="R413" s="10"/>
      <c r="S413" s="10"/>
      <c r="T413" s="179">
        <f t="shared" si="25"/>
        <v>1216.9302325581396</v>
      </c>
      <c r="U413" s="10"/>
      <c r="V413" s="10"/>
      <c r="W413" s="10"/>
      <c r="Y413" s="10">
        <v>89608.99</v>
      </c>
      <c r="Z413" s="92">
        <f t="shared" si="26"/>
        <v>89416.77</v>
      </c>
      <c r="AA413" s="4"/>
      <c r="AB413" s="92">
        <f t="shared" si="27"/>
        <v>99179.37</v>
      </c>
      <c r="AC413" s="433">
        <v>110874.72</v>
      </c>
      <c r="AD413" s="252"/>
      <c r="AE413" s="3"/>
      <c r="AF413" s="3"/>
    </row>
    <row r="414" spans="1:32" x14ac:dyDescent="0.2">
      <c r="A414" s="55"/>
      <c r="B414" s="10"/>
      <c r="C414" s="10" t="s">
        <v>426</v>
      </c>
      <c r="D414" s="10"/>
      <c r="E414" s="419" t="s">
        <v>104</v>
      </c>
      <c r="F414" s="10">
        <v>1716903</v>
      </c>
      <c r="G414" s="10"/>
      <c r="H414" s="10"/>
      <c r="I414" s="10"/>
      <c r="J414" s="23">
        <v>425780.57999999996</v>
      </c>
      <c r="K414" s="23"/>
      <c r="M414" s="10">
        <v>1181</v>
      </c>
      <c r="N414" s="69"/>
      <c r="P414" s="255">
        <f t="shared" si="24"/>
        <v>360.52546994072816</v>
      </c>
      <c r="Q414" s="10"/>
      <c r="R414" s="10"/>
      <c r="S414" s="10"/>
      <c r="T414" s="179">
        <f t="shared" si="25"/>
        <v>1453.7705334462321</v>
      </c>
      <c r="U414" s="10"/>
      <c r="V414" s="10"/>
      <c r="W414" s="10"/>
      <c r="Y414" s="10">
        <v>425780.57999999996</v>
      </c>
      <c r="Z414" s="92">
        <f t="shared" si="26"/>
        <v>424867.24</v>
      </c>
      <c r="AA414" s="4"/>
      <c r="AB414" s="92">
        <f t="shared" si="27"/>
        <v>471254.6</v>
      </c>
      <c r="AC414" s="433">
        <v>526825.48</v>
      </c>
      <c r="AD414" s="252"/>
      <c r="AE414" s="3"/>
      <c r="AF414" s="3"/>
    </row>
    <row r="415" spans="1:32" x14ac:dyDescent="0.2">
      <c r="A415" s="55"/>
      <c r="B415" s="10"/>
      <c r="C415" s="10" t="s">
        <v>427</v>
      </c>
      <c r="D415" s="10"/>
      <c r="E415" s="419" t="s">
        <v>104</v>
      </c>
      <c r="F415" s="10">
        <v>115620</v>
      </c>
      <c r="G415" s="10"/>
      <c r="H415" s="10"/>
      <c r="I415" s="10"/>
      <c r="J415" s="23">
        <v>28553.609999999993</v>
      </c>
      <c r="K415" s="23"/>
      <c r="M415" s="10">
        <v>104</v>
      </c>
      <c r="N415" s="69"/>
      <c r="P415" s="255">
        <f t="shared" si="24"/>
        <v>274.55394230769224</v>
      </c>
      <c r="Q415" s="10"/>
      <c r="R415" s="10"/>
      <c r="S415" s="10"/>
      <c r="T415" s="179">
        <f t="shared" si="25"/>
        <v>1111.7307692307693</v>
      </c>
      <c r="U415" s="10"/>
      <c r="V415" s="10"/>
      <c r="W415" s="10"/>
      <c r="Y415" s="10">
        <v>28553.609999999993</v>
      </c>
      <c r="Z415" s="92">
        <f t="shared" si="26"/>
        <v>28492.36</v>
      </c>
      <c r="AA415" s="4"/>
      <c r="AB415" s="92">
        <f t="shared" si="27"/>
        <v>31603.18</v>
      </c>
      <c r="AC415" s="433">
        <v>35329.86</v>
      </c>
      <c r="AD415" s="252"/>
      <c r="AE415" s="3"/>
      <c r="AF415" s="3"/>
    </row>
    <row r="416" spans="1:32" x14ac:dyDescent="0.2">
      <c r="A416" s="55"/>
      <c r="B416" s="10"/>
      <c r="C416" s="10" t="s">
        <v>428</v>
      </c>
      <c r="D416" s="10"/>
      <c r="E416" s="419" t="s">
        <v>64</v>
      </c>
      <c r="F416" s="10">
        <v>2447570</v>
      </c>
      <c r="G416" s="10"/>
      <c r="H416" s="10"/>
      <c r="I416" s="10"/>
      <c r="J416" s="23">
        <v>598078.87000000034</v>
      </c>
      <c r="K416" s="23"/>
      <c r="M416" s="10">
        <v>2960</v>
      </c>
      <c r="N416" s="69"/>
      <c r="P416" s="255">
        <f t="shared" si="24"/>
        <v>202.05367229729742</v>
      </c>
      <c r="Q416" s="10"/>
      <c r="R416" s="10"/>
      <c r="S416" s="10"/>
      <c r="T416" s="179">
        <f t="shared" si="25"/>
        <v>826.88175675675677</v>
      </c>
      <c r="U416" s="10"/>
      <c r="V416" s="10"/>
      <c r="W416" s="10"/>
      <c r="Y416" s="10">
        <v>598078.87000000034</v>
      </c>
      <c r="Z416" s="92">
        <f t="shared" si="26"/>
        <v>596795.93999999994</v>
      </c>
      <c r="AA416" s="4"/>
      <c r="AB416" s="92">
        <f t="shared" si="27"/>
        <v>661954.62</v>
      </c>
      <c r="AC416" s="433">
        <v>740013.07</v>
      </c>
      <c r="AD416" s="252"/>
      <c r="AE416" s="3"/>
      <c r="AF416" s="3"/>
    </row>
    <row r="417" spans="1:32" x14ac:dyDescent="0.2">
      <c r="A417" s="55"/>
      <c r="B417" s="10"/>
      <c r="C417" s="10" t="s">
        <v>428</v>
      </c>
      <c r="D417" s="10"/>
      <c r="E417" s="419" t="s">
        <v>167</v>
      </c>
      <c r="F417" s="10">
        <v>1792</v>
      </c>
      <c r="G417" s="10"/>
      <c r="H417" s="10"/>
      <c r="I417" s="10"/>
      <c r="J417" s="23">
        <v>451.51</v>
      </c>
      <c r="K417" s="23"/>
      <c r="M417" s="10">
        <v>1</v>
      </c>
      <c r="N417" s="69"/>
      <c r="P417" s="255">
        <f t="shared" si="24"/>
        <v>451.51</v>
      </c>
      <c r="Q417" s="10"/>
      <c r="R417" s="10"/>
      <c r="S417" s="10"/>
      <c r="T417" s="179">
        <f t="shared" si="25"/>
        <v>1792</v>
      </c>
      <c r="U417" s="10"/>
      <c r="V417" s="10"/>
      <c r="W417" s="10"/>
      <c r="Y417" s="10">
        <v>451.51</v>
      </c>
      <c r="Z417" s="92">
        <f t="shared" si="26"/>
        <v>450.54</v>
      </c>
      <c r="AA417" s="4"/>
      <c r="AB417" s="92">
        <f t="shared" si="27"/>
        <v>499.73</v>
      </c>
      <c r="AC417" s="433">
        <v>558.66</v>
      </c>
      <c r="AD417" s="252"/>
      <c r="AE417" s="3"/>
      <c r="AF417" s="3"/>
    </row>
    <row r="418" spans="1:32" x14ac:dyDescent="0.2">
      <c r="A418" s="55"/>
      <c r="B418" s="10"/>
      <c r="C418" s="10" t="s">
        <v>429</v>
      </c>
      <c r="D418" s="10"/>
      <c r="E418" s="419" t="s">
        <v>157</v>
      </c>
      <c r="F418" s="10">
        <v>7284</v>
      </c>
      <c r="G418" s="10"/>
      <c r="H418" s="10"/>
      <c r="I418" s="10"/>
      <c r="J418" s="23">
        <v>1827.68</v>
      </c>
      <c r="K418" s="23"/>
      <c r="M418" s="10">
        <v>5</v>
      </c>
      <c r="N418" s="69"/>
      <c r="P418" s="255">
        <f t="shared" si="24"/>
        <v>365.536</v>
      </c>
      <c r="Q418" s="10"/>
      <c r="R418" s="10"/>
      <c r="S418" s="10"/>
      <c r="T418" s="179">
        <f t="shared" si="25"/>
        <v>1456.8</v>
      </c>
      <c r="U418" s="10"/>
      <c r="V418" s="10"/>
      <c r="W418" s="10"/>
      <c r="Y418" s="10">
        <v>1827.68</v>
      </c>
      <c r="Z418" s="92">
        <f t="shared" si="26"/>
        <v>1823.76</v>
      </c>
      <c r="AA418" s="4"/>
      <c r="AB418" s="92">
        <f t="shared" si="27"/>
        <v>2022.88</v>
      </c>
      <c r="AC418" s="433">
        <v>2261.42</v>
      </c>
      <c r="AD418" s="252"/>
      <c r="AE418" s="3"/>
      <c r="AF418" s="3"/>
    </row>
    <row r="419" spans="1:32" x14ac:dyDescent="0.2">
      <c r="A419" s="55"/>
      <c r="B419" s="10"/>
      <c r="C419" s="10" t="s">
        <v>430</v>
      </c>
      <c r="D419" s="10"/>
      <c r="E419" s="419" t="s">
        <v>64</v>
      </c>
      <c r="F419" s="10">
        <v>1198</v>
      </c>
      <c r="G419" s="10"/>
      <c r="H419" s="10"/>
      <c r="I419" s="10"/>
      <c r="J419" s="23">
        <v>298.06</v>
      </c>
      <c r="K419" s="23"/>
      <c r="M419" s="10">
        <v>1</v>
      </c>
      <c r="N419" s="69"/>
      <c r="P419" s="255">
        <f t="shared" si="24"/>
        <v>298.06</v>
      </c>
      <c r="Q419" s="10"/>
      <c r="R419" s="10"/>
      <c r="S419" s="10"/>
      <c r="T419" s="179">
        <f t="shared" si="25"/>
        <v>1198</v>
      </c>
      <c r="U419" s="10"/>
      <c r="V419" s="10"/>
      <c r="W419" s="10"/>
      <c r="Y419" s="10">
        <v>298.06</v>
      </c>
      <c r="Z419" s="92">
        <f t="shared" si="26"/>
        <v>297.42</v>
      </c>
      <c r="AA419" s="4"/>
      <c r="AB419" s="92">
        <f t="shared" si="27"/>
        <v>329.89</v>
      </c>
      <c r="AC419" s="433">
        <v>368.79</v>
      </c>
      <c r="AD419" s="252"/>
      <c r="AE419" s="3"/>
      <c r="AF419" s="3"/>
    </row>
    <row r="420" spans="1:32" x14ac:dyDescent="0.2">
      <c r="A420" s="55"/>
      <c r="B420" s="10"/>
      <c r="C420" s="10" t="s">
        <v>430</v>
      </c>
      <c r="D420" s="10"/>
      <c r="E420" s="419" t="s">
        <v>431</v>
      </c>
      <c r="F420" s="10">
        <v>1313</v>
      </c>
      <c r="G420" s="10"/>
      <c r="H420" s="10"/>
      <c r="I420" s="10"/>
      <c r="J420" s="23">
        <v>327.72</v>
      </c>
      <c r="K420" s="23"/>
      <c r="M420" s="10">
        <v>1</v>
      </c>
      <c r="N420" s="69"/>
      <c r="P420" s="255">
        <f t="shared" si="24"/>
        <v>327.72</v>
      </c>
      <c r="Q420" s="10"/>
      <c r="R420" s="10"/>
      <c r="S420" s="10"/>
      <c r="T420" s="179">
        <f t="shared" si="25"/>
        <v>1313</v>
      </c>
      <c r="U420" s="10"/>
      <c r="V420" s="10"/>
      <c r="W420" s="10"/>
      <c r="Y420" s="10">
        <v>327.72</v>
      </c>
      <c r="Z420" s="92">
        <f t="shared" si="26"/>
        <v>327.02</v>
      </c>
      <c r="AA420" s="4"/>
      <c r="AB420" s="92">
        <f t="shared" si="27"/>
        <v>362.72</v>
      </c>
      <c r="AC420" s="433">
        <v>405.49</v>
      </c>
      <c r="AD420" s="252"/>
      <c r="AE420" s="3"/>
      <c r="AF420" s="3"/>
    </row>
    <row r="421" spans="1:32" x14ac:dyDescent="0.2">
      <c r="A421" s="55"/>
      <c r="B421" s="10"/>
      <c r="C421" s="10" t="s">
        <v>430</v>
      </c>
      <c r="D421" s="10"/>
      <c r="E421" s="419" t="s">
        <v>167</v>
      </c>
      <c r="F421" s="10">
        <v>6645621</v>
      </c>
      <c r="G421" s="10"/>
      <c r="H421" s="10"/>
      <c r="I421" s="10"/>
      <c r="J421" s="23">
        <v>1630433.9199999955</v>
      </c>
      <c r="K421" s="23"/>
      <c r="M421" s="10">
        <v>8066</v>
      </c>
      <c r="N421" s="69"/>
      <c r="P421" s="255">
        <f t="shared" si="24"/>
        <v>202.1366129432179</v>
      </c>
      <c r="Q421" s="10"/>
      <c r="R421" s="10"/>
      <c r="S421" s="10"/>
      <c r="T421" s="179">
        <f t="shared" si="25"/>
        <v>823.90540540540542</v>
      </c>
      <c r="U421" s="10"/>
      <c r="V421" s="10"/>
      <c r="W421" s="10"/>
      <c r="Y421" s="10">
        <v>1630433.9199999955</v>
      </c>
      <c r="Z421" s="92">
        <f t="shared" si="26"/>
        <v>1626936.49</v>
      </c>
      <c r="AA421" s="4"/>
      <c r="AB421" s="92">
        <f t="shared" si="27"/>
        <v>1804566.78</v>
      </c>
      <c r="AC421" s="433">
        <v>2017363.37</v>
      </c>
      <c r="AD421" s="252"/>
      <c r="AE421" s="3"/>
      <c r="AF421" s="3"/>
    </row>
    <row r="422" spans="1:32" x14ac:dyDescent="0.2">
      <c r="A422" s="55"/>
      <c r="B422" s="10"/>
      <c r="C422" s="10" t="s">
        <v>432</v>
      </c>
      <c r="D422" s="10"/>
      <c r="E422" s="419" t="s">
        <v>368</v>
      </c>
      <c r="F422" s="10">
        <v>4317239</v>
      </c>
      <c r="G422" s="10"/>
      <c r="H422" s="10"/>
      <c r="I422" s="10"/>
      <c r="J422" s="23">
        <v>1055771.3800000013</v>
      </c>
      <c r="K422" s="23"/>
      <c r="M422" s="10">
        <v>3519</v>
      </c>
      <c r="N422" s="69"/>
      <c r="P422" s="255">
        <f t="shared" si="24"/>
        <v>300.02028417164001</v>
      </c>
      <c r="Q422" s="10"/>
      <c r="R422" s="10"/>
      <c r="S422" s="10"/>
      <c r="T422" s="179">
        <f t="shared" si="25"/>
        <v>1226.8368854788291</v>
      </c>
      <c r="U422" s="10"/>
      <c r="V422" s="10"/>
      <c r="W422" s="10"/>
      <c r="Y422" s="10">
        <v>1055771.3800000013</v>
      </c>
      <c r="Z422" s="92">
        <f t="shared" si="26"/>
        <v>1053506.6599999999</v>
      </c>
      <c r="AA422" s="4"/>
      <c r="AB422" s="92">
        <f t="shared" si="27"/>
        <v>1168529.3899999999</v>
      </c>
      <c r="AC422" s="433">
        <v>1306323.72</v>
      </c>
      <c r="AD422" s="252"/>
      <c r="AE422" s="3"/>
      <c r="AF422" s="3"/>
    </row>
    <row r="423" spans="1:32" x14ac:dyDescent="0.2">
      <c r="A423" s="55"/>
      <c r="B423" s="10"/>
      <c r="C423" s="10" t="s">
        <v>432</v>
      </c>
      <c r="D423" s="10"/>
      <c r="E423" s="419" t="s">
        <v>369</v>
      </c>
      <c r="F423" s="10">
        <v>346</v>
      </c>
      <c r="G423" s="10"/>
      <c r="H423" s="10"/>
      <c r="I423" s="10"/>
      <c r="J423" s="23">
        <v>88.18</v>
      </c>
      <c r="K423" s="23"/>
      <c r="M423" s="10">
        <v>1</v>
      </c>
      <c r="N423" s="69"/>
      <c r="P423" s="255">
        <f t="shared" si="24"/>
        <v>88.18</v>
      </c>
      <c r="Q423" s="10"/>
      <c r="R423" s="10"/>
      <c r="S423" s="10"/>
      <c r="T423" s="179">
        <f t="shared" si="25"/>
        <v>346</v>
      </c>
      <c r="U423" s="10"/>
      <c r="V423" s="10"/>
      <c r="W423" s="10"/>
      <c r="Y423" s="10">
        <v>88.18</v>
      </c>
      <c r="Z423" s="92">
        <f t="shared" si="26"/>
        <v>87.99</v>
      </c>
      <c r="AA423" s="4"/>
      <c r="AB423" s="92">
        <f t="shared" si="27"/>
        <v>97.6</v>
      </c>
      <c r="AC423" s="433">
        <v>109.11</v>
      </c>
      <c r="AD423" s="252"/>
      <c r="AE423" s="3"/>
      <c r="AF423" s="3"/>
    </row>
    <row r="424" spans="1:32" x14ac:dyDescent="0.2">
      <c r="A424" s="55"/>
      <c r="B424" s="10"/>
      <c r="C424" s="10" t="s">
        <v>433</v>
      </c>
      <c r="D424" s="10"/>
      <c r="E424" s="419" t="s">
        <v>90</v>
      </c>
      <c r="F424" s="10">
        <v>10677</v>
      </c>
      <c r="G424" s="10"/>
      <c r="H424" s="10"/>
      <c r="I424" s="10"/>
      <c r="J424" s="23">
        <v>2685.94</v>
      </c>
      <c r="K424" s="23"/>
      <c r="M424" s="10">
        <v>7</v>
      </c>
      <c r="N424" s="69"/>
      <c r="P424" s="255">
        <f t="shared" si="24"/>
        <v>383.70571428571429</v>
      </c>
      <c r="Q424" s="10"/>
      <c r="R424" s="10"/>
      <c r="S424" s="10"/>
      <c r="T424" s="179">
        <f t="shared" si="25"/>
        <v>1525.2857142857142</v>
      </c>
      <c r="U424" s="10"/>
      <c r="V424" s="10"/>
      <c r="W424" s="10"/>
      <c r="Y424" s="10">
        <v>2685.94</v>
      </c>
      <c r="Z424" s="92">
        <f t="shared" si="26"/>
        <v>2680.18</v>
      </c>
      <c r="AA424" s="4"/>
      <c r="AB424" s="92">
        <f t="shared" si="27"/>
        <v>2972.8</v>
      </c>
      <c r="AC424" s="433">
        <v>3323.36</v>
      </c>
      <c r="AD424" s="252"/>
      <c r="AE424" s="3"/>
      <c r="AF424" s="3"/>
    </row>
    <row r="425" spans="1:32" x14ac:dyDescent="0.2">
      <c r="A425" s="55"/>
      <c r="B425" s="10"/>
      <c r="C425" s="10" t="s">
        <v>434</v>
      </c>
      <c r="D425" s="10"/>
      <c r="E425" s="419" t="s">
        <v>164</v>
      </c>
      <c r="F425" s="10">
        <v>10516</v>
      </c>
      <c r="G425" s="10"/>
      <c r="H425" s="10"/>
      <c r="I425" s="10"/>
      <c r="J425" s="23">
        <v>2224.7199999999998</v>
      </c>
      <c r="K425" s="23"/>
      <c r="M425" s="10">
        <v>10</v>
      </c>
      <c r="N425" s="69"/>
      <c r="P425" s="255">
        <f t="shared" si="24"/>
        <v>222.47199999999998</v>
      </c>
      <c r="Q425" s="10"/>
      <c r="R425" s="10"/>
      <c r="S425" s="10"/>
      <c r="T425" s="179">
        <f t="shared" si="25"/>
        <v>1051.5999999999999</v>
      </c>
      <c r="U425" s="10"/>
      <c r="V425" s="10"/>
      <c r="W425" s="10"/>
      <c r="Y425" s="10">
        <v>2224.7199999999998</v>
      </c>
      <c r="Z425" s="92">
        <f t="shared" si="26"/>
        <v>2219.9499999999998</v>
      </c>
      <c r="AA425" s="4"/>
      <c r="AB425" s="92">
        <f t="shared" si="27"/>
        <v>2462.3200000000002</v>
      </c>
      <c r="AC425" s="433">
        <v>2752.68</v>
      </c>
      <c r="AD425" s="252"/>
      <c r="AE425" s="3"/>
      <c r="AF425" s="3"/>
    </row>
    <row r="426" spans="1:32" x14ac:dyDescent="0.2">
      <c r="A426" s="55"/>
      <c r="B426" s="10"/>
      <c r="C426" s="10" t="s">
        <v>435</v>
      </c>
      <c r="D426" s="10"/>
      <c r="E426" s="419" t="s">
        <v>105</v>
      </c>
      <c r="F426" s="10">
        <v>9588</v>
      </c>
      <c r="G426" s="10"/>
      <c r="H426" s="10"/>
      <c r="I426" s="10"/>
      <c r="J426" s="23">
        <v>2427.94</v>
      </c>
      <c r="K426" s="23"/>
      <c r="M426" s="10">
        <v>4</v>
      </c>
      <c r="N426" s="69"/>
      <c r="P426" s="255">
        <f t="shared" si="24"/>
        <v>606.98500000000001</v>
      </c>
      <c r="Q426" s="10"/>
      <c r="R426" s="10"/>
      <c r="S426" s="10"/>
      <c r="T426" s="179">
        <f t="shared" si="25"/>
        <v>2397</v>
      </c>
      <c r="U426" s="10"/>
      <c r="V426" s="10"/>
      <c r="W426" s="10"/>
      <c r="Y426" s="10">
        <v>2427.94</v>
      </c>
      <c r="Z426" s="92">
        <f t="shared" si="26"/>
        <v>2422.73</v>
      </c>
      <c r="AA426" s="4"/>
      <c r="AB426" s="92">
        <f t="shared" si="27"/>
        <v>2687.25</v>
      </c>
      <c r="AC426" s="433">
        <v>3004.13</v>
      </c>
      <c r="AD426" s="252"/>
      <c r="AE426" s="3"/>
      <c r="AF426" s="3"/>
    </row>
    <row r="427" spans="1:32" x14ac:dyDescent="0.2">
      <c r="A427" s="55"/>
      <c r="B427" s="10"/>
      <c r="C427" s="10" t="s">
        <v>436</v>
      </c>
      <c r="D427" s="10"/>
      <c r="E427" s="419" t="s">
        <v>64</v>
      </c>
      <c r="F427" s="10">
        <v>1444</v>
      </c>
      <c r="G427" s="10"/>
      <c r="H427" s="10"/>
      <c r="I427" s="10"/>
      <c r="J427" s="23">
        <v>362.33</v>
      </c>
      <c r="K427" s="23"/>
      <c r="M427" s="10">
        <v>2</v>
      </c>
      <c r="N427" s="69"/>
      <c r="P427" s="255">
        <f t="shared" si="24"/>
        <v>181.16499999999999</v>
      </c>
      <c r="Q427" s="10"/>
      <c r="R427" s="10"/>
      <c r="S427" s="10"/>
      <c r="T427" s="179">
        <f t="shared" si="25"/>
        <v>722</v>
      </c>
      <c r="U427" s="10"/>
      <c r="V427" s="10"/>
      <c r="W427" s="10"/>
      <c r="Y427" s="10">
        <v>362.33</v>
      </c>
      <c r="Z427" s="92">
        <f t="shared" si="26"/>
        <v>361.55</v>
      </c>
      <c r="AA427" s="4"/>
      <c r="AB427" s="92">
        <f t="shared" si="27"/>
        <v>401.03</v>
      </c>
      <c r="AC427" s="433">
        <v>448.32</v>
      </c>
      <c r="AD427" s="252"/>
      <c r="AE427" s="3"/>
      <c r="AF427" s="3"/>
    </row>
    <row r="428" spans="1:32" x14ac:dyDescent="0.2">
      <c r="A428" s="55"/>
      <c r="B428" s="10"/>
      <c r="C428" s="10" t="s">
        <v>436</v>
      </c>
      <c r="D428" s="10"/>
      <c r="E428" s="419" t="s">
        <v>110</v>
      </c>
      <c r="F428" s="10">
        <v>743</v>
      </c>
      <c r="G428" s="10"/>
      <c r="H428" s="10"/>
      <c r="I428" s="10"/>
      <c r="J428" s="23">
        <v>181.24</v>
      </c>
      <c r="K428" s="23"/>
      <c r="M428" s="10">
        <v>1</v>
      </c>
      <c r="N428" s="69"/>
      <c r="P428" s="255">
        <f t="shared" si="24"/>
        <v>181.24</v>
      </c>
      <c r="Q428" s="10"/>
      <c r="R428" s="10"/>
      <c r="S428" s="10"/>
      <c r="T428" s="179">
        <f t="shared" si="25"/>
        <v>743</v>
      </c>
      <c r="U428" s="10"/>
      <c r="V428" s="10"/>
      <c r="W428" s="10"/>
      <c r="Y428" s="10">
        <v>181.24</v>
      </c>
      <c r="Z428" s="92">
        <f t="shared" si="26"/>
        <v>180.85</v>
      </c>
      <c r="AA428" s="4"/>
      <c r="AB428" s="92">
        <f t="shared" si="27"/>
        <v>200.6</v>
      </c>
      <c r="AC428" s="433">
        <v>224.25</v>
      </c>
      <c r="AD428" s="252"/>
      <c r="AE428" s="3"/>
      <c r="AF428" s="3"/>
    </row>
    <row r="429" spans="1:32" x14ac:dyDescent="0.2">
      <c r="A429" s="55"/>
      <c r="B429" s="10"/>
      <c r="C429" s="10" t="s">
        <v>436</v>
      </c>
      <c r="D429" s="10"/>
      <c r="E429" s="419" t="s">
        <v>368</v>
      </c>
      <c r="F429" s="10">
        <v>7865</v>
      </c>
      <c r="G429" s="10"/>
      <c r="H429" s="10"/>
      <c r="I429" s="10"/>
      <c r="J429" s="23">
        <v>2005.66</v>
      </c>
      <c r="K429" s="23"/>
      <c r="M429" s="10">
        <v>1</v>
      </c>
      <c r="N429" s="69"/>
      <c r="P429" s="255">
        <f t="shared" si="24"/>
        <v>2005.66</v>
      </c>
      <c r="Q429" s="10"/>
      <c r="R429" s="10"/>
      <c r="S429" s="10"/>
      <c r="T429" s="179">
        <f t="shared" si="25"/>
        <v>7865</v>
      </c>
      <c r="U429" s="10"/>
      <c r="V429" s="10"/>
      <c r="W429" s="10"/>
      <c r="Y429" s="10">
        <v>2005.66</v>
      </c>
      <c r="Z429" s="92">
        <f t="shared" si="26"/>
        <v>2001.36</v>
      </c>
      <c r="AA429" s="4"/>
      <c r="AB429" s="92">
        <f t="shared" si="27"/>
        <v>2219.87</v>
      </c>
      <c r="AC429" s="433">
        <v>2481.64</v>
      </c>
      <c r="AD429" s="252"/>
      <c r="AE429" s="3"/>
      <c r="AF429" s="3"/>
    </row>
    <row r="430" spans="1:32" x14ac:dyDescent="0.2">
      <c r="A430" s="55"/>
      <c r="B430" s="10"/>
      <c r="C430" s="10" t="s">
        <v>436</v>
      </c>
      <c r="D430" s="10"/>
      <c r="E430" s="419" t="s">
        <v>390</v>
      </c>
      <c r="F430" s="10">
        <v>17911137</v>
      </c>
      <c r="G430" s="10"/>
      <c r="H430" s="10"/>
      <c r="I430" s="10"/>
      <c r="J430" s="23">
        <v>4382025.6900000237</v>
      </c>
      <c r="K430" s="23"/>
      <c r="M430" s="10">
        <v>20684</v>
      </c>
      <c r="N430" s="69"/>
      <c r="P430" s="255">
        <f t="shared" si="24"/>
        <v>211.85581560626684</v>
      </c>
      <c r="Q430" s="10"/>
      <c r="R430" s="10"/>
      <c r="S430" s="10"/>
      <c r="T430" s="179">
        <f t="shared" si="25"/>
        <v>865.94164571649583</v>
      </c>
      <c r="U430" s="10"/>
      <c r="V430" s="10"/>
      <c r="W430" s="10"/>
      <c r="Y430" s="10">
        <v>4382025.6900000237</v>
      </c>
      <c r="Z430" s="92">
        <f t="shared" si="26"/>
        <v>4372625.8499999996</v>
      </c>
      <c r="AA430" s="4"/>
      <c r="AB430" s="92">
        <f t="shared" si="27"/>
        <v>4850032.79</v>
      </c>
      <c r="AC430" s="433">
        <v>5421954.2300000004</v>
      </c>
      <c r="AD430" s="252"/>
      <c r="AE430" s="3"/>
      <c r="AF430" s="3"/>
    </row>
    <row r="431" spans="1:32" x14ac:dyDescent="0.2">
      <c r="A431" s="55"/>
      <c r="B431" s="10"/>
      <c r="C431" s="10" t="s">
        <v>436</v>
      </c>
      <c r="D431" s="10"/>
      <c r="E431" s="419" t="s">
        <v>267</v>
      </c>
      <c r="F431" s="10">
        <v>2493</v>
      </c>
      <c r="G431" s="10"/>
      <c r="H431" s="10"/>
      <c r="I431" s="10"/>
      <c r="J431" s="23">
        <v>621.78</v>
      </c>
      <c r="K431" s="23"/>
      <c r="M431" s="10">
        <v>2</v>
      </c>
      <c r="N431" s="69"/>
      <c r="P431" s="255">
        <f t="shared" si="24"/>
        <v>310.89</v>
      </c>
      <c r="Q431" s="10"/>
      <c r="R431" s="10"/>
      <c r="S431" s="10"/>
      <c r="T431" s="179">
        <f t="shared" si="25"/>
        <v>1246.5</v>
      </c>
      <c r="U431" s="10"/>
      <c r="V431" s="10"/>
      <c r="W431" s="10"/>
      <c r="Y431" s="10">
        <v>621.78</v>
      </c>
      <c r="Z431" s="92">
        <f t="shared" si="26"/>
        <v>620.45000000000005</v>
      </c>
      <c r="AA431" s="4"/>
      <c r="AB431" s="92">
        <f t="shared" si="27"/>
        <v>688.19</v>
      </c>
      <c r="AC431" s="433">
        <v>769.34</v>
      </c>
      <c r="AD431" s="252"/>
      <c r="AE431" s="3"/>
      <c r="AF431" s="3"/>
    </row>
    <row r="432" spans="1:32" x14ac:dyDescent="0.2">
      <c r="A432" s="55"/>
      <c r="B432" s="10"/>
      <c r="C432" s="10" t="s">
        <v>436</v>
      </c>
      <c r="D432" s="10"/>
      <c r="E432" s="419" t="s">
        <v>120</v>
      </c>
      <c r="F432" s="10">
        <v>5997</v>
      </c>
      <c r="G432" s="10"/>
      <c r="H432" s="10"/>
      <c r="I432" s="10"/>
      <c r="J432" s="23">
        <v>1500.44</v>
      </c>
      <c r="K432" s="23"/>
      <c r="M432" s="10">
        <v>5</v>
      </c>
      <c r="N432" s="69"/>
      <c r="P432" s="255">
        <f t="shared" si="24"/>
        <v>300.08800000000002</v>
      </c>
      <c r="Q432" s="10"/>
      <c r="R432" s="10"/>
      <c r="S432" s="10"/>
      <c r="T432" s="179">
        <f t="shared" si="25"/>
        <v>1199.4000000000001</v>
      </c>
      <c r="U432" s="10"/>
      <c r="V432" s="10"/>
      <c r="W432" s="10"/>
      <c r="Y432" s="10">
        <v>1500.44</v>
      </c>
      <c r="Z432" s="92">
        <f t="shared" si="26"/>
        <v>1497.22</v>
      </c>
      <c r="AA432" s="4"/>
      <c r="AB432" s="92">
        <f t="shared" si="27"/>
        <v>1660.69</v>
      </c>
      <c r="AC432" s="433">
        <v>1856.52</v>
      </c>
      <c r="AD432" s="252"/>
      <c r="AE432" s="3"/>
      <c r="AF432" s="3"/>
    </row>
    <row r="433" spans="1:32" x14ac:dyDescent="0.2">
      <c r="A433" s="55"/>
      <c r="B433" s="10"/>
      <c r="C433" s="10" t="s">
        <v>436</v>
      </c>
      <c r="D433" s="10"/>
      <c r="E433" s="419" t="s">
        <v>437</v>
      </c>
      <c r="F433" s="10">
        <v>695</v>
      </c>
      <c r="G433" s="10"/>
      <c r="H433" s="10"/>
      <c r="I433" s="10"/>
      <c r="J433" s="23">
        <v>169.96</v>
      </c>
      <c r="K433" s="23"/>
      <c r="M433" s="10">
        <v>1</v>
      </c>
      <c r="N433" s="69"/>
      <c r="P433" s="255">
        <f t="shared" si="24"/>
        <v>169.96</v>
      </c>
      <c r="Q433" s="10"/>
      <c r="R433" s="10"/>
      <c r="S433" s="10"/>
      <c r="T433" s="179">
        <f t="shared" si="25"/>
        <v>695</v>
      </c>
      <c r="U433" s="10"/>
      <c r="V433" s="10"/>
      <c r="W433" s="10"/>
      <c r="Y433" s="10">
        <v>169.96</v>
      </c>
      <c r="Z433" s="92">
        <f t="shared" si="26"/>
        <v>169.6</v>
      </c>
      <c r="AA433" s="4"/>
      <c r="AB433" s="92">
        <f t="shared" si="27"/>
        <v>188.11</v>
      </c>
      <c r="AC433" s="433">
        <v>210.29</v>
      </c>
      <c r="AD433" s="252"/>
      <c r="AE433" s="3"/>
      <c r="AF433" s="3"/>
    </row>
    <row r="434" spans="1:32" x14ac:dyDescent="0.2">
      <c r="A434" s="55"/>
      <c r="B434" s="10"/>
      <c r="C434" s="10" t="s">
        <v>438</v>
      </c>
      <c r="D434" s="10"/>
      <c r="E434" s="419" t="s">
        <v>224</v>
      </c>
      <c r="F434" s="10">
        <v>1163038</v>
      </c>
      <c r="G434" s="10"/>
      <c r="H434" s="10"/>
      <c r="I434" s="10"/>
      <c r="J434" s="23">
        <v>285888.13000000006</v>
      </c>
      <c r="K434" s="23"/>
      <c r="M434" s="10">
        <v>1207</v>
      </c>
      <c r="N434" s="69"/>
      <c r="P434" s="255">
        <f t="shared" si="24"/>
        <v>236.85843413421711</v>
      </c>
      <c r="Q434" s="10"/>
      <c r="R434" s="10"/>
      <c r="S434" s="10"/>
      <c r="T434" s="179">
        <f t="shared" si="25"/>
        <v>963.57746478873241</v>
      </c>
      <c r="U434" s="10"/>
      <c r="V434" s="10"/>
      <c r="W434" s="10"/>
      <c r="Y434" s="10">
        <v>285888.13000000006</v>
      </c>
      <c r="Z434" s="92">
        <f t="shared" si="26"/>
        <v>285274.87</v>
      </c>
      <c r="AA434" s="4"/>
      <c r="AB434" s="92">
        <f t="shared" si="27"/>
        <v>316421.42</v>
      </c>
      <c r="AC434" s="433">
        <v>353734.2</v>
      </c>
      <c r="AD434" s="252"/>
      <c r="AE434" s="3"/>
      <c r="AF434" s="3"/>
    </row>
    <row r="435" spans="1:32" x14ac:dyDescent="0.2">
      <c r="A435" s="55"/>
      <c r="B435" s="10"/>
      <c r="C435" s="10" t="s">
        <v>438</v>
      </c>
      <c r="D435" s="10"/>
      <c r="E435" s="419" t="s">
        <v>439</v>
      </c>
      <c r="F435" s="10">
        <v>2149</v>
      </c>
      <c r="G435" s="10"/>
      <c r="H435" s="10"/>
      <c r="I435" s="10"/>
      <c r="J435" s="23">
        <v>543.58000000000004</v>
      </c>
      <c r="K435" s="23"/>
      <c r="M435" s="10">
        <v>1</v>
      </c>
      <c r="N435" s="69"/>
      <c r="P435" s="255">
        <f t="shared" si="24"/>
        <v>543.58000000000004</v>
      </c>
      <c r="Q435" s="10"/>
      <c r="R435" s="10"/>
      <c r="S435" s="10"/>
      <c r="T435" s="179">
        <f t="shared" si="25"/>
        <v>2149</v>
      </c>
      <c r="U435" s="10"/>
      <c r="V435" s="10"/>
      <c r="W435" s="10"/>
      <c r="Y435" s="10">
        <v>543.58000000000004</v>
      </c>
      <c r="Z435" s="92">
        <f t="shared" si="26"/>
        <v>542.41</v>
      </c>
      <c r="AA435" s="4"/>
      <c r="AB435" s="92">
        <f t="shared" si="27"/>
        <v>601.64</v>
      </c>
      <c r="AC435" s="433">
        <v>672.59</v>
      </c>
      <c r="AD435" s="252"/>
      <c r="AE435" s="3"/>
      <c r="AF435" s="3"/>
    </row>
    <row r="436" spans="1:32" x14ac:dyDescent="0.2">
      <c r="A436" s="55"/>
      <c r="B436" s="10"/>
      <c r="C436" s="10" t="s">
        <v>438</v>
      </c>
      <c r="D436" s="10"/>
      <c r="E436" s="419" t="s">
        <v>70</v>
      </c>
      <c r="F436" s="10">
        <v>3202</v>
      </c>
      <c r="G436" s="10"/>
      <c r="H436" s="10"/>
      <c r="I436" s="10"/>
      <c r="J436" s="23">
        <v>815.08</v>
      </c>
      <c r="K436" s="23"/>
      <c r="M436" s="10">
        <v>1</v>
      </c>
      <c r="N436" s="69"/>
      <c r="P436" s="255">
        <f t="shared" si="24"/>
        <v>815.08</v>
      </c>
      <c r="Q436" s="10"/>
      <c r="R436" s="10"/>
      <c r="S436" s="10"/>
      <c r="T436" s="179">
        <f t="shared" si="25"/>
        <v>3202</v>
      </c>
      <c r="U436" s="10"/>
      <c r="V436" s="10"/>
      <c r="W436" s="10"/>
      <c r="Y436" s="10">
        <v>815.08</v>
      </c>
      <c r="Z436" s="92">
        <f t="shared" si="26"/>
        <v>813.33</v>
      </c>
      <c r="AA436" s="4"/>
      <c r="AB436" s="92">
        <f t="shared" si="27"/>
        <v>902.13</v>
      </c>
      <c r="AC436" s="433">
        <v>1008.51</v>
      </c>
      <c r="AD436" s="252"/>
      <c r="AE436" s="3"/>
      <c r="AF436" s="3"/>
    </row>
    <row r="437" spans="1:32" x14ac:dyDescent="0.2">
      <c r="A437" s="55"/>
      <c r="B437" s="10"/>
      <c r="C437" s="10" t="s">
        <v>440</v>
      </c>
      <c r="D437" s="10"/>
      <c r="E437" s="419" t="s">
        <v>292</v>
      </c>
      <c r="F437" s="10">
        <v>351730</v>
      </c>
      <c r="G437" s="10"/>
      <c r="H437" s="10"/>
      <c r="I437" s="10"/>
      <c r="J437" s="23">
        <v>87044.010000000038</v>
      </c>
      <c r="K437" s="23"/>
      <c r="M437" s="10">
        <v>336</v>
      </c>
      <c r="N437" s="69"/>
      <c r="P437" s="255">
        <f t="shared" si="24"/>
        <v>259.05955357142869</v>
      </c>
      <c r="Q437" s="10"/>
      <c r="R437" s="10"/>
      <c r="S437" s="10"/>
      <c r="T437" s="179">
        <f t="shared" si="25"/>
        <v>1046.8154761904761</v>
      </c>
      <c r="U437" s="10"/>
      <c r="V437" s="10"/>
      <c r="W437" s="10"/>
      <c r="Y437" s="10">
        <v>87044.010000000038</v>
      </c>
      <c r="Z437" s="92">
        <f t="shared" si="26"/>
        <v>86857.29</v>
      </c>
      <c r="AA437" s="4"/>
      <c r="AB437" s="92">
        <f t="shared" si="27"/>
        <v>96340.44</v>
      </c>
      <c r="AC437" s="433">
        <v>107701.02</v>
      </c>
      <c r="AD437" s="252"/>
      <c r="AE437" s="3"/>
      <c r="AF437" s="3"/>
    </row>
    <row r="438" spans="1:32" x14ac:dyDescent="0.2">
      <c r="A438" s="55"/>
      <c r="B438" s="10"/>
      <c r="C438" s="10" t="s">
        <v>441</v>
      </c>
      <c r="D438" s="10"/>
      <c r="E438" s="419" t="s">
        <v>70</v>
      </c>
      <c r="F438" s="10">
        <v>1249</v>
      </c>
      <c r="G438" s="10"/>
      <c r="H438" s="10"/>
      <c r="I438" s="10"/>
      <c r="J438" s="23">
        <v>308.39999999999998</v>
      </c>
      <c r="K438" s="23"/>
      <c r="M438" s="10">
        <v>2</v>
      </c>
      <c r="N438" s="69"/>
      <c r="P438" s="255">
        <f t="shared" si="24"/>
        <v>154.19999999999999</v>
      </c>
      <c r="Q438" s="10"/>
      <c r="R438" s="10"/>
      <c r="S438" s="10"/>
      <c r="T438" s="179">
        <f t="shared" si="25"/>
        <v>624.5</v>
      </c>
      <c r="U438" s="10"/>
      <c r="V438" s="10"/>
      <c r="W438" s="10"/>
      <c r="Y438" s="10">
        <v>308.39999999999998</v>
      </c>
      <c r="Z438" s="92">
        <f t="shared" si="26"/>
        <v>307.74</v>
      </c>
      <c r="AA438" s="4"/>
      <c r="AB438" s="92">
        <f t="shared" si="27"/>
        <v>341.34</v>
      </c>
      <c r="AC438" s="433">
        <v>381.59</v>
      </c>
      <c r="AD438" s="252"/>
      <c r="AE438" s="3"/>
      <c r="AF438" s="3"/>
    </row>
    <row r="439" spans="1:32" x14ac:dyDescent="0.2">
      <c r="A439" s="55"/>
      <c r="B439" s="10"/>
      <c r="C439" s="10" t="s">
        <v>442</v>
      </c>
      <c r="D439" s="10"/>
      <c r="E439" s="419" t="s">
        <v>145</v>
      </c>
      <c r="F439" s="10">
        <v>3129</v>
      </c>
      <c r="G439" s="10"/>
      <c r="H439" s="10"/>
      <c r="I439" s="10"/>
      <c r="J439" s="23">
        <v>782.26</v>
      </c>
      <c r="K439" s="23"/>
      <c r="M439" s="10">
        <v>4</v>
      </c>
      <c r="N439" s="69"/>
      <c r="P439" s="255">
        <f t="shared" si="24"/>
        <v>195.565</v>
      </c>
      <c r="Q439" s="10"/>
      <c r="R439" s="10"/>
      <c r="S439" s="10"/>
      <c r="T439" s="179">
        <f t="shared" si="25"/>
        <v>782.25</v>
      </c>
      <c r="U439" s="10"/>
      <c r="V439" s="10"/>
      <c r="W439" s="10"/>
      <c r="Y439" s="10">
        <v>782.26</v>
      </c>
      <c r="Z439" s="92">
        <f t="shared" si="26"/>
        <v>780.58</v>
      </c>
      <c r="AA439" s="4"/>
      <c r="AB439" s="92">
        <f t="shared" si="27"/>
        <v>865.81</v>
      </c>
      <c r="AC439" s="433">
        <v>967.91</v>
      </c>
      <c r="AD439" s="252"/>
      <c r="AE439" s="3"/>
      <c r="AF439" s="3"/>
    </row>
    <row r="440" spans="1:32" x14ac:dyDescent="0.2">
      <c r="A440" s="55"/>
      <c r="B440" s="10"/>
      <c r="C440" s="10" t="s">
        <v>443</v>
      </c>
      <c r="D440" s="10"/>
      <c r="E440" s="419" t="s">
        <v>63</v>
      </c>
      <c r="F440" s="10">
        <v>6083</v>
      </c>
      <c r="G440" s="10"/>
      <c r="H440" s="10"/>
      <c r="I440" s="10"/>
      <c r="J440" s="23">
        <v>1575.2099999999996</v>
      </c>
      <c r="K440" s="23"/>
      <c r="M440" s="10">
        <v>14</v>
      </c>
      <c r="N440" s="69"/>
      <c r="P440" s="255">
        <f t="shared" si="24"/>
        <v>112.51499999999997</v>
      </c>
      <c r="Q440" s="10"/>
      <c r="R440" s="10"/>
      <c r="S440" s="10"/>
      <c r="T440" s="179">
        <f t="shared" si="25"/>
        <v>434.5</v>
      </c>
      <c r="U440" s="10"/>
      <c r="V440" s="10"/>
      <c r="W440" s="10"/>
      <c r="Y440" s="10">
        <v>1575.2099999999996</v>
      </c>
      <c r="Z440" s="92">
        <f t="shared" si="26"/>
        <v>1571.83</v>
      </c>
      <c r="AA440" s="4"/>
      <c r="AB440" s="92">
        <f t="shared" si="27"/>
        <v>1743.44</v>
      </c>
      <c r="AC440" s="433">
        <v>1949.03</v>
      </c>
      <c r="AD440" s="252"/>
      <c r="AE440" s="3"/>
      <c r="AF440" s="3"/>
    </row>
    <row r="441" spans="1:32" x14ac:dyDescent="0.2">
      <c r="A441" s="55"/>
      <c r="B441" s="10"/>
      <c r="C441" s="10" t="s">
        <v>444</v>
      </c>
      <c r="D441" s="10"/>
      <c r="E441" s="419" t="s">
        <v>70</v>
      </c>
      <c r="F441" s="10">
        <v>1717</v>
      </c>
      <c r="G441" s="10"/>
      <c r="H441" s="10"/>
      <c r="I441" s="10"/>
      <c r="J441" s="23">
        <v>432.22</v>
      </c>
      <c r="K441" s="23"/>
      <c r="M441" s="10">
        <v>1</v>
      </c>
      <c r="N441" s="69"/>
      <c r="P441" s="255">
        <f t="shared" si="24"/>
        <v>432.22</v>
      </c>
      <c r="Q441" s="10"/>
      <c r="R441" s="10"/>
      <c r="S441" s="10"/>
      <c r="T441" s="179">
        <f t="shared" si="25"/>
        <v>1717</v>
      </c>
      <c r="U441" s="10"/>
      <c r="V441" s="10"/>
      <c r="W441" s="10"/>
      <c r="Y441" s="10">
        <v>432.22</v>
      </c>
      <c r="Z441" s="92">
        <f t="shared" si="26"/>
        <v>431.29</v>
      </c>
      <c r="AA441" s="4"/>
      <c r="AB441" s="92">
        <f t="shared" si="27"/>
        <v>478.38</v>
      </c>
      <c r="AC441" s="433">
        <v>534.79</v>
      </c>
      <c r="AD441" s="252"/>
      <c r="AE441" s="3"/>
      <c r="AF441" s="3"/>
    </row>
    <row r="442" spans="1:32" x14ac:dyDescent="0.2">
      <c r="A442" s="55"/>
      <c r="B442" s="10"/>
      <c r="C442" s="10" t="s">
        <v>445</v>
      </c>
      <c r="D442" s="10"/>
      <c r="E442" s="419" t="s">
        <v>124</v>
      </c>
      <c r="F442" s="10">
        <v>1164263</v>
      </c>
      <c r="G442" s="10"/>
      <c r="H442" s="10"/>
      <c r="I442" s="10"/>
      <c r="J442" s="23">
        <v>284926.96999999991</v>
      </c>
      <c r="K442" s="23"/>
      <c r="M442" s="10">
        <v>1047</v>
      </c>
      <c r="N442" s="69"/>
      <c r="P442" s="255">
        <f t="shared" si="24"/>
        <v>272.13655205348607</v>
      </c>
      <c r="Q442" s="10"/>
      <c r="R442" s="10"/>
      <c r="S442" s="10"/>
      <c r="T442" s="179">
        <f t="shared" si="25"/>
        <v>1111.9990448901624</v>
      </c>
      <c r="U442" s="10"/>
      <c r="V442" s="10"/>
      <c r="W442" s="10"/>
      <c r="Y442" s="10">
        <v>284926.96999999991</v>
      </c>
      <c r="Z442" s="92">
        <f t="shared" si="26"/>
        <v>284315.78000000003</v>
      </c>
      <c r="AA442" s="4"/>
      <c r="AB442" s="92">
        <f t="shared" si="27"/>
        <v>315357.61</v>
      </c>
      <c r="AC442" s="433">
        <v>352544.94</v>
      </c>
      <c r="AD442" s="252"/>
      <c r="AE442" s="3"/>
      <c r="AF442" s="3"/>
    </row>
    <row r="443" spans="1:32" x14ac:dyDescent="0.2">
      <c r="A443" s="55"/>
      <c r="B443" s="10"/>
      <c r="C443" s="10" t="s">
        <v>445</v>
      </c>
      <c r="D443" s="10"/>
      <c r="E443" s="419" t="s">
        <v>390</v>
      </c>
      <c r="F443" s="10">
        <v>1038</v>
      </c>
      <c r="G443" s="10"/>
      <c r="H443" s="10"/>
      <c r="I443" s="10"/>
      <c r="J443" s="23">
        <v>257.11</v>
      </c>
      <c r="K443" s="23"/>
      <c r="M443" s="10">
        <v>1</v>
      </c>
      <c r="N443" s="69"/>
      <c r="P443" s="255">
        <f t="shared" si="24"/>
        <v>257.11</v>
      </c>
      <c r="Q443" s="10"/>
      <c r="R443" s="10"/>
      <c r="S443" s="10"/>
      <c r="T443" s="179">
        <f t="shared" si="25"/>
        <v>1038</v>
      </c>
      <c r="U443" s="10"/>
      <c r="V443" s="10"/>
      <c r="W443" s="10"/>
      <c r="Y443" s="10">
        <v>257.11</v>
      </c>
      <c r="Z443" s="92">
        <f t="shared" si="26"/>
        <v>256.56</v>
      </c>
      <c r="AA443" s="4"/>
      <c r="AB443" s="92">
        <f t="shared" si="27"/>
        <v>284.57</v>
      </c>
      <c r="AC443" s="433">
        <v>318.13</v>
      </c>
      <c r="AD443" s="252"/>
      <c r="AE443" s="3"/>
      <c r="AF443" s="3"/>
    </row>
    <row r="444" spans="1:32" x14ac:dyDescent="0.2">
      <c r="A444" s="55"/>
      <c r="B444" s="10"/>
      <c r="C444" s="10" t="s">
        <v>445</v>
      </c>
      <c r="D444" s="10"/>
      <c r="E444" s="419" t="s">
        <v>224</v>
      </c>
      <c r="F444" s="10">
        <v>2936</v>
      </c>
      <c r="G444" s="10"/>
      <c r="H444" s="10"/>
      <c r="I444" s="10"/>
      <c r="J444" s="23">
        <v>738.93999999999994</v>
      </c>
      <c r="K444" s="23"/>
      <c r="M444" s="10">
        <v>3</v>
      </c>
      <c r="N444" s="69"/>
      <c r="P444" s="255">
        <f t="shared" si="24"/>
        <v>246.3133333333333</v>
      </c>
      <c r="Q444" s="10"/>
      <c r="R444" s="10"/>
      <c r="S444" s="10"/>
      <c r="T444" s="179">
        <f t="shared" si="25"/>
        <v>978.66666666666663</v>
      </c>
      <c r="U444" s="10"/>
      <c r="V444" s="10"/>
      <c r="W444" s="10"/>
      <c r="Y444" s="10">
        <v>738.93999999999994</v>
      </c>
      <c r="Z444" s="92">
        <f t="shared" si="26"/>
        <v>737.35</v>
      </c>
      <c r="AA444" s="4"/>
      <c r="AB444" s="92">
        <f t="shared" si="27"/>
        <v>817.86</v>
      </c>
      <c r="AC444" s="433">
        <v>914.3</v>
      </c>
      <c r="AD444" s="252"/>
      <c r="AE444" s="3"/>
      <c r="AF444" s="3"/>
    </row>
    <row r="445" spans="1:32" x14ac:dyDescent="0.2">
      <c r="A445" s="55"/>
      <c r="B445" s="10"/>
      <c r="C445" s="10" t="s">
        <v>446</v>
      </c>
      <c r="D445" s="10"/>
      <c r="E445" s="419" t="s">
        <v>104</v>
      </c>
      <c r="F445" s="10">
        <v>1211</v>
      </c>
      <c r="G445" s="10"/>
      <c r="H445" s="10"/>
      <c r="I445" s="10"/>
      <c r="J445" s="23">
        <v>301.02999999999997</v>
      </c>
      <c r="K445" s="23"/>
      <c r="M445" s="10">
        <v>1</v>
      </c>
      <c r="N445" s="69"/>
      <c r="P445" s="255">
        <f t="shared" si="24"/>
        <v>301.02999999999997</v>
      </c>
      <c r="Q445" s="10"/>
      <c r="R445" s="10"/>
      <c r="S445" s="10"/>
      <c r="T445" s="179">
        <f t="shared" si="25"/>
        <v>1211</v>
      </c>
      <c r="U445" s="10"/>
      <c r="V445" s="10"/>
      <c r="W445" s="10"/>
      <c r="Y445" s="10">
        <v>301.02999999999997</v>
      </c>
      <c r="Z445" s="92">
        <f t="shared" si="26"/>
        <v>300.38</v>
      </c>
      <c r="AA445" s="4"/>
      <c r="AB445" s="92">
        <f t="shared" si="27"/>
        <v>333.18</v>
      </c>
      <c r="AC445" s="433">
        <v>372.47</v>
      </c>
      <c r="AD445" s="252"/>
      <c r="AE445" s="3"/>
      <c r="AF445" s="3"/>
    </row>
    <row r="446" spans="1:32" x14ac:dyDescent="0.2">
      <c r="A446" s="55"/>
      <c r="B446" s="10"/>
      <c r="C446" s="10" t="s">
        <v>446</v>
      </c>
      <c r="D446" s="10"/>
      <c r="E446" s="419" t="s">
        <v>109</v>
      </c>
      <c r="F446" s="10">
        <v>1269668</v>
      </c>
      <c r="G446" s="10"/>
      <c r="H446" s="10"/>
      <c r="I446" s="10"/>
      <c r="J446" s="23">
        <v>309520.89</v>
      </c>
      <c r="K446" s="23"/>
      <c r="M446" s="10">
        <v>1485</v>
      </c>
      <c r="N446" s="69"/>
      <c r="P446" s="255">
        <f t="shared" si="24"/>
        <v>208.43157575757576</v>
      </c>
      <c r="Q446" s="10"/>
      <c r="R446" s="10"/>
      <c r="S446" s="10"/>
      <c r="T446" s="179">
        <f t="shared" si="25"/>
        <v>854.99528619528621</v>
      </c>
      <c r="U446" s="10"/>
      <c r="V446" s="10"/>
      <c r="W446" s="10"/>
      <c r="Y446" s="10">
        <v>309520.89</v>
      </c>
      <c r="Z446" s="92">
        <f t="shared" si="26"/>
        <v>308856.94</v>
      </c>
      <c r="AA446" s="4"/>
      <c r="AB446" s="92">
        <f t="shared" si="27"/>
        <v>342578.2</v>
      </c>
      <c r="AC446" s="433">
        <v>382975.42</v>
      </c>
      <c r="AD446" s="252"/>
      <c r="AE446" s="3"/>
      <c r="AF446" s="3"/>
    </row>
    <row r="447" spans="1:32" x14ac:dyDescent="0.2">
      <c r="A447" s="55"/>
      <c r="B447" s="10"/>
      <c r="C447" s="10" t="s">
        <v>447</v>
      </c>
      <c r="D447" s="10"/>
      <c r="E447" s="419" t="s">
        <v>70</v>
      </c>
      <c r="F447" s="10">
        <v>3200</v>
      </c>
      <c r="G447" s="10"/>
      <c r="H447" s="10"/>
      <c r="I447" s="10"/>
      <c r="J447" s="23">
        <v>841.9</v>
      </c>
      <c r="K447" s="23"/>
      <c r="M447" s="10">
        <v>14</v>
      </c>
      <c r="N447" s="69"/>
      <c r="P447" s="255">
        <f t="shared" si="24"/>
        <v>60.135714285714286</v>
      </c>
      <c r="Q447" s="10"/>
      <c r="R447" s="10"/>
      <c r="S447" s="10"/>
      <c r="T447" s="179">
        <f t="shared" si="25"/>
        <v>228.57142857142858</v>
      </c>
      <c r="U447" s="10"/>
      <c r="V447" s="10"/>
      <c r="W447" s="10"/>
      <c r="Y447" s="10">
        <v>841.9</v>
      </c>
      <c r="Z447" s="92">
        <f t="shared" si="26"/>
        <v>840.09</v>
      </c>
      <c r="AA447" s="4"/>
      <c r="AB447" s="92">
        <f t="shared" si="27"/>
        <v>931.82</v>
      </c>
      <c r="AC447" s="433">
        <v>1041.7</v>
      </c>
      <c r="AD447" s="252"/>
      <c r="AE447" s="3"/>
      <c r="AF447" s="3"/>
    </row>
    <row r="448" spans="1:32" x14ac:dyDescent="0.2">
      <c r="A448" s="55"/>
      <c r="B448" s="10"/>
      <c r="C448" s="10" t="s">
        <v>448</v>
      </c>
      <c r="D448" s="10"/>
      <c r="E448" s="419" t="s">
        <v>449</v>
      </c>
      <c r="F448" s="10">
        <v>2705087</v>
      </c>
      <c r="G448" s="10"/>
      <c r="H448" s="10"/>
      <c r="I448" s="10"/>
      <c r="J448" s="23">
        <v>638256.32999999996</v>
      </c>
      <c r="K448" s="23"/>
      <c r="M448" s="10">
        <v>2511</v>
      </c>
      <c r="N448" s="69"/>
      <c r="P448" s="255">
        <f t="shared" si="24"/>
        <v>254.18412186379928</v>
      </c>
      <c r="Q448" s="10"/>
      <c r="R448" s="10"/>
      <c r="S448" s="10"/>
      <c r="T448" s="179">
        <f t="shared" si="25"/>
        <v>1077.2947033054561</v>
      </c>
      <c r="U448" s="10"/>
      <c r="V448" s="10"/>
      <c r="W448" s="10"/>
      <c r="Y448" s="10">
        <v>638256.32999999996</v>
      </c>
      <c r="Z448" s="92">
        <f t="shared" si="26"/>
        <v>636887.21</v>
      </c>
      <c r="AA448" s="4"/>
      <c r="AB448" s="92">
        <f t="shared" si="27"/>
        <v>706423.09</v>
      </c>
      <c r="AC448" s="433">
        <v>789725.31</v>
      </c>
      <c r="AD448" s="252"/>
      <c r="AE448" s="3"/>
      <c r="AF448" s="3"/>
    </row>
    <row r="449" spans="1:32" x14ac:dyDescent="0.2">
      <c r="A449" s="55"/>
      <c r="B449" s="10"/>
      <c r="C449" s="10" t="s">
        <v>450</v>
      </c>
      <c r="D449" s="10"/>
      <c r="E449" s="419" t="s">
        <v>451</v>
      </c>
      <c r="F449" s="10">
        <v>837437</v>
      </c>
      <c r="G449" s="10"/>
      <c r="H449" s="10"/>
      <c r="I449" s="10"/>
      <c r="J449" s="23">
        <v>203394.07999999984</v>
      </c>
      <c r="K449" s="23"/>
      <c r="M449" s="10">
        <v>730</v>
      </c>
      <c r="N449" s="69"/>
      <c r="P449" s="255">
        <f t="shared" si="24"/>
        <v>278.62202739726007</v>
      </c>
      <c r="Q449" s="10"/>
      <c r="R449" s="10"/>
      <c r="S449" s="10"/>
      <c r="T449" s="179">
        <f t="shared" si="25"/>
        <v>1147.1739726027397</v>
      </c>
      <c r="U449" s="10"/>
      <c r="V449" s="10"/>
      <c r="W449" s="10"/>
      <c r="Y449" s="10">
        <v>203394.07999999984</v>
      </c>
      <c r="Z449" s="92">
        <f t="shared" si="26"/>
        <v>202957.78</v>
      </c>
      <c r="AA449" s="4"/>
      <c r="AB449" s="92">
        <f t="shared" si="27"/>
        <v>225116.88</v>
      </c>
      <c r="AC449" s="433">
        <v>251662.92</v>
      </c>
      <c r="AD449" s="252"/>
      <c r="AE449" s="3"/>
      <c r="AF449" s="3"/>
    </row>
    <row r="450" spans="1:32" x14ac:dyDescent="0.2">
      <c r="A450" s="55"/>
      <c r="B450" s="10"/>
      <c r="C450" s="10" t="s">
        <v>450</v>
      </c>
      <c r="D450" s="10"/>
      <c r="E450" s="419" t="s">
        <v>90</v>
      </c>
      <c r="F450" s="10">
        <v>1470</v>
      </c>
      <c r="G450" s="10"/>
      <c r="H450" s="10"/>
      <c r="I450" s="10"/>
      <c r="J450" s="23">
        <v>367.8</v>
      </c>
      <c r="K450" s="23"/>
      <c r="M450" s="10">
        <v>1</v>
      </c>
      <c r="N450" s="69"/>
      <c r="P450" s="255">
        <f t="shared" si="24"/>
        <v>367.8</v>
      </c>
      <c r="Q450" s="10"/>
      <c r="R450" s="10"/>
      <c r="S450" s="10"/>
      <c r="T450" s="179">
        <f t="shared" si="25"/>
        <v>1470</v>
      </c>
      <c r="U450" s="10"/>
      <c r="V450" s="10"/>
      <c r="W450" s="10"/>
      <c r="Y450" s="10">
        <v>367.8</v>
      </c>
      <c r="Z450" s="92">
        <f t="shared" si="26"/>
        <v>367.01</v>
      </c>
      <c r="AA450" s="4"/>
      <c r="AB450" s="92">
        <f t="shared" si="27"/>
        <v>407.08</v>
      </c>
      <c r="AC450" s="433">
        <v>455.08</v>
      </c>
      <c r="AD450" s="252"/>
      <c r="AE450" s="3"/>
      <c r="AF450" s="3"/>
    </row>
    <row r="451" spans="1:32" x14ac:dyDescent="0.2">
      <c r="A451" s="55"/>
      <c r="B451" s="10"/>
      <c r="C451" s="10" t="s">
        <v>452</v>
      </c>
      <c r="D451" s="10"/>
      <c r="E451" s="419" t="s">
        <v>68</v>
      </c>
      <c r="F451" s="10">
        <v>3310</v>
      </c>
      <c r="G451" s="10"/>
      <c r="H451" s="10"/>
      <c r="I451" s="10"/>
      <c r="J451" s="23">
        <v>790.95</v>
      </c>
      <c r="K451" s="23"/>
      <c r="M451" s="10">
        <v>4</v>
      </c>
      <c r="N451" s="69"/>
      <c r="P451" s="255">
        <f t="shared" si="24"/>
        <v>197.73750000000001</v>
      </c>
      <c r="Q451" s="10"/>
      <c r="R451" s="10"/>
      <c r="S451" s="10"/>
      <c r="T451" s="179">
        <f t="shared" si="25"/>
        <v>827.5</v>
      </c>
      <c r="U451" s="10"/>
      <c r="V451" s="10"/>
      <c r="W451" s="10"/>
      <c r="Y451" s="10">
        <v>790.95</v>
      </c>
      <c r="Z451" s="92">
        <f t="shared" si="26"/>
        <v>789.25</v>
      </c>
      <c r="AA451" s="4"/>
      <c r="AB451" s="92">
        <f t="shared" si="27"/>
        <v>875.42</v>
      </c>
      <c r="AC451" s="433">
        <v>978.65</v>
      </c>
      <c r="AD451" s="252"/>
      <c r="AE451" s="3"/>
      <c r="AF451" s="3"/>
    </row>
    <row r="452" spans="1:32" x14ac:dyDescent="0.2">
      <c r="A452" s="55"/>
      <c r="B452" s="10"/>
      <c r="C452" s="10" t="s">
        <v>453</v>
      </c>
      <c r="D452" s="10"/>
      <c r="E452" s="419" t="s">
        <v>177</v>
      </c>
      <c r="F452" s="10">
        <v>2845225</v>
      </c>
      <c r="G452" s="10"/>
      <c r="H452" s="10"/>
      <c r="I452" s="10"/>
      <c r="J452" s="23">
        <v>667043.49999999895</v>
      </c>
      <c r="K452" s="23"/>
      <c r="M452" s="10">
        <v>2621</v>
      </c>
      <c r="N452" s="69"/>
      <c r="P452" s="255">
        <f t="shared" si="24"/>
        <v>254.49961846623387</v>
      </c>
      <c r="Q452" s="10"/>
      <c r="R452" s="10"/>
      <c r="S452" s="10"/>
      <c r="T452" s="179">
        <f t="shared" si="25"/>
        <v>1085.5494086226631</v>
      </c>
      <c r="U452" s="10"/>
      <c r="V452" s="10"/>
      <c r="W452" s="10"/>
      <c r="Y452" s="10">
        <v>667043.49999999895</v>
      </c>
      <c r="Z452" s="92">
        <f t="shared" si="26"/>
        <v>665612.63</v>
      </c>
      <c r="AA452" s="4"/>
      <c r="AB452" s="92">
        <f t="shared" si="27"/>
        <v>738284.77</v>
      </c>
      <c r="AC452" s="433">
        <v>825344.16</v>
      </c>
      <c r="AD452" s="252"/>
      <c r="AE452" s="3"/>
      <c r="AF452" s="3"/>
    </row>
    <row r="453" spans="1:32" x14ac:dyDescent="0.2">
      <c r="A453" s="55"/>
      <c r="B453" s="10"/>
      <c r="C453" s="10" t="s">
        <v>454</v>
      </c>
      <c r="D453" s="10"/>
      <c r="E453" s="419" t="s">
        <v>455</v>
      </c>
      <c r="F453" s="10">
        <v>6170462</v>
      </c>
      <c r="G453" s="10"/>
      <c r="H453" s="10"/>
      <c r="I453" s="10"/>
      <c r="J453" s="23">
        <v>1477238.5099999988</v>
      </c>
      <c r="K453" s="23"/>
      <c r="M453" s="10">
        <v>5667</v>
      </c>
      <c r="N453" s="69"/>
      <c r="P453" s="255">
        <f t="shared" si="24"/>
        <v>260.67381506970156</v>
      </c>
      <c r="Q453" s="10"/>
      <c r="R453" s="10"/>
      <c r="S453" s="10"/>
      <c r="T453" s="179">
        <f t="shared" si="25"/>
        <v>1088.841009352391</v>
      </c>
      <c r="U453" s="10"/>
      <c r="V453" s="10"/>
      <c r="W453" s="10"/>
      <c r="Y453" s="10">
        <v>1477238.5099999988</v>
      </c>
      <c r="Z453" s="92">
        <f t="shared" si="26"/>
        <v>1474069.7</v>
      </c>
      <c r="AA453" s="4"/>
      <c r="AB453" s="92">
        <f t="shared" si="27"/>
        <v>1635009.86</v>
      </c>
      <c r="AC453" s="433">
        <v>1827812.1</v>
      </c>
      <c r="AD453" s="252"/>
      <c r="AE453" s="3"/>
      <c r="AF453" s="3"/>
    </row>
    <row r="454" spans="1:32" x14ac:dyDescent="0.2">
      <c r="A454" s="55"/>
      <c r="B454" s="10"/>
      <c r="C454" s="10" t="s">
        <v>456</v>
      </c>
      <c r="D454" s="10"/>
      <c r="E454" s="419" t="s">
        <v>79</v>
      </c>
      <c r="F454" s="10">
        <v>4070</v>
      </c>
      <c r="G454" s="10"/>
      <c r="H454" s="10"/>
      <c r="I454" s="10"/>
      <c r="J454" s="23">
        <v>1011.14</v>
      </c>
      <c r="K454" s="23"/>
      <c r="M454" s="10">
        <v>6</v>
      </c>
      <c r="N454" s="69"/>
      <c r="P454" s="255">
        <f t="shared" si="24"/>
        <v>168.52333333333334</v>
      </c>
      <c r="Q454" s="10"/>
      <c r="R454" s="10"/>
      <c r="S454" s="10"/>
      <c r="T454" s="179">
        <f t="shared" si="25"/>
        <v>678.33333333333337</v>
      </c>
      <c r="U454" s="10"/>
      <c r="V454" s="10"/>
      <c r="W454" s="10"/>
      <c r="Y454" s="10">
        <v>1011.14</v>
      </c>
      <c r="Z454" s="92">
        <f t="shared" si="26"/>
        <v>1008.97</v>
      </c>
      <c r="AA454" s="4"/>
      <c r="AB454" s="92">
        <f t="shared" si="27"/>
        <v>1119.1300000000001</v>
      </c>
      <c r="AC454" s="433">
        <v>1251.0999999999999</v>
      </c>
      <c r="AD454" s="252"/>
      <c r="AE454" s="3"/>
      <c r="AF454" s="3"/>
    </row>
    <row r="455" spans="1:32" x14ac:dyDescent="0.2">
      <c r="A455" s="55"/>
      <c r="B455" s="10"/>
      <c r="C455" s="10" t="s">
        <v>457</v>
      </c>
      <c r="D455" s="10"/>
      <c r="E455" s="419" t="s">
        <v>439</v>
      </c>
      <c r="F455" s="10">
        <v>1031</v>
      </c>
      <c r="G455" s="10"/>
      <c r="H455" s="10"/>
      <c r="I455" s="10"/>
      <c r="J455" s="23">
        <v>255.32</v>
      </c>
      <c r="K455" s="23"/>
      <c r="M455" s="10">
        <v>1</v>
      </c>
      <c r="N455" s="69"/>
      <c r="P455" s="255">
        <f t="shared" si="24"/>
        <v>255.32</v>
      </c>
      <c r="Q455" s="10"/>
      <c r="R455" s="10"/>
      <c r="S455" s="10"/>
      <c r="T455" s="179">
        <f t="shared" si="25"/>
        <v>1031</v>
      </c>
      <c r="U455" s="10"/>
      <c r="V455" s="10"/>
      <c r="W455" s="10"/>
      <c r="Y455" s="10">
        <v>255.32</v>
      </c>
      <c r="Z455" s="92">
        <f t="shared" si="26"/>
        <v>254.77</v>
      </c>
      <c r="AA455" s="4"/>
      <c r="AB455" s="92">
        <f t="shared" si="27"/>
        <v>282.58999999999997</v>
      </c>
      <c r="AC455" s="433">
        <v>315.91000000000003</v>
      </c>
      <c r="AD455" s="252"/>
      <c r="AE455" s="3"/>
      <c r="AF455" s="3"/>
    </row>
    <row r="456" spans="1:32" x14ac:dyDescent="0.2">
      <c r="A456" s="55"/>
      <c r="B456" s="10"/>
      <c r="C456" s="10" t="s">
        <v>457</v>
      </c>
      <c r="D456" s="10"/>
      <c r="E456" s="419" t="s">
        <v>127</v>
      </c>
      <c r="F456" s="10">
        <v>959034</v>
      </c>
      <c r="G456" s="10"/>
      <c r="H456" s="10"/>
      <c r="I456" s="10"/>
      <c r="J456" s="23">
        <v>233059.80999999976</v>
      </c>
      <c r="K456" s="23"/>
      <c r="M456" s="10">
        <v>697</v>
      </c>
      <c r="N456" s="69"/>
      <c r="P456" s="255">
        <f t="shared" si="24"/>
        <v>334.37562410329951</v>
      </c>
      <c r="Q456" s="10"/>
      <c r="R456" s="10"/>
      <c r="S456" s="10"/>
      <c r="T456" s="179">
        <f t="shared" si="25"/>
        <v>1375.945480631277</v>
      </c>
      <c r="U456" s="10"/>
      <c r="V456" s="10"/>
      <c r="W456" s="10"/>
      <c r="Y456" s="10">
        <v>233059.80999999976</v>
      </c>
      <c r="Z456" s="92">
        <f t="shared" si="26"/>
        <v>232559.88</v>
      </c>
      <c r="AA456" s="4"/>
      <c r="AB456" s="92">
        <f t="shared" si="27"/>
        <v>257950.96</v>
      </c>
      <c r="AC456" s="433">
        <v>288368.83</v>
      </c>
      <c r="AD456" s="252"/>
      <c r="AE456" s="3"/>
      <c r="AF456" s="3"/>
    </row>
    <row r="457" spans="1:32" x14ac:dyDescent="0.2">
      <c r="A457" s="55"/>
      <c r="B457" s="10"/>
      <c r="C457" s="10" t="s">
        <v>458</v>
      </c>
      <c r="D457" s="10"/>
      <c r="E457" s="419" t="s">
        <v>97</v>
      </c>
      <c r="F457" s="10">
        <v>3774</v>
      </c>
      <c r="G457" s="10"/>
      <c r="H457" s="10"/>
      <c r="I457" s="10"/>
      <c r="J457" s="23">
        <v>951.1</v>
      </c>
      <c r="K457" s="23"/>
      <c r="M457" s="10">
        <v>2</v>
      </c>
      <c r="N457" s="69"/>
      <c r="P457" s="255">
        <f t="shared" si="24"/>
        <v>475.55</v>
      </c>
      <c r="Q457" s="10"/>
      <c r="R457" s="10"/>
      <c r="S457" s="10"/>
      <c r="T457" s="179">
        <f t="shared" si="25"/>
        <v>1887</v>
      </c>
      <c r="U457" s="10"/>
      <c r="V457" s="10"/>
      <c r="W457" s="10"/>
      <c r="Y457" s="10">
        <v>951.1</v>
      </c>
      <c r="Z457" s="92">
        <f t="shared" si="26"/>
        <v>949.06</v>
      </c>
      <c r="AA457" s="4"/>
      <c r="AB457" s="92">
        <f t="shared" si="27"/>
        <v>1052.68</v>
      </c>
      <c r="AC457" s="433">
        <v>1176.81</v>
      </c>
      <c r="AD457" s="252"/>
      <c r="AE457" s="3"/>
      <c r="AF457" s="3"/>
    </row>
    <row r="458" spans="1:32" x14ac:dyDescent="0.2">
      <c r="A458" s="55"/>
      <c r="B458" s="10"/>
      <c r="C458" s="10" t="s">
        <v>459</v>
      </c>
      <c r="D458" s="10"/>
      <c r="E458" s="419" t="s">
        <v>177</v>
      </c>
      <c r="F458" s="10">
        <v>4280</v>
      </c>
      <c r="G458" s="10"/>
      <c r="H458" s="10"/>
      <c r="I458" s="10"/>
      <c r="J458" s="23">
        <v>1081.81</v>
      </c>
      <c r="K458" s="23"/>
      <c r="M458" s="10">
        <v>2</v>
      </c>
      <c r="N458" s="69"/>
      <c r="P458" s="255">
        <f t="shared" si="24"/>
        <v>540.90499999999997</v>
      </c>
      <c r="Q458" s="10"/>
      <c r="R458" s="10"/>
      <c r="S458" s="10"/>
      <c r="T458" s="179">
        <f t="shared" si="25"/>
        <v>2140</v>
      </c>
      <c r="U458" s="10"/>
      <c r="V458" s="10"/>
      <c r="W458" s="10"/>
      <c r="Y458" s="10">
        <v>1081.81</v>
      </c>
      <c r="Z458" s="92">
        <f t="shared" si="26"/>
        <v>1079.49</v>
      </c>
      <c r="AA458" s="4"/>
      <c r="AB458" s="92">
        <f t="shared" si="27"/>
        <v>1197.3499999999999</v>
      </c>
      <c r="AC458" s="433">
        <v>1338.54</v>
      </c>
      <c r="AD458" s="252"/>
      <c r="AE458" s="3"/>
      <c r="AF458" s="3"/>
    </row>
    <row r="459" spans="1:32" x14ac:dyDescent="0.2">
      <c r="A459" s="55"/>
      <c r="B459" s="10"/>
      <c r="C459" s="10" t="s">
        <v>459</v>
      </c>
      <c r="D459" s="10"/>
      <c r="E459" s="419" t="s">
        <v>460</v>
      </c>
      <c r="F459" s="10">
        <v>234352</v>
      </c>
      <c r="G459" s="10"/>
      <c r="H459" s="10"/>
      <c r="I459" s="10"/>
      <c r="J459" s="23">
        <v>57940.010000000017</v>
      </c>
      <c r="K459" s="23"/>
      <c r="M459" s="10">
        <v>275</v>
      </c>
      <c r="N459" s="69"/>
      <c r="P459" s="255">
        <f t="shared" si="24"/>
        <v>210.69094545454553</v>
      </c>
      <c r="Q459" s="10"/>
      <c r="R459" s="10"/>
      <c r="S459" s="10"/>
      <c r="T459" s="179">
        <f t="shared" si="25"/>
        <v>852.18909090909096</v>
      </c>
      <c r="U459" s="10"/>
      <c r="V459" s="10"/>
      <c r="W459" s="10"/>
      <c r="Y459" s="10">
        <v>57940.010000000017</v>
      </c>
      <c r="Z459" s="92">
        <f t="shared" si="26"/>
        <v>57815.72</v>
      </c>
      <c r="AA459" s="4"/>
      <c r="AB459" s="92">
        <f t="shared" si="27"/>
        <v>64128.09</v>
      </c>
      <c r="AC459" s="433">
        <v>71690.149999999994</v>
      </c>
      <c r="AD459" s="252"/>
      <c r="AE459" s="3"/>
      <c r="AF459" s="3"/>
    </row>
    <row r="460" spans="1:32" x14ac:dyDescent="0.2">
      <c r="A460" s="55"/>
      <c r="B460" s="10"/>
      <c r="C460" s="10" t="s">
        <v>461</v>
      </c>
      <c r="D460" s="10"/>
      <c r="E460" s="419" t="s">
        <v>203</v>
      </c>
      <c r="F460" s="10">
        <v>4224954</v>
      </c>
      <c r="G460" s="10"/>
      <c r="H460" s="10"/>
      <c r="I460" s="10"/>
      <c r="J460" s="23">
        <v>993871.55000000272</v>
      </c>
      <c r="K460" s="23"/>
      <c r="M460" s="10">
        <v>4402</v>
      </c>
      <c r="N460" s="69"/>
      <c r="P460" s="255">
        <f t="shared" si="24"/>
        <v>225.77727169468486</v>
      </c>
      <c r="Q460" s="10"/>
      <c r="R460" s="10"/>
      <c r="S460" s="10"/>
      <c r="T460" s="179">
        <f t="shared" si="25"/>
        <v>959.78055429350297</v>
      </c>
      <c r="U460" s="10"/>
      <c r="V460" s="10"/>
      <c r="W460" s="10"/>
      <c r="Y460" s="10">
        <v>993871.55000000272</v>
      </c>
      <c r="Z460" s="92">
        <f t="shared" si="26"/>
        <v>991739.61</v>
      </c>
      <c r="AA460" s="4"/>
      <c r="AB460" s="92">
        <f t="shared" si="27"/>
        <v>1100018.56</v>
      </c>
      <c r="AC460" s="433">
        <v>1229734.01</v>
      </c>
      <c r="AD460" s="252"/>
      <c r="AE460" s="3"/>
      <c r="AF460" s="3"/>
    </row>
    <row r="461" spans="1:32" x14ac:dyDescent="0.2">
      <c r="A461" s="55"/>
      <c r="B461" s="10"/>
      <c r="C461" s="10" t="s">
        <v>461</v>
      </c>
      <c r="D461" s="10"/>
      <c r="E461" s="419" t="s">
        <v>462</v>
      </c>
      <c r="F461" s="10">
        <v>689</v>
      </c>
      <c r="G461" s="10"/>
      <c r="H461" s="10"/>
      <c r="I461" s="10"/>
      <c r="J461" s="23">
        <v>168.54</v>
      </c>
      <c r="K461" s="23"/>
      <c r="M461" s="10">
        <v>1</v>
      </c>
      <c r="N461" s="69"/>
      <c r="P461" s="255">
        <f t="shared" si="24"/>
        <v>168.54</v>
      </c>
      <c r="Q461" s="10"/>
      <c r="R461" s="10"/>
      <c r="S461" s="10"/>
      <c r="T461" s="179">
        <f t="shared" si="25"/>
        <v>689</v>
      </c>
      <c r="U461" s="10"/>
      <c r="V461" s="10"/>
      <c r="W461" s="10"/>
      <c r="Y461" s="10">
        <v>168.54</v>
      </c>
      <c r="Z461" s="92">
        <f t="shared" si="26"/>
        <v>168.18</v>
      </c>
      <c r="AA461" s="4"/>
      <c r="AB461" s="92">
        <f t="shared" si="27"/>
        <v>186.54</v>
      </c>
      <c r="AC461" s="433">
        <v>208.54</v>
      </c>
      <c r="AD461" s="252"/>
      <c r="AE461" s="3"/>
      <c r="AF461" s="3"/>
    </row>
    <row r="462" spans="1:32" x14ac:dyDescent="0.2">
      <c r="A462" s="55"/>
      <c r="B462" s="10"/>
      <c r="C462" s="10" t="s">
        <v>463</v>
      </c>
      <c r="D462" s="10"/>
      <c r="E462" s="419" t="s">
        <v>203</v>
      </c>
      <c r="F462" s="10">
        <v>39480</v>
      </c>
      <c r="G462" s="10"/>
      <c r="H462" s="10"/>
      <c r="I462" s="10"/>
      <c r="J462" s="23">
        <v>9621.7300000000014</v>
      </c>
      <c r="K462" s="23"/>
      <c r="M462" s="10">
        <v>9</v>
      </c>
      <c r="N462" s="69"/>
      <c r="P462" s="255">
        <f t="shared" si="24"/>
        <v>1069.0811111111113</v>
      </c>
      <c r="Q462" s="10"/>
      <c r="R462" s="10"/>
      <c r="S462" s="10"/>
      <c r="T462" s="179">
        <f t="shared" si="25"/>
        <v>4386.666666666667</v>
      </c>
      <c r="U462" s="10"/>
      <c r="V462" s="10"/>
      <c r="W462" s="10"/>
      <c r="Y462" s="10">
        <v>9621.7300000000014</v>
      </c>
      <c r="Z462" s="92">
        <f t="shared" si="26"/>
        <v>9601.09</v>
      </c>
      <c r="AA462" s="4"/>
      <c r="AB462" s="92">
        <f t="shared" si="27"/>
        <v>10649.35</v>
      </c>
      <c r="AC462" s="433">
        <v>11905.13</v>
      </c>
      <c r="AD462" s="252"/>
      <c r="AE462" s="3"/>
      <c r="AF462" s="3"/>
    </row>
    <row r="463" spans="1:32" x14ac:dyDescent="0.2">
      <c r="A463" s="55"/>
      <c r="B463" s="10"/>
      <c r="C463" s="10" t="s">
        <v>464</v>
      </c>
      <c r="D463" s="10"/>
      <c r="E463" s="419" t="s">
        <v>63</v>
      </c>
      <c r="F463" s="10">
        <v>330299</v>
      </c>
      <c r="G463" s="10"/>
      <c r="H463" s="10"/>
      <c r="I463" s="10"/>
      <c r="J463" s="23">
        <v>79227.50999999998</v>
      </c>
      <c r="K463" s="23"/>
      <c r="M463" s="10">
        <v>365</v>
      </c>
      <c r="N463" s="69"/>
      <c r="P463" s="255">
        <f t="shared" si="24"/>
        <v>217.06167123287665</v>
      </c>
      <c r="Q463" s="10"/>
      <c r="R463" s="10"/>
      <c r="S463" s="10"/>
      <c r="T463" s="179">
        <f t="shared" si="25"/>
        <v>904.92876712328768</v>
      </c>
      <c r="U463" s="10"/>
      <c r="V463" s="10"/>
      <c r="W463" s="10"/>
      <c r="Y463" s="10">
        <v>79227.50999999998</v>
      </c>
      <c r="Z463" s="92">
        <f t="shared" si="26"/>
        <v>79057.56</v>
      </c>
      <c r="AA463" s="4"/>
      <c r="AB463" s="92">
        <f t="shared" si="27"/>
        <v>87689.13</v>
      </c>
      <c r="AC463" s="433">
        <v>98029.53</v>
      </c>
      <c r="AD463" s="252"/>
      <c r="AE463" s="3"/>
      <c r="AF463" s="3"/>
    </row>
    <row r="464" spans="1:32" x14ac:dyDescent="0.2">
      <c r="A464" s="55"/>
      <c r="B464" s="10"/>
      <c r="C464" s="10" t="s">
        <v>465</v>
      </c>
      <c r="D464" s="10"/>
      <c r="E464" s="419" t="s">
        <v>179</v>
      </c>
      <c r="F464" s="10">
        <v>43219</v>
      </c>
      <c r="G464" s="10"/>
      <c r="H464" s="10"/>
      <c r="I464" s="10"/>
      <c r="J464" s="23">
        <v>10463.48</v>
      </c>
      <c r="K464" s="23"/>
      <c r="M464" s="10">
        <v>45</v>
      </c>
      <c r="N464" s="69"/>
      <c r="P464" s="255">
        <f t="shared" si="24"/>
        <v>232.52177777777777</v>
      </c>
      <c r="Q464" s="10"/>
      <c r="R464" s="10"/>
      <c r="S464" s="10"/>
      <c r="T464" s="179">
        <f t="shared" si="25"/>
        <v>960.42222222222222</v>
      </c>
      <c r="U464" s="10"/>
      <c r="V464" s="10"/>
      <c r="W464" s="10"/>
      <c r="Y464" s="10">
        <v>10463.48</v>
      </c>
      <c r="Z464" s="92">
        <f t="shared" si="26"/>
        <v>10441.030000000001</v>
      </c>
      <c r="AA464" s="4"/>
      <c r="AB464" s="92">
        <f t="shared" si="27"/>
        <v>11581</v>
      </c>
      <c r="AC464" s="433">
        <v>12946.64</v>
      </c>
      <c r="AD464" s="252"/>
      <c r="AE464" s="3"/>
      <c r="AF464" s="3"/>
    </row>
    <row r="465" spans="1:32" x14ac:dyDescent="0.2">
      <c r="A465" s="55"/>
      <c r="B465" s="10"/>
      <c r="C465" s="10" t="s">
        <v>466</v>
      </c>
      <c r="D465" s="10"/>
      <c r="E465" s="419" t="s">
        <v>467</v>
      </c>
      <c r="F465" s="10">
        <v>3749044</v>
      </c>
      <c r="G465" s="10"/>
      <c r="H465" s="10"/>
      <c r="I465" s="10"/>
      <c r="J465" s="23">
        <v>888691.51999999909</v>
      </c>
      <c r="K465" s="23"/>
      <c r="M465" s="10">
        <v>3855</v>
      </c>
      <c r="N465" s="69"/>
      <c r="P465" s="255">
        <f t="shared" si="24"/>
        <v>230.529577172503</v>
      </c>
      <c r="Q465" s="10"/>
      <c r="R465" s="10"/>
      <c r="S465" s="10"/>
      <c r="T465" s="179">
        <f t="shared" si="25"/>
        <v>972.51465629053178</v>
      </c>
      <c r="U465" s="10"/>
      <c r="V465" s="10"/>
      <c r="W465" s="10"/>
      <c r="Y465" s="10">
        <v>888691.51999999909</v>
      </c>
      <c r="Z465" s="92">
        <f t="shared" si="26"/>
        <v>886785.2</v>
      </c>
      <c r="AA465" s="4"/>
      <c r="AB465" s="92">
        <f t="shared" si="27"/>
        <v>983605.14</v>
      </c>
      <c r="AC465" s="433">
        <v>1099592.99</v>
      </c>
      <c r="AD465" s="252"/>
      <c r="AE465" s="3"/>
      <c r="AF465" s="3"/>
    </row>
    <row r="466" spans="1:32" x14ac:dyDescent="0.2">
      <c r="A466" s="55"/>
      <c r="B466" s="10"/>
      <c r="C466" s="10" t="s">
        <v>468</v>
      </c>
      <c r="D466" s="10"/>
      <c r="E466" s="419" t="s">
        <v>145</v>
      </c>
      <c r="F466" s="10">
        <v>9793</v>
      </c>
      <c r="G466" s="10"/>
      <c r="H466" s="10"/>
      <c r="I466" s="10"/>
      <c r="J466" s="23">
        <v>2449.61</v>
      </c>
      <c r="K466" s="23"/>
      <c r="M466" s="10">
        <v>8</v>
      </c>
      <c r="N466" s="69"/>
      <c r="P466" s="255">
        <f t="shared" si="24"/>
        <v>306.20125000000002</v>
      </c>
      <c r="Q466" s="10"/>
      <c r="R466" s="10"/>
      <c r="S466" s="10"/>
      <c r="T466" s="179">
        <f t="shared" si="25"/>
        <v>1224.125</v>
      </c>
      <c r="U466" s="10"/>
      <c r="V466" s="10"/>
      <c r="W466" s="10"/>
      <c r="Y466" s="10">
        <v>2449.61</v>
      </c>
      <c r="Z466" s="92">
        <f t="shared" si="26"/>
        <v>2444.36</v>
      </c>
      <c r="AA466" s="4"/>
      <c r="AB466" s="92">
        <f t="shared" si="27"/>
        <v>2711.23</v>
      </c>
      <c r="AC466" s="433">
        <v>3030.94</v>
      </c>
      <c r="AD466" s="252"/>
      <c r="AE466" s="3"/>
      <c r="AF466" s="3"/>
    </row>
    <row r="467" spans="1:32" x14ac:dyDescent="0.2">
      <c r="A467" s="55"/>
      <c r="B467" s="10"/>
      <c r="C467" s="10" t="s">
        <v>468</v>
      </c>
      <c r="D467" s="10"/>
      <c r="E467" s="419" t="s">
        <v>70</v>
      </c>
      <c r="F467" s="10">
        <v>134450</v>
      </c>
      <c r="G467" s="10"/>
      <c r="H467" s="10"/>
      <c r="I467" s="10"/>
      <c r="J467" s="23">
        <v>33080.880000000019</v>
      </c>
      <c r="K467" s="23"/>
      <c r="M467" s="10">
        <v>123</v>
      </c>
      <c r="N467" s="69"/>
      <c r="P467" s="255">
        <f t="shared" si="24"/>
        <v>268.95024390243918</v>
      </c>
      <c r="Q467" s="10"/>
      <c r="R467" s="10"/>
      <c r="S467" s="10"/>
      <c r="T467" s="179">
        <f t="shared" si="25"/>
        <v>1093.0894308943089</v>
      </c>
      <c r="U467" s="10"/>
      <c r="V467" s="10"/>
      <c r="W467" s="10"/>
      <c r="Y467" s="10">
        <v>33080.880000000019</v>
      </c>
      <c r="Z467" s="92">
        <f t="shared" si="26"/>
        <v>33009.919999999998</v>
      </c>
      <c r="AA467" s="4"/>
      <c r="AB467" s="92">
        <f t="shared" si="27"/>
        <v>36613.97</v>
      </c>
      <c r="AC467" s="433">
        <v>40931.53</v>
      </c>
      <c r="AD467" s="252"/>
      <c r="AE467" s="3"/>
      <c r="AF467" s="3"/>
    </row>
    <row r="468" spans="1:32" x14ac:dyDescent="0.2">
      <c r="A468" s="55"/>
      <c r="B468" s="10"/>
      <c r="C468" s="10" t="s">
        <v>468</v>
      </c>
      <c r="D468" s="10"/>
      <c r="E468" s="419" t="s">
        <v>93</v>
      </c>
      <c r="F468" s="10">
        <v>2203</v>
      </c>
      <c r="G468" s="10"/>
      <c r="H468" s="10"/>
      <c r="I468" s="10"/>
      <c r="J468" s="23">
        <v>546.33000000000004</v>
      </c>
      <c r="K468" s="23"/>
      <c r="M468" s="10">
        <v>3</v>
      </c>
      <c r="N468" s="69"/>
      <c r="P468" s="255">
        <f t="shared" si="24"/>
        <v>182.11</v>
      </c>
      <c r="Q468" s="10"/>
      <c r="R468" s="10"/>
      <c r="S468" s="10"/>
      <c r="T468" s="179">
        <f t="shared" si="25"/>
        <v>734.33333333333337</v>
      </c>
      <c r="U468" s="10"/>
      <c r="V468" s="10"/>
      <c r="W468" s="10"/>
      <c r="Y468" s="10">
        <v>546.33000000000004</v>
      </c>
      <c r="Z468" s="92">
        <f t="shared" si="26"/>
        <v>545.16</v>
      </c>
      <c r="AA468" s="4"/>
      <c r="AB468" s="92">
        <f t="shared" si="27"/>
        <v>604.67999999999995</v>
      </c>
      <c r="AC468" s="433">
        <v>675.98</v>
      </c>
      <c r="AD468" s="252"/>
      <c r="AE468" s="3"/>
      <c r="AF468" s="3"/>
    </row>
    <row r="469" spans="1:32" x14ac:dyDescent="0.2">
      <c r="A469" s="55"/>
      <c r="B469" s="10"/>
      <c r="C469" s="10" t="s">
        <v>468</v>
      </c>
      <c r="D469" s="10"/>
      <c r="E469" s="419" t="s">
        <v>287</v>
      </c>
      <c r="F469" s="10">
        <v>1350</v>
      </c>
      <c r="G469" s="10"/>
      <c r="H469" s="10"/>
      <c r="I469" s="10"/>
      <c r="J469" s="23">
        <v>337.59</v>
      </c>
      <c r="K469" s="23"/>
      <c r="M469" s="10">
        <v>1</v>
      </c>
      <c r="N469" s="69"/>
      <c r="P469" s="255">
        <f t="shared" si="24"/>
        <v>337.59</v>
      </c>
      <c r="Q469" s="10"/>
      <c r="R469" s="10"/>
      <c r="S469" s="10"/>
      <c r="T469" s="179">
        <f t="shared" si="25"/>
        <v>1350</v>
      </c>
      <c r="U469" s="10"/>
      <c r="V469" s="10"/>
      <c r="W469" s="10"/>
      <c r="Y469" s="10">
        <v>337.59</v>
      </c>
      <c r="Z469" s="92">
        <f t="shared" si="26"/>
        <v>336.87</v>
      </c>
      <c r="AA469" s="4"/>
      <c r="AB469" s="92">
        <f t="shared" si="27"/>
        <v>373.65</v>
      </c>
      <c r="AC469" s="433">
        <v>417.71</v>
      </c>
      <c r="AD469" s="252"/>
      <c r="AE469" s="3"/>
      <c r="AF469" s="3"/>
    </row>
    <row r="470" spans="1:32" x14ac:dyDescent="0.2">
      <c r="A470" s="55"/>
      <c r="B470" s="10"/>
      <c r="C470" s="10" t="s">
        <v>469</v>
      </c>
      <c r="D470" s="10"/>
      <c r="E470" s="419" t="s">
        <v>201</v>
      </c>
      <c r="F470" s="10">
        <v>49641</v>
      </c>
      <c r="G470" s="10"/>
      <c r="H470" s="10"/>
      <c r="I470" s="10"/>
      <c r="J470" s="23">
        <v>12269.66</v>
      </c>
      <c r="K470" s="23"/>
      <c r="M470" s="10">
        <v>35</v>
      </c>
      <c r="N470" s="69"/>
      <c r="P470" s="255">
        <f t="shared" si="24"/>
        <v>350.56171428571429</v>
      </c>
      <c r="Q470" s="10"/>
      <c r="R470" s="10"/>
      <c r="S470" s="10"/>
      <c r="T470" s="179">
        <f t="shared" si="25"/>
        <v>1418.3142857142857</v>
      </c>
      <c r="U470" s="10"/>
      <c r="V470" s="10"/>
      <c r="W470" s="10"/>
      <c r="Y470" s="10">
        <v>12269.66</v>
      </c>
      <c r="Z470" s="92">
        <f t="shared" si="26"/>
        <v>12243.34</v>
      </c>
      <c r="AA470" s="4"/>
      <c r="AB470" s="92">
        <f t="shared" si="27"/>
        <v>13580.08</v>
      </c>
      <c r="AC470" s="433">
        <v>15181.46</v>
      </c>
      <c r="AD470" s="252"/>
      <c r="AE470" s="3"/>
      <c r="AF470" s="3"/>
    </row>
    <row r="471" spans="1:32" x14ac:dyDescent="0.2">
      <c r="A471" s="55"/>
      <c r="B471" s="10"/>
      <c r="C471" s="10" t="s">
        <v>470</v>
      </c>
      <c r="D471" s="10"/>
      <c r="E471" s="419" t="s">
        <v>63</v>
      </c>
      <c r="F471" s="10">
        <v>994</v>
      </c>
      <c r="G471" s="10"/>
      <c r="H471" s="10"/>
      <c r="I471" s="10"/>
      <c r="J471" s="23">
        <v>245.79</v>
      </c>
      <c r="K471" s="23"/>
      <c r="M471" s="10">
        <v>1</v>
      </c>
      <c r="N471" s="69"/>
      <c r="P471" s="255">
        <f t="shared" si="24"/>
        <v>245.79</v>
      </c>
      <c r="Q471" s="10"/>
      <c r="R471" s="10"/>
      <c r="S471" s="10"/>
      <c r="T471" s="179">
        <f t="shared" si="25"/>
        <v>994</v>
      </c>
      <c r="U471" s="10"/>
      <c r="V471" s="10"/>
      <c r="W471" s="10"/>
      <c r="Y471" s="10">
        <v>245.79</v>
      </c>
      <c r="Z471" s="92">
        <f t="shared" si="26"/>
        <v>245.26</v>
      </c>
      <c r="AA471" s="4"/>
      <c r="AB471" s="92">
        <f t="shared" si="27"/>
        <v>272.04000000000002</v>
      </c>
      <c r="AC471" s="433">
        <v>304.12</v>
      </c>
      <c r="AD471" s="252"/>
      <c r="AE471" s="3"/>
      <c r="AF471" s="3"/>
    </row>
    <row r="472" spans="1:32" x14ac:dyDescent="0.2">
      <c r="A472" s="55"/>
      <c r="B472" s="10"/>
      <c r="C472" s="10" t="s">
        <v>470</v>
      </c>
      <c r="D472" s="10"/>
      <c r="E472" s="419" t="s">
        <v>100</v>
      </c>
      <c r="F472" s="10">
        <v>5039797</v>
      </c>
      <c r="G472" s="10"/>
      <c r="H472" s="10"/>
      <c r="I472" s="10"/>
      <c r="J472" s="23">
        <v>1197723.929999995</v>
      </c>
      <c r="K472" s="23"/>
      <c r="M472" s="10">
        <v>6768</v>
      </c>
      <c r="N472" s="69"/>
      <c r="P472" s="255">
        <f t="shared" si="24"/>
        <v>176.96866578014112</v>
      </c>
      <c r="Q472" s="10"/>
      <c r="R472" s="10"/>
      <c r="S472" s="10"/>
      <c r="T472" s="179">
        <f t="shared" si="25"/>
        <v>744.65085697399525</v>
      </c>
      <c r="U472" s="10"/>
      <c r="V472" s="10"/>
      <c r="W472" s="10"/>
      <c r="Y472" s="10">
        <v>1197723.929999995</v>
      </c>
      <c r="Z472" s="92">
        <f t="shared" si="26"/>
        <v>1195154.7</v>
      </c>
      <c r="AA472" s="4"/>
      <c r="AB472" s="92">
        <f t="shared" si="27"/>
        <v>1325642.69</v>
      </c>
      <c r="AC472" s="433">
        <v>1481964</v>
      </c>
      <c r="AD472" s="252"/>
      <c r="AE472" s="3"/>
      <c r="AF472" s="3"/>
    </row>
    <row r="473" spans="1:32" x14ac:dyDescent="0.2">
      <c r="A473" s="55"/>
      <c r="B473" s="10"/>
      <c r="C473" s="10" t="s">
        <v>471</v>
      </c>
      <c r="D473" s="10"/>
      <c r="E473" s="419" t="s">
        <v>70</v>
      </c>
      <c r="F473" s="10">
        <v>84612</v>
      </c>
      <c r="G473" s="10"/>
      <c r="H473" s="10"/>
      <c r="I473" s="10"/>
      <c r="J473" s="23">
        <v>20462.019999999997</v>
      </c>
      <c r="K473" s="23"/>
      <c r="M473" s="10">
        <v>70</v>
      </c>
      <c r="N473" s="69"/>
      <c r="P473" s="255">
        <f t="shared" si="24"/>
        <v>292.31457142857136</v>
      </c>
      <c r="Q473" s="10"/>
      <c r="R473" s="10"/>
      <c r="S473" s="10"/>
      <c r="T473" s="179">
        <f t="shared" si="25"/>
        <v>1208.7428571428572</v>
      </c>
      <c r="U473" s="10"/>
      <c r="V473" s="10"/>
      <c r="W473" s="10"/>
      <c r="Y473" s="10">
        <v>20462.019999999997</v>
      </c>
      <c r="Z473" s="92">
        <f t="shared" si="26"/>
        <v>20418.13</v>
      </c>
      <c r="AA473" s="4"/>
      <c r="AB473" s="92">
        <f t="shared" si="27"/>
        <v>22647.4</v>
      </c>
      <c r="AC473" s="433">
        <v>25318.01</v>
      </c>
      <c r="AD473" s="252"/>
      <c r="AE473" s="3"/>
      <c r="AF473" s="3"/>
    </row>
    <row r="474" spans="1:32" x14ac:dyDescent="0.2">
      <c r="A474" s="55"/>
      <c r="B474" s="10"/>
      <c r="C474" s="10" t="s">
        <v>472</v>
      </c>
      <c r="D474" s="10"/>
      <c r="E474" s="419" t="s">
        <v>63</v>
      </c>
      <c r="F474" s="10">
        <v>3268</v>
      </c>
      <c r="G474" s="10"/>
      <c r="H474" s="10"/>
      <c r="I474" s="10"/>
      <c r="J474" s="23">
        <v>819.83</v>
      </c>
      <c r="K474" s="23"/>
      <c r="M474" s="10">
        <v>2</v>
      </c>
      <c r="N474" s="69"/>
      <c r="P474" s="255">
        <f t="shared" ref="P474:P537" si="28">J474/M474</f>
        <v>409.91500000000002</v>
      </c>
      <c r="Q474" s="10"/>
      <c r="R474" s="10"/>
      <c r="S474" s="10"/>
      <c r="T474" s="179">
        <f t="shared" ref="T474:T537" si="29">F474/M474</f>
        <v>1634</v>
      </c>
      <c r="U474" s="10"/>
      <c r="V474" s="10"/>
      <c r="W474" s="10"/>
      <c r="Y474" s="10">
        <v>819.83</v>
      </c>
      <c r="Z474" s="92">
        <f t="shared" ref="Z474:Z537" si="30">ROUND($Z$644*Y474/$Y$644,2)</f>
        <v>818.07</v>
      </c>
      <c r="AA474" s="4"/>
      <c r="AB474" s="92">
        <f t="shared" ref="AB474:AB537" si="31">ROUND($AB$644*Y474/$Y$644,2)</f>
        <v>907.39</v>
      </c>
      <c r="AC474" s="433">
        <v>1014.39</v>
      </c>
      <c r="AD474" s="252"/>
      <c r="AE474" s="3"/>
      <c r="AF474" s="3"/>
    </row>
    <row r="475" spans="1:32" x14ac:dyDescent="0.2">
      <c r="A475" s="55"/>
      <c r="B475" s="10"/>
      <c r="C475" s="10" t="s">
        <v>472</v>
      </c>
      <c r="D475" s="10"/>
      <c r="E475" s="419" t="s">
        <v>65</v>
      </c>
      <c r="F475" s="10">
        <v>1956</v>
      </c>
      <c r="G475" s="10"/>
      <c r="H475" s="10"/>
      <c r="I475" s="10"/>
      <c r="J475" s="23">
        <v>484.08000000000004</v>
      </c>
      <c r="K475" s="23"/>
      <c r="M475" s="10">
        <v>2</v>
      </c>
      <c r="N475" s="69"/>
      <c r="P475" s="255">
        <f t="shared" si="28"/>
        <v>242.04000000000002</v>
      </c>
      <c r="Q475" s="10"/>
      <c r="R475" s="10"/>
      <c r="S475" s="10"/>
      <c r="T475" s="179">
        <f t="shared" si="29"/>
        <v>978</v>
      </c>
      <c r="U475" s="10"/>
      <c r="V475" s="10"/>
      <c r="W475" s="10"/>
      <c r="Y475" s="10">
        <v>484.08000000000004</v>
      </c>
      <c r="Z475" s="92">
        <f t="shared" si="30"/>
        <v>483.04</v>
      </c>
      <c r="AA475" s="4"/>
      <c r="AB475" s="92">
        <f t="shared" si="31"/>
        <v>535.78</v>
      </c>
      <c r="AC475" s="433">
        <v>598.96</v>
      </c>
      <c r="AD475" s="252"/>
      <c r="AE475" s="3"/>
      <c r="AF475" s="3"/>
    </row>
    <row r="476" spans="1:32" x14ac:dyDescent="0.2">
      <c r="A476" s="55"/>
      <c r="B476" s="10"/>
      <c r="C476" s="10" t="s">
        <v>472</v>
      </c>
      <c r="D476" s="10"/>
      <c r="E476" s="419" t="s">
        <v>211</v>
      </c>
      <c r="F476" s="10">
        <v>2188</v>
      </c>
      <c r="G476" s="10"/>
      <c r="H476" s="10"/>
      <c r="I476" s="10"/>
      <c r="J476" s="23">
        <v>552.94000000000005</v>
      </c>
      <c r="K476" s="23"/>
      <c r="M476" s="10">
        <v>1</v>
      </c>
      <c r="N476" s="69"/>
      <c r="P476" s="255">
        <f t="shared" si="28"/>
        <v>552.94000000000005</v>
      </c>
      <c r="Q476" s="10"/>
      <c r="R476" s="10"/>
      <c r="S476" s="10"/>
      <c r="T476" s="179">
        <f t="shared" si="29"/>
        <v>2188</v>
      </c>
      <c r="U476" s="10"/>
      <c r="V476" s="10"/>
      <c r="W476" s="10"/>
      <c r="Y476" s="10">
        <v>552.94000000000005</v>
      </c>
      <c r="Z476" s="92">
        <f t="shared" si="30"/>
        <v>551.75</v>
      </c>
      <c r="AA476" s="4"/>
      <c r="AB476" s="92">
        <f t="shared" si="31"/>
        <v>611.99</v>
      </c>
      <c r="AC476" s="433">
        <v>684.16</v>
      </c>
      <c r="AD476" s="252"/>
      <c r="AE476" s="3"/>
      <c r="AF476" s="3"/>
    </row>
    <row r="477" spans="1:32" x14ac:dyDescent="0.2">
      <c r="A477" s="55"/>
      <c r="B477" s="10"/>
      <c r="C477" s="10" t="s">
        <v>472</v>
      </c>
      <c r="D477" s="10"/>
      <c r="E477" s="419" t="s">
        <v>293</v>
      </c>
      <c r="F477" s="10">
        <v>1407751</v>
      </c>
      <c r="G477" s="10"/>
      <c r="H477" s="10"/>
      <c r="I477" s="10"/>
      <c r="J477" s="23">
        <v>342364.70000000094</v>
      </c>
      <c r="K477" s="23"/>
      <c r="M477" s="10">
        <v>1417</v>
      </c>
      <c r="N477" s="69"/>
      <c r="P477" s="255">
        <f t="shared" si="28"/>
        <v>241.61235003528648</v>
      </c>
      <c r="Q477" s="10"/>
      <c r="R477" s="10"/>
      <c r="S477" s="10"/>
      <c r="T477" s="179">
        <f t="shared" si="29"/>
        <v>993.47282992237126</v>
      </c>
      <c r="U477" s="10"/>
      <c r="V477" s="10"/>
      <c r="W477" s="10"/>
      <c r="Y477" s="10">
        <v>342364.70000000094</v>
      </c>
      <c r="Z477" s="92">
        <f t="shared" si="30"/>
        <v>341630.3</v>
      </c>
      <c r="AA477" s="4"/>
      <c r="AB477" s="92">
        <f t="shared" si="31"/>
        <v>378929.78</v>
      </c>
      <c r="AC477" s="433">
        <v>423613.62</v>
      </c>
      <c r="AD477" s="252"/>
      <c r="AE477" s="3"/>
      <c r="AF477" s="3"/>
    </row>
    <row r="478" spans="1:32" x14ac:dyDescent="0.2">
      <c r="A478" s="55"/>
      <c r="B478" s="10"/>
      <c r="C478" s="10" t="s">
        <v>472</v>
      </c>
      <c r="D478" s="10"/>
      <c r="E478" s="419" t="s">
        <v>196</v>
      </c>
      <c r="F478" s="10"/>
      <c r="G478" s="10"/>
      <c r="H478" s="10"/>
      <c r="I478" s="10"/>
      <c r="J478" s="23">
        <v>6.75</v>
      </c>
      <c r="K478" s="23"/>
      <c r="M478" s="10">
        <v>1</v>
      </c>
      <c r="N478" s="69"/>
      <c r="P478" s="255">
        <f t="shared" si="28"/>
        <v>6.75</v>
      </c>
      <c r="Q478" s="10"/>
      <c r="R478" s="10"/>
      <c r="S478" s="10"/>
      <c r="T478" s="179">
        <f t="shared" si="29"/>
        <v>0</v>
      </c>
      <c r="U478" s="10"/>
      <c r="V478" s="10"/>
      <c r="W478" s="10"/>
      <c r="Y478" s="10">
        <v>6.75</v>
      </c>
      <c r="Z478" s="92">
        <f t="shared" si="30"/>
        <v>6.74</v>
      </c>
      <c r="AA478" s="4"/>
      <c r="AB478" s="92">
        <f t="shared" si="31"/>
        <v>7.47</v>
      </c>
      <c r="AC478" s="433">
        <v>8.35</v>
      </c>
      <c r="AD478" s="252"/>
      <c r="AE478" s="3"/>
      <c r="AF478" s="3"/>
    </row>
    <row r="479" spans="1:32" x14ac:dyDescent="0.2">
      <c r="A479" s="55"/>
      <c r="B479" s="10"/>
      <c r="C479" s="10" t="s">
        <v>473</v>
      </c>
      <c r="D479" s="10"/>
      <c r="E479" s="419" t="s">
        <v>287</v>
      </c>
      <c r="F479" s="10">
        <v>131232</v>
      </c>
      <c r="G479" s="10"/>
      <c r="H479" s="10"/>
      <c r="I479" s="10"/>
      <c r="J479" s="23">
        <v>31382.910000000003</v>
      </c>
      <c r="K479" s="23"/>
      <c r="M479" s="10">
        <v>118</v>
      </c>
      <c r="N479" s="69"/>
      <c r="P479" s="255">
        <f t="shared" si="28"/>
        <v>265.95686440677969</v>
      </c>
      <c r="Q479" s="10"/>
      <c r="R479" s="10"/>
      <c r="S479" s="10"/>
      <c r="T479" s="179">
        <f t="shared" si="29"/>
        <v>1112.1355932203389</v>
      </c>
      <c r="U479" s="10"/>
      <c r="V479" s="10"/>
      <c r="W479" s="10"/>
      <c r="Y479" s="10">
        <v>31382.910000000003</v>
      </c>
      <c r="Z479" s="92">
        <f t="shared" si="30"/>
        <v>31315.59</v>
      </c>
      <c r="AA479" s="4"/>
      <c r="AB479" s="92">
        <f t="shared" si="31"/>
        <v>34734.65</v>
      </c>
      <c r="AC479" s="433">
        <v>38830.6</v>
      </c>
      <c r="AD479" s="252"/>
      <c r="AE479" s="3"/>
      <c r="AF479" s="3"/>
    </row>
    <row r="480" spans="1:32" x14ac:dyDescent="0.2">
      <c r="A480" s="55"/>
      <c r="B480" s="10"/>
      <c r="C480" s="10" t="s">
        <v>474</v>
      </c>
      <c r="D480" s="10"/>
      <c r="E480" s="419" t="s">
        <v>475</v>
      </c>
      <c r="F480" s="10">
        <v>252647</v>
      </c>
      <c r="G480" s="10"/>
      <c r="H480" s="10"/>
      <c r="I480" s="10"/>
      <c r="J480" s="23">
        <v>61454.03</v>
      </c>
      <c r="K480" s="23"/>
      <c r="M480" s="10">
        <v>214</v>
      </c>
      <c r="N480" s="69"/>
      <c r="P480" s="255">
        <f t="shared" si="28"/>
        <v>287.16836448598133</v>
      </c>
      <c r="Q480" s="10"/>
      <c r="R480" s="10"/>
      <c r="S480" s="10"/>
      <c r="T480" s="179">
        <f t="shared" si="29"/>
        <v>1180.5934579439252</v>
      </c>
      <c r="U480" s="10"/>
      <c r="V480" s="10"/>
      <c r="W480" s="10"/>
      <c r="Y480" s="10">
        <v>61454.03</v>
      </c>
      <c r="Z480" s="92">
        <f t="shared" si="30"/>
        <v>61322.21</v>
      </c>
      <c r="AA480" s="4"/>
      <c r="AB480" s="92">
        <f t="shared" si="31"/>
        <v>68017.42</v>
      </c>
      <c r="AC480" s="433">
        <v>76038.11</v>
      </c>
      <c r="AD480" s="252"/>
      <c r="AE480" s="3"/>
      <c r="AF480" s="3"/>
    </row>
    <row r="481" spans="1:32" x14ac:dyDescent="0.2">
      <c r="A481" s="55"/>
      <c r="B481" s="10"/>
      <c r="C481" s="10" t="s">
        <v>476</v>
      </c>
      <c r="D481" s="10"/>
      <c r="E481" s="419" t="s">
        <v>134</v>
      </c>
      <c r="F481" s="10">
        <v>706893</v>
      </c>
      <c r="G481" s="10"/>
      <c r="H481" s="10"/>
      <c r="I481" s="10"/>
      <c r="J481" s="23">
        <v>170087.87999999989</v>
      </c>
      <c r="K481" s="23"/>
      <c r="M481" s="10">
        <v>636</v>
      </c>
      <c r="N481" s="69"/>
      <c r="P481" s="255">
        <f t="shared" si="28"/>
        <v>267.43377358490551</v>
      </c>
      <c r="Q481" s="10"/>
      <c r="R481" s="10"/>
      <c r="S481" s="10"/>
      <c r="T481" s="179">
        <f t="shared" si="29"/>
        <v>1111.4669811320755</v>
      </c>
      <c r="U481" s="10"/>
      <c r="V481" s="10"/>
      <c r="W481" s="10"/>
      <c r="Y481" s="10">
        <v>170087.87999999989</v>
      </c>
      <c r="Z481" s="92">
        <f t="shared" si="30"/>
        <v>169723.03</v>
      </c>
      <c r="AA481" s="4"/>
      <c r="AB481" s="92">
        <f t="shared" si="31"/>
        <v>188253.53</v>
      </c>
      <c r="AC481" s="433">
        <v>210452.6</v>
      </c>
      <c r="AD481" s="252"/>
      <c r="AE481" s="3"/>
      <c r="AF481" s="3"/>
    </row>
    <row r="482" spans="1:32" x14ac:dyDescent="0.2">
      <c r="A482" s="55"/>
      <c r="B482" s="10"/>
      <c r="C482" s="10" t="s">
        <v>477</v>
      </c>
      <c r="D482" s="10"/>
      <c r="E482" s="419" t="s">
        <v>293</v>
      </c>
      <c r="F482" s="10">
        <v>492</v>
      </c>
      <c r="G482" s="10"/>
      <c r="H482" s="10"/>
      <c r="I482" s="10"/>
      <c r="J482" s="23">
        <v>122.16</v>
      </c>
      <c r="K482" s="23"/>
      <c r="M482" s="10">
        <v>1</v>
      </c>
      <c r="N482" s="69"/>
      <c r="P482" s="255">
        <f t="shared" si="28"/>
        <v>122.16</v>
      </c>
      <c r="Q482" s="10"/>
      <c r="R482" s="10"/>
      <c r="S482" s="10"/>
      <c r="T482" s="179">
        <f t="shared" si="29"/>
        <v>492</v>
      </c>
      <c r="U482" s="10"/>
      <c r="V482" s="10"/>
      <c r="W482" s="10"/>
      <c r="Y482" s="10">
        <v>122.16</v>
      </c>
      <c r="Z482" s="92">
        <f t="shared" si="30"/>
        <v>121.9</v>
      </c>
      <c r="AA482" s="4"/>
      <c r="AB482" s="92">
        <f t="shared" si="31"/>
        <v>135.21</v>
      </c>
      <c r="AC482" s="433">
        <v>151.15</v>
      </c>
      <c r="AD482" s="252"/>
      <c r="AE482" s="3"/>
      <c r="AF482" s="3"/>
    </row>
    <row r="483" spans="1:32" x14ac:dyDescent="0.2">
      <c r="A483" s="55"/>
      <c r="B483" s="10"/>
      <c r="C483" s="10" t="s">
        <v>477</v>
      </c>
      <c r="D483" s="10"/>
      <c r="E483" s="419" t="s">
        <v>196</v>
      </c>
      <c r="F483" s="10">
        <v>575830</v>
      </c>
      <c r="G483" s="10"/>
      <c r="H483" s="10"/>
      <c r="I483" s="10"/>
      <c r="J483" s="23">
        <v>140958.95999999993</v>
      </c>
      <c r="K483" s="23"/>
      <c r="M483" s="10">
        <v>540</v>
      </c>
      <c r="N483" s="69"/>
      <c r="P483" s="255">
        <f t="shared" si="28"/>
        <v>261.03511111111101</v>
      </c>
      <c r="Q483" s="10"/>
      <c r="R483" s="10"/>
      <c r="S483" s="10"/>
      <c r="T483" s="179">
        <f t="shared" si="29"/>
        <v>1066.351851851852</v>
      </c>
      <c r="U483" s="10"/>
      <c r="V483" s="10"/>
      <c r="W483" s="10"/>
      <c r="Y483" s="10">
        <v>140958.95999999993</v>
      </c>
      <c r="Z483" s="92">
        <f t="shared" si="30"/>
        <v>140656.59</v>
      </c>
      <c r="AA483" s="4"/>
      <c r="AB483" s="92">
        <f t="shared" si="31"/>
        <v>156013.59</v>
      </c>
      <c r="AC483" s="433">
        <v>174410.89</v>
      </c>
      <c r="AD483" s="252"/>
      <c r="AE483" s="3"/>
      <c r="AF483" s="3"/>
    </row>
    <row r="484" spans="1:32" x14ac:dyDescent="0.2">
      <c r="A484" s="55"/>
      <c r="B484" s="10"/>
      <c r="C484" s="10" t="s">
        <v>478</v>
      </c>
      <c r="D484" s="10"/>
      <c r="E484" s="419" t="s">
        <v>479</v>
      </c>
      <c r="F484" s="10">
        <v>780154</v>
      </c>
      <c r="G484" s="10"/>
      <c r="H484" s="10"/>
      <c r="I484" s="10"/>
      <c r="J484" s="23">
        <v>189520.17000000016</v>
      </c>
      <c r="K484" s="23"/>
      <c r="M484" s="10">
        <v>733</v>
      </c>
      <c r="N484" s="69"/>
      <c r="P484" s="255">
        <f t="shared" si="28"/>
        <v>258.55412005457049</v>
      </c>
      <c r="Q484" s="10"/>
      <c r="R484" s="10"/>
      <c r="S484" s="10"/>
      <c r="T484" s="179">
        <f t="shared" si="29"/>
        <v>1064.3301500682128</v>
      </c>
      <c r="U484" s="10"/>
      <c r="V484" s="10"/>
      <c r="W484" s="10"/>
      <c r="Y484" s="10">
        <v>189520.17000000016</v>
      </c>
      <c r="Z484" s="92">
        <f t="shared" si="30"/>
        <v>189113.63</v>
      </c>
      <c r="AA484" s="4"/>
      <c r="AB484" s="92">
        <f t="shared" si="31"/>
        <v>209761.22</v>
      </c>
      <c r="AC484" s="433">
        <v>234496.5</v>
      </c>
      <c r="AD484" s="252"/>
      <c r="AE484" s="3"/>
      <c r="AF484" s="3"/>
    </row>
    <row r="485" spans="1:32" x14ac:dyDescent="0.2">
      <c r="A485" s="55"/>
      <c r="B485" s="10"/>
      <c r="C485" s="10" t="s">
        <v>478</v>
      </c>
      <c r="D485" s="10"/>
      <c r="E485" s="419" t="s">
        <v>164</v>
      </c>
      <c r="F485" s="10">
        <v>3027</v>
      </c>
      <c r="G485" s="10"/>
      <c r="H485" s="10"/>
      <c r="I485" s="10"/>
      <c r="J485" s="23">
        <v>519.93000000000006</v>
      </c>
      <c r="K485" s="23"/>
      <c r="M485" s="10">
        <v>4</v>
      </c>
      <c r="N485" s="69"/>
      <c r="P485" s="255">
        <f t="shared" si="28"/>
        <v>129.98250000000002</v>
      </c>
      <c r="Q485" s="10"/>
      <c r="R485" s="10"/>
      <c r="S485" s="10"/>
      <c r="T485" s="179">
        <f t="shared" si="29"/>
        <v>756.75</v>
      </c>
      <c r="U485" s="10"/>
      <c r="V485" s="10"/>
      <c r="W485" s="10"/>
      <c r="Y485" s="10">
        <v>519.93000000000006</v>
      </c>
      <c r="Z485" s="92">
        <f t="shared" si="30"/>
        <v>518.80999999999995</v>
      </c>
      <c r="AA485" s="4"/>
      <c r="AB485" s="92">
        <f t="shared" si="31"/>
        <v>575.46</v>
      </c>
      <c r="AC485" s="433">
        <v>643.32000000000005</v>
      </c>
      <c r="AD485" s="252"/>
      <c r="AE485" s="3"/>
      <c r="AF485" s="3"/>
    </row>
    <row r="486" spans="1:32" x14ac:dyDescent="0.2">
      <c r="A486" s="55"/>
      <c r="B486" s="10"/>
      <c r="C486" s="10" t="s">
        <v>478</v>
      </c>
      <c r="D486" s="10"/>
      <c r="E486" s="419" t="s">
        <v>145</v>
      </c>
      <c r="F486" s="10">
        <v>7105</v>
      </c>
      <c r="G486" s="10"/>
      <c r="H486" s="10"/>
      <c r="I486" s="10"/>
      <c r="J486" s="23">
        <v>1793.9</v>
      </c>
      <c r="K486" s="23"/>
      <c r="M486" s="10">
        <v>5</v>
      </c>
      <c r="N486" s="69"/>
      <c r="P486" s="255">
        <f t="shared" si="28"/>
        <v>358.78000000000003</v>
      </c>
      <c r="Q486" s="10"/>
      <c r="R486" s="10"/>
      <c r="S486" s="10"/>
      <c r="T486" s="179">
        <f t="shared" si="29"/>
        <v>1421</v>
      </c>
      <c r="U486" s="10"/>
      <c r="V486" s="10"/>
      <c r="W486" s="10"/>
      <c r="Y486" s="10">
        <v>1793.9</v>
      </c>
      <c r="Z486" s="92">
        <f t="shared" si="30"/>
        <v>1790.05</v>
      </c>
      <c r="AA486" s="4"/>
      <c r="AB486" s="92">
        <f t="shared" si="31"/>
        <v>1985.49</v>
      </c>
      <c r="AC486" s="433">
        <v>2219.62</v>
      </c>
      <c r="AD486" s="252"/>
      <c r="AE486" s="3"/>
      <c r="AF486" s="3"/>
    </row>
    <row r="487" spans="1:32" x14ac:dyDescent="0.2">
      <c r="A487" s="55"/>
      <c r="B487" s="10"/>
      <c r="C487" s="10" t="s">
        <v>480</v>
      </c>
      <c r="D487" s="10"/>
      <c r="E487" s="419" t="s">
        <v>145</v>
      </c>
      <c r="F487" s="10">
        <v>88947</v>
      </c>
      <c r="G487" s="10"/>
      <c r="H487" s="10"/>
      <c r="I487" s="10"/>
      <c r="J487" s="23">
        <v>21703.009999999995</v>
      </c>
      <c r="K487" s="23"/>
      <c r="M487" s="10">
        <v>70</v>
      </c>
      <c r="N487" s="69"/>
      <c r="P487" s="255">
        <f t="shared" si="28"/>
        <v>310.04299999999995</v>
      </c>
      <c r="Q487" s="10"/>
      <c r="R487" s="10"/>
      <c r="S487" s="10"/>
      <c r="T487" s="179">
        <f t="shared" si="29"/>
        <v>1270.6714285714286</v>
      </c>
      <c r="U487" s="10"/>
      <c r="V487" s="10"/>
      <c r="W487" s="10"/>
      <c r="Y487" s="10">
        <v>21703.009999999995</v>
      </c>
      <c r="Z487" s="92">
        <f t="shared" si="30"/>
        <v>21656.46</v>
      </c>
      <c r="AA487" s="4"/>
      <c r="AB487" s="92">
        <f t="shared" si="31"/>
        <v>24020.92</v>
      </c>
      <c r="AC487" s="433">
        <v>26853.49</v>
      </c>
      <c r="AD487" s="252"/>
      <c r="AE487" s="3"/>
      <c r="AF487" s="3"/>
    </row>
    <row r="488" spans="1:32" x14ac:dyDescent="0.2">
      <c r="A488" s="55"/>
      <c r="B488" s="10"/>
      <c r="C488" s="10" t="s">
        <v>481</v>
      </c>
      <c r="D488" s="10"/>
      <c r="E488" s="419" t="s">
        <v>97</v>
      </c>
      <c r="F488" s="10">
        <v>6042</v>
      </c>
      <c r="G488" s="10"/>
      <c r="H488" s="10"/>
      <c r="I488" s="10"/>
      <c r="J488" s="23">
        <v>1415.7</v>
      </c>
      <c r="K488" s="23"/>
      <c r="M488" s="10">
        <v>4</v>
      </c>
      <c r="N488" s="69"/>
      <c r="P488" s="255">
        <f t="shared" si="28"/>
        <v>353.92500000000001</v>
      </c>
      <c r="Q488" s="10"/>
      <c r="R488" s="10"/>
      <c r="S488" s="10"/>
      <c r="T488" s="179">
        <f t="shared" si="29"/>
        <v>1510.5</v>
      </c>
      <c r="U488" s="10"/>
      <c r="V488" s="10"/>
      <c r="W488" s="10"/>
      <c r="Y488" s="10">
        <v>1415.7</v>
      </c>
      <c r="Z488" s="92">
        <f t="shared" si="30"/>
        <v>1412.66</v>
      </c>
      <c r="AA488" s="4"/>
      <c r="AB488" s="92">
        <f t="shared" si="31"/>
        <v>1566.9</v>
      </c>
      <c r="AC488" s="433">
        <v>1751.67</v>
      </c>
      <c r="AD488" s="252"/>
      <c r="AE488" s="3"/>
      <c r="AF488" s="3"/>
    </row>
    <row r="489" spans="1:32" x14ac:dyDescent="0.2">
      <c r="A489" s="55"/>
      <c r="B489" s="10"/>
      <c r="C489" s="10" t="s">
        <v>482</v>
      </c>
      <c r="D489" s="10"/>
      <c r="E489" s="419" t="s">
        <v>449</v>
      </c>
      <c r="F489" s="10">
        <v>117346</v>
      </c>
      <c r="G489" s="10"/>
      <c r="H489" s="10"/>
      <c r="I489" s="10"/>
      <c r="J489" s="23">
        <v>28221.409999999993</v>
      </c>
      <c r="K489" s="23"/>
      <c r="M489" s="10">
        <v>89</v>
      </c>
      <c r="N489" s="69"/>
      <c r="P489" s="255">
        <f t="shared" si="28"/>
        <v>317.09449438202239</v>
      </c>
      <c r="Q489" s="10"/>
      <c r="R489" s="10"/>
      <c r="S489" s="10"/>
      <c r="T489" s="179">
        <f t="shared" si="29"/>
        <v>1318.4943820224719</v>
      </c>
      <c r="U489" s="10"/>
      <c r="V489" s="10"/>
      <c r="W489" s="10"/>
      <c r="Y489" s="10">
        <v>28221.409999999993</v>
      </c>
      <c r="Z489" s="92">
        <f t="shared" si="30"/>
        <v>28160.87</v>
      </c>
      <c r="AA489" s="4"/>
      <c r="AB489" s="92">
        <f t="shared" si="31"/>
        <v>31235.5</v>
      </c>
      <c r="AC489" s="433">
        <v>34918.83</v>
      </c>
      <c r="AD489" s="252"/>
      <c r="AE489" s="3"/>
      <c r="AF489" s="3"/>
    </row>
    <row r="490" spans="1:32" x14ac:dyDescent="0.2">
      <c r="A490" s="55"/>
      <c r="B490" s="10"/>
      <c r="C490" s="10" t="s">
        <v>482</v>
      </c>
      <c r="D490" s="10"/>
      <c r="E490" s="419" t="s">
        <v>90</v>
      </c>
      <c r="F490" s="10">
        <v>1016</v>
      </c>
      <c r="G490" s="10"/>
      <c r="H490" s="10"/>
      <c r="I490" s="10"/>
      <c r="J490" s="23">
        <v>251.48</v>
      </c>
      <c r="K490" s="23"/>
      <c r="M490" s="10">
        <v>1</v>
      </c>
      <c r="N490" s="69"/>
      <c r="P490" s="255">
        <f t="shared" si="28"/>
        <v>251.48</v>
      </c>
      <c r="Q490" s="10"/>
      <c r="R490" s="10"/>
      <c r="S490" s="10"/>
      <c r="T490" s="179">
        <f t="shared" si="29"/>
        <v>1016</v>
      </c>
      <c r="U490" s="10"/>
      <c r="V490" s="10"/>
      <c r="W490" s="10"/>
      <c r="Y490" s="10">
        <v>251.48</v>
      </c>
      <c r="Z490" s="92">
        <f t="shared" si="30"/>
        <v>250.94</v>
      </c>
      <c r="AA490" s="4"/>
      <c r="AB490" s="92">
        <f t="shared" si="31"/>
        <v>278.33999999999997</v>
      </c>
      <c r="AC490" s="433">
        <v>311.16000000000003</v>
      </c>
      <c r="AD490" s="252"/>
      <c r="AE490" s="3"/>
      <c r="AF490" s="3"/>
    </row>
    <row r="491" spans="1:32" x14ac:dyDescent="0.2">
      <c r="A491" s="55"/>
      <c r="B491" s="10"/>
      <c r="C491" s="10" t="s">
        <v>483</v>
      </c>
      <c r="D491" s="10"/>
      <c r="E491" s="419" t="s">
        <v>156</v>
      </c>
      <c r="F491" s="10">
        <v>437801</v>
      </c>
      <c r="G491" s="10"/>
      <c r="H491" s="10"/>
      <c r="I491" s="10"/>
      <c r="J491" s="23">
        <v>107617.72000000006</v>
      </c>
      <c r="K491" s="23"/>
      <c r="M491" s="10">
        <v>382</v>
      </c>
      <c r="N491" s="69"/>
      <c r="P491" s="255">
        <f t="shared" si="28"/>
        <v>281.7217801047122</v>
      </c>
      <c r="Q491" s="10"/>
      <c r="R491" s="10"/>
      <c r="S491" s="10"/>
      <c r="T491" s="179">
        <f t="shared" si="29"/>
        <v>1146.0759162303666</v>
      </c>
      <c r="U491" s="10"/>
      <c r="V491" s="10"/>
      <c r="W491" s="10"/>
      <c r="Y491" s="10">
        <v>107617.72000000006</v>
      </c>
      <c r="Z491" s="92">
        <f t="shared" si="30"/>
        <v>107386.87</v>
      </c>
      <c r="AA491" s="4"/>
      <c r="AB491" s="92">
        <f t="shared" si="31"/>
        <v>119111.46</v>
      </c>
      <c r="AC491" s="433">
        <v>133157.22</v>
      </c>
      <c r="AD491" s="252"/>
      <c r="AE491" s="3"/>
      <c r="AF491" s="3"/>
    </row>
    <row r="492" spans="1:32" x14ac:dyDescent="0.2">
      <c r="A492" s="55"/>
      <c r="B492" s="10"/>
      <c r="C492" s="10" t="s">
        <v>484</v>
      </c>
      <c r="D492" s="10"/>
      <c r="E492" s="419" t="s">
        <v>485</v>
      </c>
      <c r="F492" s="10">
        <v>483886</v>
      </c>
      <c r="G492" s="10"/>
      <c r="H492" s="10"/>
      <c r="I492" s="10"/>
      <c r="J492" s="23">
        <v>119243.36000000003</v>
      </c>
      <c r="K492" s="23"/>
      <c r="M492" s="10">
        <v>281</v>
      </c>
      <c r="N492" s="69"/>
      <c r="P492" s="255">
        <f t="shared" si="28"/>
        <v>424.3535943060499</v>
      </c>
      <c r="Q492" s="10"/>
      <c r="R492" s="10"/>
      <c r="S492" s="10"/>
      <c r="T492" s="179">
        <f t="shared" si="29"/>
        <v>1722.0142348754448</v>
      </c>
      <c r="U492" s="10"/>
      <c r="V492" s="10"/>
      <c r="W492" s="10"/>
      <c r="Y492" s="10">
        <v>119243.36000000003</v>
      </c>
      <c r="Z492" s="92">
        <f t="shared" si="30"/>
        <v>118987.57</v>
      </c>
      <c r="AA492" s="4"/>
      <c r="AB492" s="92">
        <f t="shared" si="31"/>
        <v>131978.73000000001</v>
      </c>
      <c r="AC492" s="433">
        <v>147541.81</v>
      </c>
      <c r="AD492" s="252"/>
      <c r="AE492" s="3"/>
      <c r="AF492" s="3"/>
    </row>
    <row r="493" spans="1:32" x14ac:dyDescent="0.2">
      <c r="A493" s="55"/>
      <c r="B493" s="10"/>
      <c r="C493" s="10" t="s">
        <v>486</v>
      </c>
      <c r="D493" s="10"/>
      <c r="E493" s="419" t="s">
        <v>246</v>
      </c>
      <c r="F493" s="10">
        <v>1685371</v>
      </c>
      <c r="G493" s="10"/>
      <c r="H493" s="10"/>
      <c r="I493" s="10"/>
      <c r="J493" s="23">
        <v>403397.74999999994</v>
      </c>
      <c r="K493" s="23"/>
      <c r="M493" s="10">
        <v>2075</v>
      </c>
      <c r="N493" s="69"/>
      <c r="P493" s="255">
        <f t="shared" si="28"/>
        <v>194.40855421686743</v>
      </c>
      <c r="Q493" s="10"/>
      <c r="R493" s="10"/>
      <c r="S493" s="10"/>
      <c r="T493" s="179">
        <f t="shared" si="29"/>
        <v>812.22698795180725</v>
      </c>
      <c r="U493" s="10"/>
      <c r="V493" s="10"/>
      <c r="W493" s="10"/>
      <c r="Y493" s="10">
        <v>403397.74999999994</v>
      </c>
      <c r="Z493" s="92">
        <f t="shared" si="30"/>
        <v>402532.43</v>
      </c>
      <c r="AA493" s="4"/>
      <c r="AB493" s="92">
        <f t="shared" si="31"/>
        <v>446481.25</v>
      </c>
      <c r="AC493" s="433">
        <v>499130.83</v>
      </c>
      <c r="AD493" s="252"/>
      <c r="AE493" s="3"/>
      <c r="AF493" s="3"/>
    </row>
    <row r="494" spans="1:32" x14ac:dyDescent="0.2">
      <c r="A494" s="55"/>
      <c r="B494" s="10"/>
      <c r="C494" s="10" t="s">
        <v>487</v>
      </c>
      <c r="D494" s="10"/>
      <c r="E494" s="419" t="s">
        <v>488</v>
      </c>
      <c r="F494" s="10">
        <v>28001</v>
      </c>
      <c r="G494" s="10"/>
      <c r="H494" s="10"/>
      <c r="I494" s="10"/>
      <c r="J494" s="23">
        <v>6936.76</v>
      </c>
      <c r="K494" s="23"/>
      <c r="M494" s="10">
        <v>27</v>
      </c>
      <c r="N494" s="69"/>
      <c r="P494" s="255">
        <f t="shared" si="28"/>
        <v>256.91703703703706</v>
      </c>
      <c r="Q494" s="10"/>
      <c r="R494" s="10"/>
      <c r="S494" s="10"/>
      <c r="T494" s="179">
        <f t="shared" si="29"/>
        <v>1037.0740740740741</v>
      </c>
      <c r="U494" s="10"/>
      <c r="V494" s="10"/>
      <c r="W494" s="10"/>
      <c r="Y494" s="10">
        <v>6936.76</v>
      </c>
      <c r="Z494" s="92">
        <f t="shared" si="30"/>
        <v>6921.88</v>
      </c>
      <c r="AA494" s="4"/>
      <c r="AB494" s="92">
        <f t="shared" si="31"/>
        <v>7677.62</v>
      </c>
      <c r="AC494" s="433">
        <v>8582.9699999999993</v>
      </c>
      <c r="AD494" s="252"/>
      <c r="AE494" s="3"/>
      <c r="AF494" s="3"/>
    </row>
    <row r="495" spans="1:32" x14ac:dyDescent="0.2">
      <c r="A495" s="55"/>
      <c r="B495" s="10"/>
      <c r="C495" s="10" t="s">
        <v>489</v>
      </c>
      <c r="D495" s="10"/>
      <c r="E495" s="419" t="s">
        <v>79</v>
      </c>
      <c r="F495" s="10">
        <v>106414</v>
      </c>
      <c r="G495" s="10"/>
      <c r="H495" s="10"/>
      <c r="I495" s="10"/>
      <c r="J495" s="23">
        <v>26170.639999999999</v>
      </c>
      <c r="K495" s="23"/>
      <c r="M495" s="10">
        <v>101</v>
      </c>
      <c r="N495" s="69"/>
      <c r="P495" s="255">
        <f t="shared" si="28"/>
        <v>259.11524752475248</v>
      </c>
      <c r="Q495" s="10"/>
      <c r="R495" s="10"/>
      <c r="S495" s="10"/>
      <c r="T495" s="179">
        <f t="shared" si="29"/>
        <v>1053.6039603960396</v>
      </c>
      <c r="U495" s="10"/>
      <c r="V495" s="10"/>
      <c r="W495" s="10"/>
      <c r="Y495" s="10">
        <v>26170.639999999999</v>
      </c>
      <c r="Z495" s="92">
        <f t="shared" si="30"/>
        <v>26114.5</v>
      </c>
      <c r="AA495" s="4"/>
      <c r="AB495" s="92">
        <f t="shared" si="31"/>
        <v>28965.7</v>
      </c>
      <c r="AC495" s="433">
        <v>32381.37</v>
      </c>
      <c r="AD495" s="252"/>
      <c r="AE495" s="3"/>
      <c r="AF495" s="3"/>
    </row>
    <row r="496" spans="1:32" x14ac:dyDescent="0.2">
      <c r="A496" s="55"/>
      <c r="B496" s="10"/>
      <c r="C496" s="10" t="s">
        <v>490</v>
      </c>
      <c r="D496" s="10"/>
      <c r="E496" s="419" t="s">
        <v>145</v>
      </c>
      <c r="F496" s="10"/>
      <c r="G496" s="10"/>
      <c r="H496" s="10"/>
      <c r="I496" s="10"/>
      <c r="J496" s="23">
        <v>6.33</v>
      </c>
      <c r="K496" s="23"/>
      <c r="M496" s="10">
        <v>1</v>
      </c>
      <c r="N496" s="69"/>
      <c r="P496" s="255">
        <f t="shared" si="28"/>
        <v>6.33</v>
      </c>
      <c r="Q496" s="10"/>
      <c r="R496" s="10"/>
      <c r="S496" s="10"/>
      <c r="T496" s="179">
        <f t="shared" si="29"/>
        <v>0</v>
      </c>
      <c r="U496" s="10"/>
      <c r="V496" s="10"/>
      <c r="W496" s="10"/>
      <c r="Y496" s="10">
        <v>6.33</v>
      </c>
      <c r="Z496" s="92">
        <f t="shared" si="30"/>
        <v>6.32</v>
      </c>
      <c r="AA496" s="4"/>
      <c r="AB496" s="92">
        <f t="shared" si="31"/>
        <v>7.01</v>
      </c>
      <c r="AC496" s="433">
        <v>7.84</v>
      </c>
      <c r="AD496" s="252"/>
      <c r="AE496" s="3"/>
      <c r="AF496" s="3"/>
    </row>
    <row r="497" spans="1:32" x14ac:dyDescent="0.2">
      <c r="A497" s="55"/>
      <c r="B497" s="10"/>
      <c r="C497" s="10" t="s">
        <v>490</v>
      </c>
      <c r="D497" s="10"/>
      <c r="E497" s="419" t="s">
        <v>219</v>
      </c>
      <c r="F497" s="10">
        <v>766183</v>
      </c>
      <c r="G497" s="10"/>
      <c r="H497" s="10"/>
      <c r="I497" s="10"/>
      <c r="J497" s="23">
        <v>186441.55999999985</v>
      </c>
      <c r="K497" s="23"/>
      <c r="M497" s="10">
        <v>646</v>
      </c>
      <c r="N497" s="69"/>
      <c r="P497" s="255">
        <f t="shared" si="28"/>
        <v>288.6092260061917</v>
      </c>
      <c r="Q497" s="10"/>
      <c r="R497" s="10"/>
      <c r="S497" s="10"/>
      <c r="T497" s="179">
        <f t="shared" si="29"/>
        <v>1186.0417956656347</v>
      </c>
      <c r="U497" s="10"/>
      <c r="V497" s="10"/>
      <c r="W497" s="10"/>
      <c r="Y497" s="10">
        <v>186441.55999999985</v>
      </c>
      <c r="Z497" s="92">
        <f t="shared" si="30"/>
        <v>186041.63</v>
      </c>
      <c r="AA497" s="4"/>
      <c r="AB497" s="92">
        <f t="shared" si="31"/>
        <v>206353.81</v>
      </c>
      <c r="AC497" s="433">
        <v>230687.29</v>
      </c>
      <c r="AD497" s="252"/>
      <c r="AE497" s="3"/>
      <c r="AF497" s="3"/>
    </row>
    <row r="498" spans="1:32" x14ac:dyDescent="0.2">
      <c r="A498" s="55"/>
      <c r="B498" s="10"/>
      <c r="C498" s="10" t="s">
        <v>491</v>
      </c>
      <c r="D498" s="10"/>
      <c r="E498" s="419" t="s">
        <v>164</v>
      </c>
      <c r="F498" s="10">
        <v>3457417</v>
      </c>
      <c r="G498" s="10"/>
      <c r="H498" s="10"/>
      <c r="I498" s="10"/>
      <c r="J498" s="23">
        <v>814339.779999997</v>
      </c>
      <c r="K498" s="23"/>
      <c r="M498" s="10">
        <v>3677</v>
      </c>
      <c r="N498" s="69"/>
      <c r="P498" s="255">
        <f t="shared" si="28"/>
        <v>221.46852869186756</v>
      </c>
      <c r="Q498" s="10"/>
      <c r="R498" s="10"/>
      <c r="S498" s="10"/>
      <c r="T498" s="179">
        <f t="shared" si="29"/>
        <v>940.28202338863207</v>
      </c>
      <c r="U498" s="10"/>
      <c r="V498" s="10"/>
      <c r="W498" s="10"/>
      <c r="Y498" s="10">
        <v>814339.779999997</v>
      </c>
      <c r="Z498" s="92">
        <f t="shared" si="30"/>
        <v>812592.95</v>
      </c>
      <c r="AA498" s="4"/>
      <c r="AB498" s="92">
        <f t="shared" si="31"/>
        <v>901312.52</v>
      </c>
      <c r="AC498" s="433">
        <v>1007596.33</v>
      </c>
      <c r="AD498" s="252"/>
      <c r="AE498" s="3"/>
      <c r="AF498" s="3"/>
    </row>
    <row r="499" spans="1:32" x14ac:dyDescent="0.2">
      <c r="A499" s="55"/>
      <c r="B499" s="10"/>
      <c r="C499" s="10" t="s">
        <v>492</v>
      </c>
      <c r="D499" s="10"/>
      <c r="E499" s="419" t="s">
        <v>97</v>
      </c>
      <c r="F499" s="10">
        <v>2365</v>
      </c>
      <c r="G499" s="10"/>
      <c r="H499" s="10"/>
      <c r="I499" s="10"/>
      <c r="J499" s="23">
        <v>631.51</v>
      </c>
      <c r="K499" s="23"/>
      <c r="M499" s="10">
        <v>9</v>
      </c>
      <c r="N499" s="69"/>
      <c r="P499" s="255">
        <f t="shared" si="28"/>
        <v>70.167777777777772</v>
      </c>
      <c r="Q499" s="10"/>
      <c r="R499" s="10"/>
      <c r="S499" s="10"/>
      <c r="T499" s="179">
        <f t="shared" si="29"/>
        <v>262.77777777777777</v>
      </c>
      <c r="U499" s="10"/>
      <c r="V499" s="10"/>
      <c r="W499" s="10"/>
      <c r="Y499" s="10">
        <v>631.51</v>
      </c>
      <c r="Z499" s="92">
        <f t="shared" si="30"/>
        <v>630.16</v>
      </c>
      <c r="AA499" s="4"/>
      <c r="AB499" s="92">
        <f t="shared" si="31"/>
        <v>698.96</v>
      </c>
      <c r="AC499" s="433">
        <v>781.38</v>
      </c>
      <c r="AD499" s="252"/>
      <c r="AE499" s="3"/>
      <c r="AF499" s="3"/>
    </row>
    <row r="500" spans="1:32" x14ac:dyDescent="0.2">
      <c r="A500" s="55"/>
      <c r="B500" s="10"/>
      <c r="C500" s="10" t="s">
        <v>493</v>
      </c>
      <c r="D500" s="10"/>
      <c r="E500" s="419" t="s">
        <v>77</v>
      </c>
      <c r="F500" s="10">
        <v>64847</v>
      </c>
      <c r="G500" s="10"/>
      <c r="H500" s="10"/>
      <c r="I500" s="10"/>
      <c r="J500" s="23">
        <v>15699.639999999998</v>
      </c>
      <c r="K500" s="23"/>
      <c r="M500" s="10">
        <v>68</v>
      </c>
      <c r="N500" s="69"/>
      <c r="P500" s="255">
        <f t="shared" si="28"/>
        <v>230.87705882352938</v>
      </c>
      <c r="Q500" s="10"/>
      <c r="R500" s="10"/>
      <c r="S500" s="10"/>
      <c r="T500" s="179">
        <f t="shared" si="29"/>
        <v>953.63235294117646</v>
      </c>
      <c r="U500" s="10"/>
      <c r="V500" s="10"/>
      <c r="W500" s="10"/>
      <c r="Y500" s="10">
        <v>15699.639999999998</v>
      </c>
      <c r="Z500" s="92">
        <f t="shared" si="30"/>
        <v>15665.96</v>
      </c>
      <c r="AA500" s="4"/>
      <c r="AB500" s="92">
        <f t="shared" si="31"/>
        <v>17376.39</v>
      </c>
      <c r="AC500" s="433">
        <v>19425.43</v>
      </c>
      <c r="AD500" s="252"/>
      <c r="AE500" s="3"/>
      <c r="AF500" s="3"/>
    </row>
    <row r="501" spans="1:32" x14ac:dyDescent="0.2">
      <c r="A501" s="55"/>
      <c r="B501" s="10"/>
      <c r="C501" s="10" t="s">
        <v>493</v>
      </c>
      <c r="D501" s="10"/>
      <c r="E501" s="419" t="s">
        <v>494</v>
      </c>
      <c r="F501" s="10">
        <v>240813</v>
      </c>
      <c r="G501" s="10"/>
      <c r="H501" s="10"/>
      <c r="I501" s="10"/>
      <c r="J501" s="23">
        <v>59372.039999999943</v>
      </c>
      <c r="K501" s="23"/>
      <c r="M501" s="10">
        <v>205</v>
      </c>
      <c r="N501" s="69"/>
      <c r="P501" s="255">
        <f t="shared" si="28"/>
        <v>289.61970731707288</v>
      </c>
      <c r="Q501" s="10"/>
      <c r="R501" s="10"/>
      <c r="S501" s="10"/>
      <c r="T501" s="179">
        <f t="shared" si="29"/>
        <v>1174.6975609756098</v>
      </c>
      <c r="U501" s="10"/>
      <c r="V501" s="10"/>
      <c r="W501" s="10"/>
      <c r="Y501" s="10">
        <v>59372.039999999943</v>
      </c>
      <c r="Z501" s="92">
        <f t="shared" si="30"/>
        <v>59244.68</v>
      </c>
      <c r="AA501" s="4"/>
      <c r="AB501" s="92">
        <f t="shared" si="31"/>
        <v>65713.070000000007</v>
      </c>
      <c r="AC501" s="433">
        <v>73462.03</v>
      </c>
      <c r="AD501" s="252"/>
      <c r="AE501" s="3"/>
      <c r="AF501" s="3"/>
    </row>
    <row r="502" spans="1:32" x14ac:dyDescent="0.2">
      <c r="A502" s="55"/>
      <c r="B502" s="10"/>
      <c r="C502" s="10" t="s">
        <v>493</v>
      </c>
      <c r="D502" s="10"/>
      <c r="E502" s="419" t="s">
        <v>120</v>
      </c>
      <c r="F502" s="10">
        <v>165760</v>
      </c>
      <c r="G502" s="10"/>
      <c r="H502" s="10"/>
      <c r="I502" s="10"/>
      <c r="J502" s="23">
        <v>40865.109999999957</v>
      </c>
      <c r="K502" s="23"/>
      <c r="M502" s="10">
        <v>144</v>
      </c>
      <c r="N502" s="69"/>
      <c r="P502" s="255">
        <f t="shared" si="28"/>
        <v>283.7854861111108</v>
      </c>
      <c r="Q502" s="10"/>
      <c r="R502" s="10"/>
      <c r="S502" s="10"/>
      <c r="T502" s="179">
        <f t="shared" si="29"/>
        <v>1151.1111111111111</v>
      </c>
      <c r="U502" s="10"/>
      <c r="V502" s="10"/>
      <c r="W502" s="10"/>
      <c r="Y502" s="10">
        <v>40865.109999999957</v>
      </c>
      <c r="Z502" s="92">
        <f t="shared" si="30"/>
        <v>40777.449999999997</v>
      </c>
      <c r="AA502" s="4"/>
      <c r="AB502" s="92">
        <f t="shared" si="31"/>
        <v>45229.57</v>
      </c>
      <c r="AC502" s="433">
        <v>50563.09</v>
      </c>
      <c r="AD502" s="252"/>
      <c r="AE502" s="3"/>
      <c r="AF502" s="3"/>
    </row>
    <row r="503" spans="1:32" x14ac:dyDescent="0.2">
      <c r="A503" s="55"/>
      <c r="B503" s="10"/>
      <c r="C503" s="10" t="s">
        <v>495</v>
      </c>
      <c r="D503" s="10"/>
      <c r="E503" s="419" t="s">
        <v>272</v>
      </c>
      <c r="F503" s="10">
        <v>1771</v>
      </c>
      <c r="G503" s="10"/>
      <c r="H503" s="10"/>
      <c r="I503" s="10"/>
      <c r="J503" s="23">
        <v>448.54</v>
      </c>
      <c r="K503" s="23"/>
      <c r="M503" s="10">
        <v>5</v>
      </c>
      <c r="N503" s="69"/>
      <c r="P503" s="255">
        <f t="shared" si="28"/>
        <v>89.707999999999998</v>
      </c>
      <c r="Q503" s="10"/>
      <c r="R503" s="10"/>
      <c r="S503" s="10"/>
      <c r="T503" s="179">
        <f t="shared" si="29"/>
        <v>354.2</v>
      </c>
      <c r="U503" s="10"/>
      <c r="V503" s="10"/>
      <c r="W503" s="10"/>
      <c r="Y503" s="10">
        <v>448.54</v>
      </c>
      <c r="Z503" s="92">
        <f t="shared" si="30"/>
        <v>447.58</v>
      </c>
      <c r="AA503" s="4"/>
      <c r="AB503" s="92">
        <f t="shared" si="31"/>
        <v>496.44</v>
      </c>
      <c r="AC503" s="433">
        <v>554.98</v>
      </c>
      <c r="AD503" s="252"/>
      <c r="AE503" s="3"/>
      <c r="AF503" s="3"/>
    </row>
    <row r="504" spans="1:32" x14ac:dyDescent="0.2">
      <c r="A504" s="55"/>
      <c r="B504" s="10"/>
      <c r="C504" s="10" t="s">
        <v>496</v>
      </c>
      <c r="D504" s="10"/>
      <c r="E504" s="419" t="s">
        <v>148</v>
      </c>
      <c r="F504" s="10">
        <v>12314</v>
      </c>
      <c r="G504" s="10"/>
      <c r="H504" s="10"/>
      <c r="I504" s="10"/>
      <c r="J504" s="23">
        <v>3059.2899999999995</v>
      </c>
      <c r="K504" s="23"/>
      <c r="M504" s="10">
        <v>11</v>
      </c>
      <c r="N504" s="69"/>
      <c r="P504" s="255">
        <f t="shared" si="28"/>
        <v>278.11727272727268</v>
      </c>
      <c r="Q504" s="10"/>
      <c r="R504" s="10"/>
      <c r="S504" s="10"/>
      <c r="T504" s="179">
        <f t="shared" si="29"/>
        <v>1119.4545454545455</v>
      </c>
      <c r="U504" s="10"/>
      <c r="V504" s="10"/>
      <c r="W504" s="10"/>
      <c r="Y504" s="10">
        <v>3059.2899999999995</v>
      </c>
      <c r="Z504" s="92">
        <f t="shared" si="30"/>
        <v>3052.73</v>
      </c>
      <c r="AA504" s="4"/>
      <c r="AB504" s="92">
        <f t="shared" si="31"/>
        <v>3386.03</v>
      </c>
      <c r="AC504" s="433">
        <v>3785.31</v>
      </c>
      <c r="AD504" s="252"/>
      <c r="AE504" s="3"/>
      <c r="AF504" s="3"/>
    </row>
    <row r="505" spans="1:32" x14ac:dyDescent="0.2">
      <c r="A505" s="55"/>
      <c r="B505" s="10"/>
      <c r="C505" s="10" t="s">
        <v>496</v>
      </c>
      <c r="D505" s="10"/>
      <c r="E505" s="419" t="s">
        <v>124</v>
      </c>
      <c r="F505" s="10">
        <v>3615</v>
      </c>
      <c r="G505" s="10"/>
      <c r="H505" s="10"/>
      <c r="I505" s="10"/>
      <c r="J505" s="23">
        <v>911.06000000000006</v>
      </c>
      <c r="K505" s="23"/>
      <c r="M505" s="10">
        <v>2</v>
      </c>
      <c r="N505" s="69"/>
      <c r="P505" s="255">
        <f t="shared" si="28"/>
        <v>455.53000000000003</v>
      </c>
      <c r="Q505" s="10"/>
      <c r="R505" s="10"/>
      <c r="S505" s="10"/>
      <c r="T505" s="179">
        <f t="shared" si="29"/>
        <v>1807.5</v>
      </c>
      <c r="U505" s="10"/>
      <c r="V505" s="10"/>
      <c r="W505" s="10"/>
      <c r="Y505" s="10">
        <v>911.06000000000006</v>
      </c>
      <c r="Z505" s="92">
        <f t="shared" si="30"/>
        <v>909.11</v>
      </c>
      <c r="AA505" s="4"/>
      <c r="AB505" s="92">
        <f t="shared" si="31"/>
        <v>1008.36</v>
      </c>
      <c r="AC505" s="433">
        <v>1127.27</v>
      </c>
      <c r="AD505" s="252"/>
      <c r="AE505" s="3"/>
      <c r="AF505" s="3"/>
    </row>
    <row r="506" spans="1:32" x14ac:dyDescent="0.2">
      <c r="A506" s="55"/>
      <c r="B506" s="10"/>
      <c r="C506" s="10" t="s">
        <v>496</v>
      </c>
      <c r="D506" s="10"/>
      <c r="E506" s="419" t="s">
        <v>224</v>
      </c>
      <c r="F506" s="10">
        <v>1334</v>
      </c>
      <c r="G506" s="10"/>
      <c r="H506" s="10"/>
      <c r="I506" s="10"/>
      <c r="J506" s="23">
        <v>332.77</v>
      </c>
      <c r="K506" s="23"/>
      <c r="M506" s="10">
        <v>1</v>
      </c>
      <c r="N506" s="69"/>
      <c r="P506" s="255">
        <f t="shared" si="28"/>
        <v>332.77</v>
      </c>
      <c r="Q506" s="10"/>
      <c r="R506" s="10"/>
      <c r="S506" s="10"/>
      <c r="T506" s="179">
        <f t="shared" si="29"/>
        <v>1334</v>
      </c>
      <c r="U506" s="10"/>
      <c r="V506" s="10"/>
      <c r="W506" s="10"/>
      <c r="Y506" s="10">
        <v>332.77</v>
      </c>
      <c r="Z506" s="92">
        <f t="shared" si="30"/>
        <v>332.06</v>
      </c>
      <c r="AA506" s="4"/>
      <c r="AB506" s="92">
        <f t="shared" si="31"/>
        <v>368.31</v>
      </c>
      <c r="AC506" s="433">
        <v>411.74</v>
      </c>
      <c r="AD506" s="252"/>
      <c r="AE506" s="3"/>
      <c r="AF506" s="3"/>
    </row>
    <row r="507" spans="1:32" x14ac:dyDescent="0.2">
      <c r="A507" s="55"/>
      <c r="B507" s="10"/>
      <c r="C507" s="10" t="s">
        <v>496</v>
      </c>
      <c r="D507" s="10"/>
      <c r="E507" s="419" t="s">
        <v>439</v>
      </c>
      <c r="F507" s="10">
        <v>8450906</v>
      </c>
      <c r="G507" s="10"/>
      <c r="H507" s="10"/>
      <c r="I507" s="10"/>
      <c r="J507" s="23">
        <v>2063466.3000000012</v>
      </c>
      <c r="K507" s="23"/>
      <c r="M507" s="10">
        <v>7133</v>
      </c>
      <c r="N507" s="69"/>
      <c r="P507" s="255">
        <f t="shared" si="28"/>
        <v>289.28449460255172</v>
      </c>
      <c r="Q507" s="10"/>
      <c r="R507" s="10"/>
      <c r="S507" s="10"/>
      <c r="T507" s="179">
        <f t="shared" si="29"/>
        <v>1184.7618112995935</v>
      </c>
      <c r="U507" s="10"/>
      <c r="V507" s="10"/>
      <c r="W507" s="10"/>
      <c r="Y507" s="10">
        <v>2063466.3000000012</v>
      </c>
      <c r="Z507" s="92">
        <f t="shared" si="30"/>
        <v>2059039.98</v>
      </c>
      <c r="AA507" s="4"/>
      <c r="AB507" s="92">
        <f t="shared" si="31"/>
        <v>2283847.6800000002</v>
      </c>
      <c r="AC507" s="433">
        <v>2553161.62</v>
      </c>
      <c r="AD507" s="252"/>
      <c r="AE507" s="3"/>
      <c r="AF507" s="3"/>
    </row>
    <row r="508" spans="1:32" x14ac:dyDescent="0.2">
      <c r="A508" s="55"/>
      <c r="B508" s="10"/>
      <c r="C508" s="10" t="s">
        <v>497</v>
      </c>
      <c r="D508" s="10"/>
      <c r="E508" s="419" t="s">
        <v>145</v>
      </c>
      <c r="F508" s="10">
        <v>9700</v>
      </c>
      <c r="G508" s="10"/>
      <c r="H508" s="10"/>
      <c r="I508" s="10"/>
      <c r="J508" s="23">
        <v>2411.2200000000003</v>
      </c>
      <c r="K508" s="23"/>
      <c r="M508" s="10">
        <v>10</v>
      </c>
      <c r="N508" s="69"/>
      <c r="P508" s="255">
        <f t="shared" si="28"/>
        <v>241.12200000000001</v>
      </c>
      <c r="Q508" s="10"/>
      <c r="R508" s="10"/>
      <c r="S508" s="10"/>
      <c r="T508" s="179">
        <f t="shared" si="29"/>
        <v>970</v>
      </c>
      <c r="U508" s="10"/>
      <c r="V508" s="10"/>
      <c r="W508" s="10"/>
      <c r="Y508" s="10">
        <v>2411.2200000000003</v>
      </c>
      <c r="Z508" s="92">
        <f t="shared" si="30"/>
        <v>2406.0500000000002</v>
      </c>
      <c r="AA508" s="4"/>
      <c r="AB508" s="92">
        <f t="shared" si="31"/>
        <v>2668.74</v>
      </c>
      <c r="AC508" s="433">
        <v>2983.44</v>
      </c>
      <c r="AD508" s="252"/>
      <c r="AE508" s="3"/>
      <c r="AF508" s="3"/>
    </row>
    <row r="509" spans="1:32" x14ac:dyDescent="0.2">
      <c r="A509" s="55"/>
      <c r="B509" s="10"/>
      <c r="C509" s="10" t="s">
        <v>498</v>
      </c>
      <c r="D509" s="10"/>
      <c r="E509" s="419" t="s">
        <v>63</v>
      </c>
      <c r="F509" s="10">
        <v>376967</v>
      </c>
      <c r="G509" s="10"/>
      <c r="H509" s="10"/>
      <c r="I509" s="10"/>
      <c r="J509" s="23">
        <v>92443.200000000012</v>
      </c>
      <c r="K509" s="23"/>
      <c r="M509" s="10">
        <v>318</v>
      </c>
      <c r="N509" s="69"/>
      <c r="P509" s="255">
        <f t="shared" si="28"/>
        <v>290.70188679245285</v>
      </c>
      <c r="Q509" s="10"/>
      <c r="R509" s="10"/>
      <c r="S509" s="10"/>
      <c r="T509" s="179">
        <f t="shared" si="29"/>
        <v>1185.4308176100628</v>
      </c>
      <c r="U509" s="10"/>
      <c r="V509" s="10"/>
      <c r="W509" s="10"/>
      <c r="Y509" s="10">
        <v>92443.200000000012</v>
      </c>
      <c r="Z509" s="92">
        <f t="shared" si="30"/>
        <v>92244.9</v>
      </c>
      <c r="AA509" s="4"/>
      <c r="AB509" s="92">
        <f t="shared" si="31"/>
        <v>102316.28</v>
      </c>
      <c r="AC509" s="433">
        <v>114381.53</v>
      </c>
      <c r="AD509" s="252"/>
      <c r="AE509" s="3"/>
      <c r="AF509" s="3"/>
    </row>
    <row r="510" spans="1:32" x14ac:dyDescent="0.2">
      <c r="A510" s="55"/>
      <c r="B510" s="10"/>
      <c r="C510" s="10" t="s">
        <v>498</v>
      </c>
      <c r="D510" s="10"/>
      <c r="E510" s="419" t="s">
        <v>374</v>
      </c>
      <c r="F510" s="10">
        <v>8433</v>
      </c>
      <c r="G510" s="10"/>
      <c r="H510" s="10"/>
      <c r="I510" s="10"/>
      <c r="J510" s="23">
        <v>2129.4700000000003</v>
      </c>
      <c r="K510" s="23"/>
      <c r="M510" s="10">
        <v>4</v>
      </c>
      <c r="N510" s="69"/>
      <c r="P510" s="255">
        <f t="shared" si="28"/>
        <v>532.36750000000006</v>
      </c>
      <c r="Q510" s="10"/>
      <c r="R510" s="10"/>
      <c r="S510" s="10"/>
      <c r="T510" s="179">
        <f t="shared" si="29"/>
        <v>2108.25</v>
      </c>
      <c r="U510" s="10"/>
      <c r="V510" s="10"/>
      <c r="W510" s="10"/>
      <c r="Y510" s="10">
        <v>2129.4700000000003</v>
      </c>
      <c r="Z510" s="92">
        <f t="shared" si="30"/>
        <v>2124.9</v>
      </c>
      <c r="AA510" s="4"/>
      <c r="AB510" s="92">
        <f t="shared" si="31"/>
        <v>2356.9</v>
      </c>
      <c r="AC510" s="433">
        <v>2634.83</v>
      </c>
      <c r="AD510" s="252"/>
      <c r="AE510" s="3"/>
      <c r="AF510" s="3"/>
    </row>
    <row r="511" spans="1:32" x14ac:dyDescent="0.2">
      <c r="A511" s="55"/>
      <c r="B511" s="10"/>
      <c r="C511" s="10" t="s">
        <v>499</v>
      </c>
      <c r="D511" s="10"/>
      <c r="E511" s="419" t="s">
        <v>97</v>
      </c>
      <c r="F511" s="10">
        <v>1861</v>
      </c>
      <c r="G511" s="10"/>
      <c r="H511" s="10"/>
      <c r="I511" s="10"/>
      <c r="J511" s="23">
        <v>459.67999999999995</v>
      </c>
      <c r="K511" s="23"/>
      <c r="M511" s="10">
        <v>3</v>
      </c>
      <c r="N511" s="69"/>
      <c r="P511" s="255">
        <f t="shared" si="28"/>
        <v>153.22666666666666</v>
      </c>
      <c r="Q511" s="10"/>
      <c r="R511" s="10"/>
      <c r="S511" s="10"/>
      <c r="T511" s="179">
        <f t="shared" si="29"/>
        <v>620.33333333333337</v>
      </c>
      <c r="U511" s="10"/>
      <c r="V511" s="10"/>
      <c r="W511" s="10"/>
      <c r="Y511" s="10">
        <v>459.67999999999995</v>
      </c>
      <c r="Z511" s="92">
        <f t="shared" si="30"/>
        <v>458.69</v>
      </c>
      <c r="AA511" s="4"/>
      <c r="AB511" s="92">
        <f t="shared" si="31"/>
        <v>508.77</v>
      </c>
      <c r="AC511" s="433">
        <v>568.76</v>
      </c>
      <c r="AD511" s="252"/>
      <c r="AE511" s="3"/>
      <c r="AF511" s="3"/>
    </row>
    <row r="512" spans="1:32" x14ac:dyDescent="0.2">
      <c r="A512" s="55"/>
      <c r="B512" s="10"/>
      <c r="C512" s="10" t="s">
        <v>499</v>
      </c>
      <c r="D512" s="10"/>
      <c r="E512" s="419" t="s">
        <v>224</v>
      </c>
      <c r="F512" s="10">
        <v>2005516</v>
      </c>
      <c r="G512" s="10"/>
      <c r="H512" s="10"/>
      <c r="I512" s="10"/>
      <c r="J512" s="23">
        <v>494043.28999999975</v>
      </c>
      <c r="K512" s="23"/>
      <c r="M512" s="10">
        <v>1790</v>
      </c>
      <c r="N512" s="69"/>
      <c r="P512" s="255">
        <f t="shared" si="28"/>
        <v>276.00183798882665</v>
      </c>
      <c r="Q512" s="10"/>
      <c r="R512" s="10"/>
      <c r="S512" s="10"/>
      <c r="T512" s="179">
        <f t="shared" si="29"/>
        <v>1120.4000000000001</v>
      </c>
      <c r="U512" s="10"/>
      <c r="V512" s="10"/>
      <c r="W512" s="10"/>
      <c r="Y512" s="10">
        <v>494043.28999999975</v>
      </c>
      <c r="Z512" s="92">
        <f t="shared" si="30"/>
        <v>492983.52</v>
      </c>
      <c r="AA512" s="4"/>
      <c r="AB512" s="92">
        <f t="shared" si="31"/>
        <v>546807.87</v>
      </c>
      <c r="AC512" s="433">
        <v>611288.07999999996</v>
      </c>
      <c r="AD512" s="252"/>
      <c r="AE512" s="3"/>
      <c r="AF512" s="3"/>
    </row>
    <row r="513" spans="1:32" x14ac:dyDescent="0.2">
      <c r="A513" s="55"/>
      <c r="B513" s="10"/>
      <c r="C513" s="10" t="s">
        <v>499</v>
      </c>
      <c r="D513" s="10"/>
      <c r="E513" s="419" t="s">
        <v>439</v>
      </c>
      <c r="F513" s="10">
        <v>3070</v>
      </c>
      <c r="G513" s="10"/>
      <c r="H513" s="10"/>
      <c r="I513" s="10"/>
      <c r="J513" s="23">
        <v>759.92000000000007</v>
      </c>
      <c r="K513" s="23"/>
      <c r="M513" s="10">
        <v>3</v>
      </c>
      <c r="N513" s="69"/>
      <c r="P513" s="255">
        <f t="shared" si="28"/>
        <v>253.3066666666667</v>
      </c>
      <c r="Q513" s="10"/>
      <c r="R513" s="10"/>
      <c r="S513" s="10"/>
      <c r="T513" s="179">
        <f t="shared" si="29"/>
        <v>1023.3333333333334</v>
      </c>
      <c r="U513" s="10"/>
      <c r="V513" s="10"/>
      <c r="W513" s="10"/>
      <c r="Y513" s="10">
        <v>759.92000000000007</v>
      </c>
      <c r="Z513" s="92">
        <f t="shared" si="30"/>
        <v>758.29</v>
      </c>
      <c r="AA513" s="4"/>
      <c r="AB513" s="92">
        <f t="shared" si="31"/>
        <v>841.08</v>
      </c>
      <c r="AC513" s="433">
        <v>940.26</v>
      </c>
      <c r="AD513" s="252"/>
      <c r="AE513" s="3"/>
      <c r="AF513" s="3"/>
    </row>
    <row r="514" spans="1:32" x14ac:dyDescent="0.2">
      <c r="A514" s="55"/>
      <c r="B514" s="10"/>
      <c r="C514" s="10" t="s">
        <v>499</v>
      </c>
      <c r="D514" s="10"/>
      <c r="E514" s="419" t="s">
        <v>225</v>
      </c>
      <c r="F514" s="10">
        <v>4050</v>
      </c>
      <c r="G514" s="10"/>
      <c r="H514" s="10"/>
      <c r="I514" s="10"/>
      <c r="J514" s="23">
        <v>1028.79</v>
      </c>
      <c r="K514" s="23"/>
      <c r="M514" s="10">
        <v>3</v>
      </c>
      <c r="N514" s="69"/>
      <c r="P514" s="255">
        <f t="shared" si="28"/>
        <v>342.93</v>
      </c>
      <c r="Q514" s="10"/>
      <c r="R514" s="10"/>
      <c r="S514" s="10"/>
      <c r="T514" s="179">
        <f t="shared" si="29"/>
        <v>1350</v>
      </c>
      <c r="U514" s="10"/>
      <c r="V514" s="10"/>
      <c r="W514" s="10"/>
      <c r="Y514" s="10">
        <v>1028.79</v>
      </c>
      <c r="Z514" s="92">
        <f t="shared" si="30"/>
        <v>1026.58</v>
      </c>
      <c r="AA514" s="4"/>
      <c r="AB514" s="92">
        <f t="shared" si="31"/>
        <v>1138.67</v>
      </c>
      <c r="AC514" s="433">
        <v>1272.94</v>
      </c>
      <c r="AD514" s="252"/>
      <c r="AE514" s="3"/>
      <c r="AF514" s="3"/>
    </row>
    <row r="515" spans="1:32" x14ac:dyDescent="0.2">
      <c r="A515" s="55"/>
      <c r="B515" s="10"/>
      <c r="C515" s="10" t="s">
        <v>499</v>
      </c>
      <c r="D515" s="10"/>
      <c r="E515" s="419" t="s">
        <v>98</v>
      </c>
      <c r="F515" s="10">
        <v>600</v>
      </c>
      <c r="G515" s="10"/>
      <c r="H515" s="10"/>
      <c r="I515" s="10"/>
      <c r="J515" s="23">
        <v>147.57</v>
      </c>
      <c r="K515" s="23"/>
      <c r="M515" s="10">
        <v>1</v>
      </c>
      <c r="N515" s="69"/>
      <c r="P515" s="255">
        <f t="shared" si="28"/>
        <v>147.57</v>
      </c>
      <c r="Q515" s="10"/>
      <c r="R515" s="10"/>
      <c r="S515" s="10"/>
      <c r="T515" s="179">
        <f t="shared" si="29"/>
        <v>600</v>
      </c>
      <c r="U515" s="10"/>
      <c r="V515" s="10"/>
      <c r="W515" s="10"/>
      <c r="Y515" s="10">
        <v>147.57</v>
      </c>
      <c r="Z515" s="92">
        <f t="shared" si="30"/>
        <v>147.25</v>
      </c>
      <c r="AA515" s="4"/>
      <c r="AB515" s="92">
        <f t="shared" si="31"/>
        <v>163.33000000000001</v>
      </c>
      <c r="AC515" s="433">
        <v>182.59</v>
      </c>
      <c r="AD515" s="252"/>
      <c r="AE515" s="3"/>
      <c r="AF515" s="3"/>
    </row>
    <row r="516" spans="1:32" x14ac:dyDescent="0.2">
      <c r="A516" s="55"/>
      <c r="B516" s="10"/>
      <c r="C516" s="10" t="s">
        <v>500</v>
      </c>
      <c r="D516" s="10"/>
      <c r="E516" s="419" t="s">
        <v>92</v>
      </c>
      <c r="F516" s="10">
        <v>1098</v>
      </c>
      <c r="G516" s="10"/>
      <c r="H516" s="10"/>
      <c r="I516" s="10"/>
      <c r="J516" s="23">
        <v>272.58999999999997</v>
      </c>
      <c r="K516" s="23"/>
      <c r="M516" s="10">
        <v>1</v>
      </c>
      <c r="N516" s="69"/>
      <c r="P516" s="255">
        <f t="shared" si="28"/>
        <v>272.58999999999997</v>
      </c>
      <c r="Q516" s="10"/>
      <c r="R516" s="10"/>
      <c r="S516" s="10"/>
      <c r="T516" s="179">
        <f t="shared" si="29"/>
        <v>1098</v>
      </c>
      <c r="U516" s="10"/>
      <c r="V516" s="10"/>
      <c r="W516" s="10"/>
      <c r="Y516" s="10">
        <v>272.58999999999997</v>
      </c>
      <c r="Z516" s="92">
        <f t="shared" si="30"/>
        <v>272.01</v>
      </c>
      <c r="AA516" s="4"/>
      <c r="AB516" s="92">
        <f t="shared" si="31"/>
        <v>301.7</v>
      </c>
      <c r="AC516" s="433">
        <v>337.28</v>
      </c>
      <c r="AD516" s="252"/>
      <c r="AE516" s="3"/>
      <c r="AF516" s="3"/>
    </row>
    <row r="517" spans="1:32" x14ac:dyDescent="0.2">
      <c r="A517" s="55"/>
      <c r="B517" s="10"/>
      <c r="C517" s="10" t="s">
        <v>500</v>
      </c>
      <c r="D517" s="10"/>
      <c r="E517" s="419" t="s">
        <v>107</v>
      </c>
      <c r="F517" s="10">
        <v>8450400</v>
      </c>
      <c r="G517" s="10"/>
      <c r="H517" s="10"/>
      <c r="I517" s="10"/>
      <c r="J517" s="23">
        <v>2046283.4299999981</v>
      </c>
      <c r="K517" s="23"/>
      <c r="M517" s="10">
        <v>7596</v>
      </c>
      <c r="N517" s="69"/>
      <c r="P517" s="255">
        <f t="shared" si="28"/>
        <v>269.38960373880963</v>
      </c>
      <c r="Q517" s="10"/>
      <c r="R517" s="10"/>
      <c r="S517" s="10"/>
      <c r="T517" s="179">
        <f t="shared" si="29"/>
        <v>1112.4802527646129</v>
      </c>
      <c r="U517" s="10"/>
      <c r="V517" s="10"/>
      <c r="W517" s="10"/>
      <c r="Y517" s="10">
        <v>2046283.4299999981</v>
      </c>
      <c r="Z517" s="92">
        <f t="shared" si="30"/>
        <v>2041893.97</v>
      </c>
      <c r="AA517" s="4"/>
      <c r="AB517" s="92">
        <f t="shared" si="31"/>
        <v>2264829.65</v>
      </c>
      <c r="AC517" s="433">
        <v>2531900.9700000002</v>
      </c>
      <c r="AD517" s="252"/>
      <c r="AE517" s="3"/>
      <c r="AF517" s="3"/>
    </row>
    <row r="518" spans="1:32" x14ac:dyDescent="0.2">
      <c r="A518" s="55"/>
      <c r="B518" s="10"/>
      <c r="C518" s="10" t="s">
        <v>500</v>
      </c>
      <c r="D518" s="10"/>
      <c r="E518" s="419" t="s">
        <v>501</v>
      </c>
      <c r="F518" s="10">
        <v>720</v>
      </c>
      <c r="G518" s="10"/>
      <c r="H518" s="10"/>
      <c r="I518" s="10"/>
      <c r="J518" s="23">
        <v>175.84</v>
      </c>
      <c r="K518" s="23"/>
      <c r="M518" s="10">
        <v>1</v>
      </c>
      <c r="N518" s="69"/>
      <c r="P518" s="255">
        <f t="shared" si="28"/>
        <v>175.84</v>
      </c>
      <c r="Q518" s="10"/>
      <c r="R518" s="10"/>
      <c r="S518" s="10"/>
      <c r="T518" s="179">
        <f t="shared" si="29"/>
        <v>720</v>
      </c>
      <c r="U518" s="10"/>
      <c r="V518" s="10"/>
      <c r="W518" s="10"/>
      <c r="Y518" s="10">
        <v>175.84</v>
      </c>
      <c r="Z518" s="92">
        <f t="shared" si="30"/>
        <v>175.46</v>
      </c>
      <c r="AA518" s="4"/>
      <c r="AB518" s="92">
        <f t="shared" si="31"/>
        <v>194.62</v>
      </c>
      <c r="AC518" s="433">
        <v>217.57</v>
      </c>
      <c r="AD518" s="252"/>
      <c r="AE518" s="3"/>
      <c r="AF518" s="3"/>
    </row>
    <row r="519" spans="1:32" x14ac:dyDescent="0.2">
      <c r="A519" s="55"/>
      <c r="B519" s="10"/>
      <c r="C519" s="10" t="s">
        <v>500</v>
      </c>
      <c r="D519" s="10"/>
      <c r="E519" s="419" t="s">
        <v>90</v>
      </c>
      <c r="F519" s="10">
        <v>463</v>
      </c>
      <c r="G519" s="10"/>
      <c r="H519" s="10"/>
      <c r="I519" s="10"/>
      <c r="J519" s="23">
        <v>55.05</v>
      </c>
      <c r="K519" s="23"/>
      <c r="M519" s="10">
        <v>1</v>
      </c>
      <c r="N519" s="69"/>
      <c r="P519" s="255">
        <f t="shared" si="28"/>
        <v>55.05</v>
      </c>
      <c r="Q519" s="10"/>
      <c r="R519" s="10"/>
      <c r="S519" s="10"/>
      <c r="T519" s="179">
        <f t="shared" si="29"/>
        <v>463</v>
      </c>
      <c r="U519" s="10"/>
      <c r="V519" s="10"/>
      <c r="W519" s="10"/>
      <c r="Y519" s="10">
        <v>55.05</v>
      </c>
      <c r="Z519" s="92">
        <f t="shared" si="30"/>
        <v>54.93</v>
      </c>
      <c r="AA519" s="4"/>
      <c r="AB519" s="92">
        <f t="shared" si="31"/>
        <v>60.93</v>
      </c>
      <c r="AC519" s="433">
        <v>68.11</v>
      </c>
      <c r="AD519" s="252"/>
      <c r="AE519" s="3"/>
      <c r="AF519" s="3"/>
    </row>
    <row r="520" spans="1:32" x14ac:dyDescent="0.2">
      <c r="A520" s="55"/>
      <c r="B520" s="10"/>
      <c r="C520" s="10" t="s">
        <v>502</v>
      </c>
      <c r="D520" s="10"/>
      <c r="E520" s="419" t="s">
        <v>192</v>
      </c>
      <c r="F520" s="10">
        <v>8596</v>
      </c>
      <c r="G520" s="10"/>
      <c r="H520" s="10"/>
      <c r="I520" s="10"/>
      <c r="J520" s="23">
        <v>2150.83</v>
      </c>
      <c r="K520" s="23"/>
      <c r="M520" s="10">
        <v>6</v>
      </c>
      <c r="N520" s="69"/>
      <c r="P520" s="255">
        <f t="shared" si="28"/>
        <v>358.47166666666664</v>
      </c>
      <c r="Q520" s="10"/>
      <c r="R520" s="10"/>
      <c r="S520" s="10"/>
      <c r="T520" s="179">
        <f t="shared" si="29"/>
        <v>1432.6666666666667</v>
      </c>
      <c r="U520" s="10"/>
      <c r="V520" s="10"/>
      <c r="W520" s="10"/>
      <c r="Y520" s="10">
        <v>2150.83</v>
      </c>
      <c r="Z520" s="92">
        <f t="shared" si="30"/>
        <v>2146.2199999999998</v>
      </c>
      <c r="AA520" s="4"/>
      <c r="AB520" s="92">
        <f t="shared" si="31"/>
        <v>2380.54</v>
      </c>
      <c r="AC520" s="433">
        <v>2661.26</v>
      </c>
      <c r="AD520" s="252"/>
      <c r="AE520" s="3"/>
      <c r="AF520" s="3"/>
    </row>
    <row r="521" spans="1:32" x14ac:dyDescent="0.2">
      <c r="A521" s="55"/>
      <c r="B521" s="10"/>
      <c r="C521" s="10" t="s">
        <v>502</v>
      </c>
      <c r="D521" s="10"/>
      <c r="E521" s="419" t="s">
        <v>88</v>
      </c>
      <c r="F521" s="10">
        <v>84909</v>
      </c>
      <c r="G521" s="10"/>
      <c r="H521" s="10"/>
      <c r="I521" s="10"/>
      <c r="J521" s="23">
        <v>19588.490000000005</v>
      </c>
      <c r="K521" s="23"/>
      <c r="M521" s="10">
        <v>49</v>
      </c>
      <c r="N521" s="69"/>
      <c r="P521" s="255">
        <f t="shared" si="28"/>
        <v>399.76510204081643</v>
      </c>
      <c r="Q521" s="10"/>
      <c r="R521" s="10"/>
      <c r="S521" s="10"/>
      <c r="T521" s="179">
        <f t="shared" si="29"/>
        <v>1732.8367346938776</v>
      </c>
      <c r="U521" s="10"/>
      <c r="V521" s="10"/>
      <c r="W521" s="10"/>
      <c r="Y521" s="10">
        <v>19588.490000000005</v>
      </c>
      <c r="Z521" s="92">
        <f t="shared" si="30"/>
        <v>19546.47</v>
      </c>
      <c r="AA521" s="4"/>
      <c r="AB521" s="92">
        <f t="shared" si="31"/>
        <v>21680.57</v>
      </c>
      <c r="AC521" s="433">
        <v>24237.17</v>
      </c>
      <c r="AD521" s="252"/>
      <c r="AE521" s="3"/>
      <c r="AF521" s="3"/>
    </row>
    <row r="522" spans="1:32" x14ac:dyDescent="0.2">
      <c r="A522" s="55"/>
      <c r="B522" s="10"/>
      <c r="C522" s="10" t="s">
        <v>503</v>
      </c>
      <c r="D522" s="10"/>
      <c r="E522" s="419" t="s">
        <v>460</v>
      </c>
      <c r="F522" s="10">
        <v>93686</v>
      </c>
      <c r="G522" s="10"/>
      <c r="H522" s="10"/>
      <c r="I522" s="10"/>
      <c r="J522" s="23">
        <v>21715.869999999992</v>
      </c>
      <c r="K522" s="23"/>
      <c r="M522" s="10">
        <v>104</v>
      </c>
      <c r="N522" s="69"/>
      <c r="P522" s="255">
        <f t="shared" si="28"/>
        <v>208.80644230769224</v>
      </c>
      <c r="Q522" s="10"/>
      <c r="R522" s="10"/>
      <c r="S522" s="10"/>
      <c r="T522" s="179">
        <f t="shared" si="29"/>
        <v>900.82692307692309</v>
      </c>
      <c r="U522" s="10"/>
      <c r="V522" s="10"/>
      <c r="W522" s="10"/>
      <c r="Y522" s="10">
        <v>21715.869999999992</v>
      </c>
      <c r="Z522" s="92">
        <f t="shared" si="30"/>
        <v>21669.29</v>
      </c>
      <c r="AA522" s="4"/>
      <c r="AB522" s="92">
        <f t="shared" si="31"/>
        <v>24035.16</v>
      </c>
      <c r="AC522" s="433">
        <v>26869.41</v>
      </c>
      <c r="AD522" s="252"/>
      <c r="AE522" s="3"/>
      <c r="AF522" s="3"/>
    </row>
    <row r="523" spans="1:32" x14ac:dyDescent="0.2">
      <c r="A523" s="55"/>
      <c r="B523" s="10"/>
      <c r="C523" s="10" t="s">
        <v>504</v>
      </c>
      <c r="D523" s="10"/>
      <c r="E523" s="419" t="s">
        <v>167</v>
      </c>
      <c r="F523" s="10">
        <v>25125</v>
      </c>
      <c r="G523" s="10"/>
      <c r="H523" s="10"/>
      <c r="I523" s="10"/>
      <c r="J523" s="23">
        <v>6270.91</v>
      </c>
      <c r="K523" s="23"/>
      <c r="M523" s="10">
        <v>25</v>
      </c>
      <c r="N523" s="69"/>
      <c r="P523" s="255">
        <f t="shared" si="28"/>
        <v>250.8364</v>
      </c>
      <c r="Q523" s="10"/>
      <c r="R523" s="10"/>
      <c r="S523" s="10"/>
      <c r="T523" s="179">
        <f t="shared" si="29"/>
        <v>1005</v>
      </c>
      <c r="U523" s="10"/>
      <c r="V523" s="10"/>
      <c r="W523" s="10"/>
      <c r="Y523" s="10">
        <v>6270.91</v>
      </c>
      <c r="Z523" s="92">
        <f t="shared" si="30"/>
        <v>6257.46</v>
      </c>
      <c r="AA523" s="4"/>
      <c r="AB523" s="92">
        <f t="shared" si="31"/>
        <v>6940.65</v>
      </c>
      <c r="AC523" s="433">
        <v>7759.1</v>
      </c>
      <c r="AD523" s="252"/>
      <c r="AE523" s="3"/>
      <c r="AF523" s="3"/>
    </row>
    <row r="524" spans="1:32" x14ac:dyDescent="0.2">
      <c r="A524" s="55"/>
      <c r="B524" s="10"/>
      <c r="C524" s="10" t="s">
        <v>505</v>
      </c>
      <c r="D524" s="10"/>
      <c r="E524" s="419" t="s">
        <v>506</v>
      </c>
      <c r="F524" s="10">
        <v>221568</v>
      </c>
      <c r="G524" s="10"/>
      <c r="H524" s="10"/>
      <c r="I524" s="10"/>
      <c r="J524" s="23">
        <v>53297.860000000022</v>
      </c>
      <c r="K524" s="23"/>
      <c r="M524" s="10">
        <v>214</v>
      </c>
      <c r="N524" s="69"/>
      <c r="P524" s="255">
        <f t="shared" si="28"/>
        <v>249.05542056074776</v>
      </c>
      <c r="Q524" s="10"/>
      <c r="R524" s="10"/>
      <c r="S524" s="10"/>
      <c r="T524" s="179">
        <f t="shared" si="29"/>
        <v>1035.3644859813085</v>
      </c>
      <c r="U524" s="10"/>
      <c r="V524" s="10"/>
      <c r="W524" s="10"/>
      <c r="Y524" s="10">
        <v>53297.860000000022</v>
      </c>
      <c r="Z524" s="92">
        <f t="shared" si="30"/>
        <v>53183.53</v>
      </c>
      <c r="AA524" s="4"/>
      <c r="AB524" s="92">
        <f t="shared" si="31"/>
        <v>58990.15</v>
      </c>
      <c r="AC524" s="433">
        <v>65946.34</v>
      </c>
      <c r="AD524" s="252"/>
      <c r="AE524" s="3"/>
      <c r="AF524" s="3"/>
    </row>
    <row r="525" spans="1:32" x14ac:dyDescent="0.2">
      <c r="A525" s="55"/>
      <c r="B525" s="10"/>
      <c r="C525" s="10" t="s">
        <v>507</v>
      </c>
      <c r="D525" s="10"/>
      <c r="E525" s="419" t="s">
        <v>104</v>
      </c>
      <c r="F525" s="10">
        <v>2370780</v>
      </c>
      <c r="G525" s="10"/>
      <c r="H525" s="10"/>
      <c r="I525" s="10"/>
      <c r="J525" s="23">
        <v>585286.75</v>
      </c>
      <c r="K525" s="23"/>
      <c r="M525" s="10">
        <v>2138</v>
      </c>
      <c r="N525" s="69"/>
      <c r="P525" s="255">
        <f t="shared" si="28"/>
        <v>273.75432647333957</v>
      </c>
      <c r="Q525" s="10"/>
      <c r="R525" s="10"/>
      <c r="S525" s="10"/>
      <c r="T525" s="179">
        <f t="shared" si="29"/>
        <v>1108.8774555659495</v>
      </c>
      <c r="U525" s="10"/>
      <c r="V525" s="10"/>
      <c r="W525" s="10"/>
      <c r="Y525" s="10">
        <v>585286.75</v>
      </c>
      <c r="Z525" s="92">
        <f t="shared" si="30"/>
        <v>584031.26</v>
      </c>
      <c r="AA525" s="4"/>
      <c r="AB525" s="92">
        <f t="shared" si="31"/>
        <v>647796.28</v>
      </c>
      <c r="AC525" s="433">
        <v>724185.16</v>
      </c>
      <c r="AD525" s="252"/>
      <c r="AE525" s="3"/>
      <c r="AF525" s="3"/>
    </row>
    <row r="526" spans="1:32" x14ac:dyDescent="0.2">
      <c r="A526" s="55"/>
      <c r="B526" s="10"/>
      <c r="C526" s="10" t="s">
        <v>508</v>
      </c>
      <c r="D526" s="10"/>
      <c r="E526" s="419" t="s">
        <v>70</v>
      </c>
      <c r="F526" s="10">
        <v>315</v>
      </c>
      <c r="G526" s="10"/>
      <c r="H526" s="10"/>
      <c r="I526" s="10"/>
      <c r="J526" s="23">
        <v>80.510000000000005</v>
      </c>
      <c r="K526" s="23"/>
      <c r="M526" s="10">
        <v>1</v>
      </c>
      <c r="N526" s="69"/>
      <c r="P526" s="255">
        <f t="shared" si="28"/>
        <v>80.510000000000005</v>
      </c>
      <c r="Q526" s="10"/>
      <c r="R526" s="10"/>
      <c r="S526" s="10"/>
      <c r="T526" s="179">
        <f t="shared" si="29"/>
        <v>315</v>
      </c>
      <c r="U526" s="10"/>
      <c r="V526" s="10"/>
      <c r="W526" s="10"/>
      <c r="Y526" s="10">
        <v>80.510000000000005</v>
      </c>
      <c r="Z526" s="92">
        <f t="shared" si="30"/>
        <v>80.34</v>
      </c>
      <c r="AA526" s="4"/>
      <c r="AB526" s="92">
        <f t="shared" si="31"/>
        <v>89.11</v>
      </c>
      <c r="AC526" s="433">
        <v>99.62</v>
      </c>
      <c r="AD526" s="252"/>
      <c r="AE526" s="3"/>
      <c r="AF526" s="3"/>
    </row>
    <row r="527" spans="1:32" x14ac:dyDescent="0.2">
      <c r="A527" s="55"/>
      <c r="B527" s="10"/>
      <c r="C527" s="10" t="s">
        <v>509</v>
      </c>
      <c r="D527" s="10"/>
      <c r="E527" s="419" t="s">
        <v>182</v>
      </c>
      <c r="F527" s="10">
        <v>1297</v>
      </c>
      <c r="G527" s="10"/>
      <c r="H527" s="10"/>
      <c r="I527" s="10"/>
      <c r="J527" s="23">
        <v>323.89</v>
      </c>
      <c r="K527" s="23"/>
      <c r="M527" s="10">
        <v>1</v>
      </c>
      <c r="N527" s="69"/>
      <c r="P527" s="255">
        <f t="shared" si="28"/>
        <v>323.89</v>
      </c>
      <c r="Q527" s="10"/>
      <c r="R527" s="10"/>
      <c r="S527" s="10"/>
      <c r="T527" s="179">
        <f t="shared" si="29"/>
        <v>1297</v>
      </c>
      <c r="U527" s="10"/>
      <c r="V527" s="10"/>
      <c r="W527" s="10"/>
      <c r="Y527" s="10">
        <v>323.89</v>
      </c>
      <c r="Z527" s="92">
        <f t="shared" si="30"/>
        <v>323.2</v>
      </c>
      <c r="AA527" s="4"/>
      <c r="AB527" s="92">
        <f t="shared" si="31"/>
        <v>358.48</v>
      </c>
      <c r="AC527" s="433">
        <v>400.75</v>
      </c>
      <c r="AD527" s="252"/>
      <c r="AE527" s="3"/>
      <c r="AF527" s="3"/>
    </row>
    <row r="528" spans="1:32" x14ac:dyDescent="0.2">
      <c r="A528" s="55"/>
      <c r="B528" s="10"/>
      <c r="C528" s="10" t="s">
        <v>509</v>
      </c>
      <c r="D528" s="10"/>
      <c r="E528" s="419" t="s">
        <v>510</v>
      </c>
      <c r="F528" s="10">
        <v>95</v>
      </c>
      <c r="G528" s="10"/>
      <c r="H528" s="10"/>
      <c r="I528" s="10"/>
      <c r="J528" s="23">
        <v>29.14</v>
      </c>
      <c r="K528" s="23"/>
      <c r="M528" s="10">
        <v>1</v>
      </c>
      <c r="N528" s="69"/>
      <c r="P528" s="255">
        <f t="shared" si="28"/>
        <v>29.14</v>
      </c>
      <c r="Q528" s="10"/>
      <c r="R528" s="10"/>
      <c r="S528" s="10"/>
      <c r="T528" s="179">
        <f t="shared" si="29"/>
        <v>95</v>
      </c>
      <c r="U528" s="10"/>
      <c r="V528" s="10"/>
      <c r="W528" s="10"/>
      <c r="Y528" s="10">
        <v>29.14</v>
      </c>
      <c r="Z528" s="92">
        <f t="shared" si="30"/>
        <v>29.08</v>
      </c>
      <c r="AA528" s="4"/>
      <c r="AB528" s="92">
        <f t="shared" si="31"/>
        <v>32.25</v>
      </c>
      <c r="AC528" s="433">
        <v>36.049999999999997</v>
      </c>
      <c r="AD528" s="252"/>
      <c r="AE528" s="3"/>
      <c r="AF528" s="3"/>
    </row>
    <row r="529" spans="1:32" x14ac:dyDescent="0.2">
      <c r="A529" s="55"/>
      <c r="B529" s="10"/>
      <c r="C529" s="10" t="s">
        <v>509</v>
      </c>
      <c r="D529" s="10"/>
      <c r="E529" s="419" t="s">
        <v>73</v>
      </c>
      <c r="F529" s="10">
        <v>10484795</v>
      </c>
      <c r="G529" s="10"/>
      <c r="H529" s="10"/>
      <c r="I529" s="10"/>
      <c r="J529" s="23">
        <v>2491498.5699999989</v>
      </c>
      <c r="K529" s="23"/>
      <c r="M529" s="10">
        <v>11095</v>
      </c>
      <c r="N529" s="69"/>
      <c r="P529" s="255">
        <f t="shared" si="28"/>
        <v>224.56048400180251</v>
      </c>
      <c r="Q529" s="10"/>
      <c r="R529" s="10"/>
      <c r="S529" s="10"/>
      <c r="T529" s="179">
        <f t="shared" si="29"/>
        <v>945.00180261379001</v>
      </c>
      <c r="U529" s="10"/>
      <c r="V529" s="10"/>
      <c r="W529" s="10"/>
      <c r="Y529" s="10">
        <v>2491498.5699999989</v>
      </c>
      <c r="Z529" s="92">
        <f t="shared" si="30"/>
        <v>2486154.08</v>
      </c>
      <c r="AA529" s="4"/>
      <c r="AB529" s="92">
        <f t="shared" si="31"/>
        <v>2757594.46</v>
      </c>
      <c r="AC529" s="433">
        <v>3082773.17</v>
      </c>
      <c r="AD529" s="252"/>
      <c r="AE529" s="3"/>
      <c r="AF529" s="3"/>
    </row>
    <row r="530" spans="1:32" x14ac:dyDescent="0.2">
      <c r="A530" s="55"/>
      <c r="B530" s="10"/>
      <c r="C530" s="10" t="s">
        <v>509</v>
      </c>
      <c r="D530" s="10"/>
      <c r="E530" s="419" t="s">
        <v>263</v>
      </c>
      <c r="F530" s="10">
        <v>2070</v>
      </c>
      <c r="G530" s="10"/>
      <c r="H530" s="10"/>
      <c r="I530" s="10"/>
      <c r="J530" s="23">
        <v>511.35</v>
      </c>
      <c r="K530" s="23"/>
      <c r="M530" s="10">
        <v>2</v>
      </c>
      <c r="N530" s="69"/>
      <c r="P530" s="255">
        <f t="shared" si="28"/>
        <v>255.67500000000001</v>
      </c>
      <c r="Q530" s="10"/>
      <c r="R530" s="10"/>
      <c r="S530" s="10"/>
      <c r="T530" s="179">
        <f t="shared" si="29"/>
        <v>1035</v>
      </c>
      <c r="U530" s="10"/>
      <c r="V530" s="10"/>
      <c r="W530" s="10"/>
      <c r="Y530" s="10">
        <v>511.35</v>
      </c>
      <c r="Z530" s="92">
        <f t="shared" si="30"/>
        <v>510.25</v>
      </c>
      <c r="AA530" s="4"/>
      <c r="AB530" s="92">
        <f t="shared" si="31"/>
        <v>565.96</v>
      </c>
      <c r="AC530" s="433">
        <v>632.70000000000005</v>
      </c>
      <c r="AD530" s="252"/>
      <c r="AE530" s="3"/>
      <c r="AF530" s="3"/>
    </row>
    <row r="531" spans="1:32" x14ac:dyDescent="0.2">
      <c r="A531" s="55"/>
      <c r="B531" s="10"/>
      <c r="C531" s="10" t="s">
        <v>511</v>
      </c>
      <c r="D531" s="10"/>
      <c r="E531" s="419" t="s">
        <v>63</v>
      </c>
      <c r="F531" s="10">
        <v>17976</v>
      </c>
      <c r="G531" s="10"/>
      <c r="H531" s="10"/>
      <c r="I531" s="10"/>
      <c r="J531" s="23">
        <v>4462.03</v>
      </c>
      <c r="K531" s="23"/>
      <c r="M531" s="10">
        <v>15</v>
      </c>
      <c r="N531" s="69"/>
      <c r="P531" s="255">
        <f t="shared" si="28"/>
        <v>297.46866666666665</v>
      </c>
      <c r="Q531" s="10"/>
      <c r="R531" s="10"/>
      <c r="S531" s="10"/>
      <c r="T531" s="179">
        <f t="shared" si="29"/>
        <v>1198.4000000000001</v>
      </c>
      <c r="U531" s="10"/>
      <c r="V531" s="10"/>
      <c r="W531" s="10"/>
      <c r="Y531" s="10">
        <v>4462.03</v>
      </c>
      <c r="Z531" s="92">
        <f t="shared" si="30"/>
        <v>4452.46</v>
      </c>
      <c r="AA531" s="4"/>
      <c r="AB531" s="92">
        <f t="shared" si="31"/>
        <v>4938.58</v>
      </c>
      <c r="AC531" s="433">
        <v>5520.94</v>
      </c>
      <c r="AD531" s="252"/>
      <c r="AE531" s="3"/>
      <c r="AF531" s="3"/>
    </row>
    <row r="532" spans="1:32" x14ac:dyDescent="0.2">
      <c r="A532" s="55"/>
      <c r="B532" s="10"/>
      <c r="C532" s="10" t="s">
        <v>511</v>
      </c>
      <c r="D532" s="10"/>
      <c r="E532" s="419" t="s">
        <v>65</v>
      </c>
      <c r="F532" s="10">
        <v>2252290</v>
      </c>
      <c r="G532" s="10"/>
      <c r="H532" s="10"/>
      <c r="I532" s="10"/>
      <c r="J532" s="23">
        <v>548315.15000000026</v>
      </c>
      <c r="K532" s="23"/>
      <c r="M532" s="10">
        <v>2926</v>
      </c>
      <c r="N532" s="69"/>
      <c r="P532" s="255">
        <f t="shared" si="28"/>
        <v>187.39410457963098</v>
      </c>
      <c r="Q532" s="10"/>
      <c r="R532" s="10"/>
      <c r="S532" s="10"/>
      <c r="T532" s="179">
        <f t="shared" si="29"/>
        <v>769.7505126452495</v>
      </c>
      <c r="U532" s="10"/>
      <c r="V532" s="10"/>
      <c r="W532" s="10"/>
      <c r="Y532" s="10">
        <v>548315.15000000026</v>
      </c>
      <c r="Z532" s="92">
        <f t="shared" si="30"/>
        <v>547138.96</v>
      </c>
      <c r="AA532" s="4"/>
      <c r="AB532" s="92">
        <f t="shared" si="31"/>
        <v>606876.05000000005</v>
      </c>
      <c r="AC532" s="433">
        <v>678439.57</v>
      </c>
      <c r="AD532" s="252"/>
      <c r="AE532" s="3"/>
      <c r="AF532" s="3"/>
    </row>
    <row r="533" spans="1:32" x14ac:dyDescent="0.2">
      <c r="A533" s="55"/>
      <c r="B533" s="10"/>
      <c r="C533" s="10" t="s">
        <v>511</v>
      </c>
      <c r="D533" s="10"/>
      <c r="E533" s="419" t="s">
        <v>211</v>
      </c>
      <c r="F533" s="10">
        <v>4335</v>
      </c>
      <c r="G533" s="10"/>
      <c r="H533" s="10"/>
      <c r="I533" s="10"/>
      <c r="J533" s="23">
        <v>1085.8800000000001</v>
      </c>
      <c r="K533" s="23"/>
      <c r="M533" s="10">
        <v>4</v>
      </c>
      <c r="N533" s="69"/>
      <c r="P533" s="255">
        <f t="shared" si="28"/>
        <v>271.47000000000003</v>
      </c>
      <c r="Q533" s="10"/>
      <c r="R533" s="10"/>
      <c r="S533" s="10"/>
      <c r="T533" s="179">
        <f t="shared" si="29"/>
        <v>1083.75</v>
      </c>
      <c r="U533" s="10"/>
      <c r="V533" s="10"/>
      <c r="W533" s="10"/>
      <c r="Y533" s="10">
        <v>1085.8800000000001</v>
      </c>
      <c r="Z533" s="92">
        <f t="shared" si="30"/>
        <v>1083.55</v>
      </c>
      <c r="AA533" s="4"/>
      <c r="AB533" s="92">
        <f t="shared" si="31"/>
        <v>1201.8499999999999</v>
      </c>
      <c r="AC533" s="433">
        <v>1343.57</v>
      </c>
      <c r="AD533" s="252"/>
      <c r="AE533" s="3"/>
      <c r="AF533" s="3"/>
    </row>
    <row r="534" spans="1:32" x14ac:dyDescent="0.2">
      <c r="A534" s="55"/>
      <c r="B534" s="10"/>
      <c r="C534" s="10" t="s">
        <v>512</v>
      </c>
      <c r="D534" s="10"/>
      <c r="E534" s="419" t="s">
        <v>333</v>
      </c>
      <c r="F534" s="10">
        <v>266569</v>
      </c>
      <c r="G534" s="10"/>
      <c r="H534" s="10"/>
      <c r="I534" s="10"/>
      <c r="J534" s="23">
        <v>62370.050000000017</v>
      </c>
      <c r="K534" s="23"/>
      <c r="M534" s="10">
        <v>241</v>
      </c>
      <c r="N534" s="69"/>
      <c r="P534" s="255">
        <f t="shared" si="28"/>
        <v>258.79688796680506</v>
      </c>
      <c r="Q534" s="10"/>
      <c r="R534" s="10"/>
      <c r="S534" s="10"/>
      <c r="T534" s="179">
        <f t="shared" si="29"/>
        <v>1106.0954356846473</v>
      </c>
      <c r="U534" s="10"/>
      <c r="V534" s="10"/>
      <c r="W534" s="10"/>
      <c r="Y534" s="10">
        <v>62370.050000000017</v>
      </c>
      <c r="Z534" s="92">
        <f t="shared" si="30"/>
        <v>62236.26</v>
      </c>
      <c r="AA534" s="4"/>
      <c r="AB534" s="92">
        <f t="shared" si="31"/>
        <v>69031.27</v>
      </c>
      <c r="AC534" s="433">
        <v>77171.520000000004</v>
      </c>
      <c r="AD534" s="252"/>
      <c r="AE534" s="3"/>
      <c r="AF534" s="3"/>
    </row>
    <row r="535" spans="1:32" x14ac:dyDescent="0.2">
      <c r="A535" s="55"/>
      <c r="B535" s="10"/>
      <c r="C535" s="10" t="s">
        <v>513</v>
      </c>
      <c r="D535" s="10"/>
      <c r="E535" s="419" t="s">
        <v>369</v>
      </c>
      <c r="F535" s="10">
        <v>4810344</v>
      </c>
      <c r="G535" s="10"/>
      <c r="H535" s="10"/>
      <c r="I535" s="10"/>
      <c r="J535" s="23">
        <v>1164013.6900000023</v>
      </c>
      <c r="K535" s="23"/>
      <c r="M535" s="10">
        <v>5397</v>
      </c>
      <c r="N535" s="69"/>
      <c r="P535" s="255">
        <f t="shared" si="28"/>
        <v>215.67791180285386</v>
      </c>
      <c r="Q535" s="10"/>
      <c r="R535" s="10"/>
      <c r="S535" s="10"/>
      <c r="T535" s="179">
        <f t="shared" si="29"/>
        <v>891.29961089494168</v>
      </c>
      <c r="U535" s="10"/>
      <c r="V535" s="10"/>
      <c r="W535" s="10"/>
      <c r="Y535" s="10">
        <v>1164013.6900000023</v>
      </c>
      <c r="Z535" s="92">
        <f t="shared" si="30"/>
        <v>1161516.78</v>
      </c>
      <c r="AA535" s="4"/>
      <c r="AB535" s="92">
        <f t="shared" si="31"/>
        <v>1288332.1499999999</v>
      </c>
      <c r="AC535" s="433">
        <v>1440253.76</v>
      </c>
      <c r="AD535" s="252"/>
      <c r="AE535" s="3"/>
      <c r="AF535" s="3"/>
    </row>
    <row r="536" spans="1:32" x14ac:dyDescent="0.2">
      <c r="A536" s="55"/>
      <c r="B536" s="10"/>
      <c r="C536" s="10" t="s">
        <v>514</v>
      </c>
      <c r="D536" s="10"/>
      <c r="E536" s="419" t="s">
        <v>88</v>
      </c>
      <c r="F536" s="10">
        <v>3382</v>
      </c>
      <c r="G536" s="10"/>
      <c r="H536" s="10"/>
      <c r="I536" s="10"/>
      <c r="J536" s="23">
        <v>850.33</v>
      </c>
      <c r="K536" s="23"/>
      <c r="M536" s="10">
        <v>2</v>
      </c>
      <c r="N536" s="69"/>
      <c r="P536" s="255">
        <f t="shared" si="28"/>
        <v>425.16500000000002</v>
      </c>
      <c r="Q536" s="10"/>
      <c r="R536" s="10"/>
      <c r="S536" s="10"/>
      <c r="T536" s="179">
        <f t="shared" si="29"/>
        <v>1691</v>
      </c>
      <c r="U536" s="10"/>
      <c r="V536" s="10"/>
      <c r="W536" s="10"/>
      <c r="Y536" s="10">
        <v>850.33</v>
      </c>
      <c r="Z536" s="92">
        <f t="shared" si="30"/>
        <v>848.51</v>
      </c>
      <c r="AA536" s="4"/>
      <c r="AB536" s="92">
        <f t="shared" si="31"/>
        <v>941.15</v>
      </c>
      <c r="AC536" s="433">
        <v>1052.1300000000001</v>
      </c>
      <c r="AD536" s="252"/>
      <c r="AE536" s="3"/>
      <c r="AF536" s="3"/>
    </row>
    <row r="537" spans="1:32" x14ac:dyDescent="0.2">
      <c r="A537" s="55"/>
      <c r="B537" s="10"/>
      <c r="C537" s="10" t="s">
        <v>515</v>
      </c>
      <c r="D537" s="10"/>
      <c r="E537" s="419" t="s">
        <v>516</v>
      </c>
      <c r="F537" s="10">
        <v>615237</v>
      </c>
      <c r="G537" s="10"/>
      <c r="H537" s="10"/>
      <c r="I537" s="10"/>
      <c r="J537" s="23">
        <v>149164.08000000007</v>
      </c>
      <c r="K537" s="23"/>
      <c r="M537" s="10">
        <v>490</v>
      </c>
      <c r="N537" s="69"/>
      <c r="P537" s="255">
        <f t="shared" si="28"/>
        <v>304.41648979591849</v>
      </c>
      <c r="Q537" s="10"/>
      <c r="R537" s="10"/>
      <c r="S537" s="10"/>
      <c r="T537" s="179">
        <f t="shared" si="29"/>
        <v>1255.5857142857142</v>
      </c>
      <c r="U537" s="10"/>
      <c r="V537" s="10"/>
      <c r="W537" s="10"/>
      <c r="Y537" s="10">
        <v>149164.08000000007</v>
      </c>
      <c r="Z537" s="92">
        <f t="shared" si="30"/>
        <v>148844.10999999999</v>
      </c>
      <c r="AA537" s="4"/>
      <c r="AB537" s="92">
        <f t="shared" si="31"/>
        <v>165095.03</v>
      </c>
      <c r="AC537" s="433">
        <v>184563.23</v>
      </c>
      <c r="AD537" s="252"/>
      <c r="AE537" s="3"/>
      <c r="AF537" s="3"/>
    </row>
    <row r="538" spans="1:32" x14ac:dyDescent="0.2">
      <c r="A538" s="55"/>
      <c r="B538" s="10"/>
      <c r="C538" s="10" t="s">
        <v>517</v>
      </c>
      <c r="D538" s="10"/>
      <c r="E538" s="419" t="s">
        <v>211</v>
      </c>
      <c r="F538" s="10">
        <v>311974</v>
      </c>
      <c r="G538" s="10"/>
      <c r="H538" s="10"/>
      <c r="I538" s="10"/>
      <c r="J538" s="23">
        <v>74337.659999999974</v>
      </c>
      <c r="K538" s="23"/>
      <c r="M538" s="10">
        <v>402</v>
      </c>
      <c r="N538" s="69"/>
      <c r="P538" s="255">
        <f t="shared" ref="P538:P601" si="32">J538/M538</f>
        <v>184.91955223880592</v>
      </c>
      <c r="Q538" s="10"/>
      <c r="R538" s="10"/>
      <c r="S538" s="10"/>
      <c r="T538" s="179">
        <f t="shared" ref="T538:T601" si="33">F538/M538</f>
        <v>776.05472636815921</v>
      </c>
      <c r="U538" s="10"/>
      <c r="V538" s="10"/>
      <c r="W538" s="10"/>
      <c r="Y538" s="10">
        <v>74337.659999999974</v>
      </c>
      <c r="Z538" s="92">
        <f t="shared" ref="Z538:Z601" si="34">ROUND($Z$644*Y538/$Y$644,2)</f>
        <v>74178.2</v>
      </c>
      <c r="AA538" s="4"/>
      <c r="AB538" s="92">
        <f t="shared" ref="AB538:AB601" si="35">ROUND($AB$644*Y538/$Y$644,2)</f>
        <v>82277.039999999994</v>
      </c>
      <c r="AC538" s="433">
        <v>91979.24</v>
      </c>
      <c r="AD538" s="252"/>
      <c r="AE538" s="3"/>
      <c r="AF538" s="3"/>
    </row>
    <row r="539" spans="1:32" x14ac:dyDescent="0.2">
      <c r="A539" s="55"/>
      <c r="B539" s="10"/>
      <c r="C539" s="10" t="s">
        <v>518</v>
      </c>
      <c r="D539" s="10"/>
      <c r="E539" s="419" t="s">
        <v>324</v>
      </c>
      <c r="F539" s="10">
        <v>14519</v>
      </c>
      <c r="G539" s="10"/>
      <c r="H539" s="10"/>
      <c r="I539" s="10"/>
      <c r="J539" s="23">
        <v>3677.9300000000003</v>
      </c>
      <c r="K539" s="23"/>
      <c r="M539" s="10">
        <v>6</v>
      </c>
      <c r="N539" s="69"/>
      <c r="P539" s="255">
        <f t="shared" si="32"/>
        <v>612.98833333333334</v>
      </c>
      <c r="Q539" s="10"/>
      <c r="R539" s="10"/>
      <c r="S539" s="10"/>
      <c r="T539" s="179">
        <f t="shared" si="33"/>
        <v>2419.8333333333335</v>
      </c>
      <c r="U539" s="10"/>
      <c r="V539" s="10"/>
      <c r="W539" s="10"/>
      <c r="Y539" s="10">
        <v>3677.9300000000003</v>
      </c>
      <c r="Z539" s="92">
        <f t="shared" si="34"/>
        <v>3670.04</v>
      </c>
      <c r="AA539" s="4"/>
      <c r="AB539" s="92">
        <f t="shared" si="35"/>
        <v>4070.74</v>
      </c>
      <c r="AC539" s="433">
        <v>4550.7700000000004</v>
      </c>
      <c r="AD539" s="252"/>
      <c r="AE539" s="3"/>
      <c r="AF539" s="3"/>
    </row>
    <row r="540" spans="1:32" x14ac:dyDescent="0.2">
      <c r="A540" s="55"/>
      <c r="B540" s="10"/>
      <c r="C540" s="10" t="s">
        <v>518</v>
      </c>
      <c r="D540" s="10"/>
      <c r="E540" s="419" t="s">
        <v>90</v>
      </c>
      <c r="F540" s="10">
        <v>1199</v>
      </c>
      <c r="G540" s="10"/>
      <c r="H540" s="10"/>
      <c r="I540" s="10"/>
      <c r="J540" s="23">
        <v>298.64999999999998</v>
      </c>
      <c r="K540" s="23"/>
      <c r="M540" s="10">
        <v>1</v>
      </c>
      <c r="N540" s="69"/>
      <c r="P540" s="255">
        <f t="shared" si="32"/>
        <v>298.64999999999998</v>
      </c>
      <c r="Q540" s="10"/>
      <c r="R540" s="10"/>
      <c r="S540" s="10"/>
      <c r="T540" s="179">
        <f t="shared" si="33"/>
        <v>1199</v>
      </c>
      <c r="U540" s="10"/>
      <c r="V540" s="10"/>
      <c r="W540" s="10"/>
      <c r="Y540" s="10">
        <v>298.64999999999998</v>
      </c>
      <c r="Z540" s="92">
        <f t="shared" si="34"/>
        <v>298.01</v>
      </c>
      <c r="AA540" s="4"/>
      <c r="AB540" s="92">
        <f t="shared" si="35"/>
        <v>330.55</v>
      </c>
      <c r="AC540" s="433">
        <v>369.53</v>
      </c>
      <c r="AD540" s="252"/>
      <c r="AE540" s="3"/>
      <c r="AF540" s="3"/>
    </row>
    <row r="541" spans="1:32" x14ac:dyDescent="0.2">
      <c r="A541" s="55"/>
      <c r="B541" s="10"/>
      <c r="C541" s="10" t="s">
        <v>519</v>
      </c>
      <c r="D541" s="10"/>
      <c r="E541" s="419" t="s">
        <v>324</v>
      </c>
      <c r="F541" s="10">
        <v>1288</v>
      </c>
      <c r="G541" s="10"/>
      <c r="H541" s="10"/>
      <c r="I541" s="10"/>
      <c r="J541" s="23">
        <v>321.58</v>
      </c>
      <c r="K541" s="23"/>
      <c r="M541" s="10">
        <v>1</v>
      </c>
      <c r="N541" s="69"/>
      <c r="P541" s="255">
        <f t="shared" si="32"/>
        <v>321.58</v>
      </c>
      <c r="Q541" s="10"/>
      <c r="R541" s="10"/>
      <c r="S541" s="10"/>
      <c r="T541" s="179">
        <f t="shared" si="33"/>
        <v>1288</v>
      </c>
      <c r="U541" s="10"/>
      <c r="V541" s="10"/>
      <c r="W541" s="10"/>
      <c r="Y541" s="10">
        <v>321.58</v>
      </c>
      <c r="Z541" s="92">
        <f t="shared" si="34"/>
        <v>320.89</v>
      </c>
      <c r="AA541" s="4"/>
      <c r="AB541" s="92">
        <f t="shared" si="35"/>
        <v>355.93</v>
      </c>
      <c r="AC541" s="433">
        <v>397.9</v>
      </c>
      <c r="AD541" s="252"/>
      <c r="AE541" s="3"/>
      <c r="AF541" s="3"/>
    </row>
    <row r="542" spans="1:32" x14ac:dyDescent="0.2">
      <c r="A542" s="55"/>
      <c r="B542" s="10"/>
      <c r="C542" s="10" t="s">
        <v>520</v>
      </c>
      <c r="D542" s="10"/>
      <c r="E542" s="419" t="s">
        <v>97</v>
      </c>
      <c r="F542" s="10">
        <v>973</v>
      </c>
      <c r="G542" s="10"/>
      <c r="H542" s="10"/>
      <c r="I542" s="10"/>
      <c r="J542" s="23">
        <v>240.38</v>
      </c>
      <c r="K542" s="23"/>
      <c r="M542" s="10">
        <v>1</v>
      </c>
      <c r="N542" s="69"/>
      <c r="P542" s="255">
        <f t="shared" si="32"/>
        <v>240.38</v>
      </c>
      <c r="Q542" s="10"/>
      <c r="R542" s="10"/>
      <c r="S542" s="10"/>
      <c r="T542" s="179">
        <f t="shared" si="33"/>
        <v>973</v>
      </c>
      <c r="U542" s="10"/>
      <c r="V542" s="10"/>
      <c r="W542" s="10"/>
      <c r="Y542" s="10">
        <v>240.38</v>
      </c>
      <c r="Z542" s="92">
        <f t="shared" si="34"/>
        <v>239.86</v>
      </c>
      <c r="AA542" s="4"/>
      <c r="AB542" s="92">
        <f t="shared" si="35"/>
        <v>266.05</v>
      </c>
      <c r="AC542" s="433">
        <v>297.42</v>
      </c>
      <c r="AD542" s="252"/>
      <c r="AE542" s="3"/>
      <c r="AF542" s="3"/>
    </row>
    <row r="543" spans="1:32" x14ac:dyDescent="0.2">
      <c r="A543" s="55"/>
      <c r="B543" s="10"/>
      <c r="C543" s="10" t="s">
        <v>520</v>
      </c>
      <c r="D543" s="10"/>
      <c r="E543" s="419" t="s">
        <v>390</v>
      </c>
      <c r="F543" s="10">
        <v>235</v>
      </c>
      <c r="G543" s="10"/>
      <c r="H543" s="10"/>
      <c r="I543" s="10"/>
      <c r="J543" s="23">
        <v>61.65</v>
      </c>
      <c r="K543" s="23"/>
      <c r="M543" s="10">
        <v>1</v>
      </c>
      <c r="N543" s="69"/>
      <c r="P543" s="255">
        <f t="shared" si="32"/>
        <v>61.65</v>
      </c>
      <c r="Q543" s="10"/>
      <c r="R543" s="10"/>
      <c r="S543" s="10"/>
      <c r="T543" s="179">
        <f t="shared" si="33"/>
        <v>235</v>
      </c>
      <c r="U543" s="10"/>
      <c r="V543" s="10"/>
      <c r="W543" s="10"/>
      <c r="Y543" s="10">
        <v>61.65</v>
      </c>
      <c r="Z543" s="92">
        <f t="shared" si="34"/>
        <v>61.52</v>
      </c>
      <c r="AA543" s="4"/>
      <c r="AB543" s="92">
        <f t="shared" si="35"/>
        <v>68.23</v>
      </c>
      <c r="AC543" s="433">
        <v>76.28</v>
      </c>
      <c r="AD543" s="252"/>
      <c r="AE543" s="3"/>
      <c r="AF543" s="3"/>
    </row>
    <row r="544" spans="1:32" x14ac:dyDescent="0.2">
      <c r="A544" s="55"/>
      <c r="B544" s="10"/>
      <c r="C544" s="10" t="s">
        <v>520</v>
      </c>
      <c r="D544" s="10"/>
      <c r="E544" s="419" t="s">
        <v>225</v>
      </c>
      <c r="F544" s="10">
        <v>379241</v>
      </c>
      <c r="G544" s="10"/>
      <c r="H544" s="10"/>
      <c r="I544" s="10"/>
      <c r="J544" s="23">
        <v>93347.990000000034</v>
      </c>
      <c r="K544" s="23"/>
      <c r="M544" s="10">
        <v>426</v>
      </c>
      <c r="N544" s="69"/>
      <c r="P544" s="255">
        <f t="shared" si="32"/>
        <v>219.12673708920195</v>
      </c>
      <c r="Q544" s="10"/>
      <c r="R544" s="10"/>
      <c r="S544" s="10"/>
      <c r="T544" s="179">
        <f t="shared" si="33"/>
        <v>890.23708920187789</v>
      </c>
      <c r="U544" s="10"/>
      <c r="V544" s="10"/>
      <c r="W544" s="10"/>
      <c r="Y544" s="10">
        <v>93347.990000000034</v>
      </c>
      <c r="Z544" s="92">
        <f t="shared" si="34"/>
        <v>93147.75</v>
      </c>
      <c r="AA544" s="4"/>
      <c r="AB544" s="92">
        <f t="shared" si="35"/>
        <v>103317.7</v>
      </c>
      <c r="AC544" s="433">
        <v>115501.04</v>
      </c>
      <c r="AD544" s="252"/>
      <c r="AE544" s="3"/>
      <c r="AF544" s="3"/>
    </row>
    <row r="545" spans="1:32" x14ac:dyDescent="0.2">
      <c r="A545" s="55"/>
      <c r="B545" s="10"/>
      <c r="C545" s="10" t="s">
        <v>521</v>
      </c>
      <c r="D545" s="10"/>
      <c r="E545" s="419" t="s">
        <v>88</v>
      </c>
      <c r="F545" s="10">
        <v>313156</v>
      </c>
      <c r="G545" s="10"/>
      <c r="H545" s="10"/>
      <c r="I545" s="10"/>
      <c r="J545" s="23">
        <v>76941.690000000031</v>
      </c>
      <c r="K545" s="23"/>
      <c r="M545" s="10">
        <v>205</v>
      </c>
      <c r="N545" s="69"/>
      <c r="P545" s="255">
        <f t="shared" si="32"/>
        <v>375.32531707317088</v>
      </c>
      <c r="Q545" s="10"/>
      <c r="R545" s="10"/>
      <c r="S545" s="10"/>
      <c r="T545" s="179">
        <f t="shared" si="33"/>
        <v>1527.5902439024389</v>
      </c>
      <c r="U545" s="10"/>
      <c r="V545" s="10"/>
      <c r="W545" s="10"/>
      <c r="Y545" s="10">
        <v>76941.690000000031</v>
      </c>
      <c r="Z545" s="92">
        <f t="shared" si="34"/>
        <v>76776.639999999999</v>
      </c>
      <c r="AA545" s="4"/>
      <c r="AB545" s="92">
        <f t="shared" si="35"/>
        <v>85159.18</v>
      </c>
      <c r="AC545" s="433">
        <v>95201.25</v>
      </c>
      <c r="AD545" s="252"/>
      <c r="AE545" s="3"/>
      <c r="AF545" s="3"/>
    </row>
    <row r="546" spans="1:32" x14ac:dyDescent="0.2">
      <c r="A546" s="55"/>
      <c r="B546" s="10"/>
      <c r="C546" s="10" t="s">
        <v>522</v>
      </c>
      <c r="D546" s="10"/>
      <c r="E546" s="419" t="s">
        <v>104</v>
      </c>
      <c r="F546" s="10">
        <v>60627</v>
      </c>
      <c r="G546" s="10"/>
      <c r="H546" s="10"/>
      <c r="I546" s="10"/>
      <c r="J546" s="23">
        <v>15240.5</v>
      </c>
      <c r="K546" s="23"/>
      <c r="M546" s="10">
        <v>61</v>
      </c>
      <c r="N546" s="69"/>
      <c r="P546" s="255">
        <f t="shared" si="32"/>
        <v>249.84426229508196</v>
      </c>
      <c r="Q546" s="10"/>
      <c r="R546" s="10"/>
      <c r="S546" s="10"/>
      <c r="T546" s="179">
        <f t="shared" si="33"/>
        <v>993.88524590163934</v>
      </c>
      <c r="U546" s="10"/>
      <c r="V546" s="10"/>
      <c r="W546" s="10"/>
      <c r="Y546" s="10">
        <v>15240.5</v>
      </c>
      <c r="Z546" s="92">
        <f t="shared" si="34"/>
        <v>15207.81</v>
      </c>
      <c r="AA546" s="4"/>
      <c r="AB546" s="92">
        <f t="shared" si="35"/>
        <v>16868.21</v>
      </c>
      <c r="AC546" s="433">
        <v>18857.330000000002</v>
      </c>
      <c r="AD546" s="252"/>
      <c r="AE546" s="3"/>
      <c r="AF546" s="3"/>
    </row>
    <row r="547" spans="1:32" x14ac:dyDescent="0.2">
      <c r="A547" s="55"/>
      <c r="B547" s="10"/>
      <c r="C547" s="10" t="s">
        <v>523</v>
      </c>
      <c r="D547" s="10"/>
      <c r="E547" s="419" t="s">
        <v>105</v>
      </c>
      <c r="F547" s="10">
        <v>459</v>
      </c>
      <c r="G547" s="10"/>
      <c r="H547" s="10"/>
      <c r="I547" s="10"/>
      <c r="J547" s="23">
        <v>112.9</v>
      </c>
      <c r="K547" s="23"/>
      <c r="M547" s="10">
        <v>1</v>
      </c>
      <c r="N547" s="69"/>
      <c r="P547" s="255">
        <f t="shared" si="32"/>
        <v>112.9</v>
      </c>
      <c r="Q547" s="10"/>
      <c r="R547" s="10"/>
      <c r="S547" s="10"/>
      <c r="T547" s="179">
        <f t="shared" si="33"/>
        <v>459</v>
      </c>
      <c r="U547" s="10"/>
      <c r="V547" s="10"/>
      <c r="W547" s="10"/>
      <c r="Y547" s="10">
        <v>112.9</v>
      </c>
      <c r="Z547" s="92">
        <f t="shared" si="34"/>
        <v>112.66</v>
      </c>
      <c r="AA547" s="4"/>
      <c r="AB547" s="92">
        <f t="shared" si="35"/>
        <v>124.96</v>
      </c>
      <c r="AC547" s="433">
        <v>139.69999999999999</v>
      </c>
      <c r="AD547" s="252"/>
      <c r="AE547" s="3"/>
      <c r="AF547" s="3"/>
    </row>
    <row r="548" spans="1:32" x14ac:dyDescent="0.2">
      <c r="A548" s="55"/>
      <c r="B548" s="10"/>
      <c r="C548" s="10" t="s">
        <v>523</v>
      </c>
      <c r="D548" s="10"/>
      <c r="E548" s="419" t="s">
        <v>86</v>
      </c>
      <c r="F548" s="10">
        <v>63230</v>
      </c>
      <c r="G548" s="10"/>
      <c r="H548" s="10"/>
      <c r="I548" s="10"/>
      <c r="J548" s="23">
        <v>14536.009999999997</v>
      </c>
      <c r="K548" s="23"/>
      <c r="M548" s="10">
        <v>59</v>
      </c>
      <c r="N548" s="69"/>
      <c r="P548" s="255">
        <f t="shared" si="32"/>
        <v>246.37305084745756</v>
      </c>
      <c r="Q548" s="10"/>
      <c r="R548" s="10"/>
      <c r="S548" s="10"/>
      <c r="T548" s="179">
        <f t="shared" si="33"/>
        <v>1071.6949152542372</v>
      </c>
      <c r="U548" s="10"/>
      <c r="V548" s="10"/>
      <c r="W548" s="10"/>
      <c r="Y548" s="10">
        <v>14536.009999999997</v>
      </c>
      <c r="Z548" s="92">
        <f t="shared" si="34"/>
        <v>14504.83</v>
      </c>
      <c r="AA548" s="4"/>
      <c r="AB548" s="92">
        <f t="shared" si="35"/>
        <v>16088.48</v>
      </c>
      <c r="AC548" s="433">
        <v>17985.650000000001</v>
      </c>
      <c r="AD548" s="252"/>
      <c r="AE548" s="3"/>
      <c r="AF548" s="3"/>
    </row>
    <row r="549" spans="1:32" x14ac:dyDescent="0.2">
      <c r="A549" s="55"/>
      <c r="B549" s="10"/>
      <c r="C549" s="10" t="s">
        <v>524</v>
      </c>
      <c r="D549" s="10"/>
      <c r="E549" s="419" t="s">
        <v>127</v>
      </c>
      <c r="F549" s="10">
        <v>93129</v>
      </c>
      <c r="G549" s="10"/>
      <c r="H549" s="10"/>
      <c r="I549" s="10"/>
      <c r="J549" s="23">
        <v>22686.410000000007</v>
      </c>
      <c r="K549" s="23"/>
      <c r="M549" s="10">
        <v>73</v>
      </c>
      <c r="N549" s="69"/>
      <c r="P549" s="255">
        <f t="shared" si="32"/>
        <v>310.77273972602751</v>
      </c>
      <c r="Q549" s="10"/>
      <c r="R549" s="10"/>
      <c r="S549" s="10"/>
      <c r="T549" s="179">
        <f t="shared" si="33"/>
        <v>1275.7397260273972</v>
      </c>
      <c r="U549" s="10"/>
      <c r="V549" s="10"/>
      <c r="W549" s="10"/>
      <c r="Y549" s="10">
        <v>22686.410000000007</v>
      </c>
      <c r="Z549" s="92">
        <f t="shared" si="34"/>
        <v>22637.75</v>
      </c>
      <c r="AA549" s="4"/>
      <c r="AB549" s="92">
        <f t="shared" si="35"/>
        <v>25109.35</v>
      </c>
      <c r="AC549" s="433">
        <v>28070.27</v>
      </c>
      <c r="AD549" s="252"/>
      <c r="AE549" s="3"/>
      <c r="AF549" s="3"/>
    </row>
    <row r="550" spans="1:32" x14ac:dyDescent="0.2">
      <c r="A550" s="55"/>
      <c r="B550" s="10"/>
      <c r="C550" s="10" t="s">
        <v>525</v>
      </c>
      <c r="D550" s="10"/>
      <c r="E550" s="419" t="s">
        <v>77</v>
      </c>
      <c r="F550" s="10">
        <v>983053</v>
      </c>
      <c r="G550" s="10"/>
      <c r="H550" s="10"/>
      <c r="I550" s="10"/>
      <c r="J550" s="23">
        <v>242673.45000000027</v>
      </c>
      <c r="K550" s="23"/>
      <c r="M550" s="10">
        <v>673</v>
      </c>
      <c r="N550" s="69"/>
      <c r="P550" s="255">
        <f t="shared" si="32"/>
        <v>360.58462109955462</v>
      </c>
      <c r="Q550" s="10"/>
      <c r="R550" s="10"/>
      <c r="S550" s="10"/>
      <c r="T550" s="179">
        <f t="shared" si="33"/>
        <v>1460.7028231797919</v>
      </c>
      <c r="U550" s="10"/>
      <c r="V550" s="10"/>
      <c r="W550" s="10"/>
      <c r="Y550" s="10">
        <v>242673.45000000027</v>
      </c>
      <c r="Z550" s="92">
        <f t="shared" si="34"/>
        <v>242152.89</v>
      </c>
      <c r="AA550" s="4"/>
      <c r="AB550" s="92">
        <f t="shared" si="35"/>
        <v>268591.34999999998</v>
      </c>
      <c r="AC550" s="433">
        <v>300263.95</v>
      </c>
      <c r="AD550" s="252"/>
      <c r="AE550" s="3"/>
      <c r="AF550" s="3"/>
    </row>
    <row r="551" spans="1:32" x14ac:dyDescent="0.2">
      <c r="A551" s="55"/>
      <c r="B551" s="10"/>
      <c r="C551" s="10" t="s">
        <v>526</v>
      </c>
      <c r="D551" s="10"/>
      <c r="E551" s="419" t="s">
        <v>77</v>
      </c>
      <c r="F551" s="10">
        <v>2401</v>
      </c>
      <c r="G551" s="10"/>
      <c r="H551" s="10"/>
      <c r="I551" s="10"/>
      <c r="J551" s="23">
        <v>608.22</v>
      </c>
      <c r="K551" s="23"/>
      <c r="M551" s="10">
        <v>1</v>
      </c>
      <c r="N551" s="69"/>
      <c r="P551" s="255">
        <f t="shared" si="32"/>
        <v>608.22</v>
      </c>
      <c r="Q551" s="10"/>
      <c r="R551" s="10"/>
      <c r="S551" s="10"/>
      <c r="T551" s="179">
        <f t="shared" si="33"/>
        <v>2401</v>
      </c>
      <c r="U551" s="10"/>
      <c r="V551" s="10"/>
      <c r="W551" s="10"/>
      <c r="Y551" s="10">
        <v>608.22</v>
      </c>
      <c r="Z551" s="92">
        <f t="shared" si="34"/>
        <v>606.91999999999996</v>
      </c>
      <c r="AA551" s="4"/>
      <c r="AB551" s="92">
        <f t="shared" si="35"/>
        <v>673.18</v>
      </c>
      <c r="AC551" s="433">
        <v>752.56</v>
      </c>
      <c r="AD551" s="252"/>
      <c r="AE551" s="3"/>
      <c r="AF551" s="3"/>
    </row>
    <row r="552" spans="1:32" x14ac:dyDescent="0.2">
      <c r="A552" s="55"/>
      <c r="B552" s="10"/>
      <c r="C552" s="10" t="s">
        <v>526</v>
      </c>
      <c r="D552" s="10"/>
      <c r="E552" s="419" t="s">
        <v>527</v>
      </c>
      <c r="F552" s="10">
        <v>4408567</v>
      </c>
      <c r="G552" s="10"/>
      <c r="H552" s="10"/>
      <c r="I552" s="10"/>
      <c r="J552" s="23">
        <v>1092905.4100000013</v>
      </c>
      <c r="K552" s="23"/>
      <c r="M552" s="10">
        <v>3163</v>
      </c>
      <c r="N552" s="69"/>
      <c r="P552" s="255">
        <f t="shared" si="32"/>
        <v>345.5281093898202</v>
      </c>
      <c r="Q552" s="10"/>
      <c r="R552" s="10"/>
      <c r="S552" s="10"/>
      <c r="T552" s="179">
        <f t="shared" si="33"/>
        <v>1393.7929181157128</v>
      </c>
      <c r="U552" s="10"/>
      <c r="V552" s="10"/>
      <c r="W552" s="10"/>
      <c r="Y552" s="10">
        <v>1092905.4100000013</v>
      </c>
      <c r="Z552" s="92">
        <f t="shared" si="34"/>
        <v>1090561.03</v>
      </c>
      <c r="AA552" s="4"/>
      <c r="AB552" s="92">
        <f t="shared" si="35"/>
        <v>1209629.3899999999</v>
      </c>
      <c r="AC552" s="433">
        <v>1352270.28</v>
      </c>
      <c r="AD552" s="252"/>
      <c r="AE552" s="3"/>
      <c r="AF552" s="3"/>
    </row>
    <row r="553" spans="1:32" x14ac:dyDescent="0.2">
      <c r="A553" s="55"/>
      <c r="B553" s="10"/>
      <c r="C553" s="10" t="s">
        <v>528</v>
      </c>
      <c r="D553" s="10"/>
      <c r="E553" s="419" t="s">
        <v>145</v>
      </c>
      <c r="F553" s="10">
        <v>347286</v>
      </c>
      <c r="G553" s="10"/>
      <c r="H553" s="10"/>
      <c r="I553" s="10"/>
      <c r="J553" s="23">
        <v>85627.379999999946</v>
      </c>
      <c r="K553" s="23"/>
      <c r="M553" s="10">
        <v>323</v>
      </c>
      <c r="N553" s="69"/>
      <c r="P553" s="255">
        <f t="shared" si="32"/>
        <v>265.10024767801843</v>
      </c>
      <c r="Q553" s="10"/>
      <c r="R553" s="10"/>
      <c r="S553" s="10"/>
      <c r="T553" s="179">
        <f t="shared" si="33"/>
        <v>1075.188854489164</v>
      </c>
      <c r="U553" s="10"/>
      <c r="V553" s="10"/>
      <c r="W553" s="10"/>
      <c r="Y553" s="10">
        <v>85627.379999999946</v>
      </c>
      <c r="Z553" s="92">
        <f t="shared" si="34"/>
        <v>85443.7</v>
      </c>
      <c r="AA553" s="4"/>
      <c r="AB553" s="92">
        <f t="shared" si="35"/>
        <v>94772.52</v>
      </c>
      <c r="AC553" s="433">
        <v>105948.2</v>
      </c>
      <c r="AD553" s="252"/>
      <c r="AE553" s="3"/>
      <c r="AF553" s="3"/>
    </row>
    <row r="554" spans="1:32" x14ac:dyDescent="0.2">
      <c r="A554" s="55"/>
      <c r="B554" s="10"/>
      <c r="C554" s="10" t="s">
        <v>529</v>
      </c>
      <c r="D554" s="10"/>
      <c r="E554" s="419" t="s">
        <v>501</v>
      </c>
      <c r="F554" s="10">
        <v>3110016</v>
      </c>
      <c r="G554" s="10"/>
      <c r="H554" s="10"/>
      <c r="I554" s="10"/>
      <c r="J554" s="23">
        <v>748249.04999999981</v>
      </c>
      <c r="K554" s="23"/>
      <c r="M554" s="10">
        <v>2791</v>
      </c>
      <c r="N554" s="69"/>
      <c r="P554" s="255">
        <f t="shared" si="32"/>
        <v>268.09353278394832</v>
      </c>
      <c r="Q554" s="10"/>
      <c r="R554" s="10"/>
      <c r="S554" s="10"/>
      <c r="T554" s="179">
        <f t="shared" si="33"/>
        <v>1114.3016839842351</v>
      </c>
      <c r="U554" s="10"/>
      <c r="V554" s="10"/>
      <c r="W554" s="10"/>
      <c r="Y554" s="10">
        <v>748249.04999999981</v>
      </c>
      <c r="Z554" s="92">
        <f t="shared" si="34"/>
        <v>746643.99</v>
      </c>
      <c r="AA554" s="4"/>
      <c r="AB554" s="92">
        <f t="shared" si="35"/>
        <v>828163.2</v>
      </c>
      <c r="AC554" s="433">
        <v>925821.16</v>
      </c>
      <c r="AD554" s="252"/>
      <c r="AE554" s="3"/>
      <c r="AF554" s="3"/>
    </row>
    <row r="555" spans="1:32" x14ac:dyDescent="0.2">
      <c r="A555" s="55"/>
      <c r="B555" s="10"/>
      <c r="C555" s="10" t="s">
        <v>530</v>
      </c>
      <c r="D555" s="10"/>
      <c r="E555" s="419" t="s">
        <v>439</v>
      </c>
      <c r="F555" s="10">
        <v>3587</v>
      </c>
      <c r="G555" s="10"/>
      <c r="H555" s="10"/>
      <c r="I555" s="10"/>
      <c r="J555" s="23">
        <v>895.5</v>
      </c>
      <c r="K555" s="23"/>
      <c r="M555" s="10">
        <v>3</v>
      </c>
      <c r="N555" s="69"/>
      <c r="P555" s="255">
        <f t="shared" si="32"/>
        <v>298.5</v>
      </c>
      <c r="Q555" s="10"/>
      <c r="R555" s="10"/>
      <c r="S555" s="10"/>
      <c r="T555" s="179">
        <f t="shared" si="33"/>
        <v>1195.6666666666667</v>
      </c>
      <c r="U555" s="10"/>
      <c r="V555" s="10"/>
      <c r="W555" s="10"/>
      <c r="Y555" s="10">
        <v>895.5</v>
      </c>
      <c r="Z555" s="92">
        <f t="shared" si="34"/>
        <v>893.58</v>
      </c>
      <c r="AA555" s="4"/>
      <c r="AB555" s="92">
        <f t="shared" si="35"/>
        <v>991.14</v>
      </c>
      <c r="AC555" s="433">
        <v>1108.02</v>
      </c>
      <c r="AD555" s="252"/>
      <c r="AE555" s="3"/>
      <c r="AF555" s="3"/>
    </row>
    <row r="556" spans="1:32" x14ac:dyDescent="0.2">
      <c r="A556" s="55"/>
      <c r="B556" s="10"/>
      <c r="C556" s="10" t="s">
        <v>530</v>
      </c>
      <c r="D556" s="10"/>
      <c r="E556" s="419" t="s">
        <v>531</v>
      </c>
      <c r="F556" s="10">
        <v>440912</v>
      </c>
      <c r="G556" s="10"/>
      <c r="H556" s="10"/>
      <c r="I556" s="10"/>
      <c r="J556" s="23">
        <v>109957.42000000003</v>
      </c>
      <c r="K556" s="23"/>
      <c r="M556" s="10">
        <v>421</v>
      </c>
      <c r="N556" s="69"/>
      <c r="P556" s="255">
        <f t="shared" si="32"/>
        <v>261.18152019002383</v>
      </c>
      <c r="Q556" s="10"/>
      <c r="R556" s="10"/>
      <c r="S556" s="10"/>
      <c r="T556" s="179">
        <f t="shared" si="33"/>
        <v>1047.2969121140143</v>
      </c>
      <c r="U556" s="10"/>
      <c r="V556" s="10"/>
      <c r="W556" s="10"/>
      <c r="Y556" s="10">
        <v>109957.42000000003</v>
      </c>
      <c r="Z556" s="92">
        <f t="shared" si="34"/>
        <v>109721.55</v>
      </c>
      <c r="AA556" s="4"/>
      <c r="AB556" s="92">
        <f t="shared" si="35"/>
        <v>121701.04</v>
      </c>
      <c r="AC556" s="433">
        <v>136052.17000000001</v>
      </c>
      <c r="AD556" s="252"/>
      <c r="AE556" s="3"/>
      <c r="AF556" s="3"/>
    </row>
    <row r="557" spans="1:32" x14ac:dyDescent="0.2">
      <c r="A557" s="55"/>
      <c r="B557" s="10"/>
      <c r="C557" s="10" t="s">
        <v>532</v>
      </c>
      <c r="D557" s="10"/>
      <c r="E557" s="419" t="s">
        <v>104</v>
      </c>
      <c r="F557" s="10">
        <v>3052624</v>
      </c>
      <c r="G557" s="10"/>
      <c r="H557" s="10"/>
      <c r="I557" s="10"/>
      <c r="J557" s="23">
        <v>758715.39999999886</v>
      </c>
      <c r="K557" s="23"/>
      <c r="M557" s="10">
        <v>2485</v>
      </c>
      <c r="N557" s="69"/>
      <c r="P557" s="255">
        <f t="shared" si="32"/>
        <v>305.31806841046233</v>
      </c>
      <c r="Q557" s="10"/>
      <c r="R557" s="10"/>
      <c r="S557" s="10"/>
      <c r="T557" s="179">
        <f t="shared" si="33"/>
        <v>1228.4201207243461</v>
      </c>
      <c r="U557" s="10"/>
      <c r="V557" s="10"/>
      <c r="W557" s="10"/>
      <c r="Y557" s="10">
        <v>758715.39999999886</v>
      </c>
      <c r="Z557" s="92">
        <f t="shared" si="34"/>
        <v>757087.89</v>
      </c>
      <c r="AA557" s="4"/>
      <c r="AB557" s="92">
        <f t="shared" si="35"/>
        <v>839747.37</v>
      </c>
      <c r="AC557" s="433">
        <v>938771.35</v>
      </c>
      <c r="AD557" s="252"/>
      <c r="AE557" s="3"/>
      <c r="AF557" s="3"/>
    </row>
    <row r="558" spans="1:32" x14ac:dyDescent="0.2">
      <c r="A558" s="55"/>
      <c r="B558" s="10"/>
      <c r="C558" s="10" t="s">
        <v>533</v>
      </c>
      <c r="D558" s="10"/>
      <c r="E558" s="419" t="s">
        <v>97</v>
      </c>
      <c r="F558" s="10">
        <v>869859</v>
      </c>
      <c r="G558" s="10"/>
      <c r="H558" s="10"/>
      <c r="I558" s="10"/>
      <c r="J558" s="23">
        <v>213561.42000000004</v>
      </c>
      <c r="K558" s="23"/>
      <c r="M558" s="10">
        <v>681</v>
      </c>
      <c r="N558" s="69"/>
      <c r="P558" s="255">
        <f t="shared" si="32"/>
        <v>313.59973568281947</v>
      </c>
      <c r="Q558" s="10"/>
      <c r="R558" s="10"/>
      <c r="S558" s="10"/>
      <c r="T558" s="179">
        <f t="shared" si="33"/>
        <v>1277.3259911894272</v>
      </c>
      <c r="U558" s="10"/>
      <c r="V558" s="10"/>
      <c r="W558" s="10"/>
      <c r="Y558" s="10">
        <v>213561.42000000004</v>
      </c>
      <c r="Z558" s="92">
        <f t="shared" si="34"/>
        <v>213103.31</v>
      </c>
      <c r="AA558" s="4"/>
      <c r="AB558" s="92">
        <f t="shared" si="35"/>
        <v>236370.11</v>
      </c>
      <c r="AC558" s="433">
        <v>264243.15000000002</v>
      </c>
      <c r="AD558" s="252"/>
      <c r="AE558" s="3"/>
      <c r="AF558" s="3"/>
    </row>
    <row r="559" spans="1:32" x14ac:dyDescent="0.2">
      <c r="A559" s="55"/>
      <c r="B559" s="10"/>
      <c r="C559" s="10" t="s">
        <v>534</v>
      </c>
      <c r="D559" s="10"/>
      <c r="E559" s="419" t="s">
        <v>92</v>
      </c>
      <c r="F559" s="10">
        <v>2456</v>
      </c>
      <c r="G559" s="10"/>
      <c r="H559" s="10"/>
      <c r="I559" s="10"/>
      <c r="J559" s="23">
        <v>612.21</v>
      </c>
      <c r="K559" s="23"/>
      <c r="M559" s="10">
        <v>2</v>
      </c>
      <c r="N559" s="69"/>
      <c r="P559" s="255">
        <f t="shared" si="32"/>
        <v>306.10500000000002</v>
      </c>
      <c r="Q559" s="10"/>
      <c r="R559" s="10"/>
      <c r="S559" s="10"/>
      <c r="T559" s="179">
        <f t="shared" si="33"/>
        <v>1228</v>
      </c>
      <c r="U559" s="10"/>
      <c r="V559" s="10"/>
      <c r="W559" s="10"/>
      <c r="Y559" s="10">
        <v>612.21</v>
      </c>
      <c r="Z559" s="92">
        <f t="shared" si="34"/>
        <v>610.9</v>
      </c>
      <c r="AA559" s="4"/>
      <c r="AB559" s="92">
        <f t="shared" si="35"/>
        <v>677.59</v>
      </c>
      <c r="AC559" s="433">
        <v>757.49</v>
      </c>
      <c r="AD559" s="252"/>
      <c r="AE559" s="3"/>
      <c r="AF559" s="3"/>
    </row>
    <row r="560" spans="1:32" x14ac:dyDescent="0.2">
      <c r="A560" s="55"/>
      <c r="B560" s="10"/>
      <c r="C560" s="10" t="s">
        <v>534</v>
      </c>
      <c r="D560" s="10"/>
      <c r="E560" s="419" t="s">
        <v>449</v>
      </c>
      <c r="F560" s="10">
        <v>1528</v>
      </c>
      <c r="G560" s="10"/>
      <c r="H560" s="10"/>
      <c r="I560" s="10"/>
      <c r="J560" s="23">
        <v>383.47</v>
      </c>
      <c r="K560" s="23"/>
      <c r="M560" s="10">
        <v>1</v>
      </c>
      <c r="N560" s="69"/>
      <c r="P560" s="255">
        <f t="shared" si="32"/>
        <v>383.47</v>
      </c>
      <c r="Q560" s="10"/>
      <c r="R560" s="10"/>
      <c r="S560" s="10"/>
      <c r="T560" s="179">
        <f t="shared" si="33"/>
        <v>1528</v>
      </c>
      <c r="U560" s="10"/>
      <c r="V560" s="10"/>
      <c r="W560" s="10"/>
      <c r="Y560" s="10">
        <v>383.47</v>
      </c>
      <c r="Z560" s="92">
        <f t="shared" si="34"/>
        <v>382.65</v>
      </c>
      <c r="AA560" s="4"/>
      <c r="AB560" s="92">
        <f t="shared" si="35"/>
        <v>424.43</v>
      </c>
      <c r="AC560" s="433">
        <v>474.48</v>
      </c>
      <c r="AD560" s="252"/>
      <c r="AE560" s="3"/>
      <c r="AF560" s="3"/>
    </row>
    <row r="561" spans="1:32" x14ac:dyDescent="0.2">
      <c r="A561" s="55"/>
      <c r="B561" s="10"/>
      <c r="C561" s="10" t="s">
        <v>534</v>
      </c>
      <c r="D561" s="10"/>
      <c r="E561" s="419" t="s">
        <v>177</v>
      </c>
      <c r="F561" s="10">
        <v>1236</v>
      </c>
      <c r="G561" s="10"/>
      <c r="H561" s="10"/>
      <c r="I561" s="10"/>
      <c r="J561" s="23">
        <v>308.2</v>
      </c>
      <c r="K561" s="23"/>
      <c r="M561" s="10">
        <v>1</v>
      </c>
      <c r="N561" s="69"/>
      <c r="P561" s="255">
        <f t="shared" si="32"/>
        <v>308.2</v>
      </c>
      <c r="Q561" s="10"/>
      <c r="R561" s="10"/>
      <c r="S561" s="10"/>
      <c r="T561" s="179">
        <f t="shared" si="33"/>
        <v>1236</v>
      </c>
      <c r="U561" s="10"/>
      <c r="V561" s="10"/>
      <c r="W561" s="10"/>
      <c r="Y561" s="10">
        <v>308.2</v>
      </c>
      <c r="Z561" s="92">
        <f t="shared" si="34"/>
        <v>307.54000000000002</v>
      </c>
      <c r="AA561" s="4"/>
      <c r="AB561" s="92">
        <f t="shared" si="35"/>
        <v>341.12</v>
      </c>
      <c r="AC561" s="433">
        <v>381.35</v>
      </c>
      <c r="AD561" s="252"/>
      <c r="AE561" s="3"/>
      <c r="AF561" s="3"/>
    </row>
    <row r="562" spans="1:32" x14ac:dyDescent="0.2">
      <c r="A562" s="55"/>
      <c r="B562" s="10"/>
      <c r="C562" s="10" t="s">
        <v>534</v>
      </c>
      <c r="D562" s="10"/>
      <c r="E562" s="419" t="s">
        <v>107</v>
      </c>
      <c r="F562" s="10">
        <v>1201</v>
      </c>
      <c r="G562" s="10"/>
      <c r="H562" s="10"/>
      <c r="I562" s="10"/>
      <c r="J562" s="23">
        <v>299.14</v>
      </c>
      <c r="K562" s="23"/>
      <c r="M562" s="10">
        <v>1</v>
      </c>
      <c r="N562" s="69"/>
      <c r="P562" s="255">
        <f t="shared" si="32"/>
        <v>299.14</v>
      </c>
      <c r="Q562" s="10"/>
      <c r="R562" s="10"/>
      <c r="S562" s="10"/>
      <c r="T562" s="179">
        <f t="shared" si="33"/>
        <v>1201</v>
      </c>
      <c r="U562" s="10"/>
      <c r="V562" s="10"/>
      <c r="W562" s="10"/>
      <c r="Y562" s="10">
        <v>299.14</v>
      </c>
      <c r="Z562" s="92">
        <f t="shared" si="34"/>
        <v>298.5</v>
      </c>
      <c r="AA562" s="4"/>
      <c r="AB562" s="92">
        <f t="shared" si="35"/>
        <v>331.09</v>
      </c>
      <c r="AC562" s="433">
        <v>370.13</v>
      </c>
      <c r="AD562" s="252"/>
      <c r="AE562" s="3"/>
      <c r="AF562" s="3"/>
    </row>
    <row r="563" spans="1:32" x14ac:dyDescent="0.2">
      <c r="A563" s="55"/>
      <c r="B563" s="10"/>
      <c r="C563" s="10" t="s">
        <v>534</v>
      </c>
      <c r="D563" s="10"/>
      <c r="E563" s="419" t="s">
        <v>90</v>
      </c>
      <c r="F563" s="10">
        <v>10459059</v>
      </c>
      <c r="G563" s="10"/>
      <c r="H563" s="10"/>
      <c r="I563" s="10"/>
      <c r="J563" s="23">
        <v>2540065.8000000091</v>
      </c>
      <c r="K563" s="23"/>
      <c r="M563" s="10">
        <v>7846</v>
      </c>
      <c r="N563" s="69"/>
      <c r="P563" s="255">
        <f t="shared" si="32"/>
        <v>323.74022431812506</v>
      </c>
      <c r="Q563" s="10"/>
      <c r="R563" s="10"/>
      <c r="S563" s="10"/>
      <c r="T563" s="179">
        <f t="shared" si="33"/>
        <v>1333.0434616365026</v>
      </c>
      <c r="U563" s="10"/>
      <c r="V563" s="10"/>
      <c r="W563" s="10"/>
      <c r="Y563" s="10">
        <v>2540065.8000000091</v>
      </c>
      <c r="Z563" s="92">
        <f t="shared" si="34"/>
        <v>2534617.13</v>
      </c>
      <c r="AA563" s="4"/>
      <c r="AB563" s="92">
        <f t="shared" si="35"/>
        <v>2811348.74</v>
      </c>
      <c r="AC563" s="433">
        <v>3142866.22</v>
      </c>
      <c r="AD563" s="252"/>
      <c r="AE563" s="3"/>
      <c r="AF563" s="3"/>
    </row>
    <row r="564" spans="1:32" x14ac:dyDescent="0.2">
      <c r="A564" s="55"/>
      <c r="B564" s="10"/>
      <c r="C564" s="10" t="s">
        <v>534</v>
      </c>
      <c r="D564" s="10"/>
      <c r="E564" s="419" t="s">
        <v>227</v>
      </c>
      <c r="F564" s="10">
        <v>1052</v>
      </c>
      <c r="G564" s="10"/>
      <c r="H564" s="10"/>
      <c r="I564" s="10"/>
      <c r="J564" s="23">
        <v>260.74</v>
      </c>
      <c r="K564" s="23"/>
      <c r="M564" s="10">
        <v>1</v>
      </c>
      <c r="N564" s="69"/>
      <c r="P564" s="255">
        <f t="shared" si="32"/>
        <v>260.74</v>
      </c>
      <c r="Q564" s="10"/>
      <c r="R564" s="10"/>
      <c r="S564" s="10"/>
      <c r="T564" s="179">
        <f t="shared" si="33"/>
        <v>1052</v>
      </c>
      <c r="U564" s="10"/>
      <c r="V564" s="10"/>
      <c r="W564" s="10"/>
      <c r="Y564" s="10">
        <v>260.74</v>
      </c>
      <c r="Z564" s="92">
        <f t="shared" si="34"/>
        <v>260.18</v>
      </c>
      <c r="AA564" s="4"/>
      <c r="AB564" s="92">
        <f t="shared" si="35"/>
        <v>288.58999999999997</v>
      </c>
      <c r="AC564" s="433">
        <v>322.62</v>
      </c>
      <c r="AD564" s="252"/>
      <c r="AE564" s="3"/>
      <c r="AF564" s="3"/>
    </row>
    <row r="565" spans="1:32" x14ac:dyDescent="0.2">
      <c r="A565" s="55"/>
      <c r="B565" s="10"/>
      <c r="C565" s="10" t="s">
        <v>535</v>
      </c>
      <c r="D565" s="10"/>
      <c r="E565" s="419" t="s">
        <v>79</v>
      </c>
      <c r="F565" s="10">
        <v>686065</v>
      </c>
      <c r="G565" s="10"/>
      <c r="H565" s="10"/>
      <c r="I565" s="10"/>
      <c r="J565" s="23">
        <v>169106.81000000003</v>
      </c>
      <c r="K565" s="23"/>
      <c r="M565" s="10">
        <v>513</v>
      </c>
      <c r="N565" s="69"/>
      <c r="P565" s="255">
        <f t="shared" si="32"/>
        <v>329.64290448343087</v>
      </c>
      <c r="Q565" s="10"/>
      <c r="R565" s="10"/>
      <c r="S565" s="10"/>
      <c r="T565" s="179">
        <f t="shared" si="33"/>
        <v>1337.3586744639376</v>
      </c>
      <c r="U565" s="10"/>
      <c r="V565" s="10"/>
      <c r="W565" s="10"/>
      <c r="Y565" s="10">
        <v>169106.81000000003</v>
      </c>
      <c r="Z565" s="92">
        <f t="shared" si="34"/>
        <v>168744.06</v>
      </c>
      <c r="AA565" s="4"/>
      <c r="AB565" s="92">
        <f t="shared" si="35"/>
        <v>187167.68</v>
      </c>
      <c r="AC565" s="433">
        <v>209238.71</v>
      </c>
      <c r="AD565" s="252"/>
      <c r="AE565" s="3"/>
      <c r="AF565" s="3"/>
    </row>
    <row r="566" spans="1:32" x14ac:dyDescent="0.2">
      <c r="A566" s="55"/>
      <c r="B566" s="10"/>
      <c r="C566" s="10" t="s">
        <v>536</v>
      </c>
      <c r="D566" s="10"/>
      <c r="E566" s="419" t="s">
        <v>192</v>
      </c>
      <c r="F566" s="10">
        <v>924</v>
      </c>
      <c r="G566" s="10"/>
      <c r="H566" s="10"/>
      <c r="I566" s="10"/>
      <c r="J566" s="23">
        <v>234.10000000000002</v>
      </c>
      <c r="K566" s="23"/>
      <c r="M566" s="10">
        <v>2</v>
      </c>
      <c r="N566" s="69"/>
      <c r="P566" s="255">
        <f t="shared" si="32"/>
        <v>117.05000000000001</v>
      </c>
      <c r="Q566" s="10"/>
      <c r="R566" s="10"/>
      <c r="S566" s="10"/>
      <c r="T566" s="179">
        <f t="shared" si="33"/>
        <v>462</v>
      </c>
      <c r="U566" s="10"/>
      <c r="V566" s="10"/>
      <c r="W566" s="10"/>
      <c r="Y566" s="10">
        <v>234.10000000000002</v>
      </c>
      <c r="Z566" s="92">
        <f t="shared" si="34"/>
        <v>233.6</v>
      </c>
      <c r="AA566" s="4"/>
      <c r="AB566" s="92">
        <f t="shared" si="35"/>
        <v>259.10000000000002</v>
      </c>
      <c r="AC566" s="433">
        <v>289.64999999999998</v>
      </c>
      <c r="AD566" s="252"/>
      <c r="AE566" s="3"/>
      <c r="AF566" s="3"/>
    </row>
    <row r="567" spans="1:32" x14ac:dyDescent="0.2">
      <c r="A567" s="55"/>
      <c r="B567" s="10"/>
      <c r="C567" s="10" t="s">
        <v>536</v>
      </c>
      <c r="D567" s="10"/>
      <c r="E567" s="419" t="s">
        <v>88</v>
      </c>
      <c r="F567" s="10">
        <v>4259186</v>
      </c>
      <c r="G567" s="10"/>
      <c r="H567" s="10"/>
      <c r="I567" s="10"/>
      <c r="J567" s="23">
        <v>1044878.7400000015</v>
      </c>
      <c r="K567" s="23"/>
      <c r="M567" s="10">
        <v>2743</v>
      </c>
      <c r="N567" s="69"/>
      <c r="P567" s="255">
        <f t="shared" si="32"/>
        <v>380.92553408676685</v>
      </c>
      <c r="Q567" s="10"/>
      <c r="R567" s="10"/>
      <c r="S567" s="10"/>
      <c r="T567" s="179">
        <f t="shared" si="33"/>
        <v>1552.7473569084943</v>
      </c>
      <c r="U567" s="10"/>
      <c r="V567" s="10"/>
      <c r="W567" s="10"/>
      <c r="Y567" s="10">
        <v>1044878.7400000015</v>
      </c>
      <c r="Z567" s="92">
        <f t="shared" si="34"/>
        <v>1042637.38</v>
      </c>
      <c r="AA567" s="4"/>
      <c r="AB567" s="92">
        <f t="shared" si="35"/>
        <v>1156473.3999999999</v>
      </c>
      <c r="AC567" s="433">
        <v>1292846.07</v>
      </c>
      <c r="AD567" s="252"/>
      <c r="AE567" s="3"/>
      <c r="AF567" s="3"/>
    </row>
    <row r="568" spans="1:32" x14ac:dyDescent="0.2">
      <c r="A568" s="55"/>
      <c r="B568" s="10"/>
      <c r="C568" s="10" t="s">
        <v>537</v>
      </c>
      <c r="D568" s="10"/>
      <c r="E568" s="419" t="s">
        <v>81</v>
      </c>
      <c r="F568" s="10">
        <v>308</v>
      </c>
      <c r="G568" s="10"/>
      <c r="H568" s="10"/>
      <c r="I568" s="10"/>
      <c r="J568" s="23">
        <v>78.819999999999993</v>
      </c>
      <c r="K568" s="23"/>
      <c r="M568" s="10">
        <v>1</v>
      </c>
      <c r="N568" s="69"/>
      <c r="P568" s="255">
        <f t="shared" si="32"/>
        <v>78.819999999999993</v>
      </c>
      <c r="Q568" s="10"/>
      <c r="R568" s="10"/>
      <c r="S568" s="10"/>
      <c r="T568" s="179">
        <f t="shared" si="33"/>
        <v>308</v>
      </c>
      <c r="U568" s="10"/>
      <c r="V568" s="10"/>
      <c r="W568" s="10"/>
      <c r="Y568" s="10">
        <v>78.819999999999993</v>
      </c>
      <c r="Z568" s="92">
        <f t="shared" si="34"/>
        <v>78.650000000000006</v>
      </c>
      <c r="AA568" s="4"/>
      <c r="AB568" s="92">
        <f t="shared" si="35"/>
        <v>87.24</v>
      </c>
      <c r="AC568" s="433">
        <v>97.53</v>
      </c>
      <c r="AD568" s="252"/>
      <c r="AE568" s="3"/>
      <c r="AF568" s="3"/>
    </row>
    <row r="569" spans="1:32" x14ac:dyDescent="0.2">
      <c r="A569" s="55"/>
      <c r="B569" s="10"/>
      <c r="C569" s="10" t="s">
        <v>537</v>
      </c>
      <c r="D569" s="10"/>
      <c r="E569" s="419" t="s">
        <v>68</v>
      </c>
      <c r="F569" s="10">
        <v>836406</v>
      </c>
      <c r="G569" s="10"/>
      <c r="H569" s="10"/>
      <c r="I569" s="10"/>
      <c r="J569" s="23">
        <v>201137.88000000041</v>
      </c>
      <c r="K569" s="23"/>
      <c r="M569" s="10">
        <v>927</v>
      </c>
      <c r="N569" s="69"/>
      <c r="P569" s="255">
        <f t="shared" si="32"/>
        <v>216.97721682847941</v>
      </c>
      <c r="Q569" s="10"/>
      <c r="R569" s="10"/>
      <c r="S569" s="10"/>
      <c r="T569" s="179">
        <f t="shared" si="33"/>
        <v>902.27184466019412</v>
      </c>
      <c r="U569" s="10"/>
      <c r="V569" s="10"/>
      <c r="W569" s="10"/>
      <c r="Y569" s="10">
        <v>201137.88000000041</v>
      </c>
      <c r="Z569" s="92">
        <f t="shared" si="34"/>
        <v>200706.42</v>
      </c>
      <c r="AA569" s="4"/>
      <c r="AB569" s="92">
        <f t="shared" si="35"/>
        <v>222619.72</v>
      </c>
      <c r="AC569" s="433">
        <v>248871.29</v>
      </c>
      <c r="AD569" s="252"/>
      <c r="AE569" s="3"/>
      <c r="AF569" s="3"/>
    </row>
    <row r="570" spans="1:32" x14ac:dyDescent="0.2">
      <c r="A570" s="55"/>
      <c r="B570" s="10"/>
      <c r="C570" s="10" t="s">
        <v>538</v>
      </c>
      <c r="D570" s="10"/>
      <c r="E570" s="419" t="s">
        <v>187</v>
      </c>
      <c r="F570" s="10">
        <v>26452</v>
      </c>
      <c r="G570" s="10"/>
      <c r="H570" s="10"/>
      <c r="I570" s="10"/>
      <c r="J570" s="23">
        <v>6381.6900000000005</v>
      </c>
      <c r="K570" s="23"/>
      <c r="M570" s="10">
        <v>18</v>
      </c>
      <c r="N570" s="69"/>
      <c r="P570" s="255">
        <f t="shared" si="32"/>
        <v>354.53833333333336</v>
      </c>
      <c r="Q570" s="10"/>
      <c r="R570" s="10"/>
      <c r="S570" s="10"/>
      <c r="T570" s="179">
        <f t="shared" si="33"/>
        <v>1469.5555555555557</v>
      </c>
      <c r="U570" s="10"/>
      <c r="V570" s="10"/>
      <c r="W570" s="10"/>
      <c r="Y570" s="10">
        <v>6381.6900000000005</v>
      </c>
      <c r="Z570" s="92">
        <f t="shared" si="34"/>
        <v>6368</v>
      </c>
      <c r="AA570" s="4"/>
      <c r="AB570" s="92">
        <f t="shared" si="35"/>
        <v>7063.26</v>
      </c>
      <c r="AC570" s="433">
        <v>7896.17</v>
      </c>
      <c r="AD570" s="252"/>
      <c r="AE570" s="3"/>
      <c r="AF570" s="3"/>
    </row>
    <row r="571" spans="1:32" x14ac:dyDescent="0.2">
      <c r="A571" s="55"/>
      <c r="B571" s="10"/>
      <c r="C571" s="10" t="s">
        <v>539</v>
      </c>
      <c r="D571" s="10"/>
      <c r="E571" s="419" t="s">
        <v>64</v>
      </c>
      <c r="F571" s="10">
        <v>339813</v>
      </c>
      <c r="G571" s="10"/>
      <c r="H571" s="10"/>
      <c r="I571" s="10"/>
      <c r="J571" s="23">
        <v>83239.8</v>
      </c>
      <c r="K571" s="23"/>
      <c r="M571" s="10">
        <v>332</v>
      </c>
      <c r="N571" s="69"/>
      <c r="P571" s="255">
        <f t="shared" si="32"/>
        <v>250.72228915662652</v>
      </c>
      <c r="Q571" s="10"/>
      <c r="R571" s="10"/>
      <c r="S571" s="10"/>
      <c r="T571" s="179">
        <f t="shared" si="33"/>
        <v>1023.5331325301205</v>
      </c>
      <c r="U571" s="10"/>
      <c r="V571" s="10"/>
      <c r="W571" s="10"/>
      <c r="Y571" s="10">
        <v>83239.8</v>
      </c>
      <c r="Z571" s="92">
        <f t="shared" si="34"/>
        <v>83061.240000000005</v>
      </c>
      <c r="AA571" s="4"/>
      <c r="AB571" s="92">
        <f t="shared" si="35"/>
        <v>92129.94</v>
      </c>
      <c r="AC571" s="433">
        <v>102994.01</v>
      </c>
      <c r="AD571" s="252"/>
      <c r="AE571" s="3"/>
      <c r="AF571" s="3"/>
    </row>
    <row r="572" spans="1:32" x14ac:dyDescent="0.2">
      <c r="A572" s="55"/>
      <c r="B572" s="10"/>
      <c r="C572" s="10" t="s">
        <v>539</v>
      </c>
      <c r="D572" s="10"/>
      <c r="E572" s="419" t="s">
        <v>97</v>
      </c>
      <c r="F572" s="10">
        <v>1155</v>
      </c>
      <c r="G572" s="10"/>
      <c r="H572" s="10"/>
      <c r="I572" s="10"/>
      <c r="J572" s="23">
        <v>286.63</v>
      </c>
      <c r="K572" s="23"/>
      <c r="M572" s="10">
        <v>1</v>
      </c>
      <c r="N572" s="69"/>
      <c r="P572" s="255">
        <f t="shared" si="32"/>
        <v>286.63</v>
      </c>
      <c r="Q572" s="10"/>
      <c r="R572" s="10"/>
      <c r="S572" s="10"/>
      <c r="T572" s="179">
        <f t="shared" si="33"/>
        <v>1155</v>
      </c>
      <c r="U572" s="10"/>
      <c r="V572" s="10"/>
      <c r="W572" s="10"/>
      <c r="Y572" s="10">
        <v>286.63</v>
      </c>
      <c r="Z572" s="92">
        <f t="shared" si="34"/>
        <v>286.02</v>
      </c>
      <c r="AA572" s="4"/>
      <c r="AB572" s="92">
        <f t="shared" si="35"/>
        <v>317.24</v>
      </c>
      <c r="AC572" s="433">
        <v>354.65</v>
      </c>
      <c r="AD572" s="252"/>
      <c r="AE572" s="3"/>
      <c r="AF572" s="3"/>
    </row>
    <row r="573" spans="1:32" x14ac:dyDescent="0.2">
      <c r="A573" s="55"/>
      <c r="B573" s="10"/>
      <c r="C573" s="10" t="s">
        <v>540</v>
      </c>
      <c r="D573" s="10"/>
      <c r="E573" s="419" t="s">
        <v>439</v>
      </c>
      <c r="F573" s="10">
        <v>3826</v>
      </c>
      <c r="G573" s="10"/>
      <c r="H573" s="10"/>
      <c r="I573" s="10"/>
      <c r="J573" s="23">
        <v>860.24000000000012</v>
      </c>
      <c r="K573" s="23"/>
      <c r="M573" s="10">
        <v>7</v>
      </c>
      <c r="N573" s="69"/>
      <c r="P573" s="255">
        <f t="shared" si="32"/>
        <v>122.89142857142859</v>
      </c>
      <c r="Q573" s="10"/>
      <c r="R573" s="10"/>
      <c r="S573" s="10"/>
      <c r="T573" s="179">
        <f t="shared" si="33"/>
        <v>546.57142857142856</v>
      </c>
      <c r="U573" s="10"/>
      <c r="V573" s="10"/>
      <c r="W573" s="10"/>
      <c r="Y573" s="10">
        <v>860.24000000000012</v>
      </c>
      <c r="Z573" s="92">
        <f t="shared" si="34"/>
        <v>858.39</v>
      </c>
      <c r="AA573" s="4"/>
      <c r="AB573" s="92">
        <f t="shared" si="35"/>
        <v>952.11</v>
      </c>
      <c r="AC573" s="433">
        <v>1064.3800000000001</v>
      </c>
      <c r="AD573" s="252"/>
      <c r="AE573" s="3"/>
      <c r="AF573" s="3"/>
    </row>
    <row r="574" spans="1:32" x14ac:dyDescent="0.2">
      <c r="A574" s="55"/>
      <c r="B574" s="10"/>
      <c r="C574" s="10" t="s">
        <v>541</v>
      </c>
      <c r="D574" s="10"/>
      <c r="E574" s="419" t="s">
        <v>542</v>
      </c>
      <c r="F574" s="10">
        <v>341305</v>
      </c>
      <c r="G574" s="10"/>
      <c r="H574" s="10"/>
      <c r="I574" s="10"/>
      <c r="J574" s="23">
        <v>84792.020000000062</v>
      </c>
      <c r="K574" s="23"/>
      <c r="M574" s="10">
        <v>275</v>
      </c>
      <c r="N574" s="69"/>
      <c r="P574" s="255">
        <f t="shared" si="32"/>
        <v>308.33461818181843</v>
      </c>
      <c r="Q574" s="10"/>
      <c r="R574" s="10"/>
      <c r="S574" s="10"/>
      <c r="T574" s="179">
        <f t="shared" si="33"/>
        <v>1241.1090909090908</v>
      </c>
      <c r="U574" s="10"/>
      <c r="V574" s="10"/>
      <c r="W574" s="10"/>
      <c r="Y574" s="10">
        <v>84792.020000000062</v>
      </c>
      <c r="Z574" s="92">
        <f t="shared" si="34"/>
        <v>84610.13</v>
      </c>
      <c r="AA574" s="4"/>
      <c r="AB574" s="92">
        <f t="shared" si="35"/>
        <v>93847.94</v>
      </c>
      <c r="AC574" s="433">
        <v>104914.6</v>
      </c>
      <c r="AD574" s="252"/>
      <c r="AE574" s="3"/>
      <c r="AF574" s="3"/>
    </row>
    <row r="575" spans="1:32" x14ac:dyDescent="0.2">
      <c r="A575" s="55"/>
      <c r="B575" s="10"/>
      <c r="C575" s="10" t="s">
        <v>541</v>
      </c>
      <c r="D575" s="10"/>
      <c r="E575" s="419" t="s">
        <v>170</v>
      </c>
      <c r="F575" s="10">
        <v>1539</v>
      </c>
      <c r="G575" s="10"/>
      <c r="H575" s="10"/>
      <c r="I575" s="10"/>
      <c r="J575" s="23">
        <v>386.28</v>
      </c>
      <c r="K575" s="23"/>
      <c r="M575" s="10">
        <v>1</v>
      </c>
      <c r="N575" s="69"/>
      <c r="P575" s="255">
        <f t="shared" si="32"/>
        <v>386.28</v>
      </c>
      <c r="Q575" s="10"/>
      <c r="R575" s="10"/>
      <c r="S575" s="10"/>
      <c r="T575" s="179">
        <f t="shared" si="33"/>
        <v>1539</v>
      </c>
      <c r="U575" s="10"/>
      <c r="V575" s="10"/>
      <c r="W575" s="10"/>
      <c r="Y575" s="10">
        <v>386.28</v>
      </c>
      <c r="Z575" s="92">
        <f t="shared" si="34"/>
        <v>385.45</v>
      </c>
      <c r="AA575" s="4"/>
      <c r="AB575" s="92">
        <f t="shared" si="35"/>
        <v>427.54</v>
      </c>
      <c r="AC575" s="433">
        <v>477.96</v>
      </c>
      <c r="AD575" s="252"/>
      <c r="AE575" s="3"/>
      <c r="AF575" s="3"/>
    </row>
    <row r="576" spans="1:32" x14ac:dyDescent="0.2">
      <c r="A576" s="55"/>
      <c r="B576" s="10"/>
      <c r="C576" s="10" t="s">
        <v>541</v>
      </c>
      <c r="D576" s="10"/>
      <c r="E576" s="419" t="s">
        <v>127</v>
      </c>
      <c r="F576" s="10">
        <v>12034</v>
      </c>
      <c r="G576" s="10"/>
      <c r="H576" s="10"/>
      <c r="I576" s="10"/>
      <c r="J576" s="23">
        <v>3044.7400000000002</v>
      </c>
      <c r="K576" s="23"/>
      <c r="M576" s="10">
        <v>8</v>
      </c>
      <c r="N576" s="69"/>
      <c r="P576" s="255">
        <f t="shared" si="32"/>
        <v>380.59250000000003</v>
      </c>
      <c r="Q576" s="10"/>
      <c r="R576" s="10"/>
      <c r="S576" s="10"/>
      <c r="T576" s="179">
        <f t="shared" si="33"/>
        <v>1504.25</v>
      </c>
      <c r="U576" s="10"/>
      <c r="V576" s="10"/>
      <c r="W576" s="10"/>
      <c r="Y576" s="10">
        <v>3044.7400000000002</v>
      </c>
      <c r="Z576" s="92">
        <f t="shared" si="34"/>
        <v>3038.21</v>
      </c>
      <c r="AA576" s="4"/>
      <c r="AB576" s="92">
        <f t="shared" si="35"/>
        <v>3369.92</v>
      </c>
      <c r="AC576" s="433">
        <v>3767.3</v>
      </c>
      <c r="AD576" s="252"/>
      <c r="AE576" s="3"/>
      <c r="AF576" s="3"/>
    </row>
    <row r="577" spans="1:32" x14ac:dyDescent="0.2">
      <c r="A577" s="55"/>
      <c r="B577" s="10"/>
      <c r="C577" s="10" t="s">
        <v>543</v>
      </c>
      <c r="D577" s="10"/>
      <c r="E577" s="419" t="s">
        <v>104</v>
      </c>
      <c r="F577" s="10">
        <v>1382</v>
      </c>
      <c r="G577" s="10"/>
      <c r="H577" s="10"/>
      <c r="I577" s="10"/>
      <c r="J577" s="23">
        <v>345.78</v>
      </c>
      <c r="K577" s="23"/>
      <c r="M577" s="10">
        <v>1</v>
      </c>
      <c r="N577" s="69"/>
      <c r="P577" s="255">
        <f t="shared" si="32"/>
        <v>345.78</v>
      </c>
      <c r="Q577" s="10"/>
      <c r="R577" s="10"/>
      <c r="S577" s="10"/>
      <c r="T577" s="179">
        <f t="shared" si="33"/>
        <v>1382</v>
      </c>
      <c r="U577" s="10"/>
      <c r="V577" s="10"/>
      <c r="W577" s="10"/>
      <c r="Y577" s="10">
        <v>345.78</v>
      </c>
      <c r="Z577" s="92">
        <f t="shared" si="34"/>
        <v>345.04</v>
      </c>
      <c r="AA577" s="4"/>
      <c r="AB577" s="92">
        <f t="shared" si="35"/>
        <v>382.71</v>
      </c>
      <c r="AC577" s="433">
        <v>427.84</v>
      </c>
      <c r="AD577" s="252"/>
      <c r="AE577" s="3"/>
      <c r="AF577" s="3"/>
    </row>
    <row r="578" spans="1:32" x14ac:dyDescent="0.2">
      <c r="A578" s="55"/>
      <c r="B578" s="10"/>
      <c r="C578" s="10" t="s">
        <v>543</v>
      </c>
      <c r="D578" s="10"/>
      <c r="E578" s="419" t="s">
        <v>105</v>
      </c>
      <c r="F578" s="10">
        <v>3902</v>
      </c>
      <c r="G578" s="10"/>
      <c r="H578" s="10"/>
      <c r="I578" s="10"/>
      <c r="J578" s="23">
        <v>985.03</v>
      </c>
      <c r="K578" s="23"/>
      <c r="M578" s="10">
        <v>2</v>
      </c>
      <c r="N578" s="69"/>
      <c r="P578" s="255">
        <f t="shared" si="32"/>
        <v>492.51499999999999</v>
      </c>
      <c r="Q578" s="10"/>
      <c r="R578" s="10"/>
      <c r="S578" s="10"/>
      <c r="T578" s="179">
        <f t="shared" si="33"/>
        <v>1951</v>
      </c>
      <c r="U578" s="10"/>
      <c r="V578" s="10"/>
      <c r="W578" s="10"/>
      <c r="Y578" s="10">
        <v>985.03</v>
      </c>
      <c r="Z578" s="92">
        <f t="shared" si="34"/>
        <v>982.92</v>
      </c>
      <c r="AA578" s="4"/>
      <c r="AB578" s="92">
        <f t="shared" si="35"/>
        <v>1090.23</v>
      </c>
      <c r="AC578" s="433">
        <v>1218.79</v>
      </c>
      <c r="AD578" s="252"/>
      <c r="AE578" s="3"/>
      <c r="AF578" s="3"/>
    </row>
    <row r="579" spans="1:32" x14ac:dyDescent="0.2">
      <c r="A579" s="55"/>
      <c r="B579" s="10"/>
      <c r="C579" s="10" t="s">
        <v>543</v>
      </c>
      <c r="D579" s="10"/>
      <c r="E579" s="419" t="s">
        <v>109</v>
      </c>
      <c r="F579" s="10">
        <v>3176630</v>
      </c>
      <c r="G579" s="10"/>
      <c r="H579" s="10"/>
      <c r="I579" s="10"/>
      <c r="J579" s="23">
        <v>777244.8599999994</v>
      </c>
      <c r="K579" s="23"/>
      <c r="M579" s="10">
        <v>3390</v>
      </c>
      <c r="N579" s="69"/>
      <c r="P579" s="255">
        <f t="shared" si="32"/>
        <v>229.27576991150426</v>
      </c>
      <c r="Q579" s="10"/>
      <c r="R579" s="10"/>
      <c r="S579" s="10"/>
      <c r="T579" s="179">
        <f t="shared" si="33"/>
        <v>937.05899705014747</v>
      </c>
      <c r="U579" s="10"/>
      <c r="V579" s="10"/>
      <c r="W579" s="10"/>
      <c r="Y579" s="10">
        <v>777244.8599999994</v>
      </c>
      <c r="Z579" s="92">
        <f t="shared" si="34"/>
        <v>775577.59999999998</v>
      </c>
      <c r="AA579" s="4"/>
      <c r="AB579" s="92">
        <f t="shared" si="35"/>
        <v>860255.81</v>
      </c>
      <c r="AC579" s="433">
        <v>961698.16</v>
      </c>
      <c r="AD579" s="252"/>
      <c r="AE579" s="3"/>
      <c r="AF579" s="3"/>
    </row>
    <row r="580" spans="1:32" x14ac:dyDescent="0.2">
      <c r="A580" s="55"/>
      <c r="B580" s="10"/>
      <c r="C580" s="10" t="s">
        <v>544</v>
      </c>
      <c r="D580" s="10"/>
      <c r="E580" s="419" t="s">
        <v>131</v>
      </c>
      <c r="F580" s="10">
        <v>11344812</v>
      </c>
      <c r="G580" s="10"/>
      <c r="H580" s="10"/>
      <c r="I580" s="10"/>
      <c r="J580" s="23">
        <v>2732608.1200000066</v>
      </c>
      <c r="K580" s="23"/>
      <c r="M580" s="10">
        <v>9558</v>
      </c>
      <c r="N580" s="69"/>
      <c r="P580" s="255">
        <f t="shared" si="32"/>
        <v>285.89748064448696</v>
      </c>
      <c r="Q580" s="10"/>
      <c r="R580" s="10"/>
      <c r="S580" s="10"/>
      <c r="T580" s="179">
        <f t="shared" si="33"/>
        <v>1186.9441305712492</v>
      </c>
      <c r="U580" s="10"/>
      <c r="V580" s="10"/>
      <c r="W580" s="10"/>
      <c r="Y580" s="10">
        <v>2732608.1200000066</v>
      </c>
      <c r="Z580" s="92">
        <f t="shared" si="34"/>
        <v>2726746.43</v>
      </c>
      <c r="AA580" s="4"/>
      <c r="AB580" s="92">
        <f t="shared" si="35"/>
        <v>3024454.88</v>
      </c>
      <c r="AC580" s="433">
        <v>3381102.08</v>
      </c>
      <c r="AD580" s="252"/>
      <c r="AE580" s="3"/>
      <c r="AF580" s="3"/>
    </row>
    <row r="581" spans="1:32" x14ac:dyDescent="0.2">
      <c r="A581" s="55"/>
      <c r="B581" s="10"/>
      <c r="C581" s="10" t="s">
        <v>544</v>
      </c>
      <c r="D581" s="10"/>
      <c r="E581" s="419" t="s">
        <v>107</v>
      </c>
      <c r="F581" s="10">
        <v>5044</v>
      </c>
      <c r="G581" s="10"/>
      <c r="H581" s="10"/>
      <c r="I581" s="10"/>
      <c r="J581" s="23">
        <v>1258.08</v>
      </c>
      <c r="K581" s="23"/>
      <c r="M581" s="10">
        <v>4</v>
      </c>
      <c r="N581" s="69"/>
      <c r="P581" s="255">
        <f t="shared" si="32"/>
        <v>314.52</v>
      </c>
      <c r="Q581" s="10"/>
      <c r="R581" s="10"/>
      <c r="S581" s="10"/>
      <c r="T581" s="179">
        <f t="shared" si="33"/>
        <v>1261</v>
      </c>
      <c r="U581" s="10"/>
      <c r="V581" s="10"/>
      <c r="W581" s="10"/>
      <c r="Y581" s="10">
        <v>1258.08</v>
      </c>
      <c r="Z581" s="92">
        <f t="shared" si="34"/>
        <v>1255.3800000000001</v>
      </c>
      <c r="AA581" s="4"/>
      <c r="AB581" s="92">
        <f t="shared" si="35"/>
        <v>1392.44</v>
      </c>
      <c r="AC581" s="433">
        <v>1556.64</v>
      </c>
      <c r="AD581" s="252"/>
      <c r="AE581" s="3"/>
      <c r="AF581" s="3"/>
    </row>
    <row r="582" spans="1:32" x14ac:dyDescent="0.2">
      <c r="A582" s="55"/>
      <c r="B582" s="10"/>
      <c r="C582" s="10" t="s">
        <v>545</v>
      </c>
      <c r="D582" s="10"/>
      <c r="E582" s="419" t="s">
        <v>145</v>
      </c>
      <c r="F582" s="10">
        <v>1057295</v>
      </c>
      <c r="G582" s="10"/>
      <c r="H582" s="10"/>
      <c r="I582" s="10"/>
      <c r="J582" s="23">
        <v>254646.09000000011</v>
      </c>
      <c r="K582" s="23"/>
      <c r="M582" s="10">
        <v>897</v>
      </c>
      <c r="N582" s="69"/>
      <c r="P582" s="255">
        <f t="shared" si="32"/>
        <v>283.88638795986634</v>
      </c>
      <c r="Q582" s="10"/>
      <c r="R582" s="10"/>
      <c r="S582" s="10"/>
      <c r="T582" s="179">
        <f t="shared" si="33"/>
        <v>1178.701226309922</v>
      </c>
      <c r="U582" s="10"/>
      <c r="V582" s="10"/>
      <c r="W582" s="10"/>
      <c r="Y582" s="10">
        <v>254646.09000000011</v>
      </c>
      <c r="Z582" s="92">
        <f t="shared" si="34"/>
        <v>254099.85</v>
      </c>
      <c r="AA582" s="4"/>
      <c r="AB582" s="92">
        <f t="shared" si="35"/>
        <v>281842.68</v>
      </c>
      <c r="AC582" s="433">
        <v>315077.89</v>
      </c>
      <c r="AD582" s="252"/>
      <c r="AE582" s="3"/>
      <c r="AF582" s="3"/>
    </row>
    <row r="583" spans="1:32" x14ac:dyDescent="0.2">
      <c r="A583" s="55"/>
      <c r="B583" s="10"/>
      <c r="C583" s="10" t="s">
        <v>546</v>
      </c>
      <c r="D583" s="10"/>
      <c r="E583" s="419" t="s">
        <v>70</v>
      </c>
      <c r="F583" s="10">
        <v>3151</v>
      </c>
      <c r="G583" s="10"/>
      <c r="H583" s="10"/>
      <c r="I583" s="10"/>
      <c r="J583" s="23">
        <v>778.9</v>
      </c>
      <c r="K583" s="23"/>
      <c r="M583" s="10">
        <v>3</v>
      </c>
      <c r="N583" s="69"/>
      <c r="P583" s="255">
        <f t="shared" si="32"/>
        <v>259.63333333333333</v>
      </c>
      <c r="Q583" s="10"/>
      <c r="R583" s="10"/>
      <c r="S583" s="10"/>
      <c r="T583" s="179">
        <f t="shared" si="33"/>
        <v>1050.3333333333333</v>
      </c>
      <c r="U583" s="10"/>
      <c r="V583" s="10"/>
      <c r="W583" s="10"/>
      <c r="Y583" s="10">
        <v>778.9</v>
      </c>
      <c r="Z583" s="92">
        <f t="shared" si="34"/>
        <v>777.23</v>
      </c>
      <c r="AA583" s="4"/>
      <c r="AB583" s="92">
        <f t="shared" si="35"/>
        <v>862.09</v>
      </c>
      <c r="AC583" s="433">
        <v>963.75</v>
      </c>
      <c r="AD583" s="252"/>
      <c r="AE583" s="3"/>
      <c r="AF583" s="3"/>
    </row>
    <row r="584" spans="1:32" x14ac:dyDescent="0.2">
      <c r="A584" s="55"/>
      <c r="B584" s="10"/>
      <c r="C584" s="10" t="s">
        <v>547</v>
      </c>
      <c r="D584" s="10"/>
      <c r="E584" s="419" t="s">
        <v>542</v>
      </c>
      <c r="F584" s="10">
        <v>764</v>
      </c>
      <c r="G584" s="10"/>
      <c r="H584" s="10"/>
      <c r="I584" s="10"/>
      <c r="J584" s="23">
        <v>186.52</v>
      </c>
      <c r="K584" s="23"/>
      <c r="M584" s="10">
        <v>1</v>
      </c>
      <c r="N584" s="69"/>
      <c r="P584" s="255">
        <f t="shared" si="32"/>
        <v>186.52</v>
      </c>
      <c r="Q584" s="10"/>
      <c r="R584" s="10"/>
      <c r="S584" s="10"/>
      <c r="T584" s="179">
        <f t="shared" si="33"/>
        <v>764</v>
      </c>
      <c r="U584" s="10"/>
      <c r="V584" s="10"/>
      <c r="W584" s="10"/>
      <c r="Y584" s="10">
        <v>186.52</v>
      </c>
      <c r="Z584" s="92">
        <f t="shared" si="34"/>
        <v>186.12</v>
      </c>
      <c r="AA584" s="4"/>
      <c r="AB584" s="92">
        <f t="shared" si="35"/>
        <v>206.44</v>
      </c>
      <c r="AC584" s="433">
        <v>230.78</v>
      </c>
      <c r="AD584" s="252"/>
      <c r="AE584" s="3"/>
      <c r="AF584" s="3"/>
    </row>
    <row r="585" spans="1:32" x14ac:dyDescent="0.2">
      <c r="A585" s="55"/>
      <c r="B585" s="10"/>
      <c r="C585" s="10" t="s">
        <v>548</v>
      </c>
      <c r="D585" s="10"/>
      <c r="E585" s="419" t="s">
        <v>84</v>
      </c>
      <c r="F585" s="10">
        <v>1043</v>
      </c>
      <c r="G585" s="10"/>
      <c r="H585" s="10"/>
      <c r="I585" s="10"/>
      <c r="J585" s="23">
        <v>324.16999999999996</v>
      </c>
      <c r="K585" s="23"/>
      <c r="M585" s="10">
        <v>12</v>
      </c>
      <c r="N585" s="69"/>
      <c r="P585" s="255">
        <f t="shared" si="32"/>
        <v>27.014166666666664</v>
      </c>
      <c r="Q585" s="10"/>
      <c r="R585" s="10"/>
      <c r="S585" s="10"/>
      <c r="T585" s="179">
        <f t="shared" si="33"/>
        <v>86.916666666666671</v>
      </c>
      <c r="U585" s="10"/>
      <c r="V585" s="10"/>
      <c r="W585" s="10"/>
      <c r="Y585" s="10">
        <v>324.16999999999996</v>
      </c>
      <c r="Z585" s="92">
        <f t="shared" si="34"/>
        <v>323.47000000000003</v>
      </c>
      <c r="AA585" s="4"/>
      <c r="AB585" s="92">
        <f t="shared" si="35"/>
        <v>358.79</v>
      </c>
      <c r="AC585" s="433">
        <v>401.1</v>
      </c>
      <c r="AD585" s="252"/>
      <c r="AE585" s="3"/>
      <c r="AF585" s="3"/>
    </row>
    <row r="586" spans="1:32" x14ac:dyDescent="0.2">
      <c r="A586" s="55"/>
      <c r="B586" s="10"/>
      <c r="C586" s="10" t="s">
        <v>548</v>
      </c>
      <c r="D586" s="10"/>
      <c r="E586" s="419" t="s">
        <v>385</v>
      </c>
      <c r="F586" s="10">
        <v>6220176</v>
      </c>
      <c r="G586" s="10"/>
      <c r="H586" s="10"/>
      <c r="I586" s="10"/>
      <c r="J586" s="23">
        <v>1523542.1100000069</v>
      </c>
      <c r="K586" s="23"/>
      <c r="M586" s="10">
        <v>7103</v>
      </c>
      <c r="N586" s="69"/>
      <c r="P586" s="255">
        <f t="shared" si="32"/>
        <v>214.49276502886201</v>
      </c>
      <c r="Q586" s="10"/>
      <c r="R586" s="10"/>
      <c r="S586" s="10"/>
      <c r="T586" s="179">
        <f t="shared" si="33"/>
        <v>875.71110798254256</v>
      </c>
      <c r="U586" s="10"/>
      <c r="V586" s="10"/>
      <c r="W586" s="10"/>
      <c r="Y586" s="10">
        <v>1523542.1100000069</v>
      </c>
      <c r="Z586" s="92">
        <f t="shared" si="34"/>
        <v>1520273.98</v>
      </c>
      <c r="AA586" s="4"/>
      <c r="AB586" s="92">
        <f t="shared" si="35"/>
        <v>1686258.76</v>
      </c>
      <c r="AC586" s="433">
        <v>1885104.33</v>
      </c>
      <c r="AD586" s="252"/>
      <c r="AE586" s="3"/>
      <c r="AF586" s="3"/>
    </row>
    <row r="587" spans="1:32" x14ac:dyDescent="0.2">
      <c r="A587" s="55"/>
      <c r="B587" s="10"/>
      <c r="C587" s="10" t="s">
        <v>549</v>
      </c>
      <c r="D587" s="10"/>
      <c r="E587" s="419" t="s">
        <v>170</v>
      </c>
      <c r="F587" s="10">
        <v>4400041</v>
      </c>
      <c r="G587" s="10"/>
      <c r="H587" s="10"/>
      <c r="I587" s="10"/>
      <c r="J587" s="23">
        <v>1070007.6599999955</v>
      </c>
      <c r="K587" s="23"/>
      <c r="M587" s="10">
        <v>5478</v>
      </c>
      <c r="N587" s="69"/>
      <c r="P587" s="255">
        <f t="shared" si="32"/>
        <v>195.32815991237595</v>
      </c>
      <c r="Q587" s="10"/>
      <c r="R587" s="10"/>
      <c r="S587" s="10"/>
      <c r="T587" s="179">
        <f t="shared" si="33"/>
        <v>803.22033588901058</v>
      </c>
      <c r="U587" s="10"/>
      <c r="V587" s="10"/>
      <c r="W587" s="10"/>
      <c r="Y587" s="10">
        <v>1070007.6599999955</v>
      </c>
      <c r="Z587" s="92">
        <f t="shared" si="34"/>
        <v>1067712.3999999999</v>
      </c>
      <c r="AA587" s="4"/>
      <c r="AB587" s="92">
        <f t="shared" si="35"/>
        <v>1184286.1299999999</v>
      </c>
      <c r="AC587" s="433">
        <v>1323938.51</v>
      </c>
      <c r="AD587" s="252"/>
      <c r="AE587" s="3"/>
      <c r="AF587" s="3"/>
    </row>
    <row r="588" spans="1:32" x14ac:dyDescent="0.2">
      <c r="A588" s="55"/>
      <c r="B588" s="10"/>
      <c r="C588" s="10" t="s">
        <v>550</v>
      </c>
      <c r="D588" s="10"/>
      <c r="E588" s="419" t="s">
        <v>88</v>
      </c>
      <c r="F588" s="10">
        <v>51838</v>
      </c>
      <c r="G588" s="10"/>
      <c r="H588" s="10"/>
      <c r="I588" s="10"/>
      <c r="J588" s="23">
        <v>12694.810000000003</v>
      </c>
      <c r="K588" s="23"/>
      <c r="M588" s="10">
        <v>38</v>
      </c>
      <c r="N588" s="69"/>
      <c r="P588" s="255">
        <f t="shared" si="32"/>
        <v>334.07394736842116</v>
      </c>
      <c r="Q588" s="10"/>
      <c r="R588" s="10"/>
      <c r="S588" s="10"/>
      <c r="T588" s="179">
        <f t="shared" si="33"/>
        <v>1364.1578947368421</v>
      </c>
      <c r="U588" s="10"/>
      <c r="V588" s="10"/>
      <c r="W588" s="10"/>
      <c r="Y588" s="10">
        <v>12694.810000000003</v>
      </c>
      <c r="Z588" s="92">
        <f t="shared" si="34"/>
        <v>12667.58</v>
      </c>
      <c r="AA588" s="4"/>
      <c r="AB588" s="92">
        <f t="shared" si="35"/>
        <v>14050.64</v>
      </c>
      <c r="AC588" s="433">
        <v>15707.51</v>
      </c>
      <c r="AD588" s="252"/>
      <c r="AE588" s="3"/>
      <c r="AF588" s="3"/>
    </row>
    <row r="589" spans="1:32" x14ac:dyDescent="0.2">
      <c r="A589" s="55"/>
      <c r="B589" s="10"/>
      <c r="C589" s="10" t="s">
        <v>551</v>
      </c>
      <c r="D589" s="10"/>
      <c r="E589" s="419" t="s">
        <v>157</v>
      </c>
      <c r="F589" s="10">
        <v>893982</v>
      </c>
      <c r="G589" s="10"/>
      <c r="H589" s="10"/>
      <c r="I589" s="10"/>
      <c r="J589" s="23">
        <v>216285.43000000005</v>
      </c>
      <c r="K589" s="23"/>
      <c r="M589" s="10">
        <v>672</v>
      </c>
      <c r="N589" s="69"/>
      <c r="P589" s="255">
        <f t="shared" si="32"/>
        <v>321.85331845238102</v>
      </c>
      <c r="Q589" s="10"/>
      <c r="R589" s="10"/>
      <c r="S589" s="10"/>
      <c r="T589" s="179">
        <f t="shared" si="33"/>
        <v>1330.3303571428571</v>
      </c>
      <c r="U589" s="10"/>
      <c r="V589" s="10"/>
      <c r="W589" s="10"/>
      <c r="Y589" s="10">
        <v>216285.43000000005</v>
      </c>
      <c r="Z589" s="92">
        <f t="shared" si="34"/>
        <v>215821.48</v>
      </c>
      <c r="AA589" s="4"/>
      <c r="AB589" s="92">
        <f t="shared" si="35"/>
        <v>239385.05</v>
      </c>
      <c r="AC589" s="433">
        <v>267613.61</v>
      </c>
      <c r="AD589" s="252"/>
      <c r="AE589" s="3"/>
      <c r="AF589" s="3"/>
    </row>
    <row r="590" spans="1:32" x14ac:dyDescent="0.2">
      <c r="A590" s="55"/>
      <c r="B590" s="10"/>
      <c r="C590" s="10" t="s">
        <v>551</v>
      </c>
      <c r="D590" s="10"/>
      <c r="E590" s="419" t="s">
        <v>98</v>
      </c>
      <c r="F590" s="10">
        <v>18662</v>
      </c>
      <c r="G590" s="10"/>
      <c r="H590" s="10"/>
      <c r="I590" s="10"/>
      <c r="J590" s="23">
        <v>4703.2699999999986</v>
      </c>
      <c r="K590" s="23"/>
      <c r="M590" s="10">
        <v>12</v>
      </c>
      <c r="N590" s="69"/>
      <c r="P590" s="255">
        <f t="shared" si="32"/>
        <v>391.93916666666655</v>
      </c>
      <c r="Q590" s="10"/>
      <c r="R590" s="10"/>
      <c r="S590" s="10"/>
      <c r="T590" s="179">
        <f t="shared" si="33"/>
        <v>1555.1666666666667</v>
      </c>
      <c r="U590" s="10"/>
      <c r="V590" s="10"/>
      <c r="W590" s="10"/>
      <c r="Y590" s="10">
        <v>4703.2699999999986</v>
      </c>
      <c r="Z590" s="92">
        <f t="shared" si="34"/>
        <v>4693.18</v>
      </c>
      <c r="AA590" s="4"/>
      <c r="AB590" s="92">
        <f t="shared" si="35"/>
        <v>5205.59</v>
      </c>
      <c r="AC590" s="433">
        <v>5819.44</v>
      </c>
      <c r="AD590" s="252"/>
      <c r="AE590" s="3"/>
      <c r="AF590" s="3"/>
    </row>
    <row r="591" spans="1:32" x14ac:dyDescent="0.2">
      <c r="A591" s="55"/>
      <c r="B591" s="10"/>
      <c r="C591" s="10" t="s">
        <v>552</v>
      </c>
      <c r="D591" s="10"/>
      <c r="E591" s="419" t="s">
        <v>553</v>
      </c>
      <c r="F591" s="10">
        <v>6222</v>
      </c>
      <c r="G591" s="10"/>
      <c r="H591" s="10"/>
      <c r="I591" s="10"/>
      <c r="J591" s="23">
        <v>1582.79</v>
      </c>
      <c r="K591" s="23"/>
      <c r="M591" s="10">
        <v>2</v>
      </c>
      <c r="N591" s="69"/>
      <c r="P591" s="255">
        <f t="shared" si="32"/>
        <v>791.39499999999998</v>
      </c>
      <c r="Q591" s="10"/>
      <c r="R591" s="10"/>
      <c r="S591" s="10"/>
      <c r="T591" s="179">
        <f t="shared" si="33"/>
        <v>3111</v>
      </c>
      <c r="U591" s="10"/>
      <c r="V591" s="10"/>
      <c r="W591" s="10"/>
      <c r="Y591" s="10">
        <v>1582.79</v>
      </c>
      <c r="Z591" s="92">
        <f t="shared" si="34"/>
        <v>1579.39</v>
      </c>
      <c r="AA591" s="4"/>
      <c r="AB591" s="92">
        <f t="shared" si="35"/>
        <v>1751.83</v>
      </c>
      <c r="AC591" s="433">
        <v>1958.41</v>
      </c>
      <c r="AD591" s="252"/>
      <c r="AE591" s="3"/>
      <c r="AF591" s="3"/>
    </row>
    <row r="592" spans="1:32" x14ac:dyDescent="0.2">
      <c r="A592" s="55"/>
      <c r="B592" s="10"/>
      <c r="C592" s="10" t="s">
        <v>552</v>
      </c>
      <c r="D592" s="10"/>
      <c r="E592" s="419" t="s">
        <v>554</v>
      </c>
      <c r="F592" s="10">
        <v>1409</v>
      </c>
      <c r="G592" s="10"/>
      <c r="H592" s="10"/>
      <c r="I592" s="10"/>
      <c r="J592" s="23">
        <v>352.09</v>
      </c>
      <c r="K592" s="23"/>
      <c r="M592" s="10">
        <v>1</v>
      </c>
      <c r="N592" s="69"/>
      <c r="P592" s="255">
        <f t="shared" si="32"/>
        <v>352.09</v>
      </c>
      <c r="Q592" s="10"/>
      <c r="R592" s="10"/>
      <c r="S592" s="10"/>
      <c r="T592" s="179">
        <f t="shared" si="33"/>
        <v>1409</v>
      </c>
      <c r="U592" s="10"/>
      <c r="V592" s="10"/>
      <c r="W592" s="10"/>
      <c r="Y592" s="10">
        <v>352.09</v>
      </c>
      <c r="Z592" s="92">
        <f t="shared" si="34"/>
        <v>351.33</v>
      </c>
      <c r="AA592" s="4"/>
      <c r="AB592" s="92">
        <f t="shared" si="35"/>
        <v>389.69</v>
      </c>
      <c r="AC592" s="433">
        <v>435.64</v>
      </c>
      <c r="AD592" s="252"/>
      <c r="AE592" s="3"/>
      <c r="AF592" s="3"/>
    </row>
    <row r="593" spans="1:32" x14ac:dyDescent="0.2">
      <c r="A593" s="55"/>
      <c r="B593" s="10"/>
      <c r="C593" s="10" t="s">
        <v>552</v>
      </c>
      <c r="D593" s="10"/>
      <c r="E593" s="419" t="s">
        <v>349</v>
      </c>
      <c r="F593" s="10">
        <v>1980166</v>
      </c>
      <c r="G593" s="10"/>
      <c r="H593" s="10"/>
      <c r="I593" s="10"/>
      <c r="J593" s="23">
        <v>479033.70000000013</v>
      </c>
      <c r="K593" s="23"/>
      <c r="M593" s="10">
        <v>1262</v>
      </c>
      <c r="N593" s="69"/>
      <c r="P593" s="255">
        <f t="shared" si="32"/>
        <v>379.58296354992086</v>
      </c>
      <c r="Q593" s="10"/>
      <c r="R593" s="10"/>
      <c r="S593" s="10"/>
      <c r="T593" s="179">
        <f t="shared" si="33"/>
        <v>1569.069730586371</v>
      </c>
      <c r="U593" s="10"/>
      <c r="V593" s="10"/>
      <c r="W593" s="10"/>
      <c r="Y593" s="10">
        <v>479033.70000000013</v>
      </c>
      <c r="Z593" s="92">
        <f t="shared" si="34"/>
        <v>478006.13</v>
      </c>
      <c r="AA593" s="4"/>
      <c r="AB593" s="92">
        <f t="shared" si="35"/>
        <v>530195.24</v>
      </c>
      <c r="AC593" s="433">
        <v>592716.47</v>
      </c>
      <c r="AD593" s="252"/>
      <c r="AE593" s="3"/>
      <c r="AF593" s="3"/>
    </row>
    <row r="594" spans="1:32" x14ac:dyDescent="0.2">
      <c r="A594" s="55"/>
      <c r="B594" s="10"/>
      <c r="C594" s="10" t="s">
        <v>552</v>
      </c>
      <c r="D594" s="10"/>
      <c r="E594" s="419" t="s">
        <v>187</v>
      </c>
      <c r="F594" s="10">
        <v>5264</v>
      </c>
      <c r="G594" s="10"/>
      <c r="H594" s="10"/>
      <c r="I594" s="10"/>
      <c r="J594" s="23">
        <v>1334.44</v>
      </c>
      <c r="K594" s="23"/>
      <c r="M594" s="10">
        <v>2</v>
      </c>
      <c r="N594" s="69"/>
      <c r="P594" s="255">
        <f t="shared" si="32"/>
        <v>667.22</v>
      </c>
      <c r="Q594" s="10"/>
      <c r="R594" s="10"/>
      <c r="S594" s="10"/>
      <c r="T594" s="179">
        <f t="shared" si="33"/>
        <v>2632</v>
      </c>
      <c r="U594" s="10"/>
      <c r="V594" s="10"/>
      <c r="W594" s="10"/>
      <c r="Y594" s="10">
        <v>1334.44</v>
      </c>
      <c r="Z594" s="92">
        <f t="shared" si="34"/>
        <v>1331.58</v>
      </c>
      <c r="AA594" s="4"/>
      <c r="AB594" s="92">
        <f t="shared" si="35"/>
        <v>1476.96</v>
      </c>
      <c r="AC594" s="433">
        <v>1651.12</v>
      </c>
      <c r="AD594" s="252"/>
      <c r="AE594" s="3"/>
      <c r="AF594" s="3"/>
    </row>
    <row r="595" spans="1:32" x14ac:dyDescent="0.2">
      <c r="A595" s="55"/>
      <c r="B595" s="10"/>
      <c r="C595" s="10" t="s">
        <v>552</v>
      </c>
      <c r="D595" s="10"/>
      <c r="E595" s="419" t="s">
        <v>75</v>
      </c>
      <c r="F595" s="10">
        <v>2920</v>
      </c>
      <c r="G595" s="10"/>
      <c r="H595" s="10"/>
      <c r="I595" s="10"/>
      <c r="J595" s="23">
        <v>741.27</v>
      </c>
      <c r="K595" s="23"/>
      <c r="M595" s="10">
        <v>1</v>
      </c>
      <c r="N595" s="69"/>
      <c r="P595" s="255">
        <f t="shared" si="32"/>
        <v>741.27</v>
      </c>
      <c r="Q595" s="10"/>
      <c r="R595" s="10"/>
      <c r="S595" s="10"/>
      <c r="T595" s="179">
        <f t="shared" si="33"/>
        <v>2920</v>
      </c>
      <c r="U595" s="10"/>
      <c r="V595" s="10"/>
      <c r="W595" s="10"/>
      <c r="Y595" s="10">
        <v>741.27</v>
      </c>
      <c r="Z595" s="92">
        <f t="shared" si="34"/>
        <v>739.68</v>
      </c>
      <c r="AA595" s="4"/>
      <c r="AB595" s="92">
        <f t="shared" si="35"/>
        <v>820.44</v>
      </c>
      <c r="AC595" s="433">
        <v>917.19</v>
      </c>
      <c r="AD595" s="252"/>
      <c r="AE595" s="3"/>
      <c r="AF595" s="3"/>
    </row>
    <row r="596" spans="1:32" x14ac:dyDescent="0.2">
      <c r="A596" s="55"/>
      <c r="B596" s="10"/>
      <c r="C596" s="10" t="s">
        <v>555</v>
      </c>
      <c r="D596" s="10"/>
      <c r="E596" s="419" t="s">
        <v>211</v>
      </c>
      <c r="F596" s="10">
        <v>45690</v>
      </c>
      <c r="G596" s="10"/>
      <c r="H596" s="10"/>
      <c r="I596" s="10"/>
      <c r="J596" s="23">
        <v>11721.679999999997</v>
      </c>
      <c r="K596" s="23"/>
      <c r="M596" s="10">
        <v>138</v>
      </c>
      <c r="N596" s="69"/>
      <c r="P596" s="255">
        <f t="shared" si="32"/>
        <v>84.939710144927517</v>
      </c>
      <c r="Q596" s="10"/>
      <c r="R596" s="10"/>
      <c r="S596" s="10"/>
      <c r="T596" s="179">
        <f t="shared" si="33"/>
        <v>331.08695652173913</v>
      </c>
      <c r="U596" s="10"/>
      <c r="V596" s="10"/>
      <c r="W596" s="10"/>
      <c r="Y596" s="10">
        <v>11721.679999999997</v>
      </c>
      <c r="Z596" s="92">
        <f t="shared" si="34"/>
        <v>11696.54</v>
      </c>
      <c r="AA596" s="4"/>
      <c r="AB596" s="92">
        <f t="shared" si="35"/>
        <v>12973.57</v>
      </c>
      <c r="AC596" s="433">
        <v>14503.43</v>
      </c>
      <c r="AD596" s="252"/>
      <c r="AE596" s="3"/>
      <c r="AF596" s="3"/>
    </row>
    <row r="597" spans="1:32" x14ac:dyDescent="0.2">
      <c r="A597" s="55"/>
      <c r="B597" s="10"/>
      <c r="C597" s="10" t="s">
        <v>556</v>
      </c>
      <c r="D597" s="10"/>
      <c r="E597" s="419" t="s">
        <v>102</v>
      </c>
      <c r="F597" s="10">
        <v>114351</v>
      </c>
      <c r="G597" s="10"/>
      <c r="H597" s="10"/>
      <c r="I597" s="10"/>
      <c r="J597" s="23">
        <v>27960.480000000007</v>
      </c>
      <c r="K597" s="23"/>
      <c r="M597" s="10">
        <v>97</v>
      </c>
      <c r="N597" s="69"/>
      <c r="P597" s="255">
        <f t="shared" si="32"/>
        <v>288.25237113402068</v>
      </c>
      <c r="Q597" s="10"/>
      <c r="R597" s="10"/>
      <c r="S597" s="10"/>
      <c r="T597" s="179">
        <f t="shared" si="33"/>
        <v>1178.8762886597938</v>
      </c>
      <c r="U597" s="10"/>
      <c r="V597" s="10"/>
      <c r="W597" s="10"/>
      <c r="Y597" s="10">
        <v>27960.480000000007</v>
      </c>
      <c r="Z597" s="92">
        <f t="shared" si="34"/>
        <v>27900.5</v>
      </c>
      <c r="AA597" s="4"/>
      <c r="AB597" s="92">
        <f t="shared" si="35"/>
        <v>30946.7</v>
      </c>
      <c r="AC597" s="433">
        <v>34595.97</v>
      </c>
      <c r="AD597" s="252"/>
      <c r="AE597" s="3"/>
      <c r="AF597" s="3"/>
    </row>
    <row r="598" spans="1:32" x14ac:dyDescent="0.2">
      <c r="A598" s="55"/>
      <c r="B598" s="10"/>
      <c r="C598" s="10" t="s">
        <v>557</v>
      </c>
      <c r="D598" s="10"/>
      <c r="E598" s="419" t="s">
        <v>107</v>
      </c>
      <c r="F598" s="10">
        <v>99711</v>
      </c>
      <c r="G598" s="10"/>
      <c r="H598" s="10"/>
      <c r="I598" s="10"/>
      <c r="J598" s="23">
        <v>24415.289999999997</v>
      </c>
      <c r="K598" s="23"/>
      <c r="M598" s="10">
        <v>131</v>
      </c>
      <c r="N598" s="69"/>
      <c r="P598" s="255">
        <f t="shared" si="32"/>
        <v>186.37625954198472</v>
      </c>
      <c r="Q598" s="10"/>
      <c r="R598" s="10"/>
      <c r="S598" s="10"/>
      <c r="T598" s="179">
        <f t="shared" si="33"/>
        <v>761.15267175572524</v>
      </c>
      <c r="U598" s="10"/>
      <c r="V598" s="10"/>
      <c r="W598" s="10"/>
      <c r="Y598" s="10">
        <v>24415.289999999997</v>
      </c>
      <c r="Z598" s="92">
        <f t="shared" si="34"/>
        <v>24362.92</v>
      </c>
      <c r="AA598" s="4"/>
      <c r="AB598" s="92">
        <f t="shared" si="35"/>
        <v>27022.880000000001</v>
      </c>
      <c r="AC598" s="433">
        <v>30209.45</v>
      </c>
      <c r="AD598" s="252"/>
      <c r="AE598" s="3"/>
      <c r="AF598" s="3"/>
    </row>
    <row r="599" spans="1:32" x14ac:dyDescent="0.2">
      <c r="A599" s="55"/>
      <c r="B599" s="10"/>
      <c r="C599" s="10" t="s">
        <v>557</v>
      </c>
      <c r="D599" s="10"/>
      <c r="E599" s="419" t="s">
        <v>90</v>
      </c>
      <c r="F599" s="10">
        <v>686</v>
      </c>
      <c r="G599" s="10"/>
      <c r="H599" s="10"/>
      <c r="I599" s="10"/>
      <c r="J599" s="23">
        <v>167.84</v>
      </c>
      <c r="K599" s="23"/>
      <c r="M599" s="10">
        <v>1</v>
      </c>
      <c r="N599" s="69"/>
      <c r="P599" s="255">
        <f t="shared" si="32"/>
        <v>167.84</v>
      </c>
      <c r="Q599" s="10"/>
      <c r="R599" s="10"/>
      <c r="S599" s="10"/>
      <c r="T599" s="179">
        <f t="shared" si="33"/>
        <v>686</v>
      </c>
      <c r="U599" s="10"/>
      <c r="V599" s="10"/>
      <c r="W599" s="10"/>
      <c r="Y599" s="10">
        <v>167.84</v>
      </c>
      <c r="Z599" s="92">
        <f t="shared" si="34"/>
        <v>167.48</v>
      </c>
      <c r="AA599" s="4"/>
      <c r="AB599" s="92">
        <f t="shared" si="35"/>
        <v>185.77</v>
      </c>
      <c r="AC599" s="433">
        <v>207.68</v>
      </c>
      <c r="AD599" s="252"/>
      <c r="AE599" s="3"/>
      <c r="AF599" s="3"/>
    </row>
    <row r="600" spans="1:32" x14ac:dyDescent="0.2">
      <c r="A600" s="55"/>
      <c r="B600" s="10"/>
      <c r="C600" s="10" t="s">
        <v>557</v>
      </c>
      <c r="D600" s="10"/>
      <c r="E600" s="419" t="s">
        <v>179</v>
      </c>
      <c r="F600" s="10">
        <v>2301</v>
      </c>
      <c r="G600" s="10"/>
      <c r="H600" s="10"/>
      <c r="I600" s="10"/>
      <c r="J600" s="23">
        <v>582.73</v>
      </c>
      <c r="K600" s="23"/>
      <c r="M600" s="10">
        <v>1</v>
      </c>
      <c r="N600" s="69"/>
      <c r="P600" s="255">
        <f t="shared" si="32"/>
        <v>582.73</v>
      </c>
      <c r="Q600" s="10"/>
      <c r="R600" s="10"/>
      <c r="S600" s="10"/>
      <c r="T600" s="179">
        <f t="shared" si="33"/>
        <v>2301</v>
      </c>
      <c r="U600" s="10"/>
      <c r="V600" s="10"/>
      <c r="W600" s="10"/>
      <c r="Y600" s="10">
        <v>582.73</v>
      </c>
      <c r="Z600" s="92">
        <f t="shared" si="34"/>
        <v>581.48</v>
      </c>
      <c r="AA600" s="4"/>
      <c r="AB600" s="92">
        <f t="shared" si="35"/>
        <v>644.97</v>
      </c>
      <c r="AC600" s="433">
        <v>721.03</v>
      </c>
      <c r="AD600" s="252"/>
      <c r="AE600" s="3"/>
      <c r="AF600" s="3"/>
    </row>
    <row r="601" spans="1:32" x14ac:dyDescent="0.2">
      <c r="A601" s="55"/>
      <c r="B601" s="10"/>
      <c r="C601" s="10" t="s">
        <v>558</v>
      </c>
      <c r="D601" s="10"/>
      <c r="E601" s="419" t="s">
        <v>81</v>
      </c>
      <c r="F601" s="10">
        <v>1107</v>
      </c>
      <c r="G601" s="10"/>
      <c r="H601" s="10"/>
      <c r="I601" s="10"/>
      <c r="J601" s="23">
        <v>274.93</v>
      </c>
      <c r="K601" s="23"/>
      <c r="M601" s="10">
        <v>1</v>
      </c>
      <c r="N601" s="69"/>
      <c r="P601" s="255">
        <f t="shared" si="32"/>
        <v>274.93</v>
      </c>
      <c r="Q601" s="10"/>
      <c r="R601" s="10"/>
      <c r="S601" s="10"/>
      <c r="T601" s="179">
        <f t="shared" si="33"/>
        <v>1107</v>
      </c>
      <c r="U601" s="10"/>
      <c r="V601" s="10"/>
      <c r="W601" s="10"/>
      <c r="Y601" s="10">
        <v>274.93</v>
      </c>
      <c r="Z601" s="92">
        <f t="shared" si="34"/>
        <v>274.33999999999997</v>
      </c>
      <c r="AA601" s="4"/>
      <c r="AB601" s="92">
        <f t="shared" si="35"/>
        <v>304.29000000000002</v>
      </c>
      <c r="AC601" s="433">
        <v>340.17</v>
      </c>
      <c r="AD601" s="252"/>
      <c r="AE601" s="3"/>
      <c r="AF601" s="3"/>
    </row>
    <row r="602" spans="1:32" x14ac:dyDescent="0.2">
      <c r="A602" s="55"/>
      <c r="B602" s="10"/>
      <c r="C602" s="10" t="s">
        <v>558</v>
      </c>
      <c r="D602" s="10"/>
      <c r="E602" s="419" t="s">
        <v>79</v>
      </c>
      <c r="F602" s="10">
        <v>1304</v>
      </c>
      <c r="G602" s="10"/>
      <c r="H602" s="10"/>
      <c r="I602" s="10"/>
      <c r="J602" s="23">
        <v>325.7</v>
      </c>
      <c r="K602" s="23"/>
      <c r="M602" s="10">
        <v>1</v>
      </c>
      <c r="N602" s="69"/>
      <c r="P602" s="255">
        <f t="shared" ref="P602:P644" si="36">J602/M602</f>
        <v>325.7</v>
      </c>
      <c r="Q602" s="10"/>
      <c r="R602" s="10"/>
      <c r="S602" s="10"/>
      <c r="T602" s="179">
        <f t="shared" ref="T602:T644" si="37">F602/M602</f>
        <v>1304</v>
      </c>
      <c r="U602" s="10"/>
      <c r="V602" s="10"/>
      <c r="W602" s="10"/>
      <c r="Y602" s="10">
        <v>325.7</v>
      </c>
      <c r="Z602" s="92">
        <f t="shared" ref="Z602:Z642" si="38">ROUND($Z$644*Y602/$Y$644,2)</f>
        <v>325</v>
      </c>
      <c r="AA602" s="4"/>
      <c r="AB602" s="92">
        <f t="shared" ref="AB602:AB642" si="39">ROUND($AB$644*Y602/$Y$644,2)</f>
        <v>360.49</v>
      </c>
      <c r="AC602" s="433">
        <v>403</v>
      </c>
      <c r="AD602" s="252"/>
      <c r="AE602" s="3"/>
      <c r="AF602" s="3"/>
    </row>
    <row r="603" spans="1:32" x14ac:dyDescent="0.2">
      <c r="A603" s="55"/>
      <c r="B603" s="10"/>
      <c r="C603" s="10" t="s">
        <v>558</v>
      </c>
      <c r="D603" s="10"/>
      <c r="E603" s="419" t="s">
        <v>194</v>
      </c>
      <c r="F603" s="10">
        <v>1241772</v>
      </c>
      <c r="G603" s="10"/>
      <c r="H603" s="10"/>
      <c r="I603" s="10"/>
      <c r="J603" s="23">
        <v>300679.15999999992</v>
      </c>
      <c r="K603" s="23"/>
      <c r="M603" s="10">
        <v>1126</v>
      </c>
      <c r="N603" s="69"/>
      <c r="P603" s="255">
        <f t="shared" si="36"/>
        <v>267.03300177619889</v>
      </c>
      <c r="Q603" s="10"/>
      <c r="R603" s="10"/>
      <c r="S603" s="10"/>
      <c r="T603" s="179">
        <f t="shared" si="37"/>
        <v>1102.817051509769</v>
      </c>
      <c r="U603" s="10"/>
      <c r="V603" s="10"/>
      <c r="W603" s="10"/>
      <c r="Y603" s="10">
        <v>300679.15999999992</v>
      </c>
      <c r="Z603" s="92">
        <f t="shared" si="38"/>
        <v>300034.18</v>
      </c>
      <c r="AA603" s="4"/>
      <c r="AB603" s="92">
        <f t="shared" si="39"/>
        <v>332792.15999999997</v>
      </c>
      <c r="AC603" s="433">
        <v>372035.39</v>
      </c>
      <c r="AD603" s="252"/>
      <c r="AE603" s="3"/>
      <c r="AF603" s="3"/>
    </row>
    <row r="604" spans="1:32" x14ac:dyDescent="0.2">
      <c r="A604" s="55"/>
      <c r="B604" s="10"/>
      <c r="C604" s="10" t="s">
        <v>559</v>
      </c>
      <c r="D604" s="10"/>
      <c r="E604" s="419" t="s">
        <v>107</v>
      </c>
      <c r="F604" s="10">
        <v>8442</v>
      </c>
      <c r="G604" s="10"/>
      <c r="H604" s="10"/>
      <c r="I604" s="10"/>
      <c r="J604" s="23">
        <v>2130.77</v>
      </c>
      <c r="K604" s="23"/>
      <c r="M604" s="10">
        <v>6</v>
      </c>
      <c r="N604" s="69"/>
      <c r="P604" s="255">
        <f t="shared" si="36"/>
        <v>355.12833333333333</v>
      </c>
      <c r="Q604" s="10"/>
      <c r="R604" s="10"/>
      <c r="S604" s="10"/>
      <c r="T604" s="179">
        <f t="shared" si="37"/>
        <v>1407</v>
      </c>
      <c r="U604" s="10"/>
      <c r="V604" s="10"/>
      <c r="W604" s="10"/>
      <c r="Y604" s="10">
        <v>2130.77</v>
      </c>
      <c r="Z604" s="92">
        <f t="shared" si="38"/>
        <v>2126.1999999999998</v>
      </c>
      <c r="AA604" s="4"/>
      <c r="AB604" s="92">
        <f t="shared" si="39"/>
        <v>2358.34</v>
      </c>
      <c r="AC604" s="433">
        <v>2636.44</v>
      </c>
      <c r="AD604" s="252"/>
      <c r="AE604" s="3"/>
      <c r="AF604" s="3"/>
    </row>
    <row r="605" spans="1:32" x14ac:dyDescent="0.2">
      <c r="A605" s="55"/>
      <c r="B605" s="10"/>
      <c r="C605" s="10" t="s">
        <v>560</v>
      </c>
      <c r="D605" s="10"/>
      <c r="E605" s="419" t="s">
        <v>211</v>
      </c>
      <c r="F605" s="10">
        <v>86950</v>
      </c>
      <c r="G605" s="10"/>
      <c r="H605" s="10"/>
      <c r="I605" s="10"/>
      <c r="J605" s="23">
        <v>21717.8</v>
      </c>
      <c r="K605" s="23"/>
      <c r="M605" s="10">
        <v>79</v>
      </c>
      <c r="N605" s="69"/>
      <c r="P605" s="255">
        <f t="shared" si="36"/>
        <v>274.90886075949368</v>
      </c>
      <c r="Q605" s="10"/>
      <c r="R605" s="10"/>
      <c r="S605" s="10"/>
      <c r="T605" s="179">
        <f t="shared" si="37"/>
        <v>1100.632911392405</v>
      </c>
      <c r="U605" s="10"/>
      <c r="V605" s="10"/>
      <c r="W605" s="10"/>
      <c r="Y605" s="10">
        <v>21717.8</v>
      </c>
      <c r="Z605" s="92">
        <f t="shared" si="38"/>
        <v>21671.21</v>
      </c>
      <c r="AA605" s="4"/>
      <c r="AB605" s="92">
        <f t="shared" si="39"/>
        <v>24037.29</v>
      </c>
      <c r="AC605" s="433">
        <v>26871.79</v>
      </c>
      <c r="AD605" s="252"/>
      <c r="AE605" s="3"/>
      <c r="AF605" s="3"/>
    </row>
    <row r="606" spans="1:32" x14ac:dyDescent="0.2">
      <c r="A606" s="55"/>
      <c r="B606" s="10"/>
      <c r="C606" s="10" t="s">
        <v>561</v>
      </c>
      <c r="D606" s="10"/>
      <c r="E606" s="419" t="s">
        <v>227</v>
      </c>
      <c r="F606" s="10">
        <v>3262716</v>
      </c>
      <c r="G606" s="10"/>
      <c r="H606" s="10"/>
      <c r="I606" s="10"/>
      <c r="J606" s="23">
        <v>784424.14000000013</v>
      </c>
      <c r="K606" s="23"/>
      <c r="M606" s="10">
        <v>2510</v>
      </c>
      <c r="N606" s="69"/>
      <c r="P606" s="255">
        <f t="shared" si="36"/>
        <v>312.51957768924308</v>
      </c>
      <c r="Q606" s="10"/>
      <c r="R606" s="10"/>
      <c r="S606" s="10"/>
      <c r="T606" s="179">
        <f t="shared" si="37"/>
        <v>1299.8868525896414</v>
      </c>
      <c r="U606" s="10"/>
      <c r="V606" s="10"/>
      <c r="W606" s="10"/>
      <c r="Y606" s="10">
        <v>784424.14000000013</v>
      </c>
      <c r="Z606" s="92">
        <f t="shared" si="38"/>
        <v>782741.48</v>
      </c>
      <c r="AA606" s="4"/>
      <c r="AB606" s="92">
        <f t="shared" si="39"/>
        <v>868201.85</v>
      </c>
      <c r="AC606" s="433">
        <v>970581.21</v>
      </c>
      <c r="AD606" s="252"/>
      <c r="AE606" s="3"/>
      <c r="AF606" s="3"/>
    </row>
    <row r="607" spans="1:32" x14ac:dyDescent="0.2">
      <c r="A607" s="55"/>
      <c r="B607" s="10"/>
      <c r="C607" s="10" t="s">
        <v>562</v>
      </c>
      <c r="D607" s="10"/>
      <c r="E607" s="419" t="s">
        <v>81</v>
      </c>
      <c r="F607" s="10">
        <v>149806</v>
      </c>
      <c r="G607" s="10"/>
      <c r="H607" s="10"/>
      <c r="I607" s="10"/>
      <c r="J607" s="23">
        <v>34750.939999999995</v>
      </c>
      <c r="K607" s="23"/>
      <c r="M607" s="10">
        <v>175</v>
      </c>
      <c r="N607" s="69"/>
      <c r="P607" s="255">
        <f t="shared" si="36"/>
        <v>198.57679999999996</v>
      </c>
      <c r="Q607" s="10"/>
      <c r="R607" s="10"/>
      <c r="S607" s="10"/>
      <c r="T607" s="179">
        <f t="shared" si="37"/>
        <v>856.03428571428572</v>
      </c>
      <c r="U607" s="10"/>
      <c r="V607" s="10"/>
      <c r="W607" s="10"/>
      <c r="Y607" s="10">
        <v>34750.939999999995</v>
      </c>
      <c r="Z607" s="92">
        <f t="shared" si="38"/>
        <v>34676.400000000001</v>
      </c>
      <c r="AA607" s="4"/>
      <c r="AB607" s="92">
        <f t="shared" si="39"/>
        <v>38462.39</v>
      </c>
      <c r="AC607" s="433">
        <v>42997.919999999998</v>
      </c>
      <c r="AD607" s="252"/>
      <c r="AE607" s="3"/>
      <c r="AF607" s="3"/>
    </row>
    <row r="608" spans="1:32" x14ac:dyDescent="0.2">
      <c r="A608" s="55"/>
      <c r="B608" s="10"/>
      <c r="C608" s="10" t="s">
        <v>563</v>
      </c>
      <c r="D608" s="10"/>
      <c r="E608" s="419" t="s">
        <v>100</v>
      </c>
      <c r="F608" s="10">
        <v>243965</v>
      </c>
      <c r="G608" s="10"/>
      <c r="H608" s="10"/>
      <c r="I608" s="10"/>
      <c r="J608" s="23">
        <v>59554.94</v>
      </c>
      <c r="K608" s="23"/>
      <c r="M608" s="10">
        <v>325</v>
      </c>
      <c r="N608" s="69"/>
      <c r="P608" s="255">
        <f t="shared" si="36"/>
        <v>183.24596923076925</v>
      </c>
      <c r="Q608" s="10"/>
      <c r="R608" s="10"/>
      <c r="S608" s="10"/>
      <c r="T608" s="179">
        <f t="shared" si="37"/>
        <v>750.6615384615385</v>
      </c>
      <c r="U608" s="10"/>
      <c r="V608" s="10"/>
      <c r="W608" s="10"/>
      <c r="Y608" s="10">
        <v>59554.94</v>
      </c>
      <c r="Z608" s="92">
        <f t="shared" si="38"/>
        <v>59427.19</v>
      </c>
      <c r="AA608" s="4"/>
      <c r="AB608" s="92">
        <f t="shared" si="39"/>
        <v>65915.5</v>
      </c>
      <c r="AC608" s="433">
        <v>73688.33</v>
      </c>
      <c r="AD608" s="252"/>
      <c r="AE608" s="3"/>
      <c r="AF608" s="3"/>
    </row>
    <row r="609" spans="1:32" x14ac:dyDescent="0.2">
      <c r="A609" s="55"/>
      <c r="B609" s="10"/>
      <c r="C609" s="10" t="s">
        <v>563</v>
      </c>
      <c r="D609" s="10"/>
      <c r="E609" s="419" t="s">
        <v>77</v>
      </c>
      <c r="F609" s="10"/>
      <c r="G609" s="10"/>
      <c r="H609" s="10"/>
      <c r="I609" s="10"/>
      <c r="J609" s="23">
        <v>6.97</v>
      </c>
      <c r="K609" s="23"/>
      <c r="M609" s="10">
        <v>1</v>
      </c>
      <c r="N609" s="69"/>
      <c r="P609" s="255">
        <f t="shared" si="36"/>
        <v>6.97</v>
      </c>
      <c r="Q609" s="10"/>
      <c r="R609" s="10"/>
      <c r="S609" s="10"/>
      <c r="T609" s="179">
        <f t="shared" si="37"/>
        <v>0</v>
      </c>
      <c r="U609" s="10"/>
      <c r="V609" s="10"/>
      <c r="W609" s="10"/>
      <c r="Y609" s="10">
        <v>6.97</v>
      </c>
      <c r="Z609" s="92">
        <f t="shared" si="38"/>
        <v>6.96</v>
      </c>
      <c r="AA609" s="4"/>
      <c r="AB609" s="92">
        <f t="shared" si="39"/>
        <v>7.71</v>
      </c>
      <c r="AC609" s="433">
        <v>8.6199999999999992</v>
      </c>
      <c r="AD609" s="252"/>
      <c r="AE609" s="3"/>
      <c r="AF609" s="3"/>
    </row>
    <row r="610" spans="1:32" x14ac:dyDescent="0.2">
      <c r="A610" s="55"/>
      <c r="B610" s="10"/>
      <c r="C610" s="10" t="s">
        <v>564</v>
      </c>
      <c r="D610" s="10"/>
      <c r="E610" s="419" t="s">
        <v>68</v>
      </c>
      <c r="F610" s="10">
        <v>3501</v>
      </c>
      <c r="G610" s="10"/>
      <c r="H610" s="10"/>
      <c r="I610" s="10"/>
      <c r="J610" s="23">
        <v>873.43000000000006</v>
      </c>
      <c r="K610" s="23"/>
      <c r="M610" s="10">
        <v>6</v>
      </c>
      <c r="N610" s="69"/>
      <c r="P610" s="255">
        <f t="shared" si="36"/>
        <v>145.57166666666669</v>
      </c>
      <c r="Q610" s="10"/>
      <c r="R610" s="10"/>
      <c r="S610" s="10"/>
      <c r="T610" s="179">
        <f t="shared" si="37"/>
        <v>583.5</v>
      </c>
      <c r="U610" s="10"/>
      <c r="V610" s="10"/>
      <c r="W610" s="10"/>
      <c r="Y610" s="10">
        <v>873.43000000000006</v>
      </c>
      <c r="Z610" s="92">
        <f t="shared" si="38"/>
        <v>871.56</v>
      </c>
      <c r="AA610" s="4"/>
      <c r="AB610" s="92">
        <f t="shared" si="39"/>
        <v>966.71</v>
      </c>
      <c r="AC610" s="433">
        <v>1080.71</v>
      </c>
      <c r="AD610" s="252"/>
      <c r="AE610" s="3"/>
      <c r="AF610" s="3"/>
    </row>
    <row r="611" spans="1:32" x14ac:dyDescent="0.2">
      <c r="A611" s="55"/>
      <c r="B611" s="10"/>
      <c r="C611" s="10" t="s">
        <v>564</v>
      </c>
      <c r="D611" s="10"/>
      <c r="E611" s="419" t="s">
        <v>75</v>
      </c>
      <c r="F611" s="10">
        <v>3365168</v>
      </c>
      <c r="G611" s="10"/>
      <c r="H611" s="10"/>
      <c r="I611" s="10"/>
      <c r="J611" s="23">
        <v>811576.84000000078</v>
      </c>
      <c r="K611" s="23"/>
      <c r="M611" s="10">
        <v>2635</v>
      </c>
      <c r="N611" s="69"/>
      <c r="P611" s="255">
        <f t="shared" si="36"/>
        <v>307.99880075901359</v>
      </c>
      <c r="Q611" s="10"/>
      <c r="R611" s="10"/>
      <c r="S611" s="10"/>
      <c r="T611" s="179">
        <f t="shared" si="37"/>
        <v>1277.1036053130929</v>
      </c>
      <c r="U611" s="10"/>
      <c r="V611" s="10"/>
      <c r="W611" s="10"/>
      <c r="Y611" s="10">
        <v>811576.84000000078</v>
      </c>
      <c r="Z611" s="92">
        <f t="shared" si="38"/>
        <v>809835.93</v>
      </c>
      <c r="AA611" s="4"/>
      <c r="AB611" s="92">
        <f t="shared" si="39"/>
        <v>898254.5</v>
      </c>
      <c r="AC611" s="433">
        <v>1004177.7</v>
      </c>
      <c r="AD611" s="252"/>
      <c r="AE611" s="3"/>
      <c r="AF611" s="3"/>
    </row>
    <row r="612" spans="1:32" x14ac:dyDescent="0.2">
      <c r="A612" s="55"/>
      <c r="B612" s="10"/>
      <c r="C612" s="10" t="s">
        <v>564</v>
      </c>
      <c r="D612" s="10"/>
      <c r="E612" s="419" t="s">
        <v>86</v>
      </c>
      <c r="F612" s="10">
        <v>501</v>
      </c>
      <c r="G612" s="10"/>
      <c r="H612" s="10"/>
      <c r="I612" s="10"/>
      <c r="J612" s="23">
        <v>124.7</v>
      </c>
      <c r="K612" s="23"/>
      <c r="M612" s="10">
        <v>1</v>
      </c>
      <c r="N612" s="69"/>
      <c r="P612" s="255">
        <f t="shared" si="36"/>
        <v>124.7</v>
      </c>
      <c r="Q612" s="10"/>
      <c r="R612" s="10"/>
      <c r="S612" s="10"/>
      <c r="T612" s="179">
        <f t="shared" si="37"/>
        <v>501</v>
      </c>
      <c r="U612" s="10"/>
      <c r="V612" s="10"/>
      <c r="W612" s="10"/>
      <c r="Y612" s="10">
        <v>124.7</v>
      </c>
      <c r="Z612" s="92">
        <f t="shared" si="38"/>
        <v>124.43</v>
      </c>
      <c r="AA612" s="4"/>
      <c r="AB612" s="92">
        <f t="shared" si="39"/>
        <v>138.02000000000001</v>
      </c>
      <c r="AC612" s="433">
        <v>154.30000000000001</v>
      </c>
      <c r="AD612" s="252"/>
      <c r="AE612" s="3"/>
      <c r="AF612" s="3"/>
    </row>
    <row r="613" spans="1:32" x14ac:dyDescent="0.2">
      <c r="A613" s="55"/>
      <c r="B613" s="10"/>
      <c r="C613" s="10" t="s">
        <v>565</v>
      </c>
      <c r="D613" s="10"/>
      <c r="E613" s="419" t="s">
        <v>63</v>
      </c>
      <c r="F613" s="10">
        <v>2336</v>
      </c>
      <c r="G613" s="10"/>
      <c r="H613" s="10"/>
      <c r="I613" s="10"/>
      <c r="J613" s="23">
        <v>591.76</v>
      </c>
      <c r="K613" s="23"/>
      <c r="M613" s="10">
        <v>1</v>
      </c>
      <c r="N613" s="69"/>
      <c r="P613" s="255">
        <f t="shared" si="36"/>
        <v>591.76</v>
      </c>
      <c r="Q613" s="10"/>
      <c r="R613" s="10"/>
      <c r="S613" s="10"/>
      <c r="T613" s="179">
        <f t="shared" si="37"/>
        <v>2336</v>
      </c>
      <c r="U613" s="10"/>
      <c r="V613" s="10"/>
      <c r="W613" s="10"/>
      <c r="Y613" s="10">
        <v>591.76</v>
      </c>
      <c r="Z613" s="92">
        <f t="shared" si="38"/>
        <v>590.49</v>
      </c>
      <c r="AA613" s="4"/>
      <c r="AB613" s="92">
        <f t="shared" si="39"/>
        <v>654.96</v>
      </c>
      <c r="AC613" s="433">
        <v>732.19</v>
      </c>
      <c r="AD613" s="252"/>
      <c r="AE613" s="3"/>
      <c r="AF613" s="3"/>
    </row>
    <row r="614" spans="1:32" x14ac:dyDescent="0.2">
      <c r="A614" s="55"/>
      <c r="B614" s="10"/>
      <c r="C614" s="10" t="s">
        <v>565</v>
      </c>
      <c r="D614" s="10"/>
      <c r="E614" s="419" t="s">
        <v>64</v>
      </c>
      <c r="F614" s="10">
        <v>1086498</v>
      </c>
      <c r="G614" s="10"/>
      <c r="H614" s="10"/>
      <c r="I614" s="10"/>
      <c r="J614" s="23">
        <v>265686.4499999999</v>
      </c>
      <c r="K614" s="23"/>
      <c r="M614" s="10">
        <v>1212</v>
      </c>
      <c r="N614" s="69"/>
      <c r="P614" s="255">
        <f t="shared" si="36"/>
        <v>219.21324257425735</v>
      </c>
      <c r="Q614" s="10"/>
      <c r="R614" s="10"/>
      <c r="S614" s="10"/>
      <c r="T614" s="179">
        <f t="shared" si="37"/>
        <v>896.45049504950498</v>
      </c>
      <c r="U614" s="10"/>
      <c r="V614" s="10"/>
      <c r="W614" s="10"/>
      <c r="Y614" s="10">
        <v>265686.4499999999</v>
      </c>
      <c r="Z614" s="92">
        <f t="shared" si="38"/>
        <v>265116.53000000003</v>
      </c>
      <c r="AA614" s="4"/>
      <c r="AB614" s="92">
        <f t="shared" si="39"/>
        <v>294062.17</v>
      </c>
      <c r="AC614" s="433">
        <v>328738.32</v>
      </c>
      <c r="AD614" s="252"/>
      <c r="AE614" s="3"/>
      <c r="AF614" s="3"/>
    </row>
    <row r="615" spans="1:32" x14ac:dyDescent="0.2">
      <c r="A615" s="55"/>
      <c r="B615" s="10"/>
      <c r="C615" s="10" t="s">
        <v>566</v>
      </c>
      <c r="D615" s="10"/>
      <c r="E615" s="419" t="s">
        <v>105</v>
      </c>
      <c r="F615" s="10">
        <v>2226</v>
      </c>
      <c r="G615" s="10"/>
      <c r="H615" s="10"/>
      <c r="I615" s="10"/>
      <c r="J615" s="23">
        <v>563.41</v>
      </c>
      <c r="K615" s="23"/>
      <c r="M615" s="10">
        <v>1</v>
      </c>
      <c r="N615" s="69"/>
      <c r="P615" s="255">
        <f t="shared" si="36"/>
        <v>563.41</v>
      </c>
      <c r="Q615" s="10"/>
      <c r="R615" s="10"/>
      <c r="S615" s="10"/>
      <c r="T615" s="179">
        <f t="shared" si="37"/>
        <v>2226</v>
      </c>
      <c r="U615" s="10"/>
      <c r="V615" s="10"/>
      <c r="W615" s="10"/>
      <c r="Y615" s="10">
        <v>563.41</v>
      </c>
      <c r="Z615" s="92">
        <f t="shared" si="38"/>
        <v>562.20000000000005</v>
      </c>
      <c r="AA615" s="4"/>
      <c r="AB615" s="92">
        <f t="shared" si="39"/>
        <v>623.58000000000004</v>
      </c>
      <c r="AC615" s="433">
        <v>697.11</v>
      </c>
      <c r="AD615" s="252"/>
      <c r="AE615" s="3"/>
      <c r="AF615" s="3"/>
    </row>
    <row r="616" spans="1:32" x14ac:dyDescent="0.2">
      <c r="A616" s="55"/>
      <c r="B616" s="10"/>
      <c r="C616" s="10" t="s">
        <v>566</v>
      </c>
      <c r="D616" s="10"/>
      <c r="E616" s="419" t="s">
        <v>86</v>
      </c>
      <c r="F616" s="10">
        <v>951251</v>
      </c>
      <c r="G616" s="10"/>
      <c r="H616" s="10"/>
      <c r="I616" s="10"/>
      <c r="J616" s="23">
        <v>235120.7300000003</v>
      </c>
      <c r="K616" s="23"/>
      <c r="M616" s="10">
        <v>1023</v>
      </c>
      <c r="N616" s="69"/>
      <c r="P616" s="255">
        <f t="shared" si="36"/>
        <v>229.83453567937468</v>
      </c>
      <c r="Q616" s="10"/>
      <c r="R616" s="10"/>
      <c r="S616" s="10"/>
      <c r="T616" s="179">
        <f t="shared" si="37"/>
        <v>929.86412512218965</v>
      </c>
      <c r="U616" s="10"/>
      <c r="V616" s="10"/>
      <c r="W616" s="10"/>
      <c r="Y616" s="10">
        <v>235120.7300000003</v>
      </c>
      <c r="Z616" s="92">
        <f t="shared" si="38"/>
        <v>234616.37</v>
      </c>
      <c r="AA616" s="4"/>
      <c r="AB616" s="92">
        <f t="shared" si="39"/>
        <v>260231.99</v>
      </c>
      <c r="AC616" s="433">
        <v>290918.84999999998</v>
      </c>
      <c r="AD616" s="252"/>
      <c r="AE616" s="3"/>
      <c r="AF616" s="3"/>
    </row>
    <row r="617" spans="1:32" x14ac:dyDescent="0.2">
      <c r="A617" s="55"/>
      <c r="B617" s="10"/>
      <c r="C617" s="10" t="s">
        <v>567</v>
      </c>
      <c r="D617" s="10"/>
      <c r="E617" s="419" t="s">
        <v>382</v>
      </c>
      <c r="F617" s="10">
        <v>796</v>
      </c>
      <c r="G617" s="10"/>
      <c r="H617" s="10"/>
      <c r="I617" s="10"/>
      <c r="J617" s="23">
        <v>194.12</v>
      </c>
      <c r="K617" s="23"/>
      <c r="M617" s="10">
        <v>1</v>
      </c>
      <c r="N617" s="69"/>
      <c r="P617" s="255">
        <f t="shared" si="36"/>
        <v>194.12</v>
      </c>
      <c r="Q617" s="10"/>
      <c r="R617" s="10"/>
      <c r="S617" s="10"/>
      <c r="T617" s="179">
        <f t="shared" si="37"/>
        <v>796</v>
      </c>
      <c r="U617" s="10"/>
      <c r="V617" s="10"/>
      <c r="W617" s="10"/>
      <c r="Y617" s="10">
        <v>194.12</v>
      </c>
      <c r="Z617" s="92">
        <f t="shared" si="38"/>
        <v>193.7</v>
      </c>
      <c r="AA617" s="4"/>
      <c r="AB617" s="92">
        <f t="shared" si="39"/>
        <v>214.85</v>
      </c>
      <c r="AC617" s="433">
        <v>240.19</v>
      </c>
      <c r="AD617" s="252"/>
      <c r="AE617" s="3"/>
      <c r="AF617" s="3"/>
    </row>
    <row r="618" spans="1:32" x14ac:dyDescent="0.2">
      <c r="A618" s="55"/>
      <c r="B618" s="10"/>
      <c r="C618" s="10" t="s">
        <v>568</v>
      </c>
      <c r="D618" s="10"/>
      <c r="E618" s="419" t="s">
        <v>109</v>
      </c>
      <c r="F618" s="10">
        <v>850781</v>
      </c>
      <c r="G618" s="10"/>
      <c r="H618" s="10"/>
      <c r="I618" s="10"/>
      <c r="J618" s="23">
        <v>211539.7800000002</v>
      </c>
      <c r="K618" s="23"/>
      <c r="M618" s="10">
        <v>839</v>
      </c>
      <c r="N618" s="69"/>
      <c r="P618" s="255">
        <f t="shared" si="36"/>
        <v>252.13323003575709</v>
      </c>
      <c r="Q618" s="10"/>
      <c r="R618" s="10"/>
      <c r="S618" s="10"/>
      <c r="T618" s="179">
        <f t="shared" si="37"/>
        <v>1014.041716328963</v>
      </c>
      <c r="U618" s="10"/>
      <c r="V618" s="10"/>
      <c r="W618" s="10"/>
      <c r="Y618" s="10">
        <v>211539.7800000002</v>
      </c>
      <c r="Z618" s="92">
        <f t="shared" si="38"/>
        <v>211086.01</v>
      </c>
      <c r="AA618" s="4"/>
      <c r="AB618" s="92">
        <f t="shared" si="39"/>
        <v>234132.55</v>
      </c>
      <c r="AC618" s="433">
        <v>261741.73</v>
      </c>
      <c r="AD618" s="252"/>
      <c r="AE618" s="3"/>
      <c r="AF618" s="3"/>
    </row>
    <row r="619" spans="1:32" x14ac:dyDescent="0.2">
      <c r="A619" s="55"/>
      <c r="B619" s="10"/>
      <c r="C619" s="10" t="s">
        <v>569</v>
      </c>
      <c r="D619" s="10"/>
      <c r="E619" s="419" t="s">
        <v>167</v>
      </c>
      <c r="F619" s="10">
        <v>697628</v>
      </c>
      <c r="G619" s="10"/>
      <c r="H619" s="10"/>
      <c r="I619" s="10"/>
      <c r="J619" s="23">
        <v>172834.27999999985</v>
      </c>
      <c r="K619" s="23"/>
      <c r="M619" s="10">
        <v>796</v>
      </c>
      <c r="N619" s="69"/>
      <c r="P619" s="255">
        <f t="shared" si="36"/>
        <v>217.12849246231139</v>
      </c>
      <c r="Q619" s="10"/>
      <c r="R619" s="10"/>
      <c r="S619" s="10"/>
      <c r="T619" s="179">
        <f t="shared" si="37"/>
        <v>876.4170854271357</v>
      </c>
      <c r="U619" s="10"/>
      <c r="V619" s="10"/>
      <c r="W619" s="10"/>
      <c r="Y619" s="10">
        <v>172834.27999999985</v>
      </c>
      <c r="Z619" s="92">
        <f t="shared" si="38"/>
        <v>172463.53</v>
      </c>
      <c r="AA619" s="4"/>
      <c r="AB619" s="92">
        <f t="shared" si="39"/>
        <v>191293.25</v>
      </c>
      <c r="AC619" s="433">
        <v>213850.77</v>
      </c>
      <c r="AD619" s="252"/>
      <c r="AE619" s="3"/>
      <c r="AF619" s="3"/>
    </row>
    <row r="620" spans="1:32" x14ac:dyDescent="0.2">
      <c r="A620" s="55"/>
      <c r="B620" s="10"/>
      <c r="C620" s="10" t="s">
        <v>570</v>
      </c>
      <c r="D620" s="10"/>
      <c r="E620" s="419" t="s">
        <v>120</v>
      </c>
      <c r="F620" s="10">
        <v>615367</v>
      </c>
      <c r="G620" s="10"/>
      <c r="H620" s="10"/>
      <c r="I620" s="10"/>
      <c r="J620" s="23">
        <v>149602.96</v>
      </c>
      <c r="K620" s="23"/>
      <c r="M620" s="10">
        <v>586</v>
      </c>
      <c r="N620" s="69"/>
      <c r="P620" s="255">
        <f t="shared" si="36"/>
        <v>255.29515358361775</v>
      </c>
      <c r="Q620" s="10"/>
      <c r="R620" s="10"/>
      <c r="S620" s="10"/>
      <c r="T620" s="179">
        <f t="shared" si="37"/>
        <v>1050.1143344709897</v>
      </c>
      <c r="U620" s="10"/>
      <c r="V620" s="10"/>
      <c r="W620" s="10"/>
      <c r="Y620" s="10">
        <v>149602.96</v>
      </c>
      <c r="Z620" s="92">
        <f t="shared" si="38"/>
        <v>149282.04999999999</v>
      </c>
      <c r="AA620" s="4"/>
      <c r="AB620" s="92">
        <f t="shared" si="39"/>
        <v>165580.79</v>
      </c>
      <c r="AC620" s="433">
        <v>185106.27</v>
      </c>
      <c r="AD620" s="252"/>
      <c r="AE620" s="3"/>
      <c r="AF620" s="3"/>
    </row>
    <row r="621" spans="1:32" x14ac:dyDescent="0.2">
      <c r="A621" s="55"/>
      <c r="B621" s="10"/>
      <c r="C621" s="10" t="s">
        <v>571</v>
      </c>
      <c r="D621" s="10"/>
      <c r="E621" s="419" t="s">
        <v>97</v>
      </c>
      <c r="F621" s="10">
        <v>4139</v>
      </c>
      <c r="G621" s="10"/>
      <c r="H621" s="10"/>
      <c r="I621" s="10"/>
      <c r="J621" s="23">
        <v>900.82</v>
      </c>
      <c r="K621" s="23"/>
      <c r="M621" s="10">
        <v>6</v>
      </c>
      <c r="N621" s="69"/>
      <c r="P621" s="255">
        <f t="shared" si="36"/>
        <v>150.13666666666668</v>
      </c>
      <c r="Q621" s="10"/>
      <c r="R621" s="10"/>
      <c r="S621" s="10"/>
      <c r="T621" s="179">
        <f t="shared" si="37"/>
        <v>689.83333333333337</v>
      </c>
      <c r="U621" s="10"/>
      <c r="V621" s="10"/>
      <c r="W621" s="10"/>
      <c r="Y621" s="10">
        <v>900.82</v>
      </c>
      <c r="Z621" s="92">
        <f t="shared" si="38"/>
        <v>898.89</v>
      </c>
      <c r="AA621" s="4"/>
      <c r="AB621" s="92">
        <f t="shared" si="39"/>
        <v>997.03</v>
      </c>
      <c r="AC621" s="433">
        <v>1114.5999999999999</v>
      </c>
      <c r="AD621" s="252"/>
      <c r="AE621" s="3"/>
      <c r="AF621" s="3"/>
    </row>
    <row r="622" spans="1:32" x14ac:dyDescent="0.2">
      <c r="A622" s="55"/>
      <c r="B622" s="10"/>
      <c r="C622" s="10" t="s">
        <v>571</v>
      </c>
      <c r="D622" s="10"/>
      <c r="E622" s="419" t="s">
        <v>572</v>
      </c>
      <c r="F622" s="10">
        <v>348459</v>
      </c>
      <c r="G622" s="10"/>
      <c r="H622" s="10"/>
      <c r="I622" s="10"/>
      <c r="J622" s="23">
        <v>82920.530000000042</v>
      </c>
      <c r="K622" s="23"/>
      <c r="M622" s="10">
        <v>402</v>
      </c>
      <c r="N622" s="69"/>
      <c r="P622" s="255">
        <f t="shared" si="36"/>
        <v>206.26997512437822</v>
      </c>
      <c r="Q622" s="10"/>
      <c r="R622" s="10"/>
      <c r="S622" s="10"/>
      <c r="T622" s="179">
        <f t="shared" si="37"/>
        <v>866.81343283582089</v>
      </c>
      <c r="U622" s="10"/>
      <c r="V622" s="10"/>
      <c r="W622" s="10"/>
      <c r="Y622" s="10">
        <v>82920.530000000042</v>
      </c>
      <c r="Z622" s="92">
        <f t="shared" si="38"/>
        <v>82742.66</v>
      </c>
      <c r="AA622" s="4"/>
      <c r="AB622" s="92">
        <f t="shared" si="39"/>
        <v>91776.57</v>
      </c>
      <c r="AC622" s="433">
        <v>102598.97</v>
      </c>
      <c r="AD622" s="252"/>
      <c r="AE622" s="3"/>
      <c r="AF622" s="3"/>
    </row>
    <row r="623" spans="1:32" x14ac:dyDescent="0.2">
      <c r="A623" s="55"/>
      <c r="B623" s="10"/>
      <c r="C623" s="10" t="s">
        <v>573</v>
      </c>
      <c r="D623" s="10"/>
      <c r="E623" s="419" t="s">
        <v>167</v>
      </c>
      <c r="F623" s="10">
        <v>6274301</v>
      </c>
      <c r="G623" s="10"/>
      <c r="H623" s="10"/>
      <c r="I623" s="10"/>
      <c r="J623" s="23">
        <v>1532364.6199999976</v>
      </c>
      <c r="K623" s="23"/>
      <c r="M623" s="10">
        <v>7500</v>
      </c>
      <c r="N623" s="69"/>
      <c r="P623" s="255">
        <f t="shared" si="36"/>
        <v>204.31528266666635</v>
      </c>
      <c r="Q623" s="10"/>
      <c r="R623" s="10"/>
      <c r="S623" s="10"/>
      <c r="T623" s="179">
        <f t="shared" si="37"/>
        <v>836.57346666666672</v>
      </c>
      <c r="U623" s="10"/>
      <c r="V623" s="10"/>
      <c r="W623" s="10"/>
      <c r="Y623" s="10">
        <v>1532364.6199999976</v>
      </c>
      <c r="Z623" s="92">
        <f t="shared" si="38"/>
        <v>1529077.56</v>
      </c>
      <c r="AA623" s="4"/>
      <c r="AB623" s="92">
        <f t="shared" si="39"/>
        <v>1696023.52</v>
      </c>
      <c r="AC623" s="433">
        <v>1896020.56</v>
      </c>
      <c r="AD623" s="252"/>
      <c r="AE623" s="3"/>
      <c r="AF623" s="3"/>
    </row>
    <row r="624" spans="1:32" x14ac:dyDescent="0.2">
      <c r="A624" s="55"/>
      <c r="B624" s="10"/>
      <c r="C624" s="10" t="s">
        <v>574</v>
      </c>
      <c r="D624" s="10"/>
      <c r="E624" s="419" t="s">
        <v>431</v>
      </c>
      <c r="F624" s="10">
        <v>681</v>
      </c>
      <c r="G624" s="10"/>
      <c r="H624" s="10"/>
      <c r="I624" s="10"/>
      <c r="J624" s="23">
        <v>167.08</v>
      </c>
      <c r="K624" s="23"/>
      <c r="M624" s="10">
        <v>1</v>
      </c>
      <c r="N624" s="69"/>
      <c r="P624" s="255">
        <f t="shared" si="36"/>
        <v>167.08</v>
      </c>
      <c r="Q624" s="10"/>
      <c r="R624" s="10"/>
      <c r="S624" s="10"/>
      <c r="T624" s="179">
        <f t="shared" si="37"/>
        <v>681</v>
      </c>
      <c r="U624" s="10"/>
      <c r="V624" s="10"/>
      <c r="W624" s="10"/>
      <c r="Y624" s="10">
        <v>167.08</v>
      </c>
      <c r="Z624" s="92">
        <f t="shared" si="38"/>
        <v>166.72</v>
      </c>
      <c r="AA624" s="4"/>
      <c r="AB624" s="92">
        <f t="shared" si="39"/>
        <v>184.92</v>
      </c>
      <c r="AC624" s="433">
        <v>206.73</v>
      </c>
      <c r="AD624" s="252"/>
      <c r="AE624" s="3"/>
      <c r="AF624" s="3"/>
    </row>
    <row r="625" spans="1:32" x14ac:dyDescent="0.2">
      <c r="A625" s="55"/>
      <c r="B625" s="10"/>
      <c r="C625" s="10" t="s">
        <v>574</v>
      </c>
      <c r="D625" s="10"/>
      <c r="E625" s="419" t="s">
        <v>167</v>
      </c>
      <c r="F625" s="10">
        <v>5091129</v>
      </c>
      <c r="G625" s="10"/>
      <c r="H625" s="10"/>
      <c r="I625" s="10"/>
      <c r="J625" s="23">
        <v>1250926.950000003</v>
      </c>
      <c r="K625" s="23"/>
      <c r="M625" s="10">
        <v>6142</v>
      </c>
      <c r="N625" s="69"/>
      <c r="P625" s="255">
        <f t="shared" si="36"/>
        <v>203.66768967762991</v>
      </c>
      <c r="Q625" s="10"/>
      <c r="R625" s="10"/>
      <c r="S625" s="10"/>
      <c r="T625" s="179">
        <f t="shared" si="37"/>
        <v>828.9041028980788</v>
      </c>
      <c r="U625" s="10"/>
      <c r="V625" s="10"/>
      <c r="W625" s="10"/>
      <c r="Y625" s="10">
        <v>1250926.950000003</v>
      </c>
      <c r="Z625" s="92">
        <f t="shared" si="38"/>
        <v>1248243.6000000001</v>
      </c>
      <c r="AA625" s="4"/>
      <c r="AB625" s="92">
        <f t="shared" si="39"/>
        <v>1384527.88</v>
      </c>
      <c r="AC625" s="433">
        <v>1547793</v>
      </c>
      <c r="AD625" s="252"/>
      <c r="AE625" s="3"/>
      <c r="AF625" s="3"/>
    </row>
    <row r="626" spans="1:32" x14ac:dyDescent="0.2">
      <c r="A626" s="55"/>
      <c r="B626" s="10"/>
      <c r="C626" s="10" t="s">
        <v>575</v>
      </c>
      <c r="D626" s="10"/>
      <c r="E626" s="419" t="s">
        <v>68</v>
      </c>
      <c r="F626" s="10">
        <v>4573</v>
      </c>
      <c r="G626" s="10"/>
      <c r="H626" s="10"/>
      <c r="I626" s="10"/>
      <c r="J626" s="23">
        <v>1138.2199999999998</v>
      </c>
      <c r="K626" s="23"/>
      <c r="M626" s="10">
        <v>5</v>
      </c>
      <c r="N626" s="69"/>
      <c r="P626" s="255">
        <f t="shared" si="36"/>
        <v>227.64399999999995</v>
      </c>
      <c r="Q626" s="10"/>
      <c r="R626" s="10"/>
      <c r="S626" s="10"/>
      <c r="T626" s="179">
        <f t="shared" si="37"/>
        <v>914.6</v>
      </c>
      <c r="U626" s="10"/>
      <c r="V626" s="10"/>
      <c r="W626" s="10"/>
      <c r="Y626" s="10">
        <v>1138.2199999999998</v>
      </c>
      <c r="Z626" s="92">
        <f t="shared" si="38"/>
        <v>1135.78</v>
      </c>
      <c r="AA626" s="4"/>
      <c r="AB626" s="92">
        <f t="shared" si="39"/>
        <v>1259.78</v>
      </c>
      <c r="AC626" s="433">
        <v>1408.33</v>
      </c>
      <c r="AD626" s="252"/>
      <c r="AE626" s="3"/>
      <c r="AF626" s="3"/>
    </row>
    <row r="627" spans="1:32" x14ac:dyDescent="0.2">
      <c r="A627" s="55"/>
      <c r="B627" s="10"/>
      <c r="C627" s="10" t="s">
        <v>575</v>
      </c>
      <c r="D627" s="10"/>
      <c r="E627" s="419" t="s">
        <v>92</v>
      </c>
      <c r="F627" s="10">
        <v>1058</v>
      </c>
      <c r="G627" s="10"/>
      <c r="H627" s="10"/>
      <c r="I627" s="10"/>
      <c r="J627" s="23">
        <v>277.63</v>
      </c>
      <c r="K627" s="23"/>
      <c r="M627" s="10">
        <v>1</v>
      </c>
      <c r="N627" s="69"/>
      <c r="P627" s="255">
        <f t="shared" si="36"/>
        <v>277.63</v>
      </c>
      <c r="Q627" s="10"/>
      <c r="R627" s="10"/>
      <c r="S627" s="10"/>
      <c r="T627" s="179">
        <f t="shared" si="37"/>
        <v>1058</v>
      </c>
      <c r="U627" s="10"/>
      <c r="V627" s="10"/>
      <c r="W627" s="10"/>
      <c r="Y627" s="10">
        <v>277.63</v>
      </c>
      <c r="Z627" s="92">
        <f t="shared" si="38"/>
        <v>277.02999999999997</v>
      </c>
      <c r="AA627" s="4"/>
      <c r="AB627" s="92">
        <f t="shared" si="39"/>
        <v>307.27999999999997</v>
      </c>
      <c r="AC627" s="433">
        <v>343.51</v>
      </c>
      <c r="AD627" s="252"/>
      <c r="AE627" s="3"/>
      <c r="AF627" s="3"/>
    </row>
    <row r="628" spans="1:32" x14ac:dyDescent="0.2">
      <c r="A628" s="55"/>
      <c r="B628" s="10"/>
      <c r="C628" s="10" t="s">
        <v>575</v>
      </c>
      <c r="D628" s="10"/>
      <c r="E628" s="419" t="s">
        <v>179</v>
      </c>
      <c r="F628" s="10">
        <v>15533786</v>
      </c>
      <c r="G628" s="10"/>
      <c r="H628" s="10"/>
      <c r="I628" s="10"/>
      <c r="J628" s="23">
        <v>3732568.2300000265</v>
      </c>
      <c r="K628" s="23"/>
      <c r="M628" s="10">
        <v>14836</v>
      </c>
      <c r="N628" s="69"/>
      <c r="P628" s="255">
        <f t="shared" si="36"/>
        <v>251.58858385009614</v>
      </c>
      <c r="Q628" s="10"/>
      <c r="R628" s="10"/>
      <c r="S628" s="10"/>
      <c r="T628" s="179">
        <f t="shared" si="37"/>
        <v>1047.0332973847399</v>
      </c>
      <c r="U628" s="10"/>
      <c r="V628" s="10"/>
      <c r="W628" s="10"/>
      <c r="Y628" s="10">
        <v>3732568.2300000265</v>
      </c>
      <c r="Z628" s="92">
        <f t="shared" si="38"/>
        <v>3724561.54</v>
      </c>
      <c r="AA628" s="4"/>
      <c r="AB628" s="92">
        <f t="shared" si="39"/>
        <v>4131212.27</v>
      </c>
      <c r="AC628" s="433">
        <v>4618369.57</v>
      </c>
      <c r="AD628" s="252"/>
      <c r="AE628" s="3"/>
      <c r="AF628" s="3"/>
    </row>
    <row r="629" spans="1:32" x14ac:dyDescent="0.2">
      <c r="A629" s="55"/>
      <c r="B629" s="10"/>
      <c r="C629" s="10" t="s">
        <v>575</v>
      </c>
      <c r="D629" s="10"/>
      <c r="E629" s="419" t="s">
        <v>460</v>
      </c>
      <c r="F629" s="10">
        <v>357</v>
      </c>
      <c r="G629" s="10"/>
      <c r="H629" s="10"/>
      <c r="I629" s="10"/>
      <c r="J629" s="23">
        <v>90.38</v>
      </c>
      <c r="K629" s="23"/>
      <c r="M629" s="10">
        <v>1</v>
      </c>
      <c r="N629" s="69"/>
      <c r="P629" s="255">
        <f t="shared" si="36"/>
        <v>90.38</v>
      </c>
      <c r="Q629" s="10"/>
      <c r="R629" s="10"/>
      <c r="S629" s="10"/>
      <c r="T629" s="179">
        <f t="shared" si="37"/>
        <v>357</v>
      </c>
      <c r="U629" s="10"/>
      <c r="V629" s="10"/>
      <c r="W629" s="10"/>
      <c r="Y629" s="10">
        <v>90.38</v>
      </c>
      <c r="Z629" s="92">
        <f t="shared" si="38"/>
        <v>90.19</v>
      </c>
      <c r="AA629" s="4"/>
      <c r="AB629" s="92">
        <f t="shared" si="39"/>
        <v>100.03</v>
      </c>
      <c r="AC629" s="433">
        <v>111.83</v>
      </c>
      <c r="AD629" s="252"/>
      <c r="AE629" s="3"/>
      <c r="AF629" s="3"/>
    </row>
    <row r="630" spans="1:32" x14ac:dyDescent="0.2">
      <c r="A630" s="55"/>
      <c r="B630" s="10"/>
      <c r="C630" s="10" t="s">
        <v>576</v>
      </c>
      <c r="D630" s="10"/>
      <c r="E630" s="419" t="s">
        <v>70</v>
      </c>
      <c r="F630" s="10"/>
      <c r="G630" s="10"/>
      <c r="H630" s="10"/>
      <c r="I630" s="10"/>
      <c r="J630" s="23">
        <v>-118.24</v>
      </c>
      <c r="K630" s="23"/>
      <c r="M630" s="10">
        <v>2</v>
      </c>
      <c r="N630" s="69"/>
      <c r="P630" s="255">
        <f t="shared" si="36"/>
        <v>-59.12</v>
      </c>
      <c r="Q630" s="10"/>
      <c r="R630" s="10"/>
      <c r="S630" s="10"/>
      <c r="T630" s="179">
        <f t="shared" si="37"/>
        <v>0</v>
      </c>
      <c r="U630" s="10"/>
      <c r="V630" s="10"/>
      <c r="W630" s="10"/>
      <c r="Y630" s="10">
        <v>-118.24</v>
      </c>
      <c r="Z630" s="92">
        <f t="shared" si="38"/>
        <v>-117.99</v>
      </c>
      <c r="AA630" s="4"/>
      <c r="AB630" s="92">
        <f t="shared" si="39"/>
        <v>-130.87</v>
      </c>
      <c r="AC630" s="433">
        <v>-146.30000000000001</v>
      </c>
      <c r="AD630" s="252"/>
      <c r="AE630" s="3"/>
      <c r="AF630" s="3"/>
    </row>
    <row r="631" spans="1:32" x14ac:dyDescent="0.2">
      <c r="A631" s="55"/>
      <c r="B631" s="10"/>
      <c r="C631" s="10" t="s">
        <v>576</v>
      </c>
      <c r="D631" s="10"/>
      <c r="E631" s="419" t="s">
        <v>287</v>
      </c>
      <c r="F631" s="10">
        <v>467699</v>
      </c>
      <c r="G631" s="10"/>
      <c r="H631" s="10"/>
      <c r="I631" s="10"/>
      <c r="J631" s="23">
        <v>112605.60000000006</v>
      </c>
      <c r="K631" s="23"/>
      <c r="M631" s="10">
        <v>410</v>
      </c>
      <c r="N631" s="69"/>
      <c r="P631" s="255">
        <f t="shared" si="36"/>
        <v>274.64780487804893</v>
      </c>
      <c r="Q631" s="10"/>
      <c r="R631" s="10"/>
      <c r="S631" s="10"/>
      <c r="T631" s="179">
        <f t="shared" si="37"/>
        <v>1140.7292682926829</v>
      </c>
      <c r="U631" s="10"/>
      <c r="V631" s="10"/>
      <c r="W631" s="10"/>
      <c r="Y631" s="10">
        <v>112605.60000000006</v>
      </c>
      <c r="Z631" s="92">
        <f t="shared" si="38"/>
        <v>112364.05</v>
      </c>
      <c r="AA631" s="4"/>
      <c r="AB631" s="92">
        <f t="shared" si="39"/>
        <v>124632.05</v>
      </c>
      <c r="AC631" s="433">
        <v>139328.79999999999</v>
      </c>
      <c r="AD631" s="252"/>
      <c r="AE631" s="3"/>
      <c r="AF631" s="3"/>
    </row>
    <row r="632" spans="1:32" x14ac:dyDescent="0.2">
      <c r="A632" s="55"/>
      <c r="B632" s="10"/>
      <c r="C632" s="10" t="s">
        <v>577</v>
      </c>
      <c r="D632" s="10"/>
      <c r="E632" s="419" t="s">
        <v>73</v>
      </c>
      <c r="F632" s="10">
        <v>3760</v>
      </c>
      <c r="G632" s="10"/>
      <c r="H632" s="10"/>
      <c r="I632" s="10"/>
      <c r="J632" s="23">
        <v>943.81</v>
      </c>
      <c r="K632" s="23"/>
      <c r="M632" s="10">
        <v>4</v>
      </c>
      <c r="N632" s="69"/>
      <c r="P632" s="255">
        <f t="shared" si="36"/>
        <v>235.95249999999999</v>
      </c>
      <c r="Q632" s="10"/>
      <c r="R632" s="10"/>
      <c r="S632" s="10"/>
      <c r="T632" s="179">
        <f t="shared" si="37"/>
        <v>940</v>
      </c>
      <c r="U632" s="10"/>
      <c r="V632" s="10"/>
      <c r="W632" s="10"/>
      <c r="Y632" s="10">
        <v>943.81</v>
      </c>
      <c r="Z632" s="92">
        <f t="shared" si="38"/>
        <v>941.79</v>
      </c>
      <c r="AA632" s="4"/>
      <c r="AB632" s="92">
        <f t="shared" si="39"/>
        <v>1044.6099999999999</v>
      </c>
      <c r="AC632" s="433">
        <v>1167.79</v>
      </c>
      <c r="AD632" s="252"/>
      <c r="AE632" s="3"/>
      <c r="AF632" s="3"/>
    </row>
    <row r="633" spans="1:32" x14ac:dyDescent="0.2">
      <c r="A633" s="55"/>
      <c r="B633" s="10"/>
      <c r="C633" s="10" t="s">
        <v>577</v>
      </c>
      <c r="D633" s="10"/>
      <c r="E633" s="419" t="s">
        <v>578</v>
      </c>
      <c r="F633" s="10">
        <v>378771</v>
      </c>
      <c r="G633" s="10"/>
      <c r="H633" s="10"/>
      <c r="I633" s="10"/>
      <c r="J633" s="23">
        <v>91772.969999999972</v>
      </c>
      <c r="K633" s="23"/>
      <c r="M633" s="10">
        <v>318</v>
      </c>
      <c r="N633" s="69"/>
      <c r="P633" s="255">
        <f t="shared" si="36"/>
        <v>288.59424528301878</v>
      </c>
      <c r="Q633" s="10"/>
      <c r="R633" s="10"/>
      <c r="S633" s="10"/>
      <c r="T633" s="179">
        <f t="shared" si="37"/>
        <v>1191.1037735849056</v>
      </c>
      <c r="U633" s="10"/>
      <c r="V633" s="10"/>
      <c r="W633" s="10"/>
      <c r="Y633" s="167">
        <v>91772.969999999972</v>
      </c>
      <c r="Z633" s="92">
        <f t="shared" si="38"/>
        <v>91576.11</v>
      </c>
      <c r="AA633" s="4"/>
      <c r="AB633" s="92">
        <f t="shared" si="39"/>
        <v>101574.46</v>
      </c>
      <c r="AC633" s="433">
        <v>113552.24</v>
      </c>
      <c r="AD633" s="23"/>
      <c r="AE633" s="3"/>
      <c r="AF633" s="3"/>
    </row>
    <row r="634" spans="1:32" x14ac:dyDescent="0.2">
      <c r="A634" s="55"/>
      <c r="B634" s="10"/>
      <c r="C634" s="10" t="s">
        <v>579</v>
      </c>
      <c r="D634" s="10"/>
      <c r="E634" s="419" t="s">
        <v>167</v>
      </c>
      <c r="F634" s="10">
        <v>13</v>
      </c>
      <c r="G634" s="10"/>
      <c r="H634" s="10"/>
      <c r="I634" s="10"/>
      <c r="J634" s="23">
        <v>9.85</v>
      </c>
      <c r="K634" s="23"/>
      <c r="M634" s="10">
        <v>1</v>
      </c>
      <c r="N634" s="69"/>
      <c r="P634" s="255">
        <f t="shared" si="36"/>
        <v>9.85</v>
      </c>
      <c r="Q634" s="10"/>
      <c r="R634" s="10"/>
      <c r="S634" s="10"/>
      <c r="T634" s="179">
        <f t="shared" si="37"/>
        <v>13</v>
      </c>
      <c r="U634" s="10"/>
      <c r="V634" s="10"/>
      <c r="W634" s="10"/>
      <c r="Y634" s="167">
        <v>9.85</v>
      </c>
      <c r="Z634" s="92">
        <f t="shared" si="38"/>
        <v>9.83</v>
      </c>
      <c r="AA634" s="4"/>
      <c r="AB634" s="92">
        <f t="shared" si="39"/>
        <v>10.9</v>
      </c>
      <c r="AC634" s="433">
        <v>12.19</v>
      </c>
      <c r="AD634" s="23"/>
      <c r="AE634" s="3"/>
      <c r="AF634" s="3"/>
    </row>
    <row r="635" spans="1:32" x14ac:dyDescent="0.2">
      <c r="A635" s="55"/>
      <c r="B635" s="10"/>
      <c r="C635" s="10" t="s">
        <v>579</v>
      </c>
      <c r="D635" s="10"/>
      <c r="E635" s="419" t="s">
        <v>127</v>
      </c>
      <c r="F635" s="10">
        <v>1331336</v>
      </c>
      <c r="G635" s="10"/>
      <c r="H635" s="10"/>
      <c r="I635" s="10"/>
      <c r="J635" s="23">
        <v>319844.72000000003</v>
      </c>
      <c r="K635" s="23"/>
      <c r="M635" s="10">
        <v>1664</v>
      </c>
      <c r="N635" s="69"/>
      <c r="P635" s="255">
        <f t="shared" si="36"/>
        <v>192.21437500000002</v>
      </c>
      <c r="Q635" s="10"/>
      <c r="R635" s="10"/>
      <c r="S635" s="10"/>
      <c r="T635" s="179">
        <f t="shared" si="37"/>
        <v>800.08173076923072</v>
      </c>
      <c r="U635" s="10"/>
      <c r="V635" s="10"/>
      <c r="W635" s="10"/>
      <c r="Y635" s="167">
        <v>319844.72000000003</v>
      </c>
      <c r="Z635" s="92">
        <f t="shared" si="38"/>
        <v>319158.62</v>
      </c>
      <c r="AA635" s="4"/>
      <c r="AB635" s="92">
        <f t="shared" si="39"/>
        <v>354004.63</v>
      </c>
      <c r="AC635" s="433">
        <v>395749.26</v>
      </c>
      <c r="AD635" s="23"/>
      <c r="AE635" s="3"/>
      <c r="AF635" s="3"/>
    </row>
    <row r="636" spans="1:32" x14ac:dyDescent="0.2">
      <c r="A636" s="55"/>
      <c r="B636" s="10"/>
      <c r="C636" s="10" t="s">
        <v>580</v>
      </c>
      <c r="D636" s="10"/>
      <c r="E636" s="419" t="s">
        <v>581</v>
      </c>
      <c r="F636" s="10">
        <v>1552</v>
      </c>
      <c r="G636" s="10"/>
      <c r="H636" s="10"/>
      <c r="I636" s="10"/>
      <c r="J636" s="23">
        <v>385.01</v>
      </c>
      <c r="K636" s="23"/>
      <c r="M636" s="10">
        <v>2</v>
      </c>
      <c r="N636" s="69"/>
      <c r="P636" s="255">
        <f t="shared" si="36"/>
        <v>192.505</v>
      </c>
      <c r="Q636" s="10"/>
      <c r="R636" s="10"/>
      <c r="S636" s="10"/>
      <c r="T636" s="179">
        <f t="shared" si="37"/>
        <v>776</v>
      </c>
      <c r="U636" s="10"/>
      <c r="V636" s="10"/>
      <c r="W636" s="10"/>
      <c r="Y636" s="167">
        <v>385.01</v>
      </c>
      <c r="Z636" s="92">
        <f t="shared" si="38"/>
        <v>384.18</v>
      </c>
      <c r="AA636" s="4"/>
      <c r="AB636" s="92">
        <f t="shared" si="39"/>
        <v>426.13</v>
      </c>
      <c r="AC636" s="433">
        <v>476.38</v>
      </c>
      <c r="AD636" s="23"/>
      <c r="AE636" s="3"/>
      <c r="AF636" s="3"/>
    </row>
    <row r="637" spans="1:32" x14ac:dyDescent="0.2">
      <c r="A637" s="55"/>
      <c r="B637" s="10"/>
      <c r="C637" s="10" t="s">
        <v>582</v>
      </c>
      <c r="D637" s="10"/>
      <c r="E637" s="419" t="s">
        <v>192</v>
      </c>
      <c r="F637" s="10">
        <v>8855</v>
      </c>
      <c r="G637" s="10"/>
      <c r="H637" s="10"/>
      <c r="I637" s="10"/>
      <c r="J637" s="23">
        <v>2139.3399999999997</v>
      </c>
      <c r="K637" s="23"/>
      <c r="M637" s="10">
        <v>7</v>
      </c>
      <c r="N637" s="69"/>
      <c r="P637" s="255">
        <f t="shared" si="36"/>
        <v>305.61999999999995</v>
      </c>
      <c r="Q637" s="10"/>
      <c r="R637" s="10"/>
      <c r="S637" s="10"/>
      <c r="T637" s="179">
        <f t="shared" si="37"/>
        <v>1265</v>
      </c>
      <c r="U637" s="10"/>
      <c r="V637" s="10"/>
      <c r="W637" s="10"/>
      <c r="Y637" s="167">
        <v>2139.3399999999997</v>
      </c>
      <c r="Z637" s="92">
        <f t="shared" si="38"/>
        <v>2134.75</v>
      </c>
      <c r="AA637" s="4"/>
      <c r="AB637" s="92">
        <f t="shared" si="39"/>
        <v>2367.8200000000002</v>
      </c>
      <c r="AC637" s="433">
        <v>2647.04</v>
      </c>
      <c r="AD637" s="23"/>
      <c r="AE637" s="3"/>
      <c r="AF637" s="3"/>
    </row>
    <row r="638" spans="1:32" x14ac:dyDescent="0.2">
      <c r="A638" s="55"/>
      <c r="B638" s="10"/>
      <c r="C638" s="10" t="s">
        <v>583</v>
      </c>
      <c r="D638" s="10"/>
      <c r="E638" s="419" t="s">
        <v>179</v>
      </c>
      <c r="F638" s="10">
        <v>1418</v>
      </c>
      <c r="G638" s="10"/>
      <c r="H638" s="10"/>
      <c r="I638" s="10"/>
      <c r="J638" s="23">
        <v>355.09</v>
      </c>
      <c r="K638" s="23"/>
      <c r="M638" s="10">
        <v>1</v>
      </c>
      <c r="N638" s="69"/>
      <c r="P638" s="255">
        <f t="shared" si="36"/>
        <v>355.09</v>
      </c>
      <c r="Q638" s="10"/>
      <c r="R638" s="10"/>
      <c r="S638" s="10"/>
      <c r="T638" s="179">
        <f t="shared" si="37"/>
        <v>1418</v>
      </c>
      <c r="U638" s="10"/>
      <c r="V638" s="10"/>
      <c r="W638" s="10"/>
      <c r="Y638" s="167">
        <v>355.09</v>
      </c>
      <c r="Z638" s="92">
        <f t="shared" si="38"/>
        <v>354.33</v>
      </c>
      <c r="AA638" s="4"/>
      <c r="AB638" s="92">
        <f t="shared" si="39"/>
        <v>393.01</v>
      </c>
      <c r="AC638" s="433">
        <v>439.35</v>
      </c>
      <c r="AD638" s="23"/>
      <c r="AE638" s="3"/>
      <c r="AF638" s="3"/>
    </row>
    <row r="639" spans="1:32" x14ac:dyDescent="0.2">
      <c r="A639" s="55"/>
      <c r="B639" s="10"/>
      <c r="C639" s="10" t="s">
        <v>583</v>
      </c>
      <c r="D639" s="10"/>
      <c r="E639" s="419" t="s">
        <v>578</v>
      </c>
      <c r="F639" s="10">
        <v>1138</v>
      </c>
      <c r="G639" s="10"/>
      <c r="H639" s="10"/>
      <c r="I639" s="10"/>
      <c r="J639" s="23">
        <v>282.25</v>
      </c>
      <c r="K639" s="23"/>
      <c r="M639" s="10">
        <v>1</v>
      </c>
      <c r="N639" s="69"/>
      <c r="P639" s="255">
        <f t="shared" si="36"/>
        <v>282.25</v>
      </c>
      <c r="Q639" s="10"/>
      <c r="R639" s="10"/>
      <c r="S639" s="10"/>
      <c r="T639" s="179">
        <f t="shared" si="37"/>
        <v>1138</v>
      </c>
      <c r="U639" s="10"/>
      <c r="V639" s="10"/>
      <c r="W639" s="10"/>
      <c r="Y639" s="167">
        <v>282.25</v>
      </c>
      <c r="Z639" s="92">
        <f t="shared" si="38"/>
        <v>281.64</v>
      </c>
      <c r="AA639" s="4"/>
      <c r="AB639" s="92">
        <f t="shared" si="39"/>
        <v>312.39</v>
      </c>
      <c r="AC639" s="433">
        <v>349.23</v>
      </c>
      <c r="AD639" s="23"/>
      <c r="AE639" s="3"/>
      <c r="AF639" s="3"/>
    </row>
    <row r="640" spans="1:32" x14ac:dyDescent="0.2">
      <c r="A640" s="55"/>
      <c r="B640" s="10"/>
      <c r="C640" s="10" t="s">
        <v>583</v>
      </c>
      <c r="D640" s="10"/>
      <c r="E640" s="419" t="s">
        <v>581</v>
      </c>
      <c r="F640" s="10">
        <v>1333</v>
      </c>
      <c r="G640" s="10"/>
      <c r="H640" s="10"/>
      <c r="I640" s="10"/>
      <c r="J640" s="23">
        <v>335.18</v>
      </c>
      <c r="K640" s="23"/>
      <c r="M640" s="10">
        <v>2</v>
      </c>
      <c r="N640" s="69"/>
      <c r="P640" s="255">
        <f t="shared" si="36"/>
        <v>167.59</v>
      </c>
      <c r="Q640" s="10"/>
      <c r="R640" s="10"/>
      <c r="S640" s="10"/>
      <c r="T640" s="179">
        <f t="shared" si="37"/>
        <v>666.5</v>
      </c>
      <c r="U640" s="10"/>
      <c r="V640" s="10"/>
      <c r="W640" s="10"/>
      <c r="Y640" s="167">
        <v>335.18</v>
      </c>
      <c r="Z640" s="92">
        <f t="shared" si="38"/>
        <v>334.46</v>
      </c>
      <c r="AA640" s="4"/>
      <c r="AB640" s="92">
        <f t="shared" si="39"/>
        <v>370.98</v>
      </c>
      <c r="AC640" s="433">
        <v>414.73</v>
      </c>
      <c r="AD640" s="23"/>
      <c r="AE640" s="3"/>
      <c r="AF640" s="3"/>
    </row>
    <row r="641" spans="1:37" x14ac:dyDescent="0.2">
      <c r="A641" s="55"/>
      <c r="B641" s="10"/>
      <c r="C641" s="10" t="s">
        <v>583</v>
      </c>
      <c r="D641" s="10"/>
      <c r="E641" s="419" t="s">
        <v>460</v>
      </c>
      <c r="F641" s="10">
        <v>3497211</v>
      </c>
      <c r="G641" s="10"/>
      <c r="H641" s="10"/>
      <c r="I641" s="10"/>
      <c r="J641" s="23">
        <v>841341.47</v>
      </c>
      <c r="K641" s="23"/>
      <c r="M641" s="10">
        <v>3108</v>
      </c>
      <c r="N641" s="69"/>
      <c r="P641" s="255">
        <f t="shared" si="36"/>
        <v>270.70188867438867</v>
      </c>
      <c r="Q641" s="10"/>
      <c r="R641" s="10"/>
      <c r="S641" s="10"/>
      <c r="T641" s="179">
        <f t="shared" si="37"/>
        <v>1125.2287644787646</v>
      </c>
      <c r="U641" s="10"/>
      <c r="V641" s="10"/>
      <c r="W641" s="10"/>
      <c r="Y641" s="167">
        <v>841341.47</v>
      </c>
      <c r="Z641" s="92">
        <f t="shared" si="38"/>
        <v>839536.72</v>
      </c>
      <c r="AA641" s="4"/>
      <c r="AB641" s="92">
        <f t="shared" si="39"/>
        <v>931198.04</v>
      </c>
      <c r="AC641" s="433">
        <v>1041005.98</v>
      </c>
      <c r="AD641" s="23"/>
      <c r="AE641" s="3"/>
      <c r="AF641" s="3"/>
    </row>
    <row r="642" spans="1:37" x14ac:dyDescent="0.2">
      <c r="A642" s="55"/>
      <c r="B642" s="10"/>
      <c r="C642" s="10" t="s">
        <v>584</v>
      </c>
      <c r="D642" s="10"/>
      <c r="E642" s="419" t="s">
        <v>90</v>
      </c>
      <c r="F642" s="10">
        <v>15398</v>
      </c>
      <c r="G642" s="10"/>
      <c r="H642" s="10"/>
      <c r="I642" s="10"/>
      <c r="J642" s="23">
        <v>3872.0299999999997</v>
      </c>
      <c r="K642" s="23"/>
      <c r="M642" s="10">
        <v>10</v>
      </c>
      <c r="N642" s="69"/>
      <c r="P642" s="255">
        <f t="shared" si="36"/>
        <v>387.20299999999997</v>
      </c>
      <c r="Q642" s="10"/>
      <c r="R642" s="10"/>
      <c r="S642" s="10"/>
      <c r="T642" s="179">
        <f t="shared" si="37"/>
        <v>1539.8</v>
      </c>
      <c r="U642" s="10"/>
      <c r="V642" s="10"/>
      <c r="W642" s="10"/>
      <c r="Y642" s="167">
        <v>3872.0299999999997</v>
      </c>
      <c r="Z642" s="92">
        <f t="shared" si="38"/>
        <v>3863.72</v>
      </c>
      <c r="AA642" s="4"/>
      <c r="AB642" s="92">
        <f t="shared" si="39"/>
        <v>4285.57</v>
      </c>
      <c r="AC642" s="433">
        <v>4790.93</v>
      </c>
      <c r="AD642" s="23"/>
      <c r="AE642" s="3"/>
      <c r="AF642" s="3"/>
    </row>
    <row r="643" spans="1:37" ht="13.5" thickBot="1" x14ac:dyDescent="0.25">
      <c r="A643" s="55"/>
      <c r="B643" s="92"/>
      <c r="C643" s="92" t="s">
        <v>585</v>
      </c>
      <c r="D643" s="92"/>
      <c r="E643" s="420" t="s">
        <v>460</v>
      </c>
      <c r="F643" s="92">
        <v>147477</v>
      </c>
      <c r="G643" s="92"/>
      <c r="H643" s="92"/>
      <c r="I643" s="92"/>
      <c r="J643" s="103">
        <v>37281.80999999999</v>
      </c>
      <c r="K643" s="103"/>
      <c r="M643" s="92">
        <v>360</v>
      </c>
      <c r="N643" s="84"/>
      <c r="P643" s="255">
        <f t="shared" si="36"/>
        <v>103.56058333333331</v>
      </c>
      <c r="Q643" s="10"/>
      <c r="R643" s="10"/>
      <c r="S643" s="10"/>
      <c r="T643" s="179">
        <f t="shared" si="37"/>
        <v>409.65833333333336</v>
      </c>
      <c r="U643" s="10"/>
      <c r="V643" s="10"/>
      <c r="W643" s="10"/>
      <c r="Y643" s="433">
        <v>37281.80999999999</v>
      </c>
      <c r="Z643" s="92">
        <f>ROUND($Z$644*Y643/$Y$644,2)</f>
        <v>37201.839999999997</v>
      </c>
      <c r="AA643" s="4"/>
      <c r="AB643" s="92">
        <f>ROUND($AB$644*Y643/$Y$644,2)</f>
        <v>41263.56</v>
      </c>
      <c r="AC643" s="433">
        <v>46129.41</v>
      </c>
      <c r="AD643" s="103"/>
      <c r="AE643" s="3"/>
      <c r="AF643" s="3"/>
    </row>
    <row r="644" spans="1:37" ht="13.5" thickBot="1" x14ac:dyDescent="0.25">
      <c r="A644" s="55"/>
      <c r="B644" s="93" t="s">
        <v>586</v>
      </c>
      <c r="C644" s="100"/>
      <c r="D644" s="100"/>
      <c r="E644" s="423"/>
      <c r="F644" s="95">
        <f>SUM(F25:F643)</f>
        <v>536702971</v>
      </c>
      <c r="G644" s="95"/>
      <c r="H644" s="95">
        <f>SUM(H25:H643)</f>
        <v>0</v>
      </c>
      <c r="I644" s="95"/>
      <c r="J644" s="95">
        <f>SUM(J25:J643)</f>
        <v>130082229.41000006</v>
      </c>
      <c r="K644" s="96">
        <v>166333749</v>
      </c>
      <c r="M644" s="95">
        <f>SUM(M25:M643)</f>
        <v>508743</v>
      </c>
      <c r="N644" s="95">
        <f>SUM(N25:N643)</f>
        <v>0</v>
      </c>
      <c r="P644" s="255">
        <f t="shared" si="36"/>
        <v>255.69340395838381</v>
      </c>
      <c r="Q644" s="99" t="s">
        <v>587</v>
      </c>
      <c r="R644" s="99" t="s">
        <v>587</v>
      </c>
      <c r="S644" s="99" t="s">
        <v>587</v>
      </c>
      <c r="T644" s="179">
        <f t="shared" si="37"/>
        <v>1054.9589301474418</v>
      </c>
      <c r="U644" s="99" t="s">
        <v>587</v>
      </c>
      <c r="V644" s="99" t="s">
        <v>587</v>
      </c>
      <c r="W644" s="102" t="s">
        <v>587</v>
      </c>
      <c r="Y644" s="257">
        <f>SUM(Y26:Y643)</f>
        <v>130082229.41000006</v>
      </c>
      <c r="Z644" s="256">
        <v>129803191.32000001</v>
      </c>
      <c r="AB644" s="104">
        <v>143975212</v>
      </c>
      <c r="AC644" s="258">
        <f>SUM(AC26:AC643)</f>
        <v>160952934.48999995</v>
      </c>
      <c r="AD644" s="105"/>
      <c r="AE644" s="3"/>
      <c r="AF644" s="258"/>
    </row>
    <row r="645" spans="1:37" s="3" customFormat="1" x14ac:dyDescent="0.2">
      <c r="A645" s="55"/>
      <c r="E645" s="75"/>
      <c r="M645" s="50"/>
      <c r="P645" s="50"/>
      <c r="Y645" s="50"/>
      <c r="AB645" s="50"/>
      <c r="AH645" s="73"/>
      <c r="AI645" s="73"/>
      <c r="AJ645" s="73"/>
      <c r="AK645" s="73"/>
    </row>
    <row r="646" spans="1:37" ht="63.75" x14ac:dyDescent="0.2">
      <c r="A646" s="55"/>
      <c r="B646" s="77" t="s">
        <v>43</v>
      </c>
      <c r="C646" s="77" t="s">
        <v>44</v>
      </c>
      <c r="D646" s="77" t="s">
        <v>45</v>
      </c>
      <c r="E646" s="422" t="s">
        <v>46</v>
      </c>
      <c r="F646" s="77" t="s">
        <v>47</v>
      </c>
      <c r="G646" s="77" t="s">
        <v>47</v>
      </c>
      <c r="H646" s="77" t="s">
        <v>48</v>
      </c>
      <c r="I646" s="77" t="s">
        <v>48</v>
      </c>
      <c r="J646" s="77" t="s">
        <v>49</v>
      </c>
      <c r="K646" s="77" t="s">
        <v>50</v>
      </c>
      <c r="L646" s="61"/>
      <c r="M646" s="49" t="s">
        <v>51</v>
      </c>
      <c r="N646" s="48" t="s">
        <v>51</v>
      </c>
      <c r="O646" s="70"/>
      <c r="P646" s="68" t="s">
        <v>52</v>
      </c>
      <c r="Q646" s="68" t="s">
        <v>52</v>
      </c>
      <c r="R646" s="68" t="s">
        <v>53</v>
      </c>
      <c r="S646" s="68" t="s">
        <v>53</v>
      </c>
      <c r="T646" s="68" t="s">
        <v>54</v>
      </c>
      <c r="U646" s="68" t="s">
        <v>54</v>
      </c>
      <c r="V646" s="68" t="s">
        <v>55</v>
      </c>
      <c r="W646" s="68" t="s">
        <v>55</v>
      </c>
      <c r="X646" s="70"/>
      <c r="Y646" s="49" t="s">
        <v>56</v>
      </c>
      <c r="Z646" s="49" t="s">
        <v>57</v>
      </c>
      <c r="AB646" s="49" t="s">
        <v>58</v>
      </c>
      <c r="AC646" s="49" t="s">
        <v>59</v>
      </c>
      <c r="AD646" s="49" t="s">
        <v>60</v>
      </c>
      <c r="AE646" s="3"/>
      <c r="AF646" s="3"/>
    </row>
    <row r="647" spans="1:37" x14ac:dyDescent="0.2">
      <c r="A647" s="202">
        <v>45161</v>
      </c>
      <c r="B647" s="10"/>
      <c r="C647" s="10" t="s">
        <v>61</v>
      </c>
      <c r="D647" s="10"/>
      <c r="E647" s="419" t="s">
        <v>61</v>
      </c>
      <c r="F647" s="10"/>
      <c r="G647" s="10"/>
      <c r="H647" s="10"/>
      <c r="I647" s="10"/>
      <c r="J647" s="10"/>
      <c r="K647" s="10">
        <v>132646977</v>
      </c>
      <c r="M647" s="10"/>
      <c r="N647" s="69"/>
      <c r="P647" s="201" t="e">
        <f>J647/M647</f>
        <v>#DIV/0!</v>
      </c>
      <c r="Q647" s="10"/>
      <c r="R647" s="10"/>
      <c r="S647" s="10"/>
      <c r="T647" s="167" t="e">
        <f>F647/M647</f>
        <v>#DIV/0!</v>
      </c>
      <c r="U647" s="10"/>
      <c r="V647" s="10"/>
      <c r="W647" s="10"/>
      <c r="Y647" s="167"/>
      <c r="Z647" s="238"/>
      <c r="AB647" s="10"/>
      <c r="AC647" s="167"/>
      <c r="AD647" s="10"/>
      <c r="AE647" s="3"/>
      <c r="AF647" s="3"/>
    </row>
    <row r="648" spans="1:37" x14ac:dyDescent="0.2">
      <c r="A648" s="55"/>
      <c r="B648" s="10"/>
      <c r="C648" s="10" t="s">
        <v>62</v>
      </c>
      <c r="D648" s="10"/>
      <c r="E648" s="419" t="s">
        <v>63</v>
      </c>
      <c r="F648" s="10">
        <v>4084859</v>
      </c>
      <c r="G648" s="10"/>
      <c r="H648" s="10"/>
      <c r="I648" s="10"/>
      <c r="J648" s="10">
        <v>825073.21999999846</v>
      </c>
      <c r="K648" s="10"/>
      <c r="M648" s="10">
        <v>4484</v>
      </c>
      <c r="N648" s="69"/>
      <c r="P648" s="245">
        <f t="shared" ref="P648:P711" si="40">J648/M648</f>
        <v>184.0038403211415</v>
      </c>
      <c r="Q648" s="10"/>
      <c r="R648" s="10"/>
      <c r="S648" s="10"/>
      <c r="T648" s="179">
        <f t="shared" ref="T648:T711" si="41">F648/M648</f>
        <v>910.98550401427292</v>
      </c>
      <c r="U648" s="10"/>
      <c r="V648" s="10"/>
      <c r="W648" s="10"/>
      <c r="Y648" s="10">
        <v>825073.21999999846</v>
      </c>
      <c r="Z648" s="10">
        <f t="shared" ref="Z648:Z711" si="42">ROUND($Z$1254*Y648/$Y$1254,2)</f>
        <v>814075.5</v>
      </c>
      <c r="AA648" s="247"/>
      <c r="AB648" s="10">
        <f t="shared" ref="AB648:AB711" si="43">ROUND($AB$1254*Y648/$Y$1254,2)</f>
        <v>710644.81</v>
      </c>
      <c r="AC648" s="167">
        <v>875713.71</v>
      </c>
      <c r="AD648" s="9"/>
      <c r="AE648" s="3"/>
      <c r="AF648" s="3"/>
    </row>
    <row r="649" spans="1:37" x14ac:dyDescent="0.2">
      <c r="A649" s="55"/>
      <c r="B649" s="10"/>
      <c r="C649" s="10" t="s">
        <v>62</v>
      </c>
      <c r="D649" s="10"/>
      <c r="E649" s="419" t="s">
        <v>64</v>
      </c>
      <c r="F649" s="10">
        <v>993</v>
      </c>
      <c r="G649" s="10"/>
      <c r="H649" s="10"/>
      <c r="I649" s="10"/>
      <c r="J649" s="10">
        <v>205.22</v>
      </c>
      <c r="K649" s="10"/>
      <c r="M649" s="10">
        <v>1</v>
      </c>
      <c r="N649" s="69"/>
      <c r="P649" s="245">
        <f t="shared" si="40"/>
        <v>205.22</v>
      </c>
      <c r="Q649" s="10"/>
      <c r="R649" s="10"/>
      <c r="S649" s="10"/>
      <c r="T649" s="179">
        <f t="shared" si="41"/>
        <v>993</v>
      </c>
      <c r="U649" s="10"/>
      <c r="V649" s="10"/>
      <c r="W649" s="10"/>
      <c r="Y649" s="10">
        <v>205.22</v>
      </c>
      <c r="Z649" s="10">
        <f t="shared" si="42"/>
        <v>202.48</v>
      </c>
      <c r="AA649" s="247"/>
      <c r="AB649" s="10">
        <f t="shared" si="43"/>
        <v>176.76</v>
      </c>
      <c r="AC649" s="167">
        <v>217.82</v>
      </c>
      <c r="AD649" s="9"/>
      <c r="AE649" s="3"/>
      <c r="AF649" s="3"/>
    </row>
    <row r="650" spans="1:37" x14ac:dyDescent="0.2">
      <c r="A650" s="55"/>
      <c r="B650" s="10"/>
      <c r="C650" s="10" t="s">
        <v>62</v>
      </c>
      <c r="D650" s="10"/>
      <c r="E650" s="419" t="s">
        <v>65</v>
      </c>
      <c r="F650" s="10">
        <v>241025</v>
      </c>
      <c r="G650" s="10"/>
      <c r="H650" s="10"/>
      <c r="I650" s="10"/>
      <c r="J650" s="10">
        <v>49134.099999999991</v>
      </c>
      <c r="K650" s="10"/>
      <c r="M650" s="10">
        <v>186</v>
      </c>
      <c r="N650" s="69"/>
      <c r="P650" s="245">
        <f t="shared" si="40"/>
        <v>264.16182795698921</v>
      </c>
      <c r="Q650" s="10"/>
      <c r="R650" s="10"/>
      <c r="S650" s="10"/>
      <c r="T650" s="179">
        <f t="shared" si="41"/>
        <v>1295.8333333333333</v>
      </c>
      <c r="U650" s="10"/>
      <c r="V650" s="10"/>
      <c r="W650" s="10"/>
      <c r="Y650" s="10">
        <v>49134.099999999991</v>
      </c>
      <c r="Z650" s="10">
        <f t="shared" si="42"/>
        <v>48479.17</v>
      </c>
      <c r="AA650" s="247"/>
      <c r="AB650" s="10">
        <f t="shared" si="43"/>
        <v>42319.75</v>
      </c>
      <c r="AC650" s="167">
        <v>52149.8</v>
      </c>
      <c r="AD650" s="9"/>
      <c r="AE650" s="3"/>
      <c r="AF650" s="3"/>
    </row>
    <row r="651" spans="1:37" x14ac:dyDescent="0.2">
      <c r="A651" s="55"/>
      <c r="B651" s="10"/>
      <c r="C651" s="10" t="s">
        <v>66</v>
      </c>
      <c r="D651" s="10"/>
      <c r="E651" s="419" t="s">
        <v>63</v>
      </c>
      <c r="F651" s="10">
        <v>985032</v>
      </c>
      <c r="G651" s="10"/>
      <c r="H651" s="10"/>
      <c r="I651" s="10"/>
      <c r="J651" s="10">
        <v>201342.73000000021</v>
      </c>
      <c r="K651" s="10"/>
      <c r="M651" s="10">
        <v>918</v>
      </c>
      <c r="N651" s="69"/>
      <c r="P651" s="245">
        <f t="shared" si="40"/>
        <v>219.32759259259282</v>
      </c>
      <c r="Q651" s="10"/>
      <c r="R651" s="10"/>
      <c r="S651" s="10"/>
      <c r="T651" s="179">
        <f t="shared" si="41"/>
        <v>1073.0196078431372</v>
      </c>
      <c r="U651" s="10"/>
      <c r="V651" s="10"/>
      <c r="W651" s="10"/>
      <c r="Y651" s="10">
        <v>201342.73000000021</v>
      </c>
      <c r="Z651" s="10">
        <f t="shared" si="42"/>
        <v>198658.95</v>
      </c>
      <c r="AA651" s="247"/>
      <c r="AB651" s="10">
        <f t="shared" si="43"/>
        <v>173418.75</v>
      </c>
      <c r="AC651" s="167">
        <v>213700.54</v>
      </c>
      <c r="AD651" s="9"/>
      <c r="AE651" s="3"/>
      <c r="AF651" s="3"/>
    </row>
    <row r="652" spans="1:37" x14ac:dyDescent="0.2">
      <c r="A652" s="55"/>
      <c r="B652" s="10"/>
      <c r="C652" s="10" t="s">
        <v>66</v>
      </c>
      <c r="D652" s="10"/>
      <c r="E652" s="419" t="s">
        <v>65</v>
      </c>
      <c r="F652" s="10">
        <v>5022</v>
      </c>
      <c r="G652" s="10"/>
      <c r="H652" s="10"/>
      <c r="I652" s="10"/>
      <c r="J652" s="10">
        <v>1056.57</v>
      </c>
      <c r="K652" s="10"/>
      <c r="M652" s="10">
        <v>2</v>
      </c>
      <c r="N652" s="69"/>
      <c r="P652" s="245">
        <f t="shared" si="40"/>
        <v>528.28499999999997</v>
      </c>
      <c r="Q652" s="10"/>
      <c r="R652" s="10"/>
      <c r="S652" s="10"/>
      <c r="T652" s="179">
        <f t="shared" si="41"/>
        <v>2511</v>
      </c>
      <c r="U652" s="10"/>
      <c r="V652" s="10"/>
      <c r="W652" s="10"/>
      <c r="Y652" s="10">
        <v>1056.57</v>
      </c>
      <c r="Z652" s="10">
        <f t="shared" si="42"/>
        <v>1042.49</v>
      </c>
      <c r="AA652" s="247"/>
      <c r="AB652" s="10">
        <f t="shared" si="43"/>
        <v>910.04</v>
      </c>
      <c r="AC652" s="167">
        <v>1121.42</v>
      </c>
      <c r="AD652" s="9"/>
      <c r="AE652" s="3"/>
      <c r="AF652" s="3"/>
    </row>
    <row r="653" spans="1:37" x14ac:dyDescent="0.2">
      <c r="A653" s="55"/>
      <c r="B653" s="10"/>
      <c r="C653" s="10" t="s">
        <v>67</v>
      </c>
      <c r="D653" s="10"/>
      <c r="E653" s="419" t="s">
        <v>68</v>
      </c>
      <c r="F653" s="10">
        <v>522008</v>
      </c>
      <c r="G653" s="10"/>
      <c r="H653" s="10"/>
      <c r="I653" s="10"/>
      <c r="J653" s="10">
        <v>103925.78000000004</v>
      </c>
      <c r="K653" s="10"/>
      <c r="M653" s="10">
        <v>538</v>
      </c>
      <c r="N653" s="69"/>
      <c r="P653" s="245">
        <f t="shared" si="40"/>
        <v>193.1705947955391</v>
      </c>
      <c r="Q653" s="10"/>
      <c r="R653" s="10"/>
      <c r="S653" s="10"/>
      <c r="T653" s="179">
        <f t="shared" si="41"/>
        <v>970.27509293680293</v>
      </c>
      <c r="U653" s="10"/>
      <c r="V653" s="10"/>
      <c r="W653" s="10"/>
      <c r="Y653" s="10">
        <v>103925.78000000004</v>
      </c>
      <c r="Z653" s="10">
        <f t="shared" si="42"/>
        <v>102540.51</v>
      </c>
      <c r="AA653" s="247"/>
      <c r="AB653" s="10">
        <f t="shared" si="43"/>
        <v>89512.44</v>
      </c>
      <c r="AC653" s="167">
        <v>110304.43</v>
      </c>
      <c r="AD653" s="9"/>
      <c r="AE653" s="3"/>
      <c r="AF653" s="3"/>
    </row>
    <row r="654" spans="1:37" x14ac:dyDescent="0.2">
      <c r="A654" s="55"/>
      <c r="B654" s="10"/>
      <c r="C654" s="10" t="s">
        <v>69</v>
      </c>
      <c r="D654" s="10"/>
      <c r="E654" s="419" t="s">
        <v>70</v>
      </c>
      <c r="F654" s="10">
        <v>12532</v>
      </c>
      <c r="G654" s="10"/>
      <c r="H654" s="10"/>
      <c r="I654" s="10"/>
      <c r="J654" s="10">
        <v>2825.2300000000005</v>
      </c>
      <c r="K654" s="10"/>
      <c r="M654" s="10">
        <v>20</v>
      </c>
      <c r="N654" s="69"/>
      <c r="P654" s="245">
        <f t="shared" si="40"/>
        <v>141.26150000000001</v>
      </c>
      <c r="Q654" s="10"/>
      <c r="R654" s="10"/>
      <c r="S654" s="10"/>
      <c r="T654" s="179">
        <f t="shared" si="41"/>
        <v>626.6</v>
      </c>
      <c r="U654" s="10"/>
      <c r="V654" s="10"/>
      <c r="W654" s="10"/>
      <c r="Y654" s="10">
        <v>2825.2300000000005</v>
      </c>
      <c r="Z654" s="10">
        <f t="shared" si="42"/>
        <v>2787.57</v>
      </c>
      <c r="AA654" s="247"/>
      <c r="AB654" s="10">
        <f t="shared" si="43"/>
        <v>2433.4</v>
      </c>
      <c r="AC654" s="167">
        <v>2998.63</v>
      </c>
      <c r="AD654" s="9"/>
      <c r="AE654" s="3"/>
      <c r="AF654" s="3"/>
    </row>
    <row r="655" spans="1:37" x14ac:dyDescent="0.2">
      <c r="A655" s="55"/>
      <c r="B655" s="10"/>
      <c r="C655" s="10" t="s">
        <v>71</v>
      </c>
      <c r="D655" s="10"/>
      <c r="E655" s="419" t="s">
        <v>72</v>
      </c>
      <c r="F655" s="10">
        <v>1118773</v>
      </c>
      <c r="G655" s="10"/>
      <c r="H655" s="10"/>
      <c r="I655" s="10"/>
      <c r="J655" s="10">
        <v>228684.68</v>
      </c>
      <c r="K655" s="10"/>
      <c r="M655" s="10">
        <v>979</v>
      </c>
      <c r="N655" s="69"/>
      <c r="P655" s="245">
        <f t="shared" si="40"/>
        <v>233.59007150153218</v>
      </c>
      <c r="Q655" s="10"/>
      <c r="R655" s="10"/>
      <c r="S655" s="10"/>
      <c r="T655" s="179">
        <f t="shared" si="41"/>
        <v>1142.7711950970379</v>
      </c>
      <c r="U655" s="10"/>
      <c r="V655" s="10"/>
      <c r="W655" s="10"/>
      <c r="Y655" s="10">
        <v>228684.68</v>
      </c>
      <c r="Z655" s="10">
        <f t="shared" si="42"/>
        <v>225636.45</v>
      </c>
      <c r="AA655" s="247"/>
      <c r="AB655" s="10">
        <f t="shared" si="43"/>
        <v>196968.68</v>
      </c>
      <c r="AC655" s="167">
        <v>242720.65</v>
      </c>
      <c r="AD655" s="9"/>
      <c r="AE655" s="3"/>
      <c r="AF655" s="3"/>
    </row>
    <row r="656" spans="1:37" x14ac:dyDescent="0.2">
      <c r="A656" s="55"/>
      <c r="B656" s="10"/>
      <c r="C656" s="10" t="s">
        <v>71</v>
      </c>
      <c r="D656" s="10"/>
      <c r="E656" s="419" t="s">
        <v>73</v>
      </c>
      <c r="F656" s="10">
        <v>3249</v>
      </c>
      <c r="G656" s="10"/>
      <c r="H656" s="10"/>
      <c r="I656" s="10"/>
      <c r="J656" s="10">
        <v>681.71</v>
      </c>
      <c r="K656" s="10"/>
      <c r="M656" s="10">
        <v>2</v>
      </c>
      <c r="N656" s="69"/>
      <c r="P656" s="245">
        <f t="shared" si="40"/>
        <v>340.85500000000002</v>
      </c>
      <c r="Q656" s="10"/>
      <c r="R656" s="10"/>
      <c r="S656" s="10"/>
      <c r="T656" s="179">
        <f t="shared" si="41"/>
        <v>1624.5</v>
      </c>
      <c r="U656" s="10"/>
      <c r="V656" s="10"/>
      <c r="W656" s="10"/>
      <c r="Y656" s="10">
        <v>681.71</v>
      </c>
      <c r="Z656" s="10">
        <f t="shared" si="42"/>
        <v>672.62</v>
      </c>
      <c r="AA656" s="247"/>
      <c r="AB656" s="10">
        <f t="shared" si="43"/>
        <v>587.16</v>
      </c>
      <c r="AC656" s="167">
        <v>723.55</v>
      </c>
      <c r="AD656" s="9"/>
      <c r="AE656" s="3"/>
      <c r="AF656" s="3"/>
    </row>
    <row r="657" spans="1:32" x14ac:dyDescent="0.2">
      <c r="A657" s="55"/>
      <c r="B657" s="10"/>
      <c r="C657" s="10" t="s">
        <v>71</v>
      </c>
      <c r="D657" s="10"/>
      <c r="E657" s="419" t="s">
        <v>70</v>
      </c>
      <c r="F657" s="10">
        <v>1090</v>
      </c>
      <c r="G657" s="10"/>
      <c r="H657" s="10"/>
      <c r="I657" s="10"/>
      <c r="J657" s="10">
        <v>225.21</v>
      </c>
      <c r="K657" s="10"/>
      <c r="M657" s="10">
        <v>1</v>
      </c>
      <c r="N657" s="69"/>
      <c r="P657" s="245">
        <f t="shared" si="40"/>
        <v>225.21</v>
      </c>
      <c r="Q657" s="10"/>
      <c r="R657" s="10"/>
      <c r="S657" s="10"/>
      <c r="T657" s="179">
        <f t="shared" si="41"/>
        <v>1090</v>
      </c>
      <c r="U657" s="10"/>
      <c r="V657" s="10"/>
      <c r="W657" s="10"/>
      <c r="Y657" s="10">
        <v>225.21</v>
      </c>
      <c r="Z657" s="10">
        <f t="shared" si="42"/>
        <v>222.21</v>
      </c>
      <c r="AA657" s="247"/>
      <c r="AB657" s="10">
        <f t="shared" si="43"/>
        <v>193.98</v>
      </c>
      <c r="AC657" s="167">
        <v>239.04</v>
      </c>
      <c r="AD657" s="9"/>
      <c r="AE657" s="3"/>
      <c r="AF657" s="3"/>
    </row>
    <row r="658" spans="1:32" x14ac:dyDescent="0.2">
      <c r="A658" s="55"/>
      <c r="B658" s="10"/>
      <c r="C658" s="10" t="s">
        <v>74</v>
      </c>
      <c r="D658" s="10"/>
      <c r="E658" s="419" t="s">
        <v>75</v>
      </c>
      <c r="F658" s="10">
        <v>33836</v>
      </c>
      <c r="G658" s="10"/>
      <c r="H658" s="10"/>
      <c r="I658" s="10"/>
      <c r="J658" s="10">
        <v>7067.8999999999987</v>
      </c>
      <c r="K658" s="10"/>
      <c r="M658" s="10">
        <v>30</v>
      </c>
      <c r="N658" s="69"/>
      <c r="P658" s="245">
        <f t="shared" si="40"/>
        <v>235.59666666666664</v>
      </c>
      <c r="Q658" s="10"/>
      <c r="R658" s="10"/>
      <c r="S658" s="10"/>
      <c r="T658" s="179">
        <f t="shared" si="41"/>
        <v>1127.8666666666666</v>
      </c>
      <c r="U658" s="10"/>
      <c r="V658" s="10"/>
      <c r="W658" s="10"/>
      <c r="Y658" s="10">
        <v>7067.8999999999987</v>
      </c>
      <c r="Z658" s="10">
        <f t="shared" si="42"/>
        <v>6973.69</v>
      </c>
      <c r="AA658" s="247"/>
      <c r="AB658" s="10">
        <f t="shared" si="43"/>
        <v>6087.66</v>
      </c>
      <c r="AC658" s="167">
        <v>7501.7</v>
      </c>
      <c r="AD658" s="9"/>
      <c r="AE658" s="3"/>
      <c r="AF658" s="3"/>
    </row>
    <row r="659" spans="1:32" x14ac:dyDescent="0.2">
      <c r="A659" s="55"/>
      <c r="B659" s="10"/>
      <c r="C659" s="10" t="s">
        <v>76</v>
      </c>
      <c r="D659" s="10"/>
      <c r="E659" s="419" t="s">
        <v>77</v>
      </c>
      <c r="F659" s="10">
        <v>242</v>
      </c>
      <c r="G659" s="10"/>
      <c r="H659" s="10"/>
      <c r="I659" s="10"/>
      <c r="J659" s="10">
        <v>52.92</v>
      </c>
      <c r="K659" s="10"/>
      <c r="M659" s="10">
        <v>1</v>
      </c>
      <c r="N659" s="69"/>
      <c r="P659" s="245">
        <f t="shared" si="40"/>
        <v>52.92</v>
      </c>
      <c r="Q659" s="10"/>
      <c r="R659" s="10"/>
      <c r="S659" s="10"/>
      <c r="T659" s="179">
        <f t="shared" si="41"/>
        <v>242</v>
      </c>
      <c r="U659" s="10"/>
      <c r="V659" s="10"/>
      <c r="W659" s="10"/>
      <c r="Y659" s="10">
        <v>52.92</v>
      </c>
      <c r="Z659" s="10">
        <f t="shared" si="42"/>
        <v>52.21</v>
      </c>
      <c r="AA659" s="247"/>
      <c r="AB659" s="10">
        <f t="shared" si="43"/>
        <v>45.58</v>
      </c>
      <c r="AC659" s="167">
        <v>56.17</v>
      </c>
      <c r="AD659" s="9"/>
      <c r="AE659" s="3"/>
      <c r="AF659" s="3"/>
    </row>
    <row r="660" spans="1:32" x14ac:dyDescent="0.2">
      <c r="A660" s="55"/>
      <c r="B660" s="10"/>
      <c r="C660" s="10" t="s">
        <v>78</v>
      </c>
      <c r="D660" s="10"/>
      <c r="E660" s="419" t="s">
        <v>79</v>
      </c>
      <c r="F660" s="10">
        <v>46112</v>
      </c>
      <c r="G660" s="10"/>
      <c r="H660" s="10"/>
      <c r="I660" s="10"/>
      <c r="J660" s="10">
        <v>8427.3799999999992</v>
      </c>
      <c r="K660" s="10"/>
      <c r="M660" s="10">
        <v>28</v>
      </c>
      <c r="N660" s="69"/>
      <c r="P660" s="245">
        <f t="shared" si="40"/>
        <v>300.97785714285709</v>
      </c>
      <c r="Q660" s="10"/>
      <c r="R660" s="10"/>
      <c r="S660" s="10"/>
      <c r="T660" s="179">
        <f t="shared" si="41"/>
        <v>1646.8571428571429</v>
      </c>
      <c r="U660" s="10"/>
      <c r="V660" s="10"/>
      <c r="W660" s="10"/>
      <c r="Y660" s="10">
        <v>8427.3799999999992</v>
      </c>
      <c r="Z660" s="10">
        <f t="shared" si="42"/>
        <v>8315.0499999999993</v>
      </c>
      <c r="AA660" s="247"/>
      <c r="AB660" s="10">
        <f t="shared" si="43"/>
        <v>7258.6</v>
      </c>
      <c r="AC660" s="167">
        <v>8944.6299999999992</v>
      </c>
      <c r="AD660" s="9"/>
      <c r="AE660" s="3"/>
      <c r="AF660" s="3"/>
    </row>
    <row r="661" spans="1:32" x14ac:dyDescent="0.2">
      <c r="A661" s="55"/>
      <c r="B661" s="10"/>
      <c r="C661" s="10" t="s">
        <v>80</v>
      </c>
      <c r="D661" s="10"/>
      <c r="E661" s="419" t="s">
        <v>81</v>
      </c>
      <c r="F661" s="10">
        <v>4656321</v>
      </c>
      <c r="G661" s="10"/>
      <c r="H661" s="10"/>
      <c r="I661" s="10"/>
      <c r="J661" s="10">
        <v>935888.65999999724</v>
      </c>
      <c r="K661" s="10"/>
      <c r="M661" s="10">
        <v>4013</v>
      </c>
      <c r="N661" s="69"/>
      <c r="P661" s="245">
        <f t="shared" si="40"/>
        <v>233.21421878893528</v>
      </c>
      <c r="Q661" s="10"/>
      <c r="R661" s="10"/>
      <c r="S661" s="10"/>
      <c r="T661" s="179">
        <f t="shared" si="41"/>
        <v>1160.3092449538999</v>
      </c>
      <c r="U661" s="10"/>
      <c r="V661" s="10"/>
      <c r="W661" s="10"/>
      <c r="Y661" s="10">
        <v>935888.65999999724</v>
      </c>
      <c r="Z661" s="10">
        <f t="shared" si="42"/>
        <v>923413.83</v>
      </c>
      <c r="AA661" s="247"/>
      <c r="AB661" s="10">
        <f t="shared" si="43"/>
        <v>806091.39</v>
      </c>
      <c r="AC661" s="167">
        <v>993330.66</v>
      </c>
      <c r="AD661" s="9"/>
      <c r="AE661" s="3"/>
      <c r="AF661" s="3"/>
    </row>
    <row r="662" spans="1:32" x14ac:dyDescent="0.2">
      <c r="A662" s="55"/>
      <c r="B662" s="10"/>
      <c r="C662" s="10" t="s">
        <v>82</v>
      </c>
      <c r="D662" s="10"/>
      <c r="E662" s="419" t="s">
        <v>83</v>
      </c>
      <c r="F662" s="10">
        <v>9537953</v>
      </c>
      <c r="G662" s="10"/>
      <c r="H662" s="10"/>
      <c r="I662" s="10"/>
      <c r="J662" s="10">
        <v>1882321.4200000062</v>
      </c>
      <c r="K662" s="10"/>
      <c r="M662" s="10">
        <v>16588</v>
      </c>
      <c r="N662" s="69"/>
      <c r="P662" s="245">
        <f t="shared" si="40"/>
        <v>113.47488666505946</v>
      </c>
      <c r="Q662" s="10"/>
      <c r="R662" s="10"/>
      <c r="S662" s="10"/>
      <c r="T662" s="179">
        <f t="shared" si="41"/>
        <v>574.99113817217267</v>
      </c>
      <c r="U662" s="10"/>
      <c r="V662" s="10"/>
      <c r="W662" s="10"/>
      <c r="Y662" s="10">
        <v>1882321.4200000062</v>
      </c>
      <c r="Z662" s="10">
        <f t="shared" si="42"/>
        <v>1857231.22</v>
      </c>
      <c r="AA662" s="247"/>
      <c r="AB662" s="10">
        <f t="shared" si="43"/>
        <v>1621264.53</v>
      </c>
      <c r="AC662" s="167">
        <v>1997852.59</v>
      </c>
      <c r="AD662" s="9"/>
      <c r="AE662" s="3"/>
      <c r="AF662" s="3"/>
    </row>
    <row r="663" spans="1:32" x14ac:dyDescent="0.2">
      <c r="A663" s="55"/>
      <c r="B663" s="10"/>
      <c r="C663" s="10" t="s">
        <v>82</v>
      </c>
      <c r="D663" s="10"/>
      <c r="E663" s="419" t="s">
        <v>84</v>
      </c>
      <c r="F663" s="10">
        <v>1277</v>
      </c>
      <c r="G663" s="10"/>
      <c r="H663" s="10"/>
      <c r="I663" s="10"/>
      <c r="J663" s="10">
        <v>266.33</v>
      </c>
      <c r="K663" s="10"/>
      <c r="M663" s="10">
        <v>1</v>
      </c>
      <c r="N663" s="69"/>
      <c r="P663" s="245">
        <f t="shared" si="40"/>
        <v>266.33</v>
      </c>
      <c r="Q663" s="10"/>
      <c r="R663" s="10"/>
      <c r="S663" s="10"/>
      <c r="T663" s="179">
        <f t="shared" si="41"/>
        <v>1277</v>
      </c>
      <c r="U663" s="10"/>
      <c r="V663" s="10"/>
      <c r="W663" s="10"/>
      <c r="Y663" s="10">
        <v>266.33</v>
      </c>
      <c r="Z663" s="10">
        <f t="shared" si="42"/>
        <v>262.77999999999997</v>
      </c>
      <c r="AA663" s="247"/>
      <c r="AB663" s="10">
        <f t="shared" si="43"/>
        <v>229.39</v>
      </c>
      <c r="AC663" s="167">
        <v>282.67</v>
      </c>
      <c r="AD663" s="9"/>
      <c r="AE663" s="3"/>
      <c r="AF663" s="3"/>
    </row>
    <row r="664" spans="1:32" x14ac:dyDescent="0.2">
      <c r="A664" s="55"/>
      <c r="B664" s="10"/>
      <c r="C664" s="10" t="s">
        <v>85</v>
      </c>
      <c r="D664" s="10"/>
      <c r="E664" s="419" t="s">
        <v>86</v>
      </c>
      <c r="F664" s="10">
        <v>3946</v>
      </c>
      <c r="G664" s="10"/>
      <c r="H664" s="10"/>
      <c r="I664" s="10"/>
      <c r="J664" s="10">
        <v>833.15</v>
      </c>
      <c r="K664" s="10"/>
      <c r="M664" s="10">
        <v>1</v>
      </c>
      <c r="N664" s="69"/>
      <c r="P664" s="245">
        <f t="shared" si="40"/>
        <v>833.15</v>
      </c>
      <c r="Q664" s="10"/>
      <c r="R664" s="10"/>
      <c r="S664" s="10"/>
      <c r="T664" s="179">
        <f t="shared" si="41"/>
        <v>3946</v>
      </c>
      <c r="U664" s="10"/>
      <c r="V664" s="10"/>
      <c r="W664" s="10"/>
      <c r="Y664" s="10">
        <v>833.15</v>
      </c>
      <c r="Z664" s="10">
        <f t="shared" si="42"/>
        <v>822.04</v>
      </c>
      <c r="AA664" s="247"/>
      <c r="AB664" s="10">
        <f t="shared" si="43"/>
        <v>717.6</v>
      </c>
      <c r="AC664" s="167">
        <v>884.28</v>
      </c>
      <c r="AD664" s="9"/>
      <c r="AE664" s="3"/>
      <c r="AF664" s="3"/>
    </row>
    <row r="665" spans="1:32" x14ac:dyDescent="0.2">
      <c r="A665" s="55"/>
      <c r="B665" s="10"/>
      <c r="C665" s="10" t="s">
        <v>87</v>
      </c>
      <c r="D665" s="10"/>
      <c r="E665" s="419" t="s">
        <v>88</v>
      </c>
      <c r="F665" s="10">
        <v>4944</v>
      </c>
      <c r="G665" s="10"/>
      <c r="H665" s="10"/>
      <c r="I665" s="10"/>
      <c r="J665" s="10">
        <v>1039.6599999999999</v>
      </c>
      <c r="K665" s="10"/>
      <c r="M665" s="10">
        <v>3</v>
      </c>
      <c r="N665" s="69"/>
      <c r="P665" s="245">
        <f t="shared" si="40"/>
        <v>346.55333333333328</v>
      </c>
      <c r="Q665" s="10"/>
      <c r="R665" s="10"/>
      <c r="S665" s="10"/>
      <c r="T665" s="179">
        <f t="shared" si="41"/>
        <v>1648</v>
      </c>
      <c r="U665" s="10"/>
      <c r="V665" s="10"/>
      <c r="W665" s="10"/>
      <c r="Y665" s="10">
        <v>1039.6599999999999</v>
      </c>
      <c r="Z665" s="10">
        <f t="shared" si="42"/>
        <v>1025.8</v>
      </c>
      <c r="AA665" s="247"/>
      <c r="AB665" s="10">
        <f t="shared" si="43"/>
        <v>895.47</v>
      </c>
      <c r="AC665" s="167">
        <v>1103.47</v>
      </c>
      <c r="AD665" s="9"/>
      <c r="AE665" s="3"/>
      <c r="AF665" s="3"/>
    </row>
    <row r="666" spans="1:32" x14ac:dyDescent="0.2">
      <c r="A666" s="55"/>
      <c r="B666" s="10"/>
      <c r="C666" s="10" t="s">
        <v>89</v>
      </c>
      <c r="D666" s="10"/>
      <c r="E666" s="419" t="s">
        <v>90</v>
      </c>
      <c r="F666" s="10">
        <v>56957</v>
      </c>
      <c r="G666" s="10"/>
      <c r="H666" s="10"/>
      <c r="I666" s="10"/>
      <c r="J666" s="10">
        <v>11354.679999999998</v>
      </c>
      <c r="K666" s="10"/>
      <c r="M666" s="10">
        <v>56</v>
      </c>
      <c r="N666" s="69"/>
      <c r="P666" s="245">
        <f t="shared" si="40"/>
        <v>202.76214285714283</v>
      </c>
      <c r="Q666" s="10"/>
      <c r="R666" s="10"/>
      <c r="S666" s="10"/>
      <c r="T666" s="179">
        <f t="shared" si="41"/>
        <v>1017.0892857142857</v>
      </c>
      <c r="U666" s="10"/>
      <c r="V666" s="10"/>
      <c r="W666" s="10"/>
      <c r="Y666" s="10">
        <v>11354.679999999998</v>
      </c>
      <c r="Z666" s="10">
        <f t="shared" si="42"/>
        <v>11203.33</v>
      </c>
      <c r="AA666" s="247"/>
      <c r="AB666" s="10">
        <f t="shared" si="43"/>
        <v>9779.91</v>
      </c>
      <c r="AC666" s="167">
        <v>12051.59</v>
      </c>
      <c r="AD666" s="9"/>
      <c r="AE666" s="3"/>
      <c r="AF666" s="3"/>
    </row>
    <row r="667" spans="1:32" x14ac:dyDescent="0.2">
      <c r="A667" s="55"/>
      <c r="B667" s="10"/>
      <c r="C667" s="10" t="s">
        <v>91</v>
      </c>
      <c r="D667" s="10"/>
      <c r="E667" s="419" t="s">
        <v>92</v>
      </c>
      <c r="F667" s="10">
        <v>269445</v>
      </c>
      <c r="G667" s="10"/>
      <c r="H667" s="10"/>
      <c r="I667" s="10"/>
      <c r="J667" s="10">
        <v>54238.210000000014</v>
      </c>
      <c r="K667" s="10"/>
      <c r="M667" s="10">
        <v>229</v>
      </c>
      <c r="N667" s="69"/>
      <c r="P667" s="245">
        <f t="shared" si="40"/>
        <v>236.84807860262015</v>
      </c>
      <c r="Q667" s="10"/>
      <c r="R667" s="10"/>
      <c r="S667" s="10"/>
      <c r="T667" s="179">
        <f t="shared" si="41"/>
        <v>1176.6157205240174</v>
      </c>
      <c r="U667" s="10"/>
      <c r="V667" s="10"/>
      <c r="W667" s="10"/>
      <c r="Y667" s="10">
        <v>54238.210000000014</v>
      </c>
      <c r="Z667" s="10">
        <f t="shared" si="42"/>
        <v>53515.25</v>
      </c>
      <c r="AA667" s="247"/>
      <c r="AB667" s="10">
        <f t="shared" si="43"/>
        <v>46715.98</v>
      </c>
      <c r="AC667" s="167">
        <v>57567.19</v>
      </c>
      <c r="AD667" s="9"/>
      <c r="AE667" s="3"/>
      <c r="AF667" s="3"/>
    </row>
    <row r="668" spans="1:32" x14ac:dyDescent="0.2">
      <c r="A668" s="55"/>
      <c r="B668" s="10"/>
      <c r="C668" s="10" t="s">
        <v>91</v>
      </c>
      <c r="D668" s="10"/>
      <c r="E668" s="419" t="s">
        <v>93</v>
      </c>
      <c r="F668" s="10">
        <v>11073</v>
      </c>
      <c r="G668" s="10"/>
      <c r="H668" s="10"/>
      <c r="I668" s="10"/>
      <c r="J668" s="10">
        <v>2317.37</v>
      </c>
      <c r="K668" s="10"/>
      <c r="M668" s="10">
        <v>10</v>
      </c>
      <c r="N668" s="69"/>
      <c r="P668" s="245">
        <f t="shared" si="40"/>
        <v>231.73699999999999</v>
      </c>
      <c r="Q668" s="10"/>
      <c r="R668" s="10"/>
      <c r="S668" s="10"/>
      <c r="T668" s="179">
        <f t="shared" si="41"/>
        <v>1107.3</v>
      </c>
      <c r="U668" s="10"/>
      <c r="V668" s="10"/>
      <c r="W668" s="10"/>
      <c r="Y668" s="10">
        <v>2317.37</v>
      </c>
      <c r="Z668" s="10">
        <f t="shared" si="42"/>
        <v>2286.48</v>
      </c>
      <c r="AA668" s="247"/>
      <c r="AB668" s="10">
        <f t="shared" si="43"/>
        <v>1995.98</v>
      </c>
      <c r="AC668" s="167">
        <v>2459.61</v>
      </c>
      <c r="AD668" s="9"/>
      <c r="AE668" s="3"/>
      <c r="AF668" s="3"/>
    </row>
    <row r="669" spans="1:32" x14ac:dyDescent="0.2">
      <c r="A669" s="55"/>
      <c r="B669" s="10"/>
      <c r="C669" s="10" t="s">
        <v>94</v>
      </c>
      <c r="D669" s="10"/>
      <c r="E669" s="419" t="s">
        <v>95</v>
      </c>
      <c r="F669" s="10">
        <v>2126</v>
      </c>
      <c r="G669" s="10"/>
      <c r="H669" s="10"/>
      <c r="I669" s="10"/>
      <c r="J669" s="10">
        <v>450.99</v>
      </c>
      <c r="K669" s="10"/>
      <c r="M669" s="10">
        <v>1</v>
      </c>
      <c r="N669" s="69"/>
      <c r="P669" s="245">
        <f t="shared" si="40"/>
        <v>450.99</v>
      </c>
      <c r="Q669" s="10"/>
      <c r="R669" s="10"/>
      <c r="S669" s="10"/>
      <c r="T669" s="179">
        <f t="shared" si="41"/>
        <v>2126</v>
      </c>
      <c r="U669" s="10"/>
      <c r="V669" s="10"/>
      <c r="W669" s="10"/>
      <c r="Y669" s="10">
        <v>450.99</v>
      </c>
      <c r="Z669" s="10">
        <f t="shared" si="42"/>
        <v>444.98</v>
      </c>
      <c r="AA669" s="247"/>
      <c r="AB669" s="10">
        <f t="shared" si="43"/>
        <v>388.44</v>
      </c>
      <c r="AC669" s="167">
        <v>478.67</v>
      </c>
      <c r="AD669" s="9"/>
      <c r="AE669" s="3"/>
      <c r="AF669" s="3"/>
    </row>
    <row r="670" spans="1:32" x14ac:dyDescent="0.2">
      <c r="A670" s="55"/>
      <c r="B670" s="10"/>
      <c r="C670" s="10" t="s">
        <v>94</v>
      </c>
      <c r="D670" s="10"/>
      <c r="E670" s="419" t="s">
        <v>96</v>
      </c>
      <c r="F670" s="10">
        <v>10178103</v>
      </c>
      <c r="G670" s="10"/>
      <c r="H670" s="10"/>
      <c r="I670" s="10"/>
      <c r="J670" s="10">
        <v>2099738.1699999962</v>
      </c>
      <c r="K670" s="10"/>
      <c r="M670" s="10">
        <v>5623</v>
      </c>
      <c r="N670" s="69"/>
      <c r="P670" s="245">
        <f t="shared" si="40"/>
        <v>373.41955717588411</v>
      </c>
      <c r="Q670" s="10"/>
      <c r="R670" s="10"/>
      <c r="S670" s="10"/>
      <c r="T670" s="179">
        <f t="shared" si="41"/>
        <v>1810.0841187977949</v>
      </c>
      <c r="U670" s="10"/>
      <c r="V670" s="10"/>
      <c r="W670" s="10"/>
      <c r="Y670" s="10">
        <v>2099738.1699999962</v>
      </c>
      <c r="Z670" s="10">
        <f t="shared" si="42"/>
        <v>2071749.94</v>
      </c>
      <c r="AA670" s="247"/>
      <c r="AB670" s="10">
        <f t="shared" si="43"/>
        <v>1808528.02</v>
      </c>
      <c r="AC670" s="167">
        <v>2228613.73</v>
      </c>
      <c r="AD670" s="9"/>
      <c r="AE670" s="3"/>
      <c r="AF670" s="3"/>
    </row>
    <row r="671" spans="1:32" x14ac:dyDescent="0.2">
      <c r="A671" s="55"/>
      <c r="B671" s="10"/>
      <c r="C671" s="10" t="s">
        <v>94</v>
      </c>
      <c r="D671" s="10"/>
      <c r="E671" s="419" t="s">
        <v>97</v>
      </c>
      <c r="F671" s="10">
        <v>4520</v>
      </c>
      <c r="G671" s="10"/>
      <c r="H671" s="10"/>
      <c r="I671" s="10"/>
      <c r="J671" s="10">
        <v>967.49</v>
      </c>
      <c r="K671" s="10"/>
      <c r="M671" s="10">
        <v>1</v>
      </c>
      <c r="N671" s="69"/>
      <c r="P671" s="245">
        <f t="shared" si="40"/>
        <v>967.49</v>
      </c>
      <c r="Q671" s="10"/>
      <c r="R671" s="10"/>
      <c r="S671" s="10"/>
      <c r="T671" s="179">
        <f t="shared" si="41"/>
        <v>4520</v>
      </c>
      <c r="U671" s="10"/>
      <c r="V671" s="10"/>
      <c r="W671" s="10"/>
      <c r="Y671" s="10">
        <v>967.49</v>
      </c>
      <c r="Z671" s="10">
        <f t="shared" si="42"/>
        <v>954.59</v>
      </c>
      <c r="AA671" s="247"/>
      <c r="AB671" s="10">
        <f t="shared" si="43"/>
        <v>833.31</v>
      </c>
      <c r="AC671" s="167">
        <v>1026.8699999999999</v>
      </c>
      <c r="AD671" s="9"/>
      <c r="AE671" s="3"/>
      <c r="AF671" s="3"/>
    </row>
    <row r="672" spans="1:32" x14ac:dyDescent="0.2">
      <c r="A672" s="55"/>
      <c r="B672" s="10"/>
      <c r="C672" s="10" t="s">
        <v>94</v>
      </c>
      <c r="D672" s="10"/>
      <c r="E672" s="419" t="s">
        <v>98</v>
      </c>
      <c r="F672" s="10">
        <v>2085</v>
      </c>
      <c r="G672" s="10"/>
      <c r="H672" s="10"/>
      <c r="I672" s="10"/>
      <c r="J672" s="10">
        <v>440.11</v>
      </c>
      <c r="K672" s="10"/>
      <c r="M672" s="10">
        <v>1</v>
      </c>
      <c r="N672" s="69"/>
      <c r="P672" s="245">
        <f t="shared" si="40"/>
        <v>440.11</v>
      </c>
      <c r="Q672" s="10"/>
      <c r="R672" s="10"/>
      <c r="S672" s="10"/>
      <c r="T672" s="179">
        <f t="shared" si="41"/>
        <v>2085</v>
      </c>
      <c r="U672" s="10"/>
      <c r="V672" s="10"/>
      <c r="W672" s="10"/>
      <c r="Y672" s="10">
        <v>440.11</v>
      </c>
      <c r="Z672" s="10">
        <f t="shared" si="42"/>
        <v>434.24</v>
      </c>
      <c r="AA672" s="247"/>
      <c r="AB672" s="10">
        <f t="shared" si="43"/>
        <v>379.07</v>
      </c>
      <c r="AC672" s="167">
        <v>467.12</v>
      </c>
      <c r="AD672" s="9"/>
      <c r="AE672" s="3"/>
      <c r="AF672" s="3"/>
    </row>
    <row r="673" spans="1:32" x14ac:dyDescent="0.2">
      <c r="A673" s="55"/>
      <c r="B673" s="10"/>
      <c r="C673" s="10" t="s">
        <v>99</v>
      </c>
      <c r="D673" s="10"/>
      <c r="E673" s="419" t="s">
        <v>100</v>
      </c>
      <c r="F673" s="10">
        <v>15939</v>
      </c>
      <c r="G673" s="10"/>
      <c r="H673" s="10"/>
      <c r="I673" s="10"/>
      <c r="J673" s="10">
        <v>3318.16</v>
      </c>
      <c r="K673" s="10"/>
      <c r="M673" s="10">
        <v>18</v>
      </c>
      <c r="N673" s="69"/>
      <c r="P673" s="245">
        <f t="shared" si="40"/>
        <v>184.3422222222222</v>
      </c>
      <c r="Q673" s="10"/>
      <c r="R673" s="10"/>
      <c r="S673" s="10"/>
      <c r="T673" s="179">
        <f t="shared" si="41"/>
        <v>885.5</v>
      </c>
      <c r="U673" s="10"/>
      <c r="V673" s="10"/>
      <c r="W673" s="10"/>
      <c r="Y673" s="10">
        <v>3318.16</v>
      </c>
      <c r="Z673" s="10">
        <f t="shared" si="42"/>
        <v>3273.93</v>
      </c>
      <c r="AA673" s="247"/>
      <c r="AB673" s="10">
        <f t="shared" si="43"/>
        <v>2857.97</v>
      </c>
      <c r="AC673" s="167">
        <v>3521.82</v>
      </c>
      <c r="AD673" s="9"/>
      <c r="AE673" s="3"/>
      <c r="AF673" s="3"/>
    </row>
    <row r="674" spans="1:32" x14ac:dyDescent="0.2">
      <c r="A674" s="55"/>
      <c r="B674" s="10"/>
      <c r="C674" s="10" t="s">
        <v>99</v>
      </c>
      <c r="D674" s="10"/>
      <c r="E674" s="419" t="s">
        <v>77</v>
      </c>
      <c r="F674" s="10">
        <v>5533351</v>
      </c>
      <c r="G674" s="10"/>
      <c r="H674" s="10"/>
      <c r="I674" s="10"/>
      <c r="J674" s="10">
        <v>1128687.3499999992</v>
      </c>
      <c r="K674" s="10"/>
      <c r="M674" s="10">
        <v>5311</v>
      </c>
      <c r="N674" s="69"/>
      <c r="P674" s="245">
        <f t="shared" si="40"/>
        <v>212.5188006025229</v>
      </c>
      <c r="Q674" s="10"/>
      <c r="R674" s="10"/>
      <c r="S674" s="10"/>
      <c r="T674" s="179">
        <f t="shared" si="41"/>
        <v>1041.8661269064207</v>
      </c>
      <c r="U674" s="10"/>
      <c r="V674" s="10"/>
      <c r="W674" s="10"/>
      <c r="Y674" s="10">
        <v>1128687.3499999992</v>
      </c>
      <c r="Z674" s="10">
        <f t="shared" si="42"/>
        <v>1113642.6299999999</v>
      </c>
      <c r="AA674" s="247"/>
      <c r="AB674" s="10">
        <f t="shared" si="43"/>
        <v>972151.06</v>
      </c>
      <c r="AC674" s="167">
        <v>1197962.75</v>
      </c>
      <c r="AD674" s="9"/>
      <c r="AE674" s="3"/>
      <c r="AF674" s="3"/>
    </row>
    <row r="675" spans="1:32" x14ac:dyDescent="0.2">
      <c r="A675" s="55"/>
      <c r="B675" s="10"/>
      <c r="C675" s="10" t="s">
        <v>101</v>
      </c>
      <c r="D675" s="10"/>
      <c r="E675" s="419" t="s">
        <v>102</v>
      </c>
      <c r="F675" s="10">
        <v>3210487</v>
      </c>
      <c r="G675" s="10"/>
      <c r="H675" s="10"/>
      <c r="I675" s="10"/>
      <c r="J675" s="10">
        <v>656139.21999999776</v>
      </c>
      <c r="K675" s="10"/>
      <c r="M675" s="10">
        <v>3568</v>
      </c>
      <c r="N675" s="69"/>
      <c r="P675" s="245">
        <f t="shared" si="40"/>
        <v>183.8955213004478</v>
      </c>
      <c r="Q675" s="10"/>
      <c r="R675" s="10"/>
      <c r="S675" s="10"/>
      <c r="T675" s="179">
        <f t="shared" si="41"/>
        <v>899.80016816143495</v>
      </c>
      <c r="U675" s="10"/>
      <c r="V675" s="10"/>
      <c r="W675" s="10"/>
      <c r="Y675" s="10">
        <v>656139.21999999776</v>
      </c>
      <c r="Z675" s="10">
        <f t="shared" si="42"/>
        <v>647393.28000000003</v>
      </c>
      <c r="AA675" s="247"/>
      <c r="AB675" s="10">
        <f t="shared" si="43"/>
        <v>565140.06000000006</v>
      </c>
      <c r="AC675" s="167">
        <v>696411.05</v>
      </c>
      <c r="AD675" s="9"/>
      <c r="AE675" s="3"/>
      <c r="AF675" s="3"/>
    </row>
    <row r="676" spans="1:32" x14ac:dyDescent="0.2">
      <c r="A676" s="55"/>
      <c r="B676" s="10"/>
      <c r="C676" s="10" t="s">
        <v>101</v>
      </c>
      <c r="D676" s="10"/>
      <c r="E676" s="419" t="s">
        <v>103</v>
      </c>
      <c r="F676" s="10">
        <v>1601284</v>
      </c>
      <c r="G676" s="10"/>
      <c r="H676" s="10"/>
      <c r="I676" s="10"/>
      <c r="J676" s="10">
        <v>332968.08000000007</v>
      </c>
      <c r="K676" s="10"/>
      <c r="M676" s="10">
        <v>1298</v>
      </c>
      <c r="N676" s="69"/>
      <c r="P676" s="245">
        <f t="shared" si="40"/>
        <v>256.52394453004626</v>
      </c>
      <c r="Q676" s="10"/>
      <c r="R676" s="10"/>
      <c r="S676" s="10"/>
      <c r="T676" s="179">
        <f t="shared" si="41"/>
        <v>1233.6548536209552</v>
      </c>
      <c r="U676" s="10"/>
      <c r="V676" s="10"/>
      <c r="W676" s="10"/>
      <c r="Y676" s="10">
        <v>332968.08000000007</v>
      </c>
      <c r="Z676" s="10">
        <f t="shared" si="42"/>
        <v>328529.82</v>
      </c>
      <c r="AA676" s="247"/>
      <c r="AB676" s="10">
        <f t="shared" si="43"/>
        <v>286789.14</v>
      </c>
      <c r="AC676" s="167">
        <v>353404.65</v>
      </c>
      <c r="AD676" s="9"/>
      <c r="AE676" s="3"/>
      <c r="AF676" s="3"/>
    </row>
    <row r="677" spans="1:32" x14ac:dyDescent="0.2">
      <c r="A677" s="55"/>
      <c r="B677" s="10"/>
      <c r="C677" s="10" t="s">
        <v>101</v>
      </c>
      <c r="D677" s="10"/>
      <c r="E677" s="419" t="s">
        <v>104</v>
      </c>
      <c r="F677" s="10">
        <v>3950</v>
      </c>
      <c r="G677" s="10"/>
      <c r="H677" s="10"/>
      <c r="I677" s="10"/>
      <c r="J677" s="10">
        <v>817.07999999999993</v>
      </c>
      <c r="K677" s="10"/>
      <c r="M677" s="10">
        <v>4</v>
      </c>
      <c r="N677" s="69"/>
      <c r="P677" s="245">
        <f t="shared" si="40"/>
        <v>204.26999999999998</v>
      </c>
      <c r="Q677" s="10"/>
      <c r="R677" s="10"/>
      <c r="S677" s="10"/>
      <c r="T677" s="179">
        <f t="shared" si="41"/>
        <v>987.5</v>
      </c>
      <c r="U677" s="10"/>
      <c r="V677" s="10"/>
      <c r="W677" s="10"/>
      <c r="Y677" s="10">
        <v>817.07999999999993</v>
      </c>
      <c r="Z677" s="10">
        <f t="shared" si="42"/>
        <v>806.19</v>
      </c>
      <c r="AA677" s="247"/>
      <c r="AB677" s="10">
        <f t="shared" si="43"/>
        <v>703.76</v>
      </c>
      <c r="AC677" s="167">
        <v>867.23</v>
      </c>
      <c r="AD677" s="9"/>
      <c r="AE677" s="3"/>
      <c r="AF677" s="3"/>
    </row>
    <row r="678" spans="1:32" x14ac:dyDescent="0.2">
      <c r="A678" s="55"/>
      <c r="B678" s="10"/>
      <c r="C678" s="10" t="s">
        <v>101</v>
      </c>
      <c r="D678" s="10"/>
      <c r="E678" s="419" t="s">
        <v>105</v>
      </c>
      <c r="F678" s="10">
        <v>14812</v>
      </c>
      <c r="G678" s="10"/>
      <c r="H678" s="10"/>
      <c r="I678" s="10"/>
      <c r="J678" s="10">
        <v>3090.829999999999</v>
      </c>
      <c r="K678" s="10"/>
      <c r="M678" s="10">
        <v>15</v>
      </c>
      <c r="N678" s="69"/>
      <c r="P678" s="245">
        <f t="shared" si="40"/>
        <v>206.05533333333327</v>
      </c>
      <c r="Q678" s="10"/>
      <c r="R678" s="10"/>
      <c r="S678" s="10"/>
      <c r="T678" s="179">
        <f t="shared" si="41"/>
        <v>987.4666666666667</v>
      </c>
      <c r="U678" s="10"/>
      <c r="V678" s="10"/>
      <c r="W678" s="10"/>
      <c r="Y678" s="10">
        <v>3090.829999999999</v>
      </c>
      <c r="Z678" s="10">
        <f t="shared" si="42"/>
        <v>3049.63</v>
      </c>
      <c r="AA678" s="247"/>
      <c r="AB678" s="10">
        <f t="shared" si="43"/>
        <v>2662.17</v>
      </c>
      <c r="AC678" s="167">
        <v>3280.54</v>
      </c>
      <c r="AD678" s="9"/>
      <c r="AE678" s="3"/>
      <c r="AF678" s="3"/>
    </row>
    <row r="679" spans="1:32" x14ac:dyDescent="0.2">
      <c r="A679" s="55"/>
      <c r="B679" s="10"/>
      <c r="C679" s="10" t="s">
        <v>106</v>
      </c>
      <c r="D679" s="10"/>
      <c r="E679" s="419" t="s">
        <v>107</v>
      </c>
      <c r="F679" s="10">
        <v>646672</v>
      </c>
      <c r="G679" s="10"/>
      <c r="H679" s="10"/>
      <c r="I679" s="10"/>
      <c r="J679" s="10">
        <v>131246.55999999991</v>
      </c>
      <c r="K679" s="10"/>
      <c r="M679" s="10">
        <v>498</v>
      </c>
      <c r="N679" s="69"/>
      <c r="P679" s="245">
        <f t="shared" si="40"/>
        <v>263.54730923694763</v>
      </c>
      <c r="Q679" s="10"/>
      <c r="R679" s="10"/>
      <c r="S679" s="10"/>
      <c r="T679" s="179">
        <f t="shared" si="41"/>
        <v>1298.5381526104418</v>
      </c>
      <c r="U679" s="10"/>
      <c r="V679" s="10"/>
      <c r="W679" s="10"/>
      <c r="Y679" s="10">
        <v>131246.55999999991</v>
      </c>
      <c r="Z679" s="10">
        <f t="shared" si="42"/>
        <v>129497.12</v>
      </c>
      <c r="AA679" s="247"/>
      <c r="AB679" s="10">
        <f t="shared" si="43"/>
        <v>113044.13</v>
      </c>
      <c r="AC679" s="167">
        <v>139302.07</v>
      </c>
      <c r="AD679" s="9"/>
      <c r="AE679" s="3"/>
      <c r="AF679" s="3"/>
    </row>
    <row r="680" spans="1:32" x14ac:dyDescent="0.2">
      <c r="A680" s="55"/>
      <c r="B680" s="10"/>
      <c r="C680" s="10" t="s">
        <v>108</v>
      </c>
      <c r="D680" s="10"/>
      <c r="E680" s="419" t="s">
        <v>110</v>
      </c>
      <c r="F680" s="10">
        <v>1259</v>
      </c>
      <c r="G680" s="10"/>
      <c r="H680" s="10"/>
      <c r="I680" s="10"/>
      <c r="J680" s="10">
        <v>260.79000000000002</v>
      </c>
      <c r="K680" s="10"/>
      <c r="M680" s="10">
        <v>1</v>
      </c>
      <c r="N680" s="69"/>
      <c r="P680" s="245">
        <f t="shared" si="40"/>
        <v>260.79000000000002</v>
      </c>
      <c r="Q680" s="10"/>
      <c r="R680" s="10"/>
      <c r="S680" s="10"/>
      <c r="T680" s="179">
        <f t="shared" si="41"/>
        <v>1259</v>
      </c>
      <c r="U680" s="10"/>
      <c r="V680" s="10"/>
      <c r="W680" s="10"/>
      <c r="Y680" s="10">
        <v>260.79000000000002</v>
      </c>
      <c r="Z680" s="10">
        <f t="shared" si="42"/>
        <v>257.31</v>
      </c>
      <c r="AA680" s="247"/>
      <c r="AB680" s="10">
        <f t="shared" si="43"/>
        <v>224.62</v>
      </c>
      <c r="AC680" s="167">
        <v>276.79000000000002</v>
      </c>
      <c r="AD680" s="9"/>
      <c r="AE680" s="3"/>
      <c r="AF680" s="3"/>
    </row>
    <row r="681" spans="1:32" x14ac:dyDescent="0.2">
      <c r="A681" s="55"/>
      <c r="B681" s="10"/>
      <c r="C681" s="10" t="s">
        <v>111</v>
      </c>
      <c r="D681" s="10"/>
      <c r="E681" s="419" t="s">
        <v>79</v>
      </c>
      <c r="F681" s="10">
        <v>25679</v>
      </c>
      <c r="G681" s="10"/>
      <c r="H681" s="10"/>
      <c r="I681" s="10"/>
      <c r="J681" s="10">
        <v>5318.4</v>
      </c>
      <c r="K681" s="10"/>
      <c r="M681" s="10">
        <v>27</v>
      </c>
      <c r="N681" s="69"/>
      <c r="P681" s="245">
        <f t="shared" si="40"/>
        <v>196.97777777777776</v>
      </c>
      <c r="Q681" s="10"/>
      <c r="R681" s="10"/>
      <c r="S681" s="10"/>
      <c r="T681" s="179">
        <f t="shared" si="41"/>
        <v>951.07407407407402</v>
      </c>
      <c r="U681" s="10"/>
      <c r="V681" s="10"/>
      <c r="W681" s="10"/>
      <c r="Y681" s="10">
        <v>5318.4</v>
      </c>
      <c r="Z681" s="10">
        <f t="shared" si="42"/>
        <v>5247.51</v>
      </c>
      <c r="AA681" s="247"/>
      <c r="AB681" s="10">
        <f t="shared" si="43"/>
        <v>4580.8</v>
      </c>
      <c r="AC681" s="167">
        <v>5644.83</v>
      </c>
      <c r="AD681" s="9"/>
      <c r="AE681" s="3"/>
      <c r="AF681" s="3"/>
    </row>
    <row r="682" spans="1:32" x14ac:dyDescent="0.2">
      <c r="A682" s="55"/>
      <c r="B682" s="10"/>
      <c r="C682" s="10" t="s">
        <v>112</v>
      </c>
      <c r="D682" s="10"/>
      <c r="E682" s="419" t="s">
        <v>105</v>
      </c>
      <c r="F682" s="10">
        <v>203</v>
      </c>
      <c r="G682" s="10"/>
      <c r="H682" s="10"/>
      <c r="I682" s="10"/>
      <c r="J682" s="10">
        <v>45.52</v>
      </c>
      <c r="K682" s="10"/>
      <c r="M682" s="10">
        <v>1</v>
      </c>
      <c r="N682" s="69"/>
      <c r="P682" s="245">
        <f t="shared" si="40"/>
        <v>45.52</v>
      </c>
      <c r="Q682" s="10"/>
      <c r="R682" s="10"/>
      <c r="S682" s="10"/>
      <c r="T682" s="179">
        <f t="shared" si="41"/>
        <v>203</v>
      </c>
      <c r="U682" s="10"/>
      <c r="V682" s="10"/>
      <c r="W682" s="10"/>
      <c r="Y682" s="10">
        <v>45.52</v>
      </c>
      <c r="Z682" s="10">
        <f t="shared" si="42"/>
        <v>44.91</v>
      </c>
      <c r="AA682" s="247"/>
      <c r="AB682" s="10">
        <f t="shared" si="43"/>
        <v>39.21</v>
      </c>
      <c r="AC682" s="167">
        <v>48.32</v>
      </c>
      <c r="AD682" s="9"/>
      <c r="AE682" s="3"/>
      <c r="AF682" s="3"/>
    </row>
    <row r="683" spans="1:32" x14ac:dyDescent="0.2">
      <c r="A683" s="55"/>
      <c r="B683" s="10"/>
      <c r="C683" s="10" t="s">
        <v>113</v>
      </c>
      <c r="D683" s="10"/>
      <c r="E683" s="419" t="s">
        <v>102</v>
      </c>
      <c r="F683" s="10">
        <v>1073</v>
      </c>
      <c r="G683" s="10"/>
      <c r="H683" s="10"/>
      <c r="I683" s="10"/>
      <c r="J683" s="10">
        <v>223.19</v>
      </c>
      <c r="K683" s="10"/>
      <c r="M683" s="10">
        <v>1</v>
      </c>
      <c r="N683" s="69"/>
      <c r="P683" s="245">
        <f t="shared" si="40"/>
        <v>223.19</v>
      </c>
      <c r="Q683" s="10"/>
      <c r="R683" s="10"/>
      <c r="S683" s="10"/>
      <c r="T683" s="179">
        <f t="shared" si="41"/>
        <v>1073</v>
      </c>
      <c r="U683" s="10"/>
      <c r="V683" s="10"/>
      <c r="W683" s="10"/>
      <c r="Y683" s="10">
        <v>223.19</v>
      </c>
      <c r="Z683" s="10">
        <f t="shared" si="42"/>
        <v>220.22</v>
      </c>
      <c r="AA683" s="247"/>
      <c r="AB683" s="10">
        <f t="shared" si="43"/>
        <v>192.24</v>
      </c>
      <c r="AC683" s="167">
        <v>236.89</v>
      </c>
      <c r="AD683" s="9"/>
      <c r="AE683" s="3"/>
      <c r="AF683" s="3"/>
    </row>
    <row r="684" spans="1:32" x14ac:dyDescent="0.2">
      <c r="A684" s="55"/>
      <c r="B684" s="10"/>
      <c r="C684" s="10" t="s">
        <v>113</v>
      </c>
      <c r="D684" s="10"/>
      <c r="E684" s="419" t="s">
        <v>104</v>
      </c>
      <c r="F684" s="10">
        <v>6175116</v>
      </c>
      <c r="G684" s="10"/>
      <c r="H684" s="10"/>
      <c r="I684" s="10"/>
      <c r="J684" s="10">
        <v>1282506.6799999985</v>
      </c>
      <c r="K684" s="10"/>
      <c r="M684" s="10">
        <v>5423</v>
      </c>
      <c r="N684" s="69"/>
      <c r="P684" s="245">
        <f t="shared" si="40"/>
        <v>236.49394799926213</v>
      </c>
      <c r="Q684" s="10"/>
      <c r="R684" s="10"/>
      <c r="S684" s="10"/>
      <c r="T684" s="179">
        <f t="shared" si="41"/>
        <v>1138.6900239719712</v>
      </c>
      <c r="U684" s="10"/>
      <c r="V684" s="10"/>
      <c r="W684" s="10"/>
      <c r="Y684" s="10">
        <v>1282506.6799999985</v>
      </c>
      <c r="Z684" s="10">
        <f t="shared" si="42"/>
        <v>1265411.6399999999</v>
      </c>
      <c r="AA684" s="247"/>
      <c r="AB684" s="10">
        <f t="shared" si="43"/>
        <v>1104637.3799999999</v>
      </c>
      <c r="AC684" s="167">
        <v>1361223.05</v>
      </c>
      <c r="AD684" s="9"/>
      <c r="AE684" s="3"/>
      <c r="AF684" s="3"/>
    </row>
    <row r="685" spans="1:32" x14ac:dyDescent="0.2">
      <c r="A685" s="55"/>
      <c r="B685" s="10"/>
      <c r="C685" s="10" t="s">
        <v>114</v>
      </c>
      <c r="D685" s="10"/>
      <c r="E685" s="419" t="s">
        <v>104</v>
      </c>
      <c r="F685" s="10">
        <v>26556</v>
      </c>
      <c r="G685" s="10"/>
      <c r="H685" s="10"/>
      <c r="I685" s="10"/>
      <c r="J685" s="10">
        <v>5603.01</v>
      </c>
      <c r="K685" s="10"/>
      <c r="M685" s="10">
        <v>19</v>
      </c>
      <c r="N685" s="69"/>
      <c r="P685" s="245">
        <f t="shared" si="40"/>
        <v>294.89526315789476</v>
      </c>
      <c r="Q685" s="10"/>
      <c r="R685" s="10"/>
      <c r="S685" s="10"/>
      <c r="T685" s="179">
        <f t="shared" si="41"/>
        <v>1397.6842105263158</v>
      </c>
      <c r="U685" s="10"/>
      <c r="V685" s="10"/>
      <c r="W685" s="10"/>
      <c r="Y685" s="10">
        <v>5603.01</v>
      </c>
      <c r="Z685" s="10">
        <f t="shared" si="42"/>
        <v>5528.33</v>
      </c>
      <c r="AA685" s="247"/>
      <c r="AB685" s="10">
        <f t="shared" si="43"/>
        <v>4825.9399999999996</v>
      </c>
      <c r="AC685" s="167">
        <v>5946.91</v>
      </c>
      <c r="AD685" s="9"/>
      <c r="AE685" s="3"/>
      <c r="AF685" s="3"/>
    </row>
    <row r="686" spans="1:32" x14ac:dyDescent="0.2">
      <c r="A686" s="55"/>
      <c r="B686" s="10"/>
      <c r="C686" s="10" t="s">
        <v>115</v>
      </c>
      <c r="D686" s="10"/>
      <c r="E686" s="419" t="s">
        <v>102</v>
      </c>
      <c r="F686" s="10">
        <v>2852</v>
      </c>
      <c r="G686" s="10"/>
      <c r="H686" s="10"/>
      <c r="I686" s="10"/>
      <c r="J686" s="10">
        <v>608.01</v>
      </c>
      <c r="K686" s="10"/>
      <c r="M686" s="10">
        <v>1</v>
      </c>
      <c r="N686" s="69"/>
      <c r="P686" s="245">
        <f t="shared" si="40"/>
        <v>608.01</v>
      </c>
      <c r="Q686" s="10"/>
      <c r="R686" s="10"/>
      <c r="S686" s="10"/>
      <c r="T686" s="179">
        <f t="shared" si="41"/>
        <v>2852</v>
      </c>
      <c r="U686" s="10"/>
      <c r="V686" s="10"/>
      <c r="W686" s="10"/>
      <c r="Y686" s="10">
        <v>608.01</v>
      </c>
      <c r="Z686" s="10">
        <f t="shared" si="42"/>
        <v>599.91</v>
      </c>
      <c r="AA686" s="247"/>
      <c r="AB686" s="10">
        <f t="shared" si="43"/>
        <v>523.69000000000005</v>
      </c>
      <c r="AC686" s="167">
        <v>645.33000000000004</v>
      </c>
      <c r="AD686" s="9"/>
      <c r="AE686" s="3"/>
      <c r="AF686" s="3"/>
    </row>
    <row r="687" spans="1:32" x14ac:dyDescent="0.2">
      <c r="A687" s="55"/>
      <c r="B687" s="10"/>
      <c r="C687" s="10" t="s">
        <v>115</v>
      </c>
      <c r="D687" s="10"/>
      <c r="E687" s="419" t="s">
        <v>104</v>
      </c>
      <c r="F687" s="10">
        <v>115933</v>
      </c>
      <c r="G687" s="10"/>
      <c r="H687" s="10"/>
      <c r="I687" s="10"/>
      <c r="J687" s="10">
        <v>24052.05</v>
      </c>
      <c r="K687" s="10"/>
      <c r="M687" s="10">
        <v>93</v>
      </c>
      <c r="N687" s="69"/>
      <c r="P687" s="245">
        <f t="shared" si="40"/>
        <v>258.6241935483871</v>
      </c>
      <c r="Q687" s="10"/>
      <c r="R687" s="10"/>
      <c r="S687" s="10"/>
      <c r="T687" s="179">
        <f t="shared" si="41"/>
        <v>1246.5913978494623</v>
      </c>
      <c r="U687" s="10"/>
      <c r="V687" s="10"/>
      <c r="W687" s="10"/>
      <c r="Y687" s="10">
        <v>24052.05</v>
      </c>
      <c r="Z687" s="10">
        <f t="shared" si="42"/>
        <v>23731.45</v>
      </c>
      <c r="AA687" s="247"/>
      <c r="AB687" s="10">
        <f t="shared" si="43"/>
        <v>20716.3</v>
      </c>
      <c r="AC687" s="167">
        <v>25528.29</v>
      </c>
      <c r="AD687" s="9"/>
      <c r="AE687" s="3"/>
      <c r="AF687" s="3"/>
    </row>
    <row r="688" spans="1:32" x14ac:dyDescent="0.2">
      <c r="A688" s="55"/>
      <c r="B688" s="10"/>
      <c r="C688" s="10" t="s">
        <v>116</v>
      </c>
      <c r="D688" s="10"/>
      <c r="E688" s="419" t="s">
        <v>104</v>
      </c>
      <c r="F688" s="10">
        <v>18873</v>
      </c>
      <c r="G688" s="10"/>
      <c r="H688" s="10"/>
      <c r="I688" s="10"/>
      <c r="J688" s="10">
        <v>3972.04</v>
      </c>
      <c r="K688" s="10"/>
      <c r="M688" s="10">
        <v>14</v>
      </c>
      <c r="N688" s="69"/>
      <c r="P688" s="245">
        <f t="shared" si="40"/>
        <v>283.71714285714285</v>
      </c>
      <c r="Q688" s="10"/>
      <c r="R688" s="10"/>
      <c r="S688" s="10"/>
      <c r="T688" s="179">
        <f t="shared" si="41"/>
        <v>1348.0714285714287</v>
      </c>
      <c r="U688" s="10"/>
      <c r="V688" s="10"/>
      <c r="W688" s="10"/>
      <c r="Y688" s="10">
        <v>3972.04</v>
      </c>
      <c r="Z688" s="10">
        <f t="shared" si="42"/>
        <v>3919.1</v>
      </c>
      <c r="AA688" s="247"/>
      <c r="AB688" s="10">
        <f t="shared" si="43"/>
        <v>3421.16</v>
      </c>
      <c r="AC688" s="167">
        <v>4215.83</v>
      </c>
      <c r="AD688" s="9"/>
      <c r="AE688" s="3"/>
      <c r="AF688" s="3"/>
    </row>
    <row r="689" spans="1:32" x14ac:dyDescent="0.2">
      <c r="A689" s="55"/>
      <c r="B689" s="10"/>
      <c r="C689" s="10" t="s">
        <v>117</v>
      </c>
      <c r="D689" s="10"/>
      <c r="E689" s="419" t="s">
        <v>104</v>
      </c>
      <c r="F689" s="10">
        <v>29248</v>
      </c>
      <c r="G689" s="10"/>
      <c r="H689" s="10"/>
      <c r="I689" s="10"/>
      <c r="J689" s="10">
        <v>6163.0599999999995</v>
      </c>
      <c r="K689" s="10"/>
      <c r="M689" s="10">
        <v>22</v>
      </c>
      <c r="N689" s="69"/>
      <c r="P689" s="245">
        <f t="shared" si="40"/>
        <v>280.1390909090909</v>
      </c>
      <c r="Q689" s="10"/>
      <c r="R689" s="10"/>
      <c r="S689" s="10"/>
      <c r="T689" s="179">
        <f t="shared" si="41"/>
        <v>1329.4545454545455</v>
      </c>
      <c r="U689" s="10"/>
      <c r="V689" s="10"/>
      <c r="W689" s="10"/>
      <c r="Y689" s="10">
        <v>6163.0599999999995</v>
      </c>
      <c r="Z689" s="10">
        <f t="shared" si="42"/>
        <v>6080.91</v>
      </c>
      <c r="AA689" s="247"/>
      <c r="AB689" s="10">
        <f t="shared" si="43"/>
        <v>5308.31</v>
      </c>
      <c r="AC689" s="167">
        <v>6541.33</v>
      </c>
      <c r="AD689" s="9"/>
      <c r="AE689" s="3"/>
      <c r="AF689" s="3"/>
    </row>
    <row r="690" spans="1:32" x14ac:dyDescent="0.2">
      <c r="A690" s="55"/>
      <c r="B690" s="10"/>
      <c r="C690" s="10" t="s">
        <v>118</v>
      </c>
      <c r="D690" s="10"/>
      <c r="E690" s="419" t="s">
        <v>104</v>
      </c>
      <c r="F690" s="10">
        <v>2366</v>
      </c>
      <c r="G690" s="10"/>
      <c r="H690" s="10"/>
      <c r="I690" s="10"/>
      <c r="J690" s="10">
        <v>379.8</v>
      </c>
      <c r="K690" s="10"/>
      <c r="M690" s="10">
        <v>2</v>
      </c>
      <c r="N690" s="69"/>
      <c r="P690" s="245">
        <f t="shared" si="40"/>
        <v>189.9</v>
      </c>
      <c r="Q690" s="10"/>
      <c r="R690" s="10"/>
      <c r="S690" s="10"/>
      <c r="T690" s="179">
        <f t="shared" si="41"/>
        <v>1183</v>
      </c>
      <c r="U690" s="10"/>
      <c r="V690" s="10"/>
      <c r="W690" s="10"/>
      <c r="Y690" s="10">
        <v>379.8</v>
      </c>
      <c r="Z690" s="10">
        <f t="shared" si="42"/>
        <v>374.74</v>
      </c>
      <c r="AA690" s="247"/>
      <c r="AB690" s="10">
        <f t="shared" si="43"/>
        <v>327.13</v>
      </c>
      <c r="AC690" s="167">
        <v>403.12</v>
      </c>
      <c r="AD690" s="9"/>
      <c r="AE690" s="3"/>
      <c r="AF690" s="3"/>
    </row>
    <row r="691" spans="1:32" x14ac:dyDescent="0.2">
      <c r="A691" s="55"/>
      <c r="B691" s="10"/>
      <c r="C691" s="10" t="s">
        <v>118</v>
      </c>
      <c r="D691" s="10"/>
      <c r="E691" s="419" t="s">
        <v>105</v>
      </c>
      <c r="F691" s="10">
        <v>4354930</v>
      </c>
      <c r="G691" s="10"/>
      <c r="H691" s="10"/>
      <c r="I691" s="10"/>
      <c r="J691" s="10">
        <v>902456.97999999824</v>
      </c>
      <c r="K691" s="10"/>
      <c r="M691" s="10">
        <v>4064</v>
      </c>
      <c r="N691" s="69"/>
      <c r="P691" s="245">
        <f t="shared" si="40"/>
        <v>222.06126476377909</v>
      </c>
      <c r="Q691" s="10"/>
      <c r="R691" s="10"/>
      <c r="S691" s="10"/>
      <c r="T691" s="179">
        <f t="shared" si="41"/>
        <v>1071.5871062992126</v>
      </c>
      <c r="U691" s="10"/>
      <c r="V691" s="10"/>
      <c r="W691" s="10"/>
      <c r="Y691" s="10">
        <v>902456.97999999824</v>
      </c>
      <c r="Z691" s="10">
        <f t="shared" si="42"/>
        <v>890427.78</v>
      </c>
      <c r="AA691" s="247"/>
      <c r="AB691" s="10">
        <f t="shared" si="43"/>
        <v>777296.31</v>
      </c>
      <c r="AC691" s="167">
        <v>957847.05</v>
      </c>
      <c r="AD691" s="9"/>
      <c r="AE691" s="3"/>
      <c r="AF691" s="3"/>
    </row>
    <row r="692" spans="1:32" x14ac:dyDescent="0.2">
      <c r="A692" s="55"/>
      <c r="B692" s="10"/>
      <c r="C692" s="10" t="s">
        <v>119</v>
      </c>
      <c r="D692" s="10"/>
      <c r="E692" s="419" t="s">
        <v>120</v>
      </c>
      <c r="F692" s="10">
        <v>2616</v>
      </c>
      <c r="G692" s="10"/>
      <c r="H692" s="10"/>
      <c r="I692" s="10"/>
      <c r="J692" s="10">
        <v>546.71</v>
      </c>
      <c r="K692" s="10"/>
      <c r="M692" s="10">
        <v>3</v>
      </c>
      <c r="N692" s="69"/>
      <c r="P692" s="245">
        <f t="shared" si="40"/>
        <v>182.23666666666668</v>
      </c>
      <c r="Q692" s="10"/>
      <c r="R692" s="10"/>
      <c r="S692" s="10"/>
      <c r="T692" s="179">
        <f t="shared" si="41"/>
        <v>872</v>
      </c>
      <c r="U692" s="10"/>
      <c r="V692" s="10"/>
      <c r="W692" s="10"/>
      <c r="Y692" s="10">
        <v>546.71</v>
      </c>
      <c r="Z692" s="10">
        <f t="shared" si="42"/>
        <v>539.41999999999996</v>
      </c>
      <c r="AA692" s="247"/>
      <c r="AB692" s="10">
        <f t="shared" si="43"/>
        <v>470.89</v>
      </c>
      <c r="AC692" s="167">
        <v>580.27</v>
      </c>
      <c r="AD692" s="9"/>
      <c r="AE692" s="3"/>
      <c r="AF692" s="3"/>
    </row>
    <row r="693" spans="1:32" x14ac:dyDescent="0.2">
      <c r="A693" s="55"/>
      <c r="B693" s="10"/>
      <c r="C693" s="10" t="s">
        <v>121</v>
      </c>
      <c r="D693" s="10"/>
      <c r="E693" s="419" t="s">
        <v>90</v>
      </c>
      <c r="F693" s="10">
        <v>2446</v>
      </c>
      <c r="G693" s="10"/>
      <c r="H693" s="10"/>
      <c r="I693" s="10"/>
      <c r="J693" s="10">
        <v>519.51</v>
      </c>
      <c r="K693" s="10"/>
      <c r="M693" s="10">
        <v>1</v>
      </c>
      <c r="N693" s="69"/>
      <c r="P693" s="245">
        <f t="shared" si="40"/>
        <v>519.51</v>
      </c>
      <c r="Q693" s="10"/>
      <c r="R693" s="10"/>
      <c r="S693" s="10"/>
      <c r="T693" s="179">
        <f t="shared" si="41"/>
        <v>2446</v>
      </c>
      <c r="U693" s="10"/>
      <c r="V693" s="10"/>
      <c r="W693" s="10"/>
      <c r="Y693" s="10">
        <v>519.51</v>
      </c>
      <c r="Z693" s="10">
        <f t="shared" si="42"/>
        <v>512.59</v>
      </c>
      <c r="AA693" s="247"/>
      <c r="AB693" s="10">
        <f t="shared" si="43"/>
        <v>447.46</v>
      </c>
      <c r="AC693" s="167">
        <v>551.4</v>
      </c>
      <c r="AD693" s="9"/>
      <c r="AE693" s="3"/>
      <c r="AF693" s="3"/>
    </row>
    <row r="694" spans="1:32" x14ac:dyDescent="0.2">
      <c r="A694" s="55"/>
      <c r="B694" s="10"/>
      <c r="C694" s="10" t="s">
        <v>122</v>
      </c>
      <c r="D694" s="10"/>
      <c r="E694" s="419" t="s">
        <v>79</v>
      </c>
      <c r="F694" s="10">
        <v>4573</v>
      </c>
      <c r="G694" s="10"/>
      <c r="H694" s="10"/>
      <c r="I694" s="10"/>
      <c r="J694" s="10">
        <v>441.36000000000007</v>
      </c>
      <c r="K694" s="10"/>
      <c r="M694" s="10">
        <v>4</v>
      </c>
      <c r="N694" s="69"/>
      <c r="P694" s="245">
        <f t="shared" si="40"/>
        <v>110.34000000000002</v>
      </c>
      <c r="Q694" s="10"/>
      <c r="R694" s="10"/>
      <c r="S694" s="10"/>
      <c r="T694" s="179">
        <f t="shared" si="41"/>
        <v>1143.25</v>
      </c>
      <c r="U694" s="10"/>
      <c r="V694" s="10"/>
      <c r="W694" s="10"/>
      <c r="Y694" s="10">
        <v>441.36000000000007</v>
      </c>
      <c r="Z694" s="10">
        <f t="shared" si="42"/>
        <v>435.48</v>
      </c>
      <c r="AA694" s="247"/>
      <c r="AB694" s="10">
        <f t="shared" si="43"/>
        <v>380.15</v>
      </c>
      <c r="AC694" s="167">
        <v>468.45</v>
      </c>
      <c r="AD694" s="9"/>
      <c r="AE694" s="3"/>
      <c r="AF694" s="3"/>
    </row>
    <row r="695" spans="1:32" x14ac:dyDescent="0.2">
      <c r="A695" s="55"/>
      <c r="B695" s="10"/>
      <c r="C695" s="10" t="s">
        <v>123</v>
      </c>
      <c r="D695" s="10"/>
      <c r="E695" s="419" t="s">
        <v>124</v>
      </c>
      <c r="F695" s="10">
        <v>521126</v>
      </c>
      <c r="G695" s="10"/>
      <c r="H695" s="10"/>
      <c r="I695" s="10"/>
      <c r="J695" s="10">
        <v>105718.41999999997</v>
      </c>
      <c r="K695" s="10"/>
      <c r="M695" s="10">
        <v>414</v>
      </c>
      <c r="N695" s="69"/>
      <c r="P695" s="245">
        <f t="shared" si="40"/>
        <v>255.35850241545887</v>
      </c>
      <c r="Q695" s="10"/>
      <c r="R695" s="10"/>
      <c r="S695" s="10"/>
      <c r="T695" s="179">
        <f t="shared" si="41"/>
        <v>1258.7584541062802</v>
      </c>
      <c r="U695" s="10"/>
      <c r="V695" s="10"/>
      <c r="W695" s="10"/>
      <c r="Y695" s="10">
        <v>105718.41999999997</v>
      </c>
      <c r="Z695" s="10">
        <f t="shared" si="42"/>
        <v>104309.26</v>
      </c>
      <c r="AA695" s="247"/>
      <c r="AB695" s="10">
        <f t="shared" si="43"/>
        <v>91056.46</v>
      </c>
      <c r="AC695" s="167">
        <v>112207.1</v>
      </c>
      <c r="AD695" s="9"/>
      <c r="AE695" s="3"/>
      <c r="AF695" s="3"/>
    </row>
    <row r="696" spans="1:32" x14ac:dyDescent="0.2">
      <c r="A696" s="55"/>
      <c r="B696" s="10"/>
      <c r="C696" s="10" t="s">
        <v>125</v>
      </c>
      <c r="D696" s="10"/>
      <c r="E696" s="419" t="s">
        <v>120</v>
      </c>
      <c r="F696" s="10">
        <v>234912</v>
      </c>
      <c r="G696" s="10"/>
      <c r="H696" s="10"/>
      <c r="I696" s="10"/>
      <c r="J696" s="10">
        <v>48126.680000000015</v>
      </c>
      <c r="K696" s="10"/>
      <c r="M696" s="10">
        <v>268</v>
      </c>
      <c r="N696" s="69"/>
      <c r="P696" s="245">
        <f t="shared" si="40"/>
        <v>179.57716417910453</v>
      </c>
      <c r="Q696" s="10"/>
      <c r="R696" s="10"/>
      <c r="S696" s="10"/>
      <c r="T696" s="179">
        <f t="shared" si="41"/>
        <v>876.53731343283584</v>
      </c>
      <c r="U696" s="10"/>
      <c r="V696" s="10"/>
      <c r="W696" s="10"/>
      <c r="Y696" s="10">
        <v>48126.680000000015</v>
      </c>
      <c r="Z696" s="10">
        <f t="shared" si="42"/>
        <v>47485.18</v>
      </c>
      <c r="AA696" s="247"/>
      <c r="AB696" s="10">
        <f t="shared" si="43"/>
        <v>41452.050000000003</v>
      </c>
      <c r="AC696" s="167">
        <v>51080.55</v>
      </c>
      <c r="AD696" s="9"/>
      <c r="AE696" s="3"/>
      <c r="AF696" s="3"/>
    </row>
    <row r="697" spans="1:32" x14ac:dyDescent="0.2">
      <c r="A697" s="55"/>
      <c r="B697" s="10"/>
      <c r="C697" s="10" t="s">
        <v>126</v>
      </c>
      <c r="D697" s="10"/>
      <c r="E697" s="419" t="s">
        <v>127</v>
      </c>
      <c r="F697" s="10">
        <v>296107</v>
      </c>
      <c r="G697" s="10"/>
      <c r="H697" s="10"/>
      <c r="I697" s="10"/>
      <c r="J697" s="10">
        <v>60251.769999999982</v>
      </c>
      <c r="K697" s="10"/>
      <c r="M697" s="10">
        <v>252</v>
      </c>
      <c r="N697" s="69"/>
      <c r="P697" s="245">
        <f t="shared" si="40"/>
        <v>239.09432539682533</v>
      </c>
      <c r="Q697" s="10"/>
      <c r="R697" s="10"/>
      <c r="S697" s="10"/>
      <c r="T697" s="179">
        <f t="shared" si="41"/>
        <v>1175.0277777777778</v>
      </c>
      <c r="U697" s="10"/>
      <c r="V697" s="10"/>
      <c r="W697" s="10"/>
      <c r="Y697" s="10">
        <v>60251.769999999982</v>
      </c>
      <c r="Z697" s="10">
        <f t="shared" si="42"/>
        <v>59448.65</v>
      </c>
      <c r="AA697" s="247"/>
      <c r="AB697" s="10">
        <f t="shared" si="43"/>
        <v>51895.519999999997</v>
      </c>
      <c r="AC697" s="167">
        <v>63949.83</v>
      </c>
      <c r="AD697" s="9"/>
      <c r="AE697" s="3"/>
      <c r="AF697" s="3"/>
    </row>
    <row r="698" spans="1:32" x14ac:dyDescent="0.2">
      <c r="A698" s="55"/>
      <c r="B698" s="10"/>
      <c r="C698" s="10" t="s">
        <v>128</v>
      </c>
      <c r="D698" s="10"/>
      <c r="E698" s="419" t="s">
        <v>68</v>
      </c>
      <c r="F698" s="10">
        <v>4791769</v>
      </c>
      <c r="G698" s="10"/>
      <c r="H698" s="10"/>
      <c r="I698" s="10"/>
      <c r="J698" s="10">
        <v>968869.5900000002</v>
      </c>
      <c r="K698" s="10"/>
      <c r="M698" s="10">
        <v>4660</v>
      </c>
      <c r="N698" s="69"/>
      <c r="P698" s="245">
        <f t="shared" si="40"/>
        <v>207.91192918454939</v>
      </c>
      <c r="Q698" s="10"/>
      <c r="R698" s="10"/>
      <c r="S698" s="10"/>
      <c r="T698" s="179">
        <f t="shared" si="41"/>
        <v>1028.2766094420601</v>
      </c>
      <c r="U698" s="10"/>
      <c r="V698" s="10"/>
      <c r="W698" s="10"/>
      <c r="Y698" s="10">
        <v>968869.5900000002</v>
      </c>
      <c r="Z698" s="10">
        <f t="shared" si="42"/>
        <v>955955.15</v>
      </c>
      <c r="AA698" s="247"/>
      <c r="AB698" s="10">
        <f t="shared" si="43"/>
        <v>834498.24</v>
      </c>
      <c r="AC698" s="167">
        <v>1028335.87</v>
      </c>
      <c r="AD698" s="9"/>
      <c r="AE698" s="3"/>
      <c r="AF698" s="3"/>
    </row>
    <row r="699" spans="1:32" x14ac:dyDescent="0.2">
      <c r="A699" s="55"/>
      <c r="B699" s="10"/>
      <c r="C699" s="10" t="s">
        <v>128</v>
      </c>
      <c r="D699" s="10"/>
      <c r="E699" s="419" t="s">
        <v>73</v>
      </c>
      <c r="F699" s="10">
        <v>1266</v>
      </c>
      <c r="G699" s="10"/>
      <c r="H699" s="10"/>
      <c r="I699" s="10"/>
      <c r="J699" s="10">
        <v>264.95999999999998</v>
      </c>
      <c r="K699" s="10"/>
      <c r="M699" s="10">
        <v>1</v>
      </c>
      <c r="N699" s="69"/>
      <c r="P699" s="245">
        <f t="shared" si="40"/>
        <v>264.95999999999998</v>
      </c>
      <c r="Q699" s="10"/>
      <c r="R699" s="10"/>
      <c r="S699" s="10"/>
      <c r="T699" s="179">
        <f t="shared" si="41"/>
        <v>1266</v>
      </c>
      <c r="U699" s="10"/>
      <c r="V699" s="10"/>
      <c r="W699" s="10"/>
      <c r="Y699" s="10">
        <v>264.95999999999998</v>
      </c>
      <c r="Z699" s="10">
        <f t="shared" si="42"/>
        <v>261.43</v>
      </c>
      <c r="AA699" s="247"/>
      <c r="AB699" s="10">
        <f t="shared" si="43"/>
        <v>228.21</v>
      </c>
      <c r="AC699" s="167">
        <v>281.22000000000003</v>
      </c>
      <c r="AD699" s="9"/>
      <c r="AE699" s="3"/>
      <c r="AF699" s="3"/>
    </row>
    <row r="700" spans="1:32" x14ac:dyDescent="0.2">
      <c r="A700" s="55"/>
      <c r="B700" s="10"/>
      <c r="C700" s="10" t="s">
        <v>128</v>
      </c>
      <c r="D700" s="10"/>
      <c r="E700" s="419" t="s">
        <v>75</v>
      </c>
      <c r="F700" s="10">
        <v>9699</v>
      </c>
      <c r="G700" s="10"/>
      <c r="H700" s="10"/>
      <c r="I700" s="10"/>
      <c r="J700" s="10">
        <v>2025.8099999999997</v>
      </c>
      <c r="K700" s="10"/>
      <c r="M700" s="10">
        <v>10</v>
      </c>
      <c r="N700" s="69"/>
      <c r="P700" s="245">
        <f t="shared" si="40"/>
        <v>202.58099999999996</v>
      </c>
      <c r="Q700" s="10"/>
      <c r="R700" s="10"/>
      <c r="S700" s="10"/>
      <c r="T700" s="179">
        <f t="shared" si="41"/>
        <v>969.9</v>
      </c>
      <c r="U700" s="10"/>
      <c r="V700" s="10"/>
      <c r="W700" s="10"/>
      <c r="Y700" s="10">
        <v>2025.8099999999997</v>
      </c>
      <c r="Z700" s="10">
        <f t="shared" si="42"/>
        <v>1998.81</v>
      </c>
      <c r="AA700" s="247"/>
      <c r="AB700" s="10">
        <f t="shared" si="43"/>
        <v>1744.85</v>
      </c>
      <c r="AC700" s="167">
        <v>2150.14</v>
      </c>
      <c r="AD700" s="9"/>
      <c r="AE700" s="3"/>
      <c r="AF700" s="3"/>
    </row>
    <row r="701" spans="1:32" x14ac:dyDescent="0.2">
      <c r="A701" s="55"/>
      <c r="B701" s="10"/>
      <c r="C701" s="10" t="s">
        <v>129</v>
      </c>
      <c r="D701" s="10"/>
      <c r="E701" s="419" t="s">
        <v>107</v>
      </c>
      <c r="F701" s="10">
        <v>367</v>
      </c>
      <c r="G701" s="10"/>
      <c r="H701" s="10"/>
      <c r="I701" s="10"/>
      <c r="J701" s="10">
        <v>77.72</v>
      </c>
      <c r="K701" s="10"/>
      <c r="M701" s="10">
        <v>1</v>
      </c>
      <c r="N701" s="69"/>
      <c r="P701" s="245">
        <f t="shared" si="40"/>
        <v>77.72</v>
      </c>
      <c r="Q701" s="10"/>
      <c r="R701" s="10"/>
      <c r="S701" s="10"/>
      <c r="T701" s="179">
        <f t="shared" si="41"/>
        <v>367</v>
      </c>
      <c r="U701" s="10"/>
      <c r="V701" s="10"/>
      <c r="W701" s="10"/>
      <c r="Y701" s="10">
        <v>77.72</v>
      </c>
      <c r="Z701" s="10">
        <f t="shared" si="42"/>
        <v>76.680000000000007</v>
      </c>
      <c r="AA701" s="247"/>
      <c r="AB701" s="10">
        <f t="shared" si="43"/>
        <v>66.94</v>
      </c>
      <c r="AC701" s="167">
        <v>82.49</v>
      </c>
      <c r="AD701" s="9"/>
      <c r="AE701" s="3"/>
      <c r="AF701" s="3"/>
    </row>
    <row r="702" spans="1:32" x14ac:dyDescent="0.2">
      <c r="A702" s="55"/>
      <c r="B702" s="10"/>
      <c r="C702" s="10" t="s">
        <v>130</v>
      </c>
      <c r="D702" s="10"/>
      <c r="E702" s="419" t="s">
        <v>131</v>
      </c>
      <c r="F702" s="10">
        <v>598</v>
      </c>
      <c r="G702" s="10"/>
      <c r="H702" s="10"/>
      <c r="I702" s="10"/>
      <c r="J702" s="10">
        <v>135.12</v>
      </c>
      <c r="K702" s="10"/>
      <c r="M702" s="10">
        <v>3</v>
      </c>
      <c r="N702" s="69"/>
      <c r="P702" s="245">
        <f t="shared" si="40"/>
        <v>45.04</v>
      </c>
      <c r="Q702" s="10"/>
      <c r="R702" s="10"/>
      <c r="S702" s="10"/>
      <c r="T702" s="179">
        <f t="shared" si="41"/>
        <v>199.33333333333334</v>
      </c>
      <c r="U702" s="10"/>
      <c r="V702" s="10"/>
      <c r="W702" s="10"/>
      <c r="Y702" s="10">
        <v>135.12</v>
      </c>
      <c r="Z702" s="10">
        <f t="shared" si="42"/>
        <v>133.32</v>
      </c>
      <c r="AA702" s="247"/>
      <c r="AB702" s="10">
        <f t="shared" si="43"/>
        <v>116.38</v>
      </c>
      <c r="AC702" s="167">
        <v>143.41</v>
      </c>
      <c r="AD702" s="9"/>
      <c r="AE702" s="3"/>
      <c r="AF702" s="3"/>
    </row>
    <row r="703" spans="1:32" x14ac:dyDescent="0.2">
      <c r="A703" s="55"/>
      <c r="B703" s="10"/>
      <c r="C703" s="10" t="s">
        <v>130</v>
      </c>
      <c r="D703" s="10"/>
      <c r="E703" s="419" t="s">
        <v>107</v>
      </c>
      <c r="F703" s="10">
        <v>21912</v>
      </c>
      <c r="G703" s="10"/>
      <c r="H703" s="10"/>
      <c r="I703" s="10"/>
      <c r="J703" s="10">
        <v>4146.3</v>
      </c>
      <c r="K703" s="10"/>
      <c r="M703" s="10">
        <v>25</v>
      </c>
      <c r="N703" s="69"/>
      <c r="P703" s="245">
        <f t="shared" si="40"/>
        <v>165.852</v>
      </c>
      <c r="Q703" s="10"/>
      <c r="R703" s="10"/>
      <c r="S703" s="10"/>
      <c r="T703" s="179">
        <f t="shared" si="41"/>
        <v>876.48</v>
      </c>
      <c r="U703" s="10"/>
      <c r="V703" s="10"/>
      <c r="W703" s="10"/>
      <c r="Y703" s="10">
        <v>4146.3</v>
      </c>
      <c r="Z703" s="10">
        <f t="shared" si="42"/>
        <v>4091.03</v>
      </c>
      <c r="AA703" s="247"/>
      <c r="AB703" s="10">
        <f t="shared" si="43"/>
        <v>3571.25</v>
      </c>
      <c r="AC703" s="167">
        <v>4400.78</v>
      </c>
      <c r="AD703" s="9"/>
      <c r="AE703" s="3"/>
      <c r="AF703" s="3"/>
    </row>
    <row r="704" spans="1:32" x14ac:dyDescent="0.2">
      <c r="A704" s="55"/>
      <c r="B704" s="10"/>
      <c r="C704" s="10" t="s">
        <v>132</v>
      </c>
      <c r="D704" s="10"/>
      <c r="E704" s="419" t="s">
        <v>133</v>
      </c>
      <c r="F704" s="10">
        <v>525</v>
      </c>
      <c r="G704" s="10"/>
      <c r="H704" s="10"/>
      <c r="I704" s="10"/>
      <c r="J704" s="10">
        <v>108.75</v>
      </c>
      <c r="K704" s="10"/>
      <c r="M704" s="10">
        <v>1</v>
      </c>
      <c r="N704" s="69"/>
      <c r="P704" s="245">
        <f t="shared" si="40"/>
        <v>108.75</v>
      </c>
      <c r="Q704" s="10"/>
      <c r="R704" s="10"/>
      <c r="S704" s="10"/>
      <c r="T704" s="179">
        <f t="shared" si="41"/>
        <v>525</v>
      </c>
      <c r="U704" s="10"/>
      <c r="V704" s="10"/>
      <c r="W704" s="10"/>
      <c r="Y704" s="10">
        <v>108.75</v>
      </c>
      <c r="Z704" s="10">
        <f t="shared" si="42"/>
        <v>107.3</v>
      </c>
      <c r="AA704" s="247"/>
      <c r="AB704" s="10">
        <f t="shared" si="43"/>
        <v>93.67</v>
      </c>
      <c r="AC704" s="167">
        <v>115.43</v>
      </c>
      <c r="AD704" s="9"/>
      <c r="AE704" s="3"/>
      <c r="AF704" s="3"/>
    </row>
    <row r="705" spans="1:32" x14ac:dyDescent="0.2">
      <c r="A705" s="55"/>
      <c r="B705" s="10"/>
      <c r="C705" s="10" t="s">
        <v>132</v>
      </c>
      <c r="D705" s="10"/>
      <c r="E705" s="419" t="s">
        <v>134</v>
      </c>
      <c r="F705" s="10">
        <v>4322</v>
      </c>
      <c r="G705" s="10"/>
      <c r="H705" s="10"/>
      <c r="I705" s="10"/>
      <c r="J705" s="10">
        <v>858.56000000000006</v>
      </c>
      <c r="K705" s="10"/>
      <c r="M705" s="10">
        <v>4</v>
      </c>
      <c r="N705" s="69"/>
      <c r="P705" s="245">
        <f t="shared" si="40"/>
        <v>214.64000000000001</v>
      </c>
      <c r="Q705" s="10"/>
      <c r="R705" s="10"/>
      <c r="S705" s="10"/>
      <c r="T705" s="179">
        <f t="shared" si="41"/>
        <v>1080.5</v>
      </c>
      <c r="U705" s="10"/>
      <c r="V705" s="10"/>
      <c r="W705" s="10"/>
      <c r="Y705" s="10">
        <v>858.56000000000006</v>
      </c>
      <c r="Z705" s="10">
        <f t="shared" si="42"/>
        <v>847.12</v>
      </c>
      <c r="AA705" s="247"/>
      <c r="AB705" s="10">
        <f t="shared" si="43"/>
        <v>739.49</v>
      </c>
      <c r="AC705" s="167">
        <v>911.26</v>
      </c>
      <c r="AD705" s="9"/>
      <c r="AE705" s="3"/>
      <c r="AF705" s="3"/>
    </row>
    <row r="706" spans="1:32" x14ac:dyDescent="0.2">
      <c r="A706" s="55"/>
      <c r="B706" s="10"/>
      <c r="C706" s="10" t="s">
        <v>135</v>
      </c>
      <c r="D706" s="10"/>
      <c r="E706" s="419" t="s">
        <v>131</v>
      </c>
      <c r="F706" s="10">
        <v>2107190</v>
      </c>
      <c r="G706" s="10"/>
      <c r="H706" s="10"/>
      <c r="I706" s="10"/>
      <c r="J706" s="10">
        <v>420695.08000000095</v>
      </c>
      <c r="K706" s="10"/>
      <c r="M706" s="10">
        <v>2217</v>
      </c>
      <c r="N706" s="69"/>
      <c r="P706" s="245">
        <f t="shared" si="40"/>
        <v>189.75871898962606</v>
      </c>
      <c r="Q706" s="10"/>
      <c r="R706" s="10"/>
      <c r="S706" s="10"/>
      <c r="T706" s="179">
        <f t="shared" si="41"/>
        <v>950.46910239061799</v>
      </c>
      <c r="U706" s="10"/>
      <c r="V706" s="10"/>
      <c r="W706" s="10"/>
      <c r="Y706" s="10">
        <v>420695.08000000095</v>
      </c>
      <c r="Z706" s="10">
        <f t="shared" si="42"/>
        <v>415087.47</v>
      </c>
      <c r="AA706" s="247"/>
      <c r="AB706" s="10">
        <f t="shared" si="43"/>
        <v>362349.39</v>
      </c>
      <c r="AC706" s="167">
        <v>446516.07</v>
      </c>
      <c r="AD706" s="9"/>
      <c r="AE706" s="3"/>
      <c r="AF706" s="3"/>
    </row>
    <row r="707" spans="1:32" x14ac:dyDescent="0.2">
      <c r="A707" s="55"/>
      <c r="B707" s="10"/>
      <c r="C707" s="10" t="s">
        <v>135</v>
      </c>
      <c r="D707" s="10"/>
      <c r="E707" s="419" t="s">
        <v>73</v>
      </c>
      <c r="F707" s="10">
        <v>1536</v>
      </c>
      <c r="G707" s="10"/>
      <c r="H707" s="10"/>
      <c r="I707" s="10"/>
      <c r="J707" s="10">
        <v>321.69</v>
      </c>
      <c r="K707" s="10"/>
      <c r="M707" s="10">
        <v>1</v>
      </c>
      <c r="N707" s="69"/>
      <c r="P707" s="245">
        <f t="shared" si="40"/>
        <v>321.69</v>
      </c>
      <c r="Q707" s="10"/>
      <c r="R707" s="10"/>
      <c r="S707" s="10"/>
      <c r="T707" s="179">
        <f t="shared" si="41"/>
        <v>1536</v>
      </c>
      <c r="U707" s="10"/>
      <c r="V707" s="10"/>
      <c r="W707" s="10"/>
      <c r="Y707" s="10">
        <v>321.69</v>
      </c>
      <c r="Z707" s="10">
        <f t="shared" si="42"/>
        <v>317.39999999999998</v>
      </c>
      <c r="AA707" s="247"/>
      <c r="AB707" s="10">
        <f t="shared" si="43"/>
        <v>277.08</v>
      </c>
      <c r="AC707" s="167">
        <v>341.44</v>
      </c>
      <c r="AD707" s="9"/>
      <c r="AE707" s="3"/>
      <c r="AF707" s="3"/>
    </row>
    <row r="708" spans="1:32" x14ac:dyDescent="0.2">
      <c r="A708" s="55"/>
      <c r="B708" s="10"/>
      <c r="C708" s="10" t="s">
        <v>136</v>
      </c>
      <c r="D708" s="10"/>
      <c r="E708" s="419" t="s">
        <v>79</v>
      </c>
      <c r="F708" s="10">
        <v>608845</v>
      </c>
      <c r="G708" s="10"/>
      <c r="H708" s="10"/>
      <c r="I708" s="10"/>
      <c r="J708" s="10">
        <v>124258.71000000005</v>
      </c>
      <c r="K708" s="10"/>
      <c r="M708" s="10">
        <v>521</v>
      </c>
      <c r="N708" s="69"/>
      <c r="P708" s="245">
        <f t="shared" si="40"/>
        <v>238.50040307101736</v>
      </c>
      <c r="Q708" s="10"/>
      <c r="R708" s="10"/>
      <c r="S708" s="10"/>
      <c r="T708" s="179">
        <f t="shared" si="41"/>
        <v>1168.6084452975049</v>
      </c>
      <c r="U708" s="10"/>
      <c r="V708" s="10"/>
      <c r="W708" s="10"/>
      <c r="Y708" s="10">
        <v>124258.71000000005</v>
      </c>
      <c r="Z708" s="10">
        <f t="shared" si="42"/>
        <v>122602.42</v>
      </c>
      <c r="AA708" s="247"/>
      <c r="AB708" s="10">
        <f t="shared" si="43"/>
        <v>107025.42</v>
      </c>
      <c r="AC708" s="167">
        <v>131885.32999999999</v>
      </c>
      <c r="AD708" s="9"/>
      <c r="AE708" s="3"/>
      <c r="AF708" s="3"/>
    </row>
    <row r="709" spans="1:32" x14ac:dyDescent="0.2">
      <c r="A709" s="55"/>
      <c r="B709" s="10"/>
      <c r="C709" s="10" t="s">
        <v>137</v>
      </c>
      <c r="D709" s="10"/>
      <c r="E709" s="419" t="s">
        <v>88</v>
      </c>
      <c r="F709" s="10">
        <v>2</v>
      </c>
      <c r="G709" s="10"/>
      <c r="H709" s="10"/>
      <c r="I709" s="10"/>
      <c r="J709" s="10">
        <v>6.46</v>
      </c>
      <c r="K709" s="10"/>
      <c r="M709" s="10">
        <v>1</v>
      </c>
      <c r="N709" s="69"/>
      <c r="P709" s="245">
        <f t="shared" si="40"/>
        <v>6.46</v>
      </c>
      <c r="Q709" s="10"/>
      <c r="R709" s="10"/>
      <c r="S709" s="10"/>
      <c r="T709" s="179">
        <f t="shared" si="41"/>
        <v>2</v>
      </c>
      <c r="U709" s="10"/>
      <c r="V709" s="10"/>
      <c r="W709" s="10"/>
      <c r="Y709" s="10">
        <v>6.46</v>
      </c>
      <c r="Z709" s="10">
        <f t="shared" si="42"/>
        <v>6.37</v>
      </c>
      <c r="AA709" s="247"/>
      <c r="AB709" s="10">
        <f t="shared" si="43"/>
        <v>5.56</v>
      </c>
      <c r="AC709" s="167">
        <v>6.85</v>
      </c>
      <c r="AD709" s="9"/>
      <c r="AE709" s="3"/>
      <c r="AF709" s="3"/>
    </row>
    <row r="710" spans="1:32" x14ac:dyDescent="0.2">
      <c r="A710" s="55"/>
      <c r="B710" s="10"/>
      <c r="C710" s="10" t="s">
        <v>138</v>
      </c>
      <c r="D710" s="10"/>
      <c r="E710" s="419" t="s">
        <v>79</v>
      </c>
      <c r="F710" s="10">
        <v>224438</v>
      </c>
      <c r="G710" s="10"/>
      <c r="H710" s="10"/>
      <c r="I710" s="10"/>
      <c r="J710" s="10">
        <v>45913.060000000027</v>
      </c>
      <c r="K710" s="10"/>
      <c r="M710" s="10">
        <v>202</v>
      </c>
      <c r="N710" s="69"/>
      <c r="P710" s="245">
        <f t="shared" si="40"/>
        <v>227.2923762376239</v>
      </c>
      <c r="Q710" s="10"/>
      <c r="R710" s="10"/>
      <c r="S710" s="10"/>
      <c r="T710" s="179">
        <f t="shared" si="41"/>
        <v>1111.079207920792</v>
      </c>
      <c r="U710" s="10"/>
      <c r="V710" s="10"/>
      <c r="W710" s="10"/>
      <c r="Y710" s="10">
        <v>45913.060000000027</v>
      </c>
      <c r="Z710" s="10">
        <f t="shared" si="42"/>
        <v>45301.07</v>
      </c>
      <c r="AA710" s="247"/>
      <c r="AB710" s="10">
        <f t="shared" si="43"/>
        <v>39545.43</v>
      </c>
      <c r="AC710" s="167">
        <v>48731.06</v>
      </c>
      <c r="AD710" s="9"/>
      <c r="AE710" s="3"/>
      <c r="AF710" s="3"/>
    </row>
    <row r="711" spans="1:32" x14ac:dyDescent="0.2">
      <c r="A711" s="55"/>
      <c r="B711" s="10"/>
      <c r="C711" s="10" t="s">
        <v>139</v>
      </c>
      <c r="D711" s="10"/>
      <c r="E711" s="419" t="s">
        <v>140</v>
      </c>
      <c r="F711" s="10">
        <v>7312</v>
      </c>
      <c r="G711" s="10"/>
      <c r="H711" s="10"/>
      <c r="I711" s="10"/>
      <c r="J711" s="10">
        <v>1387.4299999999998</v>
      </c>
      <c r="K711" s="10"/>
      <c r="M711" s="10">
        <v>4</v>
      </c>
      <c r="N711" s="69"/>
      <c r="P711" s="245">
        <f t="shared" si="40"/>
        <v>346.85749999999996</v>
      </c>
      <c r="Q711" s="10"/>
      <c r="R711" s="10"/>
      <c r="S711" s="10"/>
      <c r="T711" s="179">
        <f t="shared" si="41"/>
        <v>1828</v>
      </c>
      <c r="U711" s="10"/>
      <c r="V711" s="10"/>
      <c r="W711" s="10"/>
      <c r="Y711" s="10">
        <v>1387.4299999999998</v>
      </c>
      <c r="Z711" s="10">
        <f t="shared" si="42"/>
        <v>1368.94</v>
      </c>
      <c r="AA711" s="247"/>
      <c r="AB711" s="10">
        <f t="shared" si="43"/>
        <v>1195.01</v>
      </c>
      <c r="AC711" s="167">
        <v>1472.59</v>
      </c>
      <c r="AD711" s="9"/>
      <c r="AE711" s="3"/>
      <c r="AF711" s="3"/>
    </row>
    <row r="712" spans="1:32" x14ac:dyDescent="0.2">
      <c r="A712" s="55"/>
      <c r="B712" s="10"/>
      <c r="C712" s="10" t="s">
        <v>141</v>
      </c>
      <c r="D712" s="10"/>
      <c r="E712" s="419" t="s">
        <v>104</v>
      </c>
      <c r="F712" s="10">
        <v>1800080</v>
      </c>
      <c r="G712" s="10"/>
      <c r="H712" s="10"/>
      <c r="I712" s="10"/>
      <c r="J712" s="10">
        <v>374696.29999999993</v>
      </c>
      <c r="K712" s="10"/>
      <c r="M712" s="10">
        <v>1425</v>
      </c>
      <c r="N712" s="69"/>
      <c r="P712" s="245">
        <f t="shared" ref="P712:P775" si="44">J712/M712</f>
        <v>262.94477192982453</v>
      </c>
      <c r="Q712" s="10"/>
      <c r="R712" s="10"/>
      <c r="S712" s="10"/>
      <c r="T712" s="179">
        <f t="shared" ref="T712:T775" si="45">F712/M712</f>
        <v>1263.2140350877194</v>
      </c>
      <c r="U712" s="10"/>
      <c r="V712" s="10"/>
      <c r="W712" s="10"/>
      <c r="Y712" s="10">
        <v>374696.29999999993</v>
      </c>
      <c r="Z712" s="10">
        <f t="shared" ref="Z712:Z775" si="46">ROUND($Z$1254*Y712/$Y$1254,2)</f>
        <v>369701.83</v>
      </c>
      <c r="AA712" s="247"/>
      <c r="AB712" s="10">
        <f t="shared" ref="AB712:AB775" si="47">ROUND($AB$1254*Y712/$Y$1254,2)</f>
        <v>322730.12</v>
      </c>
      <c r="AC712" s="167">
        <v>397694.02</v>
      </c>
      <c r="AD712" s="9"/>
      <c r="AE712" s="3"/>
      <c r="AF712" s="3"/>
    </row>
    <row r="713" spans="1:32" x14ac:dyDescent="0.2">
      <c r="A713" s="55"/>
      <c r="B713" s="10"/>
      <c r="C713" s="10" t="s">
        <v>142</v>
      </c>
      <c r="D713" s="10"/>
      <c r="E713" s="419" t="s">
        <v>143</v>
      </c>
      <c r="F713" s="10">
        <v>268009</v>
      </c>
      <c r="G713" s="10"/>
      <c r="H713" s="10"/>
      <c r="I713" s="10"/>
      <c r="J713" s="10">
        <v>53667.299999999952</v>
      </c>
      <c r="K713" s="10"/>
      <c r="M713" s="10">
        <v>263</v>
      </c>
      <c r="N713" s="69"/>
      <c r="P713" s="245">
        <f t="shared" si="44"/>
        <v>204.05817490494277</v>
      </c>
      <c r="Q713" s="10"/>
      <c r="R713" s="10"/>
      <c r="S713" s="10"/>
      <c r="T713" s="179">
        <f t="shared" si="45"/>
        <v>1019.0456273764258</v>
      </c>
      <c r="U713" s="10"/>
      <c r="V713" s="10"/>
      <c r="W713" s="10"/>
      <c r="Y713" s="10">
        <v>53667.299999999952</v>
      </c>
      <c r="Z713" s="10">
        <f t="shared" si="46"/>
        <v>52951.95</v>
      </c>
      <c r="AA713" s="247"/>
      <c r="AB713" s="10">
        <f t="shared" si="47"/>
        <v>46224.25</v>
      </c>
      <c r="AC713" s="167">
        <v>56961.24</v>
      </c>
      <c r="AD713" s="9"/>
      <c r="AE713" s="3"/>
      <c r="AF713" s="3"/>
    </row>
    <row r="714" spans="1:32" x14ac:dyDescent="0.2">
      <c r="A714" s="55"/>
      <c r="B714" s="10"/>
      <c r="C714" s="10" t="s">
        <v>144</v>
      </c>
      <c r="D714" s="10"/>
      <c r="E714" s="419" t="s">
        <v>145</v>
      </c>
      <c r="F714" s="10">
        <v>12622858</v>
      </c>
      <c r="G714" s="10"/>
      <c r="H714" s="10"/>
      <c r="I714" s="10"/>
      <c r="J714" s="10">
        <v>2504254.499999993</v>
      </c>
      <c r="K714" s="10"/>
      <c r="M714" s="10">
        <v>12516</v>
      </c>
      <c r="N714" s="69"/>
      <c r="P714" s="245">
        <f t="shared" si="44"/>
        <v>200.08425215723818</v>
      </c>
      <c r="Q714" s="10"/>
      <c r="R714" s="10"/>
      <c r="S714" s="10"/>
      <c r="T714" s="179">
        <f t="shared" si="45"/>
        <v>1008.5377117289869</v>
      </c>
      <c r="U714" s="10"/>
      <c r="V714" s="10"/>
      <c r="W714" s="10"/>
      <c r="Y714" s="10">
        <v>2504254.499999993</v>
      </c>
      <c r="Z714" s="10">
        <f t="shared" si="46"/>
        <v>2470874.31</v>
      </c>
      <c r="AA714" s="247"/>
      <c r="AB714" s="10">
        <f t="shared" si="47"/>
        <v>2156942.46</v>
      </c>
      <c r="AC714" s="167">
        <v>2657958.0299999998</v>
      </c>
      <c r="AD714" s="9"/>
      <c r="AE714" s="3"/>
      <c r="AF714" s="3"/>
    </row>
    <row r="715" spans="1:32" x14ac:dyDescent="0.2">
      <c r="A715" s="55"/>
      <c r="B715" s="10"/>
      <c r="C715" s="10" t="s">
        <v>146</v>
      </c>
      <c r="D715" s="10"/>
      <c r="E715" s="419" t="s">
        <v>147</v>
      </c>
      <c r="F715" s="10">
        <v>1099</v>
      </c>
      <c r="G715" s="10"/>
      <c r="H715" s="10"/>
      <c r="I715" s="10"/>
      <c r="J715" s="10">
        <v>226.79</v>
      </c>
      <c r="K715" s="10"/>
      <c r="M715" s="10">
        <v>1</v>
      </c>
      <c r="N715" s="69"/>
      <c r="P715" s="245">
        <f t="shared" si="44"/>
        <v>226.79</v>
      </c>
      <c r="Q715" s="10"/>
      <c r="R715" s="10"/>
      <c r="S715" s="10"/>
      <c r="T715" s="179">
        <f t="shared" si="45"/>
        <v>1099</v>
      </c>
      <c r="U715" s="10"/>
      <c r="V715" s="10"/>
      <c r="W715" s="10"/>
      <c r="Y715" s="10">
        <v>226.79</v>
      </c>
      <c r="Z715" s="10">
        <f t="shared" si="46"/>
        <v>223.77</v>
      </c>
      <c r="AA715" s="247"/>
      <c r="AB715" s="10">
        <f t="shared" si="47"/>
        <v>195.34</v>
      </c>
      <c r="AC715" s="167">
        <v>240.71</v>
      </c>
      <c r="AD715" s="9"/>
      <c r="AE715" s="3"/>
      <c r="AF715" s="3"/>
    </row>
    <row r="716" spans="1:32" x14ac:dyDescent="0.2">
      <c r="A716" s="55"/>
      <c r="B716" s="10"/>
      <c r="C716" s="10" t="s">
        <v>146</v>
      </c>
      <c r="D716" s="10"/>
      <c r="E716" s="419" t="s">
        <v>148</v>
      </c>
      <c r="F716" s="10">
        <v>10393722</v>
      </c>
      <c r="G716" s="10"/>
      <c r="H716" s="10"/>
      <c r="I716" s="10"/>
      <c r="J716" s="10">
        <v>2133294.7700000061</v>
      </c>
      <c r="K716" s="10"/>
      <c r="M716" s="10">
        <v>9215</v>
      </c>
      <c r="N716" s="69"/>
      <c r="P716" s="245">
        <f t="shared" si="44"/>
        <v>231.50241671188346</v>
      </c>
      <c r="Q716" s="10"/>
      <c r="R716" s="10"/>
      <c r="S716" s="10"/>
      <c r="T716" s="179">
        <f t="shared" si="45"/>
        <v>1127.9134020618558</v>
      </c>
      <c r="U716" s="10"/>
      <c r="V716" s="10"/>
      <c r="W716" s="10"/>
      <c r="Y716" s="10">
        <v>2133294.7700000061</v>
      </c>
      <c r="Z716" s="10">
        <f t="shared" si="46"/>
        <v>2104859.25</v>
      </c>
      <c r="AA716" s="247"/>
      <c r="AB716" s="10">
        <f t="shared" si="47"/>
        <v>1837430.69</v>
      </c>
      <c r="AC716" s="167">
        <v>2264229.92</v>
      </c>
      <c r="AD716" s="9"/>
      <c r="AE716" s="3"/>
      <c r="AF716" s="3"/>
    </row>
    <row r="717" spans="1:32" x14ac:dyDescent="0.2">
      <c r="A717" s="55"/>
      <c r="B717" s="10"/>
      <c r="C717" s="10" t="s">
        <v>146</v>
      </c>
      <c r="D717" s="10"/>
      <c r="E717" s="419" t="s">
        <v>100</v>
      </c>
      <c r="F717" s="10">
        <v>871</v>
      </c>
      <c r="G717" s="10"/>
      <c r="H717" s="10"/>
      <c r="I717" s="10"/>
      <c r="J717" s="10">
        <v>177.49</v>
      </c>
      <c r="K717" s="10"/>
      <c r="M717" s="10">
        <v>1</v>
      </c>
      <c r="N717" s="69"/>
      <c r="P717" s="245">
        <f t="shared" si="44"/>
        <v>177.49</v>
      </c>
      <c r="Q717" s="10"/>
      <c r="R717" s="10"/>
      <c r="S717" s="10"/>
      <c r="T717" s="179">
        <f t="shared" si="45"/>
        <v>871</v>
      </c>
      <c r="U717" s="10"/>
      <c r="V717" s="10"/>
      <c r="W717" s="10"/>
      <c r="Y717" s="10">
        <v>177.49</v>
      </c>
      <c r="Z717" s="10">
        <f t="shared" si="46"/>
        <v>175.12</v>
      </c>
      <c r="AA717" s="247"/>
      <c r="AB717" s="10">
        <f t="shared" si="47"/>
        <v>152.87</v>
      </c>
      <c r="AC717" s="167">
        <v>188.38</v>
      </c>
      <c r="AD717" s="9"/>
      <c r="AE717" s="3"/>
      <c r="AF717" s="3"/>
    </row>
    <row r="718" spans="1:32" x14ac:dyDescent="0.2">
      <c r="A718" s="55"/>
      <c r="B718" s="10"/>
      <c r="C718" s="10" t="s">
        <v>146</v>
      </c>
      <c r="D718" s="10"/>
      <c r="E718" s="419" t="s">
        <v>83</v>
      </c>
      <c r="F718" s="10">
        <v>1437</v>
      </c>
      <c r="G718" s="10"/>
      <c r="H718" s="10"/>
      <c r="I718" s="10"/>
      <c r="J718" s="10">
        <v>292.85000000000002</v>
      </c>
      <c r="K718" s="10"/>
      <c r="M718" s="10">
        <v>1</v>
      </c>
      <c r="N718" s="69"/>
      <c r="P718" s="245">
        <f t="shared" si="44"/>
        <v>292.85000000000002</v>
      </c>
      <c r="Q718" s="10"/>
      <c r="R718" s="10"/>
      <c r="S718" s="10"/>
      <c r="T718" s="179">
        <f t="shared" si="45"/>
        <v>1437</v>
      </c>
      <c r="U718" s="10"/>
      <c r="V718" s="10"/>
      <c r="W718" s="10"/>
      <c r="Y718" s="10">
        <v>292.85000000000002</v>
      </c>
      <c r="Z718" s="10">
        <f t="shared" si="46"/>
        <v>288.95</v>
      </c>
      <c r="AA718" s="247"/>
      <c r="AB718" s="10">
        <f t="shared" si="47"/>
        <v>252.23</v>
      </c>
      <c r="AC718" s="167">
        <v>310.82</v>
      </c>
      <c r="AD718" s="9"/>
      <c r="AE718" s="3"/>
      <c r="AF718" s="3"/>
    </row>
    <row r="719" spans="1:32" x14ac:dyDescent="0.2">
      <c r="A719" s="55"/>
      <c r="B719" s="10"/>
      <c r="C719" s="10" t="s">
        <v>149</v>
      </c>
      <c r="D719" s="10"/>
      <c r="E719" s="419" t="s">
        <v>104</v>
      </c>
      <c r="F719" s="10">
        <v>66012</v>
      </c>
      <c r="G719" s="10"/>
      <c r="H719" s="10"/>
      <c r="I719" s="10"/>
      <c r="J719" s="10">
        <v>13466.920000000004</v>
      </c>
      <c r="K719" s="10"/>
      <c r="M719" s="10">
        <v>53</v>
      </c>
      <c r="N719" s="69"/>
      <c r="P719" s="245">
        <f t="shared" si="44"/>
        <v>254.09283018867933</v>
      </c>
      <c r="Q719" s="10"/>
      <c r="R719" s="10"/>
      <c r="S719" s="10"/>
      <c r="T719" s="179">
        <f t="shared" si="45"/>
        <v>1245.5094339622642</v>
      </c>
      <c r="U719" s="10"/>
      <c r="V719" s="10"/>
      <c r="W719" s="10"/>
      <c r="Y719" s="10">
        <v>13466.920000000004</v>
      </c>
      <c r="Z719" s="10">
        <f t="shared" si="46"/>
        <v>13287.41</v>
      </c>
      <c r="AA719" s="247"/>
      <c r="AB719" s="10">
        <f t="shared" si="47"/>
        <v>11599.21</v>
      </c>
      <c r="AC719" s="167">
        <v>14293.48</v>
      </c>
      <c r="AD719" s="9"/>
      <c r="AE719" s="3"/>
      <c r="AF719" s="3"/>
    </row>
    <row r="720" spans="1:32" x14ac:dyDescent="0.2">
      <c r="A720" s="55"/>
      <c r="B720" s="10"/>
      <c r="C720" s="10" t="s">
        <v>150</v>
      </c>
      <c r="D720" s="10"/>
      <c r="E720" s="419" t="s">
        <v>102</v>
      </c>
      <c r="F720" s="10">
        <v>10871</v>
      </c>
      <c r="G720" s="10"/>
      <c r="H720" s="10"/>
      <c r="I720" s="10"/>
      <c r="J720" s="10">
        <v>2317.6499999999996</v>
      </c>
      <c r="K720" s="10"/>
      <c r="M720" s="10">
        <v>10</v>
      </c>
      <c r="N720" s="69"/>
      <c r="P720" s="245">
        <f t="shared" si="44"/>
        <v>231.76499999999996</v>
      </c>
      <c r="Q720" s="10"/>
      <c r="R720" s="10"/>
      <c r="S720" s="10"/>
      <c r="T720" s="179">
        <f t="shared" si="45"/>
        <v>1087.0999999999999</v>
      </c>
      <c r="U720" s="10"/>
      <c r="V720" s="10"/>
      <c r="W720" s="10"/>
      <c r="Y720" s="10">
        <v>2317.6499999999996</v>
      </c>
      <c r="Z720" s="10">
        <f t="shared" si="46"/>
        <v>2286.7600000000002</v>
      </c>
      <c r="AA720" s="247"/>
      <c r="AB720" s="10">
        <f t="shared" si="47"/>
        <v>1996.22</v>
      </c>
      <c r="AC720" s="167">
        <v>2459.9</v>
      </c>
      <c r="AD720" s="9"/>
      <c r="AE720" s="3"/>
      <c r="AF720" s="3"/>
    </row>
    <row r="721" spans="1:32" x14ac:dyDescent="0.2">
      <c r="A721" s="55"/>
      <c r="B721" s="10"/>
      <c r="C721" s="10" t="s">
        <v>151</v>
      </c>
      <c r="D721" s="10"/>
      <c r="E721" s="419" t="s">
        <v>140</v>
      </c>
      <c r="F721" s="10">
        <v>2266</v>
      </c>
      <c r="G721" s="10"/>
      <c r="H721" s="10"/>
      <c r="I721" s="10"/>
      <c r="J721" s="10">
        <v>480.26</v>
      </c>
      <c r="K721" s="10"/>
      <c r="M721" s="10">
        <v>1</v>
      </c>
      <c r="N721" s="69"/>
      <c r="P721" s="245">
        <f t="shared" si="44"/>
        <v>480.26</v>
      </c>
      <c r="Q721" s="10"/>
      <c r="R721" s="10"/>
      <c r="S721" s="10"/>
      <c r="T721" s="179">
        <f t="shared" si="45"/>
        <v>2266</v>
      </c>
      <c r="U721" s="10"/>
      <c r="V721" s="10"/>
      <c r="W721" s="10"/>
      <c r="Y721" s="10">
        <v>480.26</v>
      </c>
      <c r="Z721" s="10">
        <f t="shared" si="46"/>
        <v>473.86</v>
      </c>
      <c r="AA721" s="247"/>
      <c r="AB721" s="10">
        <f t="shared" si="47"/>
        <v>413.65</v>
      </c>
      <c r="AC721" s="167">
        <v>509.73</v>
      </c>
      <c r="AD721" s="9"/>
      <c r="AE721" s="3"/>
      <c r="AF721" s="3"/>
    </row>
    <row r="722" spans="1:32" x14ac:dyDescent="0.2">
      <c r="A722" s="55"/>
      <c r="B722" s="10"/>
      <c r="C722" s="10" t="s">
        <v>151</v>
      </c>
      <c r="D722" s="10"/>
      <c r="E722" s="419" t="s">
        <v>145</v>
      </c>
      <c r="F722" s="10">
        <v>140353</v>
      </c>
      <c r="G722" s="10"/>
      <c r="H722" s="10"/>
      <c r="I722" s="10"/>
      <c r="J722" s="10">
        <v>28575.520000000011</v>
      </c>
      <c r="K722" s="10"/>
      <c r="M722" s="10">
        <v>145</v>
      </c>
      <c r="N722" s="69"/>
      <c r="P722" s="245">
        <f t="shared" si="44"/>
        <v>197.07255172413801</v>
      </c>
      <c r="Q722" s="10"/>
      <c r="R722" s="10"/>
      <c r="S722" s="10"/>
      <c r="T722" s="179">
        <f t="shared" si="45"/>
        <v>967.95172413793102</v>
      </c>
      <c r="U722" s="10"/>
      <c r="V722" s="10"/>
      <c r="W722" s="10"/>
      <c r="Y722" s="10">
        <v>28575.520000000011</v>
      </c>
      <c r="Z722" s="10">
        <f t="shared" si="46"/>
        <v>28194.63</v>
      </c>
      <c r="AA722" s="247"/>
      <c r="AB722" s="10">
        <f t="shared" si="47"/>
        <v>24612.42</v>
      </c>
      <c r="AC722" s="167">
        <v>30329.4</v>
      </c>
      <c r="AD722" s="9"/>
      <c r="AE722" s="3"/>
      <c r="AF722" s="3"/>
    </row>
    <row r="723" spans="1:32" x14ac:dyDescent="0.2">
      <c r="A723" s="55"/>
      <c r="B723" s="10"/>
      <c r="C723" s="10" t="s">
        <v>151</v>
      </c>
      <c r="D723" s="10"/>
      <c r="E723" s="419" t="s">
        <v>70</v>
      </c>
      <c r="F723" s="10">
        <v>2366</v>
      </c>
      <c r="G723" s="10"/>
      <c r="H723" s="10"/>
      <c r="I723" s="10"/>
      <c r="J723" s="10">
        <v>491.94000000000005</v>
      </c>
      <c r="K723" s="10"/>
      <c r="M723" s="10">
        <v>2</v>
      </c>
      <c r="N723" s="69"/>
      <c r="P723" s="245">
        <f t="shared" si="44"/>
        <v>245.97000000000003</v>
      </c>
      <c r="Q723" s="10"/>
      <c r="R723" s="10"/>
      <c r="S723" s="10"/>
      <c r="T723" s="179">
        <f t="shared" si="45"/>
        <v>1183</v>
      </c>
      <c r="U723" s="10"/>
      <c r="V723" s="10"/>
      <c r="W723" s="10"/>
      <c r="Y723" s="10">
        <v>491.94000000000005</v>
      </c>
      <c r="Z723" s="10">
        <f t="shared" si="46"/>
        <v>485.38</v>
      </c>
      <c r="AA723" s="247"/>
      <c r="AB723" s="10">
        <f t="shared" si="47"/>
        <v>423.71</v>
      </c>
      <c r="AC723" s="167">
        <v>522.13</v>
      </c>
      <c r="AD723" s="9"/>
      <c r="AE723" s="3"/>
      <c r="AF723" s="3"/>
    </row>
    <row r="724" spans="1:32" x14ac:dyDescent="0.2">
      <c r="A724" s="55"/>
      <c r="B724" s="10"/>
      <c r="C724" s="10" t="s">
        <v>152</v>
      </c>
      <c r="D724" s="10"/>
      <c r="E724" s="419" t="s">
        <v>153</v>
      </c>
      <c r="F724" s="10">
        <v>1267665</v>
      </c>
      <c r="G724" s="10"/>
      <c r="H724" s="10"/>
      <c r="I724" s="10"/>
      <c r="J724" s="10">
        <v>254592.10000000006</v>
      </c>
      <c r="K724" s="10"/>
      <c r="M724" s="10">
        <v>1177</v>
      </c>
      <c r="N724" s="69"/>
      <c r="P724" s="245">
        <f t="shared" si="44"/>
        <v>216.30594732370437</v>
      </c>
      <c r="Q724" s="10"/>
      <c r="R724" s="10"/>
      <c r="S724" s="10"/>
      <c r="T724" s="179">
        <f t="shared" si="45"/>
        <v>1077.0305862361938</v>
      </c>
      <c r="U724" s="10"/>
      <c r="V724" s="10"/>
      <c r="W724" s="10"/>
      <c r="Y724" s="10">
        <v>254592.10000000006</v>
      </c>
      <c r="Z724" s="10">
        <f t="shared" si="46"/>
        <v>251198.54</v>
      </c>
      <c r="AA724" s="247"/>
      <c r="AB724" s="10">
        <f t="shared" si="47"/>
        <v>219283.03</v>
      </c>
      <c r="AC724" s="167">
        <v>270218.19</v>
      </c>
      <c r="AD724" s="9"/>
      <c r="AE724" s="3"/>
      <c r="AF724" s="3"/>
    </row>
    <row r="725" spans="1:32" x14ac:dyDescent="0.2">
      <c r="A725" s="55"/>
      <c r="B725" s="10"/>
      <c r="C725" s="10" t="s">
        <v>152</v>
      </c>
      <c r="D725" s="10"/>
      <c r="E725" s="419" t="s">
        <v>154</v>
      </c>
      <c r="F725" s="10">
        <v>3529</v>
      </c>
      <c r="G725" s="10"/>
      <c r="H725" s="10"/>
      <c r="I725" s="10"/>
      <c r="J725" s="10">
        <v>724.11</v>
      </c>
      <c r="K725" s="10"/>
      <c r="M725" s="10">
        <v>2</v>
      </c>
      <c r="N725" s="69"/>
      <c r="P725" s="245">
        <f t="shared" si="44"/>
        <v>362.05500000000001</v>
      </c>
      <c r="Q725" s="10"/>
      <c r="R725" s="10"/>
      <c r="S725" s="10"/>
      <c r="T725" s="179">
        <f t="shared" si="45"/>
        <v>1764.5</v>
      </c>
      <c r="U725" s="10"/>
      <c r="V725" s="10"/>
      <c r="W725" s="10"/>
      <c r="Y725" s="10">
        <v>724.11</v>
      </c>
      <c r="Z725" s="10">
        <f t="shared" si="46"/>
        <v>714.46</v>
      </c>
      <c r="AA725" s="247"/>
      <c r="AB725" s="10">
        <f t="shared" si="47"/>
        <v>623.67999999999995</v>
      </c>
      <c r="AC725" s="167">
        <v>768.55</v>
      </c>
      <c r="AD725" s="9"/>
      <c r="AE725" s="3"/>
      <c r="AF725" s="3"/>
    </row>
    <row r="726" spans="1:32" x14ac:dyDescent="0.2">
      <c r="A726" s="55"/>
      <c r="B726" s="10"/>
      <c r="C726" s="10" t="s">
        <v>152</v>
      </c>
      <c r="D726" s="10"/>
      <c r="E726" s="419" t="s">
        <v>155</v>
      </c>
      <c r="F726" s="10">
        <v>1063</v>
      </c>
      <c r="G726" s="10"/>
      <c r="H726" s="10"/>
      <c r="I726" s="10"/>
      <c r="J726" s="10">
        <v>219.03</v>
      </c>
      <c r="K726" s="10"/>
      <c r="M726" s="10">
        <v>1</v>
      </c>
      <c r="N726" s="69"/>
      <c r="P726" s="245">
        <f t="shared" si="44"/>
        <v>219.03</v>
      </c>
      <c r="Q726" s="10"/>
      <c r="R726" s="10"/>
      <c r="S726" s="10"/>
      <c r="T726" s="179">
        <f t="shared" si="45"/>
        <v>1063</v>
      </c>
      <c r="U726" s="10"/>
      <c r="V726" s="10"/>
      <c r="W726" s="10"/>
      <c r="Y726" s="10">
        <v>219.03</v>
      </c>
      <c r="Z726" s="10">
        <f t="shared" si="46"/>
        <v>216.11</v>
      </c>
      <c r="AA726" s="247"/>
      <c r="AB726" s="10">
        <f t="shared" si="47"/>
        <v>188.65</v>
      </c>
      <c r="AC726" s="167">
        <v>232.47</v>
      </c>
      <c r="AD726" s="9"/>
      <c r="AE726" s="3"/>
      <c r="AF726" s="3"/>
    </row>
    <row r="727" spans="1:32" x14ac:dyDescent="0.2">
      <c r="A727" s="55"/>
      <c r="B727" s="10"/>
      <c r="C727" s="10" t="s">
        <v>152</v>
      </c>
      <c r="D727" s="10"/>
      <c r="E727" s="419" t="s">
        <v>156</v>
      </c>
      <c r="F727" s="10">
        <v>4872</v>
      </c>
      <c r="G727" s="10"/>
      <c r="H727" s="10"/>
      <c r="I727" s="10"/>
      <c r="J727" s="10">
        <v>1024.1200000000001</v>
      </c>
      <c r="K727" s="10"/>
      <c r="M727" s="10">
        <v>3</v>
      </c>
      <c r="N727" s="69"/>
      <c r="P727" s="245">
        <f t="shared" si="44"/>
        <v>341.37333333333339</v>
      </c>
      <c r="Q727" s="10"/>
      <c r="R727" s="10"/>
      <c r="S727" s="10"/>
      <c r="T727" s="179">
        <f t="shared" si="45"/>
        <v>1624</v>
      </c>
      <c r="U727" s="10"/>
      <c r="V727" s="10"/>
      <c r="W727" s="10"/>
      <c r="Y727" s="10">
        <v>1024.1200000000001</v>
      </c>
      <c r="Z727" s="10">
        <f t="shared" si="46"/>
        <v>1010.47</v>
      </c>
      <c r="AA727" s="247"/>
      <c r="AB727" s="10">
        <f t="shared" si="47"/>
        <v>882.09</v>
      </c>
      <c r="AC727" s="167">
        <v>1086.98</v>
      </c>
      <c r="AD727" s="9"/>
      <c r="AE727" s="3"/>
      <c r="AF727" s="3"/>
    </row>
    <row r="728" spans="1:32" x14ac:dyDescent="0.2">
      <c r="A728" s="55"/>
      <c r="B728" s="10"/>
      <c r="C728" s="10" t="s">
        <v>152</v>
      </c>
      <c r="D728" s="10"/>
      <c r="E728" s="419" t="s">
        <v>157</v>
      </c>
      <c r="F728" s="10">
        <v>1909</v>
      </c>
      <c r="G728" s="10"/>
      <c r="H728" s="10"/>
      <c r="I728" s="10"/>
      <c r="J728" s="10">
        <v>405.43</v>
      </c>
      <c r="K728" s="10"/>
      <c r="M728" s="10">
        <v>2</v>
      </c>
      <c r="N728" s="69"/>
      <c r="P728" s="245">
        <f t="shared" si="44"/>
        <v>202.715</v>
      </c>
      <c r="Q728" s="10"/>
      <c r="R728" s="10"/>
      <c r="S728" s="10"/>
      <c r="T728" s="179">
        <f t="shared" si="45"/>
        <v>954.5</v>
      </c>
      <c r="U728" s="10"/>
      <c r="V728" s="10"/>
      <c r="W728" s="10"/>
      <c r="Y728" s="10">
        <v>405.43</v>
      </c>
      <c r="Z728" s="10">
        <f t="shared" si="46"/>
        <v>400.03</v>
      </c>
      <c r="AA728" s="247"/>
      <c r="AB728" s="10">
        <f t="shared" si="47"/>
        <v>349.2</v>
      </c>
      <c r="AC728" s="167">
        <v>430.31</v>
      </c>
      <c r="AD728" s="9"/>
      <c r="AE728" s="3"/>
      <c r="AF728" s="3"/>
    </row>
    <row r="729" spans="1:32" x14ac:dyDescent="0.2">
      <c r="A729" s="55"/>
      <c r="B729" s="10"/>
      <c r="C729" s="10" t="s">
        <v>152</v>
      </c>
      <c r="D729" s="10"/>
      <c r="E729" s="419" t="s">
        <v>98</v>
      </c>
      <c r="F729" s="10">
        <v>1064</v>
      </c>
      <c r="G729" s="10"/>
      <c r="H729" s="10"/>
      <c r="I729" s="10"/>
      <c r="J729" s="10">
        <v>219.91</v>
      </c>
      <c r="K729" s="10"/>
      <c r="M729" s="10">
        <v>1</v>
      </c>
      <c r="N729" s="69"/>
      <c r="P729" s="245">
        <f t="shared" si="44"/>
        <v>219.91</v>
      </c>
      <c r="Q729" s="10"/>
      <c r="R729" s="10"/>
      <c r="S729" s="10"/>
      <c r="T729" s="179">
        <f t="shared" si="45"/>
        <v>1064</v>
      </c>
      <c r="U729" s="10"/>
      <c r="V729" s="10"/>
      <c r="W729" s="10"/>
      <c r="Y729" s="10">
        <v>219.91</v>
      </c>
      <c r="Z729" s="10">
        <f t="shared" si="46"/>
        <v>216.98</v>
      </c>
      <c r="AA729" s="247"/>
      <c r="AB729" s="10">
        <f t="shared" si="47"/>
        <v>189.41</v>
      </c>
      <c r="AC729" s="167">
        <v>233.41</v>
      </c>
      <c r="AD729" s="9"/>
      <c r="AE729" s="3"/>
      <c r="AF729" s="3"/>
    </row>
    <row r="730" spans="1:32" x14ac:dyDescent="0.2">
      <c r="A730" s="55"/>
      <c r="B730" s="10"/>
      <c r="C730" s="10" t="s">
        <v>158</v>
      </c>
      <c r="D730" s="10"/>
      <c r="E730" s="419" t="s">
        <v>153</v>
      </c>
      <c r="F730" s="10">
        <v>89088</v>
      </c>
      <c r="G730" s="10"/>
      <c r="H730" s="10"/>
      <c r="I730" s="10"/>
      <c r="J730" s="10">
        <v>18324.129999999994</v>
      </c>
      <c r="K730" s="10"/>
      <c r="M730" s="10">
        <v>65</v>
      </c>
      <c r="N730" s="69"/>
      <c r="P730" s="245">
        <f t="shared" si="44"/>
        <v>281.90969230769224</v>
      </c>
      <c r="Q730" s="10"/>
      <c r="R730" s="10"/>
      <c r="S730" s="10"/>
      <c r="T730" s="179">
        <f t="shared" si="45"/>
        <v>1370.5846153846153</v>
      </c>
      <c r="U730" s="10"/>
      <c r="V730" s="10"/>
      <c r="W730" s="10"/>
      <c r="Y730" s="10">
        <v>18324.129999999994</v>
      </c>
      <c r="Z730" s="10">
        <f t="shared" si="46"/>
        <v>18079.88</v>
      </c>
      <c r="AA730" s="247"/>
      <c r="AB730" s="10">
        <f t="shared" si="47"/>
        <v>15782.78</v>
      </c>
      <c r="AC730" s="167">
        <v>19448.810000000001</v>
      </c>
      <c r="AD730" s="9"/>
      <c r="AE730" s="3"/>
      <c r="AF730" s="3"/>
    </row>
    <row r="731" spans="1:32" x14ac:dyDescent="0.2">
      <c r="A731" s="55"/>
      <c r="B731" s="10"/>
      <c r="C731" s="10" t="s">
        <v>159</v>
      </c>
      <c r="D731" s="10"/>
      <c r="E731" s="419" t="s">
        <v>107</v>
      </c>
      <c r="F731" s="10">
        <v>2656</v>
      </c>
      <c r="G731" s="10"/>
      <c r="H731" s="10"/>
      <c r="I731" s="10"/>
      <c r="J731" s="10">
        <v>553.73</v>
      </c>
      <c r="K731" s="10"/>
      <c r="M731" s="10">
        <v>2</v>
      </c>
      <c r="N731" s="69"/>
      <c r="P731" s="245">
        <f t="shared" si="44"/>
        <v>276.86500000000001</v>
      </c>
      <c r="Q731" s="10"/>
      <c r="R731" s="10"/>
      <c r="S731" s="10"/>
      <c r="T731" s="179">
        <f t="shared" si="45"/>
        <v>1328</v>
      </c>
      <c r="U731" s="10"/>
      <c r="V731" s="10"/>
      <c r="W731" s="10"/>
      <c r="Y731" s="10">
        <v>553.73</v>
      </c>
      <c r="Z731" s="10">
        <f t="shared" si="46"/>
        <v>546.35</v>
      </c>
      <c r="AA731" s="247"/>
      <c r="AB731" s="10">
        <f t="shared" si="47"/>
        <v>476.93</v>
      </c>
      <c r="AC731" s="167">
        <v>587.71</v>
      </c>
      <c r="AD731" s="9"/>
      <c r="AE731" s="3"/>
      <c r="AF731" s="3"/>
    </row>
    <row r="732" spans="1:32" x14ac:dyDescent="0.2">
      <c r="A732" s="55"/>
      <c r="B732" s="10"/>
      <c r="C732" s="10" t="s">
        <v>160</v>
      </c>
      <c r="D732" s="10"/>
      <c r="E732" s="419" t="s">
        <v>97</v>
      </c>
      <c r="F732" s="10">
        <v>634294</v>
      </c>
      <c r="G732" s="10"/>
      <c r="H732" s="10"/>
      <c r="I732" s="10"/>
      <c r="J732" s="10">
        <v>127579.91999999997</v>
      </c>
      <c r="K732" s="10"/>
      <c r="M732" s="10">
        <v>636</v>
      </c>
      <c r="N732" s="69"/>
      <c r="P732" s="245">
        <f t="shared" si="44"/>
        <v>200.59735849056599</v>
      </c>
      <c r="Q732" s="10"/>
      <c r="R732" s="10"/>
      <c r="S732" s="10"/>
      <c r="T732" s="179">
        <f t="shared" si="45"/>
        <v>997.3176100628931</v>
      </c>
      <c r="U732" s="10"/>
      <c r="V732" s="10"/>
      <c r="W732" s="10"/>
      <c r="Y732" s="10">
        <v>127579.91999999997</v>
      </c>
      <c r="Z732" s="10">
        <f t="shared" si="46"/>
        <v>125879.36</v>
      </c>
      <c r="AA732" s="247"/>
      <c r="AB732" s="10">
        <f t="shared" si="47"/>
        <v>109886.01</v>
      </c>
      <c r="AC732" s="167">
        <v>135410.38</v>
      </c>
      <c r="AD732" s="9"/>
      <c r="AE732" s="3"/>
      <c r="AF732" s="3"/>
    </row>
    <row r="733" spans="1:32" x14ac:dyDescent="0.2">
      <c r="A733" s="55"/>
      <c r="B733" s="10"/>
      <c r="C733" s="10" t="s">
        <v>161</v>
      </c>
      <c r="D733" s="10"/>
      <c r="E733" s="419" t="s">
        <v>162</v>
      </c>
      <c r="F733" s="10">
        <v>691</v>
      </c>
      <c r="G733" s="10"/>
      <c r="H733" s="10"/>
      <c r="I733" s="10"/>
      <c r="J733" s="10">
        <v>140.6</v>
      </c>
      <c r="K733" s="10"/>
      <c r="M733" s="10">
        <v>1</v>
      </c>
      <c r="N733" s="69"/>
      <c r="P733" s="245">
        <f t="shared" si="44"/>
        <v>140.6</v>
      </c>
      <c r="Q733" s="10"/>
      <c r="R733" s="10"/>
      <c r="S733" s="10"/>
      <c r="T733" s="179">
        <f t="shared" si="45"/>
        <v>691</v>
      </c>
      <c r="U733" s="10"/>
      <c r="V733" s="10"/>
      <c r="W733" s="10"/>
      <c r="Y733" s="10">
        <v>140.6</v>
      </c>
      <c r="Z733" s="10">
        <f t="shared" si="46"/>
        <v>138.72999999999999</v>
      </c>
      <c r="AA733" s="247"/>
      <c r="AB733" s="10">
        <f t="shared" si="47"/>
        <v>121.1</v>
      </c>
      <c r="AC733" s="167">
        <v>149.22999999999999</v>
      </c>
      <c r="AD733" s="9"/>
      <c r="AE733" s="3"/>
      <c r="AF733" s="3"/>
    </row>
    <row r="734" spans="1:32" x14ac:dyDescent="0.2">
      <c r="A734" s="55"/>
      <c r="B734" s="10"/>
      <c r="C734" s="10" t="s">
        <v>163</v>
      </c>
      <c r="D734" s="10"/>
      <c r="E734" s="419" t="s">
        <v>164</v>
      </c>
      <c r="F734" s="10">
        <v>5161</v>
      </c>
      <c r="G734" s="10"/>
      <c r="H734" s="10"/>
      <c r="I734" s="10"/>
      <c r="J734" s="10">
        <v>986.80000000000007</v>
      </c>
      <c r="K734" s="10"/>
      <c r="M734" s="10">
        <v>9</v>
      </c>
      <c r="N734" s="69"/>
      <c r="P734" s="245">
        <f t="shared" si="44"/>
        <v>109.64444444444445</v>
      </c>
      <c r="Q734" s="10"/>
      <c r="R734" s="10"/>
      <c r="S734" s="10"/>
      <c r="T734" s="179">
        <f t="shared" si="45"/>
        <v>573.44444444444446</v>
      </c>
      <c r="U734" s="10"/>
      <c r="V734" s="10"/>
      <c r="W734" s="10"/>
      <c r="Y734" s="10">
        <v>986.80000000000007</v>
      </c>
      <c r="Z734" s="10">
        <f t="shared" si="46"/>
        <v>973.65</v>
      </c>
      <c r="AA734" s="247"/>
      <c r="AB734" s="10">
        <f t="shared" si="47"/>
        <v>849.94</v>
      </c>
      <c r="AC734" s="167">
        <v>1047.3599999999999</v>
      </c>
      <c r="AD734" s="9"/>
      <c r="AE734" s="3"/>
      <c r="AF734" s="3"/>
    </row>
    <row r="735" spans="1:32" x14ac:dyDescent="0.2">
      <c r="A735" s="55"/>
      <c r="B735" s="10"/>
      <c r="C735" s="10" t="s">
        <v>165</v>
      </c>
      <c r="D735" s="10"/>
      <c r="E735" s="419" t="s">
        <v>64</v>
      </c>
      <c r="F735" s="10">
        <v>5353075</v>
      </c>
      <c r="G735" s="10"/>
      <c r="H735" s="10"/>
      <c r="I735" s="10"/>
      <c r="J735" s="10">
        <v>1093361.6899999997</v>
      </c>
      <c r="K735" s="10"/>
      <c r="M735" s="10">
        <v>4894</v>
      </c>
      <c r="N735" s="69"/>
      <c r="P735" s="245">
        <f t="shared" si="44"/>
        <v>223.40860032693087</v>
      </c>
      <c r="Q735" s="10"/>
      <c r="R735" s="10"/>
      <c r="S735" s="10"/>
      <c r="T735" s="179">
        <f t="shared" si="45"/>
        <v>1093.8036371066612</v>
      </c>
      <c r="U735" s="10"/>
      <c r="V735" s="10"/>
      <c r="W735" s="10"/>
      <c r="Y735" s="10">
        <v>1093361.6899999997</v>
      </c>
      <c r="Z735" s="10">
        <f t="shared" si="46"/>
        <v>1078787.8400000001</v>
      </c>
      <c r="AA735" s="247"/>
      <c r="AB735" s="10">
        <f t="shared" si="47"/>
        <v>941724.68</v>
      </c>
      <c r="AC735" s="167">
        <v>1160468.92</v>
      </c>
      <c r="AD735" s="9"/>
      <c r="AE735" s="3"/>
      <c r="AF735" s="3"/>
    </row>
    <row r="736" spans="1:32" x14ac:dyDescent="0.2">
      <c r="A736" s="55"/>
      <c r="B736" s="10"/>
      <c r="C736" s="10" t="s">
        <v>165</v>
      </c>
      <c r="D736" s="10"/>
      <c r="E736" s="419" t="s">
        <v>166</v>
      </c>
      <c r="F736" s="10"/>
      <c r="G736" s="10"/>
      <c r="H736" s="10"/>
      <c r="I736" s="10"/>
      <c r="J736" s="10">
        <v>6.26</v>
      </c>
      <c r="K736" s="10"/>
      <c r="M736" s="10">
        <v>1</v>
      </c>
      <c r="N736" s="69"/>
      <c r="P736" s="245">
        <f t="shared" si="44"/>
        <v>6.26</v>
      </c>
      <c r="Q736" s="10"/>
      <c r="R736" s="10"/>
      <c r="S736" s="10"/>
      <c r="T736" s="179">
        <f t="shared" si="45"/>
        <v>0</v>
      </c>
      <c r="U736" s="10"/>
      <c r="V736" s="10"/>
      <c r="W736" s="10"/>
      <c r="Y736" s="10">
        <v>6.26</v>
      </c>
      <c r="Z736" s="10">
        <f t="shared" si="46"/>
        <v>6.18</v>
      </c>
      <c r="AA736" s="247"/>
      <c r="AB736" s="10">
        <f t="shared" si="47"/>
        <v>5.39</v>
      </c>
      <c r="AC736" s="167">
        <v>6.64</v>
      </c>
      <c r="AD736" s="9"/>
      <c r="AE736" s="3"/>
      <c r="AF736" s="3"/>
    </row>
    <row r="737" spans="1:32" x14ac:dyDescent="0.2">
      <c r="A737" s="55"/>
      <c r="B737" s="10"/>
      <c r="C737" s="10" t="s">
        <v>165</v>
      </c>
      <c r="D737" s="10"/>
      <c r="E737" s="419" t="s">
        <v>167</v>
      </c>
      <c r="F737" s="10">
        <v>27404</v>
      </c>
      <c r="G737" s="10"/>
      <c r="H737" s="10"/>
      <c r="I737" s="10"/>
      <c r="J737" s="10">
        <v>5461.88</v>
      </c>
      <c r="K737" s="10"/>
      <c r="M737" s="10">
        <v>36</v>
      </c>
      <c r="N737" s="69"/>
      <c r="P737" s="245">
        <f t="shared" si="44"/>
        <v>151.7188888888889</v>
      </c>
      <c r="Q737" s="10"/>
      <c r="R737" s="10"/>
      <c r="S737" s="10"/>
      <c r="T737" s="179">
        <f t="shared" si="45"/>
        <v>761.22222222222217</v>
      </c>
      <c r="U737" s="10"/>
      <c r="V737" s="10"/>
      <c r="W737" s="10"/>
      <c r="Y737" s="10">
        <v>5461.88</v>
      </c>
      <c r="Z737" s="10">
        <f t="shared" si="46"/>
        <v>5389.08</v>
      </c>
      <c r="AA737" s="247"/>
      <c r="AB737" s="10">
        <f t="shared" si="47"/>
        <v>4704.38</v>
      </c>
      <c r="AC737" s="167">
        <v>5797.12</v>
      </c>
      <c r="AD737" s="9"/>
      <c r="AE737" s="3"/>
      <c r="AF737" s="3"/>
    </row>
    <row r="738" spans="1:32" x14ac:dyDescent="0.2">
      <c r="A738" s="55"/>
      <c r="B738" s="10"/>
      <c r="C738" s="10" t="s">
        <v>169</v>
      </c>
      <c r="D738" s="10"/>
      <c r="E738" s="419" t="s">
        <v>64</v>
      </c>
      <c r="F738" s="10">
        <v>299249</v>
      </c>
      <c r="G738" s="10"/>
      <c r="H738" s="10"/>
      <c r="I738" s="10"/>
      <c r="J738" s="10">
        <v>61942.439999999922</v>
      </c>
      <c r="K738" s="10"/>
      <c r="M738" s="10">
        <v>313</v>
      </c>
      <c r="N738" s="69"/>
      <c r="P738" s="245">
        <f t="shared" si="44"/>
        <v>197.89916932907323</v>
      </c>
      <c r="Q738" s="10"/>
      <c r="R738" s="10"/>
      <c r="S738" s="10"/>
      <c r="T738" s="179">
        <f t="shared" si="45"/>
        <v>956.06709265175721</v>
      </c>
      <c r="U738" s="10"/>
      <c r="V738" s="10"/>
      <c r="W738" s="10"/>
      <c r="Y738" s="10">
        <v>61942.439999999922</v>
      </c>
      <c r="Z738" s="10">
        <f t="shared" si="46"/>
        <v>61116.78</v>
      </c>
      <c r="AA738" s="247"/>
      <c r="AB738" s="10">
        <f t="shared" si="47"/>
        <v>53351.72</v>
      </c>
      <c r="AC738" s="167">
        <v>65744.28</v>
      </c>
      <c r="AD738" s="9"/>
      <c r="AE738" s="3"/>
      <c r="AF738" s="3"/>
    </row>
    <row r="739" spans="1:32" x14ac:dyDescent="0.2">
      <c r="A739" s="55"/>
      <c r="B739" s="10"/>
      <c r="C739" s="10" t="s">
        <v>169</v>
      </c>
      <c r="D739" s="10"/>
      <c r="E739" s="419" t="s">
        <v>170</v>
      </c>
      <c r="F739" s="10">
        <v>334</v>
      </c>
      <c r="G739" s="10"/>
      <c r="H739" s="10"/>
      <c r="I739" s="10"/>
      <c r="J739" s="10">
        <v>71.06</v>
      </c>
      <c r="K739" s="10"/>
      <c r="M739" s="10">
        <v>1</v>
      </c>
      <c r="N739" s="69"/>
      <c r="P739" s="245">
        <f t="shared" si="44"/>
        <v>71.06</v>
      </c>
      <c r="Q739" s="10"/>
      <c r="R739" s="10"/>
      <c r="S739" s="10"/>
      <c r="T739" s="179">
        <f t="shared" si="45"/>
        <v>334</v>
      </c>
      <c r="U739" s="10"/>
      <c r="V739" s="10"/>
      <c r="W739" s="10"/>
      <c r="Y739" s="10">
        <v>71.06</v>
      </c>
      <c r="Z739" s="10">
        <f t="shared" si="46"/>
        <v>70.11</v>
      </c>
      <c r="AA739" s="247"/>
      <c r="AB739" s="10">
        <f t="shared" si="47"/>
        <v>61.2</v>
      </c>
      <c r="AC739" s="167">
        <v>75.42</v>
      </c>
      <c r="AD739" s="9"/>
      <c r="AE739" s="3"/>
      <c r="AF739" s="3"/>
    </row>
    <row r="740" spans="1:32" x14ac:dyDescent="0.2">
      <c r="A740" s="55"/>
      <c r="B740" s="10"/>
      <c r="C740" s="10" t="s">
        <v>171</v>
      </c>
      <c r="D740" s="10"/>
      <c r="E740" s="419" t="s">
        <v>63</v>
      </c>
      <c r="F740" s="10">
        <v>4421</v>
      </c>
      <c r="G740" s="10"/>
      <c r="H740" s="10"/>
      <c r="I740" s="10"/>
      <c r="J740" s="10">
        <v>924.96</v>
      </c>
      <c r="K740" s="10"/>
      <c r="M740" s="10">
        <v>3</v>
      </c>
      <c r="N740" s="69"/>
      <c r="P740" s="245">
        <f t="shared" si="44"/>
        <v>308.32</v>
      </c>
      <c r="Q740" s="10"/>
      <c r="R740" s="10"/>
      <c r="S740" s="10"/>
      <c r="T740" s="179">
        <f t="shared" si="45"/>
        <v>1473.6666666666667</v>
      </c>
      <c r="U740" s="10"/>
      <c r="V740" s="10"/>
      <c r="W740" s="10"/>
      <c r="Y740" s="10">
        <v>924.96</v>
      </c>
      <c r="Z740" s="10">
        <f t="shared" si="46"/>
        <v>912.63</v>
      </c>
      <c r="AA740" s="247"/>
      <c r="AB740" s="10">
        <f t="shared" si="47"/>
        <v>796.68</v>
      </c>
      <c r="AC740" s="167">
        <v>981.73</v>
      </c>
      <c r="AD740" s="9"/>
      <c r="AE740" s="3"/>
      <c r="AF740" s="3"/>
    </row>
    <row r="741" spans="1:32" x14ac:dyDescent="0.2">
      <c r="A741" s="55"/>
      <c r="B741" s="10"/>
      <c r="C741" s="10" t="s">
        <v>171</v>
      </c>
      <c r="D741" s="10"/>
      <c r="E741" s="419" t="s">
        <v>64</v>
      </c>
      <c r="F741" s="10">
        <v>6684</v>
      </c>
      <c r="G741" s="10"/>
      <c r="H741" s="10"/>
      <c r="I741" s="10"/>
      <c r="J741" s="10">
        <v>1255.1099999999999</v>
      </c>
      <c r="K741" s="10"/>
      <c r="M741" s="10">
        <v>8</v>
      </c>
      <c r="N741" s="69"/>
      <c r="P741" s="245">
        <f t="shared" si="44"/>
        <v>156.88874999999999</v>
      </c>
      <c r="Q741" s="10"/>
      <c r="R741" s="10"/>
      <c r="S741" s="10"/>
      <c r="T741" s="179">
        <f t="shared" si="45"/>
        <v>835.5</v>
      </c>
      <c r="U741" s="10"/>
      <c r="V741" s="10"/>
      <c r="W741" s="10"/>
      <c r="Y741" s="10">
        <v>1255.1099999999999</v>
      </c>
      <c r="Z741" s="10">
        <f t="shared" si="46"/>
        <v>1238.3800000000001</v>
      </c>
      <c r="AA741" s="247"/>
      <c r="AB741" s="10">
        <f t="shared" si="47"/>
        <v>1081.04</v>
      </c>
      <c r="AC741" s="167">
        <v>1332.14</v>
      </c>
      <c r="AD741" s="9"/>
      <c r="AE741" s="3"/>
      <c r="AF741" s="3"/>
    </row>
    <row r="742" spans="1:32" x14ac:dyDescent="0.2">
      <c r="A742" s="55"/>
      <c r="B742" s="10"/>
      <c r="C742" s="10" t="s">
        <v>171</v>
      </c>
      <c r="D742" s="10"/>
      <c r="E742" s="419" t="s">
        <v>97</v>
      </c>
      <c r="F742" s="10">
        <v>5146533</v>
      </c>
      <c r="G742" s="10"/>
      <c r="H742" s="10"/>
      <c r="I742" s="10"/>
      <c r="J742" s="10">
        <v>1036877.1500000003</v>
      </c>
      <c r="K742" s="10"/>
      <c r="M742" s="10">
        <v>4630</v>
      </c>
      <c r="N742" s="69"/>
      <c r="P742" s="245">
        <f t="shared" si="44"/>
        <v>223.94754859611237</v>
      </c>
      <c r="Q742" s="10"/>
      <c r="R742" s="10"/>
      <c r="S742" s="10"/>
      <c r="T742" s="179">
        <f t="shared" si="45"/>
        <v>1111.562203023758</v>
      </c>
      <c r="U742" s="10"/>
      <c r="V742" s="10"/>
      <c r="W742" s="10"/>
      <c r="Y742" s="10">
        <v>1036877.1500000003</v>
      </c>
      <c r="Z742" s="10">
        <f t="shared" si="46"/>
        <v>1023056.21</v>
      </c>
      <c r="AA742" s="247"/>
      <c r="AB742" s="10">
        <f t="shared" si="47"/>
        <v>893073.91</v>
      </c>
      <c r="AC742" s="167">
        <v>1100517.52</v>
      </c>
      <c r="AD742" s="9"/>
      <c r="AE742" s="3"/>
      <c r="AF742" s="3"/>
    </row>
    <row r="743" spans="1:32" x14ac:dyDescent="0.2">
      <c r="A743" s="55"/>
      <c r="B743" s="10"/>
      <c r="C743" s="10" t="s">
        <v>171</v>
      </c>
      <c r="D743" s="10"/>
      <c r="E743" s="419" t="s">
        <v>167</v>
      </c>
      <c r="F743" s="10">
        <v>1131</v>
      </c>
      <c r="G743" s="10"/>
      <c r="H743" s="10"/>
      <c r="I743" s="10"/>
      <c r="J743" s="10">
        <v>233.73</v>
      </c>
      <c r="K743" s="10"/>
      <c r="M743" s="10">
        <v>1</v>
      </c>
      <c r="N743" s="69"/>
      <c r="P743" s="245">
        <f t="shared" si="44"/>
        <v>233.73</v>
      </c>
      <c r="Q743" s="10"/>
      <c r="R743" s="10"/>
      <c r="S743" s="10"/>
      <c r="T743" s="179">
        <f t="shared" si="45"/>
        <v>1131</v>
      </c>
      <c r="U743" s="10"/>
      <c r="V743" s="10"/>
      <c r="W743" s="10"/>
      <c r="Y743" s="10">
        <v>233.73</v>
      </c>
      <c r="Z743" s="10">
        <f t="shared" si="46"/>
        <v>230.61</v>
      </c>
      <c r="AA743" s="247"/>
      <c r="AB743" s="10">
        <f t="shared" si="47"/>
        <v>201.31</v>
      </c>
      <c r="AC743" s="167">
        <v>248.07</v>
      </c>
      <c r="AD743" s="9"/>
      <c r="AE743" s="3"/>
      <c r="AF743" s="3"/>
    </row>
    <row r="744" spans="1:32" x14ac:dyDescent="0.2">
      <c r="A744" s="55"/>
      <c r="B744" s="10"/>
      <c r="C744" s="10" t="s">
        <v>171</v>
      </c>
      <c r="D744" s="10"/>
      <c r="E744" s="419" t="s">
        <v>127</v>
      </c>
      <c r="F744" s="10">
        <v>2527</v>
      </c>
      <c r="G744" s="10"/>
      <c r="H744" s="10"/>
      <c r="I744" s="10"/>
      <c r="J744" s="10">
        <v>536.08000000000004</v>
      </c>
      <c r="K744" s="10"/>
      <c r="M744" s="10">
        <v>1</v>
      </c>
      <c r="N744" s="69"/>
      <c r="P744" s="245">
        <f t="shared" si="44"/>
        <v>536.08000000000004</v>
      </c>
      <c r="Q744" s="10"/>
      <c r="R744" s="10"/>
      <c r="S744" s="10"/>
      <c r="T744" s="179">
        <f t="shared" si="45"/>
        <v>2527</v>
      </c>
      <c r="U744" s="10"/>
      <c r="V744" s="10"/>
      <c r="W744" s="10"/>
      <c r="Y744" s="10">
        <v>536.08000000000004</v>
      </c>
      <c r="Z744" s="10">
        <f t="shared" si="46"/>
        <v>528.92999999999995</v>
      </c>
      <c r="AA744" s="247"/>
      <c r="AB744" s="10">
        <f t="shared" si="47"/>
        <v>461.73</v>
      </c>
      <c r="AC744" s="167">
        <v>568.98</v>
      </c>
      <c r="AD744" s="9"/>
      <c r="AE744" s="3"/>
      <c r="AF744" s="3"/>
    </row>
    <row r="745" spans="1:32" x14ac:dyDescent="0.2">
      <c r="A745" s="55"/>
      <c r="B745" s="10"/>
      <c r="C745" s="10" t="s">
        <v>172</v>
      </c>
      <c r="D745" s="10"/>
      <c r="E745" s="419" t="s">
        <v>64</v>
      </c>
      <c r="F745" s="10">
        <v>4692</v>
      </c>
      <c r="G745" s="10"/>
      <c r="H745" s="10"/>
      <c r="I745" s="10"/>
      <c r="J745" s="10">
        <v>975.16</v>
      </c>
      <c r="K745" s="10"/>
      <c r="M745" s="10">
        <v>4</v>
      </c>
      <c r="N745" s="69"/>
      <c r="P745" s="245">
        <f t="shared" si="44"/>
        <v>243.79</v>
      </c>
      <c r="Q745" s="10"/>
      <c r="R745" s="10"/>
      <c r="S745" s="10"/>
      <c r="T745" s="179">
        <f t="shared" si="45"/>
        <v>1173</v>
      </c>
      <c r="U745" s="10"/>
      <c r="V745" s="10"/>
      <c r="W745" s="10"/>
      <c r="Y745" s="10">
        <v>975.16</v>
      </c>
      <c r="Z745" s="10">
        <f t="shared" si="46"/>
        <v>962.16</v>
      </c>
      <c r="AA745" s="247"/>
      <c r="AB745" s="10">
        <f t="shared" si="47"/>
        <v>839.92</v>
      </c>
      <c r="AC745" s="167">
        <v>1035.02</v>
      </c>
      <c r="AD745" s="9"/>
      <c r="AE745" s="3"/>
      <c r="AF745" s="3"/>
    </row>
    <row r="746" spans="1:32" x14ac:dyDescent="0.2">
      <c r="A746" s="55"/>
      <c r="B746" s="10"/>
      <c r="C746" s="10" t="s">
        <v>172</v>
      </c>
      <c r="D746" s="10"/>
      <c r="E746" s="419" t="s">
        <v>166</v>
      </c>
      <c r="F746" s="10">
        <v>708347</v>
      </c>
      <c r="G746" s="10"/>
      <c r="H746" s="10"/>
      <c r="I746" s="10"/>
      <c r="J746" s="10">
        <v>145428.08999999985</v>
      </c>
      <c r="K746" s="10"/>
      <c r="M746" s="10">
        <v>686</v>
      </c>
      <c r="N746" s="69"/>
      <c r="P746" s="245">
        <f t="shared" si="44"/>
        <v>211.99430029154496</v>
      </c>
      <c r="Q746" s="10"/>
      <c r="R746" s="10"/>
      <c r="S746" s="10"/>
      <c r="T746" s="179">
        <f t="shared" si="45"/>
        <v>1032.5758017492712</v>
      </c>
      <c r="U746" s="10"/>
      <c r="V746" s="10"/>
      <c r="W746" s="10"/>
      <c r="Y746" s="10">
        <v>145428.08999999985</v>
      </c>
      <c r="Z746" s="10">
        <f t="shared" si="46"/>
        <v>143489.62</v>
      </c>
      <c r="AA746" s="247"/>
      <c r="AB746" s="10">
        <f t="shared" si="47"/>
        <v>125258.84</v>
      </c>
      <c r="AC746" s="167">
        <v>154354.01999999999</v>
      </c>
      <c r="AD746" s="9"/>
      <c r="AE746" s="3"/>
      <c r="AF746" s="3"/>
    </row>
    <row r="747" spans="1:32" x14ac:dyDescent="0.2">
      <c r="A747" s="55"/>
      <c r="B747" s="10"/>
      <c r="C747" s="10" t="s">
        <v>173</v>
      </c>
      <c r="D747" s="10"/>
      <c r="E747" s="419" t="s">
        <v>100</v>
      </c>
      <c r="F747" s="10">
        <v>103525</v>
      </c>
      <c r="G747" s="10"/>
      <c r="H747" s="10"/>
      <c r="I747" s="10"/>
      <c r="J747" s="10">
        <v>20443.920000000006</v>
      </c>
      <c r="K747" s="10"/>
      <c r="M747" s="10">
        <v>165</v>
      </c>
      <c r="N747" s="69"/>
      <c r="P747" s="245">
        <f t="shared" si="44"/>
        <v>123.90254545454549</v>
      </c>
      <c r="Q747" s="10"/>
      <c r="R747" s="10"/>
      <c r="S747" s="10"/>
      <c r="T747" s="179">
        <f t="shared" si="45"/>
        <v>627.42424242424238</v>
      </c>
      <c r="U747" s="10"/>
      <c r="V747" s="10"/>
      <c r="W747" s="10"/>
      <c r="Y747" s="10">
        <v>20443.920000000006</v>
      </c>
      <c r="Z747" s="10">
        <f t="shared" si="46"/>
        <v>20171.41</v>
      </c>
      <c r="AA747" s="247"/>
      <c r="AB747" s="10">
        <f t="shared" si="47"/>
        <v>17608.580000000002</v>
      </c>
      <c r="AC747" s="167">
        <v>21698.71</v>
      </c>
      <c r="AD747" s="9"/>
      <c r="AE747" s="3"/>
      <c r="AF747" s="3"/>
    </row>
    <row r="748" spans="1:32" x14ac:dyDescent="0.2">
      <c r="A748" s="55"/>
      <c r="B748" s="10"/>
      <c r="C748" s="10" t="s">
        <v>173</v>
      </c>
      <c r="D748" s="10"/>
      <c r="E748" s="419" t="s">
        <v>77</v>
      </c>
      <c r="F748" s="10">
        <v>217216</v>
      </c>
      <c r="G748" s="10"/>
      <c r="H748" s="10"/>
      <c r="I748" s="10"/>
      <c r="J748" s="10">
        <v>43550.189999999959</v>
      </c>
      <c r="K748" s="10"/>
      <c r="M748" s="10">
        <v>339</v>
      </c>
      <c r="N748" s="69"/>
      <c r="P748" s="245">
        <f t="shared" si="44"/>
        <v>128.46663716814146</v>
      </c>
      <c r="Q748" s="10"/>
      <c r="R748" s="10"/>
      <c r="S748" s="10"/>
      <c r="T748" s="179">
        <f t="shared" si="45"/>
        <v>640.75516224188789</v>
      </c>
      <c r="U748" s="10"/>
      <c r="V748" s="10"/>
      <c r="W748" s="10"/>
      <c r="Y748" s="10">
        <v>43550.189999999959</v>
      </c>
      <c r="Z748" s="10">
        <f t="shared" si="46"/>
        <v>42969.69</v>
      </c>
      <c r="AA748" s="247"/>
      <c r="AB748" s="10">
        <f t="shared" si="47"/>
        <v>37510.269999999997</v>
      </c>
      <c r="AC748" s="167">
        <v>46223.17</v>
      </c>
      <c r="AD748" s="9"/>
      <c r="AE748" s="3"/>
      <c r="AF748" s="3"/>
    </row>
    <row r="749" spans="1:32" x14ac:dyDescent="0.2">
      <c r="A749" s="55"/>
      <c r="B749" s="10"/>
      <c r="C749" s="10" t="s">
        <v>173</v>
      </c>
      <c r="D749" s="10"/>
      <c r="E749" s="419" t="s">
        <v>120</v>
      </c>
      <c r="F749" s="10">
        <v>1113</v>
      </c>
      <c r="G749" s="10"/>
      <c r="H749" s="10"/>
      <c r="I749" s="10"/>
      <c r="J749" s="10">
        <v>231.19</v>
      </c>
      <c r="K749" s="10"/>
      <c r="M749" s="10">
        <v>1</v>
      </c>
      <c r="N749" s="69"/>
      <c r="P749" s="245">
        <f t="shared" si="44"/>
        <v>231.19</v>
      </c>
      <c r="Q749" s="10"/>
      <c r="R749" s="10"/>
      <c r="S749" s="10"/>
      <c r="T749" s="179">
        <f t="shared" si="45"/>
        <v>1113</v>
      </c>
      <c r="U749" s="10"/>
      <c r="V749" s="10"/>
      <c r="W749" s="10"/>
      <c r="Y749" s="10">
        <v>231.19</v>
      </c>
      <c r="Z749" s="10">
        <f t="shared" si="46"/>
        <v>228.11</v>
      </c>
      <c r="AA749" s="247"/>
      <c r="AB749" s="10">
        <f t="shared" si="47"/>
        <v>199.13</v>
      </c>
      <c r="AC749" s="167">
        <v>245.38</v>
      </c>
      <c r="AD749" s="9"/>
      <c r="AE749" s="3"/>
      <c r="AF749" s="3"/>
    </row>
    <row r="750" spans="1:32" x14ac:dyDescent="0.2">
      <c r="A750" s="55"/>
      <c r="B750" s="10"/>
      <c r="C750" s="10" t="s">
        <v>174</v>
      </c>
      <c r="D750" s="10"/>
      <c r="E750" s="419" t="s">
        <v>175</v>
      </c>
      <c r="F750" s="10">
        <v>154890</v>
      </c>
      <c r="G750" s="10"/>
      <c r="H750" s="10"/>
      <c r="I750" s="10"/>
      <c r="J750" s="10">
        <v>30317.59</v>
      </c>
      <c r="K750" s="10"/>
      <c r="M750" s="10">
        <v>141</v>
      </c>
      <c r="N750" s="69"/>
      <c r="P750" s="245">
        <f t="shared" si="44"/>
        <v>215.01836879432625</v>
      </c>
      <c r="Q750" s="10"/>
      <c r="R750" s="10"/>
      <c r="S750" s="10"/>
      <c r="T750" s="179">
        <f t="shared" si="45"/>
        <v>1098.5106382978724</v>
      </c>
      <c r="U750" s="10"/>
      <c r="V750" s="10"/>
      <c r="W750" s="10"/>
      <c r="Y750" s="10">
        <v>30317.59</v>
      </c>
      <c r="Z750" s="10">
        <f t="shared" si="46"/>
        <v>29913.47</v>
      </c>
      <c r="AA750" s="247"/>
      <c r="AB750" s="10">
        <f t="shared" si="47"/>
        <v>26112.880000000001</v>
      </c>
      <c r="AC750" s="167">
        <v>32178.39</v>
      </c>
      <c r="AD750" s="9"/>
      <c r="AE750" s="3"/>
      <c r="AF750" s="3"/>
    </row>
    <row r="751" spans="1:32" x14ac:dyDescent="0.2">
      <c r="A751" s="55"/>
      <c r="B751" s="10"/>
      <c r="C751" s="10" t="s">
        <v>176</v>
      </c>
      <c r="D751" s="10"/>
      <c r="E751" s="419" t="s">
        <v>177</v>
      </c>
      <c r="F751" s="10">
        <v>2455795</v>
      </c>
      <c r="G751" s="10"/>
      <c r="H751" s="10"/>
      <c r="I751" s="10"/>
      <c r="J751" s="10">
        <v>485092.01</v>
      </c>
      <c r="K751" s="10"/>
      <c r="M751" s="10">
        <v>2404</v>
      </c>
      <c r="N751" s="69"/>
      <c r="P751" s="245">
        <f t="shared" si="44"/>
        <v>201.78536189683859</v>
      </c>
      <c r="Q751" s="10"/>
      <c r="R751" s="10"/>
      <c r="S751" s="10"/>
      <c r="T751" s="179">
        <f t="shared" si="45"/>
        <v>1021.5453410981697</v>
      </c>
      <c r="U751" s="10"/>
      <c r="V751" s="10"/>
      <c r="W751" s="10"/>
      <c r="Y751" s="10">
        <v>485092.01</v>
      </c>
      <c r="Z751" s="10">
        <f t="shared" si="46"/>
        <v>478626.03</v>
      </c>
      <c r="AA751" s="247"/>
      <c r="AB751" s="10">
        <f t="shared" si="47"/>
        <v>417815.18</v>
      </c>
      <c r="AC751" s="167">
        <v>514865.48</v>
      </c>
      <c r="AD751" s="9"/>
      <c r="AE751" s="3"/>
      <c r="AF751" s="3"/>
    </row>
    <row r="752" spans="1:32" x14ac:dyDescent="0.2">
      <c r="A752" s="55"/>
      <c r="B752" s="10"/>
      <c r="C752" s="10" t="s">
        <v>178</v>
      </c>
      <c r="D752" s="10"/>
      <c r="E752" s="419" t="s">
        <v>179</v>
      </c>
      <c r="F752" s="10">
        <v>517202</v>
      </c>
      <c r="G752" s="10"/>
      <c r="H752" s="10"/>
      <c r="I752" s="10"/>
      <c r="J752" s="10">
        <v>95813.620000000068</v>
      </c>
      <c r="K752" s="10"/>
      <c r="M752" s="10">
        <v>458</v>
      </c>
      <c r="N752" s="69"/>
      <c r="P752" s="245">
        <f t="shared" si="44"/>
        <v>209.20004366812242</v>
      </c>
      <c r="Q752" s="10"/>
      <c r="R752" s="10"/>
      <c r="S752" s="10"/>
      <c r="T752" s="179">
        <f t="shared" si="45"/>
        <v>1129.2620087336245</v>
      </c>
      <c r="U752" s="10"/>
      <c r="V752" s="10"/>
      <c r="W752" s="10"/>
      <c r="Y752" s="10">
        <v>95813.620000000068</v>
      </c>
      <c r="Z752" s="10">
        <f t="shared" si="46"/>
        <v>94536.48</v>
      </c>
      <c r="AA752" s="247"/>
      <c r="AB752" s="10">
        <f t="shared" si="47"/>
        <v>82525.34</v>
      </c>
      <c r="AC752" s="167">
        <v>101694.36</v>
      </c>
      <c r="AD752" s="9"/>
      <c r="AE752" s="3"/>
      <c r="AF752" s="3"/>
    </row>
    <row r="753" spans="1:32" x14ac:dyDescent="0.2">
      <c r="A753" s="55"/>
      <c r="B753" s="10"/>
      <c r="C753" s="10" t="s">
        <v>180</v>
      </c>
      <c r="D753" s="10"/>
      <c r="E753" s="419" t="s">
        <v>105</v>
      </c>
      <c r="F753" s="10">
        <v>642</v>
      </c>
      <c r="G753" s="10"/>
      <c r="H753" s="10"/>
      <c r="I753" s="10"/>
      <c r="J753" s="10">
        <v>135.88999999999999</v>
      </c>
      <c r="K753" s="10"/>
      <c r="M753" s="10">
        <v>2</v>
      </c>
      <c r="N753" s="69"/>
      <c r="P753" s="245">
        <f t="shared" si="44"/>
        <v>67.944999999999993</v>
      </c>
      <c r="Q753" s="10"/>
      <c r="R753" s="10"/>
      <c r="S753" s="10"/>
      <c r="T753" s="179">
        <f t="shared" si="45"/>
        <v>321</v>
      </c>
      <c r="U753" s="10"/>
      <c r="V753" s="10"/>
      <c r="W753" s="10"/>
      <c r="Y753" s="10">
        <v>135.88999999999999</v>
      </c>
      <c r="Z753" s="10">
        <f t="shared" si="46"/>
        <v>134.08000000000001</v>
      </c>
      <c r="AA753" s="247"/>
      <c r="AB753" s="10">
        <f t="shared" si="47"/>
        <v>117.04</v>
      </c>
      <c r="AC753" s="167">
        <v>144.22999999999999</v>
      </c>
      <c r="AD753" s="9"/>
      <c r="AE753" s="3"/>
      <c r="AF753" s="3"/>
    </row>
    <row r="754" spans="1:32" x14ac:dyDescent="0.2">
      <c r="A754" s="55"/>
      <c r="B754" s="10"/>
      <c r="C754" s="10" t="s">
        <v>181</v>
      </c>
      <c r="D754" s="10"/>
      <c r="E754" s="419" t="s">
        <v>182</v>
      </c>
      <c r="F754" s="10">
        <v>1903672</v>
      </c>
      <c r="G754" s="10"/>
      <c r="H754" s="10"/>
      <c r="I754" s="10"/>
      <c r="J754" s="10">
        <v>382189.74999999983</v>
      </c>
      <c r="K754" s="10"/>
      <c r="M754" s="10">
        <v>1491</v>
      </c>
      <c r="N754" s="69"/>
      <c r="P754" s="245">
        <f t="shared" si="44"/>
        <v>256.33115358819572</v>
      </c>
      <c r="Q754" s="10"/>
      <c r="R754" s="10"/>
      <c r="S754" s="10"/>
      <c r="T754" s="179">
        <f t="shared" si="45"/>
        <v>1276.7753185781355</v>
      </c>
      <c r="U754" s="10"/>
      <c r="V754" s="10"/>
      <c r="W754" s="10"/>
      <c r="Y754" s="10">
        <v>382189.74999999983</v>
      </c>
      <c r="Z754" s="10">
        <f t="shared" si="46"/>
        <v>377095.39</v>
      </c>
      <c r="AA754" s="247"/>
      <c r="AB754" s="10">
        <f t="shared" si="47"/>
        <v>329184.31</v>
      </c>
      <c r="AC754" s="167">
        <v>405647.39</v>
      </c>
      <c r="AD754" s="9"/>
      <c r="AE754" s="3"/>
      <c r="AF754" s="3"/>
    </row>
    <row r="755" spans="1:32" x14ac:dyDescent="0.2">
      <c r="A755" s="55"/>
      <c r="B755" s="10"/>
      <c r="C755" s="10" t="s">
        <v>181</v>
      </c>
      <c r="D755" s="10"/>
      <c r="E755" s="419" t="s">
        <v>73</v>
      </c>
      <c r="F755" s="10">
        <v>1097</v>
      </c>
      <c r="G755" s="10"/>
      <c r="H755" s="10"/>
      <c r="I755" s="10"/>
      <c r="J755" s="10">
        <v>228.03</v>
      </c>
      <c r="K755" s="10"/>
      <c r="M755" s="10">
        <v>1</v>
      </c>
      <c r="N755" s="69"/>
      <c r="P755" s="245">
        <f t="shared" si="44"/>
        <v>228.03</v>
      </c>
      <c r="Q755" s="10"/>
      <c r="R755" s="10"/>
      <c r="S755" s="10"/>
      <c r="T755" s="179">
        <f t="shared" si="45"/>
        <v>1097</v>
      </c>
      <c r="U755" s="10"/>
      <c r="V755" s="10"/>
      <c r="W755" s="10"/>
      <c r="Y755" s="10">
        <v>228.03</v>
      </c>
      <c r="Z755" s="10">
        <f t="shared" si="46"/>
        <v>224.99</v>
      </c>
      <c r="AA755" s="247"/>
      <c r="AB755" s="10">
        <f t="shared" si="47"/>
        <v>196.4</v>
      </c>
      <c r="AC755" s="167">
        <v>242.02</v>
      </c>
      <c r="AD755" s="9"/>
      <c r="AE755" s="3"/>
      <c r="AF755" s="3"/>
    </row>
    <row r="756" spans="1:32" x14ac:dyDescent="0.2">
      <c r="A756" s="55"/>
      <c r="B756" s="10"/>
      <c r="C756" s="10" t="s">
        <v>183</v>
      </c>
      <c r="D756" s="10"/>
      <c r="E756" s="419" t="s">
        <v>105</v>
      </c>
      <c r="F756" s="10">
        <v>2700</v>
      </c>
      <c r="G756" s="10"/>
      <c r="H756" s="10"/>
      <c r="I756" s="10"/>
      <c r="J756" s="10">
        <v>574.76</v>
      </c>
      <c r="K756" s="10"/>
      <c r="M756" s="10">
        <v>1</v>
      </c>
      <c r="N756" s="69"/>
      <c r="P756" s="245">
        <f t="shared" si="44"/>
        <v>574.76</v>
      </c>
      <c r="Q756" s="10"/>
      <c r="R756" s="10"/>
      <c r="S756" s="10"/>
      <c r="T756" s="179">
        <f t="shared" si="45"/>
        <v>2700</v>
      </c>
      <c r="U756" s="10"/>
      <c r="V756" s="10"/>
      <c r="W756" s="10"/>
      <c r="Y756" s="10">
        <v>574.76</v>
      </c>
      <c r="Z756" s="10">
        <f t="shared" si="46"/>
        <v>567.1</v>
      </c>
      <c r="AA756" s="247"/>
      <c r="AB756" s="10">
        <f t="shared" si="47"/>
        <v>495.05</v>
      </c>
      <c r="AC756" s="167">
        <v>610.04</v>
      </c>
      <c r="AD756" s="9"/>
      <c r="AE756" s="3"/>
      <c r="AF756" s="3"/>
    </row>
    <row r="757" spans="1:32" x14ac:dyDescent="0.2">
      <c r="A757" s="55"/>
      <c r="B757" s="10"/>
      <c r="C757" s="10" t="s">
        <v>183</v>
      </c>
      <c r="D757" s="10"/>
      <c r="E757" s="419" t="s">
        <v>86</v>
      </c>
      <c r="F757" s="10">
        <v>568222</v>
      </c>
      <c r="G757" s="10"/>
      <c r="H757" s="10"/>
      <c r="I757" s="10"/>
      <c r="J757" s="10">
        <v>116845.90000000008</v>
      </c>
      <c r="K757" s="10"/>
      <c r="M757" s="10">
        <v>471</v>
      </c>
      <c r="N757" s="69"/>
      <c r="P757" s="245">
        <f t="shared" si="44"/>
        <v>248.08046709129528</v>
      </c>
      <c r="Q757" s="10"/>
      <c r="R757" s="10"/>
      <c r="S757" s="10"/>
      <c r="T757" s="179">
        <f t="shared" si="45"/>
        <v>1206.4161358811041</v>
      </c>
      <c r="U757" s="10"/>
      <c r="V757" s="10"/>
      <c r="W757" s="10"/>
      <c r="Y757" s="10">
        <v>116845.90000000008</v>
      </c>
      <c r="Z757" s="10">
        <f t="shared" si="46"/>
        <v>115288.42</v>
      </c>
      <c r="AA757" s="247"/>
      <c r="AB757" s="10">
        <f t="shared" si="47"/>
        <v>100640.68</v>
      </c>
      <c r="AC757" s="167">
        <v>124017.54</v>
      </c>
      <c r="AD757" s="9"/>
      <c r="AE757" s="3"/>
      <c r="AF757" s="3"/>
    </row>
    <row r="758" spans="1:32" x14ac:dyDescent="0.2">
      <c r="A758" s="55"/>
      <c r="B758" s="10"/>
      <c r="C758" s="10" t="s">
        <v>184</v>
      </c>
      <c r="D758" s="10"/>
      <c r="E758" s="419" t="s">
        <v>185</v>
      </c>
      <c r="F758" s="10">
        <v>1124565</v>
      </c>
      <c r="G758" s="10"/>
      <c r="H758" s="10"/>
      <c r="I758" s="10"/>
      <c r="J758" s="10">
        <v>227333.57999999987</v>
      </c>
      <c r="K758" s="10"/>
      <c r="M758" s="10">
        <v>949</v>
      </c>
      <c r="N758" s="69"/>
      <c r="P758" s="245">
        <f t="shared" si="44"/>
        <v>239.55066385669113</v>
      </c>
      <c r="Q758" s="10"/>
      <c r="R758" s="10"/>
      <c r="S758" s="10"/>
      <c r="T758" s="179">
        <f t="shared" si="45"/>
        <v>1185</v>
      </c>
      <c r="U758" s="10"/>
      <c r="V758" s="10"/>
      <c r="W758" s="10"/>
      <c r="Y758" s="10">
        <v>227333.57999999987</v>
      </c>
      <c r="Z758" s="10">
        <f t="shared" si="46"/>
        <v>224303.35999999999</v>
      </c>
      <c r="AA758" s="247"/>
      <c r="AB758" s="10">
        <f t="shared" si="47"/>
        <v>195804.96</v>
      </c>
      <c r="AC758" s="167">
        <v>241286.62</v>
      </c>
      <c r="AD758" s="9"/>
      <c r="AE758" s="3"/>
      <c r="AF758" s="3"/>
    </row>
    <row r="759" spans="1:32" x14ac:dyDescent="0.2">
      <c r="A759" s="55"/>
      <c r="B759" s="10"/>
      <c r="C759" s="10" t="s">
        <v>184</v>
      </c>
      <c r="D759" s="10"/>
      <c r="E759" s="419" t="s">
        <v>175</v>
      </c>
      <c r="F759" s="10">
        <v>393</v>
      </c>
      <c r="G759" s="10"/>
      <c r="H759" s="10"/>
      <c r="I759" s="10"/>
      <c r="J759" s="10">
        <v>96.38</v>
      </c>
      <c r="K759" s="10"/>
      <c r="M759" s="10">
        <v>2</v>
      </c>
      <c r="N759" s="69"/>
      <c r="P759" s="245">
        <f t="shared" si="44"/>
        <v>48.19</v>
      </c>
      <c r="Q759" s="10"/>
      <c r="R759" s="10"/>
      <c r="S759" s="10"/>
      <c r="T759" s="179">
        <f t="shared" si="45"/>
        <v>196.5</v>
      </c>
      <c r="U759" s="10"/>
      <c r="V759" s="10"/>
      <c r="W759" s="10"/>
      <c r="Y759" s="10">
        <v>96.38</v>
      </c>
      <c r="Z759" s="10">
        <f t="shared" si="46"/>
        <v>95.1</v>
      </c>
      <c r="AA759" s="247"/>
      <c r="AB759" s="10">
        <f t="shared" si="47"/>
        <v>83.01</v>
      </c>
      <c r="AC759" s="167">
        <v>102.29</v>
      </c>
      <c r="AD759" s="9"/>
      <c r="AE759" s="3"/>
      <c r="AF759" s="3"/>
    </row>
    <row r="760" spans="1:32" x14ac:dyDescent="0.2">
      <c r="A760" s="55"/>
      <c r="B760" s="10"/>
      <c r="C760" s="10" t="s">
        <v>186</v>
      </c>
      <c r="D760" s="10"/>
      <c r="E760" s="419" t="s">
        <v>187</v>
      </c>
      <c r="F760" s="10">
        <v>6857</v>
      </c>
      <c r="G760" s="10"/>
      <c r="H760" s="10"/>
      <c r="I760" s="10"/>
      <c r="J760" s="10">
        <v>1268.43</v>
      </c>
      <c r="K760" s="10"/>
      <c r="M760" s="10">
        <v>5</v>
      </c>
      <c r="N760" s="69"/>
      <c r="P760" s="245">
        <f t="shared" si="44"/>
        <v>253.68600000000001</v>
      </c>
      <c r="Q760" s="10"/>
      <c r="R760" s="10"/>
      <c r="S760" s="10"/>
      <c r="T760" s="179">
        <f t="shared" si="45"/>
        <v>1371.4</v>
      </c>
      <c r="U760" s="10"/>
      <c r="V760" s="10"/>
      <c r="W760" s="10"/>
      <c r="Y760" s="10">
        <v>1268.43</v>
      </c>
      <c r="Z760" s="10">
        <f t="shared" si="46"/>
        <v>1251.52</v>
      </c>
      <c r="AA760" s="247"/>
      <c r="AB760" s="10">
        <f t="shared" si="47"/>
        <v>1092.51</v>
      </c>
      <c r="AC760" s="167">
        <v>1346.28</v>
      </c>
      <c r="AD760" s="9"/>
      <c r="AE760" s="3"/>
      <c r="AF760" s="3"/>
    </row>
    <row r="761" spans="1:32" x14ac:dyDescent="0.2">
      <c r="A761" s="55"/>
      <c r="B761" s="10"/>
      <c r="C761" s="10" t="s">
        <v>188</v>
      </c>
      <c r="D761" s="10"/>
      <c r="E761" s="419" t="s">
        <v>175</v>
      </c>
      <c r="F761" s="10">
        <v>5375</v>
      </c>
      <c r="G761" s="10"/>
      <c r="H761" s="10"/>
      <c r="I761" s="10"/>
      <c r="J761" s="10">
        <v>860.17</v>
      </c>
      <c r="K761" s="10"/>
      <c r="M761" s="10">
        <v>3</v>
      </c>
      <c r="N761" s="69"/>
      <c r="P761" s="245">
        <f t="shared" si="44"/>
        <v>286.7233333333333</v>
      </c>
      <c r="Q761" s="10"/>
      <c r="R761" s="10"/>
      <c r="S761" s="10"/>
      <c r="T761" s="179">
        <f t="shared" si="45"/>
        <v>1791.6666666666667</v>
      </c>
      <c r="U761" s="10"/>
      <c r="V761" s="10"/>
      <c r="W761" s="10"/>
      <c r="Y761" s="10">
        <v>860.17</v>
      </c>
      <c r="Z761" s="10">
        <f t="shared" si="46"/>
        <v>848.7</v>
      </c>
      <c r="AA761" s="247"/>
      <c r="AB761" s="10">
        <f t="shared" si="47"/>
        <v>740.87</v>
      </c>
      <c r="AC761" s="167">
        <v>912.96</v>
      </c>
      <c r="AD761" s="9"/>
      <c r="AE761" s="3"/>
      <c r="AF761" s="3"/>
    </row>
    <row r="762" spans="1:32" x14ac:dyDescent="0.2">
      <c r="A762" s="55"/>
      <c r="B762" s="10"/>
      <c r="C762" s="10" t="s">
        <v>189</v>
      </c>
      <c r="D762" s="10"/>
      <c r="E762" s="419" t="s">
        <v>70</v>
      </c>
      <c r="F762" s="10">
        <v>392007</v>
      </c>
      <c r="G762" s="10"/>
      <c r="H762" s="10"/>
      <c r="I762" s="10"/>
      <c r="J762" s="10">
        <v>78143.18000000008</v>
      </c>
      <c r="K762" s="10"/>
      <c r="M762" s="10">
        <v>352</v>
      </c>
      <c r="N762" s="69"/>
      <c r="P762" s="245">
        <f t="shared" si="44"/>
        <v>221.99767045454567</v>
      </c>
      <c r="Q762" s="10"/>
      <c r="R762" s="10"/>
      <c r="S762" s="10"/>
      <c r="T762" s="179">
        <f t="shared" si="45"/>
        <v>1113.65625</v>
      </c>
      <c r="U762" s="10"/>
      <c r="V762" s="10"/>
      <c r="W762" s="10"/>
      <c r="Y762" s="10">
        <v>78143.18000000008</v>
      </c>
      <c r="Z762" s="10">
        <f t="shared" si="46"/>
        <v>77101.58</v>
      </c>
      <c r="AA762" s="247"/>
      <c r="AB762" s="10">
        <f t="shared" si="47"/>
        <v>67305.600000000006</v>
      </c>
      <c r="AC762" s="167">
        <v>82939.38</v>
      </c>
      <c r="AD762" s="9"/>
      <c r="AE762" s="3"/>
      <c r="AF762" s="3"/>
    </row>
    <row r="763" spans="1:32" x14ac:dyDescent="0.2">
      <c r="A763" s="55"/>
      <c r="B763" s="10"/>
      <c r="C763" s="10" t="s">
        <v>190</v>
      </c>
      <c r="D763" s="10"/>
      <c r="E763" s="419" t="s">
        <v>107</v>
      </c>
      <c r="F763" s="10">
        <v>9746</v>
      </c>
      <c r="G763" s="10"/>
      <c r="H763" s="10"/>
      <c r="I763" s="10"/>
      <c r="J763" s="10">
        <v>2074.0499999999997</v>
      </c>
      <c r="K763" s="10"/>
      <c r="M763" s="10">
        <v>20</v>
      </c>
      <c r="N763" s="69"/>
      <c r="P763" s="245">
        <f t="shared" si="44"/>
        <v>103.70249999999999</v>
      </c>
      <c r="Q763" s="10"/>
      <c r="R763" s="10"/>
      <c r="S763" s="10"/>
      <c r="T763" s="179">
        <f t="shared" si="45"/>
        <v>487.3</v>
      </c>
      <c r="U763" s="10"/>
      <c r="V763" s="10"/>
      <c r="W763" s="10"/>
      <c r="Y763" s="10">
        <v>2074.0499999999997</v>
      </c>
      <c r="Z763" s="10">
        <f t="shared" si="46"/>
        <v>2046.4</v>
      </c>
      <c r="AA763" s="247"/>
      <c r="AB763" s="10">
        <f t="shared" si="47"/>
        <v>1786.4</v>
      </c>
      <c r="AC763" s="167">
        <v>2201.35</v>
      </c>
      <c r="AD763" s="9"/>
      <c r="AE763" s="3"/>
      <c r="AF763" s="3"/>
    </row>
    <row r="764" spans="1:32" x14ac:dyDescent="0.2">
      <c r="A764" s="55"/>
      <c r="B764" s="10"/>
      <c r="C764" s="10" t="s">
        <v>191</v>
      </c>
      <c r="D764" s="10"/>
      <c r="E764" s="419" t="s">
        <v>192</v>
      </c>
      <c r="F764" s="10">
        <v>485747</v>
      </c>
      <c r="G764" s="10"/>
      <c r="H764" s="10"/>
      <c r="I764" s="10"/>
      <c r="J764" s="10">
        <v>100288.96999999991</v>
      </c>
      <c r="K764" s="10"/>
      <c r="M764" s="10">
        <v>410</v>
      </c>
      <c r="N764" s="69"/>
      <c r="P764" s="245">
        <f t="shared" si="44"/>
        <v>244.60724390243882</v>
      </c>
      <c r="Q764" s="10"/>
      <c r="R764" s="10"/>
      <c r="S764" s="10"/>
      <c r="T764" s="179">
        <f t="shared" si="45"/>
        <v>1184.7487804878049</v>
      </c>
      <c r="U764" s="10"/>
      <c r="V764" s="10"/>
      <c r="W764" s="10"/>
      <c r="Y764" s="10">
        <v>100288.96999999991</v>
      </c>
      <c r="Z764" s="10">
        <f t="shared" si="46"/>
        <v>98952.18</v>
      </c>
      <c r="AA764" s="247"/>
      <c r="AB764" s="10">
        <f t="shared" si="47"/>
        <v>86380.01</v>
      </c>
      <c r="AC764" s="167">
        <v>106444.4</v>
      </c>
      <c r="AD764" s="9"/>
      <c r="AE764" s="3"/>
      <c r="AF764" s="3"/>
    </row>
    <row r="765" spans="1:32" x14ac:dyDescent="0.2">
      <c r="A765" s="55"/>
      <c r="B765" s="10"/>
      <c r="C765" s="10" t="s">
        <v>191</v>
      </c>
      <c r="D765" s="10"/>
      <c r="E765" s="419" t="s">
        <v>86</v>
      </c>
      <c r="F765" s="10">
        <v>548</v>
      </c>
      <c r="G765" s="10"/>
      <c r="H765" s="10"/>
      <c r="I765" s="10"/>
      <c r="J765" s="10">
        <v>112.46</v>
      </c>
      <c r="K765" s="10"/>
      <c r="M765" s="10">
        <v>1</v>
      </c>
      <c r="N765" s="69"/>
      <c r="P765" s="245">
        <f t="shared" si="44"/>
        <v>112.46</v>
      </c>
      <c r="Q765" s="10"/>
      <c r="R765" s="10"/>
      <c r="S765" s="10"/>
      <c r="T765" s="179">
        <f t="shared" si="45"/>
        <v>548</v>
      </c>
      <c r="U765" s="10"/>
      <c r="V765" s="10"/>
      <c r="W765" s="10"/>
      <c r="Y765" s="10">
        <v>112.46</v>
      </c>
      <c r="Z765" s="10">
        <f t="shared" si="46"/>
        <v>110.96</v>
      </c>
      <c r="AA765" s="247"/>
      <c r="AB765" s="10">
        <f t="shared" si="47"/>
        <v>96.86</v>
      </c>
      <c r="AC765" s="167">
        <v>119.36</v>
      </c>
      <c r="AD765" s="9"/>
      <c r="AE765" s="3"/>
      <c r="AF765" s="3"/>
    </row>
    <row r="766" spans="1:32" x14ac:dyDescent="0.2">
      <c r="A766" s="55"/>
      <c r="B766" s="10"/>
      <c r="C766" s="10" t="s">
        <v>193</v>
      </c>
      <c r="D766" s="10"/>
      <c r="E766" s="419" t="s">
        <v>194</v>
      </c>
      <c r="F766" s="10">
        <v>582559</v>
      </c>
      <c r="G766" s="10"/>
      <c r="H766" s="10"/>
      <c r="I766" s="10"/>
      <c r="J766" s="10">
        <v>115727.86999999988</v>
      </c>
      <c r="K766" s="10"/>
      <c r="M766" s="10">
        <v>636</v>
      </c>
      <c r="N766" s="69"/>
      <c r="P766" s="245">
        <f t="shared" si="44"/>
        <v>181.96205974842749</v>
      </c>
      <c r="Q766" s="10"/>
      <c r="R766" s="10"/>
      <c r="S766" s="10"/>
      <c r="T766" s="179">
        <f t="shared" si="45"/>
        <v>915.97327044025155</v>
      </c>
      <c r="U766" s="10"/>
      <c r="V766" s="10"/>
      <c r="W766" s="10"/>
      <c r="Y766" s="10">
        <v>115727.86999999988</v>
      </c>
      <c r="Z766" s="10">
        <f t="shared" si="46"/>
        <v>114185.29</v>
      </c>
      <c r="AA766" s="247"/>
      <c r="AB766" s="10">
        <f t="shared" si="47"/>
        <v>99677.71</v>
      </c>
      <c r="AC766" s="167">
        <v>122830.89</v>
      </c>
      <c r="AD766" s="9"/>
      <c r="AE766" s="3"/>
      <c r="AF766" s="3"/>
    </row>
    <row r="767" spans="1:32" x14ac:dyDescent="0.2">
      <c r="A767" s="55"/>
      <c r="B767" s="10"/>
      <c r="C767" s="10" t="s">
        <v>195</v>
      </c>
      <c r="D767" s="10"/>
      <c r="E767" s="419" t="s">
        <v>196</v>
      </c>
      <c r="F767" s="10">
        <v>1955</v>
      </c>
      <c r="G767" s="10"/>
      <c r="H767" s="10"/>
      <c r="I767" s="10"/>
      <c r="J767" s="10">
        <v>437.79</v>
      </c>
      <c r="K767" s="10"/>
      <c r="M767" s="10">
        <v>4</v>
      </c>
      <c r="N767" s="69"/>
      <c r="P767" s="245">
        <f t="shared" si="44"/>
        <v>109.44750000000001</v>
      </c>
      <c r="Q767" s="10"/>
      <c r="R767" s="10"/>
      <c r="S767" s="10"/>
      <c r="T767" s="179">
        <f t="shared" si="45"/>
        <v>488.75</v>
      </c>
      <c r="U767" s="10"/>
      <c r="V767" s="10"/>
      <c r="W767" s="10"/>
      <c r="Y767" s="10">
        <v>437.79</v>
      </c>
      <c r="Z767" s="10">
        <f t="shared" si="46"/>
        <v>431.95</v>
      </c>
      <c r="AA767" s="247"/>
      <c r="AB767" s="10">
        <f t="shared" si="47"/>
        <v>377.07</v>
      </c>
      <c r="AC767" s="167">
        <v>464.66</v>
      </c>
      <c r="AD767" s="9"/>
      <c r="AE767" s="3"/>
      <c r="AF767" s="3"/>
    </row>
    <row r="768" spans="1:32" x14ac:dyDescent="0.2">
      <c r="A768" s="55"/>
      <c r="B768" s="10"/>
      <c r="C768" s="10" t="s">
        <v>197</v>
      </c>
      <c r="D768" s="10"/>
      <c r="E768" s="419" t="s">
        <v>198</v>
      </c>
      <c r="F768" s="10">
        <v>1281504</v>
      </c>
      <c r="G768" s="10"/>
      <c r="H768" s="10"/>
      <c r="I768" s="10"/>
      <c r="J768" s="10">
        <v>260251.3800000003</v>
      </c>
      <c r="K768" s="10"/>
      <c r="M768" s="10">
        <v>1312</v>
      </c>
      <c r="N768" s="69"/>
      <c r="P768" s="245">
        <f t="shared" si="44"/>
        <v>198.3623323170734</v>
      </c>
      <c r="Q768" s="10"/>
      <c r="R768" s="10"/>
      <c r="S768" s="10"/>
      <c r="T768" s="179">
        <f t="shared" si="45"/>
        <v>976.7560975609756</v>
      </c>
      <c r="U768" s="10"/>
      <c r="V768" s="10"/>
      <c r="W768" s="10"/>
      <c r="Y768" s="10">
        <v>260251.3800000003</v>
      </c>
      <c r="Z768" s="10">
        <f t="shared" si="46"/>
        <v>256782.39</v>
      </c>
      <c r="AA768" s="247"/>
      <c r="AB768" s="10">
        <f t="shared" si="47"/>
        <v>224157.43</v>
      </c>
      <c r="AC768" s="167">
        <v>276224.82</v>
      </c>
      <c r="AD768" s="9"/>
      <c r="AE768" s="3"/>
      <c r="AF768" s="3"/>
    </row>
    <row r="769" spans="1:32" x14ac:dyDescent="0.2">
      <c r="A769" s="55"/>
      <c r="B769" s="10"/>
      <c r="C769" s="10" t="s">
        <v>197</v>
      </c>
      <c r="D769" s="10"/>
      <c r="E769" s="419" t="s">
        <v>90</v>
      </c>
      <c r="F769" s="10">
        <v>2147</v>
      </c>
      <c r="G769" s="10"/>
      <c r="H769" s="10"/>
      <c r="I769" s="10"/>
      <c r="J769" s="10">
        <v>443.74</v>
      </c>
      <c r="K769" s="10"/>
      <c r="M769" s="10">
        <v>3</v>
      </c>
      <c r="N769" s="69"/>
      <c r="P769" s="245">
        <f t="shared" si="44"/>
        <v>147.91333333333333</v>
      </c>
      <c r="Q769" s="10"/>
      <c r="R769" s="10"/>
      <c r="S769" s="10"/>
      <c r="T769" s="179">
        <f t="shared" si="45"/>
        <v>715.66666666666663</v>
      </c>
      <c r="U769" s="10"/>
      <c r="V769" s="10"/>
      <c r="W769" s="10"/>
      <c r="Y769" s="10">
        <v>443.74</v>
      </c>
      <c r="Z769" s="10">
        <f t="shared" si="46"/>
        <v>437.83</v>
      </c>
      <c r="AA769" s="247"/>
      <c r="AB769" s="10">
        <f t="shared" si="47"/>
        <v>382.2</v>
      </c>
      <c r="AC769" s="167">
        <v>470.98</v>
      </c>
      <c r="AD769" s="9"/>
      <c r="AE769" s="3"/>
      <c r="AF769" s="3"/>
    </row>
    <row r="770" spans="1:32" x14ac:dyDescent="0.2">
      <c r="A770" s="55"/>
      <c r="B770" s="10"/>
      <c r="C770" s="10" t="s">
        <v>199</v>
      </c>
      <c r="D770" s="10"/>
      <c r="E770" s="419" t="s">
        <v>200</v>
      </c>
      <c r="F770" s="10">
        <v>3229569</v>
      </c>
      <c r="G770" s="10"/>
      <c r="H770" s="10"/>
      <c r="I770" s="10"/>
      <c r="J770" s="10">
        <v>644484.43999999948</v>
      </c>
      <c r="K770" s="10"/>
      <c r="M770" s="10">
        <v>3375</v>
      </c>
      <c r="N770" s="69"/>
      <c r="P770" s="245">
        <f t="shared" si="44"/>
        <v>190.95835259259243</v>
      </c>
      <c r="Q770" s="10"/>
      <c r="R770" s="10"/>
      <c r="S770" s="10"/>
      <c r="T770" s="179">
        <f t="shared" si="45"/>
        <v>956.90933333333328</v>
      </c>
      <c r="U770" s="10"/>
      <c r="V770" s="10"/>
      <c r="W770" s="10"/>
      <c r="Y770" s="10">
        <v>644484.43999999948</v>
      </c>
      <c r="Z770" s="10">
        <f t="shared" si="46"/>
        <v>635893.85</v>
      </c>
      <c r="AA770" s="247"/>
      <c r="AB770" s="10">
        <f t="shared" si="47"/>
        <v>555101.67000000004</v>
      </c>
      <c r="AC770" s="167">
        <v>684040.94</v>
      </c>
      <c r="AD770" s="9"/>
      <c r="AE770" s="3"/>
      <c r="AF770" s="3"/>
    </row>
    <row r="771" spans="1:32" x14ac:dyDescent="0.2">
      <c r="A771" s="55"/>
      <c r="B771" s="10"/>
      <c r="C771" s="10" t="s">
        <v>199</v>
      </c>
      <c r="D771" s="10"/>
      <c r="E771" s="419" t="s">
        <v>201</v>
      </c>
      <c r="F771" s="10">
        <v>661</v>
      </c>
      <c r="G771" s="10"/>
      <c r="H771" s="10"/>
      <c r="I771" s="10"/>
      <c r="J771" s="10">
        <v>135.54</v>
      </c>
      <c r="K771" s="10"/>
      <c r="M771" s="10">
        <v>1</v>
      </c>
      <c r="N771" s="69"/>
      <c r="P771" s="245">
        <f t="shared" si="44"/>
        <v>135.54</v>
      </c>
      <c r="Q771" s="10"/>
      <c r="R771" s="10"/>
      <c r="S771" s="10"/>
      <c r="T771" s="179">
        <f t="shared" si="45"/>
        <v>661</v>
      </c>
      <c r="U771" s="10"/>
      <c r="V771" s="10"/>
      <c r="W771" s="10"/>
      <c r="Y771" s="10">
        <v>135.54</v>
      </c>
      <c r="Z771" s="10">
        <f t="shared" si="46"/>
        <v>133.72999999999999</v>
      </c>
      <c r="AA771" s="247"/>
      <c r="AB771" s="10">
        <f t="shared" si="47"/>
        <v>116.74</v>
      </c>
      <c r="AC771" s="167">
        <v>143.86000000000001</v>
      </c>
      <c r="AD771" s="9"/>
      <c r="AE771" s="3"/>
      <c r="AF771" s="3"/>
    </row>
    <row r="772" spans="1:32" x14ac:dyDescent="0.2">
      <c r="A772" s="55"/>
      <c r="B772" s="10"/>
      <c r="C772" s="10" t="s">
        <v>202</v>
      </c>
      <c r="D772" s="10"/>
      <c r="E772" s="419" t="s">
        <v>203</v>
      </c>
      <c r="F772" s="10">
        <v>4801712</v>
      </c>
      <c r="G772" s="10"/>
      <c r="H772" s="10"/>
      <c r="I772" s="10"/>
      <c r="J772" s="10">
        <v>948575.86000000127</v>
      </c>
      <c r="K772" s="10"/>
      <c r="M772" s="10">
        <v>5997</v>
      </c>
      <c r="N772" s="69"/>
      <c r="P772" s="245">
        <f t="shared" si="44"/>
        <v>158.17506419876625</v>
      </c>
      <c r="Q772" s="10"/>
      <c r="R772" s="10"/>
      <c r="S772" s="10"/>
      <c r="T772" s="179">
        <f t="shared" si="45"/>
        <v>800.685676171419</v>
      </c>
      <c r="U772" s="10"/>
      <c r="V772" s="10"/>
      <c r="W772" s="10"/>
      <c r="Y772" s="10">
        <v>948575.86000000127</v>
      </c>
      <c r="Z772" s="10">
        <f t="shared" si="46"/>
        <v>935931.92</v>
      </c>
      <c r="AA772" s="247"/>
      <c r="AB772" s="10">
        <f t="shared" si="47"/>
        <v>817019.02</v>
      </c>
      <c r="AC772" s="167">
        <v>1006796.57</v>
      </c>
      <c r="AD772" s="9"/>
      <c r="AE772" s="3"/>
      <c r="AF772" s="3"/>
    </row>
    <row r="773" spans="1:32" x14ac:dyDescent="0.2">
      <c r="A773" s="55"/>
      <c r="B773" s="10"/>
      <c r="C773" s="10" t="s">
        <v>204</v>
      </c>
      <c r="D773" s="10"/>
      <c r="E773" s="419" t="s">
        <v>97</v>
      </c>
      <c r="F773" s="10">
        <v>598129</v>
      </c>
      <c r="G773" s="10"/>
      <c r="H773" s="10"/>
      <c r="I773" s="10"/>
      <c r="J773" s="10">
        <v>121781.89999999997</v>
      </c>
      <c r="K773" s="10"/>
      <c r="M773" s="10">
        <v>372</v>
      </c>
      <c r="N773" s="69"/>
      <c r="P773" s="245">
        <f t="shared" si="44"/>
        <v>327.37069892473107</v>
      </c>
      <c r="Q773" s="10"/>
      <c r="R773" s="10"/>
      <c r="S773" s="10"/>
      <c r="T773" s="179">
        <f t="shared" si="45"/>
        <v>1607.8736559139784</v>
      </c>
      <c r="U773" s="10"/>
      <c r="V773" s="10"/>
      <c r="W773" s="10"/>
      <c r="Y773" s="10">
        <v>121781.89999999997</v>
      </c>
      <c r="Z773" s="10">
        <f t="shared" si="46"/>
        <v>120158.62</v>
      </c>
      <c r="AA773" s="247"/>
      <c r="AB773" s="10">
        <f t="shared" si="47"/>
        <v>104892.12</v>
      </c>
      <c r="AC773" s="167">
        <v>129256.51</v>
      </c>
      <c r="AD773" s="9"/>
      <c r="AE773" s="3"/>
      <c r="AF773" s="3"/>
    </row>
    <row r="774" spans="1:32" x14ac:dyDescent="0.2">
      <c r="A774" s="55"/>
      <c r="B774" s="10"/>
      <c r="C774" s="10" t="s">
        <v>204</v>
      </c>
      <c r="D774" s="10"/>
      <c r="E774" s="419" t="s">
        <v>205</v>
      </c>
      <c r="F774" s="10">
        <v>952</v>
      </c>
      <c r="G774" s="10"/>
      <c r="H774" s="10"/>
      <c r="I774" s="10"/>
      <c r="J774" s="10">
        <v>194.37</v>
      </c>
      <c r="K774" s="10"/>
      <c r="M774" s="10">
        <v>1</v>
      </c>
      <c r="N774" s="69"/>
      <c r="P774" s="245">
        <f t="shared" si="44"/>
        <v>194.37</v>
      </c>
      <c r="Q774" s="10"/>
      <c r="R774" s="10"/>
      <c r="S774" s="10"/>
      <c r="T774" s="179">
        <f t="shared" si="45"/>
        <v>952</v>
      </c>
      <c r="U774" s="10"/>
      <c r="V774" s="10"/>
      <c r="W774" s="10"/>
      <c r="Y774" s="10">
        <v>194.37</v>
      </c>
      <c r="Z774" s="10">
        <f t="shared" si="46"/>
        <v>191.78</v>
      </c>
      <c r="AA774" s="247"/>
      <c r="AB774" s="10">
        <f t="shared" si="47"/>
        <v>167.41</v>
      </c>
      <c r="AC774" s="167">
        <v>206.3</v>
      </c>
      <c r="AD774" s="9"/>
      <c r="AE774" s="3"/>
      <c r="AF774" s="3"/>
    </row>
    <row r="775" spans="1:32" x14ac:dyDescent="0.2">
      <c r="A775" s="55"/>
      <c r="B775" s="10"/>
      <c r="C775" s="10" t="s">
        <v>206</v>
      </c>
      <c r="D775" s="10"/>
      <c r="E775" s="419" t="s">
        <v>145</v>
      </c>
      <c r="F775" s="10">
        <v>1268</v>
      </c>
      <c r="G775" s="10"/>
      <c r="H775" s="10"/>
      <c r="I775" s="10"/>
      <c r="J775" s="10">
        <v>268.20999999999998</v>
      </c>
      <c r="K775" s="10"/>
      <c r="M775" s="10">
        <v>2</v>
      </c>
      <c r="N775" s="69"/>
      <c r="P775" s="245">
        <f t="shared" si="44"/>
        <v>134.10499999999999</v>
      </c>
      <c r="Q775" s="10"/>
      <c r="R775" s="10"/>
      <c r="S775" s="10"/>
      <c r="T775" s="179">
        <f t="shared" si="45"/>
        <v>634</v>
      </c>
      <c r="U775" s="10"/>
      <c r="V775" s="10"/>
      <c r="W775" s="10"/>
      <c r="Y775" s="10">
        <v>268.20999999999998</v>
      </c>
      <c r="Z775" s="10">
        <f t="shared" si="46"/>
        <v>264.63</v>
      </c>
      <c r="AA775" s="247"/>
      <c r="AB775" s="10">
        <f t="shared" si="47"/>
        <v>231.01</v>
      </c>
      <c r="AC775" s="167">
        <v>284.67</v>
      </c>
      <c r="AD775" s="9"/>
      <c r="AE775" s="3"/>
      <c r="AF775" s="3"/>
    </row>
    <row r="776" spans="1:32" x14ac:dyDescent="0.2">
      <c r="A776" s="55"/>
      <c r="B776" s="10"/>
      <c r="C776" s="10" t="s">
        <v>207</v>
      </c>
      <c r="D776" s="10"/>
      <c r="E776" s="419" t="s">
        <v>64</v>
      </c>
      <c r="F776" s="10">
        <v>1798652</v>
      </c>
      <c r="G776" s="10"/>
      <c r="H776" s="10"/>
      <c r="I776" s="10"/>
      <c r="J776" s="10">
        <v>364883.07000000059</v>
      </c>
      <c r="K776" s="10"/>
      <c r="M776" s="10">
        <v>1834</v>
      </c>
      <c r="N776" s="69"/>
      <c r="P776" s="245">
        <f t="shared" ref="P776:P839" si="48">J776/M776</f>
        <v>198.95478189749215</v>
      </c>
      <c r="Q776" s="10"/>
      <c r="R776" s="10"/>
      <c r="S776" s="10"/>
      <c r="T776" s="179">
        <f t="shared" ref="T776:T839" si="49">F776/M776</f>
        <v>980.72628135223556</v>
      </c>
      <c r="U776" s="10"/>
      <c r="V776" s="10"/>
      <c r="W776" s="10"/>
      <c r="Y776" s="10">
        <v>364883.07000000059</v>
      </c>
      <c r="Z776" s="10">
        <f t="shared" ref="Z776:Z839" si="50">ROUND($Z$1254*Y776/$Y$1254,2)</f>
        <v>360019.4</v>
      </c>
      <c r="AA776" s="247"/>
      <c r="AB776" s="10">
        <f t="shared" ref="AB776:AB839" si="51">ROUND($AB$1254*Y776/$Y$1254,2)</f>
        <v>314277.88</v>
      </c>
      <c r="AC776" s="167">
        <v>387278.49</v>
      </c>
      <c r="AD776" s="9"/>
      <c r="AE776" s="3"/>
      <c r="AF776" s="3"/>
    </row>
    <row r="777" spans="1:32" x14ac:dyDescent="0.2">
      <c r="A777" s="55"/>
      <c r="B777" s="10"/>
      <c r="C777" s="10" t="s">
        <v>208</v>
      </c>
      <c r="D777" s="10"/>
      <c r="E777" s="419" t="s">
        <v>179</v>
      </c>
      <c r="F777" s="10">
        <v>1054227</v>
      </c>
      <c r="G777" s="10"/>
      <c r="H777" s="10"/>
      <c r="I777" s="10"/>
      <c r="J777" s="10">
        <v>208139.84999999998</v>
      </c>
      <c r="K777" s="10"/>
      <c r="M777" s="10">
        <v>992</v>
      </c>
      <c r="N777" s="69"/>
      <c r="P777" s="245">
        <f t="shared" si="48"/>
        <v>209.81839717741934</v>
      </c>
      <c r="Q777" s="10"/>
      <c r="R777" s="10"/>
      <c r="S777" s="10"/>
      <c r="T777" s="179">
        <f t="shared" si="49"/>
        <v>1062.7288306451612</v>
      </c>
      <c r="U777" s="10"/>
      <c r="V777" s="10"/>
      <c r="W777" s="10"/>
      <c r="Y777" s="10">
        <v>208139.84999999998</v>
      </c>
      <c r="Z777" s="10">
        <f t="shared" si="50"/>
        <v>205365.47</v>
      </c>
      <c r="AA777" s="247"/>
      <c r="AB777" s="10">
        <f t="shared" si="51"/>
        <v>179273.19</v>
      </c>
      <c r="AC777" s="167">
        <v>220914.85</v>
      </c>
      <c r="AD777" s="9"/>
      <c r="AE777" s="3"/>
      <c r="AF777" s="3"/>
    </row>
    <row r="778" spans="1:32" x14ac:dyDescent="0.2">
      <c r="A778" s="55"/>
      <c r="B778" s="10"/>
      <c r="C778" s="10" t="s">
        <v>209</v>
      </c>
      <c r="D778" s="10"/>
      <c r="E778" s="419" t="s">
        <v>210</v>
      </c>
      <c r="F778" s="10">
        <v>388258</v>
      </c>
      <c r="G778" s="10"/>
      <c r="H778" s="10"/>
      <c r="I778" s="10"/>
      <c r="J778" s="10">
        <v>79813.870000000054</v>
      </c>
      <c r="K778" s="10"/>
      <c r="M778" s="10">
        <v>328</v>
      </c>
      <c r="N778" s="69"/>
      <c r="P778" s="245">
        <f t="shared" si="48"/>
        <v>243.33496951219527</v>
      </c>
      <c r="Q778" s="10"/>
      <c r="R778" s="10"/>
      <c r="S778" s="10"/>
      <c r="T778" s="179">
        <f t="shared" si="49"/>
        <v>1183.7134146341464</v>
      </c>
      <c r="U778" s="10"/>
      <c r="V778" s="10"/>
      <c r="W778" s="10"/>
      <c r="Y778" s="10">
        <v>79813.870000000054</v>
      </c>
      <c r="Z778" s="10">
        <f t="shared" si="50"/>
        <v>78750</v>
      </c>
      <c r="AA778" s="247"/>
      <c r="AB778" s="10">
        <f t="shared" si="51"/>
        <v>68744.58</v>
      </c>
      <c r="AC778" s="167">
        <v>84712.6</v>
      </c>
      <c r="AD778" s="9"/>
      <c r="AE778" s="3"/>
      <c r="AF778" s="3"/>
    </row>
    <row r="779" spans="1:32" x14ac:dyDescent="0.2">
      <c r="A779" s="55"/>
      <c r="B779" s="10"/>
      <c r="C779" s="10" t="s">
        <v>209</v>
      </c>
      <c r="D779" s="10"/>
      <c r="E779" s="419" t="s">
        <v>211</v>
      </c>
      <c r="F779" s="10"/>
      <c r="G779" s="10"/>
      <c r="H779" s="10"/>
      <c r="I779" s="10"/>
      <c r="J779" s="10">
        <v>6.64</v>
      </c>
      <c r="K779" s="10"/>
      <c r="M779" s="10">
        <v>1</v>
      </c>
      <c r="N779" s="69"/>
      <c r="P779" s="245">
        <f t="shared" si="48"/>
        <v>6.64</v>
      </c>
      <c r="Q779" s="10"/>
      <c r="R779" s="10"/>
      <c r="S779" s="10"/>
      <c r="T779" s="179">
        <f t="shared" si="49"/>
        <v>0</v>
      </c>
      <c r="U779" s="10"/>
      <c r="V779" s="10"/>
      <c r="W779" s="10"/>
      <c r="Y779" s="10">
        <v>6.64</v>
      </c>
      <c r="Z779" s="10">
        <f t="shared" si="50"/>
        <v>6.55</v>
      </c>
      <c r="AA779" s="247"/>
      <c r="AB779" s="10">
        <f t="shared" si="51"/>
        <v>5.72</v>
      </c>
      <c r="AC779" s="167">
        <v>7.05</v>
      </c>
      <c r="AD779" s="9"/>
      <c r="AE779" s="3"/>
      <c r="AF779" s="3"/>
    </row>
    <row r="780" spans="1:32" x14ac:dyDescent="0.2">
      <c r="A780" s="55"/>
      <c r="B780" s="10"/>
      <c r="C780" s="10" t="s">
        <v>212</v>
      </c>
      <c r="D780" s="10"/>
      <c r="E780" s="419" t="s">
        <v>63</v>
      </c>
      <c r="F780" s="10">
        <v>4003</v>
      </c>
      <c r="G780" s="10"/>
      <c r="H780" s="10"/>
      <c r="I780" s="10"/>
      <c r="J780" s="10">
        <v>825.03</v>
      </c>
      <c r="K780" s="10"/>
      <c r="M780" s="10">
        <v>3</v>
      </c>
      <c r="N780" s="69"/>
      <c r="P780" s="245">
        <f t="shared" si="48"/>
        <v>275.01</v>
      </c>
      <c r="Q780" s="10"/>
      <c r="R780" s="10"/>
      <c r="S780" s="10"/>
      <c r="T780" s="179">
        <f t="shared" si="49"/>
        <v>1334.3333333333333</v>
      </c>
      <c r="U780" s="10"/>
      <c r="V780" s="10"/>
      <c r="W780" s="10"/>
      <c r="Y780" s="10">
        <v>825.03</v>
      </c>
      <c r="Z780" s="10">
        <f t="shared" si="50"/>
        <v>814.03</v>
      </c>
      <c r="AA780" s="247"/>
      <c r="AB780" s="10">
        <f t="shared" si="51"/>
        <v>710.61</v>
      </c>
      <c r="AC780" s="167">
        <v>875.67</v>
      </c>
      <c r="AD780" s="9"/>
      <c r="AE780" s="3"/>
      <c r="AF780" s="3"/>
    </row>
    <row r="781" spans="1:32" x14ac:dyDescent="0.2">
      <c r="A781" s="55"/>
      <c r="B781" s="10"/>
      <c r="C781" s="10" t="s">
        <v>213</v>
      </c>
      <c r="D781" s="10"/>
      <c r="E781" s="419" t="s">
        <v>127</v>
      </c>
      <c r="F781" s="10">
        <v>254515</v>
      </c>
      <c r="G781" s="10"/>
      <c r="H781" s="10"/>
      <c r="I781" s="10"/>
      <c r="J781" s="10">
        <v>51517.639999999978</v>
      </c>
      <c r="K781" s="10"/>
      <c r="M781" s="10">
        <v>238</v>
      </c>
      <c r="N781" s="69"/>
      <c r="P781" s="245">
        <f t="shared" si="48"/>
        <v>216.46067226890747</v>
      </c>
      <c r="Q781" s="10"/>
      <c r="R781" s="10"/>
      <c r="S781" s="10"/>
      <c r="T781" s="179">
        <f t="shared" si="49"/>
        <v>1069.3907563025209</v>
      </c>
      <c r="U781" s="10"/>
      <c r="V781" s="10"/>
      <c r="W781" s="10"/>
      <c r="Y781" s="10">
        <v>51517.639999999978</v>
      </c>
      <c r="Z781" s="10">
        <f t="shared" si="50"/>
        <v>50830.94</v>
      </c>
      <c r="AA781" s="247"/>
      <c r="AB781" s="10">
        <f t="shared" si="51"/>
        <v>44372.72</v>
      </c>
      <c r="AC781" s="167">
        <v>54679.64</v>
      </c>
      <c r="AD781" s="9"/>
      <c r="AE781" s="3"/>
      <c r="AF781" s="3"/>
    </row>
    <row r="782" spans="1:32" x14ac:dyDescent="0.2">
      <c r="A782" s="55"/>
      <c r="B782" s="10"/>
      <c r="C782" s="10" t="s">
        <v>214</v>
      </c>
      <c r="D782" s="10"/>
      <c r="E782" s="419" t="s">
        <v>79</v>
      </c>
      <c r="F782" s="10">
        <v>1810</v>
      </c>
      <c r="G782" s="10"/>
      <c r="H782" s="10"/>
      <c r="I782" s="10"/>
      <c r="J782" s="10">
        <v>372.88</v>
      </c>
      <c r="K782" s="10"/>
      <c r="M782" s="10">
        <v>5</v>
      </c>
      <c r="N782" s="69"/>
      <c r="P782" s="245">
        <f t="shared" si="48"/>
        <v>74.575999999999993</v>
      </c>
      <c r="Q782" s="10"/>
      <c r="R782" s="10"/>
      <c r="S782" s="10"/>
      <c r="T782" s="179">
        <f t="shared" si="49"/>
        <v>362</v>
      </c>
      <c r="U782" s="10"/>
      <c r="V782" s="10"/>
      <c r="W782" s="10"/>
      <c r="Y782" s="10">
        <v>372.88</v>
      </c>
      <c r="Z782" s="10">
        <f t="shared" si="50"/>
        <v>367.91</v>
      </c>
      <c r="AA782" s="247"/>
      <c r="AB782" s="10">
        <f t="shared" si="51"/>
        <v>321.17</v>
      </c>
      <c r="AC782" s="167">
        <v>395.77</v>
      </c>
      <c r="AD782" s="9"/>
      <c r="AE782" s="3"/>
      <c r="AF782" s="3"/>
    </row>
    <row r="783" spans="1:32" x14ac:dyDescent="0.2">
      <c r="A783" s="55"/>
      <c r="B783" s="10"/>
      <c r="C783" s="10" t="s">
        <v>215</v>
      </c>
      <c r="D783" s="10"/>
      <c r="E783" s="419" t="s">
        <v>70</v>
      </c>
      <c r="F783" s="10">
        <v>101276</v>
      </c>
      <c r="G783" s="10"/>
      <c r="H783" s="10"/>
      <c r="I783" s="10"/>
      <c r="J783" s="10">
        <v>20660.94000000001</v>
      </c>
      <c r="K783" s="10"/>
      <c r="M783" s="10">
        <v>102</v>
      </c>
      <c r="N783" s="69"/>
      <c r="P783" s="245">
        <f t="shared" si="48"/>
        <v>202.55823529411774</v>
      </c>
      <c r="Q783" s="10"/>
      <c r="R783" s="10"/>
      <c r="S783" s="10"/>
      <c r="T783" s="179">
        <f t="shared" si="49"/>
        <v>992.9019607843137</v>
      </c>
      <c r="U783" s="10"/>
      <c r="V783" s="10"/>
      <c r="W783" s="10"/>
      <c r="Y783" s="10">
        <v>20660.94000000001</v>
      </c>
      <c r="Z783" s="10">
        <f t="shared" si="50"/>
        <v>20385.54</v>
      </c>
      <c r="AA783" s="247"/>
      <c r="AB783" s="10">
        <f t="shared" si="51"/>
        <v>17795.5</v>
      </c>
      <c r="AC783" s="167">
        <v>21929.05</v>
      </c>
      <c r="AD783" s="9"/>
      <c r="AE783" s="3"/>
      <c r="AF783" s="3"/>
    </row>
    <row r="784" spans="1:32" x14ac:dyDescent="0.2">
      <c r="A784" s="55"/>
      <c r="B784" s="10"/>
      <c r="C784" s="10" t="s">
        <v>216</v>
      </c>
      <c r="D784" s="10"/>
      <c r="E784" s="419" t="s">
        <v>147</v>
      </c>
      <c r="F784" s="10">
        <v>221471</v>
      </c>
      <c r="G784" s="10"/>
      <c r="H784" s="10"/>
      <c r="I784" s="10"/>
      <c r="J784" s="10">
        <v>43662.260000000009</v>
      </c>
      <c r="K784" s="10"/>
      <c r="M784" s="10">
        <v>208</v>
      </c>
      <c r="N784" s="69"/>
      <c r="P784" s="245">
        <f t="shared" si="48"/>
        <v>209.91471153846157</v>
      </c>
      <c r="Q784" s="10"/>
      <c r="R784" s="10"/>
      <c r="S784" s="10"/>
      <c r="T784" s="179">
        <f t="shared" si="49"/>
        <v>1064.7644230769231</v>
      </c>
      <c r="U784" s="10"/>
      <c r="V784" s="10"/>
      <c r="W784" s="10"/>
      <c r="Y784" s="10">
        <v>43662.260000000009</v>
      </c>
      <c r="Z784" s="10">
        <f t="shared" si="50"/>
        <v>43080.27</v>
      </c>
      <c r="AA784" s="247"/>
      <c r="AB784" s="10">
        <f t="shared" si="51"/>
        <v>37606.79</v>
      </c>
      <c r="AC784" s="167">
        <v>46342.11</v>
      </c>
      <c r="AD784" s="9"/>
      <c r="AE784" s="3"/>
      <c r="AF784" s="3"/>
    </row>
    <row r="785" spans="1:32" x14ac:dyDescent="0.2">
      <c r="A785" s="55"/>
      <c r="B785" s="10"/>
      <c r="C785" s="10" t="s">
        <v>217</v>
      </c>
      <c r="D785" s="10"/>
      <c r="E785" s="419" t="s">
        <v>145</v>
      </c>
      <c r="F785" s="10">
        <v>11234</v>
      </c>
      <c r="G785" s="10"/>
      <c r="H785" s="10"/>
      <c r="I785" s="10"/>
      <c r="J785" s="10">
        <v>2352.94</v>
      </c>
      <c r="K785" s="10"/>
      <c r="M785" s="10">
        <v>9</v>
      </c>
      <c r="N785" s="69"/>
      <c r="P785" s="245">
        <f t="shared" si="48"/>
        <v>261.4377777777778</v>
      </c>
      <c r="Q785" s="10"/>
      <c r="R785" s="10"/>
      <c r="S785" s="10"/>
      <c r="T785" s="179">
        <f t="shared" si="49"/>
        <v>1248.2222222222222</v>
      </c>
      <c r="U785" s="10"/>
      <c r="V785" s="10"/>
      <c r="W785" s="10"/>
      <c r="Y785" s="10">
        <v>2352.94</v>
      </c>
      <c r="Z785" s="10">
        <f t="shared" si="50"/>
        <v>2321.58</v>
      </c>
      <c r="AA785" s="247"/>
      <c r="AB785" s="10">
        <f t="shared" si="51"/>
        <v>2026.61</v>
      </c>
      <c r="AC785" s="167">
        <v>2497.35</v>
      </c>
      <c r="AD785" s="9"/>
      <c r="AE785" s="3"/>
      <c r="AF785" s="3"/>
    </row>
    <row r="786" spans="1:32" x14ac:dyDescent="0.2">
      <c r="A786" s="55"/>
      <c r="B786" s="10"/>
      <c r="C786" s="10" t="s">
        <v>217</v>
      </c>
      <c r="D786" s="10"/>
      <c r="E786" s="419" t="s">
        <v>218</v>
      </c>
      <c r="F786" s="10">
        <v>263327</v>
      </c>
      <c r="G786" s="10"/>
      <c r="H786" s="10"/>
      <c r="I786" s="10"/>
      <c r="J786" s="10">
        <v>53919.870000000032</v>
      </c>
      <c r="K786" s="10"/>
      <c r="M786" s="10">
        <v>237</v>
      </c>
      <c r="N786" s="69"/>
      <c r="P786" s="245">
        <f t="shared" si="48"/>
        <v>227.51000000000013</v>
      </c>
      <c r="Q786" s="10"/>
      <c r="R786" s="10"/>
      <c r="S786" s="10"/>
      <c r="T786" s="179">
        <f t="shared" si="49"/>
        <v>1111.084388185654</v>
      </c>
      <c r="U786" s="10"/>
      <c r="V786" s="10"/>
      <c r="W786" s="10"/>
      <c r="Y786" s="10">
        <v>53919.870000000032</v>
      </c>
      <c r="Z786" s="10">
        <f t="shared" si="50"/>
        <v>53201.15</v>
      </c>
      <c r="AA786" s="247"/>
      <c r="AB786" s="10">
        <f t="shared" si="51"/>
        <v>46441.79</v>
      </c>
      <c r="AC786" s="167">
        <v>57229.31</v>
      </c>
      <c r="AD786" s="9"/>
      <c r="AE786" s="3"/>
      <c r="AF786" s="3"/>
    </row>
    <row r="787" spans="1:32" x14ac:dyDescent="0.2">
      <c r="A787" s="55"/>
      <c r="B787" s="10"/>
      <c r="C787" s="10" t="s">
        <v>217</v>
      </c>
      <c r="D787" s="10"/>
      <c r="E787" s="419" t="s">
        <v>219</v>
      </c>
      <c r="F787" s="10">
        <v>738</v>
      </c>
      <c r="G787" s="10"/>
      <c r="H787" s="10"/>
      <c r="I787" s="10"/>
      <c r="J787" s="10">
        <v>149.97</v>
      </c>
      <c r="K787" s="10"/>
      <c r="M787" s="10">
        <v>1</v>
      </c>
      <c r="N787" s="69"/>
      <c r="P787" s="245">
        <f t="shared" si="48"/>
        <v>149.97</v>
      </c>
      <c r="Q787" s="10"/>
      <c r="R787" s="10"/>
      <c r="S787" s="10"/>
      <c r="T787" s="179">
        <f t="shared" si="49"/>
        <v>738</v>
      </c>
      <c r="U787" s="10"/>
      <c r="V787" s="10"/>
      <c r="W787" s="10"/>
      <c r="Y787" s="10">
        <v>149.97</v>
      </c>
      <c r="Z787" s="10">
        <f t="shared" si="50"/>
        <v>147.97</v>
      </c>
      <c r="AA787" s="247"/>
      <c r="AB787" s="10">
        <f t="shared" si="51"/>
        <v>129.16999999999999</v>
      </c>
      <c r="AC787" s="167">
        <v>159.16999999999999</v>
      </c>
      <c r="AD787" s="9"/>
      <c r="AE787" s="3"/>
      <c r="AF787" s="3"/>
    </row>
    <row r="788" spans="1:32" x14ac:dyDescent="0.2">
      <c r="A788" s="55"/>
      <c r="B788" s="10"/>
      <c r="C788" s="10" t="s">
        <v>220</v>
      </c>
      <c r="D788" s="10"/>
      <c r="E788" s="419" t="s">
        <v>170</v>
      </c>
      <c r="F788" s="10">
        <v>615640</v>
      </c>
      <c r="G788" s="10"/>
      <c r="H788" s="10"/>
      <c r="I788" s="10"/>
      <c r="J788" s="10">
        <v>124506.94999999992</v>
      </c>
      <c r="K788" s="10"/>
      <c r="M788" s="10">
        <v>671</v>
      </c>
      <c r="N788" s="69"/>
      <c r="P788" s="245">
        <f t="shared" si="48"/>
        <v>185.5543219076005</v>
      </c>
      <c r="Q788" s="10"/>
      <c r="R788" s="10"/>
      <c r="S788" s="10"/>
      <c r="T788" s="179">
        <f t="shared" si="49"/>
        <v>917.49627421758566</v>
      </c>
      <c r="U788" s="10"/>
      <c r="V788" s="10"/>
      <c r="W788" s="10"/>
      <c r="Y788" s="10">
        <v>124506.94999999992</v>
      </c>
      <c r="Z788" s="10">
        <f t="shared" si="50"/>
        <v>122847.35</v>
      </c>
      <c r="AA788" s="247"/>
      <c r="AB788" s="10">
        <f t="shared" si="51"/>
        <v>107239.23</v>
      </c>
      <c r="AC788" s="167">
        <v>132148.81</v>
      </c>
      <c r="AD788" s="9"/>
      <c r="AE788" s="3"/>
      <c r="AF788" s="3"/>
    </row>
    <row r="789" spans="1:32" x14ac:dyDescent="0.2">
      <c r="A789" s="55"/>
      <c r="B789" s="10"/>
      <c r="C789" s="10" t="s">
        <v>221</v>
      </c>
      <c r="D789" s="10"/>
      <c r="E789" s="419" t="s">
        <v>222</v>
      </c>
      <c r="F789" s="10">
        <v>96810</v>
      </c>
      <c r="G789" s="10"/>
      <c r="H789" s="10"/>
      <c r="I789" s="10"/>
      <c r="J789" s="10">
        <v>19477.120000000006</v>
      </c>
      <c r="K789" s="10"/>
      <c r="M789" s="10">
        <v>119</v>
      </c>
      <c r="N789" s="69"/>
      <c r="P789" s="245">
        <f t="shared" si="48"/>
        <v>163.67327731092442</v>
      </c>
      <c r="Q789" s="10"/>
      <c r="R789" s="10"/>
      <c r="S789" s="10"/>
      <c r="T789" s="179">
        <f t="shared" si="49"/>
        <v>813.52941176470586</v>
      </c>
      <c r="U789" s="10"/>
      <c r="V789" s="10"/>
      <c r="W789" s="10"/>
      <c r="Y789" s="10">
        <v>19477.120000000006</v>
      </c>
      <c r="Z789" s="10">
        <f t="shared" si="50"/>
        <v>19217.5</v>
      </c>
      <c r="AA789" s="247"/>
      <c r="AB789" s="10">
        <f t="shared" si="51"/>
        <v>16775.86</v>
      </c>
      <c r="AC789" s="167">
        <v>20672.560000000001</v>
      </c>
      <c r="AD789" s="9"/>
      <c r="AE789" s="3"/>
      <c r="AF789" s="3"/>
    </row>
    <row r="790" spans="1:32" x14ac:dyDescent="0.2">
      <c r="A790" s="55"/>
      <c r="B790" s="10"/>
      <c r="C790" s="10" t="s">
        <v>223</v>
      </c>
      <c r="D790" s="10"/>
      <c r="E790" s="419" t="s">
        <v>205</v>
      </c>
      <c r="F790" s="10">
        <v>716410</v>
      </c>
      <c r="G790" s="10"/>
      <c r="H790" s="10"/>
      <c r="I790" s="10"/>
      <c r="J790" s="10">
        <v>145019.16000000006</v>
      </c>
      <c r="K790" s="10"/>
      <c r="M790" s="10">
        <v>894</v>
      </c>
      <c r="N790" s="69"/>
      <c r="P790" s="245">
        <f t="shared" si="48"/>
        <v>162.21382550335576</v>
      </c>
      <c r="Q790" s="10"/>
      <c r="R790" s="10"/>
      <c r="S790" s="10"/>
      <c r="T790" s="179">
        <f t="shared" si="49"/>
        <v>801.35346756152126</v>
      </c>
      <c r="U790" s="10"/>
      <c r="V790" s="10"/>
      <c r="W790" s="10"/>
      <c r="Y790" s="10">
        <v>145019.16000000006</v>
      </c>
      <c r="Z790" s="10">
        <f t="shared" si="50"/>
        <v>143086.14000000001</v>
      </c>
      <c r="AA790" s="247"/>
      <c r="AB790" s="10">
        <f t="shared" si="51"/>
        <v>124906.63</v>
      </c>
      <c r="AC790" s="167">
        <v>153920</v>
      </c>
      <c r="AD790" s="9"/>
      <c r="AE790" s="3"/>
      <c r="AF790" s="3"/>
    </row>
    <row r="791" spans="1:32" x14ac:dyDescent="0.2">
      <c r="A791" s="55"/>
      <c r="B791" s="10"/>
      <c r="C791" s="10" t="s">
        <v>223</v>
      </c>
      <c r="D791" s="10"/>
      <c r="E791" s="419" t="s">
        <v>224</v>
      </c>
      <c r="F791" s="10">
        <v>1087</v>
      </c>
      <c r="G791" s="10"/>
      <c r="H791" s="10"/>
      <c r="I791" s="10"/>
      <c r="J791" s="10">
        <v>225.52</v>
      </c>
      <c r="K791" s="10"/>
      <c r="M791" s="10">
        <v>1</v>
      </c>
      <c r="N791" s="69"/>
      <c r="P791" s="245">
        <f t="shared" si="48"/>
        <v>225.52</v>
      </c>
      <c r="Q791" s="10"/>
      <c r="R791" s="10"/>
      <c r="S791" s="10"/>
      <c r="T791" s="179">
        <f t="shared" si="49"/>
        <v>1087</v>
      </c>
      <c r="U791" s="10"/>
      <c r="V791" s="10"/>
      <c r="W791" s="10"/>
      <c r="Y791" s="10">
        <v>225.52</v>
      </c>
      <c r="Z791" s="10">
        <f t="shared" si="50"/>
        <v>222.51</v>
      </c>
      <c r="AA791" s="247"/>
      <c r="AB791" s="10">
        <f t="shared" si="51"/>
        <v>194.24</v>
      </c>
      <c r="AC791" s="167">
        <v>239.36</v>
      </c>
      <c r="AD791" s="9"/>
      <c r="AE791" s="3"/>
      <c r="AF791" s="3"/>
    </row>
    <row r="792" spans="1:32" x14ac:dyDescent="0.2">
      <c r="A792" s="55"/>
      <c r="B792" s="10"/>
      <c r="C792" s="10" t="s">
        <v>223</v>
      </c>
      <c r="D792" s="10"/>
      <c r="E792" s="419" t="s">
        <v>225</v>
      </c>
      <c r="F792" s="10">
        <v>3314</v>
      </c>
      <c r="G792" s="10"/>
      <c r="H792" s="10"/>
      <c r="I792" s="10"/>
      <c r="J792" s="10">
        <v>693.69</v>
      </c>
      <c r="K792" s="10"/>
      <c r="M792" s="10">
        <v>2</v>
      </c>
      <c r="N792" s="69"/>
      <c r="P792" s="245">
        <f t="shared" si="48"/>
        <v>346.84500000000003</v>
      </c>
      <c r="Q792" s="10"/>
      <c r="R792" s="10"/>
      <c r="S792" s="10"/>
      <c r="T792" s="179">
        <f t="shared" si="49"/>
        <v>1657</v>
      </c>
      <c r="U792" s="10"/>
      <c r="V792" s="10"/>
      <c r="W792" s="10"/>
      <c r="Y792" s="10">
        <v>693.69</v>
      </c>
      <c r="Z792" s="10">
        <f t="shared" si="50"/>
        <v>684.44</v>
      </c>
      <c r="AA792" s="247"/>
      <c r="AB792" s="10">
        <f t="shared" si="51"/>
        <v>597.48</v>
      </c>
      <c r="AC792" s="167">
        <v>736.26</v>
      </c>
      <c r="AD792" s="9"/>
      <c r="AE792" s="3"/>
      <c r="AF792" s="3"/>
    </row>
    <row r="793" spans="1:32" x14ac:dyDescent="0.2">
      <c r="A793" s="55"/>
      <c r="B793" s="10"/>
      <c r="C793" s="10" t="s">
        <v>223</v>
      </c>
      <c r="D793" s="10"/>
      <c r="E793" s="419" t="s">
        <v>127</v>
      </c>
      <c r="F793" s="10">
        <v>715</v>
      </c>
      <c r="G793" s="10"/>
      <c r="H793" s="10"/>
      <c r="I793" s="10"/>
      <c r="J793" s="10">
        <v>151.75</v>
      </c>
      <c r="K793" s="10"/>
      <c r="M793" s="10">
        <v>2</v>
      </c>
      <c r="N793" s="69"/>
      <c r="P793" s="245">
        <f t="shared" si="48"/>
        <v>75.875</v>
      </c>
      <c r="Q793" s="10"/>
      <c r="R793" s="10"/>
      <c r="S793" s="10"/>
      <c r="T793" s="179">
        <f t="shared" si="49"/>
        <v>357.5</v>
      </c>
      <c r="U793" s="10"/>
      <c r="V793" s="10"/>
      <c r="W793" s="10"/>
      <c r="Y793" s="10">
        <v>151.75</v>
      </c>
      <c r="Z793" s="10">
        <f t="shared" si="50"/>
        <v>149.72999999999999</v>
      </c>
      <c r="AA793" s="247"/>
      <c r="AB793" s="10">
        <f t="shared" si="51"/>
        <v>130.69999999999999</v>
      </c>
      <c r="AC793" s="167">
        <v>161.06</v>
      </c>
      <c r="AD793" s="9"/>
      <c r="AE793" s="3"/>
      <c r="AF793" s="3"/>
    </row>
    <row r="794" spans="1:32" x14ac:dyDescent="0.2">
      <c r="A794" s="55"/>
      <c r="B794" s="10"/>
      <c r="C794" s="10" t="s">
        <v>226</v>
      </c>
      <c r="D794" s="10"/>
      <c r="E794" s="419" t="s">
        <v>227</v>
      </c>
      <c r="F794" s="10">
        <v>259376</v>
      </c>
      <c r="G794" s="10"/>
      <c r="H794" s="10"/>
      <c r="I794" s="10"/>
      <c r="J794" s="10">
        <v>51306.389999999992</v>
      </c>
      <c r="K794" s="10"/>
      <c r="M794" s="10">
        <v>206</v>
      </c>
      <c r="N794" s="69"/>
      <c r="P794" s="245">
        <f t="shared" si="48"/>
        <v>249.06014563106791</v>
      </c>
      <c r="Q794" s="10"/>
      <c r="R794" s="10"/>
      <c r="S794" s="10"/>
      <c r="T794" s="179">
        <f t="shared" si="49"/>
        <v>1259.1067961165049</v>
      </c>
      <c r="U794" s="10"/>
      <c r="V794" s="10"/>
      <c r="W794" s="10"/>
      <c r="Y794" s="10">
        <v>51306.389999999992</v>
      </c>
      <c r="Z794" s="10">
        <f t="shared" si="50"/>
        <v>50622.51</v>
      </c>
      <c r="AA794" s="247"/>
      <c r="AB794" s="10">
        <f t="shared" si="51"/>
        <v>44190.77</v>
      </c>
      <c r="AC794" s="167">
        <v>54455.42</v>
      </c>
      <c r="AD794" s="9"/>
      <c r="AE794" s="3"/>
      <c r="AF794" s="3"/>
    </row>
    <row r="795" spans="1:32" x14ac:dyDescent="0.2">
      <c r="A795" s="55"/>
      <c r="B795" s="10"/>
      <c r="C795" s="10" t="s">
        <v>226</v>
      </c>
      <c r="D795" s="10"/>
      <c r="E795" s="419" t="s">
        <v>75</v>
      </c>
      <c r="F795" s="10">
        <v>510</v>
      </c>
      <c r="G795" s="10"/>
      <c r="H795" s="10"/>
      <c r="I795" s="10"/>
      <c r="J795" s="10">
        <v>105.09</v>
      </c>
      <c r="K795" s="10"/>
      <c r="M795" s="10">
        <v>1</v>
      </c>
      <c r="N795" s="69"/>
      <c r="P795" s="245">
        <f t="shared" si="48"/>
        <v>105.09</v>
      </c>
      <c r="Q795" s="10"/>
      <c r="R795" s="10"/>
      <c r="S795" s="10"/>
      <c r="T795" s="179">
        <f t="shared" si="49"/>
        <v>510</v>
      </c>
      <c r="U795" s="10"/>
      <c r="V795" s="10"/>
      <c r="W795" s="10"/>
      <c r="Y795" s="10">
        <v>105.09</v>
      </c>
      <c r="Z795" s="10">
        <f t="shared" si="50"/>
        <v>103.69</v>
      </c>
      <c r="AA795" s="247"/>
      <c r="AB795" s="10">
        <f t="shared" si="51"/>
        <v>90.52</v>
      </c>
      <c r="AC795" s="167">
        <v>111.55</v>
      </c>
      <c r="AD795" s="9"/>
      <c r="AE795" s="3"/>
      <c r="AF795" s="3"/>
    </row>
    <row r="796" spans="1:32" x14ac:dyDescent="0.2">
      <c r="A796" s="55"/>
      <c r="B796" s="10"/>
      <c r="C796" s="10" t="s">
        <v>226</v>
      </c>
      <c r="D796" s="10"/>
      <c r="E796" s="419" t="s">
        <v>228</v>
      </c>
      <c r="F796" s="10">
        <v>2088</v>
      </c>
      <c r="G796" s="10"/>
      <c r="H796" s="10"/>
      <c r="I796" s="10"/>
      <c r="J796" s="10">
        <v>440.78</v>
      </c>
      <c r="K796" s="10"/>
      <c r="M796" s="10">
        <v>1</v>
      </c>
      <c r="N796" s="69"/>
      <c r="P796" s="245">
        <f t="shared" si="48"/>
        <v>440.78</v>
      </c>
      <c r="Q796" s="10"/>
      <c r="R796" s="10"/>
      <c r="S796" s="10"/>
      <c r="T796" s="179">
        <f t="shared" si="49"/>
        <v>2088</v>
      </c>
      <c r="U796" s="10"/>
      <c r="V796" s="10"/>
      <c r="W796" s="10"/>
      <c r="Y796" s="10">
        <v>440.78</v>
      </c>
      <c r="Z796" s="10">
        <f t="shared" si="50"/>
        <v>434.9</v>
      </c>
      <c r="AA796" s="247"/>
      <c r="AB796" s="10">
        <f t="shared" si="51"/>
        <v>379.65</v>
      </c>
      <c r="AC796" s="167">
        <v>467.84</v>
      </c>
      <c r="AD796" s="9"/>
      <c r="AE796" s="3"/>
      <c r="AF796" s="3"/>
    </row>
    <row r="797" spans="1:32" x14ac:dyDescent="0.2">
      <c r="A797" s="55"/>
      <c r="B797" s="10"/>
      <c r="C797" s="10" t="s">
        <v>226</v>
      </c>
      <c r="D797" s="10"/>
      <c r="E797" s="419" t="s">
        <v>229</v>
      </c>
      <c r="F797" s="10">
        <v>2945</v>
      </c>
      <c r="G797" s="10"/>
      <c r="H797" s="10"/>
      <c r="I797" s="10"/>
      <c r="J797" s="10">
        <v>608.96</v>
      </c>
      <c r="K797" s="10"/>
      <c r="M797" s="10">
        <v>3</v>
      </c>
      <c r="N797" s="69"/>
      <c r="P797" s="245">
        <f t="shared" si="48"/>
        <v>202.98666666666668</v>
      </c>
      <c r="Q797" s="10"/>
      <c r="R797" s="10"/>
      <c r="S797" s="10"/>
      <c r="T797" s="179">
        <f t="shared" si="49"/>
        <v>981.66666666666663</v>
      </c>
      <c r="U797" s="10"/>
      <c r="V797" s="10"/>
      <c r="W797" s="10"/>
      <c r="Y797" s="10">
        <v>608.96</v>
      </c>
      <c r="Z797" s="10">
        <f t="shared" si="50"/>
        <v>600.84</v>
      </c>
      <c r="AA797" s="247"/>
      <c r="AB797" s="10">
        <f t="shared" si="51"/>
        <v>524.5</v>
      </c>
      <c r="AC797" s="167">
        <v>646.33000000000004</v>
      </c>
      <c r="AD797" s="9"/>
      <c r="AE797" s="3"/>
      <c r="AF797" s="3"/>
    </row>
    <row r="798" spans="1:32" x14ac:dyDescent="0.2">
      <c r="A798" s="55"/>
      <c r="B798" s="10"/>
      <c r="C798" s="10" t="s">
        <v>230</v>
      </c>
      <c r="D798" s="10"/>
      <c r="E798" s="419" t="s">
        <v>211</v>
      </c>
      <c r="F798" s="10">
        <v>533798</v>
      </c>
      <c r="G798" s="10"/>
      <c r="H798" s="10"/>
      <c r="I798" s="10"/>
      <c r="J798" s="10">
        <v>108467.60999999994</v>
      </c>
      <c r="K798" s="10"/>
      <c r="M798" s="10">
        <v>491</v>
      </c>
      <c r="N798" s="69"/>
      <c r="P798" s="245">
        <f t="shared" si="48"/>
        <v>220.91162932790212</v>
      </c>
      <c r="Q798" s="10"/>
      <c r="R798" s="10"/>
      <c r="S798" s="10"/>
      <c r="T798" s="179">
        <f t="shared" si="49"/>
        <v>1087.1649694501018</v>
      </c>
      <c r="U798" s="10"/>
      <c r="V798" s="10"/>
      <c r="W798" s="10"/>
      <c r="Y798" s="10">
        <v>108467.60999999994</v>
      </c>
      <c r="Z798" s="10">
        <f t="shared" si="50"/>
        <v>107021.8</v>
      </c>
      <c r="AA798" s="247"/>
      <c r="AB798" s="10">
        <f t="shared" si="51"/>
        <v>93424.37</v>
      </c>
      <c r="AC798" s="167">
        <v>115125.02</v>
      </c>
      <c r="AD798" s="9"/>
      <c r="AE798" s="3"/>
      <c r="AF798" s="3"/>
    </row>
    <row r="799" spans="1:32" x14ac:dyDescent="0.2">
      <c r="A799" s="55"/>
      <c r="B799" s="10"/>
      <c r="C799" s="10" t="s">
        <v>231</v>
      </c>
      <c r="D799" s="10"/>
      <c r="E799" s="419" t="s">
        <v>167</v>
      </c>
      <c r="F799" s="10">
        <v>48910</v>
      </c>
      <c r="G799" s="10"/>
      <c r="H799" s="10"/>
      <c r="I799" s="10"/>
      <c r="J799" s="10">
        <v>10104.839999999998</v>
      </c>
      <c r="K799" s="10"/>
      <c r="M799" s="10">
        <v>69</v>
      </c>
      <c r="N799" s="69"/>
      <c r="P799" s="245">
        <f t="shared" si="48"/>
        <v>146.44695652173911</v>
      </c>
      <c r="Q799" s="10"/>
      <c r="R799" s="10"/>
      <c r="S799" s="10"/>
      <c r="T799" s="179">
        <f t="shared" si="49"/>
        <v>708.84057971014488</v>
      </c>
      <c r="U799" s="10"/>
      <c r="V799" s="10"/>
      <c r="W799" s="10"/>
      <c r="Y799" s="10">
        <v>10104.839999999998</v>
      </c>
      <c r="Z799" s="10">
        <f t="shared" si="50"/>
        <v>9970.15</v>
      </c>
      <c r="AA799" s="247"/>
      <c r="AB799" s="10">
        <f t="shared" si="51"/>
        <v>8703.41</v>
      </c>
      <c r="AC799" s="167">
        <v>10725.04</v>
      </c>
      <c r="AD799" s="9"/>
      <c r="AE799" s="3"/>
      <c r="AF799" s="3"/>
    </row>
    <row r="800" spans="1:32" x14ac:dyDescent="0.2">
      <c r="A800" s="55"/>
      <c r="B800" s="10"/>
      <c r="C800" s="10" t="s">
        <v>232</v>
      </c>
      <c r="D800" s="10"/>
      <c r="E800" s="419" t="s">
        <v>97</v>
      </c>
      <c r="F800" s="10">
        <v>154467</v>
      </c>
      <c r="G800" s="10"/>
      <c r="H800" s="10"/>
      <c r="I800" s="10"/>
      <c r="J800" s="10">
        <v>31952.400000000001</v>
      </c>
      <c r="K800" s="10"/>
      <c r="M800" s="10">
        <v>317</v>
      </c>
      <c r="N800" s="69"/>
      <c r="P800" s="245">
        <f t="shared" si="48"/>
        <v>100.79621451104101</v>
      </c>
      <c r="Q800" s="10"/>
      <c r="R800" s="10"/>
      <c r="S800" s="10"/>
      <c r="T800" s="179">
        <f t="shared" si="49"/>
        <v>487.27760252365931</v>
      </c>
      <c r="U800" s="10"/>
      <c r="V800" s="10"/>
      <c r="W800" s="10"/>
      <c r="Y800" s="10">
        <v>31952.400000000001</v>
      </c>
      <c r="Z800" s="10">
        <f t="shared" si="50"/>
        <v>31526.49</v>
      </c>
      <c r="AA800" s="247"/>
      <c r="AB800" s="10">
        <f t="shared" si="51"/>
        <v>27520.959999999999</v>
      </c>
      <c r="AC800" s="167">
        <v>33913.54</v>
      </c>
      <c r="AD800" s="9"/>
      <c r="AE800" s="3"/>
      <c r="AF800" s="3"/>
    </row>
    <row r="801" spans="1:32" x14ac:dyDescent="0.2">
      <c r="A801" s="55"/>
      <c r="B801" s="10"/>
      <c r="C801" s="10" t="s">
        <v>232</v>
      </c>
      <c r="D801" s="10"/>
      <c r="E801" s="419" t="s">
        <v>167</v>
      </c>
      <c r="F801" s="10">
        <v>721</v>
      </c>
      <c r="G801" s="10"/>
      <c r="H801" s="10"/>
      <c r="I801" s="10"/>
      <c r="J801" s="10">
        <v>147.41999999999999</v>
      </c>
      <c r="K801" s="10"/>
      <c r="M801" s="10">
        <v>1</v>
      </c>
      <c r="N801" s="69"/>
      <c r="P801" s="245">
        <f t="shared" si="48"/>
        <v>147.41999999999999</v>
      </c>
      <c r="Q801" s="10"/>
      <c r="R801" s="10"/>
      <c r="S801" s="10"/>
      <c r="T801" s="179">
        <f t="shared" si="49"/>
        <v>721</v>
      </c>
      <c r="U801" s="10"/>
      <c r="V801" s="10"/>
      <c r="W801" s="10"/>
      <c r="Y801" s="10">
        <v>147.41999999999999</v>
      </c>
      <c r="Z801" s="10">
        <f t="shared" si="50"/>
        <v>145.44999999999999</v>
      </c>
      <c r="AA801" s="247"/>
      <c r="AB801" s="10">
        <f t="shared" si="51"/>
        <v>126.97</v>
      </c>
      <c r="AC801" s="167">
        <v>156.46</v>
      </c>
      <c r="AD801" s="9"/>
      <c r="AE801" s="3"/>
      <c r="AF801" s="3"/>
    </row>
    <row r="802" spans="1:32" x14ac:dyDescent="0.2">
      <c r="A802" s="55"/>
      <c r="B802" s="10"/>
      <c r="C802" s="10" t="s">
        <v>233</v>
      </c>
      <c r="D802" s="10"/>
      <c r="E802" s="419" t="s">
        <v>234</v>
      </c>
      <c r="F802" s="10"/>
      <c r="G802" s="10"/>
      <c r="H802" s="10"/>
      <c r="I802" s="10"/>
      <c r="J802" s="10">
        <v>6.26</v>
      </c>
      <c r="K802" s="10"/>
      <c r="M802" s="10">
        <v>1</v>
      </c>
      <c r="N802" s="69"/>
      <c r="P802" s="245">
        <f t="shared" si="48"/>
        <v>6.26</v>
      </c>
      <c r="Q802" s="10"/>
      <c r="R802" s="10"/>
      <c r="S802" s="10"/>
      <c r="T802" s="179">
        <f t="shared" si="49"/>
        <v>0</v>
      </c>
      <c r="U802" s="10"/>
      <c r="V802" s="10"/>
      <c r="W802" s="10"/>
      <c r="Y802" s="10">
        <v>6.26</v>
      </c>
      <c r="Z802" s="10">
        <f t="shared" si="50"/>
        <v>6.18</v>
      </c>
      <c r="AA802" s="247"/>
      <c r="AB802" s="10">
        <f t="shared" si="51"/>
        <v>5.39</v>
      </c>
      <c r="AC802" s="167">
        <v>6.64</v>
      </c>
      <c r="AD802" s="9"/>
      <c r="AE802" s="3"/>
      <c r="AF802" s="3"/>
    </row>
    <row r="803" spans="1:32" x14ac:dyDescent="0.2">
      <c r="A803" s="55"/>
      <c r="B803" s="10"/>
      <c r="C803" s="10" t="s">
        <v>233</v>
      </c>
      <c r="D803" s="10"/>
      <c r="E803" s="419" t="s">
        <v>235</v>
      </c>
      <c r="F803" s="10">
        <v>216657</v>
      </c>
      <c r="G803" s="10"/>
      <c r="H803" s="10"/>
      <c r="I803" s="10"/>
      <c r="J803" s="10">
        <v>43160.789999999972</v>
      </c>
      <c r="K803" s="10"/>
      <c r="M803" s="10">
        <v>199</v>
      </c>
      <c r="N803" s="69"/>
      <c r="P803" s="245">
        <f t="shared" si="48"/>
        <v>216.88839195979887</v>
      </c>
      <c r="Q803" s="10"/>
      <c r="R803" s="10"/>
      <c r="S803" s="10"/>
      <c r="T803" s="179">
        <f t="shared" si="49"/>
        <v>1088.7286432160804</v>
      </c>
      <c r="U803" s="10"/>
      <c r="V803" s="10"/>
      <c r="W803" s="10"/>
      <c r="Y803" s="10">
        <v>43160.789999999972</v>
      </c>
      <c r="Z803" s="10">
        <f t="shared" si="50"/>
        <v>42585.48</v>
      </c>
      <c r="AA803" s="247"/>
      <c r="AB803" s="10">
        <f t="shared" si="51"/>
        <v>37174.870000000003</v>
      </c>
      <c r="AC803" s="167">
        <v>45809.87</v>
      </c>
      <c r="AD803" s="9"/>
      <c r="AE803" s="3"/>
      <c r="AF803" s="3"/>
    </row>
    <row r="804" spans="1:32" x14ac:dyDescent="0.2">
      <c r="A804" s="55"/>
      <c r="B804" s="10"/>
      <c r="C804" s="10" t="s">
        <v>236</v>
      </c>
      <c r="D804" s="10"/>
      <c r="E804" s="419" t="s">
        <v>237</v>
      </c>
      <c r="F804" s="10">
        <v>216799</v>
      </c>
      <c r="G804" s="10"/>
      <c r="H804" s="10"/>
      <c r="I804" s="10"/>
      <c r="J804" s="10">
        <v>44047.709999999992</v>
      </c>
      <c r="K804" s="10"/>
      <c r="M804" s="10">
        <v>213</v>
      </c>
      <c r="N804" s="69"/>
      <c r="P804" s="245">
        <f t="shared" si="48"/>
        <v>206.79676056338025</v>
      </c>
      <c r="Q804" s="10"/>
      <c r="R804" s="10"/>
      <c r="S804" s="10"/>
      <c r="T804" s="179">
        <f t="shared" si="49"/>
        <v>1017.8356807511738</v>
      </c>
      <c r="U804" s="10"/>
      <c r="V804" s="10"/>
      <c r="W804" s="10"/>
      <c r="Y804" s="10">
        <v>44047.709999999992</v>
      </c>
      <c r="Z804" s="10">
        <f t="shared" si="50"/>
        <v>43460.58</v>
      </c>
      <c r="AA804" s="247"/>
      <c r="AB804" s="10">
        <f t="shared" si="51"/>
        <v>37938.79</v>
      </c>
      <c r="AC804" s="167">
        <v>46751.23</v>
      </c>
      <c r="AD804" s="9"/>
      <c r="AE804" s="3"/>
      <c r="AF804" s="3"/>
    </row>
    <row r="805" spans="1:32" x14ac:dyDescent="0.2">
      <c r="A805" s="55"/>
      <c r="B805" s="10"/>
      <c r="C805" s="10" t="s">
        <v>236</v>
      </c>
      <c r="D805" s="10"/>
      <c r="E805" s="419" t="s">
        <v>70</v>
      </c>
      <c r="F805" s="10">
        <v>6808</v>
      </c>
      <c r="G805" s="10"/>
      <c r="H805" s="10"/>
      <c r="I805" s="10"/>
      <c r="J805" s="10">
        <v>1364.1799999999998</v>
      </c>
      <c r="K805" s="10"/>
      <c r="M805" s="10">
        <v>3</v>
      </c>
      <c r="N805" s="69"/>
      <c r="P805" s="245">
        <f t="shared" si="48"/>
        <v>454.72666666666663</v>
      </c>
      <c r="Q805" s="10"/>
      <c r="R805" s="10"/>
      <c r="S805" s="10"/>
      <c r="T805" s="179">
        <f t="shared" si="49"/>
        <v>2269.3333333333335</v>
      </c>
      <c r="U805" s="10"/>
      <c r="V805" s="10"/>
      <c r="W805" s="10"/>
      <c r="Y805" s="10">
        <v>1364.1799999999998</v>
      </c>
      <c r="Z805" s="10">
        <f t="shared" si="50"/>
        <v>1346</v>
      </c>
      <c r="AA805" s="247"/>
      <c r="AB805" s="10">
        <f t="shared" si="51"/>
        <v>1174.98</v>
      </c>
      <c r="AC805" s="167">
        <v>1447.9</v>
      </c>
      <c r="AD805" s="9"/>
      <c r="AE805" s="3"/>
      <c r="AF805" s="3"/>
    </row>
    <row r="806" spans="1:32" x14ac:dyDescent="0.2">
      <c r="A806" s="55"/>
      <c r="B806" s="10"/>
      <c r="C806" s="10" t="s">
        <v>238</v>
      </c>
      <c r="D806" s="10"/>
      <c r="E806" s="419" t="s">
        <v>77</v>
      </c>
      <c r="F806" s="10">
        <v>665</v>
      </c>
      <c r="G806" s="10"/>
      <c r="H806" s="10"/>
      <c r="I806" s="10"/>
      <c r="J806" s="10">
        <v>135.71</v>
      </c>
      <c r="K806" s="10"/>
      <c r="M806" s="10">
        <v>1</v>
      </c>
      <c r="N806" s="69"/>
      <c r="P806" s="245">
        <f t="shared" si="48"/>
        <v>135.71</v>
      </c>
      <c r="Q806" s="10"/>
      <c r="R806" s="10"/>
      <c r="S806" s="10"/>
      <c r="T806" s="179">
        <f t="shared" si="49"/>
        <v>665</v>
      </c>
      <c r="U806" s="10"/>
      <c r="V806" s="10"/>
      <c r="W806" s="10"/>
      <c r="Y806" s="10">
        <v>135.71</v>
      </c>
      <c r="Z806" s="10">
        <f t="shared" si="50"/>
        <v>133.9</v>
      </c>
      <c r="AA806" s="247"/>
      <c r="AB806" s="10">
        <f t="shared" si="51"/>
        <v>116.89</v>
      </c>
      <c r="AC806" s="167">
        <v>144.04</v>
      </c>
      <c r="AD806" s="9"/>
      <c r="AE806" s="3"/>
      <c r="AF806" s="3"/>
    </row>
    <row r="807" spans="1:32" x14ac:dyDescent="0.2">
      <c r="A807" s="55"/>
      <c r="B807" s="10"/>
      <c r="C807" s="10" t="s">
        <v>238</v>
      </c>
      <c r="D807" s="10"/>
      <c r="E807" s="419" t="s">
        <v>239</v>
      </c>
      <c r="F807" s="10">
        <v>939041</v>
      </c>
      <c r="G807" s="10"/>
      <c r="H807" s="10"/>
      <c r="I807" s="10"/>
      <c r="J807" s="10">
        <v>190238.4199999999</v>
      </c>
      <c r="K807" s="10"/>
      <c r="M807" s="10">
        <v>1003</v>
      </c>
      <c r="N807" s="69"/>
      <c r="P807" s="245">
        <f t="shared" si="48"/>
        <v>189.66941176470579</v>
      </c>
      <c r="Q807" s="10"/>
      <c r="R807" s="10"/>
      <c r="S807" s="10"/>
      <c r="T807" s="179">
        <f t="shared" si="49"/>
        <v>936.23230309072778</v>
      </c>
      <c r="U807" s="10"/>
      <c r="V807" s="10"/>
      <c r="W807" s="10"/>
      <c r="Y807" s="10">
        <v>190238.4199999999</v>
      </c>
      <c r="Z807" s="10">
        <f t="shared" si="50"/>
        <v>187702.66</v>
      </c>
      <c r="AA807" s="247"/>
      <c r="AB807" s="10">
        <f t="shared" si="51"/>
        <v>163854.48000000001</v>
      </c>
      <c r="AC807" s="167">
        <v>201914.67</v>
      </c>
      <c r="AD807" s="9"/>
      <c r="AE807" s="3"/>
      <c r="AF807" s="3"/>
    </row>
    <row r="808" spans="1:32" x14ac:dyDescent="0.2">
      <c r="A808" s="55"/>
      <c r="B808" s="10"/>
      <c r="C808" s="10" t="s">
        <v>238</v>
      </c>
      <c r="D808" s="10"/>
      <c r="E808" s="419" t="s">
        <v>120</v>
      </c>
      <c r="F808" s="10">
        <v>4082</v>
      </c>
      <c r="G808" s="10"/>
      <c r="H808" s="10"/>
      <c r="I808" s="10"/>
      <c r="J808" s="10">
        <v>845.56999999999994</v>
      </c>
      <c r="K808" s="10"/>
      <c r="M808" s="10">
        <v>6</v>
      </c>
      <c r="N808" s="69"/>
      <c r="P808" s="245">
        <f t="shared" si="48"/>
        <v>140.92833333333331</v>
      </c>
      <c r="Q808" s="10"/>
      <c r="R808" s="10"/>
      <c r="S808" s="10"/>
      <c r="T808" s="179">
        <f t="shared" si="49"/>
        <v>680.33333333333337</v>
      </c>
      <c r="U808" s="10"/>
      <c r="V808" s="10"/>
      <c r="W808" s="10"/>
      <c r="Y808" s="10">
        <v>845.56999999999994</v>
      </c>
      <c r="Z808" s="10">
        <f t="shared" si="50"/>
        <v>834.3</v>
      </c>
      <c r="AA808" s="247"/>
      <c r="AB808" s="10">
        <f t="shared" si="51"/>
        <v>728.3</v>
      </c>
      <c r="AC808" s="167">
        <v>897.47</v>
      </c>
      <c r="AD808" s="9"/>
      <c r="AE808" s="3"/>
      <c r="AF808" s="3"/>
    </row>
    <row r="809" spans="1:32" x14ac:dyDescent="0.2">
      <c r="A809" s="55"/>
      <c r="B809" s="10"/>
      <c r="C809" s="10" t="s">
        <v>240</v>
      </c>
      <c r="D809" s="10"/>
      <c r="E809" s="419" t="s">
        <v>179</v>
      </c>
      <c r="F809" s="10">
        <v>9074</v>
      </c>
      <c r="G809" s="10"/>
      <c r="H809" s="10"/>
      <c r="I809" s="10"/>
      <c r="J809" s="10">
        <v>1866.8300000000002</v>
      </c>
      <c r="K809" s="10"/>
      <c r="M809" s="10">
        <v>6</v>
      </c>
      <c r="N809" s="69"/>
      <c r="P809" s="245">
        <f t="shared" si="48"/>
        <v>311.13833333333338</v>
      </c>
      <c r="Q809" s="10"/>
      <c r="R809" s="10"/>
      <c r="S809" s="10"/>
      <c r="T809" s="179">
        <f t="shared" si="49"/>
        <v>1512.3333333333333</v>
      </c>
      <c r="U809" s="10"/>
      <c r="V809" s="10"/>
      <c r="W809" s="10"/>
      <c r="Y809" s="10">
        <v>1866.8300000000002</v>
      </c>
      <c r="Z809" s="10">
        <f t="shared" si="50"/>
        <v>1841.95</v>
      </c>
      <c r="AA809" s="247"/>
      <c r="AB809" s="10">
        <f t="shared" si="51"/>
        <v>1607.92</v>
      </c>
      <c r="AC809" s="167">
        <v>1981.41</v>
      </c>
      <c r="AD809" s="9"/>
      <c r="AE809" s="3"/>
      <c r="AF809" s="3"/>
    </row>
    <row r="810" spans="1:32" x14ac:dyDescent="0.2">
      <c r="A810" s="55"/>
      <c r="B810" s="10"/>
      <c r="C810" s="10" t="s">
        <v>241</v>
      </c>
      <c r="D810" s="10"/>
      <c r="E810" s="419" t="s">
        <v>153</v>
      </c>
      <c r="F810" s="10">
        <v>52619</v>
      </c>
      <c r="G810" s="10"/>
      <c r="H810" s="10"/>
      <c r="I810" s="10"/>
      <c r="J810" s="10">
        <v>10914.9</v>
      </c>
      <c r="K810" s="10"/>
      <c r="M810" s="10">
        <v>41</v>
      </c>
      <c r="N810" s="69"/>
      <c r="P810" s="245">
        <f t="shared" si="48"/>
        <v>266.21707317073168</v>
      </c>
      <c r="Q810" s="10"/>
      <c r="R810" s="10"/>
      <c r="S810" s="10"/>
      <c r="T810" s="179">
        <f t="shared" si="49"/>
        <v>1283.3902439024391</v>
      </c>
      <c r="U810" s="10"/>
      <c r="V810" s="10"/>
      <c r="W810" s="10"/>
      <c r="Y810" s="10">
        <v>10914.9</v>
      </c>
      <c r="Z810" s="10">
        <f t="shared" si="50"/>
        <v>10769.41</v>
      </c>
      <c r="AA810" s="247"/>
      <c r="AB810" s="10">
        <f t="shared" si="51"/>
        <v>9401.1299999999992</v>
      </c>
      <c r="AC810" s="167">
        <v>11584.83</v>
      </c>
      <c r="AD810" s="9"/>
      <c r="AE810" s="3"/>
      <c r="AF810" s="3"/>
    </row>
    <row r="811" spans="1:32" x14ac:dyDescent="0.2">
      <c r="A811" s="55"/>
      <c r="B811" s="10"/>
      <c r="C811" s="10" t="s">
        <v>242</v>
      </c>
      <c r="D811" s="10"/>
      <c r="E811" s="419" t="s">
        <v>81</v>
      </c>
      <c r="F811" s="10">
        <v>1684</v>
      </c>
      <c r="G811" s="10"/>
      <c r="H811" s="10"/>
      <c r="I811" s="10"/>
      <c r="J811" s="10">
        <v>345.65</v>
      </c>
      <c r="K811" s="10"/>
      <c r="M811" s="10">
        <v>2</v>
      </c>
      <c r="N811" s="69"/>
      <c r="P811" s="245">
        <f t="shared" si="48"/>
        <v>172.82499999999999</v>
      </c>
      <c r="Q811" s="10"/>
      <c r="R811" s="10"/>
      <c r="S811" s="10"/>
      <c r="T811" s="179">
        <f t="shared" si="49"/>
        <v>842</v>
      </c>
      <c r="U811" s="10"/>
      <c r="V811" s="10"/>
      <c r="W811" s="10"/>
      <c r="Y811" s="10">
        <v>345.65</v>
      </c>
      <c r="Z811" s="10">
        <f t="shared" si="50"/>
        <v>341.04</v>
      </c>
      <c r="AA811" s="247"/>
      <c r="AB811" s="10">
        <f t="shared" si="51"/>
        <v>297.70999999999998</v>
      </c>
      <c r="AC811" s="167">
        <v>366.86</v>
      </c>
      <c r="AD811" s="9"/>
      <c r="AE811" s="3"/>
      <c r="AF811" s="3"/>
    </row>
    <row r="812" spans="1:32" x14ac:dyDescent="0.2">
      <c r="A812" s="55"/>
      <c r="B812" s="10"/>
      <c r="C812" s="10" t="s">
        <v>243</v>
      </c>
      <c r="D812" s="10"/>
      <c r="E812" s="419" t="s">
        <v>68</v>
      </c>
      <c r="F812" s="10">
        <v>4972</v>
      </c>
      <c r="G812" s="10"/>
      <c r="H812" s="10"/>
      <c r="I812" s="10"/>
      <c r="J812" s="10">
        <v>1047.72</v>
      </c>
      <c r="K812" s="10"/>
      <c r="M812" s="10">
        <v>3</v>
      </c>
      <c r="N812" s="69"/>
      <c r="P812" s="245">
        <f t="shared" si="48"/>
        <v>349.24</v>
      </c>
      <c r="Q812" s="10"/>
      <c r="R812" s="10"/>
      <c r="S812" s="10"/>
      <c r="T812" s="179">
        <f t="shared" si="49"/>
        <v>1657.3333333333333</v>
      </c>
      <c r="U812" s="10"/>
      <c r="V812" s="10"/>
      <c r="W812" s="10"/>
      <c r="Y812" s="10">
        <v>1047.72</v>
      </c>
      <c r="Z812" s="10">
        <f t="shared" si="50"/>
        <v>1033.75</v>
      </c>
      <c r="AA812" s="247"/>
      <c r="AB812" s="10">
        <f t="shared" si="51"/>
        <v>902.41</v>
      </c>
      <c r="AC812" s="167">
        <v>1112.02</v>
      </c>
      <c r="AD812" s="9"/>
      <c r="AE812" s="3"/>
      <c r="AF812" s="3"/>
    </row>
    <row r="813" spans="1:32" x14ac:dyDescent="0.2">
      <c r="A813" s="55"/>
      <c r="B813" s="10"/>
      <c r="C813" s="10" t="s">
        <v>243</v>
      </c>
      <c r="D813" s="10"/>
      <c r="E813" s="419" t="s">
        <v>75</v>
      </c>
      <c r="F813" s="10">
        <v>1372</v>
      </c>
      <c r="G813" s="10"/>
      <c r="H813" s="10"/>
      <c r="I813" s="10"/>
      <c r="J813" s="10">
        <v>282.90000000000003</v>
      </c>
      <c r="K813" s="10"/>
      <c r="M813" s="10">
        <v>2</v>
      </c>
      <c r="N813" s="69"/>
      <c r="P813" s="245">
        <f t="shared" si="48"/>
        <v>141.45000000000002</v>
      </c>
      <c r="Q813" s="10"/>
      <c r="R813" s="10"/>
      <c r="S813" s="10"/>
      <c r="T813" s="179">
        <f t="shared" si="49"/>
        <v>686</v>
      </c>
      <c r="U813" s="10"/>
      <c r="V813" s="10"/>
      <c r="W813" s="10"/>
      <c r="Y813" s="10">
        <v>282.90000000000003</v>
      </c>
      <c r="Z813" s="10">
        <f t="shared" si="50"/>
        <v>279.13</v>
      </c>
      <c r="AA813" s="247"/>
      <c r="AB813" s="10">
        <f t="shared" si="51"/>
        <v>243.66</v>
      </c>
      <c r="AC813" s="167">
        <v>300.26</v>
      </c>
      <c r="AD813" s="9"/>
      <c r="AE813" s="3"/>
      <c r="AF813" s="3"/>
    </row>
    <row r="814" spans="1:32" x14ac:dyDescent="0.2">
      <c r="A814" s="55"/>
      <c r="B814" s="10"/>
      <c r="C814" s="10" t="s">
        <v>244</v>
      </c>
      <c r="D814" s="10"/>
      <c r="E814" s="419" t="s">
        <v>157</v>
      </c>
      <c r="F814" s="10">
        <v>4484</v>
      </c>
      <c r="G814" s="10"/>
      <c r="H814" s="10"/>
      <c r="I814" s="10"/>
      <c r="J814" s="10">
        <v>957.93999999999994</v>
      </c>
      <c r="K814" s="10"/>
      <c r="M814" s="10">
        <v>4</v>
      </c>
      <c r="N814" s="69"/>
      <c r="P814" s="245">
        <f t="shared" si="48"/>
        <v>239.48499999999999</v>
      </c>
      <c r="Q814" s="10"/>
      <c r="R814" s="10"/>
      <c r="S814" s="10"/>
      <c r="T814" s="179">
        <f t="shared" si="49"/>
        <v>1121</v>
      </c>
      <c r="U814" s="10"/>
      <c r="V814" s="10"/>
      <c r="W814" s="10"/>
      <c r="Y814" s="10">
        <v>957.93999999999994</v>
      </c>
      <c r="Z814" s="10">
        <f t="shared" si="50"/>
        <v>945.17</v>
      </c>
      <c r="AA814" s="247"/>
      <c r="AB814" s="10">
        <f t="shared" si="51"/>
        <v>825.08</v>
      </c>
      <c r="AC814" s="167">
        <v>1016.73</v>
      </c>
      <c r="AD814" s="9"/>
      <c r="AE814" s="3"/>
      <c r="AF814" s="3"/>
    </row>
    <row r="815" spans="1:32" x14ac:dyDescent="0.2">
      <c r="A815" s="55"/>
      <c r="B815" s="10"/>
      <c r="C815" s="10" t="s">
        <v>245</v>
      </c>
      <c r="D815" s="10"/>
      <c r="E815" s="419" t="s">
        <v>246</v>
      </c>
      <c r="F815" s="10">
        <v>18420</v>
      </c>
      <c r="G815" s="10"/>
      <c r="H815" s="10"/>
      <c r="I815" s="10"/>
      <c r="J815" s="10">
        <v>3540.88</v>
      </c>
      <c r="K815" s="10"/>
      <c r="M815" s="10">
        <v>19</v>
      </c>
      <c r="N815" s="69"/>
      <c r="P815" s="245">
        <f t="shared" si="48"/>
        <v>186.3621052631579</v>
      </c>
      <c r="Q815" s="10"/>
      <c r="R815" s="10"/>
      <c r="S815" s="10"/>
      <c r="T815" s="179">
        <f t="shared" si="49"/>
        <v>969.47368421052636</v>
      </c>
      <c r="U815" s="10"/>
      <c r="V815" s="10"/>
      <c r="W815" s="10"/>
      <c r="Y815" s="10">
        <v>3540.88</v>
      </c>
      <c r="Z815" s="10">
        <f t="shared" si="50"/>
        <v>3493.68</v>
      </c>
      <c r="AA815" s="247"/>
      <c r="AB815" s="10">
        <f t="shared" si="51"/>
        <v>3049.8</v>
      </c>
      <c r="AC815" s="167">
        <v>3758.21</v>
      </c>
      <c r="AD815" s="9"/>
      <c r="AE815" s="3"/>
      <c r="AF815" s="3"/>
    </row>
    <row r="816" spans="1:32" x14ac:dyDescent="0.2">
      <c r="A816" s="55"/>
      <c r="B816" s="10"/>
      <c r="C816" s="10" t="s">
        <v>247</v>
      </c>
      <c r="D816" s="10"/>
      <c r="E816" s="419" t="s">
        <v>210</v>
      </c>
      <c r="F816" s="10">
        <v>1146</v>
      </c>
      <c r="G816" s="10"/>
      <c r="H816" s="10"/>
      <c r="I816" s="10"/>
      <c r="J816" s="10">
        <v>236.98</v>
      </c>
      <c r="K816" s="10"/>
      <c r="M816" s="10">
        <v>1</v>
      </c>
      <c r="N816" s="69"/>
      <c r="P816" s="245">
        <f t="shared" si="48"/>
        <v>236.98</v>
      </c>
      <c r="Q816" s="10"/>
      <c r="R816" s="10"/>
      <c r="S816" s="10"/>
      <c r="T816" s="179">
        <f t="shared" si="49"/>
        <v>1146</v>
      </c>
      <c r="U816" s="10"/>
      <c r="V816" s="10"/>
      <c r="W816" s="10"/>
      <c r="Y816" s="10">
        <v>236.98</v>
      </c>
      <c r="Z816" s="10">
        <f t="shared" si="50"/>
        <v>233.82</v>
      </c>
      <c r="AA816" s="247"/>
      <c r="AB816" s="10">
        <f t="shared" si="51"/>
        <v>204.11</v>
      </c>
      <c r="AC816" s="167">
        <v>251.52</v>
      </c>
      <c r="AD816" s="9"/>
      <c r="AE816" s="3"/>
      <c r="AF816" s="3"/>
    </row>
    <row r="817" spans="1:32" x14ac:dyDescent="0.2">
      <c r="A817" s="55"/>
      <c r="B817" s="10"/>
      <c r="C817" s="10" t="s">
        <v>247</v>
      </c>
      <c r="D817" s="10"/>
      <c r="E817" s="419" t="s">
        <v>205</v>
      </c>
      <c r="F817" s="10">
        <v>462</v>
      </c>
      <c r="G817" s="10"/>
      <c r="H817" s="10"/>
      <c r="I817" s="10"/>
      <c r="J817" s="10">
        <v>95.51</v>
      </c>
      <c r="K817" s="10"/>
      <c r="M817" s="10">
        <v>1</v>
      </c>
      <c r="N817" s="69"/>
      <c r="P817" s="245">
        <f t="shared" si="48"/>
        <v>95.51</v>
      </c>
      <c r="Q817" s="10"/>
      <c r="R817" s="10"/>
      <c r="S817" s="10"/>
      <c r="T817" s="179">
        <f t="shared" si="49"/>
        <v>462</v>
      </c>
      <c r="U817" s="10"/>
      <c r="V817" s="10"/>
      <c r="W817" s="10"/>
      <c r="Y817" s="10">
        <v>95.51</v>
      </c>
      <c r="Z817" s="10">
        <f t="shared" si="50"/>
        <v>94.24</v>
      </c>
      <c r="AA817" s="247"/>
      <c r="AB817" s="10">
        <f t="shared" si="51"/>
        <v>82.26</v>
      </c>
      <c r="AC817" s="167">
        <v>101.37</v>
      </c>
      <c r="AD817" s="9"/>
      <c r="AE817" s="3"/>
      <c r="AF817" s="3"/>
    </row>
    <row r="818" spans="1:32" x14ac:dyDescent="0.2">
      <c r="A818" s="55"/>
      <c r="B818" s="10"/>
      <c r="C818" s="10" t="s">
        <v>247</v>
      </c>
      <c r="D818" s="10"/>
      <c r="E818" s="419" t="s">
        <v>211</v>
      </c>
      <c r="F818" s="10">
        <v>1992510</v>
      </c>
      <c r="G818" s="10"/>
      <c r="H818" s="10"/>
      <c r="I818" s="10"/>
      <c r="J818" s="10">
        <v>394624.5399999998</v>
      </c>
      <c r="K818" s="10"/>
      <c r="M818" s="10">
        <v>2395</v>
      </c>
      <c r="N818" s="69"/>
      <c r="P818" s="245">
        <f t="shared" si="48"/>
        <v>164.77016283924834</v>
      </c>
      <c r="Q818" s="10"/>
      <c r="R818" s="10"/>
      <c r="S818" s="10"/>
      <c r="T818" s="179">
        <f t="shared" si="49"/>
        <v>831.94572025052196</v>
      </c>
      <c r="U818" s="10"/>
      <c r="V818" s="10"/>
      <c r="W818" s="10"/>
      <c r="Y818" s="10">
        <v>394624.5399999998</v>
      </c>
      <c r="Z818" s="10">
        <f t="shared" si="50"/>
        <v>389364.43</v>
      </c>
      <c r="AA818" s="247"/>
      <c r="AB818" s="10">
        <f t="shared" si="51"/>
        <v>339894.54</v>
      </c>
      <c r="AC818" s="167">
        <v>418845.4</v>
      </c>
      <c r="AD818" s="9"/>
      <c r="AE818" s="3"/>
      <c r="AF818" s="3"/>
    </row>
    <row r="819" spans="1:32" x14ac:dyDescent="0.2">
      <c r="A819" s="55"/>
      <c r="B819" s="10"/>
      <c r="C819" s="10" t="s">
        <v>247</v>
      </c>
      <c r="D819" s="10"/>
      <c r="E819" s="419" t="s">
        <v>77</v>
      </c>
      <c r="F819" s="10">
        <v>710</v>
      </c>
      <c r="G819" s="10"/>
      <c r="H819" s="10"/>
      <c r="I819" s="10"/>
      <c r="J819" s="10">
        <v>144.54</v>
      </c>
      <c r="K819" s="10"/>
      <c r="M819" s="10">
        <v>1</v>
      </c>
      <c r="N819" s="69"/>
      <c r="P819" s="245">
        <f t="shared" si="48"/>
        <v>144.54</v>
      </c>
      <c r="Q819" s="10"/>
      <c r="R819" s="10"/>
      <c r="S819" s="10"/>
      <c r="T819" s="179">
        <f t="shared" si="49"/>
        <v>710</v>
      </c>
      <c r="U819" s="10"/>
      <c r="V819" s="10"/>
      <c r="W819" s="10"/>
      <c r="Y819" s="10">
        <v>144.54</v>
      </c>
      <c r="Z819" s="10">
        <f t="shared" si="50"/>
        <v>142.61000000000001</v>
      </c>
      <c r="AA819" s="247"/>
      <c r="AB819" s="10">
        <f t="shared" si="51"/>
        <v>124.49</v>
      </c>
      <c r="AC819" s="167">
        <v>153.41</v>
      </c>
      <c r="AD819" s="9"/>
      <c r="AE819" s="3"/>
      <c r="AF819" s="3"/>
    </row>
    <row r="820" spans="1:32" x14ac:dyDescent="0.2">
      <c r="A820" s="55"/>
      <c r="B820" s="10"/>
      <c r="C820" s="10" t="s">
        <v>247</v>
      </c>
      <c r="D820" s="10"/>
      <c r="E820" s="419" t="s">
        <v>196</v>
      </c>
      <c r="F820" s="10"/>
      <c r="G820" s="10"/>
      <c r="H820" s="10"/>
      <c r="I820" s="10"/>
      <c r="J820" s="10">
        <v>5.47</v>
      </c>
      <c r="K820" s="10"/>
      <c r="M820" s="10">
        <v>1</v>
      </c>
      <c r="N820" s="69"/>
      <c r="P820" s="245">
        <f t="shared" si="48"/>
        <v>5.47</v>
      </c>
      <c r="Q820" s="10"/>
      <c r="R820" s="10"/>
      <c r="S820" s="10"/>
      <c r="T820" s="179">
        <f t="shared" si="49"/>
        <v>0</v>
      </c>
      <c r="U820" s="10"/>
      <c r="V820" s="10"/>
      <c r="W820" s="10"/>
      <c r="Y820" s="10">
        <v>5.47</v>
      </c>
      <c r="Z820" s="10">
        <f t="shared" si="50"/>
        <v>5.4</v>
      </c>
      <c r="AA820" s="247"/>
      <c r="AB820" s="10">
        <f t="shared" si="51"/>
        <v>4.71</v>
      </c>
      <c r="AC820" s="167">
        <v>5.8</v>
      </c>
      <c r="AD820" s="9"/>
      <c r="AE820" s="3"/>
      <c r="AF820" s="3"/>
    </row>
    <row r="821" spans="1:32" x14ac:dyDescent="0.2">
      <c r="A821" s="55"/>
      <c r="B821" s="10"/>
      <c r="C821" s="10" t="s">
        <v>248</v>
      </c>
      <c r="D821" s="10"/>
      <c r="E821" s="419" t="s">
        <v>100</v>
      </c>
      <c r="F821" s="10">
        <v>2668</v>
      </c>
      <c r="G821" s="10"/>
      <c r="H821" s="10"/>
      <c r="I821" s="10"/>
      <c r="J821" s="10">
        <v>559.31000000000006</v>
      </c>
      <c r="K821" s="10"/>
      <c r="M821" s="10">
        <v>2</v>
      </c>
      <c r="N821" s="69"/>
      <c r="P821" s="245">
        <f t="shared" si="48"/>
        <v>279.65500000000003</v>
      </c>
      <c r="Q821" s="10"/>
      <c r="R821" s="10"/>
      <c r="S821" s="10"/>
      <c r="T821" s="179">
        <f t="shared" si="49"/>
        <v>1334</v>
      </c>
      <c r="U821" s="10"/>
      <c r="V821" s="10"/>
      <c r="W821" s="10"/>
      <c r="Y821" s="10">
        <v>559.31000000000006</v>
      </c>
      <c r="Z821" s="10">
        <f t="shared" si="50"/>
        <v>551.85</v>
      </c>
      <c r="AA821" s="247"/>
      <c r="AB821" s="10">
        <f t="shared" si="51"/>
        <v>481.74</v>
      </c>
      <c r="AC821" s="167">
        <v>593.64</v>
      </c>
      <c r="AD821" s="9"/>
      <c r="AE821" s="3"/>
      <c r="AF821" s="3"/>
    </row>
    <row r="822" spans="1:32" x14ac:dyDescent="0.2">
      <c r="A822" s="55"/>
      <c r="B822" s="10"/>
      <c r="C822" s="10" t="s">
        <v>248</v>
      </c>
      <c r="D822" s="10"/>
      <c r="E822" s="419" t="s">
        <v>77</v>
      </c>
      <c r="F822" s="10">
        <v>5733856</v>
      </c>
      <c r="G822" s="10"/>
      <c r="H822" s="10"/>
      <c r="I822" s="10"/>
      <c r="J822" s="10">
        <v>1163076.0400000054</v>
      </c>
      <c r="K822" s="10"/>
      <c r="M822" s="10">
        <v>6478</v>
      </c>
      <c r="N822" s="69"/>
      <c r="P822" s="245">
        <f t="shared" si="48"/>
        <v>179.54245754862694</v>
      </c>
      <c r="Q822" s="10"/>
      <c r="R822" s="10"/>
      <c r="S822" s="10"/>
      <c r="T822" s="179">
        <f t="shared" si="49"/>
        <v>885.12750849027475</v>
      </c>
      <c r="U822" s="10"/>
      <c r="V822" s="10"/>
      <c r="W822" s="10"/>
      <c r="Y822" s="10">
        <v>1163076.0400000054</v>
      </c>
      <c r="Z822" s="10">
        <f t="shared" si="50"/>
        <v>1147572.94</v>
      </c>
      <c r="AA822" s="247"/>
      <c r="AB822" s="10">
        <f t="shared" si="51"/>
        <v>1001770.43</v>
      </c>
      <c r="AC822" s="167">
        <v>1234462.1200000001</v>
      </c>
      <c r="AD822" s="9"/>
      <c r="AE822" s="3"/>
      <c r="AF822" s="3"/>
    </row>
    <row r="823" spans="1:32" x14ac:dyDescent="0.2">
      <c r="A823" s="55"/>
      <c r="B823" s="10"/>
      <c r="C823" s="10" t="s">
        <v>248</v>
      </c>
      <c r="D823" s="10"/>
      <c r="E823" s="419" t="s">
        <v>120</v>
      </c>
      <c r="F823" s="10">
        <v>2571</v>
      </c>
      <c r="G823" s="10"/>
      <c r="H823" s="10"/>
      <c r="I823" s="10"/>
      <c r="J823" s="10">
        <v>540.25</v>
      </c>
      <c r="K823" s="10"/>
      <c r="M823" s="10">
        <v>3</v>
      </c>
      <c r="N823" s="69"/>
      <c r="P823" s="245">
        <f t="shared" si="48"/>
        <v>180.08333333333334</v>
      </c>
      <c r="Q823" s="10"/>
      <c r="R823" s="10"/>
      <c r="S823" s="10"/>
      <c r="T823" s="179">
        <f t="shared" si="49"/>
        <v>857</v>
      </c>
      <c r="U823" s="10"/>
      <c r="V823" s="10"/>
      <c r="W823" s="10"/>
      <c r="Y823" s="10">
        <v>540.25</v>
      </c>
      <c r="Z823" s="10">
        <f t="shared" si="50"/>
        <v>533.04999999999995</v>
      </c>
      <c r="AA823" s="247"/>
      <c r="AB823" s="10">
        <f t="shared" si="51"/>
        <v>465.32</v>
      </c>
      <c r="AC823" s="167">
        <v>573.4</v>
      </c>
      <c r="AD823" s="9"/>
      <c r="AE823" s="3"/>
      <c r="AF823" s="3"/>
    </row>
    <row r="824" spans="1:32" x14ac:dyDescent="0.2">
      <c r="A824" s="55"/>
      <c r="B824" s="10"/>
      <c r="C824" s="10" t="s">
        <v>249</v>
      </c>
      <c r="D824" s="10"/>
      <c r="E824" s="419" t="s">
        <v>127</v>
      </c>
      <c r="F824" s="10">
        <v>152788</v>
      </c>
      <c r="G824" s="10"/>
      <c r="H824" s="10"/>
      <c r="I824" s="10"/>
      <c r="J824" s="10">
        <v>30964.570000000011</v>
      </c>
      <c r="K824" s="10"/>
      <c r="M824" s="10">
        <v>157</v>
      </c>
      <c r="N824" s="69"/>
      <c r="P824" s="245">
        <f t="shared" si="48"/>
        <v>197.22656050955422</v>
      </c>
      <c r="Q824" s="10"/>
      <c r="R824" s="10"/>
      <c r="S824" s="10"/>
      <c r="T824" s="179">
        <f t="shared" si="49"/>
        <v>973.171974522293</v>
      </c>
      <c r="U824" s="10"/>
      <c r="V824" s="10"/>
      <c r="W824" s="10"/>
      <c r="Y824" s="10">
        <v>30964.570000000011</v>
      </c>
      <c r="Z824" s="10">
        <f t="shared" si="50"/>
        <v>30551.83</v>
      </c>
      <c r="AA824" s="247"/>
      <c r="AB824" s="10">
        <f t="shared" si="51"/>
        <v>26670.13</v>
      </c>
      <c r="AC824" s="167">
        <v>32865.08</v>
      </c>
      <c r="AD824" s="9"/>
      <c r="AE824" s="3"/>
      <c r="AF824" s="3"/>
    </row>
    <row r="825" spans="1:32" x14ac:dyDescent="0.2">
      <c r="A825" s="55"/>
      <c r="B825" s="10"/>
      <c r="C825" s="10" t="s">
        <v>250</v>
      </c>
      <c r="D825" s="10"/>
      <c r="E825" s="419" t="s">
        <v>92</v>
      </c>
      <c r="F825" s="10">
        <v>2995</v>
      </c>
      <c r="G825" s="10"/>
      <c r="H825" s="10"/>
      <c r="I825" s="10"/>
      <c r="J825" s="10">
        <v>621.14</v>
      </c>
      <c r="K825" s="10"/>
      <c r="M825" s="10">
        <v>3</v>
      </c>
      <c r="N825" s="69"/>
      <c r="P825" s="245">
        <f t="shared" si="48"/>
        <v>207.04666666666665</v>
      </c>
      <c r="Q825" s="10"/>
      <c r="R825" s="10"/>
      <c r="S825" s="10"/>
      <c r="T825" s="179">
        <f t="shared" si="49"/>
        <v>998.33333333333337</v>
      </c>
      <c r="U825" s="10"/>
      <c r="V825" s="10"/>
      <c r="W825" s="10"/>
      <c r="Y825" s="10">
        <v>621.14</v>
      </c>
      <c r="Z825" s="10">
        <f t="shared" si="50"/>
        <v>612.86</v>
      </c>
      <c r="AA825" s="247"/>
      <c r="AB825" s="10">
        <f t="shared" si="51"/>
        <v>534.99</v>
      </c>
      <c r="AC825" s="167">
        <v>659.26</v>
      </c>
      <c r="AD825" s="9"/>
      <c r="AE825" s="3"/>
      <c r="AF825" s="3"/>
    </row>
    <row r="826" spans="1:32" x14ac:dyDescent="0.2">
      <c r="A826" s="55"/>
      <c r="B826" s="10"/>
      <c r="C826" s="10" t="s">
        <v>251</v>
      </c>
      <c r="D826" s="10"/>
      <c r="E826" s="419" t="s">
        <v>79</v>
      </c>
      <c r="F826" s="10">
        <v>400598</v>
      </c>
      <c r="G826" s="10"/>
      <c r="H826" s="10"/>
      <c r="I826" s="10"/>
      <c r="J826" s="10">
        <v>81374.929999999978</v>
      </c>
      <c r="K826" s="10"/>
      <c r="M826" s="10">
        <v>471</v>
      </c>
      <c r="N826" s="69"/>
      <c r="P826" s="245">
        <f t="shared" si="48"/>
        <v>172.77055201698508</v>
      </c>
      <c r="Q826" s="10"/>
      <c r="R826" s="10"/>
      <c r="S826" s="10"/>
      <c r="T826" s="179">
        <f t="shared" si="49"/>
        <v>850.52653927813162</v>
      </c>
      <c r="U826" s="10"/>
      <c r="V826" s="10"/>
      <c r="W826" s="10"/>
      <c r="Y826" s="10">
        <v>81374.929999999978</v>
      </c>
      <c r="Z826" s="10">
        <f t="shared" si="50"/>
        <v>80290.25</v>
      </c>
      <c r="AA826" s="247"/>
      <c r="AB826" s="10">
        <f t="shared" si="51"/>
        <v>70089.14</v>
      </c>
      <c r="AC826" s="167">
        <v>86369.48</v>
      </c>
      <c r="AD826" s="9"/>
      <c r="AE826" s="3"/>
      <c r="AF826" s="3"/>
    </row>
    <row r="827" spans="1:32" x14ac:dyDescent="0.2">
      <c r="A827" s="55"/>
      <c r="B827" s="10"/>
      <c r="C827" s="10" t="s">
        <v>252</v>
      </c>
      <c r="D827" s="10"/>
      <c r="E827" s="419" t="s">
        <v>70</v>
      </c>
      <c r="F827" s="10">
        <v>3182822</v>
      </c>
      <c r="G827" s="10"/>
      <c r="H827" s="10"/>
      <c r="I827" s="10"/>
      <c r="J827" s="10">
        <v>640579.81999999867</v>
      </c>
      <c r="K827" s="10"/>
      <c r="M827" s="10">
        <v>2850</v>
      </c>
      <c r="N827" s="69"/>
      <c r="P827" s="245">
        <f t="shared" si="48"/>
        <v>224.76484912280654</v>
      </c>
      <c r="Q827" s="10"/>
      <c r="R827" s="10"/>
      <c r="S827" s="10"/>
      <c r="T827" s="179">
        <f t="shared" si="49"/>
        <v>1116.7796491228071</v>
      </c>
      <c r="U827" s="10"/>
      <c r="V827" s="10"/>
      <c r="W827" s="10"/>
      <c r="Y827" s="10">
        <v>640579.81999999867</v>
      </c>
      <c r="Z827" s="10">
        <f t="shared" si="50"/>
        <v>632041.28</v>
      </c>
      <c r="AA827" s="247"/>
      <c r="AB827" s="10">
        <f t="shared" si="51"/>
        <v>551738.57999999996</v>
      </c>
      <c r="AC827" s="167">
        <v>679896.67</v>
      </c>
      <c r="AD827" s="9"/>
      <c r="AE827" s="3"/>
      <c r="AF827" s="3"/>
    </row>
    <row r="828" spans="1:32" x14ac:dyDescent="0.2">
      <c r="A828" s="55"/>
      <c r="B828" s="10"/>
      <c r="C828" s="10" t="s">
        <v>253</v>
      </c>
      <c r="D828" s="10"/>
      <c r="E828" s="419" t="s">
        <v>79</v>
      </c>
      <c r="F828" s="10"/>
      <c r="G828" s="10"/>
      <c r="H828" s="10"/>
      <c r="I828" s="10"/>
      <c r="J828" s="10">
        <v>5.66</v>
      </c>
      <c r="K828" s="10"/>
      <c r="M828" s="10">
        <v>1</v>
      </c>
      <c r="N828" s="69"/>
      <c r="P828" s="245">
        <f t="shared" si="48"/>
        <v>5.66</v>
      </c>
      <c r="Q828" s="10"/>
      <c r="R828" s="10"/>
      <c r="S828" s="10"/>
      <c r="T828" s="179">
        <f t="shared" si="49"/>
        <v>0</v>
      </c>
      <c r="U828" s="10"/>
      <c r="V828" s="10"/>
      <c r="W828" s="10"/>
      <c r="Y828" s="10">
        <v>5.66</v>
      </c>
      <c r="Z828" s="10">
        <f t="shared" si="50"/>
        <v>5.58</v>
      </c>
      <c r="AA828" s="247"/>
      <c r="AB828" s="10">
        <f t="shared" si="51"/>
        <v>4.88</v>
      </c>
      <c r="AC828" s="167">
        <v>6.01</v>
      </c>
      <c r="AD828" s="9"/>
      <c r="AE828" s="3"/>
      <c r="AF828" s="3"/>
    </row>
    <row r="829" spans="1:32" x14ac:dyDescent="0.2">
      <c r="A829" s="55"/>
      <c r="B829" s="10"/>
      <c r="C829" s="10" t="s">
        <v>254</v>
      </c>
      <c r="D829" s="10"/>
      <c r="E829" s="419" t="s">
        <v>164</v>
      </c>
      <c r="F829" s="10">
        <v>11727</v>
      </c>
      <c r="G829" s="10"/>
      <c r="H829" s="10"/>
      <c r="I829" s="10"/>
      <c r="J829" s="10">
        <v>2476.54</v>
      </c>
      <c r="K829" s="10"/>
      <c r="M829" s="10">
        <v>11</v>
      </c>
      <c r="N829" s="69"/>
      <c r="P829" s="245">
        <f t="shared" si="48"/>
        <v>225.14</v>
      </c>
      <c r="Q829" s="10"/>
      <c r="R829" s="10"/>
      <c r="S829" s="10"/>
      <c r="T829" s="179">
        <f t="shared" si="49"/>
        <v>1066.090909090909</v>
      </c>
      <c r="U829" s="10"/>
      <c r="V829" s="10"/>
      <c r="W829" s="10"/>
      <c r="Y829" s="10">
        <v>2476.54</v>
      </c>
      <c r="Z829" s="10">
        <f t="shared" si="50"/>
        <v>2443.5300000000002</v>
      </c>
      <c r="AA829" s="247"/>
      <c r="AB829" s="10">
        <f t="shared" si="51"/>
        <v>2133.0700000000002</v>
      </c>
      <c r="AC829" s="167">
        <v>2628.54</v>
      </c>
      <c r="AD829" s="9"/>
      <c r="AE829" s="3"/>
      <c r="AF829" s="3"/>
    </row>
    <row r="830" spans="1:32" x14ac:dyDescent="0.2">
      <c r="A830" s="55"/>
      <c r="B830" s="10"/>
      <c r="C830" s="10" t="s">
        <v>255</v>
      </c>
      <c r="D830" s="10"/>
      <c r="E830" s="419" t="s">
        <v>256</v>
      </c>
      <c r="F830" s="10">
        <v>721011</v>
      </c>
      <c r="G830" s="10"/>
      <c r="H830" s="10"/>
      <c r="I830" s="10"/>
      <c r="J830" s="10">
        <v>146532.03999999986</v>
      </c>
      <c r="K830" s="10"/>
      <c r="M830" s="10">
        <v>670</v>
      </c>
      <c r="N830" s="69"/>
      <c r="P830" s="245">
        <f t="shared" si="48"/>
        <v>218.70453731343264</v>
      </c>
      <c r="Q830" s="10"/>
      <c r="R830" s="10"/>
      <c r="S830" s="10"/>
      <c r="T830" s="179">
        <f t="shared" si="49"/>
        <v>1076.1358208955223</v>
      </c>
      <c r="U830" s="10"/>
      <c r="V830" s="10"/>
      <c r="W830" s="10"/>
      <c r="Y830" s="10">
        <v>146532.03999999986</v>
      </c>
      <c r="Z830" s="10">
        <f t="shared" si="50"/>
        <v>144578.85999999999</v>
      </c>
      <c r="AA830" s="247"/>
      <c r="AB830" s="10">
        <f t="shared" si="51"/>
        <v>126209.69</v>
      </c>
      <c r="AC830" s="167">
        <v>155525.73000000001</v>
      </c>
      <c r="AD830" s="9"/>
      <c r="AE830" s="3"/>
      <c r="AF830" s="3"/>
    </row>
    <row r="831" spans="1:32" x14ac:dyDescent="0.2">
      <c r="A831" s="55"/>
      <c r="B831" s="10"/>
      <c r="C831" s="10" t="s">
        <v>257</v>
      </c>
      <c r="D831" s="10"/>
      <c r="E831" s="419" t="s">
        <v>258</v>
      </c>
      <c r="F831" s="10">
        <v>740</v>
      </c>
      <c r="G831" s="10"/>
      <c r="H831" s="10"/>
      <c r="I831" s="10"/>
      <c r="J831" s="10">
        <v>151.13999999999999</v>
      </c>
      <c r="K831" s="10"/>
      <c r="M831" s="10">
        <v>1</v>
      </c>
      <c r="N831" s="69"/>
      <c r="P831" s="245">
        <f t="shared" si="48"/>
        <v>151.13999999999999</v>
      </c>
      <c r="Q831" s="10"/>
      <c r="R831" s="10"/>
      <c r="S831" s="10"/>
      <c r="T831" s="179">
        <f t="shared" si="49"/>
        <v>740</v>
      </c>
      <c r="U831" s="10"/>
      <c r="V831" s="10"/>
      <c r="W831" s="10"/>
      <c r="Y831" s="10">
        <v>151.13999999999999</v>
      </c>
      <c r="Z831" s="10">
        <f t="shared" si="50"/>
        <v>149.13</v>
      </c>
      <c r="AA831" s="247"/>
      <c r="AB831" s="10">
        <f t="shared" si="51"/>
        <v>130.18</v>
      </c>
      <c r="AC831" s="167">
        <v>160.41999999999999</v>
      </c>
      <c r="AD831" s="9"/>
      <c r="AE831" s="3"/>
      <c r="AF831" s="3"/>
    </row>
    <row r="832" spans="1:32" x14ac:dyDescent="0.2">
      <c r="A832" s="55"/>
      <c r="B832" s="10"/>
      <c r="C832" s="10" t="s">
        <v>257</v>
      </c>
      <c r="D832" s="10"/>
      <c r="E832" s="419" t="s">
        <v>259</v>
      </c>
      <c r="F832" s="10">
        <v>6725</v>
      </c>
      <c r="G832" s="10"/>
      <c r="H832" s="10"/>
      <c r="I832" s="10"/>
      <c r="J832" s="10">
        <v>1407.53</v>
      </c>
      <c r="K832" s="10"/>
      <c r="M832" s="10">
        <v>4</v>
      </c>
      <c r="N832" s="69"/>
      <c r="P832" s="245">
        <f t="shared" si="48"/>
        <v>351.88249999999999</v>
      </c>
      <c r="Q832" s="10"/>
      <c r="R832" s="10"/>
      <c r="S832" s="10"/>
      <c r="T832" s="179">
        <f t="shared" si="49"/>
        <v>1681.25</v>
      </c>
      <c r="U832" s="10"/>
      <c r="V832" s="10"/>
      <c r="W832" s="10"/>
      <c r="Y832" s="10">
        <v>1407.53</v>
      </c>
      <c r="Z832" s="10">
        <f t="shared" si="50"/>
        <v>1388.77</v>
      </c>
      <c r="AA832" s="247"/>
      <c r="AB832" s="10">
        <f t="shared" si="51"/>
        <v>1212.32</v>
      </c>
      <c r="AC832" s="167">
        <v>1493.92</v>
      </c>
      <c r="AD832" s="9"/>
      <c r="AE832" s="3"/>
      <c r="AF832" s="3"/>
    </row>
    <row r="833" spans="1:32" x14ac:dyDescent="0.2">
      <c r="A833" s="55"/>
      <c r="B833" s="10"/>
      <c r="C833" s="10" t="s">
        <v>260</v>
      </c>
      <c r="D833" s="10"/>
      <c r="E833" s="419" t="s">
        <v>77</v>
      </c>
      <c r="F833" s="10">
        <v>84736</v>
      </c>
      <c r="G833" s="10"/>
      <c r="H833" s="10"/>
      <c r="I833" s="10"/>
      <c r="J833" s="10">
        <v>17076.14</v>
      </c>
      <c r="K833" s="10"/>
      <c r="M833" s="10">
        <v>73</v>
      </c>
      <c r="N833" s="69"/>
      <c r="P833" s="245">
        <f t="shared" si="48"/>
        <v>233.91972602739725</v>
      </c>
      <c r="Q833" s="10"/>
      <c r="R833" s="10"/>
      <c r="S833" s="10"/>
      <c r="T833" s="179">
        <f t="shared" si="49"/>
        <v>1160.7671232876712</v>
      </c>
      <c r="U833" s="10"/>
      <c r="V833" s="10"/>
      <c r="W833" s="10"/>
      <c r="Y833" s="10">
        <v>17076.14</v>
      </c>
      <c r="Z833" s="10">
        <f t="shared" si="50"/>
        <v>16848.53</v>
      </c>
      <c r="AA833" s="247"/>
      <c r="AB833" s="10">
        <f t="shared" si="51"/>
        <v>14707.87</v>
      </c>
      <c r="AC833" s="167">
        <v>18124.22</v>
      </c>
      <c r="AD833" s="9"/>
      <c r="AE833" s="3"/>
      <c r="AF833" s="3"/>
    </row>
    <row r="834" spans="1:32" x14ac:dyDescent="0.2">
      <c r="A834" s="55"/>
      <c r="B834" s="10"/>
      <c r="C834" s="10" t="s">
        <v>260</v>
      </c>
      <c r="D834" s="10"/>
      <c r="E834" s="419" t="s">
        <v>120</v>
      </c>
      <c r="F834" s="10">
        <v>455548</v>
      </c>
      <c r="G834" s="10"/>
      <c r="H834" s="10"/>
      <c r="I834" s="10"/>
      <c r="J834" s="10">
        <v>92369.67</v>
      </c>
      <c r="K834" s="10"/>
      <c r="M834" s="10">
        <v>393</v>
      </c>
      <c r="N834" s="69"/>
      <c r="P834" s="245">
        <f t="shared" si="48"/>
        <v>235.03732824427482</v>
      </c>
      <c r="Q834" s="10"/>
      <c r="R834" s="10"/>
      <c r="S834" s="10"/>
      <c r="T834" s="179">
        <f t="shared" si="49"/>
        <v>1159.1552162849873</v>
      </c>
      <c r="U834" s="10"/>
      <c r="V834" s="10"/>
      <c r="W834" s="10"/>
      <c r="Y834" s="10">
        <v>92369.67</v>
      </c>
      <c r="Z834" s="10">
        <f t="shared" si="50"/>
        <v>91138.44</v>
      </c>
      <c r="AA834" s="247"/>
      <c r="AB834" s="10">
        <f t="shared" si="51"/>
        <v>79559.03</v>
      </c>
      <c r="AC834" s="167">
        <v>98039.039999999994</v>
      </c>
      <c r="AD834" s="9"/>
      <c r="AE834" s="3"/>
      <c r="AF834" s="3"/>
    </row>
    <row r="835" spans="1:32" x14ac:dyDescent="0.2">
      <c r="A835" s="55"/>
      <c r="B835" s="10"/>
      <c r="C835" s="10" t="s">
        <v>261</v>
      </c>
      <c r="D835" s="10"/>
      <c r="E835" s="419" t="s">
        <v>262</v>
      </c>
      <c r="F835" s="10">
        <v>1901</v>
      </c>
      <c r="G835" s="10"/>
      <c r="H835" s="10"/>
      <c r="I835" s="10"/>
      <c r="J835" s="10">
        <v>195.47</v>
      </c>
      <c r="K835" s="10"/>
      <c r="M835" s="10">
        <v>1</v>
      </c>
      <c r="N835" s="69"/>
      <c r="P835" s="245">
        <f t="shared" si="48"/>
        <v>195.47</v>
      </c>
      <c r="Q835" s="10"/>
      <c r="R835" s="10"/>
      <c r="S835" s="10"/>
      <c r="T835" s="179">
        <f t="shared" si="49"/>
        <v>1901</v>
      </c>
      <c r="U835" s="10"/>
      <c r="V835" s="10"/>
      <c r="W835" s="10"/>
      <c r="Y835" s="10">
        <v>195.47</v>
      </c>
      <c r="Z835" s="10">
        <f t="shared" si="50"/>
        <v>192.86</v>
      </c>
      <c r="AA835" s="247"/>
      <c r="AB835" s="10">
        <f t="shared" si="51"/>
        <v>168.36</v>
      </c>
      <c r="AC835" s="167">
        <v>207.47</v>
      </c>
      <c r="AD835" s="9"/>
      <c r="AE835" s="3"/>
      <c r="AF835" s="3"/>
    </row>
    <row r="836" spans="1:32" x14ac:dyDescent="0.2">
      <c r="A836" s="55"/>
      <c r="B836" s="10"/>
      <c r="C836" s="10" t="s">
        <v>261</v>
      </c>
      <c r="D836" s="10"/>
      <c r="E836" s="419" t="s">
        <v>131</v>
      </c>
      <c r="F836" s="10">
        <v>1299</v>
      </c>
      <c r="G836" s="10"/>
      <c r="H836" s="10"/>
      <c r="I836" s="10"/>
      <c r="J836" s="10">
        <v>271.42</v>
      </c>
      <c r="K836" s="10"/>
      <c r="M836" s="10">
        <v>1</v>
      </c>
      <c r="N836" s="69"/>
      <c r="P836" s="245">
        <f t="shared" si="48"/>
        <v>271.42</v>
      </c>
      <c r="Q836" s="10"/>
      <c r="R836" s="10"/>
      <c r="S836" s="10"/>
      <c r="T836" s="179">
        <f t="shared" si="49"/>
        <v>1299</v>
      </c>
      <c r="U836" s="10"/>
      <c r="V836" s="10"/>
      <c r="W836" s="10"/>
      <c r="Y836" s="10">
        <v>271.42</v>
      </c>
      <c r="Z836" s="10">
        <f t="shared" si="50"/>
        <v>267.8</v>
      </c>
      <c r="AA836" s="247"/>
      <c r="AB836" s="10">
        <f t="shared" si="51"/>
        <v>233.78</v>
      </c>
      <c r="AC836" s="167">
        <v>288.08</v>
      </c>
      <c r="AD836" s="9"/>
      <c r="AE836" s="3"/>
      <c r="AF836" s="3"/>
    </row>
    <row r="837" spans="1:32" x14ac:dyDescent="0.2">
      <c r="A837" s="55"/>
      <c r="B837" s="10"/>
      <c r="C837" s="10" t="s">
        <v>261</v>
      </c>
      <c r="D837" s="10"/>
      <c r="E837" s="419" t="s">
        <v>203</v>
      </c>
      <c r="F837" s="10">
        <v>739</v>
      </c>
      <c r="G837" s="10"/>
      <c r="H837" s="10"/>
      <c r="I837" s="10"/>
      <c r="J837" s="10">
        <v>151.13999999999999</v>
      </c>
      <c r="K837" s="10"/>
      <c r="M837" s="10">
        <v>1</v>
      </c>
      <c r="N837" s="69"/>
      <c r="P837" s="245">
        <f t="shared" si="48"/>
        <v>151.13999999999999</v>
      </c>
      <c r="Q837" s="10"/>
      <c r="R837" s="10"/>
      <c r="S837" s="10"/>
      <c r="T837" s="179">
        <f t="shared" si="49"/>
        <v>739</v>
      </c>
      <c r="U837" s="10"/>
      <c r="V837" s="10"/>
      <c r="W837" s="10"/>
      <c r="Y837" s="10">
        <v>151.13999999999999</v>
      </c>
      <c r="Z837" s="10">
        <f t="shared" si="50"/>
        <v>149.13</v>
      </c>
      <c r="AA837" s="247"/>
      <c r="AB837" s="10">
        <f t="shared" si="51"/>
        <v>130.18</v>
      </c>
      <c r="AC837" s="167">
        <v>160.41999999999999</v>
      </c>
      <c r="AD837" s="9"/>
      <c r="AE837" s="3"/>
      <c r="AF837" s="3"/>
    </row>
    <row r="838" spans="1:32" x14ac:dyDescent="0.2">
      <c r="A838" s="55"/>
      <c r="B838" s="10"/>
      <c r="C838" s="10" t="s">
        <v>261</v>
      </c>
      <c r="D838" s="10"/>
      <c r="E838" s="419" t="s">
        <v>73</v>
      </c>
      <c r="F838" s="10">
        <v>6733064</v>
      </c>
      <c r="G838" s="10"/>
      <c r="H838" s="10"/>
      <c r="I838" s="10"/>
      <c r="J838" s="10">
        <v>1336536.4700000058</v>
      </c>
      <c r="K838" s="10"/>
      <c r="M838" s="10">
        <v>6409</v>
      </c>
      <c r="N838" s="69"/>
      <c r="P838" s="245">
        <f t="shared" si="48"/>
        <v>208.54056327040189</v>
      </c>
      <c r="Q838" s="10"/>
      <c r="R838" s="10"/>
      <c r="S838" s="10"/>
      <c r="T838" s="179">
        <f t="shared" si="49"/>
        <v>1050.5638945233266</v>
      </c>
      <c r="U838" s="10"/>
      <c r="V838" s="10"/>
      <c r="W838" s="10"/>
      <c r="Y838" s="10">
        <v>1336536.4700000058</v>
      </c>
      <c r="Z838" s="10">
        <f t="shared" si="50"/>
        <v>1318721.25</v>
      </c>
      <c r="AA838" s="247"/>
      <c r="AB838" s="10">
        <f t="shared" si="51"/>
        <v>1151173.8400000001</v>
      </c>
      <c r="AC838" s="167">
        <v>1418569.02</v>
      </c>
      <c r="AD838" s="9"/>
      <c r="AE838" s="3"/>
      <c r="AF838" s="3"/>
    </row>
    <row r="839" spans="1:32" x14ac:dyDescent="0.2">
      <c r="A839" s="55"/>
      <c r="B839" s="10"/>
      <c r="C839" s="10" t="s">
        <v>261</v>
      </c>
      <c r="D839" s="10"/>
      <c r="E839" s="419" t="s">
        <v>263</v>
      </c>
      <c r="F839" s="10">
        <v>503</v>
      </c>
      <c r="G839" s="10"/>
      <c r="H839" s="10"/>
      <c r="I839" s="10"/>
      <c r="J839" s="10">
        <v>104.66</v>
      </c>
      <c r="K839" s="10"/>
      <c r="M839" s="10">
        <v>1</v>
      </c>
      <c r="N839" s="69"/>
      <c r="P839" s="245">
        <f t="shared" si="48"/>
        <v>104.66</v>
      </c>
      <c r="Q839" s="10"/>
      <c r="R839" s="10"/>
      <c r="S839" s="10"/>
      <c r="T839" s="179">
        <f t="shared" si="49"/>
        <v>503</v>
      </c>
      <c r="U839" s="10"/>
      <c r="V839" s="10"/>
      <c r="W839" s="10"/>
      <c r="Y839" s="10">
        <v>104.66</v>
      </c>
      <c r="Z839" s="10">
        <f t="shared" si="50"/>
        <v>103.26</v>
      </c>
      <c r="AA839" s="247"/>
      <c r="AB839" s="10">
        <f t="shared" si="51"/>
        <v>90.14</v>
      </c>
      <c r="AC839" s="167">
        <v>111.08</v>
      </c>
      <c r="AD839" s="9"/>
      <c r="AE839" s="3"/>
      <c r="AF839" s="3"/>
    </row>
    <row r="840" spans="1:32" x14ac:dyDescent="0.2">
      <c r="A840" s="55"/>
      <c r="B840" s="10"/>
      <c r="C840" s="10" t="s">
        <v>264</v>
      </c>
      <c r="D840" s="10"/>
      <c r="E840" s="419" t="s">
        <v>64</v>
      </c>
      <c r="F840" s="10">
        <v>1803008</v>
      </c>
      <c r="G840" s="10"/>
      <c r="H840" s="10"/>
      <c r="I840" s="10"/>
      <c r="J840" s="10">
        <v>366925.17000000097</v>
      </c>
      <c r="K840" s="10"/>
      <c r="M840" s="10">
        <v>1753</v>
      </c>
      <c r="N840" s="69"/>
      <c r="P840" s="245">
        <f t="shared" ref="P840:P903" si="52">J840/M840</f>
        <v>209.31270393611007</v>
      </c>
      <c r="Q840" s="10"/>
      <c r="R840" s="10"/>
      <c r="S840" s="10"/>
      <c r="T840" s="179">
        <f t="shared" ref="T840:T903" si="53">F840/M840</f>
        <v>1028.5270964061608</v>
      </c>
      <c r="U840" s="10"/>
      <c r="V840" s="10"/>
      <c r="W840" s="10"/>
      <c r="Y840" s="10">
        <v>366925.17000000097</v>
      </c>
      <c r="Z840" s="10">
        <f t="shared" ref="Z840:Z903" si="54">ROUND($Z$1254*Y840/$Y$1254,2)</f>
        <v>362034.28</v>
      </c>
      <c r="AA840" s="247"/>
      <c r="AB840" s="10">
        <f t="shared" ref="AB840:AB903" si="55">ROUND($AB$1254*Y840/$Y$1254,2)</f>
        <v>316036.76</v>
      </c>
      <c r="AC840" s="167">
        <v>389445.92</v>
      </c>
      <c r="AD840" s="9"/>
      <c r="AE840" s="3"/>
      <c r="AF840" s="3"/>
    </row>
    <row r="841" spans="1:32" x14ac:dyDescent="0.2">
      <c r="A841" s="55"/>
      <c r="B841" s="10"/>
      <c r="C841" s="10" t="s">
        <v>264</v>
      </c>
      <c r="D841" s="10"/>
      <c r="E841" s="419" t="s">
        <v>167</v>
      </c>
      <c r="F841" s="10">
        <v>877</v>
      </c>
      <c r="G841" s="10"/>
      <c r="H841" s="10"/>
      <c r="I841" s="10"/>
      <c r="J841" s="10">
        <v>178.47</v>
      </c>
      <c r="K841" s="10"/>
      <c r="M841" s="10">
        <v>1</v>
      </c>
      <c r="N841" s="69"/>
      <c r="P841" s="245">
        <f t="shared" si="52"/>
        <v>178.47</v>
      </c>
      <c r="Q841" s="10"/>
      <c r="R841" s="10"/>
      <c r="S841" s="10"/>
      <c r="T841" s="179">
        <f t="shared" si="53"/>
        <v>877</v>
      </c>
      <c r="U841" s="10"/>
      <c r="V841" s="10"/>
      <c r="W841" s="10"/>
      <c r="Y841" s="10">
        <v>178.47</v>
      </c>
      <c r="Z841" s="10">
        <f t="shared" si="54"/>
        <v>176.09</v>
      </c>
      <c r="AA841" s="247"/>
      <c r="AB841" s="10">
        <f t="shared" si="55"/>
        <v>153.72</v>
      </c>
      <c r="AC841" s="167">
        <v>189.43</v>
      </c>
      <c r="AD841" s="9"/>
      <c r="AE841" s="3"/>
      <c r="AF841" s="3"/>
    </row>
    <row r="842" spans="1:32" x14ac:dyDescent="0.2">
      <c r="A842" s="55"/>
      <c r="B842" s="10"/>
      <c r="C842" s="10" t="s">
        <v>264</v>
      </c>
      <c r="D842" s="10"/>
      <c r="E842" s="419" t="s">
        <v>265</v>
      </c>
      <c r="F842" s="10">
        <v>30</v>
      </c>
      <c r="G842" s="10"/>
      <c r="H842" s="10"/>
      <c r="I842" s="10"/>
      <c r="J842" s="10">
        <v>12.51</v>
      </c>
      <c r="K842" s="10"/>
      <c r="M842" s="10">
        <v>1</v>
      </c>
      <c r="N842" s="69"/>
      <c r="P842" s="245">
        <f t="shared" si="52"/>
        <v>12.51</v>
      </c>
      <c r="Q842" s="10"/>
      <c r="R842" s="10"/>
      <c r="S842" s="10"/>
      <c r="T842" s="179">
        <f t="shared" si="53"/>
        <v>30</v>
      </c>
      <c r="U842" s="10"/>
      <c r="V842" s="10"/>
      <c r="W842" s="10"/>
      <c r="Y842" s="10">
        <v>12.51</v>
      </c>
      <c r="Z842" s="10">
        <f t="shared" si="54"/>
        <v>12.34</v>
      </c>
      <c r="AA842" s="247"/>
      <c r="AB842" s="10">
        <f t="shared" si="55"/>
        <v>10.78</v>
      </c>
      <c r="AC842" s="167">
        <v>13.28</v>
      </c>
      <c r="AD842" s="9"/>
      <c r="AE842" s="3"/>
      <c r="AF842" s="3"/>
    </row>
    <row r="843" spans="1:32" x14ac:dyDescent="0.2">
      <c r="A843" s="55"/>
      <c r="B843" s="10"/>
      <c r="C843" s="10" t="s">
        <v>266</v>
      </c>
      <c r="D843" s="10"/>
      <c r="E843" s="419" t="s">
        <v>211</v>
      </c>
      <c r="F843" s="10">
        <v>1644</v>
      </c>
      <c r="G843" s="10"/>
      <c r="H843" s="10"/>
      <c r="I843" s="10"/>
      <c r="J843" s="10">
        <v>346.04</v>
      </c>
      <c r="K843" s="10"/>
      <c r="M843" s="10">
        <v>1</v>
      </c>
      <c r="N843" s="69"/>
      <c r="P843" s="245">
        <f t="shared" si="52"/>
        <v>346.04</v>
      </c>
      <c r="Q843" s="10"/>
      <c r="R843" s="10"/>
      <c r="S843" s="10"/>
      <c r="T843" s="179">
        <f t="shared" si="53"/>
        <v>1644</v>
      </c>
      <c r="U843" s="10"/>
      <c r="V843" s="10"/>
      <c r="W843" s="10"/>
      <c r="Y843" s="10">
        <v>346.04</v>
      </c>
      <c r="Z843" s="10">
        <f t="shared" si="54"/>
        <v>341.43</v>
      </c>
      <c r="AA843" s="247"/>
      <c r="AB843" s="10">
        <f t="shared" si="55"/>
        <v>298.05</v>
      </c>
      <c r="AC843" s="167">
        <v>367.28</v>
      </c>
      <c r="AD843" s="9"/>
      <c r="AE843" s="3"/>
      <c r="AF843" s="3"/>
    </row>
    <row r="844" spans="1:32" x14ac:dyDescent="0.2">
      <c r="A844" s="55"/>
      <c r="B844" s="10"/>
      <c r="C844" s="10" t="s">
        <v>266</v>
      </c>
      <c r="D844" s="10"/>
      <c r="E844" s="419" t="s">
        <v>267</v>
      </c>
      <c r="F844" s="10">
        <v>773467</v>
      </c>
      <c r="G844" s="10"/>
      <c r="H844" s="10"/>
      <c r="I844" s="10"/>
      <c r="J844" s="10">
        <v>159399.12000000002</v>
      </c>
      <c r="K844" s="10"/>
      <c r="M844" s="10">
        <v>710</v>
      </c>
      <c r="N844" s="69"/>
      <c r="P844" s="245">
        <f t="shared" si="52"/>
        <v>224.50580281690145</v>
      </c>
      <c r="Q844" s="10"/>
      <c r="R844" s="10"/>
      <c r="S844" s="10"/>
      <c r="T844" s="179">
        <f t="shared" si="53"/>
        <v>1089.3901408450704</v>
      </c>
      <c r="U844" s="10"/>
      <c r="V844" s="10"/>
      <c r="W844" s="10"/>
      <c r="Y844" s="10">
        <v>159399.12000000002</v>
      </c>
      <c r="Z844" s="10">
        <f t="shared" si="54"/>
        <v>157274.43</v>
      </c>
      <c r="AA844" s="247"/>
      <c r="AB844" s="10">
        <f t="shared" si="55"/>
        <v>137292.25</v>
      </c>
      <c r="AC844" s="167">
        <v>169182.56</v>
      </c>
      <c r="AD844" s="9"/>
      <c r="AE844" s="3"/>
      <c r="AF844" s="3"/>
    </row>
    <row r="845" spans="1:32" x14ac:dyDescent="0.2">
      <c r="A845" s="55"/>
      <c r="B845" s="10"/>
      <c r="C845" s="10" t="s">
        <v>266</v>
      </c>
      <c r="D845" s="10"/>
      <c r="E845" s="419" t="s">
        <v>120</v>
      </c>
      <c r="F845" s="10">
        <v>5829</v>
      </c>
      <c r="G845" s="10"/>
      <c r="H845" s="10"/>
      <c r="I845" s="10"/>
      <c r="J845" s="10">
        <v>1220.8899999999999</v>
      </c>
      <c r="K845" s="10"/>
      <c r="M845" s="10">
        <v>6</v>
      </c>
      <c r="N845" s="69"/>
      <c r="P845" s="245">
        <f t="shared" si="52"/>
        <v>203.48166666666665</v>
      </c>
      <c r="Q845" s="10"/>
      <c r="R845" s="10"/>
      <c r="S845" s="10"/>
      <c r="T845" s="179">
        <f t="shared" si="53"/>
        <v>971.5</v>
      </c>
      <c r="U845" s="10"/>
      <c r="V845" s="10"/>
      <c r="W845" s="10"/>
      <c r="Y845" s="10">
        <v>1220.8899999999999</v>
      </c>
      <c r="Z845" s="10">
        <f t="shared" si="54"/>
        <v>1204.6199999999999</v>
      </c>
      <c r="AA845" s="247"/>
      <c r="AB845" s="10">
        <f t="shared" si="55"/>
        <v>1051.57</v>
      </c>
      <c r="AC845" s="167">
        <v>1295.83</v>
      </c>
      <c r="AD845" s="9"/>
      <c r="AE845" s="3"/>
      <c r="AF845" s="3"/>
    </row>
    <row r="846" spans="1:32" x14ac:dyDescent="0.2">
      <c r="A846" s="55"/>
      <c r="B846" s="10"/>
      <c r="C846" s="10" t="s">
        <v>268</v>
      </c>
      <c r="D846" s="10"/>
      <c r="E846" s="419" t="s">
        <v>269</v>
      </c>
      <c r="F846" s="10">
        <v>254002</v>
      </c>
      <c r="G846" s="10"/>
      <c r="H846" s="10"/>
      <c r="I846" s="10"/>
      <c r="J846" s="10">
        <v>51094.240000000005</v>
      </c>
      <c r="K846" s="10"/>
      <c r="M846" s="10">
        <v>196</v>
      </c>
      <c r="N846" s="69"/>
      <c r="P846" s="245">
        <f t="shared" si="52"/>
        <v>260.68489795918367</v>
      </c>
      <c r="Q846" s="10"/>
      <c r="R846" s="10"/>
      <c r="S846" s="10"/>
      <c r="T846" s="179">
        <f t="shared" si="53"/>
        <v>1295.9285714285713</v>
      </c>
      <c r="U846" s="10"/>
      <c r="V846" s="10"/>
      <c r="W846" s="10"/>
      <c r="Y846" s="10">
        <v>51094.240000000005</v>
      </c>
      <c r="Z846" s="10">
        <f t="shared" si="54"/>
        <v>50413.18</v>
      </c>
      <c r="AA846" s="247"/>
      <c r="AB846" s="10">
        <f t="shared" si="55"/>
        <v>44008.04</v>
      </c>
      <c r="AC846" s="167">
        <v>54230.25</v>
      </c>
      <c r="AD846" s="9"/>
      <c r="AE846" s="3"/>
      <c r="AF846" s="3"/>
    </row>
    <row r="847" spans="1:32" x14ac:dyDescent="0.2">
      <c r="A847" s="55"/>
      <c r="B847" s="10"/>
      <c r="C847" s="10" t="s">
        <v>270</v>
      </c>
      <c r="D847" s="10"/>
      <c r="E847" s="419" t="s">
        <v>271</v>
      </c>
      <c r="F847" s="10">
        <v>1413</v>
      </c>
      <c r="G847" s="10"/>
      <c r="H847" s="10"/>
      <c r="I847" s="10"/>
      <c r="J847" s="10">
        <v>295.12</v>
      </c>
      <c r="K847" s="10"/>
      <c r="M847" s="10">
        <v>1</v>
      </c>
      <c r="N847" s="69"/>
      <c r="P847" s="245">
        <f t="shared" si="52"/>
        <v>295.12</v>
      </c>
      <c r="Q847" s="10"/>
      <c r="R847" s="10"/>
      <c r="S847" s="10"/>
      <c r="T847" s="179">
        <f t="shared" si="53"/>
        <v>1413</v>
      </c>
      <c r="U847" s="10"/>
      <c r="V847" s="10"/>
      <c r="W847" s="10"/>
      <c r="Y847" s="10">
        <v>295.12</v>
      </c>
      <c r="Z847" s="10">
        <f t="shared" si="54"/>
        <v>291.19</v>
      </c>
      <c r="AA847" s="247"/>
      <c r="AB847" s="10">
        <f t="shared" si="55"/>
        <v>254.19</v>
      </c>
      <c r="AC847" s="167">
        <v>313.23</v>
      </c>
      <c r="AD847" s="9"/>
      <c r="AE847" s="3"/>
      <c r="AF847" s="3"/>
    </row>
    <row r="848" spans="1:32" x14ac:dyDescent="0.2">
      <c r="A848" s="55"/>
      <c r="B848" s="10"/>
      <c r="C848" s="10" t="s">
        <v>270</v>
      </c>
      <c r="D848" s="10"/>
      <c r="E848" s="419" t="s">
        <v>145</v>
      </c>
      <c r="F848" s="10">
        <v>106430</v>
      </c>
      <c r="G848" s="10"/>
      <c r="H848" s="10"/>
      <c r="I848" s="10"/>
      <c r="J848" s="10">
        <v>21399.289999999994</v>
      </c>
      <c r="K848" s="10"/>
      <c r="M848" s="10">
        <v>122</v>
      </c>
      <c r="N848" s="69"/>
      <c r="P848" s="245">
        <f t="shared" si="52"/>
        <v>175.40401639344256</v>
      </c>
      <c r="Q848" s="10"/>
      <c r="R848" s="10"/>
      <c r="S848" s="10"/>
      <c r="T848" s="179">
        <f t="shared" si="53"/>
        <v>872.37704918032784</v>
      </c>
      <c r="U848" s="10"/>
      <c r="V848" s="10"/>
      <c r="W848" s="10"/>
      <c r="Y848" s="10">
        <v>21399.289999999994</v>
      </c>
      <c r="Z848" s="10">
        <f t="shared" si="54"/>
        <v>21114.05</v>
      </c>
      <c r="AA848" s="247"/>
      <c r="AB848" s="10">
        <f t="shared" si="55"/>
        <v>18431.45</v>
      </c>
      <c r="AC848" s="167">
        <v>22712.720000000001</v>
      </c>
      <c r="AD848" s="9"/>
      <c r="AE848" s="3"/>
      <c r="AF848" s="3"/>
    </row>
    <row r="849" spans="1:32" x14ac:dyDescent="0.2">
      <c r="A849" s="55"/>
      <c r="B849" s="10"/>
      <c r="C849" s="10" t="s">
        <v>270</v>
      </c>
      <c r="D849" s="10"/>
      <c r="E849" s="419" t="s">
        <v>272</v>
      </c>
      <c r="F849" s="10">
        <v>5045</v>
      </c>
      <c r="G849" s="10"/>
      <c r="H849" s="10"/>
      <c r="I849" s="10"/>
      <c r="J849" s="10">
        <v>1086.3499999999999</v>
      </c>
      <c r="K849" s="10"/>
      <c r="M849" s="10">
        <v>2</v>
      </c>
      <c r="N849" s="69"/>
      <c r="P849" s="245">
        <f t="shared" si="52"/>
        <v>543.17499999999995</v>
      </c>
      <c r="Q849" s="10"/>
      <c r="R849" s="10"/>
      <c r="S849" s="10"/>
      <c r="T849" s="179">
        <f t="shared" si="53"/>
        <v>2522.5</v>
      </c>
      <c r="U849" s="10"/>
      <c r="V849" s="10"/>
      <c r="W849" s="10"/>
      <c r="Y849" s="10">
        <v>1086.3499999999999</v>
      </c>
      <c r="Z849" s="10">
        <f t="shared" si="54"/>
        <v>1071.8699999999999</v>
      </c>
      <c r="AA849" s="247"/>
      <c r="AB849" s="10">
        <f t="shared" si="55"/>
        <v>935.69</v>
      </c>
      <c r="AC849" s="167">
        <v>1153.03</v>
      </c>
      <c r="AD849" s="9"/>
      <c r="AE849" s="3"/>
      <c r="AF849" s="3"/>
    </row>
    <row r="850" spans="1:32" x14ac:dyDescent="0.2">
      <c r="A850" s="55"/>
      <c r="B850" s="10"/>
      <c r="C850" s="10" t="s">
        <v>273</v>
      </c>
      <c r="D850" s="10"/>
      <c r="E850" s="419" t="s">
        <v>145</v>
      </c>
      <c r="F850" s="10">
        <v>850</v>
      </c>
      <c r="G850" s="10"/>
      <c r="H850" s="10"/>
      <c r="I850" s="10"/>
      <c r="J850" s="10">
        <v>179.57</v>
      </c>
      <c r="K850" s="10"/>
      <c r="M850" s="10">
        <v>2</v>
      </c>
      <c r="N850" s="69"/>
      <c r="P850" s="245">
        <f t="shared" si="52"/>
        <v>89.784999999999997</v>
      </c>
      <c r="Q850" s="10"/>
      <c r="R850" s="10"/>
      <c r="S850" s="10"/>
      <c r="T850" s="179">
        <f t="shared" si="53"/>
        <v>425</v>
      </c>
      <c r="U850" s="10"/>
      <c r="V850" s="10"/>
      <c r="W850" s="10"/>
      <c r="Y850" s="10">
        <v>179.57</v>
      </c>
      <c r="Z850" s="10">
        <f t="shared" si="54"/>
        <v>177.18</v>
      </c>
      <c r="AA850" s="247"/>
      <c r="AB850" s="10">
        <f t="shared" si="55"/>
        <v>154.66999999999999</v>
      </c>
      <c r="AC850" s="167">
        <v>190.6</v>
      </c>
      <c r="AD850" s="9"/>
      <c r="AE850" s="3"/>
      <c r="AF850" s="3"/>
    </row>
    <row r="851" spans="1:32" x14ac:dyDescent="0.2">
      <c r="A851" s="55"/>
      <c r="B851" s="10"/>
      <c r="C851" s="10" t="s">
        <v>273</v>
      </c>
      <c r="D851" s="10"/>
      <c r="E851" s="419" t="s">
        <v>272</v>
      </c>
      <c r="F851" s="10">
        <v>302024</v>
      </c>
      <c r="G851" s="10"/>
      <c r="H851" s="10"/>
      <c r="I851" s="10"/>
      <c r="J851" s="10">
        <v>61586.800000000017</v>
      </c>
      <c r="K851" s="10"/>
      <c r="M851" s="10">
        <v>300</v>
      </c>
      <c r="N851" s="69"/>
      <c r="P851" s="245">
        <f t="shared" si="52"/>
        <v>205.28933333333339</v>
      </c>
      <c r="Q851" s="10"/>
      <c r="R851" s="10"/>
      <c r="S851" s="10"/>
      <c r="T851" s="179">
        <f t="shared" si="53"/>
        <v>1006.7466666666667</v>
      </c>
      <c r="U851" s="10"/>
      <c r="V851" s="10"/>
      <c r="W851" s="10"/>
      <c r="Y851" s="10">
        <v>61586.800000000017</v>
      </c>
      <c r="Z851" s="10">
        <f t="shared" si="54"/>
        <v>60765.89</v>
      </c>
      <c r="AA851" s="247"/>
      <c r="AB851" s="10">
        <f t="shared" si="55"/>
        <v>53045.4</v>
      </c>
      <c r="AC851" s="167">
        <v>65366.81</v>
      </c>
      <c r="AD851" s="9"/>
      <c r="AE851" s="3"/>
      <c r="AF851" s="3"/>
    </row>
    <row r="852" spans="1:32" x14ac:dyDescent="0.2">
      <c r="A852" s="55"/>
      <c r="B852" s="10"/>
      <c r="C852" s="10" t="s">
        <v>274</v>
      </c>
      <c r="D852" s="10"/>
      <c r="E852" s="419" t="s">
        <v>107</v>
      </c>
      <c r="F852" s="10">
        <v>1529</v>
      </c>
      <c r="G852" s="10"/>
      <c r="H852" s="10"/>
      <c r="I852" s="10"/>
      <c r="J852" s="10">
        <v>320.77</v>
      </c>
      <c r="K852" s="10"/>
      <c r="M852" s="10">
        <v>3</v>
      </c>
      <c r="N852" s="69"/>
      <c r="P852" s="245">
        <f t="shared" si="52"/>
        <v>106.92333333333333</v>
      </c>
      <c r="Q852" s="10"/>
      <c r="R852" s="10"/>
      <c r="S852" s="10"/>
      <c r="T852" s="179">
        <f t="shared" si="53"/>
        <v>509.66666666666669</v>
      </c>
      <c r="U852" s="10"/>
      <c r="V852" s="10"/>
      <c r="W852" s="10"/>
      <c r="Y852" s="10">
        <v>320.77</v>
      </c>
      <c r="Z852" s="10">
        <f t="shared" si="54"/>
        <v>316.49</v>
      </c>
      <c r="AA852" s="247"/>
      <c r="AB852" s="10">
        <f t="shared" si="55"/>
        <v>276.27999999999997</v>
      </c>
      <c r="AC852" s="167">
        <v>340.45</v>
      </c>
      <c r="AD852" s="9"/>
      <c r="AE852" s="3"/>
      <c r="AF852" s="3"/>
    </row>
    <row r="853" spans="1:32" x14ac:dyDescent="0.2">
      <c r="A853" s="55"/>
      <c r="B853" s="10"/>
      <c r="C853" s="10" t="s">
        <v>275</v>
      </c>
      <c r="D853" s="10"/>
      <c r="E853" s="419" t="s">
        <v>100</v>
      </c>
      <c r="F853" s="10">
        <v>15071</v>
      </c>
      <c r="G853" s="10"/>
      <c r="H853" s="10"/>
      <c r="I853" s="10"/>
      <c r="J853" s="10">
        <v>2944.58</v>
      </c>
      <c r="K853" s="10"/>
      <c r="M853" s="10">
        <v>21</v>
      </c>
      <c r="N853" s="69"/>
      <c r="P853" s="245">
        <f t="shared" si="52"/>
        <v>140.21809523809523</v>
      </c>
      <c r="Q853" s="10"/>
      <c r="R853" s="10"/>
      <c r="S853" s="10"/>
      <c r="T853" s="179">
        <f t="shared" si="53"/>
        <v>717.66666666666663</v>
      </c>
      <c r="U853" s="10"/>
      <c r="V853" s="10"/>
      <c r="W853" s="10"/>
      <c r="Y853" s="10">
        <v>2944.58</v>
      </c>
      <c r="Z853" s="10">
        <f t="shared" si="54"/>
        <v>2905.33</v>
      </c>
      <c r="AA853" s="247"/>
      <c r="AB853" s="10">
        <f t="shared" si="55"/>
        <v>2536.1999999999998</v>
      </c>
      <c r="AC853" s="167">
        <v>3125.31</v>
      </c>
      <c r="AD853" s="9"/>
      <c r="AE853" s="3"/>
      <c r="AF853" s="3"/>
    </row>
    <row r="854" spans="1:32" x14ac:dyDescent="0.2">
      <c r="A854" s="55"/>
      <c r="B854" s="10"/>
      <c r="C854" s="10" t="s">
        <v>276</v>
      </c>
      <c r="D854" s="10"/>
      <c r="E854" s="419" t="s">
        <v>277</v>
      </c>
      <c r="F854" s="10">
        <v>527</v>
      </c>
      <c r="G854" s="10"/>
      <c r="H854" s="10"/>
      <c r="I854" s="10"/>
      <c r="J854" s="10">
        <v>108.35</v>
      </c>
      <c r="K854" s="10"/>
      <c r="M854" s="10">
        <v>1</v>
      </c>
      <c r="N854" s="69"/>
      <c r="P854" s="245">
        <f t="shared" si="52"/>
        <v>108.35</v>
      </c>
      <c r="Q854" s="10"/>
      <c r="R854" s="10"/>
      <c r="S854" s="10"/>
      <c r="T854" s="179">
        <f t="shared" si="53"/>
        <v>527</v>
      </c>
      <c r="U854" s="10"/>
      <c r="V854" s="10"/>
      <c r="W854" s="10"/>
      <c r="Y854" s="10">
        <v>108.35</v>
      </c>
      <c r="Z854" s="10">
        <f t="shared" si="54"/>
        <v>106.91</v>
      </c>
      <c r="AA854" s="247"/>
      <c r="AB854" s="10">
        <f t="shared" si="55"/>
        <v>93.32</v>
      </c>
      <c r="AC854" s="167">
        <v>115</v>
      </c>
      <c r="AD854" s="9"/>
      <c r="AE854" s="3"/>
      <c r="AF854" s="3"/>
    </row>
    <row r="855" spans="1:32" x14ac:dyDescent="0.2">
      <c r="A855" s="55"/>
      <c r="B855" s="10"/>
      <c r="C855" s="10" t="s">
        <v>276</v>
      </c>
      <c r="D855" s="10"/>
      <c r="E855" s="419" t="s">
        <v>105</v>
      </c>
      <c r="F855" s="10">
        <v>6586</v>
      </c>
      <c r="G855" s="10"/>
      <c r="H855" s="10"/>
      <c r="I855" s="10"/>
      <c r="J855" s="10">
        <v>1229.8700000000001</v>
      </c>
      <c r="K855" s="10"/>
      <c r="M855" s="10">
        <v>6</v>
      </c>
      <c r="N855" s="69"/>
      <c r="P855" s="245">
        <f t="shared" si="52"/>
        <v>204.97833333333335</v>
      </c>
      <c r="Q855" s="10"/>
      <c r="R855" s="10"/>
      <c r="S855" s="10"/>
      <c r="T855" s="179">
        <f t="shared" si="53"/>
        <v>1097.6666666666667</v>
      </c>
      <c r="U855" s="10"/>
      <c r="V855" s="10"/>
      <c r="W855" s="10"/>
      <c r="Y855" s="10">
        <v>1229.8700000000001</v>
      </c>
      <c r="Z855" s="10">
        <f t="shared" si="54"/>
        <v>1213.48</v>
      </c>
      <c r="AA855" s="247"/>
      <c r="AB855" s="10">
        <f t="shared" si="55"/>
        <v>1059.3</v>
      </c>
      <c r="AC855" s="167">
        <v>1305.3499999999999</v>
      </c>
      <c r="AD855" s="9"/>
      <c r="AE855" s="3"/>
      <c r="AF855" s="3"/>
    </row>
    <row r="856" spans="1:32" x14ac:dyDescent="0.2">
      <c r="A856" s="55"/>
      <c r="B856" s="10"/>
      <c r="C856" s="10" t="s">
        <v>278</v>
      </c>
      <c r="D856" s="10"/>
      <c r="E856" s="419" t="s">
        <v>277</v>
      </c>
      <c r="F856" s="10">
        <v>20045</v>
      </c>
      <c r="G856" s="10"/>
      <c r="H856" s="10"/>
      <c r="I856" s="10"/>
      <c r="J856" s="10">
        <v>4073.0399999999995</v>
      </c>
      <c r="K856" s="10"/>
      <c r="M856" s="10">
        <v>36</v>
      </c>
      <c r="N856" s="69"/>
      <c r="P856" s="245">
        <f t="shared" si="52"/>
        <v>113.13999999999999</v>
      </c>
      <c r="Q856" s="10"/>
      <c r="R856" s="10"/>
      <c r="S856" s="10"/>
      <c r="T856" s="179">
        <f t="shared" si="53"/>
        <v>556.80555555555554</v>
      </c>
      <c r="U856" s="10"/>
      <c r="V856" s="10"/>
      <c r="W856" s="10"/>
      <c r="Y856" s="10">
        <v>4073.0399999999995</v>
      </c>
      <c r="Z856" s="10">
        <f t="shared" si="54"/>
        <v>4018.75</v>
      </c>
      <c r="AA856" s="247"/>
      <c r="AB856" s="10">
        <f t="shared" si="55"/>
        <v>3508.15</v>
      </c>
      <c r="AC856" s="167">
        <v>4323.0200000000004</v>
      </c>
      <c r="AD856" s="9"/>
      <c r="AE856" s="3"/>
      <c r="AF856" s="3"/>
    </row>
    <row r="857" spans="1:32" x14ac:dyDescent="0.2">
      <c r="A857" s="55"/>
      <c r="B857" s="10"/>
      <c r="C857" s="10" t="s">
        <v>279</v>
      </c>
      <c r="D857" s="10"/>
      <c r="E857" s="419" t="s">
        <v>93</v>
      </c>
      <c r="F857" s="10">
        <v>88729</v>
      </c>
      <c r="G857" s="10"/>
      <c r="H857" s="10"/>
      <c r="I857" s="10"/>
      <c r="J857" s="10">
        <v>17782.069999999992</v>
      </c>
      <c r="K857" s="10"/>
      <c r="M857" s="10">
        <v>96</v>
      </c>
      <c r="N857" s="69"/>
      <c r="P857" s="245">
        <f t="shared" si="52"/>
        <v>185.22989583333325</v>
      </c>
      <c r="Q857" s="10"/>
      <c r="R857" s="10"/>
      <c r="S857" s="10"/>
      <c r="T857" s="179">
        <f t="shared" si="53"/>
        <v>924.26041666666663</v>
      </c>
      <c r="U857" s="10"/>
      <c r="V857" s="10"/>
      <c r="W857" s="10"/>
      <c r="Y857" s="10">
        <v>17782.069999999992</v>
      </c>
      <c r="Z857" s="10">
        <f t="shared" si="54"/>
        <v>17545.05</v>
      </c>
      <c r="AA857" s="247"/>
      <c r="AB857" s="10">
        <f t="shared" si="55"/>
        <v>15315.9</v>
      </c>
      <c r="AC857" s="167">
        <v>18873.48</v>
      </c>
      <c r="AD857" s="9"/>
      <c r="AE857" s="3"/>
      <c r="AF857" s="3"/>
    </row>
    <row r="858" spans="1:32" x14ac:dyDescent="0.2">
      <c r="A858" s="55"/>
      <c r="B858" s="10"/>
      <c r="C858" s="10" t="s">
        <v>280</v>
      </c>
      <c r="D858" s="10"/>
      <c r="E858" s="419" t="s">
        <v>64</v>
      </c>
      <c r="F858" s="10">
        <v>748221</v>
      </c>
      <c r="G858" s="10"/>
      <c r="H858" s="10"/>
      <c r="I858" s="10"/>
      <c r="J858" s="10">
        <v>152783.47999999989</v>
      </c>
      <c r="K858" s="10"/>
      <c r="M858" s="10">
        <v>685</v>
      </c>
      <c r="N858" s="69"/>
      <c r="P858" s="245">
        <f t="shared" si="52"/>
        <v>223.0415766423356</v>
      </c>
      <c r="Q858" s="10"/>
      <c r="R858" s="10"/>
      <c r="S858" s="10"/>
      <c r="T858" s="179">
        <f t="shared" si="53"/>
        <v>1092.2934306569343</v>
      </c>
      <c r="U858" s="10"/>
      <c r="V858" s="10"/>
      <c r="W858" s="10"/>
      <c r="Y858" s="10">
        <v>152783.47999999989</v>
      </c>
      <c r="Z858" s="10">
        <f t="shared" si="54"/>
        <v>150746.97</v>
      </c>
      <c r="AA858" s="247"/>
      <c r="AB858" s="10">
        <f t="shared" si="55"/>
        <v>131594.12</v>
      </c>
      <c r="AC858" s="167">
        <v>162160.85999999999</v>
      </c>
      <c r="AD858" s="9"/>
      <c r="AE858" s="3"/>
      <c r="AF858" s="3"/>
    </row>
    <row r="859" spans="1:32" x14ac:dyDescent="0.2">
      <c r="A859" s="55"/>
      <c r="B859" s="10"/>
      <c r="C859" s="10" t="s">
        <v>280</v>
      </c>
      <c r="D859" s="10"/>
      <c r="E859" s="419" t="s">
        <v>170</v>
      </c>
      <c r="F859" s="10">
        <v>27827</v>
      </c>
      <c r="G859" s="10"/>
      <c r="H859" s="10"/>
      <c r="I859" s="10"/>
      <c r="J859" s="10">
        <v>5657.98</v>
      </c>
      <c r="K859" s="10"/>
      <c r="M859" s="10">
        <v>36</v>
      </c>
      <c r="N859" s="69"/>
      <c r="P859" s="245">
        <f t="shared" si="52"/>
        <v>157.16611111111109</v>
      </c>
      <c r="Q859" s="10"/>
      <c r="R859" s="10"/>
      <c r="S859" s="10"/>
      <c r="T859" s="179">
        <f t="shared" si="53"/>
        <v>772.97222222222217</v>
      </c>
      <c r="U859" s="10"/>
      <c r="V859" s="10"/>
      <c r="W859" s="10"/>
      <c r="Y859" s="10">
        <v>5657.98</v>
      </c>
      <c r="Z859" s="10">
        <f t="shared" si="54"/>
        <v>5582.56</v>
      </c>
      <c r="AA859" s="247"/>
      <c r="AB859" s="10">
        <f t="shared" si="55"/>
        <v>4873.28</v>
      </c>
      <c r="AC859" s="167">
        <v>6005.25</v>
      </c>
      <c r="AD859" s="9"/>
      <c r="AE859" s="3"/>
      <c r="AF859" s="3"/>
    </row>
    <row r="860" spans="1:32" x14ac:dyDescent="0.2">
      <c r="A860" s="55"/>
      <c r="B860" s="10"/>
      <c r="C860" s="10" t="s">
        <v>281</v>
      </c>
      <c r="D860" s="10"/>
      <c r="E860" s="419" t="s">
        <v>68</v>
      </c>
      <c r="F860" s="10">
        <v>7989</v>
      </c>
      <c r="G860" s="10"/>
      <c r="H860" s="10"/>
      <c r="I860" s="10"/>
      <c r="J860" s="10">
        <v>1669.5</v>
      </c>
      <c r="K860" s="10"/>
      <c r="M860" s="10">
        <v>6</v>
      </c>
      <c r="N860" s="69"/>
      <c r="P860" s="245">
        <f t="shared" si="52"/>
        <v>278.25</v>
      </c>
      <c r="Q860" s="10"/>
      <c r="R860" s="10"/>
      <c r="S860" s="10"/>
      <c r="T860" s="179">
        <f t="shared" si="53"/>
        <v>1331.5</v>
      </c>
      <c r="U860" s="10"/>
      <c r="V860" s="10"/>
      <c r="W860" s="10"/>
      <c r="Y860" s="10">
        <v>1669.5</v>
      </c>
      <c r="Z860" s="10">
        <f t="shared" si="54"/>
        <v>1647.25</v>
      </c>
      <c r="AA860" s="247"/>
      <c r="AB860" s="10">
        <f t="shared" si="55"/>
        <v>1437.96</v>
      </c>
      <c r="AC860" s="167">
        <v>1771.97</v>
      </c>
      <c r="AD860" s="9"/>
      <c r="AE860" s="3"/>
      <c r="AF860" s="3"/>
    </row>
    <row r="861" spans="1:32" x14ac:dyDescent="0.2">
      <c r="A861" s="55"/>
      <c r="B861" s="10"/>
      <c r="C861" s="10" t="s">
        <v>282</v>
      </c>
      <c r="D861" s="10"/>
      <c r="E861" s="419" t="s">
        <v>79</v>
      </c>
      <c r="F861" s="10">
        <v>429451</v>
      </c>
      <c r="G861" s="10"/>
      <c r="H861" s="10"/>
      <c r="I861" s="10"/>
      <c r="J861" s="10">
        <v>87439.279999999926</v>
      </c>
      <c r="K861" s="10"/>
      <c r="M861" s="10">
        <v>359</v>
      </c>
      <c r="N861" s="69"/>
      <c r="P861" s="245">
        <f t="shared" si="52"/>
        <v>243.56345403899701</v>
      </c>
      <c r="Q861" s="10"/>
      <c r="R861" s="10"/>
      <c r="S861" s="10"/>
      <c r="T861" s="179">
        <f t="shared" si="53"/>
        <v>1196.242339832869</v>
      </c>
      <c r="U861" s="10"/>
      <c r="V861" s="10"/>
      <c r="W861" s="10"/>
      <c r="Y861" s="10">
        <v>87439.279999999926</v>
      </c>
      <c r="Z861" s="10">
        <f t="shared" si="54"/>
        <v>86273.77</v>
      </c>
      <c r="AA861" s="247"/>
      <c r="AB861" s="10">
        <f t="shared" si="55"/>
        <v>75312.429999999993</v>
      </c>
      <c r="AC861" s="167">
        <v>92806.04</v>
      </c>
      <c r="AD861" s="9"/>
      <c r="AE861" s="3"/>
      <c r="AF861" s="3"/>
    </row>
    <row r="862" spans="1:32" x14ac:dyDescent="0.2">
      <c r="A862" s="55"/>
      <c r="B862" s="10"/>
      <c r="C862" s="10" t="s">
        <v>283</v>
      </c>
      <c r="D862" s="10"/>
      <c r="E862" s="419" t="s">
        <v>157</v>
      </c>
      <c r="F862" s="10">
        <v>952</v>
      </c>
      <c r="G862" s="10"/>
      <c r="H862" s="10"/>
      <c r="I862" s="10"/>
      <c r="J862" s="10">
        <v>206.04</v>
      </c>
      <c r="K862" s="10"/>
      <c r="M862" s="10">
        <v>3</v>
      </c>
      <c r="N862" s="69"/>
      <c r="P862" s="245">
        <f t="shared" si="52"/>
        <v>68.679999999999993</v>
      </c>
      <c r="Q862" s="10"/>
      <c r="R862" s="10"/>
      <c r="S862" s="10"/>
      <c r="T862" s="179">
        <f t="shared" si="53"/>
        <v>317.33333333333331</v>
      </c>
      <c r="U862" s="10"/>
      <c r="V862" s="10"/>
      <c r="W862" s="10"/>
      <c r="Y862" s="10">
        <v>206.04</v>
      </c>
      <c r="Z862" s="10">
        <f t="shared" si="54"/>
        <v>203.29</v>
      </c>
      <c r="AA862" s="247"/>
      <c r="AB862" s="10">
        <f t="shared" si="55"/>
        <v>177.46</v>
      </c>
      <c r="AC862" s="167">
        <v>218.68</v>
      </c>
      <c r="AD862" s="9"/>
      <c r="AE862" s="3"/>
      <c r="AF862" s="3"/>
    </row>
    <row r="863" spans="1:32" x14ac:dyDescent="0.2">
      <c r="A863" s="55"/>
      <c r="B863" s="10"/>
      <c r="C863" s="10" t="s">
        <v>284</v>
      </c>
      <c r="D863" s="10"/>
      <c r="E863" s="419" t="s">
        <v>285</v>
      </c>
      <c r="F863" s="10">
        <v>169083</v>
      </c>
      <c r="G863" s="10"/>
      <c r="H863" s="10"/>
      <c r="I863" s="10"/>
      <c r="J863" s="10">
        <v>34331.639999999985</v>
      </c>
      <c r="K863" s="10"/>
      <c r="M863" s="10">
        <v>308</v>
      </c>
      <c r="N863" s="69"/>
      <c r="P863" s="245">
        <f t="shared" si="52"/>
        <v>111.46636363636358</v>
      </c>
      <c r="Q863" s="10"/>
      <c r="R863" s="10"/>
      <c r="S863" s="10"/>
      <c r="T863" s="179">
        <f t="shared" si="53"/>
        <v>548.97077922077926</v>
      </c>
      <c r="U863" s="10"/>
      <c r="V863" s="10"/>
      <c r="W863" s="10"/>
      <c r="Y863" s="10">
        <v>34331.639999999985</v>
      </c>
      <c r="Z863" s="10">
        <f t="shared" si="54"/>
        <v>33874.019999999997</v>
      </c>
      <c r="AA863" s="247"/>
      <c r="AB863" s="10">
        <f t="shared" si="55"/>
        <v>29570.23</v>
      </c>
      <c r="AC863" s="167">
        <v>36438.82</v>
      </c>
      <c r="AD863" s="9"/>
      <c r="AE863" s="3"/>
      <c r="AF863" s="3"/>
    </row>
    <row r="864" spans="1:32" x14ac:dyDescent="0.2">
      <c r="A864" s="55"/>
      <c r="B864" s="10"/>
      <c r="C864" s="10" t="s">
        <v>286</v>
      </c>
      <c r="D864" s="10"/>
      <c r="E864" s="419" t="s">
        <v>201</v>
      </c>
      <c r="F864" s="10">
        <v>7269</v>
      </c>
      <c r="G864" s="10"/>
      <c r="H864" s="10"/>
      <c r="I864" s="10"/>
      <c r="J864" s="10">
        <v>1514.1599999999999</v>
      </c>
      <c r="K864" s="10"/>
      <c r="M864" s="10">
        <v>6</v>
      </c>
      <c r="N864" s="69"/>
      <c r="P864" s="245">
        <f t="shared" si="52"/>
        <v>252.35999999999999</v>
      </c>
      <c r="Q864" s="10"/>
      <c r="R864" s="10"/>
      <c r="S864" s="10"/>
      <c r="T864" s="179">
        <f t="shared" si="53"/>
        <v>1211.5</v>
      </c>
      <c r="U864" s="10"/>
      <c r="V864" s="10"/>
      <c r="W864" s="10"/>
      <c r="Y864" s="10">
        <v>1514.1599999999999</v>
      </c>
      <c r="Z864" s="10">
        <f t="shared" si="54"/>
        <v>1493.98</v>
      </c>
      <c r="AA864" s="247"/>
      <c r="AB864" s="10">
        <f t="shared" si="55"/>
        <v>1304.1600000000001</v>
      </c>
      <c r="AC864" s="167">
        <v>1607.09</v>
      </c>
      <c r="AD864" s="9"/>
      <c r="AE864" s="3"/>
      <c r="AF864" s="3"/>
    </row>
    <row r="865" spans="1:32" x14ac:dyDescent="0.2">
      <c r="A865" s="55"/>
      <c r="B865" s="10"/>
      <c r="C865" s="10" t="s">
        <v>286</v>
      </c>
      <c r="D865" s="10"/>
      <c r="E865" s="419" t="s">
        <v>287</v>
      </c>
      <c r="F865" s="10">
        <v>176973</v>
      </c>
      <c r="G865" s="10"/>
      <c r="H865" s="10"/>
      <c r="I865" s="10"/>
      <c r="J865" s="10">
        <v>36906.329999999987</v>
      </c>
      <c r="K865" s="10"/>
      <c r="M865" s="10">
        <v>145</v>
      </c>
      <c r="N865" s="69"/>
      <c r="P865" s="245">
        <f t="shared" si="52"/>
        <v>254.52641379310336</v>
      </c>
      <c r="Q865" s="10"/>
      <c r="R865" s="10"/>
      <c r="S865" s="10"/>
      <c r="T865" s="179">
        <f t="shared" si="53"/>
        <v>1220.503448275862</v>
      </c>
      <c r="U865" s="10"/>
      <c r="V865" s="10"/>
      <c r="W865" s="10"/>
      <c r="Y865" s="10">
        <v>36906.329999999987</v>
      </c>
      <c r="Z865" s="10">
        <f t="shared" si="54"/>
        <v>36414.39</v>
      </c>
      <c r="AA865" s="247"/>
      <c r="AB865" s="10">
        <f t="shared" si="55"/>
        <v>31787.84</v>
      </c>
      <c r="AC865" s="167">
        <v>39171.53</v>
      </c>
      <c r="AD865" s="9"/>
      <c r="AE865" s="3"/>
      <c r="AF865" s="3"/>
    </row>
    <row r="866" spans="1:32" x14ac:dyDescent="0.2">
      <c r="A866" s="55"/>
      <c r="B866" s="10"/>
      <c r="C866" s="10" t="s">
        <v>286</v>
      </c>
      <c r="D866" s="10"/>
      <c r="E866" s="419" t="s">
        <v>288</v>
      </c>
      <c r="F866" s="10">
        <v>8776</v>
      </c>
      <c r="G866" s="10"/>
      <c r="H866" s="10"/>
      <c r="I866" s="10"/>
      <c r="J866" s="10">
        <v>1859.45</v>
      </c>
      <c r="K866" s="10"/>
      <c r="M866" s="10">
        <v>4</v>
      </c>
      <c r="N866" s="69"/>
      <c r="P866" s="245">
        <f t="shared" si="52"/>
        <v>464.86250000000001</v>
      </c>
      <c r="Q866" s="10"/>
      <c r="R866" s="10"/>
      <c r="S866" s="10"/>
      <c r="T866" s="179">
        <f t="shared" si="53"/>
        <v>2194</v>
      </c>
      <c r="U866" s="10"/>
      <c r="V866" s="10"/>
      <c r="W866" s="10"/>
      <c r="Y866" s="10">
        <v>1859.45</v>
      </c>
      <c r="Z866" s="10">
        <f t="shared" si="54"/>
        <v>1834.66</v>
      </c>
      <c r="AA866" s="247"/>
      <c r="AB866" s="10">
        <f t="shared" si="55"/>
        <v>1601.57</v>
      </c>
      <c r="AC866" s="167">
        <v>1973.58</v>
      </c>
      <c r="AD866" s="9"/>
      <c r="AE866" s="3"/>
      <c r="AF866" s="3"/>
    </row>
    <row r="867" spans="1:32" x14ac:dyDescent="0.2">
      <c r="A867" s="55"/>
      <c r="B867" s="10"/>
      <c r="C867" s="10" t="s">
        <v>289</v>
      </c>
      <c r="D867" s="10"/>
      <c r="E867" s="419" t="s">
        <v>201</v>
      </c>
      <c r="F867" s="10">
        <v>4601643</v>
      </c>
      <c r="G867" s="10"/>
      <c r="H867" s="10"/>
      <c r="I867" s="10"/>
      <c r="J867" s="10">
        <v>937621.09999999881</v>
      </c>
      <c r="K867" s="10"/>
      <c r="M867" s="10">
        <v>3994</v>
      </c>
      <c r="N867" s="69"/>
      <c r="P867" s="245">
        <f t="shared" si="52"/>
        <v>234.75741111667472</v>
      </c>
      <c r="Q867" s="10"/>
      <c r="R867" s="10"/>
      <c r="S867" s="10"/>
      <c r="T867" s="179">
        <f t="shared" si="53"/>
        <v>1152.1389584376566</v>
      </c>
      <c r="U867" s="10"/>
      <c r="V867" s="10"/>
      <c r="W867" s="10"/>
      <c r="Y867" s="10">
        <v>937621.09999999881</v>
      </c>
      <c r="Z867" s="10">
        <f t="shared" si="54"/>
        <v>925123.18</v>
      </c>
      <c r="AA867" s="247"/>
      <c r="AB867" s="10">
        <f t="shared" si="55"/>
        <v>807583.56</v>
      </c>
      <c r="AC867" s="167">
        <v>995169.43</v>
      </c>
      <c r="AD867" s="9"/>
      <c r="AE867" s="3"/>
      <c r="AF867" s="3"/>
    </row>
    <row r="868" spans="1:32" x14ac:dyDescent="0.2">
      <c r="A868" s="55"/>
      <c r="B868" s="10"/>
      <c r="C868" s="10" t="s">
        <v>289</v>
      </c>
      <c r="D868" s="10"/>
      <c r="E868" s="419" t="s">
        <v>93</v>
      </c>
      <c r="F868" s="10">
        <v>1010</v>
      </c>
      <c r="G868" s="10"/>
      <c r="H868" s="10"/>
      <c r="I868" s="10"/>
      <c r="J868" s="10">
        <v>209.56</v>
      </c>
      <c r="K868" s="10"/>
      <c r="M868" s="10">
        <v>1</v>
      </c>
      <c r="N868" s="69"/>
      <c r="P868" s="245">
        <f t="shared" si="52"/>
        <v>209.56</v>
      </c>
      <c r="Q868" s="10"/>
      <c r="R868" s="10"/>
      <c r="S868" s="10"/>
      <c r="T868" s="179">
        <f t="shared" si="53"/>
        <v>1010</v>
      </c>
      <c r="U868" s="10"/>
      <c r="V868" s="10"/>
      <c r="W868" s="10"/>
      <c r="Y868" s="10">
        <v>209.56</v>
      </c>
      <c r="Z868" s="10">
        <f t="shared" si="54"/>
        <v>206.77</v>
      </c>
      <c r="AA868" s="247"/>
      <c r="AB868" s="10">
        <f t="shared" si="55"/>
        <v>180.5</v>
      </c>
      <c r="AC868" s="167">
        <v>222.43</v>
      </c>
      <c r="AD868" s="9"/>
      <c r="AE868" s="3"/>
      <c r="AF868" s="3"/>
    </row>
    <row r="869" spans="1:32" x14ac:dyDescent="0.2">
      <c r="A869" s="55"/>
      <c r="B869" s="10"/>
      <c r="C869" s="10" t="s">
        <v>289</v>
      </c>
      <c r="D869" s="10"/>
      <c r="E869" s="419" t="s">
        <v>287</v>
      </c>
      <c r="F869" s="10">
        <v>3848</v>
      </c>
      <c r="G869" s="10"/>
      <c r="H869" s="10"/>
      <c r="I869" s="10"/>
      <c r="J869" s="10">
        <v>821.83</v>
      </c>
      <c r="K869" s="10"/>
      <c r="M869" s="10">
        <v>1</v>
      </c>
      <c r="N869" s="69"/>
      <c r="P869" s="245">
        <f t="shared" si="52"/>
        <v>821.83</v>
      </c>
      <c r="Q869" s="10"/>
      <c r="R869" s="10"/>
      <c r="S869" s="10"/>
      <c r="T869" s="179">
        <f t="shared" si="53"/>
        <v>3848</v>
      </c>
      <c r="U869" s="10"/>
      <c r="V869" s="10"/>
      <c r="W869" s="10"/>
      <c r="Y869" s="10">
        <v>821.83</v>
      </c>
      <c r="Z869" s="10">
        <f t="shared" si="54"/>
        <v>810.88</v>
      </c>
      <c r="AA869" s="247"/>
      <c r="AB869" s="10">
        <f t="shared" si="55"/>
        <v>707.85</v>
      </c>
      <c r="AC869" s="167">
        <v>872.27</v>
      </c>
      <c r="AD869" s="9"/>
      <c r="AE869" s="3"/>
      <c r="AF869" s="3"/>
    </row>
    <row r="870" spans="1:32" x14ac:dyDescent="0.2">
      <c r="A870" s="55"/>
      <c r="B870" s="10"/>
      <c r="C870" s="10" t="s">
        <v>290</v>
      </c>
      <c r="D870" s="10"/>
      <c r="E870" s="419" t="s">
        <v>201</v>
      </c>
      <c r="F870" s="10">
        <v>24401</v>
      </c>
      <c r="G870" s="10"/>
      <c r="H870" s="10"/>
      <c r="I870" s="10"/>
      <c r="J870" s="10">
        <v>4853.5200000000013</v>
      </c>
      <c r="K870" s="10"/>
      <c r="M870" s="10">
        <v>27</v>
      </c>
      <c r="N870" s="69"/>
      <c r="P870" s="245">
        <f t="shared" si="52"/>
        <v>179.76000000000005</v>
      </c>
      <c r="Q870" s="10"/>
      <c r="R870" s="10"/>
      <c r="S870" s="10"/>
      <c r="T870" s="179">
        <f t="shared" si="53"/>
        <v>903.74074074074076</v>
      </c>
      <c r="U870" s="10"/>
      <c r="V870" s="10"/>
      <c r="W870" s="10"/>
      <c r="Y870" s="10">
        <v>4853.5200000000013</v>
      </c>
      <c r="Z870" s="10">
        <f t="shared" si="54"/>
        <v>4788.83</v>
      </c>
      <c r="AA870" s="247"/>
      <c r="AB870" s="10">
        <f t="shared" si="55"/>
        <v>4180.3900000000003</v>
      </c>
      <c r="AC870" s="167">
        <v>5151.41</v>
      </c>
      <c r="AD870" s="9"/>
      <c r="AE870" s="3"/>
      <c r="AF870" s="3"/>
    </row>
    <row r="871" spans="1:32" x14ac:dyDescent="0.2">
      <c r="A871" s="55"/>
      <c r="B871" s="10"/>
      <c r="C871" s="10" t="s">
        <v>291</v>
      </c>
      <c r="D871" s="10"/>
      <c r="E871" s="419" t="s">
        <v>269</v>
      </c>
      <c r="F871" s="10">
        <v>2726</v>
      </c>
      <c r="G871" s="10"/>
      <c r="H871" s="10"/>
      <c r="I871" s="10"/>
      <c r="J871" s="10">
        <v>569.46</v>
      </c>
      <c r="K871" s="10"/>
      <c r="M871" s="10">
        <v>1</v>
      </c>
      <c r="N871" s="69"/>
      <c r="P871" s="245">
        <f t="shared" si="52"/>
        <v>569.46</v>
      </c>
      <c r="Q871" s="10"/>
      <c r="R871" s="10"/>
      <c r="S871" s="10"/>
      <c r="T871" s="179">
        <f t="shared" si="53"/>
        <v>2726</v>
      </c>
      <c r="U871" s="10"/>
      <c r="V871" s="10"/>
      <c r="W871" s="10"/>
      <c r="Y871" s="10">
        <v>569.46</v>
      </c>
      <c r="Z871" s="10">
        <f t="shared" si="54"/>
        <v>561.87</v>
      </c>
      <c r="AA871" s="247"/>
      <c r="AB871" s="10">
        <f t="shared" si="55"/>
        <v>490.48</v>
      </c>
      <c r="AC871" s="167">
        <v>604.41</v>
      </c>
      <c r="AD871" s="9"/>
      <c r="AE871" s="3"/>
      <c r="AF871" s="3"/>
    </row>
    <row r="872" spans="1:32" x14ac:dyDescent="0.2">
      <c r="A872" s="55"/>
      <c r="B872" s="10"/>
      <c r="C872" s="10" t="s">
        <v>291</v>
      </c>
      <c r="D872" s="10"/>
      <c r="E872" s="419" t="s">
        <v>63</v>
      </c>
      <c r="F872" s="10">
        <v>48678</v>
      </c>
      <c r="G872" s="10"/>
      <c r="H872" s="10"/>
      <c r="I872" s="10"/>
      <c r="J872" s="10">
        <v>10129.299999999997</v>
      </c>
      <c r="K872" s="10"/>
      <c r="M872" s="10">
        <v>91</v>
      </c>
      <c r="N872" s="69"/>
      <c r="P872" s="245">
        <f t="shared" si="52"/>
        <v>111.31098901098898</v>
      </c>
      <c r="Q872" s="10"/>
      <c r="R872" s="10"/>
      <c r="S872" s="10"/>
      <c r="T872" s="179">
        <f t="shared" si="53"/>
        <v>534.92307692307691</v>
      </c>
      <c r="U872" s="10"/>
      <c r="V872" s="10"/>
      <c r="W872" s="10"/>
      <c r="Y872" s="10">
        <v>10129.299999999997</v>
      </c>
      <c r="Z872" s="10">
        <f t="shared" si="54"/>
        <v>9994.2800000000007</v>
      </c>
      <c r="AA872" s="247"/>
      <c r="AB872" s="10">
        <f t="shared" si="55"/>
        <v>8724.48</v>
      </c>
      <c r="AC872" s="167">
        <v>10751.01</v>
      </c>
      <c r="AD872" s="9"/>
      <c r="AE872" s="3"/>
      <c r="AF872" s="3"/>
    </row>
    <row r="873" spans="1:32" x14ac:dyDescent="0.2">
      <c r="A873" s="55"/>
      <c r="B873" s="10"/>
      <c r="C873" s="10" t="s">
        <v>291</v>
      </c>
      <c r="D873" s="10"/>
      <c r="E873" s="419" t="s">
        <v>65</v>
      </c>
      <c r="F873" s="10">
        <v>6229354</v>
      </c>
      <c r="G873" s="10"/>
      <c r="H873" s="10"/>
      <c r="I873" s="10"/>
      <c r="J873" s="10">
        <v>1256516.9499999997</v>
      </c>
      <c r="K873" s="10"/>
      <c r="M873" s="10">
        <v>6030</v>
      </c>
      <c r="N873" s="69"/>
      <c r="P873" s="245">
        <f t="shared" si="52"/>
        <v>208.3776036484245</v>
      </c>
      <c r="Q873" s="10"/>
      <c r="R873" s="10"/>
      <c r="S873" s="10"/>
      <c r="T873" s="179">
        <f t="shared" si="53"/>
        <v>1033.0603648424544</v>
      </c>
      <c r="U873" s="10"/>
      <c r="V873" s="10"/>
      <c r="W873" s="10"/>
      <c r="Y873" s="10">
        <v>1256516.9499999997</v>
      </c>
      <c r="Z873" s="10">
        <f t="shared" si="54"/>
        <v>1239768.3400000001</v>
      </c>
      <c r="AA873" s="247"/>
      <c r="AB873" s="10">
        <f t="shared" si="55"/>
        <v>1082252.1299999999</v>
      </c>
      <c r="AC873" s="167">
        <v>1333638.1399999999</v>
      </c>
      <c r="AD873" s="9"/>
      <c r="AE873" s="3"/>
      <c r="AF873" s="3"/>
    </row>
    <row r="874" spans="1:32" x14ac:dyDescent="0.2">
      <c r="A874" s="55"/>
      <c r="B874" s="10"/>
      <c r="C874" s="10" t="s">
        <v>291</v>
      </c>
      <c r="D874" s="10"/>
      <c r="E874" s="419" t="s">
        <v>211</v>
      </c>
      <c r="F874" s="10">
        <v>1319</v>
      </c>
      <c r="G874" s="10"/>
      <c r="H874" s="10"/>
      <c r="I874" s="10"/>
      <c r="J874" s="10">
        <v>275.73</v>
      </c>
      <c r="K874" s="10"/>
      <c r="M874" s="10">
        <v>1</v>
      </c>
      <c r="N874" s="69"/>
      <c r="P874" s="245">
        <f t="shared" si="52"/>
        <v>275.73</v>
      </c>
      <c r="Q874" s="10"/>
      <c r="R874" s="10"/>
      <c r="S874" s="10"/>
      <c r="T874" s="179">
        <f t="shared" si="53"/>
        <v>1319</v>
      </c>
      <c r="U874" s="10"/>
      <c r="V874" s="10"/>
      <c r="W874" s="10"/>
      <c r="Y874" s="10">
        <v>275.73</v>
      </c>
      <c r="Z874" s="10">
        <f t="shared" si="54"/>
        <v>272.05</v>
      </c>
      <c r="AA874" s="247"/>
      <c r="AB874" s="10">
        <f t="shared" si="55"/>
        <v>237.49</v>
      </c>
      <c r="AC874" s="167">
        <v>292.64999999999998</v>
      </c>
      <c r="AD874" s="9"/>
      <c r="AE874" s="3"/>
      <c r="AF874" s="3"/>
    </row>
    <row r="875" spans="1:32" x14ac:dyDescent="0.2">
      <c r="A875" s="55"/>
      <c r="B875" s="10"/>
      <c r="C875" s="10" t="s">
        <v>291</v>
      </c>
      <c r="D875" s="10"/>
      <c r="E875" s="419" t="s">
        <v>292</v>
      </c>
      <c r="F875" s="10">
        <v>4767</v>
      </c>
      <c r="G875" s="10"/>
      <c r="H875" s="10"/>
      <c r="I875" s="10"/>
      <c r="J875" s="10">
        <v>1010.71</v>
      </c>
      <c r="K875" s="10"/>
      <c r="M875" s="10">
        <v>1</v>
      </c>
      <c r="N875" s="69"/>
      <c r="P875" s="245">
        <f t="shared" si="52"/>
        <v>1010.71</v>
      </c>
      <c r="Q875" s="10"/>
      <c r="R875" s="10"/>
      <c r="S875" s="10"/>
      <c r="T875" s="179">
        <f t="shared" si="53"/>
        <v>4767</v>
      </c>
      <c r="U875" s="10"/>
      <c r="V875" s="10"/>
      <c r="W875" s="10"/>
      <c r="Y875" s="10">
        <v>1010.71</v>
      </c>
      <c r="Z875" s="10">
        <f t="shared" si="54"/>
        <v>997.24</v>
      </c>
      <c r="AA875" s="247"/>
      <c r="AB875" s="10">
        <f t="shared" si="55"/>
        <v>870.54</v>
      </c>
      <c r="AC875" s="167">
        <v>1072.75</v>
      </c>
      <c r="AD875" s="9"/>
      <c r="AE875" s="3"/>
      <c r="AF875" s="3"/>
    </row>
    <row r="876" spans="1:32" x14ac:dyDescent="0.2">
      <c r="A876" s="55"/>
      <c r="B876" s="10"/>
      <c r="C876" s="10" t="s">
        <v>291</v>
      </c>
      <c r="D876" s="10"/>
      <c r="E876" s="419" t="s">
        <v>293</v>
      </c>
      <c r="F876" s="10">
        <v>1825</v>
      </c>
      <c r="G876" s="10"/>
      <c r="H876" s="10"/>
      <c r="I876" s="10"/>
      <c r="J876" s="10">
        <v>378.32</v>
      </c>
      <c r="K876" s="10"/>
      <c r="M876" s="10">
        <v>1</v>
      </c>
      <c r="N876" s="69"/>
      <c r="P876" s="245">
        <f t="shared" si="52"/>
        <v>378.32</v>
      </c>
      <c r="Q876" s="10"/>
      <c r="R876" s="10"/>
      <c r="S876" s="10"/>
      <c r="T876" s="179">
        <f t="shared" si="53"/>
        <v>1825</v>
      </c>
      <c r="U876" s="10"/>
      <c r="V876" s="10"/>
      <c r="W876" s="10"/>
      <c r="Y876" s="10">
        <v>378.32</v>
      </c>
      <c r="Z876" s="10">
        <f t="shared" si="54"/>
        <v>373.28</v>
      </c>
      <c r="AA876" s="247"/>
      <c r="AB876" s="10">
        <f t="shared" si="55"/>
        <v>325.85000000000002</v>
      </c>
      <c r="AC876" s="167">
        <v>401.54</v>
      </c>
      <c r="AD876" s="9"/>
      <c r="AE876" s="3"/>
      <c r="AF876" s="3"/>
    </row>
    <row r="877" spans="1:32" x14ac:dyDescent="0.2">
      <c r="A877" s="55"/>
      <c r="B877" s="10"/>
      <c r="C877" s="10" t="s">
        <v>294</v>
      </c>
      <c r="D877" s="10"/>
      <c r="E877" s="419" t="s">
        <v>295</v>
      </c>
      <c r="F877" s="10">
        <v>26417</v>
      </c>
      <c r="G877" s="10"/>
      <c r="H877" s="10"/>
      <c r="I877" s="10"/>
      <c r="J877" s="10">
        <v>5598.7899999999991</v>
      </c>
      <c r="K877" s="10"/>
      <c r="M877" s="10">
        <v>60</v>
      </c>
      <c r="N877" s="69"/>
      <c r="P877" s="245">
        <f t="shared" si="52"/>
        <v>93.313166666666646</v>
      </c>
      <c r="Q877" s="10"/>
      <c r="R877" s="10"/>
      <c r="S877" s="10"/>
      <c r="T877" s="179">
        <f t="shared" si="53"/>
        <v>440.28333333333336</v>
      </c>
      <c r="U877" s="10"/>
      <c r="V877" s="10"/>
      <c r="W877" s="10"/>
      <c r="Y877" s="10">
        <v>5598.7899999999991</v>
      </c>
      <c r="Z877" s="10">
        <f t="shared" si="54"/>
        <v>5524.16</v>
      </c>
      <c r="AA877" s="247"/>
      <c r="AB877" s="10">
        <f t="shared" si="55"/>
        <v>4822.3</v>
      </c>
      <c r="AC877" s="167">
        <v>5942.43</v>
      </c>
      <c r="AD877" s="9"/>
      <c r="AE877" s="3"/>
      <c r="AF877" s="3"/>
    </row>
    <row r="878" spans="1:32" x14ac:dyDescent="0.2">
      <c r="A878" s="55"/>
      <c r="B878" s="10"/>
      <c r="C878" s="10" t="s">
        <v>296</v>
      </c>
      <c r="D878" s="10"/>
      <c r="E878" s="419" t="s">
        <v>65</v>
      </c>
      <c r="F878" s="10">
        <v>5646</v>
      </c>
      <c r="G878" s="10"/>
      <c r="H878" s="10"/>
      <c r="I878" s="10"/>
      <c r="J878" s="10">
        <v>1210.0999999999999</v>
      </c>
      <c r="K878" s="10"/>
      <c r="M878" s="10">
        <v>1</v>
      </c>
      <c r="N878" s="69"/>
      <c r="P878" s="245">
        <f t="shared" si="52"/>
        <v>1210.0999999999999</v>
      </c>
      <c r="Q878" s="10"/>
      <c r="R878" s="10"/>
      <c r="S878" s="10"/>
      <c r="T878" s="179">
        <f t="shared" si="53"/>
        <v>5646</v>
      </c>
      <c r="U878" s="10"/>
      <c r="V878" s="10"/>
      <c r="W878" s="10"/>
      <c r="Y878" s="10">
        <v>1210.0999999999999</v>
      </c>
      <c r="Z878" s="10">
        <f t="shared" si="54"/>
        <v>1193.97</v>
      </c>
      <c r="AA878" s="247"/>
      <c r="AB878" s="10">
        <f t="shared" si="55"/>
        <v>1042.27</v>
      </c>
      <c r="AC878" s="167">
        <v>1284.3699999999999</v>
      </c>
      <c r="AD878" s="9"/>
      <c r="AE878" s="3"/>
      <c r="AF878" s="3"/>
    </row>
    <row r="879" spans="1:32" x14ac:dyDescent="0.2">
      <c r="A879" s="55"/>
      <c r="B879" s="10"/>
      <c r="C879" s="10" t="s">
        <v>296</v>
      </c>
      <c r="D879" s="10"/>
      <c r="E879" s="419" t="s">
        <v>211</v>
      </c>
      <c r="F879" s="10">
        <v>1115806</v>
      </c>
      <c r="G879" s="10"/>
      <c r="H879" s="10"/>
      <c r="I879" s="10"/>
      <c r="J879" s="10">
        <v>228686.67000000036</v>
      </c>
      <c r="K879" s="10"/>
      <c r="M879" s="10">
        <v>896</v>
      </c>
      <c r="N879" s="69"/>
      <c r="P879" s="245">
        <f t="shared" si="52"/>
        <v>255.23065848214327</v>
      </c>
      <c r="Q879" s="10"/>
      <c r="R879" s="10"/>
      <c r="S879" s="10"/>
      <c r="T879" s="179">
        <f t="shared" si="53"/>
        <v>1245.3191964285713</v>
      </c>
      <c r="U879" s="10"/>
      <c r="V879" s="10"/>
      <c r="W879" s="10"/>
      <c r="Y879" s="10">
        <v>228686.67000000036</v>
      </c>
      <c r="Z879" s="10">
        <f t="shared" si="54"/>
        <v>225638.42</v>
      </c>
      <c r="AA879" s="247"/>
      <c r="AB879" s="10">
        <f t="shared" si="55"/>
        <v>196970.39</v>
      </c>
      <c r="AC879" s="167">
        <v>242722.76</v>
      </c>
      <c r="AD879" s="9"/>
      <c r="AE879" s="3"/>
      <c r="AF879" s="3"/>
    </row>
    <row r="880" spans="1:32" x14ac:dyDescent="0.2">
      <c r="A880" s="55"/>
      <c r="B880" s="10"/>
      <c r="C880" s="10" t="s">
        <v>297</v>
      </c>
      <c r="D880" s="10"/>
      <c r="E880" s="419" t="s">
        <v>298</v>
      </c>
      <c r="F880" s="10">
        <v>911980</v>
      </c>
      <c r="G880" s="10"/>
      <c r="H880" s="10"/>
      <c r="I880" s="10"/>
      <c r="J880" s="10">
        <v>183776.61000000004</v>
      </c>
      <c r="K880" s="10"/>
      <c r="M880" s="10">
        <v>913</v>
      </c>
      <c r="N880" s="69"/>
      <c r="P880" s="245">
        <f t="shared" si="52"/>
        <v>201.28872946330782</v>
      </c>
      <c r="Q880" s="10"/>
      <c r="R880" s="10"/>
      <c r="S880" s="10"/>
      <c r="T880" s="179">
        <f t="shared" si="53"/>
        <v>998.88280394304491</v>
      </c>
      <c r="U880" s="10"/>
      <c r="V880" s="10"/>
      <c r="W880" s="10"/>
      <c r="Y880" s="10">
        <v>183776.61000000004</v>
      </c>
      <c r="Z880" s="10">
        <f t="shared" si="54"/>
        <v>181326.98</v>
      </c>
      <c r="AA880" s="247"/>
      <c r="AB880" s="10">
        <f t="shared" si="55"/>
        <v>158288.85</v>
      </c>
      <c r="AC880" s="167">
        <v>195056.26</v>
      </c>
      <c r="AD880" s="9"/>
      <c r="AE880" s="3"/>
      <c r="AF880" s="3"/>
    </row>
    <row r="881" spans="1:32" x14ac:dyDescent="0.2">
      <c r="A881" s="55"/>
      <c r="B881" s="10"/>
      <c r="C881" s="10" t="s">
        <v>299</v>
      </c>
      <c r="D881" s="10"/>
      <c r="E881" s="419" t="s">
        <v>300</v>
      </c>
      <c r="F881" s="10">
        <v>2080917</v>
      </c>
      <c r="G881" s="10"/>
      <c r="H881" s="10"/>
      <c r="I881" s="10"/>
      <c r="J881" s="10">
        <v>417827.53999999876</v>
      </c>
      <c r="K881" s="10"/>
      <c r="M881" s="10">
        <v>2020</v>
      </c>
      <c r="N881" s="69"/>
      <c r="P881" s="245">
        <f t="shared" si="52"/>
        <v>206.84531683168257</v>
      </c>
      <c r="Q881" s="10"/>
      <c r="R881" s="10"/>
      <c r="S881" s="10"/>
      <c r="T881" s="179">
        <f t="shared" si="53"/>
        <v>1030.1569306930694</v>
      </c>
      <c r="U881" s="10"/>
      <c r="V881" s="10"/>
      <c r="W881" s="10"/>
      <c r="Y881" s="10">
        <v>417827.53999999876</v>
      </c>
      <c r="Z881" s="10">
        <f t="shared" si="54"/>
        <v>412258.15</v>
      </c>
      <c r="AA881" s="247"/>
      <c r="AB881" s="10">
        <f t="shared" si="55"/>
        <v>359879.54</v>
      </c>
      <c r="AC881" s="167">
        <v>443472.52</v>
      </c>
      <c r="AD881" s="9"/>
      <c r="AE881" s="3"/>
      <c r="AF881" s="3"/>
    </row>
    <row r="882" spans="1:32" x14ac:dyDescent="0.2">
      <c r="A882" s="55"/>
      <c r="B882" s="10"/>
      <c r="C882" s="10" t="s">
        <v>301</v>
      </c>
      <c r="D882" s="10"/>
      <c r="E882" s="419" t="s">
        <v>92</v>
      </c>
      <c r="F882" s="10">
        <v>7158022</v>
      </c>
      <c r="G882" s="10"/>
      <c r="H882" s="10"/>
      <c r="I882" s="10"/>
      <c r="J882" s="10">
        <v>1420144.460000003</v>
      </c>
      <c r="K882" s="10"/>
      <c r="M882" s="10">
        <v>7936</v>
      </c>
      <c r="N882" s="69"/>
      <c r="P882" s="245">
        <f t="shared" si="52"/>
        <v>178.94965473790361</v>
      </c>
      <c r="Q882" s="10"/>
      <c r="R882" s="10"/>
      <c r="S882" s="10"/>
      <c r="T882" s="179">
        <f t="shared" si="53"/>
        <v>901.96849798387098</v>
      </c>
      <c r="U882" s="10"/>
      <c r="V882" s="10"/>
      <c r="W882" s="10"/>
      <c r="Y882" s="10">
        <v>1420144.460000003</v>
      </c>
      <c r="Z882" s="10">
        <f t="shared" si="54"/>
        <v>1401214.8</v>
      </c>
      <c r="AA882" s="247"/>
      <c r="AB882" s="10">
        <f t="shared" si="55"/>
        <v>1223186.3400000001</v>
      </c>
      <c r="AC882" s="167">
        <v>1507308.62</v>
      </c>
      <c r="AD882" s="9"/>
      <c r="AE882" s="3"/>
      <c r="AF882" s="3"/>
    </row>
    <row r="883" spans="1:32" x14ac:dyDescent="0.2">
      <c r="A883" s="55"/>
      <c r="B883" s="10"/>
      <c r="C883" s="10" t="s">
        <v>301</v>
      </c>
      <c r="D883" s="10"/>
      <c r="E883" s="419" t="s">
        <v>179</v>
      </c>
      <c r="F883" s="10">
        <v>169</v>
      </c>
      <c r="G883" s="10"/>
      <c r="H883" s="10"/>
      <c r="I883" s="10"/>
      <c r="J883" s="10">
        <v>44.17</v>
      </c>
      <c r="K883" s="10"/>
      <c r="M883" s="10">
        <v>2</v>
      </c>
      <c r="N883" s="69"/>
      <c r="P883" s="245">
        <f t="shared" si="52"/>
        <v>22.085000000000001</v>
      </c>
      <c r="Q883" s="10"/>
      <c r="R883" s="10"/>
      <c r="S883" s="10"/>
      <c r="T883" s="179">
        <f t="shared" si="53"/>
        <v>84.5</v>
      </c>
      <c r="U883" s="10"/>
      <c r="V883" s="10"/>
      <c r="W883" s="10"/>
      <c r="Y883" s="10">
        <v>44.17</v>
      </c>
      <c r="Z883" s="10">
        <f t="shared" si="54"/>
        <v>43.58</v>
      </c>
      <c r="AA883" s="247"/>
      <c r="AB883" s="10">
        <f t="shared" si="55"/>
        <v>38.04</v>
      </c>
      <c r="AC883" s="167">
        <v>46.88</v>
      </c>
      <c r="AD883" s="9"/>
      <c r="AE883" s="3"/>
      <c r="AF883" s="3"/>
    </row>
    <row r="884" spans="1:32" x14ac:dyDescent="0.2">
      <c r="A884" s="55"/>
      <c r="B884" s="10"/>
      <c r="C884" s="10" t="s">
        <v>301</v>
      </c>
      <c r="D884" s="10"/>
      <c r="E884" s="419" t="s">
        <v>229</v>
      </c>
      <c r="F884" s="10">
        <v>629</v>
      </c>
      <c r="G884" s="10"/>
      <c r="H884" s="10"/>
      <c r="I884" s="10"/>
      <c r="J884" s="10">
        <v>128.47</v>
      </c>
      <c r="K884" s="10"/>
      <c r="M884" s="10">
        <v>1</v>
      </c>
      <c r="N884" s="69"/>
      <c r="P884" s="245">
        <f t="shared" si="52"/>
        <v>128.47</v>
      </c>
      <c r="Q884" s="10"/>
      <c r="R884" s="10"/>
      <c r="S884" s="10"/>
      <c r="T884" s="179">
        <f t="shared" si="53"/>
        <v>629</v>
      </c>
      <c r="U884" s="10"/>
      <c r="V884" s="10"/>
      <c r="W884" s="10"/>
      <c r="Y884" s="10">
        <v>128.47</v>
      </c>
      <c r="Z884" s="10">
        <f t="shared" si="54"/>
        <v>126.76</v>
      </c>
      <c r="AA884" s="247"/>
      <c r="AB884" s="10">
        <f t="shared" si="55"/>
        <v>110.65</v>
      </c>
      <c r="AC884" s="167">
        <v>136.35</v>
      </c>
      <c r="AD884" s="9"/>
      <c r="AE884" s="3"/>
      <c r="AF884" s="3"/>
    </row>
    <row r="885" spans="1:32" x14ac:dyDescent="0.2">
      <c r="A885" s="55"/>
      <c r="B885" s="10"/>
      <c r="C885" s="10" t="s">
        <v>301</v>
      </c>
      <c r="D885" s="10"/>
      <c r="E885" s="419" t="s">
        <v>302</v>
      </c>
      <c r="F885" s="10">
        <v>2342</v>
      </c>
      <c r="G885" s="10"/>
      <c r="H885" s="10"/>
      <c r="I885" s="10"/>
      <c r="J885" s="10">
        <v>488.78999999999996</v>
      </c>
      <c r="K885" s="10"/>
      <c r="M885" s="10">
        <v>2</v>
      </c>
      <c r="N885" s="69"/>
      <c r="P885" s="245">
        <f t="shared" si="52"/>
        <v>244.39499999999998</v>
      </c>
      <c r="Q885" s="10"/>
      <c r="R885" s="10"/>
      <c r="S885" s="10"/>
      <c r="T885" s="179">
        <f t="shared" si="53"/>
        <v>1171</v>
      </c>
      <c r="U885" s="10"/>
      <c r="V885" s="10"/>
      <c r="W885" s="10"/>
      <c r="Y885" s="10">
        <v>488.78999999999996</v>
      </c>
      <c r="Z885" s="10">
        <f t="shared" si="54"/>
        <v>482.27</v>
      </c>
      <c r="AA885" s="247"/>
      <c r="AB885" s="10">
        <f t="shared" si="55"/>
        <v>421</v>
      </c>
      <c r="AC885" s="167">
        <v>518.79</v>
      </c>
      <c r="AD885" s="9"/>
      <c r="AE885" s="3"/>
      <c r="AF885" s="3"/>
    </row>
    <row r="886" spans="1:32" x14ac:dyDescent="0.2">
      <c r="A886" s="55"/>
      <c r="B886" s="10"/>
      <c r="C886" s="10" t="s">
        <v>301</v>
      </c>
      <c r="D886" s="10"/>
      <c r="E886" s="419" t="s">
        <v>93</v>
      </c>
      <c r="F886" s="10">
        <v>1199</v>
      </c>
      <c r="G886" s="10"/>
      <c r="H886" s="10"/>
      <c r="I886" s="10"/>
      <c r="J886" s="10">
        <v>246.75</v>
      </c>
      <c r="K886" s="10"/>
      <c r="M886" s="10">
        <v>2</v>
      </c>
      <c r="N886" s="69"/>
      <c r="P886" s="245">
        <f t="shared" si="52"/>
        <v>123.375</v>
      </c>
      <c r="Q886" s="10"/>
      <c r="R886" s="10"/>
      <c r="S886" s="10"/>
      <c r="T886" s="179">
        <f t="shared" si="53"/>
        <v>599.5</v>
      </c>
      <c r="U886" s="10"/>
      <c r="V886" s="10"/>
      <c r="W886" s="10"/>
      <c r="Y886" s="10">
        <v>246.75</v>
      </c>
      <c r="Z886" s="10">
        <f t="shared" si="54"/>
        <v>243.46</v>
      </c>
      <c r="AA886" s="247"/>
      <c r="AB886" s="10">
        <f t="shared" si="55"/>
        <v>212.53</v>
      </c>
      <c r="AC886" s="167">
        <v>261.89999999999998</v>
      </c>
      <c r="AD886" s="9"/>
      <c r="AE886" s="3"/>
      <c r="AF886" s="3"/>
    </row>
    <row r="887" spans="1:32" x14ac:dyDescent="0.2">
      <c r="A887" s="55"/>
      <c r="B887" s="10"/>
      <c r="C887" s="10" t="s">
        <v>303</v>
      </c>
      <c r="D887" s="10"/>
      <c r="E887" s="419" t="s">
        <v>97</v>
      </c>
      <c r="F887" s="10">
        <v>2041</v>
      </c>
      <c r="G887" s="10"/>
      <c r="H887" s="10"/>
      <c r="I887" s="10"/>
      <c r="J887" s="10">
        <v>421.03999999999996</v>
      </c>
      <c r="K887" s="10"/>
      <c r="M887" s="10">
        <v>2</v>
      </c>
      <c r="N887" s="69"/>
      <c r="P887" s="245">
        <f t="shared" si="52"/>
        <v>210.51999999999998</v>
      </c>
      <c r="Q887" s="10"/>
      <c r="R887" s="10"/>
      <c r="S887" s="10"/>
      <c r="T887" s="179">
        <f t="shared" si="53"/>
        <v>1020.5</v>
      </c>
      <c r="U887" s="10"/>
      <c r="V887" s="10"/>
      <c r="W887" s="10"/>
      <c r="Y887" s="10">
        <v>421.03999999999996</v>
      </c>
      <c r="Z887" s="10">
        <f t="shared" si="54"/>
        <v>415.43</v>
      </c>
      <c r="AA887" s="247"/>
      <c r="AB887" s="10">
        <f t="shared" si="55"/>
        <v>362.65</v>
      </c>
      <c r="AC887" s="167">
        <v>446.89</v>
      </c>
      <c r="AD887" s="9"/>
      <c r="AE887" s="3"/>
      <c r="AF887" s="3"/>
    </row>
    <row r="888" spans="1:32" x14ac:dyDescent="0.2">
      <c r="A888" s="55"/>
      <c r="B888" s="10"/>
      <c r="C888" s="10" t="s">
        <v>303</v>
      </c>
      <c r="D888" s="10"/>
      <c r="E888" s="419" t="s">
        <v>304</v>
      </c>
      <c r="F888" s="10">
        <v>307688</v>
      </c>
      <c r="G888" s="10"/>
      <c r="H888" s="10"/>
      <c r="I888" s="10"/>
      <c r="J888" s="10">
        <v>61541.959999999926</v>
      </c>
      <c r="K888" s="10"/>
      <c r="M888" s="10">
        <v>285</v>
      </c>
      <c r="N888" s="69"/>
      <c r="P888" s="245">
        <f t="shared" si="52"/>
        <v>215.93670175438569</v>
      </c>
      <c r="Q888" s="10"/>
      <c r="R888" s="10"/>
      <c r="S888" s="10"/>
      <c r="T888" s="179">
        <f t="shared" si="53"/>
        <v>1079.6070175438597</v>
      </c>
      <c r="U888" s="10"/>
      <c r="V888" s="10"/>
      <c r="W888" s="10"/>
      <c r="Y888" s="10">
        <v>61541.959999999926</v>
      </c>
      <c r="Z888" s="10">
        <f t="shared" si="54"/>
        <v>60721.64</v>
      </c>
      <c r="AA888" s="247"/>
      <c r="AB888" s="10">
        <f t="shared" si="55"/>
        <v>53006.78</v>
      </c>
      <c r="AC888" s="167">
        <v>65319.22</v>
      </c>
      <c r="AD888" s="9"/>
      <c r="AE888" s="3"/>
      <c r="AF888" s="3"/>
    </row>
    <row r="889" spans="1:32" x14ac:dyDescent="0.2">
      <c r="A889" s="55"/>
      <c r="B889" s="10"/>
      <c r="C889" s="10" t="s">
        <v>305</v>
      </c>
      <c r="D889" s="10"/>
      <c r="E889" s="419" t="s">
        <v>145</v>
      </c>
      <c r="F889" s="10">
        <v>4022</v>
      </c>
      <c r="G889" s="10"/>
      <c r="H889" s="10"/>
      <c r="I889" s="10"/>
      <c r="J889" s="10">
        <v>836.72000000000014</v>
      </c>
      <c r="K889" s="10"/>
      <c r="M889" s="10">
        <v>6</v>
      </c>
      <c r="N889" s="69"/>
      <c r="P889" s="245">
        <f t="shared" si="52"/>
        <v>139.45333333333335</v>
      </c>
      <c r="Q889" s="10"/>
      <c r="R889" s="10"/>
      <c r="S889" s="10"/>
      <c r="T889" s="179">
        <f t="shared" si="53"/>
        <v>670.33333333333337</v>
      </c>
      <c r="U889" s="10"/>
      <c r="V889" s="10"/>
      <c r="W889" s="10"/>
      <c r="Y889" s="10">
        <v>836.72000000000014</v>
      </c>
      <c r="Z889" s="10">
        <f t="shared" si="54"/>
        <v>825.57</v>
      </c>
      <c r="AA889" s="247"/>
      <c r="AB889" s="10">
        <f t="shared" si="55"/>
        <v>720.68</v>
      </c>
      <c r="AC889" s="167">
        <v>888.08</v>
      </c>
      <c r="AD889" s="9"/>
      <c r="AE889" s="3"/>
      <c r="AF889" s="3"/>
    </row>
    <row r="890" spans="1:32" x14ac:dyDescent="0.2">
      <c r="A890" s="55"/>
      <c r="B890" s="10"/>
      <c r="C890" s="10" t="s">
        <v>306</v>
      </c>
      <c r="D890" s="10"/>
      <c r="E890" s="419" t="s">
        <v>167</v>
      </c>
      <c r="F890" s="10">
        <v>33708</v>
      </c>
      <c r="G890" s="10"/>
      <c r="H890" s="10"/>
      <c r="I890" s="10"/>
      <c r="J890" s="10">
        <v>7113.7099999999991</v>
      </c>
      <c r="K890" s="10"/>
      <c r="M890" s="10">
        <v>51</v>
      </c>
      <c r="N890" s="69"/>
      <c r="P890" s="245">
        <f t="shared" si="52"/>
        <v>139.48450980392155</v>
      </c>
      <c r="Q890" s="10"/>
      <c r="R890" s="10"/>
      <c r="S890" s="10"/>
      <c r="T890" s="179">
        <f t="shared" si="53"/>
        <v>660.94117647058829</v>
      </c>
      <c r="U890" s="10"/>
      <c r="V890" s="10"/>
      <c r="W890" s="10"/>
      <c r="Y890" s="10">
        <v>7113.7099999999991</v>
      </c>
      <c r="Z890" s="10">
        <f t="shared" si="54"/>
        <v>7018.89</v>
      </c>
      <c r="AA890" s="247"/>
      <c r="AB890" s="10">
        <f t="shared" si="55"/>
        <v>6127.12</v>
      </c>
      <c r="AC890" s="167">
        <v>7550.33</v>
      </c>
      <c r="AD890" s="9"/>
      <c r="AE890" s="3"/>
      <c r="AF890" s="3"/>
    </row>
    <row r="891" spans="1:32" x14ac:dyDescent="0.2">
      <c r="A891" s="55"/>
      <c r="B891" s="10"/>
      <c r="C891" s="10" t="s">
        <v>307</v>
      </c>
      <c r="D891" s="10"/>
      <c r="E891" s="419" t="s">
        <v>211</v>
      </c>
      <c r="F891" s="10">
        <v>207409</v>
      </c>
      <c r="G891" s="10"/>
      <c r="H891" s="10"/>
      <c r="I891" s="10"/>
      <c r="J891" s="10">
        <v>43327.630000000005</v>
      </c>
      <c r="K891" s="10"/>
      <c r="M891" s="10">
        <v>403</v>
      </c>
      <c r="N891" s="69"/>
      <c r="P891" s="245">
        <f t="shared" si="52"/>
        <v>107.51272952853598</v>
      </c>
      <c r="Q891" s="10"/>
      <c r="R891" s="10"/>
      <c r="S891" s="10"/>
      <c r="T891" s="179">
        <f t="shared" si="53"/>
        <v>514.6625310173697</v>
      </c>
      <c r="U891" s="10"/>
      <c r="V891" s="10"/>
      <c r="W891" s="10"/>
      <c r="Y891" s="10">
        <v>43327.630000000005</v>
      </c>
      <c r="Z891" s="10">
        <f t="shared" si="54"/>
        <v>42750.1</v>
      </c>
      <c r="AA891" s="247"/>
      <c r="AB891" s="10">
        <f t="shared" si="55"/>
        <v>37318.57</v>
      </c>
      <c r="AC891" s="167">
        <v>45986.94</v>
      </c>
      <c r="AD891" s="9"/>
      <c r="AE891" s="3"/>
      <c r="AF891" s="3"/>
    </row>
    <row r="892" spans="1:32" x14ac:dyDescent="0.2">
      <c r="A892" s="55"/>
      <c r="B892" s="10"/>
      <c r="C892" s="10" t="s">
        <v>308</v>
      </c>
      <c r="D892" s="10"/>
      <c r="E892" s="419" t="s">
        <v>97</v>
      </c>
      <c r="F892" s="10">
        <v>925</v>
      </c>
      <c r="G892" s="10"/>
      <c r="H892" s="10"/>
      <c r="I892" s="10"/>
      <c r="J892" s="10">
        <v>189.84</v>
      </c>
      <c r="K892" s="10"/>
      <c r="M892" s="10">
        <v>1</v>
      </c>
      <c r="N892" s="69"/>
      <c r="P892" s="245">
        <f t="shared" si="52"/>
        <v>189.84</v>
      </c>
      <c r="Q892" s="10"/>
      <c r="R892" s="10"/>
      <c r="S892" s="10"/>
      <c r="T892" s="179">
        <f t="shared" si="53"/>
        <v>925</v>
      </c>
      <c r="U892" s="10"/>
      <c r="V892" s="10"/>
      <c r="W892" s="10"/>
      <c r="Y892" s="10">
        <v>189.84</v>
      </c>
      <c r="Z892" s="10">
        <f t="shared" si="54"/>
        <v>187.31</v>
      </c>
      <c r="AA892" s="247"/>
      <c r="AB892" s="10">
        <f t="shared" si="55"/>
        <v>163.51</v>
      </c>
      <c r="AC892" s="167">
        <v>201.49</v>
      </c>
      <c r="AD892" s="9"/>
      <c r="AE892" s="3"/>
      <c r="AF892" s="3"/>
    </row>
    <row r="893" spans="1:32" x14ac:dyDescent="0.2">
      <c r="A893" s="55"/>
      <c r="B893" s="10"/>
      <c r="C893" s="10" t="s">
        <v>308</v>
      </c>
      <c r="D893" s="10"/>
      <c r="E893" s="419" t="s">
        <v>309</v>
      </c>
      <c r="F893" s="10">
        <v>591367</v>
      </c>
      <c r="G893" s="10"/>
      <c r="H893" s="10"/>
      <c r="I893" s="10"/>
      <c r="J893" s="10">
        <v>117965.33999999995</v>
      </c>
      <c r="K893" s="10"/>
      <c r="M893" s="10">
        <v>496</v>
      </c>
      <c r="N893" s="69"/>
      <c r="P893" s="245">
        <f t="shared" si="52"/>
        <v>237.83334677419344</v>
      </c>
      <c r="Q893" s="10"/>
      <c r="R893" s="10"/>
      <c r="S893" s="10"/>
      <c r="T893" s="179">
        <f t="shared" si="53"/>
        <v>1192.2721774193549</v>
      </c>
      <c r="U893" s="10"/>
      <c r="V893" s="10"/>
      <c r="W893" s="10"/>
      <c r="Y893" s="10">
        <v>117965.33999999995</v>
      </c>
      <c r="Z893" s="10">
        <f t="shared" si="54"/>
        <v>116392.93</v>
      </c>
      <c r="AA893" s="247"/>
      <c r="AB893" s="10">
        <f t="shared" si="55"/>
        <v>101604.87</v>
      </c>
      <c r="AC893" s="167">
        <v>125205.7</v>
      </c>
      <c r="AD893" s="9"/>
      <c r="AE893" s="3"/>
      <c r="AF893" s="3"/>
    </row>
    <row r="894" spans="1:32" x14ac:dyDescent="0.2">
      <c r="A894" s="55"/>
      <c r="B894" s="10"/>
      <c r="C894" s="10" t="s">
        <v>308</v>
      </c>
      <c r="D894" s="10"/>
      <c r="E894" s="419" t="s">
        <v>170</v>
      </c>
      <c r="F894" s="10">
        <v>1192</v>
      </c>
      <c r="G894" s="10"/>
      <c r="H894" s="10"/>
      <c r="I894" s="10"/>
      <c r="J894" s="10">
        <v>247.3</v>
      </c>
      <c r="K894" s="10"/>
      <c r="M894" s="10">
        <v>1</v>
      </c>
      <c r="N894" s="69"/>
      <c r="P894" s="245">
        <f t="shared" si="52"/>
        <v>247.3</v>
      </c>
      <c r="Q894" s="10"/>
      <c r="R894" s="10"/>
      <c r="S894" s="10"/>
      <c r="T894" s="179">
        <f t="shared" si="53"/>
        <v>1192</v>
      </c>
      <c r="U894" s="10"/>
      <c r="V894" s="10"/>
      <c r="W894" s="10"/>
      <c r="Y894" s="10">
        <v>247.3</v>
      </c>
      <c r="Z894" s="10">
        <f t="shared" si="54"/>
        <v>244</v>
      </c>
      <c r="AA894" s="247"/>
      <c r="AB894" s="10">
        <f t="shared" si="55"/>
        <v>213</v>
      </c>
      <c r="AC894" s="167">
        <v>262.48</v>
      </c>
      <c r="AD894" s="9"/>
      <c r="AE894" s="3"/>
      <c r="AF894" s="3"/>
    </row>
    <row r="895" spans="1:32" x14ac:dyDescent="0.2">
      <c r="A895" s="55"/>
      <c r="B895" s="10"/>
      <c r="C895" s="10" t="s">
        <v>310</v>
      </c>
      <c r="D895" s="10"/>
      <c r="E895" s="419" t="s">
        <v>224</v>
      </c>
      <c r="F895" s="10">
        <v>1153</v>
      </c>
      <c r="G895" s="10"/>
      <c r="H895" s="10"/>
      <c r="I895" s="10"/>
      <c r="J895" s="10">
        <v>244.99</v>
      </c>
      <c r="K895" s="10"/>
      <c r="M895" s="10">
        <v>2</v>
      </c>
      <c r="N895" s="69"/>
      <c r="P895" s="245">
        <f t="shared" si="52"/>
        <v>122.495</v>
      </c>
      <c r="Q895" s="10"/>
      <c r="R895" s="10"/>
      <c r="S895" s="10"/>
      <c r="T895" s="179">
        <f t="shared" si="53"/>
        <v>576.5</v>
      </c>
      <c r="U895" s="10"/>
      <c r="V895" s="10"/>
      <c r="W895" s="10"/>
      <c r="Y895" s="10">
        <v>244.99</v>
      </c>
      <c r="Z895" s="10">
        <f t="shared" si="54"/>
        <v>241.72</v>
      </c>
      <c r="AA895" s="247"/>
      <c r="AB895" s="10">
        <f t="shared" si="55"/>
        <v>211.01</v>
      </c>
      <c r="AC895" s="167">
        <v>260.02</v>
      </c>
      <c r="AD895" s="9"/>
      <c r="AE895" s="3"/>
      <c r="AF895" s="3"/>
    </row>
    <row r="896" spans="1:32" x14ac:dyDescent="0.2">
      <c r="A896" s="55"/>
      <c r="B896" s="10"/>
      <c r="C896" s="10" t="s">
        <v>310</v>
      </c>
      <c r="D896" s="10"/>
      <c r="E896" s="419" t="s">
        <v>127</v>
      </c>
      <c r="F896" s="10">
        <v>1031</v>
      </c>
      <c r="G896" s="10"/>
      <c r="H896" s="10"/>
      <c r="I896" s="10"/>
      <c r="J896" s="10">
        <v>213.13</v>
      </c>
      <c r="K896" s="10"/>
      <c r="M896" s="10">
        <v>1</v>
      </c>
      <c r="N896" s="69"/>
      <c r="P896" s="245">
        <f t="shared" si="52"/>
        <v>213.13</v>
      </c>
      <c r="Q896" s="10"/>
      <c r="R896" s="10"/>
      <c r="S896" s="10"/>
      <c r="T896" s="179">
        <f t="shared" si="53"/>
        <v>1031</v>
      </c>
      <c r="U896" s="10"/>
      <c r="V896" s="10"/>
      <c r="W896" s="10"/>
      <c r="Y896" s="10">
        <v>213.13</v>
      </c>
      <c r="Z896" s="10">
        <f t="shared" si="54"/>
        <v>210.29</v>
      </c>
      <c r="AA896" s="247"/>
      <c r="AB896" s="10">
        <f t="shared" si="55"/>
        <v>183.57</v>
      </c>
      <c r="AC896" s="167">
        <v>226.21</v>
      </c>
      <c r="AD896" s="9"/>
      <c r="AE896" s="3"/>
      <c r="AF896" s="3"/>
    </row>
    <row r="897" spans="1:32" x14ac:dyDescent="0.2">
      <c r="A897" s="55"/>
      <c r="B897" s="10"/>
      <c r="C897" s="10" t="s">
        <v>311</v>
      </c>
      <c r="D897" s="10"/>
      <c r="E897" s="419" t="s">
        <v>312</v>
      </c>
      <c r="F897" s="10">
        <v>363711</v>
      </c>
      <c r="G897" s="10"/>
      <c r="H897" s="10"/>
      <c r="I897" s="10"/>
      <c r="J897" s="10">
        <v>74339.829999999987</v>
      </c>
      <c r="K897" s="10"/>
      <c r="M897" s="10">
        <v>303</v>
      </c>
      <c r="N897" s="69"/>
      <c r="P897" s="245">
        <f t="shared" si="52"/>
        <v>245.34597359735969</v>
      </c>
      <c r="Q897" s="10"/>
      <c r="R897" s="10"/>
      <c r="S897" s="10"/>
      <c r="T897" s="179">
        <f t="shared" si="53"/>
        <v>1200.3663366336634</v>
      </c>
      <c r="U897" s="10"/>
      <c r="V897" s="10"/>
      <c r="W897" s="10"/>
      <c r="Y897" s="10">
        <v>74339.829999999987</v>
      </c>
      <c r="Z897" s="10">
        <f t="shared" si="54"/>
        <v>73348.929999999993</v>
      </c>
      <c r="AA897" s="247"/>
      <c r="AB897" s="10">
        <f t="shared" si="55"/>
        <v>64029.73</v>
      </c>
      <c r="AC897" s="167">
        <v>78902.58</v>
      </c>
      <c r="AD897" s="9"/>
      <c r="AE897" s="3"/>
      <c r="AF897" s="3"/>
    </row>
    <row r="898" spans="1:32" x14ac:dyDescent="0.2">
      <c r="A898" s="55"/>
      <c r="B898" s="10"/>
      <c r="C898" s="10" t="s">
        <v>313</v>
      </c>
      <c r="D898" s="10"/>
      <c r="E898" s="419" t="s">
        <v>314</v>
      </c>
      <c r="F898" s="10">
        <v>272387</v>
      </c>
      <c r="G898" s="10"/>
      <c r="H898" s="10"/>
      <c r="I898" s="10"/>
      <c r="J898" s="10">
        <v>54398.159999999967</v>
      </c>
      <c r="K898" s="10"/>
      <c r="M898" s="10">
        <v>227</v>
      </c>
      <c r="N898" s="69"/>
      <c r="P898" s="245">
        <f t="shared" si="52"/>
        <v>239.63947136563863</v>
      </c>
      <c r="Q898" s="10"/>
      <c r="R898" s="10"/>
      <c r="S898" s="10"/>
      <c r="T898" s="179">
        <f t="shared" si="53"/>
        <v>1199.9427312775331</v>
      </c>
      <c r="U898" s="10"/>
      <c r="V898" s="10"/>
      <c r="W898" s="10"/>
      <c r="Y898" s="10">
        <v>54398.159999999967</v>
      </c>
      <c r="Z898" s="10">
        <f t="shared" si="54"/>
        <v>53673.07</v>
      </c>
      <c r="AA898" s="247"/>
      <c r="AB898" s="10">
        <f t="shared" si="55"/>
        <v>46853.74</v>
      </c>
      <c r="AC898" s="167">
        <v>57736.95</v>
      </c>
      <c r="AD898" s="9"/>
      <c r="AE898" s="3"/>
      <c r="AF898" s="3"/>
    </row>
    <row r="899" spans="1:32" x14ac:dyDescent="0.2">
      <c r="A899" s="55"/>
      <c r="B899" s="10"/>
      <c r="C899" s="10" t="s">
        <v>315</v>
      </c>
      <c r="D899" s="10"/>
      <c r="E899" s="419" t="s">
        <v>134</v>
      </c>
      <c r="F899" s="10">
        <v>18351</v>
      </c>
      <c r="G899" s="10"/>
      <c r="H899" s="10"/>
      <c r="I899" s="10"/>
      <c r="J899" s="10">
        <v>3730.7400000000007</v>
      </c>
      <c r="K899" s="10"/>
      <c r="M899" s="10">
        <v>20</v>
      </c>
      <c r="N899" s="69"/>
      <c r="P899" s="245">
        <f t="shared" si="52"/>
        <v>186.53700000000003</v>
      </c>
      <c r="Q899" s="10"/>
      <c r="R899" s="10"/>
      <c r="S899" s="10"/>
      <c r="T899" s="179">
        <f t="shared" si="53"/>
        <v>917.55</v>
      </c>
      <c r="U899" s="10"/>
      <c r="V899" s="10"/>
      <c r="W899" s="10"/>
      <c r="Y899" s="10">
        <v>3730.7400000000007</v>
      </c>
      <c r="Z899" s="10">
        <f t="shared" si="54"/>
        <v>3681.01</v>
      </c>
      <c r="AA899" s="247"/>
      <c r="AB899" s="10">
        <f t="shared" si="55"/>
        <v>3213.33</v>
      </c>
      <c r="AC899" s="167">
        <v>3959.72</v>
      </c>
      <c r="AD899" s="9"/>
      <c r="AE899" s="3"/>
      <c r="AF899" s="3"/>
    </row>
    <row r="900" spans="1:32" x14ac:dyDescent="0.2">
      <c r="A900" s="55"/>
      <c r="B900" s="10"/>
      <c r="C900" s="10" t="s">
        <v>317</v>
      </c>
      <c r="D900" s="10"/>
      <c r="E900" s="419" t="s">
        <v>79</v>
      </c>
      <c r="F900" s="10">
        <v>6869535</v>
      </c>
      <c r="G900" s="10"/>
      <c r="H900" s="10"/>
      <c r="I900" s="10"/>
      <c r="J900" s="10">
        <v>1391944.1799999932</v>
      </c>
      <c r="K900" s="10"/>
      <c r="M900" s="10">
        <v>6491</v>
      </c>
      <c r="N900" s="69"/>
      <c r="P900" s="245">
        <f t="shared" si="52"/>
        <v>214.44217840086168</v>
      </c>
      <c r="Q900" s="10"/>
      <c r="R900" s="10"/>
      <c r="S900" s="10"/>
      <c r="T900" s="179">
        <f t="shared" si="53"/>
        <v>1058.3169003235248</v>
      </c>
      <c r="U900" s="10"/>
      <c r="V900" s="10"/>
      <c r="W900" s="10"/>
      <c r="Y900" s="10">
        <v>1391944.1799999932</v>
      </c>
      <c r="Z900" s="10">
        <f t="shared" si="54"/>
        <v>1373390.41</v>
      </c>
      <c r="AA900" s="247"/>
      <c r="AB900" s="10">
        <f t="shared" si="55"/>
        <v>1198897.1200000001</v>
      </c>
      <c r="AC900" s="167">
        <v>1477377.49</v>
      </c>
      <c r="AD900" s="9"/>
      <c r="AE900" s="3"/>
      <c r="AF900" s="3"/>
    </row>
    <row r="901" spans="1:32" x14ac:dyDescent="0.2">
      <c r="A901" s="55"/>
      <c r="B901" s="10"/>
      <c r="C901" s="10" t="s">
        <v>317</v>
      </c>
      <c r="D901" s="10"/>
      <c r="E901" s="419" t="s">
        <v>179</v>
      </c>
      <c r="F901" s="10">
        <v>2473</v>
      </c>
      <c r="G901" s="10"/>
      <c r="H901" s="10"/>
      <c r="I901" s="10"/>
      <c r="J901" s="10">
        <v>515.08999999999992</v>
      </c>
      <c r="K901" s="10"/>
      <c r="M901" s="10">
        <v>2</v>
      </c>
      <c r="N901" s="69"/>
      <c r="P901" s="245">
        <f t="shared" si="52"/>
        <v>257.54499999999996</v>
      </c>
      <c r="Q901" s="10"/>
      <c r="R901" s="10"/>
      <c r="S901" s="10"/>
      <c r="T901" s="179">
        <f t="shared" si="53"/>
        <v>1236.5</v>
      </c>
      <c r="U901" s="10"/>
      <c r="V901" s="10"/>
      <c r="W901" s="10"/>
      <c r="Y901" s="10">
        <v>515.08999999999992</v>
      </c>
      <c r="Z901" s="10">
        <f t="shared" si="54"/>
        <v>508.22</v>
      </c>
      <c r="AA901" s="247"/>
      <c r="AB901" s="10">
        <f t="shared" si="55"/>
        <v>443.65</v>
      </c>
      <c r="AC901" s="167">
        <v>546.70000000000005</v>
      </c>
      <c r="AD901" s="9"/>
      <c r="AE901" s="3"/>
      <c r="AF901" s="3"/>
    </row>
    <row r="902" spans="1:32" x14ac:dyDescent="0.2">
      <c r="A902" s="55"/>
      <c r="B902" s="10"/>
      <c r="C902" s="10" t="s">
        <v>318</v>
      </c>
      <c r="D902" s="10"/>
      <c r="E902" s="419" t="s">
        <v>319</v>
      </c>
      <c r="F902" s="10">
        <v>155770</v>
      </c>
      <c r="G902" s="10"/>
      <c r="H902" s="10"/>
      <c r="I902" s="10"/>
      <c r="J902" s="10">
        <v>31619.54999999997</v>
      </c>
      <c r="K902" s="10"/>
      <c r="M902" s="10">
        <v>161</v>
      </c>
      <c r="N902" s="69"/>
      <c r="P902" s="245">
        <f t="shared" si="52"/>
        <v>196.39472049689422</v>
      </c>
      <c r="Q902" s="10"/>
      <c r="R902" s="10"/>
      <c r="S902" s="10"/>
      <c r="T902" s="179">
        <f t="shared" si="53"/>
        <v>967.51552795031057</v>
      </c>
      <c r="U902" s="10"/>
      <c r="V902" s="10"/>
      <c r="W902" s="10"/>
      <c r="Y902" s="10">
        <v>31619.54999999997</v>
      </c>
      <c r="Z902" s="10">
        <f t="shared" si="54"/>
        <v>31198.080000000002</v>
      </c>
      <c r="AA902" s="247"/>
      <c r="AB902" s="10">
        <f t="shared" si="55"/>
        <v>27234.27</v>
      </c>
      <c r="AC902" s="167">
        <v>33560.26</v>
      </c>
      <c r="AD902" s="9"/>
      <c r="AE902" s="3"/>
      <c r="AF902" s="3"/>
    </row>
    <row r="903" spans="1:32" x14ac:dyDescent="0.2">
      <c r="A903" s="55"/>
      <c r="B903" s="10"/>
      <c r="C903" s="10" t="s">
        <v>320</v>
      </c>
      <c r="D903" s="10"/>
      <c r="E903" s="419" t="s">
        <v>287</v>
      </c>
      <c r="F903" s="10">
        <v>264931</v>
      </c>
      <c r="G903" s="10"/>
      <c r="H903" s="10"/>
      <c r="I903" s="10"/>
      <c r="J903" s="10">
        <v>52132.59</v>
      </c>
      <c r="K903" s="10"/>
      <c r="M903" s="10">
        <v>250</v>
      </c>
      <c r="N903" s="69"/>
      <c r="P903" s="245">
        <f t="shared" si="52"/>
        <v>208.53035999999997</v>
      </c>
      <c r="Q903" s="10"/>
      <c r="R903" s="10"/>
      <c r="S903" s="10"/>
      <c r="T903" s="179">
        <f t="shared" si="53"/>
        <v>1059.7239999999999</v>
      </c>
      <c r="U903" s="10"/>
      <c r="V903" s="10"/>
      <c r="W903" s="10"/>
      <c r="Y903" s="10">
        <v>52132.59</v>
      </c>
      <c r="Z903" s="10">
        <f t="shared" si="54"/>
        <v>51437.69</v>
      </c>
      <c r="AA903" s="247"/>
      <c r="AB903" s="10">
        <f t="shared" si="55"/>
        <v>44902.38</v>
      </c>
      <c r="AC903" s="167">
        <v>55332.33</v>
      </c>
      <c r="AD903" s="9"/>
      <c r="AE903" s="3"/>
      <c r="AF903" s="3"/>
    </row>
    <row r="904" spans="1:32" x14ac:dyDescent="0.2">
      <c r="A904" s="55"/>
      <c r="B904" s="10"/>
      <c r="C904" s="10" t="s">
        <v>321</v>
      </c>
      <c r="D904" s="10"/>
      <c r="E904" s="419" t="s">
        <v>93</v>
      </c>
      <c r="F904" s="10">
        <v>4555</v>
      </c>
      <c r="G904" s="10"/>
      <c r="H904" s="10"/>
      <c r="I904" s="10"/>
      <c r="J904" s="10">
        <v>853.25</v>
      </c>
      <c r="K904" s="10"/>
      <c r="M904" s="10">
        <v>7</v>
      </c>
      <c r="N904" s="69"/>
      <c r="P904" s="245">
        <f t="shared" ref="P904:P967" si="56">J904/M904</f>
        <v>121.89285714285714</v>
      </c>
      <c r="Q904" s="10"/>
      <c r="R904" s="10"/>
      <c r="S904" s="10"/>
      <c r="T904" s="179">
        <f t="shared" ref="T904:T967" si="57">F904/M904</f>
        <v>650.71428571428567</v>
      </c>
      <c r="U904" s="10"/>
      <c r="V904" s="10"/>
      <c r="W904" s="10"/>
      <c r="Y904" s="10">
        <v>853.25</v>
      </c>
      <c r="Z904" s="10">
        <f t="shared" ref="Z904:Z967" si="58">ROUND($Z$1254*Y904/$Y$1254,2)</f>
        <v>841.88</v>
      </c>
      <c r="AA904" s="247"/>
      <c r="AB904" s="10">
        <f t="shared" ref="AB904:AB967" si="59">ROUND($AB$1254*Y904/$Y$1254,2)</f>
        <v>734.91</v>
      </c>
      <c r="AC904" s="167">
        <v>905.62</v>
      </c>
      <c r="AD904" s="9"/>
      <c r="AE904" s="3"/>
      <c r="AF904" s="3"/>
    </row>
    <row r="905" spans="1:32" x14ac:dyDescent="0.2">
      <c r="A905" s="55"/>
      <c r="B905" s="10"/>
      <c r="C905" s="10" t="s">
        <v>322</v>
      </c>
      <c r="D905" s="10"/>
      <c r="E905" s="419" t="s">
        <v>164</v>
      </c>
      <c r="F905" s="10">
        <v>39355</v>
      </c>
      <c r="G905" s="10"/>
      <c r="H905" s="10"/>
      <c r="I905" s="10"/>
      <c r="J905" s="10">
        <v>7674.1500000000005</v>
      </c>
      <c r="K905" s="10"/>
      <c r="M905" s="10">
        <v>57</v>
      </c>
      <c r="N905" s="69"/>
      <c r="P905" s="245">
        <f t="shared" si="56"/>
        <v>134.6342105263158</v>
      </c>
      <c r="Q905" s="10"/>
      <c r="R905" s="10"/>
      <c r="S905" s="10"/>
      <c r="T905" s="179">
        <f t="shared" si="57"/>
        <v>690.43859649122805</v>
      </c>
      <c r="U905" s="10"/>
      <c r="V905" s="10"/>
      <c r="W905" s="10"/>
      <c r="Y905" s="10">
        <v>7674.1500000000005</v>
      </c>
      <c r="Z905" s="10">
        <f t="shared" si="58"/>
        <v>7571.86</v>
      </c>
      <c r="AA905" s="247"/>
      <c r="AB905" s="10">
        <f t="shared" si="59"/>
        <v>6609.83</v>
      </c>
      <c r="AC905" s="167">
        <v>8145.16</v>
      </c>
      <c r="AD905" s="9"/>
      <c r="AE905" s="3"/>
      <c r="AF905" s="3"/>
    </row>
    <row r="906" spans="1:32" x14ac:dyDescent="0.2">
      <c r="A906" s="55"/>
      <c r="B906" s="10"/>
      <c r="C906" s="10" t="s">
        <v>323</v>
      </c>
      <c r="D906" s="10"/>
      <c r="E906" s="419" t="s">
        <v>324</v>
      </c>
      <c r="F906" s="10">
        <v>1659</v>
      </c>
      <c r="G906" s="10"/>
      <c r="H906" s="10"/>
      <c r="I906" s="10"/>
      <c r="J906" s="10">
        <v>348.62</v>
      </c>
      <c r="K906" s="10"/>
      <c r="M906" s="10">
        <v>1</v>
      </c>
      <c r="N906" s="69"/>
      <c r="P906" s="245">
        <f t="shared" si="56"/>
        <v>348.62</v>
      </c>
      <c r="Q906" s="10"/>
      <c r="R906" s="10"/>
      <c r="S906" s="10"/>
      <c r="T906" s="179">
        <f t="shared" si="57"/>
        <v>1659</v>
      </c>
      <c r="U906" s="10"/>
      <c r="V906" s="10"/>
      <c r="W906" s="10"/>
      <c r="Y906" s="10">
        <v>348.62</v>
      </c>
      <c r="Z906" s="10">
        <f t="shared" si="58"/>
        <v>343.97</v>
      </c>
      <c r="AA906" s="247"/>
      <c r="AB906" s="10">
        <f t="shared" si="59"/>
        <v>300.27</v>
      </c>
      <c r="AC906" s="167">
        <v>370.02</v>
      </c>
      <c r="AD906" s="9"/>
      <c r="AE906" s="3"/>
      <c r="AF906" s="3"/>
    </row>
    <row r="907" spans="1:32" x14ac:dyDescent="0.2">
      <c r="A907" s="55"/>
      <c r="B907" s="10"/>
      <c r="C907" s="10" t="s">
        <v>325</v>
      </c>
      <c r="D907" s="10"/>
      <c r="E907" s="419" t="s">
        <v>326</v>
      </c>
      <c r="F907" s="10">
        <v>301996</v>
      </c>
      <c r="G907" s="10"/>
      <c r="H907" s="10"/>
      <c r="I907" s="10"/>
      <c r="J907" s="10">
        <v>61630.009999999987</v>
      </c>
      <c r="K907" s="10"/>
      <c r="M907" s="10">
        <v>212</v>
      </c>
      <c r="N907" s="69"/>
      <c r="P907" s="245">
        <f t="shared" si="56"/>
        <v>290.70759433962257</v>
      </c>
      <c r="Q907" s="10"/>
      <c r="R907" s="10"/>
      <c r="S907" s="10"/>
      <c r="T907" s="179">
        <f t="shared" si="57"/>
        <v>1424.5094339622642</v>
      </c>
      <c r="U907" s="10"/>
      <c r="V907" s="10"/>
      <c r="W907" s="10"/>
      <c r="Y907" s="10">
        <v>61630.009999999987</v>
      </c>
      <c r="Z907" s="10">
        <f t="shared" si="58"/>
        <v>60808.52</v>
      </c>
      <c r="AA907" s="247"/>
      <c r="AB907" s="10">
        <f t="shared" si="59"/>
        <v>53082.62</v>
      </c>
      <c r="AC907" s="167">
        <v>65412.68</v>
      </c>
      <c r="AD907" s="9"/>
      <c r="AE907" s="3"/>
      <c r="AF907" s="3"/>
    </row>
    <row r="908" spans="1:32" x14ac:dyDescent="0.2">
      <c r="A908" s="55"/>
      <c r="B908" s="10"/>
      <c r="C908" s="10" t="s">
        <v>327</v>
      </c>
      <c r="D908" s="10"/>
      <c r="E908" s="419" t="s">
        <v>104</v>
      </c>
      <c r="F908" s="10">
        <v>1615824</v>
      </c>
      <c r="G908" s="10"/>
      <c r="H908" s="10"/>
      <c r="I908" s="10"/>
      <c r="J908" s="10">
        <v>333442.59000000043</v>
      </c>
      <c r="K908" s="10"/>
      <c r="M908" s="10">
        <v>1220</v>
      </c>
      <c r="N908" s="69"/>
      <c r="P908" s="245">
        <f t="shared" si="56"/>
        <v>273.3135983606561</v>
      </c>
      <c r="Q908" s="10"/>
      <c r="R908" s="10"/>
      <c r="S908" s="10"/>
      <c r="T908" s="179">
        <f t="shared" si="57"/>
        <v>1324.4459016393444</v>
      </c>
      <c r="U908" s="10"/>
      <c r="V908" s="10"/>
      <c r="W908" s="10"/>
      <c r="Y908" s="10">
        <v>333442.59000000043</v>
      </c>
      <c r="Z908" s="10">
        <f t="shared" si="58"/>
        <v>328998</v>
      </c>
      <c r="AA908" s="247"/>
      <c r="AB908" s="10">
        <f t="shared" si="59"/>
        <v>287197.84000000003</v>
      </c>
      <c r="AC908" s="167">
        <v>353908.28</v>
      </c>
      <c r="AD908" s="9"/>
      <c r="AE908" s="3"/>
      <c r="AF908" s="3"/>
    </row>
    <row r="909" spans="1:32" x14ac:dyDescent="0.2">
      <c r="A909" s="55"/>
      <c r="B909" s="10"/>
      <c r="C909" s="10" t="s">
        <v>328</v>
      </c>
      <c r="D909" s="10"/>
      <c r="E909" s="419" t="s">
        <v>104</v>
      </c>
      <c r="F909" s="10">
        <v>26149</v>
      </c>
      <c r="G909" s="10"/>
      <c r="H909" s="10"/>
      <c r="I909" s="10"/>
      <c r="J909" s="10">
        <v>5396.7800000000007</v>
      </c>
      <c r="K909" s="10"/>
      <c r="M909" s="10">
        <v>16</v>
      </c>
      <c r="N909" s="69"/>
      <c r="P909" s="245">
        <f t="shared" si="56"/>
        <v>337.29875000000004</v>
      </c>
      <c r="Q909" s="10"/>
      <c r="R909" s="10"/>
      <c r="S909" s="10"/>
      <c r="T909" s="179">
        <f t="shared" si="57"/>
        <v>1634.3125</v>
      </c>
      <c r="U909" s="10"/>
      <c r="V909" s="10"/>
      <c r="W909" s="10"/>
      <c r="Y909" s="10">
        <v>5396.7800000000007</v>
      </c>
      <c r="Z909" s="10">
        <f t="shared" si="58"/>
        <v>5324.84</v>
      </c>
      <c r="AA909" s="247"/>
      <c r="AB909" s="10">
        <f t="shared" si="59"/>
        <v>4648.3100000000004</v>
      </c>
      <c r="AC909" s="167">
        <v>5728.02</v>
      </c>
      <c r="AD909" s="9"/>
      <c r="AE909" s="3"/>
      <c r="AF909" s="3"/>
    </row>
    <row r="910" spans="1:32" x14ac:dyDescent="0.2">
      <c r="A910" s="55"/>
      <c r="B910" s="10"/>
      <c r="C910" s="10" t="s">
        <v>329</v>
      </c>
      <c r="D910" s="10"/>
      <c r="E910" s="419" t="s">
        <v>267</v>
      </c>
      <c r="F910" s="10">
        <v>1378</v>
      </c>
      <c r="G910" s="10"/>
      <c r="H910" s="10"/>
      <c r="I910" s="10"/>
      <c r="J910" s="10">
        <v>287.83</v>
      </c>
      <c r="K910" s="10"/>
      <c r="M910" s="10">
        <v>1</v>
      </c>
      <c r="N910" s="69"/>
      <c r="P910" s="245">
        <f t="shared" si="56"/>
        <v>287.83</v>
      </c>
      <c r="Q910" s="10"/>
      <c r="R910" s="10"/>
      <c r="S910" s="10"/>
      <c r="T910" s="179">
        <f t="shared" si="57"/>
        <v>1378</v>
      </c>
      <c r="U910" s="10"/>
      <c r="V910" s="10"/>
      <c r="W910" s="10"/>
      <c r="Y910" s="10">
        <v>287.83</v>
      </c>
      <c r="Z910" s="10">
        <f t="shared" si="58"/>
        <v>283.99</v>
      </c>
      <c r="AA910" s="247"/>
      <c r="AB910" s="10">
        <f t="shared" si="59"/>
        <v>247.91</v>
      </c>
      <c r="AC910" s="167">
        <v>305.49</v>
      </c>
      <c r="AD910" s="9"/>
      <c r="AE910" s="3"/>
      <c r="AF910" s="3"/>
    </row>
    <row r="911" spans="1:32" x14ac:dyDescent="0.2">
      <c r="A911" s="55"/>
      <c r="B911" s="10"/>
      <c r="C911" s="10" t="s">
        <v>330</v>
      </c>
      <c r="D911" s="10"/>
      <c r="E911" s="419" t="s">
        <v>331</v>
      </c>
      <c r="F911" s="10">
        <v>198679</v>
      </c>
      <c r="G911" s="10"/>
      <c r="H911" s="10"/>
      <c r="I911" s="10"/>
      <c r="J911" s="10">
        <v>40573.640000000029</v>
      </c>
      <c r="K911" s="10"/>
      <c r="M911" s="10">
        <v>226</v>
      </c>
      <c r="N911" s="69"/>
      <c r="P911" s="245">
        <f t="shared" si="56"/>
        <v>179.52938053097358</v>
      </c>
      <c r="Q911" s="10"/>
      <c r="R911" s="10"/>
      <c r="S911" s="10"/>
      <c r="T911" s="179">
        <f t="shared" si="57"/>
        <v>879.11061946902657</v>
      </c>
      <c r="U911" s="10"/>
      <c r="V911" s="10"/>
      <c r="W911" s="10"/>
      <c r="Y911" s="10">
        <v>40573.640000000029</v>
      </c>
      <c r="Z911" s="10">
        <f t="shared" si="58"/>
        <v>40032.82</v>
      </c>
      <c r="AA911" s="247"/>
      <c r="AB911" s="10">
        <f t="shared" si="59"/>
        <v>34946.53</v>
      </c>
      <c r="AC911" s="167">
        <v>43063.93</v>
      </c>
      <c r="AD911" s="9"/>
      <c r="AE911" s="3"/>
      <c r="AF911" s="3"/>
    </row>
    <row r="912" spans="1:32" x14ac:dyDescent="0.2">
      <c r="A912" s="55"/>
      <c r="B912" s="10"/>
      <c r="C912" s="10" t="s">
        <v>332</v>
      </c>
      <c r="D912" s="10"/>
      <c r="E912" s="419" t="s">
        <v>333</v>
      </c>
      <c r="F912" s="10">
        <v>182234</v>
      </c>
      <c r="G912" s="10"/>
      <c r="H912" s="10"/>
      <c r="I912" s="10"/>
      <c r="J912" s="10">
        <v>36165.47999999996</v>
      </c>
      <c r="K912" s="10"/>
      <c r="M912" s="10">
        <v>259</v>
      </c>
      <c r="N912" s="69"/>
      <c r="P912" s="245">
        <f t="shared" si="56"/>
        <v>139.63505791505776</v>
      </c>
      <c r="Q912" s="10"/>
      <c r="R912" s="10"/>
      <c r="S912" s="10"/>
      <c r="T912" s="179">
        <f t="shared" si="57"/>
        <v>703.60617760617765</v>
      </c>
      <c r="U912" s="10"/>
      <c r="V912" s="10"/>
      <c r="W912" s="10"/>
      <c r="Y912" s="10">
        <v>36165.47999999996</v>
      </c>
      <c r="Z912" s="10">
        <f t="shared" si="58"/>
        <v>35683.42</v>
      </c>
      <c r="AA912" s="247"/>
      <c r="AB912" s="10">
        <f t="shared" si="59"/>
        <v>31149.73</v>
      </c>
      <c r="AC912" s="167">
        <v>38385.199999999997</v>
      </c>
      <c r="AD912" s="9"/>
      <c r="AE912" s="3"/>
      <c r="AF912" s="3"/>
    </row>
    <row r="913" spans="1:32" x14ac:dyDescent="0.2">
      <c r="A913" s="55"/>
      <c r="B913" s="10"/>
      <c r="C913" s="10" t="s">
        <v>334</v>
      </c>
      <c r="D913" s="10"/>
      <c r="E913" s="419" t="s">
        <v>103</v>
      </c>
      <c r="F913" s="10">
        <v>7185</v>
      </c>
      <c r="G913" s="10"/>
      <c r="H913" s="10"/>
      <c r="I913" s="10"/>
      <c r="J913" s="10">
        <v>1523.4699999999998</v>
      </c>
      <c r="K913" s="10"/>
      <c r="M913" s="10">
        <v>4</v>
      </c>
      <c r="N913" s="69"/>
      <c r="P913" s="245">
        <f t="shared" si="56"/>
        <v>380.86749999999995</v>
      </c>
      <c r="Q913" s="10"/>
      <c r="R913" s="10"/>
      <c r="S913" s="10"/>
      <c r="T913" s="179">
        <f t="shared" si="57"/>
        <v>1796.25</v>
      </c>
      <c r="U913" s="10"/>
      <c r="V913" s="10"/>
      <c r="W913" s="10"/>
      <c r="Y913" s="10">
        <v>1523.4699999999998</v>
      </c>
      <c r="Z913" s="10">
        <f t="shared" si="58"/>
        <v>1503.16</v>
      </c>
      <c r="AA913" s="247"/>
      <c r="AB913" s="10">
        <f t="shared" si="59"/>
        <v>1312.18</v>
      </c>
      <c r="AC913" s="167">
        <v>1616.97</v>
      </c>
      <c r="AD913" s="9"/>
      <c r="AE913" s="3"/>
      <c r="AF913" s="3"/>
    </row>
    <row r="914" spans="1:32" x14ac:dyDescent="0.2">
      <c r="A914" s="55"/>
      <c r="B914" s="10"/>
      <c r="C914" s="10" t="s">
        <v>334</v>
      </c>
      <c r="D914" s="10"/>
      <c r="E914" s="419" t="s">
        <v>104</v>
      </c>
      <c r="F914" s="10">
        <v>535979</v>
      </c>
      <c r="G914" s="10"/>
      <c r="H914" s="10"/>
      <c r="I914" s="10"/>
      <c r="J914" s="10">
        <v>111211.07000000005</v>
      </c>
      <c r="K914" s="10"/>
      <c r="M914" s="10">
        <v>375</v>
      </c>
      <c r="N914" s="69"/>
      <c r="P914" s="245">
        <f t="shared" si="56"/>
        <v>296.56285333333346</v>
      </c>
      <c r="Q914" s="10"/>
      <c r="R914" s="10"/>
      <c r="S914" s="10"/>
      <c r="T914" s="179">
        <f t="shared" si="57"/>
        <v>1429.2773333333334</v>
      </c>
      <c r="U914" s="10"/>
      <c r="V914" s="10"/>
      <c r="W914" s="10"/>
      <c r="Y914" s="10">
        <v>111211.07000000005</v>
      </c>
      <c r="Z914" s="10">
        <f t="shared" si="58"/>
        <v>109728.69</v>
      </c>
      <c r="AA914" s="247"/>
      <c r="AB914" s="10">
        <f t="shared" si="59"/>
        <v>95787.34</v>
      </c>
      <c r="AC914" s="167">
        <v>118036.87</v>
      </c>
      <c r="AD914" s="9"/>
      <c r="AE914" s="3"/>
      <c r="AF914" s="3"/>
    </row>
    <row r="915" spans="1:32" x14ac:dyDescent="0.2">
      <c r="A915" s="55"/>
      <c r="B915" s="10"/>
      <c r="C915" s="10" t="s">
        <v>335</v>
      </c>
      <c r="D915" s="10"/>
      <c r="E915" s="419" t="s">
        <v>104</v>
      </c>
      <c r="F915" s="10">
        <v>2200</v>
      </c>
      <c r="G915" s="10"/>
      <c r="H915" s="10"/>
      <c r="I915" s="10"/>
      <c r="J915" s="10">
        <v>459.02</v>
      </c>
      <c r="K915" s="10"/>
      <c r="M915" s="10">
        <v>2</v>
      </c>
      <c r="N915" s="69"/>
      <c r="P915" s="245">
        <f t="shared" si="56"/>
        <v>229.51</v>
      </c>
      <c r="Q915" s="10"/>
      <c r="R915" s="10"/>
      <c r="S915" s="10"/>
      <c r="T915" s="179">
        <f t="shared" si="57"/>
        <v>1100</v>
      </c>
      <c r="U915" s="10"/>
      <c r="V915" s="10"/>
      <c r="W915" s="10"/>
      <c r="Y915" s="10">
        <v>459.02</v>
      </c>
      <c r="Z915" s="10">
        <f t="shared" si="58"/>
        <v>452.9</v>
      </c>
      <c r="AA915" s="247"/>
      <c r="AB915" s="10">
        <f t="shared" si="59"/>
        <v>395.36</v>
      </c>
      <c r="AC915" s="167">
        <v>487.19</v>
      </c>
      <c r="AD915" s="9"/>
      <c r="AE915" s="3"/>
      <c r="AF915" s="3"/>
    </row>
    <row r="916" spans="1:32" x14ac:dyDescent="0.2">
      <c r="A916" s="55"/>
      <c r="B916" s="10"/>
      <c r="C916" s="10" t="s">
        <v>336</v>
      </c>
      <c r="D916" s="10"/>
      <c r="E916" s="419" t="s">
        <v>109</v>
      </c>
      <c r="F916" s="10">
        <v>4340</v>
      </c>
      <c r="G916" s="10"/>
      <c r="H916" s="10"/>
      <c r="I916" s="10"/>
      <c r="J916" s="10">
        <v>705</v>
      </c>
      <c r="K916" s="10"/>
      <c r="M916" s="10">
        <v>5</v>
      </c>
      <c r="N916" s="69"/>
      <c r="P916" s="245">
        <f t="shared" si="56"/>
        <v>141</v>
      </c>
      <c r="Q916" s="10"/>
      <c r="R916" s="10"/>
      <c r="S916" s="10"/>
      <c r="T916" s="179">
        <f t="shared" si="57"/>
        <v>868</v>
      </c>
      <c r="U916" s="10"/>
      <c r="V916" s="10"/>
      <c r="W916" s="10"/>
      <c r="Y916" s="10">
        <v>705</v>
      </c>
      <c r="Z916" s="10">
        <f t="shared" si="58"/>
        <v>695.6</v>
      </c>
      <c r="AA916" s="247"/>
      <c r="AB916" s="10">
        <f t="shared" si="59"/>
        <v>607.22</v>
      </c>
      <c r="AC916" s="167">
        <v>748.27</v>
      </c>
      <c r="AD916" s="9"/>
      <c r="AE916" s="3"/>
      <c r="AF916" s="3"/>
    </row>
    <row r="917" spans="1:32" x14ac:dyDescent="0.2">
      <c r="A917" s="55"/>
      <c r="B917" s="10"/>
      <c r="C917" s="10" t="s">
        <v>337</v>
      </c>
      <c r="D917" s="10"/>
      <c r="E917" s="419" t="s">
        <v>145</v>
      </c>
      <c r="F917" s="10">
        <v>18692</v>
      </c>
      <c r="G917" s="10"/>
      <c r="H917" s="10"/>
      <c r="I917" s="10"/>
      <c r="J917" s="10">
        <v>3470.44</v>
      </c>
      <c r="K917" s="10"/>
      <c r="M917" s="10">
        <v>17</v>
      </c>
      <c r="N917" s="69"/>
      <c r="P917" s="245">
        <f t="shared" si="56"/>
        <v>204.14352941176472</v>
      </c>
      <c r="Q917" s="10"/>
      <c r="R917" s="10"/>
      <c r="S917" s="10"/>
      <c r="T917" s="179">
        <f t="shared" si="57"/>
        <v>1099.5294117647059</v>
      </c>
      <c r="U917" s="10"/>
      <c r="V917" s="10"/>
      <c r="W917" s="10"/>
      <c r="Y917" s="10">
        <v>3470.44</v>
      </c>
      <c r="Z917" s="10">
        <f t="shared" si="58"/>
        <v>3424.18</v>
      </c>
      <c r="AA917" s="247"/>
      <c r="AB917" s="10">
        <f t="shared" si="59"/>
        <v>2989.13</v>
      </c>
      <c r="AC917" s="167">
        <v>3683.45</v>
      </c>
      <c r="AD917" s="9"/>
      <c r="AE917" s="3"/>
      <c r="AF917" s="3"/>
    </row>
    <row r="918" spans="1:32" x14ac:dyDescent="0.2">
      <c r="A918" s="55"/>
      <c r="B918" s="10"/>
      <c r="C918" s="10" t="s">
        <v>337</v>
      </c>
      <c r="D918" s="10"/>
      <c r="E918" s="419" t="s">
        <v>338</v>
      </c>
      <c r="F918" s="10">
        <v>4775</v>
      </c>
      <c r="G918" s="10"/>
      <c r="H918" s="10"/>
      <c r="I918" s="10"/>
      <c r="J918" s="10">
        <v>1012.7099999999999</v>
      </c>
      <c r="K918" s="10"/>
      <c r="M918" s="10">
        <v>5</v>
      </c>
      <c r="N918" s="69"/>
      <c r="P918" s="245">
        <f t="shared" si="56"/>
        <v>202.54199999999997</v>
      </c>
      <c r="Q918" s="10"/>
      <c r="R918" s="10"/>
      <c r="S918" s="10"/>
      <c r="T918" s="179">
        <f t="shared" si="57"/>
        <v>955</v>
      </c>
      <c r="U918" s="10"/>
      <c r="V918" s="10"/>
      <c r="W918" s="10"/>
      <c r="Y918" s="10">
        <v>1012.7099999999999</v>
      </c>
      <c r="Z918" s="10">
        <f t="shared" si="58"/>
        <v>999.21</v>
      </c>
      <c r="AA918" s="247"/>
      <c r="AB918" s="10">
        <f t="shared" si="59"/>
        <v>872.26</v>
      </c>
      <c r="AC918" s="167">
        <v>1074.8699999999999</v>
      </c>
      <c r="AD918" s="9"/>
      <c r="AE918" s="3"/>
      <c r="AF918" s="3"/>
    </row>
    <row r="919" spans="1:32" x14ac:dyDescent="0.2">
      <c r="A919" s="55"/>
      <c r="B919" s="10"/>
      <c r="C919" s="10" t="s">
        <v>339</v>
      </c>
      <c r="D919" s="10"/>
      <c r="E919" s="419" t="s">
        <v>145</v>
      </c>
      <c r="F919" s="10">
        <v>1227</v>
      </c>
      <c r="G919" s="10"/>
      <c r="H919" s="10"/>
      <c r="I919" s="10"/>
      <c r="J919" s="10">
        <v>256.3</v>
      </c>
      <c r="K919" s="10"/>
      <c r="M919" s="10">
        <v>3</v>
      </c>
      <c r="N919" s="69"/>
      <c r="P919" s="245">
        <f t="shared" si="56"/>
        <v>85.433333333333337</v>
      </c>
      <c r="Q919" s="10"/>
      <c r="R919" s="10"/>
      <c r="S919" s="10"/>
      <c r="T919" s="179">
        <f t="shared" si="57"/>
        <v>409</v>
      </c>
      <c r="U919" s="10"/>
      <c r="V919" s="10"/>
      <c r="W919" s="10"/>
      <c r="Y919" s="10">
        <v>256.3</v>
      </c>
      <c r="Z919" s="10">
        <f t="shared" si="58"/>
        <v>252.88</v>
      </c>
      <c r="AA919" s="247"/>
      <c r="AB919" s="10">
        <f t="shared" si="59"/>
        <v>220.75</v>
      </c>
      <c r="AC919" s="167">
        <v>272.02999999999997</v>
      </c>
      <c r="AD919" s="9"/>
      <c r="AE919" s="3"/>
      <c r="AF919" s="3"/>
    </row>
    <row r="920" spans="1:32" x14ac:dyDescent="0.2">
      <c r="A920" s="55"/>
      <c r="B920" s="10"/>
      <c r="C920" s="10" t="s">
        <v>340</v>
      </c>
      <c r="D920" s="10"/>
      <c r="E920" s="419" t="s">
        <v>107</v>
      </c>
      <c r="F920" s="10">
        <v>503304</v>
      </c>
      <c r="G920" s="10"/>
      <c r="H920" s="10"/>
      <c r="I920" s="10"/>
      <c r="J920" s="10">
        <v>102285.17000000007</v>
      </c>
      <c r="K920" s="10"/>
      <c r="M920" s="10">
        <v>484</v>
      </c>
      <c r="N920" s="69"/>
      <c r="P920" s="245">
        <f t="shared" si="56"/>
        <v>211.33299586776874</v>
      </c>
      <c r="Q920" s="10"/>
      <c r="R920" s="10"/>
      <c r="S920" s="10"/>
      <c r="T920" s="179">
        <f t="shared" si="57"/>
        <v>1039.8842975206612</v>
      </c>
      <c r="U920" s="10"/>
      <c r="V920" s="10"/>
      <c r="W920" s="10"/>
      <c r="Y920" s="10">
        <v>102285.17000000007</v>
      </c>
      <c r="Z920" s="10">
        <f t="shared" si="58"/>
        <v>100921.77</v>
      </c>
      <c r="AA920" s="247"/>
      <c r="AB920" s="10">
        <f t="shared" si="59"/>
        <v>88099.36</v>
      </c>
      <c r="AC920" s="167">
        <v>108563.12</v>
      </c>
      <c r="AD920" s="9"/>
      <c r="AE920" s="3"/>
      <c r="AF920" s="3"/>
    </row>
    <row r="921" spans="1:32" x14ac:dyDescent="0.2">
      <c r="A921" s="55"/>
      <c r="B921" s="10"/>
      <c r="C921" s="10" t="s">
        <v>341</v>
      </c>
      <c r="D921" s="10"/>
      <c r="E921" s="419" t="s">
        <v>88</v>
      </c>
      <c r="F921" s="10">
        <v>3266164</v>
      </c>
      <c r="G921" s="10"/>
      <c r="H921" s="10"/>
      <c r="I921" s="10"/>
      <c r="J921" s="10">
        <v>665422.94999999937</v>
      </c>
      <c r="K921" s="10"/>
      <c r="M921" s="10">
        <v>2173</v>
      </c>
      <c r="N921" s="69"/>
      <c r="P921" s="245">
        <f t="shared" si="56"/>
        <v>306.223170731707</v>
      </c>
      <c r="Q921" s="10"/>
      <c r="R921" s="10"/>
      <c r="S921" s="10"/>
      <c r="T921" s="179">
        <f t="shared" si="57"/>
        <v>1503.0667280257708</v>
      </c>
      <c r="U921" s="10"/>
      <c r="V921" s="10"/>
      <c r="W921" s="10"/>
      <c r="Y921" s="10">
        <v>665422.94999999937</v>
      </c>
      <c r="Z921" s="10">
        <f t="shared" si="58"/>
        <v>656553.27</v>
      </c>
      <c r="AA921" s="247"/>
      <c r="AB921" s="10">
        <f t="shared" si="59"/>
        <v>573136.24</v>
      </c>
      <c r="AC921" s="167">
        <v>706264.59</v>
      </c>
      <c r="AD921" s="9"/>
      <c r="AE921" s="3"/>
      <c r="AF921" s="3"/>
    </row>
    <row r="922" spans="1:32" x14ac:dyDescent="0.2">
      <c r="A922" s="55"/>
      <c r="B922" s="10"/>
      <c r="C922" s="10" t="s">
        <v>342</v>
      </c>
      <c r="D922" s="10"/>
      <c r="E922" s="419" t="s">
        <v>201</v>
      </c>
      <c r="F922" s="10">
        <v>31907</v>
      </c>
      <c r="G922" s="10"/>
      <c r="H922" s="10"/>
      <c r="I922" s="10"/>
      <c r="J922" s="10">
        <v>6357.8300000000008</v>
      </c>
      <c r="K922" s="10"/>
      <c r="M922" s="10">
        <v>28</v>
      </c>
      <c r="N922" s="69"/>
      <c r="P922" s="245">
        <f t="shared" si="56"/>
        <v>227.06535714285718</v>
      </c>
      <c r="Q922" s="10"/>
      <c r="R922" s="10"/>
      <c r="S922" s="10"/>
      <c r="T922" s="179">
        <f t="shared" si="57"/>
        <v>1139.5357142857142</v>
      </c>
      <c r="U922" s="10"/>
      <c r="V922" s="10"/>
      <c r="W922" s="10"/>
      <c r="Y922" s="10">
        <v>6357.8300000000008</v>
      </c>
      <c r="Z922" s="10">
        <f t="shared" si="58"/>
        <v>6273.08</v>
      </c>
      <c r="AA922" s="247"/>
      <c r="AB922" s="10">
        <f t="shared" si="59"/>
        <v>5476.07</v>
      </c>
      <c r="AC922" s="167">
        <v>6748.05</v>
      </c>
      <c r="AD922" s="9"/>
      <c r="AE922" s="3"/>
      <c r="AF922" s="3"/>
    </row>
    <row r="923" spans="1:32" x14ac:dyDescent="0.2">
      <c r="A923" s="55"/>
      <c r="B923" s="10"/>
      <c r="C923" s="10" t="s">
        <v>343</v>
      </c>
      <c r="D923" s="10"/>
      <c r="E923" s="419" t="s">
        <v>201</v>
      </c>
      <c r="F923" s="10">
        <v>111625</v>
      </c>
      <c r="G923" s="10"/>
      <c r="H923" s="10"/>
      <c r="I923" s="10"/>
      <c r="J923" s="10">
        <v>22500.62</v>
      </c>
      <c r="K923" s="10"/>
      <c r="M923" s="10">
        <v>99</v>
      </c>
      <c r="N923" s="69"/>
      <c r="P923" s="245">
        <f t="shared" si="56"/>
        <v>227.27898989898989</v>
      </c>
      <c r="Q923" s="10"/>
      <c r="R923" s="10"/>
      <c r="S923" s="10"/>
      <c r="T923" s="179">
        <f t="shared" si="57"/>
        <v>1127.5252525252524</v>
      </c>
      <c r="U923" s="10"/>
      <c r="V923" s="10"/>
      <c r="W923" s="10"/>
      <c r="Y923" s="10">
        <v>22500.62</v>
      </c>
      <c r="Z923" s="10">
        <f t="shared" si="58"/>
        <v>22200.7</v>
      </c>
      <c r="AA923" s="247"/>
      <c r="AB923" s="10">
        <f t="shared" si="59"/>
        <v>19380.04</v>
      </c>
      <c r="AC923" s="167">
        <v>23881.64</v>
      </c>
      <c r="AD923" s="9"/>
      <c r="AE923" s="3"/>
      <c r="AF923" s="3"/>
    </row>
    <row r="924" spans="1:32" x14ac:dyDescent="0.2">
      <c r="A924" s="55"/>
      <c r="B924" s="10"/>
      <c r="C924" s="10" t="s">
        <v>344</v>
      </c>
      <c r="D924" s="10"/>
      <c r="E924" s="419" t="s">
        <v>107</v>
      </c>
      <c r="F924" s="10">
        <v>26998</v>
      </c>
      <c r="G924" s="10"/>
      <c r="H924" s="10"/>
      <c r="I924" s="10"/>
      <c r="J924" s="10">
        <v>5366.0599999999995</v>
      </c>
      <c r="K924" s="10"/>
      <c r="M924" s="10">
        <v>31</v>
      </c>
      <c r="N924" s="69"/>
      <c r="P924" s="245">
        <f t="shared" si="56"/>
        <v>173.09870967741935</v>
      </c>
      <c r="Q924" s="10"/>
      <c r="R924" s="10"/>
      <c r="S924" s="10"/>
      <c r="T924" s="179">
        <f t="shared" si="57"/>
        <v>870.90322580645159</v>
      </c>
      <c r="U924" s="10"/>
      <c r="V924" s="10"/>
      <c r="W924" s="10"/>
      <c r="Y924" s="10">
        <v>5366.0599999999995</v>
      </c>
      <c r="Z924" s="10">
        <f t="shared" si="58"/>
        <v>5294.53</v>
      </c>
      <c r="AA924" s="247"/>
      <c r="AB924" s="10">
        <f t="shared" si="59"/>
        <v>4621.8500000000004</v>
      </c>
      <c r="AC924" s="167">
        <v>5695.42</v>
      </c>
      <c r="AD924" s="9"/>
      <c r="AE924" s="3"/>
      <c r="AF924" s="3"/>
    </row>
    <row r="925" spans="1:32" x14ac:dyDescent="0.2">
      <c r="A925" s="55"/>
      <c r="B925" s="10"/>
      <c r="C925" s="10" t="s">
        <v>345</v>
      </c>
      <c r="D925" s="10"/>
      <c r="E925" s="419" t="s">
        <v>192</v>
      </c>
      <c r="F925" s="10">
        <v>12548</v>
      </c>
      <c r="G925" s="10"/>
      <c r="H925" s="10"/>
      <c r="I925" s="10"/>
      <c r="J925" s="10">
        <v>2680.0199999999995</v>
      </c>
      <c r="K925" s="10"/>
      <c r="M925" s="10">
        <v>12</v>
      </c>
      <c r="N925" s="69"/>
      <c r="P925" s="245">
        <f t="shared" si="56"/>
        <v>223.33499999999995</v>
      </c>
      <c r="Q925" s="10"/>
      <c r="R925" s="10"/>
      <c r="S925" s="10"/>
      <c r="T925" s="179">
        <f t="shared" si="57"/>
        <v>1045.6666666666667</v>
      </c>
      <c r="U925" s="10"/>
      <c r="V925" s="10"/>
      <c r="W925" s="10"/>
      <c r="Y925" s="10">
        <v>2680.0199999999995</v>
      </c>
      <c r="Z925" s="10">
        <f t="shared" si="58"/>
        <v>2644.3</v>
      </c>
      <c r="AA925" s="247"/>
      <c r="AB925" s="10">
        <f t="shared" si="59"/>
        <v>2308.33</v>
      </c>
      <c r="AC925" s="167">
        <v>2844.51</v>
      </c>
      <c r="AD925" s="9"/>
      <c r="AE925" s="3"/>
      <c r="AF925" s="3"/>
    </row>
    <row r="926" spans="1:32" x14ac:dyDescent="0.2">
      <c r="A926" s="55"/>
      <c r="B926" s="10"/>
      <c r="C926" s="10" t="s">
        <v>346</v>
      </c>
      <c r="D926" s="10"/>
      <c r="E926" s="419" t="s">
        <v>107</v>
      </c>
      <c r="F926" s="10">
        <v>3562</v>
      </c>
      <c r="G926" s="10"/>
      <c r="H926" s="10"/>
      <c r="I926" s="10"/>
      <c r="J926" s="10">
        <v>756.77</v>
      </c>
      <c r="K926" s="10"/>
      <c r="M926" s="10">
        <v>3</v>
      </c>
      <c r="N926" s="69"/>
      <c r="P926" s="245">
        <f t="shared" si="56"/>
        <v>252.25666666666666</v>
      </c>
      <c r="Q926" s="10"/>
      <c r="R926" s="10"/>
      <c r="S926" s="10"/>
      <c r="T926" s="179">
        <f t="shared" si="57"/>
        <v>1187.3333333333333</v>
      </c>
      <c r="U926" s="10"/>
      <c r="V926" s="10"/>
      <c r="W926" s="10"/>
      <c r="Y926" s="10">
        <v>756.77</v>
      </c>
      <c r="Z926" s="10">
        <f t="shared" si="58"/>
        <v>746.68</v>
      </c>
      <c r="AA926" s="247"/>
      <c r="AB926" s="10">
        <f t="shared" si="59"/>
        <v>651.80999999999995</v>
      </c>
      <c r="AC926" s="167">
        <v>803.21</v>
      </c>
      <c r="AD926" s="9"/>
      <c r="AE926" s="3"/>
      <c r="AF926" s="3"/>
    </row>
    <row r="927" spans="1:32" x14ac:dyDescent="0.2">
      <c r="A927" s="55"/>
      <c r="B927" s="10"/>
      <c r="C927" s="10" t="s">
        <v>347</v>
      </c>
      <c r="D927" s="10"/>
      <c r="E927" s="419" t="s">
        <v>88</v>
      </c>
      <c r="F927" s="10"/>
      <c r="G927" s="10"/>
      <c r="H927" s="10"/>
      <c r="I927" s="10"/>
      <c r="J927" s="10">
        <v>6.06</v>
      </c>
      <c r="K927" s="10"/>
      <c r="M927" s="10">
        <v>1</v>
      </c>
      <c r="N927" s="69"/>
      <c r="P927" s="245">
        <f t="shared" si="56"/>
        <v>6.06</v>
      </c>
      <c r="Q927" s="10"/>
      <c r="R927" s="10"/>
      <c r="S927" s="10"/>
      <c r="T927" s="179">
        <f t="shared" si="57"/>
        <v>0</v>
      </c>
      <c r="U927" s="10"/>
      <c r="V927" s="10"/>
      <c r="W927" s="10"/>
      <c r="Y927" s="10">
        <v>6.06</v>
      </c>
      <c r="Z927" s="10">
        <f t="shared" si="58"/>
        <v>5.98</v>
      </c>
      <c r="AA927" s="247"/>
      <c r="AB927" s="10">
        <f t="shared" si="59"/>
        <v>5.22</v>
      </c>
      <c r="AC927" s="167">
        <v>6.43</v>
      </c>
      <c r="AD927" s="9"/>
      <c r="AE927" s="3"/>
      <c r="AF927" s="3"/>
    </row>
    <row r="928" spans="1:32" x14ac:dyDescent="0.2">
      <c r="A928" s="55"/>
      <c r="B928" s="10"/>
      <c r="C928" s="10" t="s">
        <v>348</v>
      </c>
      <c r="D928" s="10"/>
      <c r="E928" s="419" t="s">
        <v>349</v>
      </c>
      <c r="F928" s="10">
        <v>922198</v>
      </c>
      <c r="G928" s="10"/>
      <c r="H928" s="10"/>
      <c r="I928" s="10"/>
      <c r="J928" s="10">
        <v>185761.91999999975</v>
      </c>
      <c r="K928" s="10"/>
      <c r="M928" s="10">
        <v>1168</v>
      </c>
      <c r="N928" s="69"/>
      <c r="P928" s="245">
        <f t="shared" si="56"/>
        <v>159.04273972602718</v>
      </c>
      <c r="Q928" s="10"/>
      <c r="R928" s="10"/>
      <c r="S928" s="10"/>
      <c r="T928" s="179">
        <f t="shared" si="57"/>
        <v>789.55308219178085</v>
      </c>
      <c r="U928" s="10"/>
      <c r="V928" s="10"/>
      <c r="W928" s="10"/>
      <c r="Y928" s="10">
        <v>185761.91999999975</v>
      </c>
      <c r="Z928" s="10">
        <f t="shared" si="58"/>
        <v>183285.83</v>
      </c>
      <c r="AA928" s="247"/>
      <c r="AB928" s="10">
        <f t="shared" si="59"/>
        <v>159998.82</v>
      </c>
      <c r="AC928" s="167">
        <v>197163.42</v>
      </c>
      <c r="AD928" s="9"/>
      <c r="AE928" s="3"/>
      <c r="AF928" s="3"/>
    </row>
    <row r="929" spans="1:32" x14ac:dyDescent="0.2">
      <c r="A929" s="55"/>
      <c r="B929" s="10"/>
      <c r="C929" s="10" t="s">
        <v>350</v>
      </c>
      <c r="D929" s="10"/>
      <c r="E929" s="419" t="s">
        <v>349</v>
      </c>
      <c r="F929" s="10">
        <v>1186</v>
      </c>
      <c r="G929" s="10"/>
      <c r="H929" s="10"/>
      <c r="I929" s="10"/>
      <c r="J929" s="10">
        <v>246.97</v>
      </c>
      <c r="K929" s="10"/>
      <c r="M929" s="10">
        <v>1</v>
      </c>
      <c r="N929" s="69"/>
      <c r="P929" s="245">
        <f t="shared" si="56"/>
        <v>246.97</v>
      </c>
      <c r="Q929" s="10"/>
      <c r="R929" s="10"/>
      <c r="S929" s="10"/>
      <c r="T929" s="179">
        <f t="shared" si="57"/>
        <v>1186</v>
      </c>
      <c r="U929" s="10"/>
      <c r="V929" s="10"/>
      <c r="W929" s="10"/>
      <c r="Y929" s="10">
        <v>246.97</v>
      </c>
      <c r="Z929" s="10">
        <f t="shared" si="58"/>
        <v>243.68</v>
      </c>
      <c r="AA929" s="247"/>
      <c r="AB929" s="10">
        <f t="shared" si="59"/>
        <v>212.72</v>
      </c>
      <c r="AC929" s="167">
        <v>262.13</v>
      </c>
      <c r="AD929" s="9"/>
      <c r="AE929" s="3"/>
      <c r="AF929" s="3"/>
    </row>
    <row r="930" spans="1:32" x14ac:dyDescent="0.2">
      <c r="A930" s="55"/>
      <c r="B930" s="10"/>
      <c r="C930" s="10" t="s">
        <v>350</v>
      </c>
      <c r="D930" s="10"/>
      <c r="E930" s="419" t="s">
        <v>187</v>
      </c>
      <c r="F930" s="10">
        <v>1798172</v>
      </c>
      <c r="G930" s="10"/>
      <c r="H930" s="10"/>
      <c r="I930" s="10"/>
      <c r="J930" s="10">
        <v>365223.25000000029</v>
      </c>
      <c r="K930" s="10"/>
      <c r="M930" s="10">
        <v>1210</v>
      </c>
      <c r="N930" s="69"/>
      <c r="P930" s="245">
        <f t="shared" si="56"/>
        <v>301.8373966942151</v>
      </c>
      <c r="Q930" s="10"/>
      <c r="R930" s="10"/>
      <c r="S930" s="10"/>
      <c r="T930" s="179">
        <f t="shared" si="57"/>
        <v>1486.0925619834711</v>
      </c>
      <c r="U930" s="10"/>
      <c r="V930" s="10"/>
      <c r="W930" s="10"/>
      <c r="Y930" s="10">
        <v>365223.25000000029</v>
      </c>
      <c r="Z930" s="10">
        <f t="shared" si="58"/>
        <v>360355.05</v>
      </c>
      <c r="AA930" s="247"/>
      <c r="AB930" s="10">
        <f t="shared" si="59"/>
        <v>314570.88</v>
      </c>
      <c r="AC930" s="167">
        <v>387639.55</v>
      </c>
      <c r="AD930" s="9"/>
      <c r="AE930" s="3"/>
      <c r="AF930" s="3"/>
    </row>
    <row r="931" spans="1:32" x14ac:dyDescent="0.2">
      <c r="A931" s="55"/>
      <c r="B931" s="10"/>
      <c r="C931" s="10" t="s">
        <v>351</v>
      </c>
      <c r="D931" s="10"/>
      <c r="E931" s="419" t="s">
        <v>93</v>
      </c>
      <c r="F931" s="10">
        <v>21741</v>
      </c>
      <c r="G931" s="10"/>
      <c r="H931" s="10"/>
      <c r="I931" s="10"/>
      <c r="J931" s="10">
        <v>4647.7500000000018</v>
      </c>
      <c r="K931" s="10"/>
      <c r="M931" s="10">
        <v>83</v>
      </c>
      <c r="N931" s="69"/>
      <c r="P931" s="245">
        <f t="shared" si="56"/>
        <v>55.996987951807249</v>
      </c>
      <c r="Q931" s="10"/>
      <c r="R931" s="10"/>
      <c r="S931" s="10"/>
      <c r="T931" s="179">
        <f t="shared" si="57"/>
        <v>261.93975903614455</v>
      </c>
      <c r="U931" s="10"/>
      <c r="V931" s="10"/>
      <c r="W931" s="10"/>
      <c r="Y931" s="10">
        <v>4647.7500000000018</v>
      </c>
      <c r="Z931" s="10">
        <f t="shared" si="58"/>
        <v>4585.8</v>
      </c>
      <c r="AA931" s="247"/>
      <c r="AB931" s="10">
        <f t="shared" si="59"/>
        <v>4003.16</v>
      </c>
      <c r="AC931" s="167">
        <v>4933.0200000000004</v>
      </c>
      <c r="AD931" s="9"/>
      <c r="AE931" s="3"/>
      <c r="AF931" s="3"/>
    </row>
    <row r="932" spans="1:32" x14ac:dyDescent="0.2">
      <c r="A932" s="55"/>
      <c r="B932" s="10"/>
      <c r="C932" s="10" t="s">
        <v>352</v>
      </c>
      <c r="D932" s="10"/>
      <c r="E932" s="419" t="s">
        <v>93</v>
      </c>
      <c r="F932" s="10">
        <v>7954</v>
      </c>
      <c r="G932" s="10"/>
      <c r="H932" s="10"/>
      <c r="I932" s="10"/>
      <c r="J932" s="10">
        <v>1575.61</v>
      </c>
      <c r="K932" s="10"/>
      <c r="M932" s="10">
        <v>13</v>
      </c>
      <c r="N932" s="69"/>
      <c r="P932" s="245">
        <f t="shared" si="56"/>
        <v>121.20076923076923</v>
      </c>
      <c r="Q932" s="10"/>
      <c r="R932" s="10"/>
      <c r="S932" s="10"/>
      <c r="T932" s="179">
        <f t="shared" si="57"/>
        <v>611.84615384615381</v>
      </c>
      <c r="U932" s="10"/>
      <c r="V932" s="10"/>
      <c r="W932" s="10"/>
      <c r="Y932" s="10">
        <v>1575.61</v>
      </c>
      <c r="Z932" s="10">
        <f t="shared" si="58"/>
        <v>1554.61</v>
      </c>
      <c r="AA932" s="247"/>
      <c r="AB932" s="10">
        <f t="shared" si="59"/>
        <v>1357.09</v>
      </c>
      <c r="AC932" s="167">
        <v>1672.32</v>
      </c>
      <c r="AD932" s="9"/>
      <c r="AE932" s="3"/>
      <c r="AF932" s="3"/>
    </row>
    <row r="933" spans="1:32" x14ac:dyDescent="0.2">
      <c r="A933" s="55"/>
      <c r="B933" s="10"/>
      <c r="C933" s="10" t="s">
        <v>353</v>
      </c>
      <c r="D933" s="10"/>
      <c r="E933" s="419" t="s">
        <v>73</v>
      </c>
      <c r="F933" s="10">
        <v>2961</v>
      </c>
      <c r="G933" s="10"/>
      <c r="H933" s="10"/>
      <c r="I933" s="10"/>
      <c r="J933" s="10">
        <v>610.28</v>
      </c>
      <c r="K933" s="10"/>
      <c r="M933" s="10">
        <v>3</v>
      </c>
      <c r="N933" s="69"/>
      <c r="P933" s="245">
        <f t="shared" si="56"/>
        <v>203.42666666666665</v>
      </c>
      <c r="Q933" s="10"/>
      <c r="R933" s="10"/>
      <c r="S933" s="10"/>
      <c r="T933" s="179">
        <f t="shared" si="57"/>
        <v>987</v>
      </c>
      <c r="U933" s="10"/>
      <c r="V933" s="10"/>
      <c r="W933" s="10"/>
      <c r="Y933" s="10">
        <v>610.28</v>
      </c>
      <c r="Z933" s="10">
        <f t="shared" si="58"/>
        <v>602.15</v>
      </c>
      <c r="AA933" s="247"/>
      <c r="AB933" s="10">
        <f t="shared" si="59"/>
        <v>525.64</v>
      </c>
      <c r="AC933" s="167">
        <v>647.74</v>
      </c>
      <c r="AD933" s="9"/>
      <c r="AE933" s="3"/>
      <c r="AF933" s="3"/>
    </row>
    <row r="934" spans="1:32" x14ac:dyDescent="0.2">
      <c r="A934" s="55"/>
      <c r="B934" s="10"/>
      <c r="C934" s="10" t="s">
        <v>354</v>
      </c>
      <c r="D934" s="10"/>
      <c r="E934" s="419" t="s">
        <v>154</v>
      </c>
      <c r="F934" s="10">
        <v>832168</v>
      </c>
      <c r="G934" s="10"/>
      <c r="H934" s="10"/>
      <c r="I934" s="10"/>
      <c r="J934" s="10">
        <v>170146.1999999999</v>
      </c>
      <c r="K934" s="10"/>
      <c r="M934" s="10">
        <v>562</v>
      </c>
      <c r="N934" s="69"/>
      <c r="P934" s="245">
        <f t="shared" si="56"/>
        <v>302.75124555160124</v>
      </c>
      <c r="Q934" s="10"/>
      <c r="R934" s="10"/>
      <c r="S934" s="10"/>
      <c r="T934" s="179">
        <f t="shared" si="57"/>
        <v>1480.7259786476868</v>
      </c>
      <c r="U934" s="10"/>
      <c r="V934" s="10"/>
      <c r="W934" s="10"/>
      <c r="Y934" s="10">
        <v>170146.1999999999</v>
      </c>
      <c r="Z934" s="10">
        <f t="shared" si="58"/>
        <v>167878.25</v>
      </c>
      <c r="AA934" s="247"/>
      <c r="AB934" s="10">
        <f t="shared" si="59"/>
        <v>146548.82999999999</v>
      </c>
      <c r="AC934" s="167">
        <v>180589.26</v>
      </c>
      <c r="AD934" s="9"/>
      <c r="AE934" s="3"/>
      <c r="AF934" s="3"/>
    </row>
    <row r="935" spans="1:32" x14ac:dyDescent="0.2">
      <c r="A935" s="55"/>
      <c r="B935" s="10"/>
      <c r="C935" s="10" t="s">
        <v>355</v>
      </c>
      <c r="D935" s="10"/>
      <c r="E935" s="419" t="s">
        <v>145</v>
      </c>
      <c r="F935" s="10">
        <v>262</v>
      </c>
      <c r="G935" s="10"/>
      <c r="H935" s="10"/>
      <c r="I935" s="10"/>
      <c r="J935" s="10">
        <v>57.42</v>
      </c>
      <c r="K935" s="10"/>
      <c r="M935" s="10">
        <v>1</v>
      </c>
      <c r="N935" s="69"/>
      <c r="P935" s="245">
        <f t="shared" si="56"/>
        <v>57.42</v>
      </c>
      <c r="Q935" s="10"/>
      <c r="R935" s="10"/>
      <c r="S935" s="10"/>
      <c r="T935" s="179">
        <f t="shared" si="57"/>
        <v>262</v>
      </c>
      <c r="U935" s="10"/>
      <c r="V935" s="10"/>
      <c r="W935" s="10"/>
      <c r="Y935" s="10">
        <v>57.42</v>
      </c>
      <c r="Z935" s="10">
        <f t="shared" si="58"/>
        <v>56.65</v>
      </c>
      <c r="AA935" s="247"/>
      <c r="AB935" s="10">
        <f t="shared" si="59"/>
        <v>49.46</v>
      </c>
      <c r="AC935" s="167">
        <v>60.95</v>
      </c>
      <c r="AD935" s="9"/>
      <c r="AE935" s="3"/>
      <c r="AF935" s="3"/>
    </row>
    <row r="936" spans="1:32" x14ac:dyDescent="0.2">
      <c r="A936" s="55"/>
      <c r="B936" s="10"/>
      <c r="C936" s="10" t="s">
        <v>355</v>
      </c>
      <c r="D936" s="10"/>
      <c r="E936" s="419" t="s">
        <v>175</v>
      </c>
      <c r="F936" s="10">
        <v>1398651</v>
      </c>
      <c r="G936" s="10"/>
      <c r="H936" s="10"/>
      <c r="I936" s="10"/>
      <c r="J936" s="10">
        <v>278401.24000000028</v>
      </c>
      <c r="K936" s="10"/>
      <c r="M936" s="10">
        <v>1283</v>
      </c>
      <c r="N936" s="69"/>
      <c r="P936" s="245">
        <f t="shared" si="56"/>
        <v>216.99239282930654</v>
      </c>
      <c r="Q936" s="10"/>
      <c r="R936" s="10"/>
      <c r="S936" s="10"/>
      <c r="T936" s="179">
        <f t="shared" si="57"/>
        <v>1090.141075604053</v>
      </c>
      <c r="U936" s="10"/>
      <c r="V936" s="10"/>
      <c r="W936" s="10"/>
      <c r="Y936" s="10">
        <v>278401.24000000028</v>
      </c>
      <c r="Z936" s="10">
        <f t="shared" si="58"/>
        <v>274690.32</v>
      </c>
      <c r="AA936" s="247"/>
      <c r="AB936" s="10">
        <f t="shared" si="59"/>
        <v>239790.11</v>
      </c>
      <c r="AC936" s="167">
        <v>295488.67</v>
      </c>
      <c r="AD936" s="9"/>
      <c r="AE936" s="3"/>
      <c r="AF936" s="3"/>
    </row>
    <row r="937" spans="1:32" x14ac:dyDescent="0.2">
      <c r="A937" s="55"/>
      <c r="B937" s="10"/>
      <c r="C937" s="10" t="s">
        <v>356</v>
      </c>
      <c r="D937" s="10"/>
      <c r="E937" s="419" t="s">
        <v>131</v>
      </c>
      <c r="F937" s="10">
        <v>4278</v>
      </c>
      <c r="G937" s="10"/>
      <c r="H937" s="10"/>
      <c r="I937" s="10"/>
      <c r="J937" s="10">
        <v>916.52</v>
      </c>
      <c r="K937" s="10"/>
      <c r="M937" s="10">
        <v>1</v>
      </c>
      <c r="N937" s="69"/>
      <c r="P937" s="245">
        <f t="shared" si="56"/>
        <v>916.52</v>
      </c>
      <c r="Q937" s="10"/>
      <c r="R937" s="10"/>
      <c r="S937" s="10"/>
      <c r="T937" s="179">
        <f t="shared" si="57"/>
        <v>4278</v>
      </c>
      <c r="U937" s="10"/>
      <c r="V937" s="10"/>
      <c r="W937" s="10"/>
      <c r="Y937" s="10">
        <v>916.52</v>
      </c>
      <c r="Z937" s="10">
        <f t="shared" si="58"/>
        <v>904.3</v>
      </c>
      <c r="AA937" s="247"/>
      <c r="AB937" s="10">
        <f t="shared" si="59"/>
        <v>789.41</v>
      </c>
      <c r="AC937" s="167">
        <v>972.77</v>
      </c>
      <c r="AD937" s="9"/>
      <c r="AE937" s="3"/>
      <c r="AF937" s="3"/>
    </row>
    <row r="938" spans="1:32" x14ac:dyDescent="0.2">
      <c r="A938" s="55"/>
      <c r="B938" s="10"/>
      <c r="C938" s="10" t="s">
        <v>356</v>
      </c>
      <c r="D938" s="10"/>
      <c r="E938" s="419" t="s">
        <v>203</v>
      </c>
      <c r="F938" s="10">
        <v>1311771</v>
      </c>
      <c r="G938" s="10"/>
      <c r="H938" s="10"/>
      <c r="I938" s="10"/>
      <c r="J938" s="10">
        <v>262960.12999999971</v>
      </c>
      <c r="K938" s="10"/>
      <c r="M938" s="10">
        <v>1263</v>
      </c>
      <c r="N938" s="69"/>
      <c r="P938" s="245">
        <f t="shared" si="56"/>
        <v>208.2027949326997</v>
      </c>
      <c r="Q938" s="10"/>
      <c r="R938" s="10"/>
      <c r="S938" s="10"/>
      <c r="T938" s="179">
        <f t="shared" si="57"/>
        <v>1038.6152019002375</v>
      </c>
      <c r="U938" s="10"/>
      <c r="V938" s="10"/>
      <c r="W938" s="10"/>
      <c r="Y938" s="10">
        <v>262960.12999999971</v>
      </c>
      <c r="Z938" s="10">
        <f t="shared" si="58"/>
        <v>259455.03</v>
      </c>
      <c r="AA938" s="247"/>
      <c r="AB938" s="10">
        <f t="shared" si="59"/>
        <v>226490.51</v>
      </c>
      <c r="AC938" s="167">
        <v>279099.83</v>
      </c>
      <c r="AD938" s="9"/>
      <c r="AE938" s="3"/>
      <c r="AF938" s="3"/>
    </row>
    <row r="939" spans="1:32" x14ac:dyDescent="0.2">
      <c r="A939" s="55"/>
      <c r="B939" s="10"/>
      <c r="C939" s="10" t="s">
        <v>357</v>
      </c>
      <c r="D939" s="10"/>
      <c r="E939" s="419" t="s">
        <v>120</v>
      </c>
      <c r="F939" s="10">
        <v>9293</v>
      </c>
      <c r="G939" s="10"/>
      <c r="H939" s="10"/>
      <c r="I939" s="10"/>
      <c r="J939" s="10">
        <v>1972.7199999999996</v>
      </c>
      <c r="K939" s="10"/>
      <c r="M939" s="10">
        <v>7</v>
      </c>
      <c r="N939" s="69"/>
      <c r="P939" s="245">
        <f t="shared" si="56"/>
        <v>281.81714285714281</v>
      </c>
      <c r="Q939" s="10"/>
      <c r="R939" s="10"/>
      <c r="S939" s="10"/>
      <c r="T939" s="179">
        <f t="shared" si="57"/>
        <v>1327.5714285714287</v>
      </c>
      <c r="U939" s="10"/>
      <c r="V939" s="10"/>
      <c r="W939" s="10"/>
      <c r="Y939" s="10">
        <v>1972.7199999999996</v>
      </c>
      <c r="Z939" s="10">
        <f t="shared" si="58"/>
        <v>1946.42</v>
      </c>
      <c r="AA939" s="247"/>
      <c r="AB939" s="10">
        <f t="shared" si="59"/>
        <v>1699.13</v>
      </c>
      <c r="AC939" s="167">
        <v>2093.8000000000002</v>
      </c>
      <c r="AD939" s="9"/>
      <c r="AE939" s="3"/>
      <c r="AF939" s="3"/>
    </row>
    <row r="940" spans="1:32" x14ac:dyDescent="0.2">
      <c r="A940" s="55"/>
      <c r="B940" s="10"/>
      <c r="C940" s="10" t="s">
        <v>358</v>
      </c>
      <c r="D940" s="10"/>
      <c r="E940" s="419" t="s">
        <v>65</v>
      </c>
      <c r="F940" s="10">
        <v>1221</v>
      </c>
      <c r="G940" s="10"/>
      <c r="H940" s="10"/>
      <c r="I940" s="10"/>
      <c r="J940" s="10">
        <v>255</v>
      </c>
      <c r="K940" s="10"/>
      <c r="M940" s="10">
        <v>1</v>
      </c>
      <c r="N940" s="69"/>
      <c r="P940" s="245">
        <f t="shared" si="56"/>
        <v>255</v>
      </c>
      <c r="Q940" s="10"/>
      <c r="R940" s="10"/>
      <c r="S940" s="10"/>
      <c r="T940" s="179">
        <f t="shared" si="57"/>
        <v>1221</v>
      </c>
      <c r="U940" s="10"/>
      <c r="V940" s="10"/>
      <c r="W940" s="10"/>
      <c r="Y940" s="10">
        <v>255</v>
      </c>
      <c r="Z940" s="10">
        <f t="shared" si="58"/>
        <v>251.6</v>
      </c>
      <c r="AA940" s="247"/>
      <c r="AB940" s="10">
        <f t="shared" si="59"/>
        <v>219.63</v>
      </c>
      <c r="AC940" s="167">
        <v>270.64999999999998</v>
      </c>
      <c r="AD940" s="9"/>
      <c r="AE940" s="3"/>
      <c r="AF940" s="3"/>
    </row>
    <row r="941" spans="1:32" x14ac:dyDescent="0.2">
      <c r="A941" s="55"/>
      <c r="B941" s="10"/>
      <c r="C941" s="10" t="s">
        <v>358</v>
      </c>
      <c r="D941" s="10"/>
      <c r="E941" s="419" t="s">
        <v>359</v>
      </c>
      <c r="F941" s="10">
        <v>503280</v>
      </c>
      <c r="G941" s="10"/>
      <c r="H941" s="10"/>
      <c r="I941" s="10"/>
      <c r="J941" s="10">
        <v>102723.26999999999</v>
      </c>
      <c r="K941" s="10"/>
      <c r="M941" s="10">
        <v>215</v>
      </c>
      <c r="N941" s="69"/>
      <c r="P941" s="245">
        <f t="shared" si="56"/>
        <v>477.78265116279067</v>
      </c>
      <c r="Q941" s="10"/>
      <c r="R941" s="10"/>
      <c r="S941" s="10"/>
      <c r="T941" s="179">
        <f t="shared" si="57"/>
        <v>2340.8372093023254</v>
      </c>
      <c r="U941" s="10"/>
      <c r="V941" s="10"/>
      <c r="W941" s="10"/>
      <c r="Y941" s="10">
        <v>102723.26999999999</v>
      </c>
      <c r="Z941" s="10">
        <f t="shared" si="58"/>
        <v>101354.03</v>
      </c>
      <c r="AA941" s="247"/>
      <c r="AB941" s="10">
        <f t="shared" si="59"/>
        <v>88476.7</v>
      </c>
      <c r="AC941" s="167">
        <v>109028.11</v>
      </c>
      <c r="AD941" s="9"/>
      <c r="AE941" s="3"/>
      <c r="AF941" s="3"/>
    </row>
    <row r="942" spans="1:32" x14ac:dyDescent="0.2">
      <c r="A942" s="55"/>
      <c r="B942" s="10"/>
      <c r="C942" s="10" t="s">
        <v>360</v>
      </c>
      <c r="D942" s="10"/>
      <c r="E942" s="419" t="s">
        <v>110</v>
      </c>
      <c r="F942" s="10">
        <v>43651</v>
      </c>
      <c r="G942" s="10"/>
      <c r="H942" s="10"/>
      <c r="I942" s="10"/>
      <c r="J942" s="10">
        <v>8959.2199999999993</v>
      </c>
      <c r="K942" s="10"/>
      <c r="M942" s="10">
        <v>39</v>
      </c>
      <c r="N942" s="69"/>
      <c r="P942" s="245">
        <f t="shared" si="56"/>
        <v>229.72358974358971</v>
      </c>
      <c r="Q942" s="10"/>
      <c r="R942" s="10"/>
      <c r="S942" s="10"/>
      <c r="T942" s="179">
        <f t="shared" si="57"/>
        <v>1119.2564102564102</v>
      </c>
      <c r="U942" s="10"/>
      <c r="V942" s="10"/>
      <c r="W942" s="10"/>
      <c r="Y942" s="10">
        <v>8959.2199999999993</v>
      </c>
      <c r="Z942" s="10">
        <f t="shared" si="58"/>
        <v>8839.7999999999993</v>
      </c>
      <c r="AA942" s="247"/>
      <c r="AB942" s="10">
        <f t="shared" si="59"/>
        <v>7716.68</v>
      </c>
      <c r="AC942" s="167">
        <v>9509.11</v>
      </c>
      <c r="AD942" s="9"/>
      <c r="AE942" s="3"/>
      <c r="AF942" s="3"/>
    </row>
    <row r="943" spans="1:32" x14ac:dyDescent="0.2">
      <c r="A943" s="55"/>
      <c r="B943" s="10"/>
      <c r="C943" s="10" t="s">
        <v>361</v>
      </c>
      <c r="D943" s="10"/>
      <c r="E943" s="419" t="s">
        <v>362</v>
      </c>
      <c r="F943" s="10">
        <v>1166</v>
      </c>
      <c r="G943" s="10"/>
      <c r="H943" s="10"/>
      <c r="I943" s="10"/>
      <c r="J943" s="10">
        <v>242.66</v>
      </c>
      <c r="K943" s="10"/>
      <c r="M943" s="10">
        <v>1</v>
      </c>
      <c r="N943" s="69"/>
      <c r="P943" s="245">
        <f t="shared" si="56"/>
        <v>242.66</v>
      </c>
      <c r="Q943" s="10"/>
      <c r="R943" s="10"/>
      <c r="S943" s="10"/>
      <c r="T943" s="179">
        <f t="shared" si="57"/>
        <v>1166</v>
      </c>
      <c r="U943" s="10"/>
      <c r="V943" s="10"/>
      <c r="W943" s="10"/>
      <c r="Y943" s="10">
        <v>242.66</v>
      </c>
      <c r="Z943" s="10">
        <f t="shared" si="58"/>
        <v>239.43</v>
      </c>
      <c r="AA943" s="247"/>
      <c r="AB943" s="10">
        <f t="shared" si="59"/>
        <v>209.01</v>
      </c>
      <c r="AC943" s="167">
        <v>257.56</v>
      </c>
      <c r="AD943" s="9"/>
      <c r="AE943" s="3"/>
      <c r="AF943" s="3"/>
    </row>
    <row r="944" spans="1:32" x14ac:dyDescent="0.2">
      <c r="A944" s="55"/>
      <c r="B944" s="10"/>
      <c r="C944" s="10" t="s">
        <v>361</v>
      </c>
      <c r="D944" s="10"/>
      <c r="E944" s="419" t="s">
        <v>363</v>
      </c>
      <c r="F944" s="10">
        <v>291156</v>
      </c>
      <c r="G944" s="10"/>
      <c r="H944" s="10"/>
      <c r="I944" s="10"/>
      <c r="J944" s="10">
        <v>58441.660000000018</v>
      </c>
      <c r="K944" s="10"/>
      <c r="M944" s="10">
        <v>288</v>
      </c>
      <c r="N944" s="69"/>
      <c r="P944" s="245">
        <f t="shared" si="56"/>
        <v>202.92243055555562</v>
      </c>
      <c r="Q944" s="10"/>
      <c r="R944" s="10"/>
      <c r="S944" s="10"/>
      <c r="T944" s="179">
        <f t="shared" si="57"/>
        <v>1010.9583333333334</v>
      </c>
      <c r="U944" s="10"/>
      <c r="V944" s="10"/>
      <c r="W944" s="10"/>
      <c r="Y944" s="10">
        <v>58441.660000000018</v>
      </c>
      <c r="Z944" s="10">
        <f t="shared" si="58"/>
        <v>57662.67</v>
      </c>
      <c r="AA944" s="247"/>
      <c r="AB944" s="10">
        <f t="shared" si="59"/>
        <v>50336.46</v>
      </c>
      <c r="AC944" s="167">
        <v>62028.639999999999</v>
      </c>
      <c r="AD944" s="9"/>
      <c r="AE944" s="3"/>
      <c r="AF944" s="3"/>
    </row>
    <row r="945" spans="1:32" x14ac:dyDescent="0.2">
      <c r="A945" s="55"/>
      <c r="B945" s="10"/>
      <c r="C945" s="10" t="s">
        <v>364</v>
      </c>
      <c r="D945" s="10"/>
      <c r="E945" s="419" t="s">
        <v>365</v>
      </c>
      <c r="F945" s="10">
        <v>279</v>
      </c>
      <c r="G945" s="10"/>
      <c r="H945" s="10"/>
      <c r="I945" s="10"/>
      <c r="J945" s="10">
        <v>31.53</v>
      </c>
      <c r="K945" s="10"/>
      <c r="M945" s="10">
        <v>1</v>
      </c>
      <c r="N945" s="69"/>
      <c r="P945" s="245">
        <f t="shared" si="56"/>
        <v>31.53</v>
      </c>
      <c r="Q945" s="10"/>
      <c r="R945" s="10"/>
      <c r="S945" s="10"/>
      <c r="T945" s="179">
        <f t="shared" si="57"/>
        <v>279</v>
      </c>
      <c r="U945" s="10"/>
      <c r="V945" s="10"/>
      <c r="W945" s="10"/>
      <c r="Y945" s="10">
        <v>31.53</v>
      </c>
      <c r="Z945" s="10">
        <f t="shared" si="58"/>
        <v>31.11</v>
      </c>
      <c r="AA945" s="247"/>
      <c r="AB945" s="10">
        <f t="shared" si="59"/>
        <v>27.16</v>
      </c>
      <c r="AC945" s="167">
        <v>33.47</v>
      </c>
      <c r="AD945" s="9"/>
      <c r="AE945" s="3"/>
      <c r="AF945" s="3"/>
    </row>
    <row r="946" spans="1:32" x14ac:dyDescent="0.2">
      <c r="A946" s="55"/>
      <c r="B946" s="10"/>
      <c r="C946" s="10" t="s">
        <v>364</v>
      </c>
      <c r="D946" s="10"/>
      <c r="E946" s="419" t="s">
        <v>203</v>
      </c>
      <c r="F946" s="10">
        <v>6433954</v>
      </c>
      <c r="G946" s="10"/>
      <c r="H946" s="10"/>
      <c r="I946" s="10"/>
      <c r="J946" s="10">
        <v>1256470.9400000058</v>
      </c>
      <c r="K946" s="10"/>
      <c r="M946" s="10">
        <v>8574</v>
      </c>
      <c r="N946" s="69"/>
      <c r="P946" s="245">
        <f t="shared" si="56"/>
        <v>146.54431303942218</v>
      </c>
      <c r="Q946" s="10"/>
      <c r="R946" s="10"/>
      <c r="S946" s="10"/>
      <c r="T946" s="179">
        <f t="shared" si="57"/>
        <v>750.40284581292281</v>
      </c>
      <c r="U946" s="10"/>
      <c r="V946" s="10"/>
      <c r="W946" s="10"/>
      <c r="Y946" s="10">
        <v>1256470.9400000058</v>
      </c>
      <c r="Z946" s="10">
        <f t="shared" si="58"/>
        <v>1239722.95</v>
      </c>
      <c r="AA946" s="247"/>
      <c r="AB946" s="10">
        <f t="shared" si="59"/>
        <v>1082212.5</v>
      </c>
      <c r="AC946" s="167">
        <v>1333589.31</v>
      </c>
      <c r="AD946" s="9"/>
      <c r="AE946" s="3"/>
      <c r="AF946" s="3"/>
    </row>
    <row r="947" spans="1:32" x14ac:dyDescent="0.2">
      <c r="A947" s="55"/>
      <c r="B947" s="10"/>
      <c r="C947" s="10" t="s">
        <v>366</v>
      </c>
      <c r="D947" s="10"/>
      <c r="E947" s="419" t="s">
        <v>367</v>
      </c>
      <c r="F947" s="10">
        <v>3801099</v>
      </c>
      <c r="G947" s="10"/>
      <c r="H947" s="10"/>
      <c r="I947" s="10"/>
      <c r="J947" s="10">
        <v>778585.20999999845</v>
      </c>
      <c r="K947" s="10"/>
      <c r="M947" s="10">
        <v>2807</v>
      </c>
      <c r="N947" s="69"/>
      <c r="P947" s="245">
        <f t="shared" si="56"/>
        <v>277.37271464196596</v>
      </c>
      <c r="Q947" s="10"/>
      <c r="R947" s="10"/>
      <c r="S947" s="10"/>
      <c r="T947" s="179">
        <f t="shared" si="57"/>
        <v>1354.1499821873886</v>
      </c>
      <c r="U947" s="10"/>
      <c r="V947" s="10"/>
      <c r="W947" s="10"/>
      <c r="Y947" s="10">
        <v>778585.20999999845</v>
      </c>
      <c r="Z947" s="10">
        <f t="shared" si="58"/>
        <v>768207.14</v>
      </c>
      <c r="AA947" s="247"/>
      <c r="AB947" s="10">
        <f t="shared" si="59"/>
        <v>670604.17000000004</v>
      </c>
      <c r="AC947" s="167">
        <v>826372.41</v>
      </c>
      <c r="AD947" s="9"/>
      <c r="AE947" s="3"/>
      <c r="AF947" s="3"/>
    </row>
    <row r="948" spans="1:32" x14ac:dyDescent="0.2">
      <c r="A948" s="55"/>
      <c r="B948" s="10"/>
      <c r="C948" s="10" t="s">
        <v>366</v>
      </c>
      <c r="D948" s="10"/>
      <c r="E948" s="419" t="s">
        <v>368</v>
      </c>
      <c r="F948" s="10">
        <v>1281</v>
      </c>
      <c r="G948" s="10"/>
      <c r="H948" s="10"/>
      <c r="I948" s="10"/>
      <c r="J948" s="10">
        <v>267.82</v>
      </c>
      <c r="K948" s="10"/>
      <c r="M948" s="10">
        <v>1</v>
      </c>
      <c r="N948" s="69"/>
      <c r="P948" s="245">
        <f t="shared" si="56"/>
        <v>267.82</v>
      </c>
      <c r="Q948" s="10"/>
      <c r="R948" s="10"/>
      <c r="S948" s="10"/>
      <c r="T948" s="179">
        <f t="shared" si="57"/>
        <v>1281</v>
      </c>
      <c r="U948" s="10"/>
      <c r="V948" s="10"/>
      <c r="W948" s="10"/>
      <c r="Y948" s="10">
        <v>267.82</v>
      </c>
      <c r="Z948" s="10">
        <f t="shared" si="58"/>
        <v>264.25</v>
      </c>
      <c r="AA948" s="247"/>
      <c r="AB948" s="10">
        <f t="shared" si="59"/>
        <v>230.68</v>
      </c>
      <c r="AC948" s="167">
        <v>284.26</v>
      </c>
      <c r="AD948" s="9"/>
      <c r="AE948" s="3"/>
      <c r="AF948" s="3"/>
    </row>
    <row r="949" spans="1:32" x14ac:dyDescent="0.2">
      <c r="A949" s="55"/>
      <c r="B949" s="10"/>
      <c r="C949" s="10" t="s">
        <v>366</v>
      </c>
      <c r="D949" s="10"/>
      <c r="E949" s="419" t="s">
        <v>369</v>
      </c>
      <c r="F949" s="10">
        <v>2401</v>
      </c>
      <c r="G949" s="10"/>
      <c r="H949" s="10"/>
      <c r="I949" s="10"/>
      <c r="J949" s="10">
        <v>509.76</v>
      </c>
      <c r="K949" s="10"/>
      <c r="M949" s="10">
        <v>1</v>
      </c>
      <c r="N949" s="69"/>
      <c r="P949" s="245">
        <f t="shared" si="56"/>
        <v>509.76</v>
      </c>
      <c r="Q949" s="10"/>
      <c r="R949" s="10"/>
      <c r="S949" s="10"/>
      <c r="T949" s="179">
        <f t="shared" si="57"/>
        <v>2401</v>
      </c>
      <c r="U949" s="10"/>
      <c r="V949" s="10"/>
      <c r="W949" s="10"/>
      <c r="Y949" s="10">
        <v>509.76</v>
      </c>
      <c r="Z949" s="10">
        <f t="shared" si="58"/>
        <v>502.97</v>
      </c>
      <c r="AA949" s="247"/>
      <c r="AB949" s="10">
        <f t="shared" si="59"/>
        <v>439.06</v>
      </c>
      <c r="AC949" s="167">
        <v>541.04999999999995</v>
      </c>
      <c r="AD949" s="9"/>
      <c r="AE949" s="3"/>
      <c r="AF949" s="3"/>
    </row>
    <row r="950" spans="1:32" x14ac:dyDescent="0.2">
      <c r="A950" s="55"/>
      <c r="B950" s="10"/>
      <c r="C950" s="10" t="s">
        <v>370</v>
      </c>
      <c r="D950" s="10"/>
      <c r="E950" s="419" t="s">
        <v>109</v>
      </c>
      <c r="F950" s="10">
        <v>1854835</v>
      </c>
      <c r="G950" s="10"/>
      <c r="H950" s="10"/>
      <c r="I950" s="10"/>
      <c r="J950" s="10">
        <v>376091.8600000008</v>
      </c>
      <c r="K950" s="10"/>
      <c r="M950" s="10">
        <v>1306</v>
      </c>
      <c r="N950" s="69"/>
      <c r="P950" s="245">
        <f t="shared" si="56"/>
        <v>287.97232771822422</v>
      </c>
      <c r="Q950" s="10"/>
      <c r="R950" s="10"/>
      <c r="S950" s="10"/>
      <c r="T950" s="179">
        <f t="shared" si="57"/>
        <v>1420.2411944869832</v>
      </c>
      <c r="U950" s="10"/>
      <c r="V950" s="10"/>
      <c r="W950" s="10"/>
      <c r="Y950" s="10">
        <v>376091.8600000008</v>
      </c>
      <c r="Z950" s="10">
        <f t="shared" si="58"/>
        <v>371078.78</v>
      </c>
      <c r="AA950" s="247"/>
      <c r="AB950" s="10">
        <f t="shared" si="59"/>
        <v>323932.13</v>
      </c>
      <c r="AC950" s="167">
        <v>399175.23</v>
      </c>
      <c r="AD950" s="9"/>
      <c r="AE950" s="3"/>
      <c r="AF950" s="3"/>
    </row>
    <row r="951" spans="1:32" x14ac:dyDescent="0.2">
      <c r="A951" s="55"/>
      <c r="B951" s="10"/>
      <c r="C951" s="10" t="s">
        <v>371</v>
      </c>
      <c r="D951" s="10"/>
      <c r="E951" s="419" t="s">
        <v>90</v>
      </c>
      <c r="F951" s="10">
        <v>5289</v>
      </c>
      <c r="G951" s="10"/>
      <c r="H951" s="10"/>
      <c r="I951" s="10"/>
      <c r="J951" s="10">
        <v>1112.42</v>
      </c>
      <c r="K951" s="10"/>
      <c r="M951" s="10">
        <v>3</v>
      </c>
      <c r="N951" s="69"/>
      <c r="P951" s="245">
        <f t="shared" si="56"/>
        <v>370.80666666666667</v>
      </c>
      <c r="Q951" s="10"/>
      <c r="R951" s="10"/>
      <c r="S951" s="10"/>
      <c r="T951" s="179">
        <f t="shared" si="57"/>
        <v>1763</v>
      </c>
      <c r="U951" s="10"/>
      <c r="V951" s="10"/>
      <c r="W951" s="10"/>
      <c r="Y951" s="10">
        <v>1112.42</v>
      </c>
      <c r="Z951" s="10">
        <f t="shared" si="58"/>
        <v>1097.5899999999999</v>
      </c>
      <c r="AA951" s="247"/>
      <c r="AB951" s="10">
        <f t="shared" si="59"/>
        <v>958.14</v>
      </c>
      <c r="AC951" s="167">
        <v>1180.7</v>
      </c>
      <c r="AD951" s="9"/>
      <c r="AE951" s="3"/>
      <c r="AF951" s="3"/>
    </row>
    <row r="952" spans="1:32" x14ac:dyDescent="0.2">
      <c r="A952" s="55"/>
      <c r="B952" s="10"/>
      <c r="C952" s="10" t="s">
        <v>372</v>
      </c>
      <c r="D952" s="10"/>
      <c r="E952" s="419" t="s">
        <v>104</v>
      </c>
      <c r="F952" s="10">
        <v>2478121</v>
      </c>
      <c r="G952" s="10"/>
      <c r="H952" s="10"/>
      <c r="I952" s="10"/>
      <c r="J952" s="10">
        <v>514288.46999999968</v>
      </c>
      <c r="K952" s="10"/>
      <c r="M952" s="10">
        <v>2013</v>
      </c>
      <c r="N952" s="69"/>
      <c r="P952" s="245">
        <f t="shared" si="56"/>
        <v>255.48359165424722</v>
      </c>
      <c r="Q952" s="10"/>
      <c r="R952" s="10"/>
      <c r="S952" s="10"/>
      <c r="T952" s="179">
        <f t="shared" si="57"/>
        <v>1231.0586189766518</v>
      </c>
      <c r="U952" s="10"/>
      <c r="V952" s="10"/>
      <c r="W952" s="10"/>
      <c r="Y952" s="10">
        <v>514288.46999999968</v>
      </c>
      <c r="Z952" s="10">
        <f t="shared" si="58"/>
        <v>507433.32</v>
      </c>
      <c r="AA952" s="247"/>
      <c r="AB952" s="10">
        <f t="shared" si="59"/>
        <v>442962.42</v>
      </c>
      <c r="AC952" s="167">
        <v>545853.93000000005</v>
      </c>
      <c r="AD952" s="9"/>
      <c r="AE952" s="3"/>
      <c r="AF952" s="3"/>
    </row>
    <row r="953" spans="1:32" x14ac:dyDescent="0.2">
      <c r="A953" s="55"/>
      <c r="B953" s="10"/>
      <c r="C953" s="10" t="s">
        <v>373</v>
      </c>
      <c r="D953" s="10"/>
      <c r="E953" s="419" t="s">
        <v>374</v>
      </c>
      <c r="F953" s="10">
        <v>2200151</v>
      </c>
      <c r="G953" s="10"/>
      <c r="H953" s="10"/>
      <c r="I953" s="10"/>
      <c r="J953" s="10">
        <v>456046.59999999945</v>
      </c>
      <c r="K953" s="10"/>
      <c r="M953" s="10">
        <v>1446</v>
      </c>
      <c r="N953" s="69"/>
      <c r="P953" s="245">
        <f t="shared" si="56"/>
        <v>315.38492392807706</v>
      </c>
      <c r="Q953" s="10"/>
      <c r="R953" s="10"/>
      <c r="S953" s="10"/>
      <c r="T953" s="179">
        <f t="shared" si="57"/>
        <v>1521.5428769017981</v>
      </c>
      <c r="U953" s="10"/>
      <c r="V953" s="10"/>
      <c r="W953" s="10"/>
      <c r="Y953" s="10">
        <v>456046.59999999945</v>
      </c>
      <c r="Z953" s="10">
        <f t="shared" si="58"/>
        <v>449967.78</v>
      </c>
      <c r="AA953" s="247"/>
      <c r="AB953" s="10">
        <f t="shared" si="59"/>
        <v>392798.05</v>
      </c>
      <c r="AC953" s="167">
        <v>484037.36</v>
      </c>
      <c r="AD953" s="9"/>
      <c r="AE953" s="3"/>
      <c r="AF953" s="3"/>
    </row>
    <row r="954" spans="1:32" x14ac:dyDescent="0.2">
      <c r="A954" s="55"/>
      <c r="B954" s="10"/>
      <c r="C954" s="10" t="s">
        <v>375</v>
      </c>
      <c r="D954" s="10"/>
      <c r="E954" s="419" t="s">
        <v>104</v>
      </c>
      <c r="F954" s="10">
        <v>2378332</v>
      </c>
      <c r="G954" s="10"/>
      <c r="H954" s="10"/>
      <c r="I954" s="10"/>
      <c r="J954" s="10">
        <v>500545.33000000037</v>
      </c>
      <c r="K954" s="10"/>
      <c r="M954" s="10">
        <v>984</v>
      </c>
      <c r="N954" s="69"/>
      <c r="P954" s="245">
        <f t="shared" si="56"/>
        <v>508.68427845528493</v>
      </c>
      <c r="Q954" s="10"/>
      <c r="R954" s="10"/>
      <c r="S954" s="10"/>
      <c r="T954" s="179">
        <f t="shared" si="57"/>
        <v>2417.0040650406504</v>
      </c>
      <c r="U954" s="10"/>
      <c r="V954" s="10"/>
      <c r="W954" s="10"/>
      <c r="Y954" s="10">
        <v>500545.33000000037</v>
      </c>
      <c r="Z954" s="10">
        <f t="shared" si="58"/>
        <v>493873.36</v>
      </c>
      <c r="AA954" s="247"/>
      <c r="AB954" s="10">
        <f t="shared" si="59"/>
        <v>431125.3</v>
      </c>
      <c r="AC954" s="167">
        <v>531267.28</v>
      </c>
      <c r="AD954" s="9"/>
      <c r="AE954" s="3"/>
      <c r="AF954" s="3"/>
    </row>
    <row r="955" spans="1:32" x14ac:dyDescent="0.2">
      <c r="A955" s="55"/>
      <c r="B955" s="10"/>
      <c r="C955" s="10" t="s">
        <v>376</v>
      </c>
      <c r="D955" s="10"/>
      <c r="E955" s="419" t="s">
        <v>211</v>
      </c>
      <c r="F955" s="10">
        <v>143989</v>
      </c>
      <c r="G955" s="10"/>
      <c r="H955" s="10"/>
      <c r="I955" s="10"/>
      <c r="J955" s="10">
        <v>29551.39000000001</v>
      </c>
      <c r="K955" s="10"/>
      <c r="M955" s="10">
        <v>144</v>
      </c>
      <c r="N955" s="69"/>
      <c r="P955" s="245">
        <f t="shared" si="56"/>
        <v>205.21798611111117</v>
      </c>
      <c r="Q955" s="10"/>
      <c r="R955" s="10"/>
      <c r="S955" s="10"/>
      <c r="T955" s="179">
        <f t="shared" si="57"/>
        <v>999.92361111111109</v>
      </c>
      <c r="U955" s="10"/>
      <c r="V955" s="10"/>
      <c r="W955" s="10"/>
      <c r="Y955" s="10">
        <v>29551.39000000001</v>
      </c>
      <c r="Z955" s="10">
        <f t="shared" si="58"/>
        <v>29157.49</v>
      </c>
      <c r="AA955" s="247"/>
      <c r="AB955" s="10">
        <f t="shared" si="59"/>
        <v>25452.94</v>
      </c>
      <c r="AC955" s="167">
        <v>31365.16</v>
      </c>
      <c r="AD955" s="9"/>
      <c r="AE955" s="3"/>
      <c r="AF955" s="3"/>
    </row>
    <row r="956" spans="1:32" x14ac:dyDescent="0.2">
      <c r="A956" s="55"/>
      <c r="B956" s="10"/>
      <c r="C956" s="10" t="s">
        <v>377</v>
      </c>
      <c r="D956" s="10"/>
      <c r="E956" s="419" t="s">
        <v>302</v>
      </c>
      <c r="F956" s="10">
        <v>658427</v>
      </c>
      <c r="G956" s="10"/>
      <c r="H956" s="10"/>
      <c r="I956" s="10"/>
      <c r="J956" s="10">
        <v>131308.73000000016</v>
      </c>
      <c r="K956" s="10"/>
      <c r="M956" s="10">
        <v>740</v>
      </c>
      <c r="N956" s="69"/>
      <c r="P956" s="245">
        <f t="shared" si="56"/>
        <v>177.44422972972995</v>
      </c>
      <c r="Q956" s="10"/>
      <c r="R956" s="10"/>
      <c r="S956" s="10"/>
      <c r="T956" s="179">
        <f t="shared" si="57"/>
        <v>889.76621621621621</v>
      </c>
      <c r="U956" s="10"/>
      <c r="V956" s="10"/>
      <c r="W956" s="10"/>
      <c r="Y956" s="10">
        <v>131308.73000000016</v>
      </c>
      <c r="Z956" s="10">
        <f t="shared" si="58"/>
        <v>129558.46</v>
      </c>
      <c r="AA956" s="247"/>
      <c r="AB956" s="10">
        <f t="shared" si="59"/>
        <v>113097.68</v>
      </c>
      <c r="AC956" s="167">
        <v>139368.06</v>
      </c>
      <c r="AD956" s="9"/>
      <c r="AE956" s="3"/>
      <c r="AF956" s="3"/>
    </row>
    <row r="957" spans="1:32" x14ac:dyDescent="0.2">
      <c r="A957" s="55"/>
      <c r="B957" s="10"/>
      <c r="C957" s="10" t="s">
        <v>377</v>
      </c>
      <c r="D957" s="10"/>
      <c r="E957" s="419" t="s">
        <v>287</v>
      </c>
      <c r="F957" s="10">
        <v>897</v>
      </c>
      <c r="G957" s="10"/>
      <c r="H957" s="10"/>
      <c r="I957" s="10"/>
      <c r="J957" s="10">
        <v>183.46</v>
      </c>
      <c r="K957" s="10"/>
      <c r="M957" s="10">
        <v>1</v>
      </c>
      <c r="N957" s="69"/>
      <c r="P957" s="245">
        <f t="shared" si="56"/>
        <v>183.46</v>
      </c>
      <c r="Q957" s="10"/>
      <c r="R957" s="10"/>
      <c r="S957" s="10"/>
      <c r="T957" s="179">
        <f t="shared" si="57"/>
        <v>897</v>
      </c>
      <c r="U957" s="10"/>
      <c r="V957" s="10"/>
      <c r="W957" s="10"/>
      <c r="Y957" s="10">
        <v>183.46</v>
      </c>
      <c r="Z957" s="10">
        <f t="shared" si="58"/>
        <v>181.01</v>
      </c>
      <c r="AA957" s="247"/>
      <c r="AB957" s="10">
        <f t="shared" si="59"/>
        <v>158.02000000000001</v>
      </c>
      <c r="AC957" s="167">
        <v>194.72</v>
      </c>
      <c r="AD957" s="9"/>
      <c r="AE957" s="3"/>
      <c r="AF957" s="3"/>
    </row>
    <row r="958" spans="1:32" x14ac:dyDescent="0.2">
      <c r="A958" s="55"/>
      <c r="B958" s="10"/>
      <c r="C958" s="10" t="s">
        <v>378</v>
      </c>
      <c r="D958" s="10"/>
      <c r="E958" s="419" t="s">
        <v>379</v>
      </c>
      <c r="F958" s="10">
        <v>368</v>
      </c>
      <c r="G958" s="10"/>
      <c r="H958" s="10"/>
      <c r="I958" s="10"/>
      <c r="J958" s="10">
        <v>74.98</v>
      </c>
      <c r="K958" s="10"/>
      <c r="M958" s="10">
        <v>1</v>
      </c>
      <c r="N958" s="69"/>
      <c r="P958" s="245">
        <f t="shared" si="56"/>
        <v>74.98</v>
      </c>
      <c r="Q958" s="10"/>
      <c r="R958" s="10"/>
      <c r="S958" s="10"/>
      <c r="T958" s="179">
        <f t="shared" si="57"/>
        <v>368</v>
      </c>
      <c r="U958" s="10"/>
      <c r="V958" s="10"/>
      <c r="W958" s="10"/>
      <c r="Y958" s="10">
        <v>74.98</v>
      </c>
      <c r="Z958" s="10">
        <f t="shared" si="58"/>
        <v>73.98</v>
      </c>
      <c r="AA958" s="247"/>
      <c r="AB958" s="10">
        <f t="shared" si="59"/>
        <v>64.58</v>
      </c>
      <c r="AC958" s="167">
        <v>79.58</v>
      </c>
      <c r="AD958" s="9"/>
      <c r="AE958" s="3"/>
      <c r="AF958" s="3"/>
    </row>
    <row r="959" spans="1:32" x14ac:dyDescent="0.2">
      <c r="A959" s="55"/>
      <c r="B959" s="10"/>
      <c r="C959" s="10" t="s">
        <v>378</v>
      </c>
      <c r="D959" s="10"/>
      <c r="E959" s="419" t="s">
        <v>277</v>
      </c>
      <c r="F959" s="10">
        <v>886</v>
      </c>
      <c r="G959" s="10"/>
      <c r="H959" s="10"/>
      <c r="I959" s="10"/>
      <c r="J959" s="10">
        <v>182.38</v>
      </c>
      <c r="K959" s="10"/>
      <c r="M959" s="10">
        <v>1</v>
      </c>
      <c r="N959" s="69"/>
      <c r="P959" s="245">
        <f t="shared" si="56"/>
        <v>182.38</v>
      </c>
      <c r="Q959" s="10"/>
      <c r="R959" s="10"/>
      <c r="S959" s="10"/>
      <c r="T959" s="179">
        <f t="shared" si="57"/>
        <v>886</v>
      </c>
      <c r="U959" s="10"/>
      <c r="V959" s="10"/>
      <c r="W959" s="10"/>
      <c r="Y959" s="10">
        <v>182.38</v>
      </c>
      <c r="Z959" s="10">
        <f t="shared" si="58"/>
        <v>179.95</v>
      </c>
      <c r="AA959" s="247"/>
      <c r="AB959" s="10">
        <f t="shared" si="59"/>
        <v>157.09</v>
      </c>
      <c r="AC959" s="167">
        <v>193.58</v>
      </c>
      <c r="AD959" s="9"/>
      <c r="AE959" s="3"/>
      <c r="AF959" s="3"/>
    </row>
    <row r="960" spans="1:32" x14ac:dyDescent="0.2">
      <c r="A960" s="55"/>
      <c r="B960" s="10"/>
      <c r="C960" s="10" t="s">
        <v>378</v>
      </c>
      <c r="D960" s="10"/>
      <c r="E960" s="419" t="s">
        <v>102</v>
      </c>
      <c r="F960" s="10">
        <v>10224</v>
      </c>
      <c r="G960" s="10"/>
      <c r="H960" s="10"/>
      <c r="I960" s="10"/>
      <c r="J960" s="10">
        <v>1967.8500000000001</v>
      </c>
      <c r="K960" s="10"/>
      <c r="M960" s="10">
        <v>6</v>
      </c>
      <c r="N960" s="69"/>
      <c r="P960" s="245">
        <f t="shared" si="56"/>
        <v>327.97500000000002</v>
      </c>
      <c r="Q960" s="10"/>
      <c r="R960" s="10"/>
      <c r="S960" s="10"/>
      <c r="T960" s="179">
        <f t="shared" si="57"/>
        <v>1704</v>
      </c>
      <c r="U960" s="10"/>
      <c r="V960" s="10"/>
      <c r="W960" s="10"/>
      <c r="Y960" s="10">
        <v>1967.8500000000001</v>
      </c>
      <c r="Z960" s="10">
        <f t="shared" si="58"/>
        <v>1941.62</v>
      </c>
      <c r="AA960" s="247"/>
      <c r="AB960" s="10">
        <f t="shared" si="59"/>
        <v>1694.93</v>
      </c>
      <c r="AC960" s="167">
        <v>2088.63</v>
      </c>
      <c r="AD960" s="9"/>
      <c r="AE960" s="3"/>
      <c r="AF960" s="3"/>
    </row>
    <row r="961" spans="1:32" x14ac:dyDescent="0.2">
      <c r="A961" s="55"/>
      <c r="B961" s="10"/>
      <c r="C961" s="10" t="s">
        <v>378</v>
      </c>
      <c r="D961" s="10"/>
      <c r="E961" s="419" t="s">
        <v>198</v>
      </c>
      <c r="F961" s="10">
        <v>505</v>
      </c>
      <c r="G961" s="10"/>
      <c r="H961" s="10"/>
      <c r="I961" s="10"/>
      <c r="J961" s="10">
        <v>104.06</v>
      </c>
      <c r="K961" s="10"/>
      <c r="M961" s="10">
        <v>1</v>
      </c>
      <c r="N961" s="69"/>
      <c r="P961" s="245">
        <f t="shared" si="56"/>
        <v>104.06</v>
      </c>
      <c r="Q961" s="10"/>
      <c r="R961" s="10"/>
      <c r="S961" s="10"/>
      <c r="T961" s="179">
        <f t="shared" si="57"/>
        <v>505</v>
      </c>
      <c r="U961" s="10"/>
      <c r="V961" s="10"/>
      <c r="W961" s="10"/>
      <c r="Y961" s="10">
        <v>104.06</v>
      </c>
      <c r="Z961" s="10">
        <f t="shared" si="58"/>
        <v>102.67</v>
      </c>
      <c r="AA961" s="247"/>
      <c r="AB961" s="10">
        <f t="shared" si="59"/>
        <v>89.63</v>
      </c>
      <c r="AC961" s="167">
        <v>110.45</v>
      </c>
      <c r="AD961" s="9"/>
      <c r="AE961" s="3"/>
      <c r="AF961" s="3"/>
    </row>
    <row r="962" spans="1:32" x14ac:dyDescent="0.2">
      <c r="A962" s="55"/>
      <c r="B962" s="10"/>
      <c r="C962" s="10" t="s">
        <v>378</v>
      </c>
      <c r="D962" s="10"/>
      <c r="E962" s="419" t="s">
        <v>105</v>
      </c>
      <c r="F962" s="10">
        <v>10840182</v>
      </c>
      <c r="G962" s="10"/>
      <c r="H962" s="10"/>
      <c r="I962" s="10"/>
      <c r="J962" s="10">
        <v>2217125.2899999861</v>
      </c>
      <c r="K962" s="10"/>
      <c r="M962" s="10">
        <v>9832</v>
      </c>
      <c r="N962" s="69"/>
      <c r="P962" s="245">
        <f t="shared" si="56"/>
        <v>225.50094487387977</v>
      </c>
      <c r="Q962" s="10"/>
      <c r="R962" s="10"/>
      <c r="S962" s="10"/>
      <c r="T962" s="179">
        <f t="shared" si="57"/>
        <v>1102.5408868999186</v>
      </c>
      <c r="U962" s="10"/>
      <c r="V962" s="10"/>
      <c r="W962" s="10"/>
      <c r="Y962" s="10">
        <v>2217125.2899999861</v>
      </c>
      <c r="Z962" s="10">
        <f t="shared" si="58"/>
        <v>2187572.36</v>
      </c>
      <c r="AA962" s="247"/>
      <c r="AB962" s="10">
        <f t="shared" si="59"/>
        <v>1909634.86</v>
      </c>
      <c r="AC962" s="167">
        <v>2353205.71</v>
      </c>
      <c r="AD962" s="9"/>
      <c r="AE962" s="3"/>
      <c r="AF962" s="3"/>
    </row>
    <row r="963" spans="1:32" x14ac:dyDescent="0.2">
      <c r="A963" s="55"/>
      <c r="B963" s="10"/>
      <c r="C963" s="10" t="s">
        <v>378</v>
      </c>
      <c r="D963" s="10"/>
      <c r="E963" s="419" t="s">
        <v>109</v>
      </c>
      <c r="F963" s="10">
        <v>3514</v>
      </c>
      <c r="G963" s="10"/>
      <c r="H963" s="10"/>
      <c r="I963" s="10"/>
      <c r="J963" s="10">
        <v>741.55</v>
      </c>
      <c r="K963" s="10"/>
      <c r="M963" s="10">
        <v>2</v>
      </c>
      <c r="N963" s="69"/>
      <c r="P963" s="245">
        <f t="shared" si="56"/>
        <v>370.77499999999998</v>
      </c>
      <c r="Q963" s="10"/>
      <c r="R963" s="10"/>
      <c r="S963" s="10"/>
      <c r="T963" s="179">
        <f t="shared" si="57"/>
        <v>1757</v>
      </c>
      <c r="U963" s="10"/>
      <c r="V963" s="10"/>
      <c r="W963" s="10"/>
      <c r="Y963" s="10">
        <v>741.55</v>
      </c>
      <c r="Z963" s="10">
        <f t="shared" si="58"/>
        <v>731.67</v>
      </c>
      <c r="AA963" s="247"/>
      <c r="AB963" s="10">
        <f t="shared" si="59"/>
        <v>638.71</v>
      </c>
      <c r="AC963" s="167">
        <v>787.07</v>
      </c>
      <c r="AD963" s="9"/>
      <c r="AE963" s="3"/>
      <c r="AF963" s="3"/>
    </row>
    <row r="964" spans="1:32" x14ac:dyDescent="0.2">
      <c r="A964" s="55"/>
      <c r="B964" s="10"/>
      <c r="C964" s="10" t="s">
        <v>380</v>
      </c>
      <c r="D964" s="10"/>
      <c r="E964" s="419" t="s">
        <v>164</v>
      </c>
      <c r="F964" s="10">
        <v>450262</v>
      </c>
      <c r="G964" s="10"/>
      <c r="H964" s="10"/>
      <c r="I964" s="10"/>
      <c r="J964" s="10">
        <v>89342.260000000097</v>
      </c>
      <c r="K964" s="10"/>
      <c r="M964" s="10">
        <v>379</v>
      </c>
      <c r="N964" s="69"/>
      <c r="P964" s="245">
        <f t="shared" si="56"/>
        <v>235.73155672823245</v>
      </c>
      <c r="Q964" s="10"/>
      <c r="R964" s="10"/>
      <c r="S964" s="10"/>
      <c r="T964" s="179">
        <f t="shared" si="57"/>
        <v>1188.0263852242745</v>
      </c>
      <c r="U964" s="10"/>
      <c r="V964" s="10"/>
      <c r="W964" s="10"/>
      <c r="Y964" s="10">
        <v>89342.260000000097</v>
      </c>
      <c r="Z964" s="10">
        <f t="shared" si="58"/>
        <v>88151.38</v>
      </c>
      <c r="AA964" s="247"/>
      <c r="AB964" s="10">
        <f t="shared" si="59"/>
        <v>76951.490000000005</v>
      </c>
      <c r="AC964" s="167">
        <v>94825.82</v>
      </c>
      <c r="AD964" s="9"/>
      <c r="AE964" s="3"/>
      <c r="AF964" s="3"/>
    </row>
    <row r="965" spans="1:32" x14ac:dyDescent="0.2">
      <c r="A965" s="55"/>
      <c r="B965" s="10"/>
      <c r="C965" s="10" t="s">
        <v>381</v>
      </c>
      <c r="D965" s="10"/>
      <c r="E965" s="419" t="s">
        <v>382</v>
      </c>
      <c r="F965" s="10">
        <v>5144616</v>
      </c>
      <c r="G965" s="10"/>
      <c r="H965" s="10"/>
      <c r="I965" s="10"/>
      <c r="J965" s="10">
        <v>1040245.3399999981</v>
      </c>
      <c r="K965" s="10"/>
      <c r="M965" s="10">
        <v>5057</v>
      </c>
      <c r="N965" s="69"/>
      <c r="P965" s="245">
        <f t="shared" si="56"/>
        <v>205.70404192208781</v>
      </c>
      <c r="Q965" s="10"/>
      <c r="R965" s="10"/>
      <c r="S965" s="10"/>
      <c r="T965" s="179">
        <f t="shared" si="57"/>
        <v>1017.3256871663041</v>
      </c>
      <c r="U965" s="10"/>
      <c r="V965" s="10"/>
      <c r="W965" s="10"/>
      <c r="Y965" s="10">
        <v>1040245.3399999981</v>
      </c>
      <c r="Z965" s="10">
        <f t="shared" si="58"/>
        <v>1026379.5</v>
      </c>
      <c r="AA965" s="247"/>
      <c r="AB965" s="10">
        <f t="shared" si="59"/>
        <v>895974.97</v>
      </c>
      <c r="AC965" s="167">
        <v>1104092.44</v>
      </c>
      <c r="AD965" s="9"/>
      <c r="AE965" s="3"/>
      <c r="AF965" s="3"/>
    </row>
    <row r="966" spans="1:32" x14ac:dyDescent="0.2">
      <c r="A966" s="55"/>
      <c r="B966" s="10"/>
      <c r="C966" s="10" t="s">
        <v>381</v>
      </c>
      <c r="D966" s="10"/>
      <c r="E966" s="419" t="s">
        <v>383</v>
      </c>
      <c r="F966" s="10">
        <v>10288</v>
      </c>
      <c r="G966" s="10"/>
      <c r="H966" s="10"/>
      <c r="I966" s="10"/>
      <c r="J966" s="10">
        <v>2104.8000000000002</v>
      </c>
      <c r="K966" s="10"/>
      <c r="M966" s="10">
        <v>20</v>
      </c>
      <c r="N966" s="69"/>
      <c r="P966" s="245">
        <f t="shared" si="56"/>
        <v>105.24000000000001</v>
      </c>
      <c r="Q966" s="10"/>
      <c r="R966" s="10"/>
      <c r="S966" s="10"/>
      <c r="T966" s="179">
        <f t="shared" si="57"/>
        <v>514.4</v>
      </c>
      <c r="U966" s="10"/>
      <c r="V966" s="10"/>
      <c r="W966" s="10"/>
      <c r="Y966" s="10">
        <v>2104.8000000000002</v>
      </c>
      <c r="Z966" s="10">
        <f t="shared" si="58"/>
        <v>2076.7399999999998</v>
      </c>
      <c r="AA966" s="247"/>
      <c r="AB966" s="10">
        <f t="shared" si="59"/>
        <v>1812.89</v>
      </c>
      <c r="AC966" s="167">
        <v>2233.9899999999998</v>
      </c>
      <c r="AD966" s="9"/>
      <c r="AE966" s="3"/>
      <c r="AF966" s="3"/>
    </row>
    <row r="967" spans="1:32" x14ac:dyDescent="0.2">
      <c r="A967" s="55"/>
      <c r="B967" s="10"/>
      <c r="C967" s="10" t="s">
        <v>381</v>
      </c>
      <c r="D967" s="10"/>
      <c r="E967" s="419" t="s">
        <v>107</v>
      </c>
      <c r="F967" s="10">
        <v>2188</v>
      </c>
      <c r="G967" s="10"/>
      <c r="H967" s="10"/>
      <c r="I967" s="10"/>
      <c r="J967" s="10">
        <v>463.09</v>
      </c>
      <c r="K967" s="10"/>
      <c r="M967" s="10">
        <v>1</v>
      </c>
      <c r="N967" s="69"/>
      <c r="P967" s="245">
        <f t="shared" si="56"/>
        <v>463.09</v>
      </c>
      <c r="Q967" s="10"/>
      <c r="R967" s="10"/>
      <c r="S967" s="10"/>
      <c r="T967" s="179">
        <f t="shared" si="57"/>
        <v>2188</v>
      </c>
      <c r="U967" s="10"/>
      <c r="V967" s="10"/>
      <c r="W967" s="10"/>
      <c r="Y967" s="10">
        <v>463.09</v>
      </c>
      <c r="Z967" s="10">
        <f t="shared" si="58"/>
        <v>456.92</v>
      </c>
      <c r="AA967" s="247"/>
      <c r="AB967" s="10">
        <f t="shared" si="59"/>
        <v>398.86</v>
      </c>
      <c r="AC967" s="167">
        <v>491.51</v>
      </c>
      <c r="AD967" s="9"/>
      <c r="AE967" s="3"/>
      <c r="AF967" s="3"/>
    </row>
    <row r="968" spans="1:32" x14ac:dyDescent="0.2">
      <c r="A968" s="55"/>
      <c r="B968" s="10"/>
      <c r="C968" s="10" t="s">
        <v>384</v>
      </c>
      <c r="D968" s="10"/>
      <c r="E968" s="419" t="s">
        <v>84</v>
      </c>
      <c r="F968" s="10">
        <v>7332673</v>
      </c>
      <c r="G968" s="10"/>
      <c r="H968" s="10"/>
      <c r="I968" s="10"/>
      <c r="J968" s="10">
        <v>1503627.5300000056</v>
      </c>
      <c r="K968" s="10"/>
      <c r="M968" s="10">
        <v>6831</v>
      </c>
      <c r="N968" s="69"/>
      <c r="P968" s="245">
        <f t="shared" ref="P968:P1031" si="60">J968/M968</f>
        <v>220.11821548821632</v>
      </c>
      <c r="Q968" s="10"/>
      <c r="R968" s="10"/>
      <c r="S968" s="10"/>
      <c r="T968" s="179">
        <f t="shared" ref="T968:T1031" si="61">F968/M968</f>
        <v>1073.4406382667253</v>
      </c>
      <c r="U968" s="10"/>
      <c r="V968" s="10"/>
      <c r="W968" s="10"/>
      <c r="Y968" s="10">
        <v>1503627.5300000056</v>
      </c>
      <c r="Z968" s="10">
        <f t="shared" ref="Z968:Z1031" si="62">ROUND($Z$1254*Y968/$Y$1254,2)</f>
        <v>1483585.09</v>
      </c>
      <c r="AA968" s="247"/>
      <c r="AB968" s="10">
        <f t="shared" ref="AB968:AB1031" si="63">ROUND($AB$1254*Y968/$Y$1254,2)</f>
        <v>1295091.24</v>
      </c>
      <c r="AC968" s="167">
        <v>1595915.62</v>
      </c>
      <c r="AD968" s="9"/>
      <c r="AE968" s="3"/>
      <c r="AF968" s="3"/>
    </row>
    <row r="969" spans="1:32" x14ac:dyDescent="0.2">
      <c r="A969" s="55"/>
      <c r="B969" s="10"/>
      <c r="C969" s="10" t="s">
        <v>384</v>
      </c>
      <c r="D969" s="10"/>
      <c r="E969" s="419" t="s">
        <v>385</v>
      </c>
      <c r="F969" s="10">
        <v>523</v>
      </c>
      <c r="G969" s="10"/>
      <c r="H969" s="10"/>
      <c r="I969" s="10"/>
      <c r="J969" s="10">
        <v>107.39</v>
      </c>
      <c r="K969" s="10"/>
      <c r="M969" s="10">
        <v>1</v>
      </c>
      <c r="N969" s="69"/>
      <c r="P969" s="245">
        <f t="shared" si="60"/>
        <v>107.39</v>
      </c>
      <c r="Q969" s="10"/>
      <c r="R969" s="10"/>
      <c r="S969" s="10"/>
      <c r="T969" s="179">
        <f t="shared" si="61"/>
        <v>523</v>
      </c>
      <c r="U969" s="10"/>
      <c r="V969" s="10"/>
      <c r="W969" s="10"/>
      <c r="Y969" s="10">
        <v>107.39</v>
      </c>
      <c r="Z969" s="10">
        <f t="shared" si="62"/>
        <v>105.96</v>
      </c>
      <c r="AA969" s="247"/>
      <c r="AB969" s="10">
        <f t="shared" si="63"/>
        <v>92.5</v>
      </c>
      <c r="AC969" s="167">
        <v>113.99</v>
      </c>
      <c r="AD969" s="9"/>
      <c r="AE969" s="3"/>
      <c r="AF969" s="3"/>
    </row>
    <row r="970" spans="1:32" x14ac:dyDescent="0.2">
      <c r="A970" s="55"/>
      <c r="B970" s="10"/>
      <c r="C970" s="10" t="s">
        <v>386</v>
      </c>
      <c r="D970" s="10"/>
      <c r="E970" s="419" t="s">
        <v>145</v>
      </c>
      <c r="F970" s="10">
        <v>1149</v>
      </c>
      <c r="G970" s="10"/>
      <c r="H970" s="10"/>
      <c r="I970" s="10"/>
      <c r="J970" s="10">
        <v>239</v>
      </c>
      <c r="K970" s="10"/>
      <c r="M970" s="10">
        <v>1</v>
      </c>
      <c r="N970" s="69"/>
      <c r="P970" s="245">
        <f t="shared" si="60"/>
        <v>239</v>
      </c>
      <c r="Q970" s="10"/>
      <c r="R970" s="10"/>
      <c r="S970" s="10"/>
      <c r="T970" s="179">
        <f t="shared" si="61"/>
        <v>1149</v>
      </c>
      <c r="U970" s="10"/>
      <c r="V970" s="10"/>
      <c r="W970" s="10"/>
      <c r="Y970" s="10">
        <v>239</v>
      </c>
      <c r="Z970" s="10">
        <f t="shared" si="62"/>
        <v>235.81</v>
      </c>
      <c r="AA970" s="247"/>
      <c r="AB970" s="10">
        <f t="shared" si="63"/>
        <v>205.85</v>
      </c>
      <c r="AC970" s="167">
        <v>253.66</v>
      </c>
      <c r="AD970" s="9"/>
      <c r="AE970" s="3"/>
      <c r="AF970" s="3"/>
    </row>
    <row r="971" spans="1:32" x14ac:dyDescent="0.2">
      <c r="A971" s="55"/>
      <c r="B971" s="10"/>
      <c r="C971" s="10" t="s">
        <v>387</v>
      </c>
      <c r="D971" s="10"/>
      <c r="E971" s="419" t="s">
        <v>187</v>
      </c>
      <c r="F971" s="10">
        <v>4187700</v>
      </c>
      <c r="G971" s="10"/>
      <c r="H971" s="10"/>
      <c r="I971" s="10"/>
      <c r="J971" s="10">
        <v>847407.37999999837</v>
      </c>
      <c r="K971" s="10"/>
      <c r="M971" s="10">
        <v>3602</v>
      </c>
      <c r="N971" s="69"/>
      <c r="P971" s="245">
        <f t="shared" si="60"/>
        <v>235.26023875624608</v>
      </c>
      <c r="Q971" s="10"/>
      <c r="R971" s="10"/>
      <c r="S971" s="10"/>
      <c r="T971" s="179">
        <f t="shared" si="61"/>
        <v>1162.6041088284287</v>
      </c>
      <c r="U971" s="10"/>
      <c r="V971" s="10"/>
      <c r="W971" s="10"/>
      <c r="Y971" s="10">
        <v>847407.37999999837</v>
      </c>
      <c r="Z971" s="10">
        <f t="shared" si="62"/>
        <v>836111.95</v>
      </c>
      <c r="AA971" s="247"/>
      <c r="AB971" s="10">
        <f t="shared" si="63"/>
        <v>729881.47</v>
      </c>
      <c r="AC971" s="167">
        <v>899418.67</v>
      </c>
      <c r="AD971" s="9"/>
      <c r="AE971" s="3"/>
      <c r="AF971" s="3"/>
    </row>
    <row r="972" spans="1:32" x14ac:dyDescent="0.2">
      <c r="A972" s="55"/>
      <c r="B972" s="10"/>
      <c r="C972" s="10" t="s">
        <v>387</v>
      </c>
      <c r="D972" s="10"/>
      <c r="E972" s="419" t="s">
        <v>388</v>
      </c>
      <c r="F972" s="10">
        <v>30916</v>
      </c>
      <c r="G972" s="10"/>
      <c r="H972" s="10"/>
      <c r="I972" s="10"/>
      <c r="J972" s="10">
        <v>6520.85</v>
      </c>
      <c r="K972" s="10"/>
      <c r="M972" s="10">
        <v>18</v>
      </c>
      <c r="N972" s="69"/>
      <c r="P972" s="245">
        <f t="shared" si="60"/>
        <v>362.26944444444445</v>
      </c>
      <c r="Q972" s="10"/>
      <c r="R972" s="10"/>
      <c r="S972" s="10"/>
      <c r="T972" s="179">
        <f t="shared" si="61"/>
        <v>1717.5555555555557</v>
      </c>
      <c r="U972" s="10"/>
      <c r="V972" s="10"/>
      <c r="W972" s="10"/>
      <c r="Y972" s="10">
        <v>6520.85</v>
      </c>
      <c r="Z972" s="10">
        <f t="shared" si="62"/>
        <v>6433.93</v>
      </c>
      <c r="AA972" s="247"/>
      <c r="AB972" s="10">
        <f t="shared" si="63"/>
        <v>5616.48</v>
      </c>
      <c r="AC972" s="167">
        <v>6921.08</v>
      </c>
      <c r="AD972" s="9"/>
      <c r="AE972" s="3"/>
      <c r="AF972" s="3"/>
    </row>
    <row r="973" spans="1:32" x14ac:dyDescent="0.2">
      <c r="A973" s="55"/>
      <c r="B973" s="10"/>
      <c r="C973" s="10" t="s">
        <v>389</v>
      </c>
      <c r="D973" s="10"/>
      <c r="E973" s="419" t="s">
        <v>124</v>
      </c>
      <c r="F973" s="10">
        <v>1422200</v>
      </c>
      <c r="G973" s="10"/>
      <c r="H973" s="10"/>
      <c r="I973" s="10"/>
      <c r="J973" s="10">
        <v>289983.35000000021</v>
      </c>
      <c r="K973" s="10"/>
      <c r="M973" s="10">
        <v>1515</v>
      </c>
      <c r="N973" s="69"/>
      <c r="P973" s="245">
        <f t="shared" si="60"/>
        <v>191.40815181518167</v>
      </c>
      <c r="Q973" s="10"/>
      <c r="R973" s="10"/>
      <c r="S973" s="10"/>
      <c r="T973" s="179">
        <f t="shared" si="61"/>
        <v>938.74587458745873</v>
      </c>
      <c r="U973" s="10"/>
      <c r="V973" s="10"/>
      <c r="W973" s="10"/>
      <c r="Y973" s="10">
        <v>289983.35000000021</v>
      </c>
      <c r="Z973" s="10">
        <f t="shared" si="62"/>
        <v>286118.05</v>
      </c>
      <c r="AA973" s="247"/>
      <c r="AB973" s="10">
        <f t="shared" si="63"/>
        <v>249765.91</v>
      </c>
      <c r="AC973" s="167">
        <v>307781.65000000002</v>
      </c>
      <c r="AD973" s="9"/>
      <c r="AE973" s="3"/>
      <c r="AF973" s="3"/>
    </row>
    <row r="974" spans="1:32" x14ac:dyDescent="0.2">
      <c r="A974" s="55"/>
      <c r="B974" s="10"/>
      <c r="C974" s="10" t="s">
        <v>389</v>
      </c>
      <c r="D974" s="10"/>
      <c r="E974" s="419" t="s">
        <v>390</v>
      </c>
      <c r="F974" s="10">
        <v>517</v>
      </c>
      <c r="G974" s="10"/>
      <c r="H974" s="10"/>
      <c r="I974" s="10"/>
      <c r="J974" s="10">
        <v>107</v>
      </c>
      <c r="K974" s="10"/>
      <c r="M974" s="10">
        <v>1</v>
      </c>
      <c r="N974" s="69"/>
      <c r="P974" s="245">
        <f t="shared" si="60"/>
        <v>107</v>
      </c>
      <c r="Q974" s="10"/>
      <c r="R974" s="10"/>
      <c r="S974" s="10"/>
      <c r="T974" s="179">
        <f t="shared" si="61"/>
        <v>517</v>
      </c>
      <c r="U974" s="10"/>
      <c r="V974" s="10"/>
      <c r="W974" s="10"/>
      <c r="Y974" s="10">
        <v>107</v>
      </c>
      <c r="Z974" s="10">
        <f t="shared" si="62"/>
        <v>105.57</v>
      </c>
      <c r="AA974" s="247"/>
      <c r="AB974" s="10">
        <f t="shared" si="63"/>
        <v>92.16</v>
      </c>
      <c r="AC974" s="167">
        <v>113.57</v>
      </c>
      <c r="AD974" s="9"/>
      <c r="AE974" s="3"/>
      <c r="AF974" s="3"/>
    </row>
    <row r="975" spans="1:32" x14ac:dyDescent="0.2">
      <c r="A975" s="55"/>
      <c r="B975" s="10"/>
      <c r="C975" s="10" t="s">
        <v>389</v>
      </c>
      <c r="D975" s="10"/>
      <c r="E975" s="419" t="s">
        <v>224</v>
      </c>
      <c r="F975" s="10">
        <v>817</v>
      </c>
      <c r="G975" s="10"/>
      <c r="H975" s="10"/>
      <c r="I975" s="10"/>
      <c r="J975" s="10">
        <v>171.44</v>
      </c>
      <c r="K975" s="10"/>
      <c r="M975" s="10">
        <v>2</v>
      </c>
      <c r="N975" s="69"/>
      <c r="P975" s="245">
        <f t="shared" si="60"/>
        <v>85.72</v>
      </c>
      <c r="Q975" s="10"/>
      <c r="R975" s="10"/>
      <c r="S975" s="10"/>
      <c r="T975" s="179">
        <f t="shared" si="61"/>
        <v>408.5</v>
      </c>
      <c r="U975" s="10"/>
      <c r="V975" s="10"/>
      <c r="W975" s="10"/>
      <c r="Y975" s="10">
        <v>171.44</v>
      </c>
      <c r="Z975" s="10">
        <f t="shared" si="62"/>
        <v>169.15</v>
      </c>
      <c r="AA975" s="247"/>
      <c r="AB975" s="10">
        <f t="shared" si="63"/>
        <v>147.66</v>
      </c>
      <c r="AC975" s="167">
        <v>181.96</v>
      </c>
      <c r="AD975" s="9"/>
      <c r="AE975" s="3"/>
      <c r="AF975" s="3"/>
    </row>
    <row r="976" spans="1:32" x14ac:dyDescent="0.2">
      <c r="A976" s="55"/>
      <c r="B976" s="10"/>
      <c r="C976" s="10" t="s">
        <v>391</v>
      </c>
      <c r="D976" s="10"/>
      <c r="E976" s="419" t="s">
        <v>110</v>
      </c>
      <c r="F976" s="10">
        <v>94211</v>
      </c>
      <c r="G976" s="10"/>
      <c r="H976" s="10"/>
      <c r="I976" s="10"/>
      <c r="J976" s="10">
        <v>17586.320000000003</v>
      </c>
      <c r="K976" s="10"/>
      <c r="M976" s="10">
        <v>76</v>
      </c>
      <c r="N976" s="69"/>
      <c r="P976" s="245">
        <f t="shared" si="60"/>
        <v>231.39894736842109</v>
      </c>
      <c r="Q976" s="10"/>
      <c r="R976" s="10"/>
      <c r="S976" s="10"/>
      <c r="T976" s="179">
        <f t="shared" si="61"/>
        <v>1239.6184210526317</v>
      </c>
      <c r="U976" s="10"/>
      <c r="V976" s="10"/>
      <c r="W976" s="10"/>
      <c r="Y976" s="10">
        <v>17586.320000000003</v>
      </c>
      <c r="Z976" s="10">
        <f t="shared" si="62"/>
        <v>17351.91</v>
      </c>
      <c r="AA976" s="247"/>
      <c r="AB976" s="10">
        <f t="shared" si="63"/>
        <v>15147.29</v>
      </c>
      <c r="AC976" s="167">
        <v>18665.71</v>
      </c>
      <c r="AD976" s="9"/>
      <c r="AE976" s="3"/>
      <c r="AF976" s="3"/>
    </row>
    <row r="977" spans="1:32" x14ac:dyDescent="0.2">
      <c r="A977" s="55"/>
      <c r="B977" s="10"/>
      <c r="C977" s="10" t="s">
        <v>394</v>
      </c>
      <c r="D977" s="10"/>
      <c r="E977" s="419" t="s">
        <v>395</v>
      </c>
      <c r="F977" s="10">
        <v>120720</v>
      </c>
      <c r="G977" s="10"/>
      <c r="H977" s="10"/>
      <c r="I977" s="10"/>
      <c r="J977" s="10">
        <v>24528.49</v>
      </c>
      <c r="K977" s="10"/>
      <c r="M977" s="10">
        <v>117</v>
      </c>
      <c r="N977" s="69"/>
      <c r="P977" s="245">
        <f t="shared" si="60"/>
        <v>209.64521367521368</v>
      </c>
      <c r="Q977" s="10"/>
      <c r="R977" s="10"/>
      <c r="S977" s="10"/>
      <c r="T977" s="179">
        <f t="shared" si="61"/>
        <v>1031.7948717948718</v>
      </c>
      <c r="U977" s="10"/>
      <c r="V977" s="10"/>
      <c r="W977" s="10"/>
      <c r="Y977" s="10">
        <v>24528.49</v>
      </c>
      <c r="Z977" s="10">
        <f t="shared" si="62"/>
        <v>24201.54</v>
      </c>
      <c r="AA977" s="247"/>
      <c r="AB977" s="10">
        <f t="shared" si="63"/>
        <v>21126.66</v>
      </c>
      <c r="AC977" s="167">
        <v>26033.97</v>
      </c>
      <c r="AD977" s="9"/>
      <c r="AE977" s="3"/>
      <c r="AF977" s="3"/>
    </row>
    <row r="978" spans="1:32" x14ac:dyDescent="0.2">
      <c r="A978" s="55"/>
      <c r="B978" s="10"/>
      <c r="C978" s="10" t="s">
        <v>396</v>
      </c>
      <c r="D978" s="10"/>
      <c r="E978" s="419" t="s">
        <v>86</v>
      </c>
      <c r="F978" s="10">
        <v>188017</v>
      </c>
      <c r="G978" s="10"/>
      <c r="H978" s="10"/>
      <c r="I978" s="10"/>
      <c r="J978" s="10">
        <v>38086.89</v>
      </c>
      <c r="K978" s="10"/>
      <c r="M978" s="10">
        <v>161</v>
      </c>
      <c r="N978" s="69"/>
      <c r="P978" s="245">
        <f t="shared" si="60"/>
        <v>236.56453416149068</v>
      </c>
      <c r="Q978" s="10"/>
      <c r="R978" s="10"/>
      <c r="S978" s="10"/>
      <c r="T978" s="179">
        <f t="shared" si="61"/>
        <v>1167.807453416149</v>
      </c>
      <c r="U978" s="10"/>
      <c r="V978" s="10"/>
      <c r="W978" s="10"/>
      <c r="Y978" s="10">
        <v>38086.89</v>
      </c>
      <c r="Z978" s="10">
        <f t="shared" si="62"/>
        <v>37579.21</v>
      </c>
      <c r="AA978" s="247"/>
      <c r="AB978" s="10">
        <f t="shared" si="63"/>
        <v>32804.67</v>
      </c>
      <c r="AC978" s="167">
        <v>40424.550000000003</v>
      </c>
      <c r="AD978" s="9"/>
      <c r="AE978" s="3"/>
      <c r="AF978" s="3"/>
    </row>
    <row r="979" spans="1:32" x14ac:dyDescent="0.2">
      <c r="A979" s="55"/>
      <c r="B979" s="10"/>
      <c r="C979" s="10" t="s">
        <v>397</v>
      </c>
      <c r="D979" s="10"/>
      <c r="E979" s="419" t="s">
        <v>63</v>
      </c>
      <c r="F979" s="10">
        <v>1132</v>
      </c>
      <c r="G979" s="10"/>
      <c r="H979" s="10"/>
      <c r="I979" s="10"/>
      <c r="J979" s="10">
        <v>234.96</v>
      </c>
      <c r="K979" s="10"/>
      <c r="M979" s="10">
        <v>1</v>
      </c>
      <c r="N979" s="69"/>
      <c r="P979" s="245">
        <f t="shared" si="60"/>
        <v>234.96</v>
      </c>
      <c r="Q979" s="10"/>
      <c r="R979" s="10"/>
      <c r="S979" s="10"/>
      <c r="T979" s="179">
        <f t="shared" si="61"/>
        <v>1132</v>
      </c>
      <c r="U979" s="10"/>
      <c r="V979" s="10"/>
      <c r="W979" s="10"/>
      <c r="Y979" s="10">
        <v>234.96</v>
      </c>
      <c r="Z979" s="10">
        <f t="shared" si="62"/>
        <v>231.83</v>
      </c>
      <c r="AA979" s="247"/>
      <c r="AB979" s="10">
        <f t="shared" si="63"/>
        <v>202.37</v>
      </c>
      <c r="AC979" s="167">
        <v>249.38</v>
      </c>
      <c r="AD979" s="9"/>
      <c r="AE979" s="3"/>
      <c r="AF979" s="3"/>
    </row>
    <row r="980" spans="1:32" x14ac:dyDescent="0.2">
      <c r="A980" s="55"/>
      <c r="B980" s="10"/>
      <c r="C980" s="10" t="s">
        <v>397</v>
      </c>
      <c r="D980" s="10"/>
      <c r="E980" s="419" t="s">
        <v>65</v>
      </c>
      <c r="F980" s="10">
        <v>284</v>
      </c>
      <c r="G980" s="10"/>
      <c r="H980" s="10"/>
      <c r="I980" s="10"/>
      <c r="J980" s="10">
        <v>32.39</v>
      </c>
      <c r="K980" s="10"/>
      <c r="M980" s="10">
        <v>1</v>
      </c>
      <c r="N980" s="69"/>
      <c r="P980" s="245">
        <f t="shared" si="60"/>
        <v>32.39</v>
      </c>
      <c r="Q980" s="10"/>
      <c r="R980" s="10"/>
      <c r="S980" s="10"/>
      <c r="T980" s="179">
        <f t="shared" si="61"/>
        <v>284</v>
      </c>
      <c r="U980" s="10"/>
      <c r="V980" s="10"/>
      <c r="W980" s="10"/>
      <c r="Y980" s="10">
        <v>32.39</v>
      </c>
      <c r="Z980" s="10">
        <f t="shared" si="62"/>
        <v>31.96</v>
      </c>
      <c r="AA980" s="247"/>
      <c r="AB980" s="10">
        <f t="shared" si="63"/>
        <v>27.9</v>
      </c>
      <c r="AC980" s="167">
        <v>34.380000000000003</v>
      </c>
      <c r="AD980" s="9"/>
      <c r="AE980" s="3"/>
      <c r="AF980" s="3"/>
    </row>
    <row r="981" spans="1:32" x14ac:dyDescent="0.2">
      <c r="A981" s="55"/>
      <c r="B981" s="10"/>
      <c r="C981" s="10" t="s">
        <v>397</v>
      </c>
      <c r="D981" s="10"/>
      <c r="E981" s="419" t="s">
        <v>211</v>
      </c>
      <c r="F981" s="10">
        <v>738</v>
      </c>
      <c r="G981" s="10"/>
      <c r="H981" s="10"/>
      <c r="I981" s="10"/>
      <c r="J981" s="10">
        <v>150.07</v>
      </c>
      <c r="K981" s="10"/>
      <c r="M981" s="10">
        <v>1</v>
      </c>
      <c r="N981" s="69"/>
      <c r="P981" s="245">
        <f t="shared" si="60"/>
        <v>150.07</v>
      </c>
      <c r="Q981" s="10"/>
      <c r="R981" s="10"/>
      <c r="S981" s="10"/>
      <c r="T981" s="179">
        <f t="shared" si="61"/>
        <v>738</v>
      </c>
      <c r="U981" s="10"/>
      <c r="V981" s="10"/>
      <c r="W981" s="10"/>
      <c r="Y981" s="10">
        <v>150.07</v>
      </c>
      <c r="Z981" s="10">
        <f t="shared" si="62"/>
        <v>148.07</v>
      </c>
      <c r="AA981" s="247"/>
      <c r="AB981" s="10">
        <f t="shared" si="63"/>
        <v>129.26</v>
      </c>
      <c r="AC981" s="167">
        <v>159.28</v>
      </c>
      <c r="AD981" s="9"/>
      <c r="AE981" s="3"/>
      <c r="AF981" s="3"/>
    </row>
    <row r="982" spans="1:32" x14ac:dyDescent="0.2">
      <c r="A982" s="55"/>
      <c r="B982" s="10"/>
      <c r="C982" s="10" t="s">
        <v>397</v>
      </c>
      <c r="D982" s="10"/>
      <c r="E982" s="419" t="s">
        <v>77</v>
      </c>
      <c r="F982" s="10">
        <v>6351</v>
      </c>
      <c r="G982" s="10"/>
      <c r="H982" s="10"/>
      <c r="I982" s="10"/>
      <c r="J982" s="10">
        <v>1303.3900000000001</v>
      </c>
      <c r="K982" s="10"/>
      <c r="M982" s="10">
        <v>8</v>
      </c>
      <c r="N982" s="69"/>
      <c r="P982" s="245">
        <f t="shared" si="60"/>
        <v>162.92375000000001</v>
      </c>
      <c r="Q982" s="10"/>
      <c r="R982" s="10"/>
      <c r="S982" s="10"/>
      <c r="T982" s="179">
        <f t="shared" si="61"/>
        <v>793.875</v>
      </c>
      <c r="U982" s="10"/>
      <c r="V982" s="10"/>
      <c r="W982" s="10"/>
      <c r="Y982" s="10">
        <v>1303.3900000000001</v>
      </c>
      <c r="Z982" s="10">
        <f t="shared" si="62"/>
        <v>1286.02</v>
      </c>
      <c r="AA982" s="247"/>
      <c r="AB982" s="10">
        <f t="shared" si="63"/>
        <v>1122.6199999999999</v>
      </c>
      <c r="AC982" s="167">
        <v>1383.38</v>
      </c>
      <c r="AD982" s="9"/>
      <c r="AE982" s="3"/>
      <c r="AF982" s="3"/>
    </row>
    <row r="983" spans="1:32" x14ac:dyDescent="0.2">
      <c r="A983" s="55"/>
      <c r="B983" s="10"/>
      <c r="C983" s="10" t="s">
        <v>397</v>
      </c>
      <c r="D983" s="10"/>
      <c r="E983" s="419" t="s">
        <v>120</v>
      </c>
      <c r="F983" s="10">
        <v>9097095</v>
      </c>
      <c r="G983" s="10"/>
      <c r="H983" s="10"/>
      <c r="I983" s="10"/>
      <c r="J983" s="10">
        <v>1832306.1399999901</v>
      </c>
      <c r="K983" s="10"/>
      <c r="M983" s="10">
        <v>10135</v>
      </c>
      <c r="N983" s="69"/>
      <c r="P983" s="245">
        <f t="shared" si="60"/>
        <v>180.78994967932809</v>
      </c>
      <c r="Q983" s="10"/>
      <c r="R983" s="10"/>
      <c r="S983" s="10"/>
      <c r="T983" s="179">
        <f t="shared" si="61"/>
        <v>897.59200789343856</v>
      </c>
      <c r="U983" s="10"/>
      <c r="V983" s="10"/>
      <c r="W983" s="10"/>
      <c r="Y983" s="10">
        <v>1832306.1399999901</v>
      </c>
      <c r="Z983" s="10">
        <f t="shared" si="62"/>
        <v>1807882.61</v>
      </c>
      <c r="AA983" s="247"/>
      <c r="AB983" s="10">
        <f t="shared" si="63"/>
        <v>1578185.81</v>
      </c>
      <c r="AC983" s="167">
        <v>1944767.52</v>
      </c>
      <c r="AD983" s="9"/>
      <c r="AE983" s="3"/>
      <c r="AF983" s="3"/>
    </row>
    <row r="984" spans="1:32" x14ac:dyDescent="0.2">
      <c r="A984" s="55"/>
      <c r="B984" s="10"/>
      <c r="C984" s="10" t="s">
        <v>398</v>
      </c>
      <c r="D984" s="10"/>
      <c r="E984" s="419" t="s">
        <v>97</v>
      </c>
      <c r="F984" s="10">
        <v>515467</v>
      </c>
      <c r="G984" s="10"/>
      <c r="H984" s="10"/>
      <c r="I984" s="10"/>
      <c r="J984" s="10">
        <v>105509.22999999994</v>
      </c>
      <c r="K984" s="10"/>
      <c r="M984" s="10">
        <v>684</v>
      </c>
      <c r="N984" s="69"/>
      <c r="P984" s="245">
        <f t="shared" si="60"/>
        <v>154.25326023391804</v>
      </c>
      <c r="Q984" s="10"/>
      <c r="R984" s="10"/>
      <c r="S984" s="10"/>
      <c r="T984" s="179">
        <f t="shared" si="61"/>
        <v>753.60672514619887</v>
      </c>
      <c r="U984" s="10"/>
      <c r="V984" s="10"/>
      <c r="W984" s="10"/>
      <c r="Y984" s="10">
        <v>105509.22999999994</v>
      </c>
      <c r="Z984" s="10">
        <f t="shared" si="62"/>
        <v>104102.86</v>
      </c>
      <c r="AA984" s="247"/>
      <c r="AB984" s="10">
        <f t="shared" si="63"/>
        <v>90876.28</v>
      </c>
      <c r="AC984" s="167">
        <v>111985.06</v>
      </c>
      <c r="AD984" s="9"/>
      <c r="AE984" s="3"/>
      <c r="AF984" s="3"/>
    </row>
    <row r="985" spans="1:32" x14ac:dyDescent="0.2">
      <c r="A985" s="55"/>
      <c r="B985" s="10"/>
      <c r="C985" s="10" t="s">
        <v>399</v>
      </c>
      <c r="D985" s="10"/>
      <c r="E985" s="419" t="s">
        <v>100</v>
      </c>
      <c r="F985" s="10">
        <v>99721</v>
      </c>
      <c r="G985" s="10"/>
      <c r="H985" s="10"/>
      <c r="I985" s="10"/>
      <c r="J985" s="10">
        <v>19448.800000000003</v>
      </c>
      <c r="K985" s="10"/>
      <c r="M985" s="10">
        <v>117</v>
      </c>
      <c r="N985" s="69"/>
      <c r="P985" s="245">
        <f t="shared" si="60"/>
        <v>166.22905982905985</v>
      </c>
      <c r="Q985" s="10"/>
      <c r="R985" s="10"/>
      <c r="S985" s="10"/>
      <c r="T985" s="179">
        <f t="shared" si="61"/>
        <v>852.31623931623926</v>
      </c>
      <c r="U985" s="10"/>
      <c r="V985" s="10"/>
      <c r="W985" s="10"/>
      <c r="Y985" s="10">
        <v>19448.800000000003</v>
      </c>
      <c r="Z985" s="10">
        <f t="shared" si="62"/>
        <v>19189.560000000001</v>
      </c>
      <c r="AA985" s="247"/>
      <c r="AB985" s="10">
        <f t="shared" si="63"/>
        <v>16751.47</v>
      </c>
      <c r="AC985" s="167">
        <v>20642.509999999998</v>
      </c>
      <c r="AD985" s="9"/>
      <c r="AE985" s="3"/>
      <c r="AF985" s="3"/>
    </row>
    <row r="986" spans="1:32" x14ac:dyDescent="0.2">
      <c r="A986" s="55"/>
      <c r="B986" s="10"/>
      <c r="C986" s="10" t="s">
        <v>399</v>
      </c>
      <c r="D986" s="10"/>
      <c r="E986" s="419" t="s">
        <v>77</v>
      </c>
      <c r="F986" s="10">
        <v>3580402</v>
      </c>
      <c r="G986" s="10"/>
      <c r="H986" s="10"/>
      <c r="I986" s="10"/>
      <c r="J986" s="10">
        <v>723756.95999999857</v>
      </c>
      <c r="K986" s="10"/>
      <c r="M986" s="10">
        <v>3604</v>
      </c>
      <c r="N986" s="69"/>
      <c r="P986" s="245">
        <f t="shared" si="60"/>
        <v>200.82046614872326</v>
      </c>
      <c r="Q986" s="10"/>
      <c r="R986" s="10"/>
      <c r="S986" s="10"/>
      <c r="T986" s="179">
        <f t="shared" si="61"/>
        <v>993.45227524972256</v>
      </c>
      <c r="U986" s="10"/>
      <c r="V986" s="10"/>
      <c r="W986" s="10"/>
      <c r="Y986" s="10">
        <v>723756.95999999857</v>
      </c>
      <c r="Z986" s="10">
        <f t="shared" si="62"/>
        <v>714109.72</v>
      </c>
      <c r="AA986" s="247"/>
      <c r="AB986" s="10">
        <f t="shared" si="63"/>
        <v>623379.98</v>
      </c>
      <c r="AC986" s="167">
        <v>768178.96</v>
      </c>
      <c r="AD986" s="9"/>
      <c r="AE986" s="3"/>
      <c r="AF986" s="3"/>
    </row>
    <row r="987" spans="1:32" x14ac:dyDescent="0.2">
      <c r="A987" s="55"/>
      <c r="B987" s="10"/>
      <c r="C987" s="10" t="s">
        <v>399</v>
      </c>
      <c r="D987" s="10"/>
      <c r="E987" s="419" t="s">
        <v>120</v>
      </c>
      <c r="F987" s="10">
        <v>1026</v>
      </c>
      <c r="G987" s="10"/>
      <c r="H987" s="10"/>
      <c r="I987" s="10"/>
      <c r="J987" s="10">
        <v>212.38</v>
      </c>
      <c r="K987" s="10"/>
      <c r="M987" s="10">
        <v>1</v>
      </c>
      <c r="N987" s="69"/>
      <c r="P987" s="245">
        <f t="shared" si="60"/>
        <v>212.38</v>
      </c>
      <c r="Q987" s="10"/>
      <c r="R987" s="10"/>
      <c r="S987" s="10"/>
      <c r="T987" s="179">
        <f t="shared" si="61"/>
        <v>1026</v>
      </c>
      <c r="U987" s="10"/>
      <c r="V987" s="10"/>
      <c r="W987" s="10"/>
      <c r="Y987" s="10">
        <v>212.38</v>
      </c>
      <c r="Z987" s="10">
        <f t="shared" si="62"/>
        <v>209.55</v>
      </c>
      <c r="AA987" s="247"/>
      <c r="AB987" s="10">
        <f t="shared" si="63"/>
        <v>182.93</v>
      </c>
      <c r="AC987" s="167">
        <v>225.42</v>
      </c>
      <c r="AD987" s="9"/>
      <c r="AE987" s="3"/>
      <c r="AF987" s="3"/>
    </row>
    <row r="988" spans="1:32" x14ac:dyDescent="0.2">
      <c r="A988" s="55"/>
      <c r="B988" s="10"/>
      <c r="C988" s="10" t="s">
        <v>400</v>
      </c>
      <c r="D988" s="10"/>
      <c r="E988" s="419" t="s">
        <v>388</v>
      </c>
      <c r="F988" s="10">
        <v>4609721</v>
      </c>
      <c r="G988" s="10"/>
      <c r="H988" s="10"/>
      <c r="I988" s="10"/>
      <c r="J988" s="10">
        <v>942650.25999999919</v>
      </c>
      <c r="K988" s="10"/>
      <c r="M988" s="10">
        <v>2535</v>
      </c>
      <c r="N988" s="69"/>
      <c r="P988" s="245">
        <f t="shared" si="60"/>
        <v>371.85414595660717</v>
      </c>
      <c r="Q988" s="10"/>
      <c r="R988" s="10"/>
      <c r="S988" s="10"/>
      <c r="T988" s="179">
        <f t="shared" si="61"/>
        <v>1818.4303747534516</v>
      </c>
      <c r="U988" s="10"/>
      <c r="V988" s="10"/>
      <c r="W988" s="10"/>
      <c r="Y988" s="10">
        <v>942650.25999999919</v>
      </c>
      <c r="Z988" s="10">
        <f t="shared" si="62"/>
        <v>930085.3</v>
      </c>
      <c r="AA988" s="247"/>
      <c r="AB988" s="10">
        <f t="shared" si="63"/>
        <v>811915.23</v>
      </c>
      <c r="AC988" s="167">
        <v>1000507.27</v>
      </c>
      <c r="AD988" s="9"/>
      <c r="AE988" s="3"/>
      <c r="AF988" s="3"/>
    </row>
    <row r="989" spans="1:32" x14ac:dyDescent="0.2">
      <c r="A989" s="55"/>
      <c r="B989" s="10"/>
      <c r="C989" s="10" t="s">
        <v>400</v>
      </c>
      <c r="D989" s="10"/>
      <c r="E989" s="419" t="s">
        <v>88</v>
      </c>
      <c r="F989" s="10">
        <v>12341</v>
      </c>
      <c r="G989" s="10"/>
      <c r="H989" s="10"/>
      <c r="I989" s="10"/>
      <c r="J989" s="10">
        <v>2565.5299999999997</v>
      </c>
      <c r="K989" s="10"/>
      <c r="M989" s="10">
        <v>11</v>
      </c>
      <c r="N989" s="69"/>
      <c r="P989" s="245">
        <f t="shared" si="60"/>
        <v>233.23</v>
      </c>
      <c r="Q989" s="10"/>
      <c r="R989" s="10"/>
      <c r="S989" s="10"/>
      <c r="T989" s="179">
        <f t="shared" si="61"/>
        <v>1121.909090909091</v>
      </c>
      <c r="U989" s="10"/>
      <c r="V989" s="10"/>
      <c r="W989" s="10"/>
      <c r="Y989" s="10">
        <v>2565.5299999999997</v>
      </c>
      <c r="Z989" s="10">
        <f t="shared" si="62"/>
        <v>2531.33</v>
      </c>
      <c r="AA989" s="247"/>
      <c r="AB989" s="10">
        <f t="shared" si="63"/>
        <v>2209.7199999999998</v>
      </c>
      <c r="AC989" s="167">
        <v>2722.99</v>
      </c>
      <c r="AD989" s="9"/>
      <c r="AE989" s="3"/>
      <c r="AF989" s="3"/>
    </row>
    <row r="990" spans="1:32" x14ac:dyDescent="0.2">
      <c r="A990" s="55"/>
      <c r="B990" s="10"/>
      <c r="C990" s="10" t="s">
        <v>402</v>
      </c>
      <c r="D990" s="10"/>
      <c r="E990" s="419" t="s">
        <v>382</v>
      </c>
      <c r="F990" s="10"/>
      <c r="G990" s="10"/>
      <c r="H990" s="10"/>
      <c r="I990" s="10"/>
      <c r="J990" s="10">
        <v>5.47</v>
      </c>
      <c r="K990" s="10"/>
      <c r="M990" s="10">
        <v>1</v>
      </c>
      <c r="N990" s="69"/>
      <c r="P990" s="245">
        <f t="shared" si="60"/>
        <v>5.47</v>
      </c>
      <c r="Q990" s="10"/>
      <c r="R990" s="10"/>
      <c r="S990" s="10"/>
      <c r="T990" s="179">
        <f t="shared" si="61"/>
        <v>0</v>
      </c>
      <c r="U990" s="10"/>
      <c r="V990" s="10"/>
      <c r="W990" s="10"/>
      <c r="Y990" s="10">
        <v>5.47</v>
      </c>
      <c r="Z990" s="10">
        <f t="shared" si="62"/>
        <v>5.4</v>
      </c>
      <c r="AA990" s="247"/>
      <c r="AB990" s="10">
        <f t="shared" si="63"/>
        <v>4.71</v>
      </c>
      <c r="AC990" s="167">
        <v>5.8</v>
      </c>
      <c r="AD990" s="9"/>
      <c r="AE990" s="3"/>
      <c r="AF990" s="3"/>
    </row>
    <row r="991" spans="1:32" x14ac:dyDescent="0.2">
      <c r="A991" s="55"/>
      <c r="B991" s="10"/>
      <c r="C991" s="10" t="s">
        <v>402</v>
      </c>
      <c r="D991" s="10"/>
      <c r="E991" s="419" t="s">
        <v>383</v>
      </c>
      <c r="F991" s="10">
        <v>2311339</v>
      </c>
      <c r="G991" s="10"/>
      <c r="H991" s="10"/>
      <c r="I991" s="10"/>
      <c r="J991" s="10">
        <v>470758.4900000004</v>
      </c>
      <c r="K991" s="10"/>
      <c r="M991" s="10">
        <v>1667</v>
      </c>
      <c r="N991" s="69"/>
      <c r="P991" s="245">
        <f t="shared" si="60"/>
        <v>282.39861427714482</v>
      </c>
      <c r="Q991" s="10"/>
      <c r="R991" s="10"/>
      <c r="S991" s="10"/>
      <c r="T991" s="179">
        <f t="shared" si="61"/>
        <v>1386.5260947810439</v>
      </c>
      <c r="U991" s="10"/>
      <c r="V991" s="10"/>
      <c r="W991" s="10"/>
      <c r="Y991" s="10">
        <v>470758.4900000004</v>
      </c>
      <c r="Z991" s="10">
        <f t="shared" si="62"/>
        <v>464483.57</v>
      </c>
      <c r="AA991" s="247"/>
      <c r="AB991" s="10">
        <f t="shared" si="63"/>
        <v>405469.56</v>
      </c>
      <c r="AC991" s="167">
        <v>499652.21</v>
      </c>
      <c r="AD991" s="9"/>
      <c r="AE991" s="3"/>
      <c r="AF991" s="3"/>
    </row>
    <row r="992" spans="1:32" x14ac:dyDescent="0.2">
      <c r="A992" s="55"/>
      <c r="B992" s="10"/>
      <c r="C992" s="10" t="s">
        <v>403</v>
      </c>
      <c r="D992" s="10"/>
      <c r="E992" s="419" t="s">
        <v>175</v>
      </c>
      <c r="F992" s="10">
        <v>11384768</v>
      </c>
      <c r="G992" s="10"/>
      <c r="H992" s="10"/>
      <c r="I992" s="10"/>
      <c r="J992" s="10">
        <v>2256733.1100000199</v>
      </c>
      <c r="K992" s="10"/>
      <c r="M992" s="10">
        <v>11428</v>
      </c>
      <c r="N992" s="69"/>
      <c r="P992" s="245">
        <f t="shared" si="60"/>
        <v>197.47402082604304</v>
      </c>
      <c r="Q992" s="10"/>
      <c r="R992" s="10"/>
      <c r="S992" s="10"/>
      <c r="T992" s="179">
        <f t="shared" si="61"/>
        <v>996.21701085054258</v>
      </c>
      <c r="U992" s="10"/>
      <c r="V992" s="10"/>
      <c r="W992" s="10"/>
      <c r="Y992" s="10">
        <v>2256733.1100000199</v>
      </c>
      <c r="Z992" s="10">
        <f t="shared" si="62"/>
        <v>2226652.23</v>
      </c>
      <c r="AA992" s="247"/>
      <c r="AB992" s="10">
        <f t="shared" si="63"/>
        <v>1943749.52</v>
      </c>
      <c r="AC992" s="167">
        <v>2395244.54</v>
      </c>
      <c r="AD992" s="9"/>
      <c r="AE992" s="3"/>
      <c r="AF992" s="3"/>
    </row>
    <row r="993" spans="1:32" x14ac:dyDescent="0.2">
      <c r="A993" s="55"/>
      <c r="B993" s="10"/>
      <c r="C993" s="10" t="s">
        <v>403</v>
      </c>
      <c r="D993" s="10"/>
      <c r="E993" s="419" t="s">
        <v>404</v>
      </c>
      <c r="F993" s="10">
        <v>710</v>
      </c>
      <c r="G993" s="10"/>
      <c r="H993" s="10"/>
      <c r="I993" s="10"/>
      <c r="J993" s="10">
        <v>144.94</v>
      </c>
      <c r="K993" s="10"/>
      <c r="M993" s="10">
        <v>1</v>
      </c>
      <c r="N993" s="69"/>
      <c r="P993" s="245">
        <f t="shared" si="60"/>
        <v>144.94</v>
      </c>
      <c r="Q993" s="10"/>
      <c r="R993" s="10"/>
      <c r="S993" s="10"/>
      <c r="T993" s="179">
        <f t="shared" si="61"/>
        <v>710</v>
      </c>
      <c r="U993" s="10"/>
      <c r="V993" s="10"/>
      <c r="W993" s="10"/>
      <c r="Y993" s="10">
        <v>144.94</v>
      </c>
      <c r="Z993" s="10">
        <f t="shared" si="62"/>
        <v>143.01</v>
      </c>
      <c r="AA993" s="247"/>
      <c r="AB993" s="10">
        <f t="shared" si="63"/>
        <v>124.84</v>
      </c>
      <c r="AC993" s="167">
        <v>153.84</v>
      </c>
      <c r="AD993" s="9"/>
      <c r="AE993" s="3"/>
      <c r="AF993" s="3"/>
    </row>
    <row r="994" spans="1:32" x14ac:dyDescent="0.2">
      <c r="A994" s="55"/>
      <c r="B994" s="10"/>
      <c r="C994" s="10" t="s">
        <v>405</v>
      </c>
      <c r="D994" s="10"/>
      <c r="E994" s="419" t="s">
        <v>393</v>
      </c>
      <c r="F994" s="10">
        <v>549077</v>
      </c>
      <c r="G994" s="10"/>
      <c r="H994" s="10"/>
      <c r="I994" s="10"/>
      <c r="J994" s="10">
        <v>112064.42000000001</v>
      </c>
      <c r="K994" s="10"/>
      <c r="M994" s="10">
        <v>434</v>
      </c>
      <c r="N994" s="69"/>
      <c r="P994" s="245">
        <f t="shared" si="60"/>
        <v>258.21294930875581</v>
      </c>
      <c r="Q994" s="10"/>
      <c r="R994" s="10"/>
      <c r="S994" s="10"/>
      <c r="T994" s="179">
        <f t="shared" si="61"/>
        <v>1265.1543778801843</v>
      </c>
      <c r="U994" s="10"/>
      <c r="V994" s="10"/>
      <c r="W994" s="10"/>
      <c r="Y994" s="10">
        <v>112064.42000000001</v>
      </c>
      <c r="Z994" s="10">
        <f t="shared" si="62"/>
        <v>110570.67</v>
      </c>
      <c r="AA994" s="247"/>
      <c r="AB994" s="10">
        <f t="shared" si="63"/>
        <v>96522.34</v>
      </c>
      <c r="AC994" s="167">
        <v>118942.59</v>
      </c>
      <c r="AD994" s="9"/>
      <c r="AE994" s="3"/>
      <c r="AF994" s="3"/>
    </row>
    <row r="995" spans="1:32" x14ac:dyDescent="0.2">
      <c r="A995" s="55"/>
      <c r="B995" s="10"/>
      <c r="C995" s="10" t="s">
        <v>406</v>
      </c>
      <c r="D995" s="10"/>
      <c r="E995" s="419" t="s">
        <v>187</v>
      </c>
      <c r="F995" s="10">
        <v>36623</v>
      </c>
      <c r="G995" s="10"/>
      <c r="H995" s="10"/>
      <c r="I995" s="10"/>
      <c r="J995" s="10">
        <v>7354.5199999999977</v>
      </c>
      <c r="K995" s="10"/>
      <c r="M995" s="10">
        <v>27</v>
      </c>
      <c r="N995" s="69"/>
      <c r="P995" s="245">
        <f t="shared" si="60"/>
        <v>272.38962962962955</v>
      </c>
      <c r="Q995" s="10"/>
      <c r="R995" s="10"/>
      <c r="S995" s="10"/>
      <c r="T995" s="179">
        <f t="shared" si="61"/>
        <v>1356.4074074074074</v>
      </c>
      <c r="U995" s="10"/>
      <c r="V995" s="10"/>
      <c r="W995" s="10"/>
      <c r="Y995" s="10">
        <v>7354.5199999999977</v>
      </c>
      <c r="Z995" s="10">
        <f t="shared" si="62"/>
        <v>7256.49</v>
      </c>
      <c r="AA995" s="247"/>
      <c r="AB995" s="10">
        <f t="shared" si="63"/>
        <v>6334.53</v>
      </c>
      <c r="AC995" s="167">
        <v>7805.92</v>
      </c>
      <c r="AD995" s="9"/>
      <c r="AE995" s="3"/>
      <c r="AF995" s="3"/>
    </row>
    <row r="996" spans="1:32" x14ac:dyDescent="0.2">
      <c r="A996" s="55"/>
      <c r="B996" s="10"/>
      <c r="C996" s="10" t="s">
        <v>407</v>
      </c>
      <c r="D996" s="10"/>
      <c r="E996" s="419" t="s">
        <v>155</v>
      </c>
      <c r="F996" s="10">
        <v>869147</v>
      </c>
      <c r="G996" s="10"/>
      <c r="H996" s="10"/>
      <c r="I996" s="10"/>
      <c r="J996" s="10">
        <v>173279.8299999999</v>
      </c>
      <c r="K996" s="10"/>
      <c r="M996" s="10">
        <v>932</v>
      </c>
      <c r="N996" s="69"/>
      <c r="P996" s="245">
        <f t="shared" si="60"/>
        <v>185.92256437768231</v>
      </c>
      <c r="Q996" s="10"/>
      <c r="R996" s="10"/>
      <c r="S996" s="10"/>
      <c r="T996" s="179">
        <f t="shared" si="61"/>
        <v>932.56115879828326</v>
      </c>
      <c r="U996" s="10"/>
      <c r="V996" s="10"/>
      <c r="W996" s="10"/>
      <c r="Y996" s="10">
        <v>173279.8299999999</v>
      </c>
      <c r="Z996" s="10">
        <f t="shared" si="62"/>
        <v>170970.12</v>
      </c>
      <c r="AA996" s="247"/>
      <c r="AB996" s="10">
        <f t="shared" si="63"/>
        <v>149247.85999999999</v>
      </c>
      <c r="AC996" s="167">
        <v>183915.22</v>
      </c>
      <c r="AD996" s="9"/>
      <c r="AE996" s="3"/>
      <c r="AF996" s="3"/>
    </row>
    <row r="997" spans="1:32" x14ac:dyDescent="0.2">
      <c r="A997" s="55"/>
      <c r="B997" s="10"/>
      <c r="C997" s="10" t="s">
        <v>408</v>
      </c>
      <c r="D997" s="10"/>
      <c r="E997" s="419" t="s">
        <v>409</v>
      </c>
      <c r="F997" s="10">
        <v>442621</v>
      </c>
      <c r="G997" s="10"/>
      <c r="H997" s="10"/>
      <c r="I997" s="10"/>
      <c r="J997" s="10">
        <v>89492.029999999912</v>
      </c>
      <c r="K997" s="10"/>
      <c r="M997" s="10">
        <v>420</v>
      </c>
      <c r="N997" s="69"/>
      <c r="P997" s="245">
        <f t="shared" si="60"/>
        <v>213.07626190476171</v>
      </c>
      <c r="Q997" s="10"/>
      <c r="R997" s="10"/>
      <c r="S997" s="10"/>
      <c r="T997" s="179">
        <f t="shared" si="61"/>
        <v>1053.8595238095238</v>
      </c>
      <c r="U997" s="10"/>
      <c r="V997" s="10"/>
      <c r="W997" s="10"/>
      <c r="Y997" s="10">
        <v>89492.029999999912</v>
      </c>
      <c r="Z997" s="10">
        <f t="shared" si="62"/>
        <v>88299.16</v>
      </c>
      <c r="AA997" s="247"/>
      <c r="AB997" s="10">
        <f t="shared" si="63"/>
        <v>77080.490000000005</v>
      </c>
      <c r="AC997" s="167">
        <v>94984.78</v>
      </c>
      <c r="AD997" s="9"/>
      <c r="AE997" s="3"/>
      <c r="AF997" s="3"/>
    </row>
    <row r="998" spans="1:32" x14ac:dyDescent="0.2">
      <c r="A998" s="55"/>
      <c r="B998" s="10"/>
      <c r="C998" s="10" t="s">
        <v>411</v>
      </c>
      <c r="D998" s="10"/>
      <c r="E998" s="419" t="s">
        <v>70</v>
      </c>
      <c r="F998" s="10">
        <v>1574</v>
      </c>
      <c r="G998" s="10"/>
      <c r="H998" s="10"/>
      <c r="I998" s="10"/>
      <c r="J998" s="10">
        <v>329.89</v>
      </c>
      <c r="K998" s="10"/>
      <c r="M998" s="10">
        <v>1</v>
      </c>
      <c r="N998" s="69"/>
      <c r="P998" s="245">
        <f t="shared" si="60"/>
        <v>329.89</v>
      </c>
      <c r="Q998" s="10"/>
      <c r="R998" s="10"/>
      <c r="S998" s="10"/>
      <c r="T998" s="179">
        <f t="shared" si="61"/>
        <v>1574</v>
      </c>
      <c r="U998" s="10"/>
      <c r="V998" s="10"/>
      <c r="W998" s="10"/>
      <c r="Y998" s="10">
        <v>329.89</v>
      </c>
      <c r="Z998" s="10">
        <f t="shared" si="62"/>
        <v>325.49</v>
      </c>
      <c r="AA998" s="247"/>
      <c r="AB998" s="10">
        <f t="shared" si="63"/>
        <v>284.14</v>
      </c>
      <c r="AC998" s="167">
        <v>350.14</v>
      </c>
      <c r="AD998" s="9"/>
      <c r="AE998" s="3"/>
      <c r="AF998" s="3"/>
    </row>
    <row r="999" spans="1:32" x14ac:dyDescent="0.2">
      <c r="A999" s="55"/>
      <c r="B999" s="10"/>
      <c r="C999" s="10" t="s">
        <v>411</v>
      </c>
      <c r="D999" s="10"/>
      <c r="E999" s="419" t="s">
        <v>93</v>
      </c>
      <c r="F999" s="10">
        <v>1548326</v>
      </c>
      <c r="G999" s="10"/>
      <c r="H999" s="10"/>
      <c r="I999" s="10"/>
      <c r="J999" s="10">
        <v>312979.05000000016</v>
      </c>
      <c r="K999" s="10"/>
      <c r="M999" s="10">
        <v>1537</v>
      </c>
      <c r="N999" s="69"/>
      <c r="P999" s="245">
        <f t="shared" si="60"/>
        <v>203.62983083929743</v>
      </c>
      <c r="Q999" s="10"/>
      <c r="R999" s="10"/>
      <c r="S999" s="10"/>
      <c r="T999" s="179">
        <f t="shared" si="61"/>
        <v>1007.3689004554327</v>
      </c>
      <c r="U999" s="10"/>
      <c r="V999" s="10"/>
      <c r="W999" s="10"/>
      <c r="Y999" s="10">
        <v>312979.05000000016</v>
      </c>
      <c r="Z999" s="10">
        <f t="shared" si="62"/>
        <v>308807.23</v>
      </c>
      <c r="AA999" s="247"/>
      <c r="AB999" s="10">
        <f t="shared" si="63"/>
        <v>269572.36</v>
      </c>
      <c r="AC999" s="167">
        <v>332188.75</v>
      </c>
      <c r="AD999" s="9"/>
      <c r="AE999" s="3"/>
      <c r="AF999" s="3"/>
    </row>
    <row r="1000" spans="1:32" x14ac:dyDescent="0.2">
      <c r="A1000" s="55"/>
      <c r="B1000" s="10"/>
      <c r="C1000" s="10" t="s">
        <v>411</v>
      </c>
      <c r="D1000" s="10"/>
      <c r="E1000" s="419" t="s">
        <v>287</v>
      </c>
      <c r="F1000" s="10">
        <v>799</v>
      </c>
      <c r="G1000" s="10"/>
      <c r="H1000" s="10"/>
      <c r="I1000" s="10"/>
      <c r="J1000" s="10">
        <v>164.27</v>
      </c>
      <c r="K1000" s="10"/>
      <c r="M1000" s="10">
        <v>1</v>
      </c>
      <c r="N1000" s="69"/>
      <c r="P1000" s="245">
        <f t="shared" si="60"/>
        <v>164.27</v>
      </c>
      <c r="Q1000" s="10"/>
      <c r="R1000" s="10"/>
      <c r="S1000" s="10"/>
      <c r="T1000" s="179">
        <f t="shared" si="61"/>
        <v>799</v>
      </c>
      <c r="U1000" s="10"/>
      <c r="V1000" s="10"/>
      <c r="W1000" s="10"/>
      <c r="Y1000" s="10">
        <v>164.27</v>
      </c>
      <c r="Z1000" s="10">
        <f t="shared" si="62"/>
        <v>162.08000000000001</v>
      </c>
      <c r="AA1000" s="247"/>
      <c r="AB1000" s="10">
        <f t="shared" si="63"/>
        <v>141.49</v>
      </c>
      <c r="AC1000" s="167">
        <v>174.36</v>
      </c>
      <c r="AD1000" s="9"/>
      <c r="AE1000" s="3"/>
      <c r="AF1000" s="3"/>
    </row>
    <row r="1001" spans="1:32" x14ac:dyDescent="0.2">
      <c r="A1001" s="55"/>
      <c r="B1001" s="10"/>
      <c r="C1001" s="10" t="s">
        <v>411</v>
      </c>
      <c r="D1001" s="10"/>
      <c r="E1001" s="419" t="s">
        <v>295</v>
      </c>
      <c r="F1001" s="10">
        <v>944</v>
      </c>
      <c r="G1001" s="10"/>
      <c r="H1001" s="10"/>
      <c r="I1001" s="10"/>
      <c r="J1001" s="10">
        <v>193.66</v>
      </c>
      <c r="K1001" s="10"/>
      <c r="M1001" s="10">
        <v>1</v>
      </c>
      <c r="N1001" s="69"/>
      <c r="P1001" s="245">
        <f t="shared" si="60"/>
        <v>193.66</v>
      </c>
      <c r="Q1001" s="10"/>
      <c r="R1001" s="10"/>
      <c r="S1001" s="10"/>
      <c r="T1001" s="179">
        <f t="shared" si="61"/>
        <v>944</v>
      </c>
      <c r="U1001" s="10"/>
      <c r="V1001" s="10"/>
      <c r="W1001" s="10"/>
      <c r="Y1001" s="10">
        <v>193.66</v>
      </c>
      <c r="Z1001" s="10">
        <f t="shared" si="62"/>
        <v>191.08</v>
      </c>
      <c r="AA1001" s="247"/>
      <c r="AB1001" s="10">
        <f t="shared" si="63"/>
        <v>166.8</v>
      </c>
      <c r="AC1001" s="167">
        <v>205.54</v>
      </c>
      <c r="AD1001" s="9"/>
      <c r="AE1001" s="3"/>
      <c r="AF1001" s="3"/>
    </row>
    <row r="1002" spans="1:32" x14ac:dyDescent="0.2">
      <c r="A1002" s="55"/>
      <c r="B1002" s="10"/>
      <c r="C1002" s="10" t="s">
        <v>412</v>
      </c>
      <c r="D1002" s="10"/>
      <c r="E1002" s="419" t="s">
        <v>63</v>
      </c>
      <c r="F1002" s="10">
        <v>29023</v>
      </c>
      <c r="G1002" s="10"/>
      <c r="H1002" s="10"/>
      <c r="I1002" s="10"/>
      <c r="J1002" s="10">
        <v>6148.1500000000005</v>
      </c>
      <c r="K1002" s="10"/>
      <c r="M1002" s="10">
        <v>33</v>
      </c>
      <c r="N1002" s="69"/>
      <c r="P1002" s="245">
        <f t="shared" si="60"/>
        <v>186.30757575757576</v>
      </c>
      <c r="Q1002" s="10"/>
      <c r="R1002" s="10"/>
      <c r="S1002" s="10"/>
      <c r="T1002" s="179">
        <f t="shared" si="61"/>
        <v>879.4848484848485</v>
      </c>
      <c r="U1002" s="10"/>
      <c r="V1002" s="10"/>
      <c r="W1002" s="10"/>
      <c r="Y1002" s="10">
        <v>6148.1500000000005</v>
      </c>
      <c r="Z1002" s="10">
        <f t="shared" si="62"/>
        <v>6066.2</v>
      </c>
      <c r="AA1002" s="247"/>
      <c r="AB1002" s="10">
        <f t="shared" si="63"/>
        <v>5295.47</v>
      </c>
      <c r="AC1002" s="167">
        <v>6525.5</v>
      </c>
      <c r="AD1002" s="9"/>
      <c r="AE1002" s="3"/>
      <c r="AF1002" s="3"/>
    </row>
    <row r="1003" spans="1:32" x14ac:dyDescent="0.2">
      <c r="A1003" s="55"/>
      <c r="B1003" s="10"/>
      <c r="C1003" s="10" t="s">
        <v>412</v>
      </c>
      <c r="D1003" s="10"/>
      <c r="E1003" s="419" t="s">
        <v>65</v>
      </c>
      <c r="F1003" s="10">
        <v>4925</v>
      </c>
      <c r="G1003" s="10"/>
      <c r="H1003" s="10"/>
      <c r="I1003" s="10"/>
      <c r="J1003" s="10">
        <v>1030.74</v>
      </c>
      <c r="K1003" s="10"/>
      <c r="M1003" s="10">
        <v>5</v>
      </c>
      <c r="N1003" s="69"/>
      <c r="P1003" s="245">
        <f t="shared" si="60"/>
        <v>206.148</v>
      </c>
      <c r="Q1003" s="10"/>
      <c r="R1003" s="10"/>
      <c r="S1003" s="10"/>
      <c r="T1003" s="179">
        <f t="shared" si="61"/>
        <v>985</v>
      </c>
      <c r="U1003" s="10"/>
      <c r="V1003" s="10"/>
      <c r="W1003" s="10"/>
      <c r="Y1003" s="10">
        <v>1030.74</v>
      </c>
      <c r="Z1003" s="10">
        <f t="shared" si="62"/>
        <v>1017</v>
      </c>
      <c r="AA1003" s="247"/>
      <c r="AB1003" s="10">
        <f t="shared" si="63"/>
        <v>887.79</v>
      </c>
      <c r="AC1003" s="167">
        <v>1094.01</v>
      </c>
      <c r="AD1003" s="9"/>
      <c r="AE1003" s="3"/>
      <c r="AF1003" s="3"/>
    </row>
    <row r="1004" spans="1:32" x14ac:dyDescent="0.2">
      <c r="A1004" s="55"/>
      <c r="B1004" s="10"/>
      <c r="C1004" s="10" t="s">
        <v>413</v>
      </c>
      <c r="D1004" s="10"/>
      <c r="E1004" s="419" t="s">
        <v>383</v>
      </c>
      <c r="F1004" s="10">
        <v>3531</v>
      </c>
      <c r="G1004" s="10"/>
      <c r="H1004" s="10"/>
      <c r="I1004" s="10"/>
      <c r="J1004" s="10">
        <v>735.0100000000001</v>
      </c>
      <c r="K1004" s="10"/>
      <c r="M1004" s="10">
        <v>3</v>
      </c>
      <c r="N1004" s="69"/>
      <c r="P1004" s="245">
        <f t="shared" si="60"/>
        <v>245.00333333333336</v>
      </c>
      <c r="Q1004" s="10"/>
      <c r="R1004" s="10"/>
      <c r="S1004" s="10"/>
      <c r="T1004" s="179">
        <f t="shared" si="61"/>
        <v>1177</v>
      </c>
      <c r="U1004" s="10"/>
      <c r="V1004" s="10"/>
      <c r="W1004" s="10"/>
      <c r="Y1004" s="10">
        <v>735.0100000000001</v>
      </c>
      <c r="Z1004" s="10">
        <f t="shared" si="62"/>
        <v>725.21</v>
      </c>
      <c r="AA1004" s="247"/>
      <c r="AB1004" s="10">
        <f t="shared" si="63"/>
        <v>633.07000000000005</v>
      </c>
      <c r="AC1004" s="167">
        <v>780.12</v>
      </c>
      <c r="AD1004" s="9"/>
      <c r="AE1004" s="3"/>
      <c r="AF1004" s="3"/>
    </row>
    <row r="1005" spans="1:32" x14ac:dyDescent="0.2">
      <c r="A1005" s="55"/>
      <c r="B1005" s="10"/>
      <c r="C1005" s="10" t="s">
        <v>413</v>
      </c>
      <c r="D1005" s="10"/>
      <c r="E1005" s="419" t="s">
        <v>414</v>
      </c>
      <c r="F1005" s="10">
        <v>1414790</v>
      </c>
      <c r="G1005" s="10"/>
      <c r="H1005" s="10"/>
      <c r="I1005" s="10"/>
      <c r="J1005" s="10">
        <v>286972.43</v>
      </c>
      <c r="K1005" s="10"/>
      <c r="M1005" s="10">
        <v>1208</v>
      </c>
      <c r="N1005" s="69"/>
      <c r="P1005" s="245">
        <f t="shared" si="60"/>
        <v>237.55995860927152</v>
      </c>
      <c r="Q1005" s="10"/>
      <c r="R1005" s="10"/>
      <c r="S1005" s="10"/>
      <c r="T1005" s="179">
        <f t="shared" si="61"/>
        <v>1171.1837748344371</v>
      </c>
      <c r="U1005" s="10"/>
      <c r="V1005" s="10"/>
      <c r="W1005" s="10"/>
      <c r="Y1005" s="10">
        <v>286972.43</v>
      </c>
      <c r="Z1005" s="10">
        <f t="shared" si="62"/>
        <v>283147.26</v>
      </c>
      <c r="AA1005" s="247"/>
      <c r="AB1005" s="10">
        <f t="shared" si="63"/>
        <v>247172.57</v>
      </c>
      <c r="AC1005" s="167">
        <v>304585.93</v>
      </c>
      <c r="AD1005" s="9"/>
      <c r="AE1005" s="3"/>
      <c r="AF1005" s="3"/>
    </row>
    <row r="1006" spans="1:32" x14ac:dyDescent="0.2">
      <c r="A1006" s="55"/>
      <c r="B1006" s="10"/>
      <c r="C1006" s="10" t="s">
        <v>413</v>
      </c>
      <c r="D1006" s="10"/>
      <c r="E1006" s="419" t="s">
        <v>324</v>
      </c>
      <c r="F1006" s="10">
        <v>868</v>
      </c>
      <c r="G1006" s="10"/>
      <c r="H1006" s="10"/>
      <c r="I1006" s="10"/>
      <c r="J1006" s="10">
        <v>177.84</v>
      </c>
      <c r="K1006" s="10"/>
      <c r="M1006" s="10">
        <v>1</v>
      </c>
      <c r="N1006" s="69"/>
      <c r="P1006" s="245">
        <f t="shared" si="60"/>
        <v>177.84</v>
      </c>
      <c r="Q1006" s="10"/>
      <c r="R1006" s="10"/>
      <c r="S1006" s="10"/>
      <c r="T1006" s="179">
        <f t="shared" si="61"/>
        <v>868</v>
      </c>
      <c r="U1006" s="10"/>
      <c r="V1006" s="10"/>
      <c r="W1006" s="10"/>
      <c r="Y1006" s="10">
        <v>177.84</v>
      </c>
      <c r="Z1006" s="10">
        <f t="shared" si="62"/>
        <v>175.47</v>
      </c>
      <c r="AA1006" s="247"/>
      <c r="AB1006" s="10">
        <f t="shared" si="63"/>
        <v>153.18</v>
      </c>
      <c r="AC1006" s="167">
        <v>188.76</v>
      </c>
      <c r="AD1006" s="9"/>
      <c r="AE1006" s="3"/>
      <c r="AF1006" s="3"/>
    </row>
    <row r="1007" spans="1:32" x14ac:dyDescent="0.2">
      <c r="A1007" s="55"/>
      <c r="B1007" s="10"/>
      <c r="C1007" s="10" t="s">
        <v>415</v>
      </c>
      <c r="D1007" s="10"/>
      <c r="E1007" s="419" t="s">
        <v>79</v>
      </c>
      <c r="F1007" s="10">
        <v>1692</v>
      </c>
      <c r="G1007" s="10"/>
      <c r="H1007" s="10"/>
      <c r="I1007" s="10"/>
      <c r="J1007" s="10">
        <v>356.1</v>
      </c>
      <c r="K1007" s="10"/>
      <c r="M1007" s="10">
        <v>1</v>
      </c>
      <c r="N1007" s="69"/>
      <c r="P1007" s="245">
        <f t="shared" si="60"/>
        <v>356.1</v>
      </c>
      <c r="Q1007" s="10"/>
      <c r="R1007" s="10"/>
      <c r="S1007" s="10"/>
      <c r="T1007" s="179">
        <f t="shared" si="61"/>
        <v>1692</v>
      </c>
      <c r="U1007" s="10"/>
      <c r="V1007" s="10"/>
      <c r="W1007" s="10"/>
      <c r="Y1007" s="10">
        <v>356.1</v>
      </c>
      <c r="Z1007" s="10">
        <f t="shared" si="62"/>
        <v>351.35</v>
      </c>
      <c r="AA1007" s="247"/>
      <c r="AB1007" s="10">
        <f t="shared" si="63"/>
        <v>306.70999999999998</v>
      </c>
      <c r="AC1007" s="167">
        <v>377.95</v>
      </c>
      <c r="AD1007" s="9"/>
      <c r="AE1007" s="3"/>
      <c r="AF1007" s="3"/>
    </row>
    <row r="1008" spans="1:32" x14ac:dyDescent="0.2">
      <c r="A1008" s="55"/>
      <c r="B1008" s="10"/>
      <c r="C1008" s="10" t="s">
        <v>415</v>
      </c>
      <c r="D1008" s="10"/>
      <c r="E1008" s="419" t="s">
        <v>326</v>
      </c>
      <c r="F1008" s="10">
        <v>401</v>
      </c>
      <c r="G1008" s="10"/>
      <c r="H1008" s="10"/>
      <c r="I1008" s="10"/>
      <c r="J1008" s="10">
        <v>84.14</v>
      </c>
      <c r="K1008" s="10"/>
      <c r="M1008" s="10">
        <v>1</v>
      </c>
      <c r="N1008" s="69"/>
      <c r="P1008" s="245">
        <f t="shared" si="60"/>
        <v>84.14</v>
      </c>
      <c r="Q1008" s="10"/>
      <c r="R1008" s="10"/>
      <c r="S1008" s="10"/>
      <c r="T1008" s="179">
        <f t="shared" si="61"/>
        <v>401</v>
      </c>
      <c r="U1008" s="10"/>
      <c r="V1008" s="10"/>
      <c r="W1008" s="10"/>
      <c r="Y1008" s="10">
        <v>84.14</v>
      </c>
      <c r="Z1008" s="10">
        <f t="shared" si="62"/>
        <v>83.02</v>
      </c>
      <c r="AA1008" s="247"/>
      <c r="AB1008" s="10">
        <f t="shared" si="63"/>
        <v>72.47</v>
      </c>
      <c r="AC1008" s="167">
        <v>89.3</v>
      </c>
      <c r="AD1008" s="9"/>
      <c r="AE1008" s="3"/>
      <c r="AF1008" s="3"/>
    </row>
    <row r="1009" spans="1:32" x14ac:dyDescent="0.2">
      <c r="A1009" s="55"/>
      <c r="B1009" s="10"/>
      <c r="C1009" s="10" t="s">
        <v>415</v>
      </c>
      <c r="D1009" s="10"/>
      <c r="E1009" s="419" t="s">
        <v>324</v>
      </c>
      <c r="F1009" s="10">
        <v>7202127</v>
      </c>
      <c r="G1009" s="10"/>
      <c r="H1009" s="10"/>
      <c r="I1009" s="10"/>
      <c r="J1009" s="10">
        <v>1476874.64</v>
      </c>
      <c r="K1009" s="10"/>
      <c r="M1009" s="10">
        <v>5103</v>
      </c>
      <c r="N1009" s="69"/>
      <c r="P1009" s="245">
        <f t="shared" si="60"/>
        <v>289.41301979227904</v>
      </c>
      <c r="Q1009" s="10"/>
      <c r="R1009" s="10"/>
      <c r="S1009" s="10"/>
      <c r="T1009" s="179">
        <f t="shared" si="61"/>
        <v>1411.3515579071134</v>
      </c>
      <c r="U1009" s="10"/>
      <c r="V1009" s="10"/>
      <c r="W1009" s="10"/>
      <c r="Y1009" s="10">
        <v>1476874.64</v>
      </c>
      <c r="Z1009" s="10">
        <f t="shared" si="62"/>
        <v>1457188.8</v>
      </c>
      <c r="AA1009" s="247"/>
      <c r="AB1009" s="10">
        <f t="shared" si="63"/>
        <v>1272048.68</v>
      </c>
      <c r="AC1009" s="167">
        <v>1567520.72</v>
      </c>
      <c r="AD1009" s="9"/>
      <c r="AE1009" s="3"/>
      <c r="AF1009" s="3"/>
    </row>
    <row r="1010" spans="1:32" x14ac:dyDescent="0.2">
      <c r="A1010" s="55"/>
      <c r="B1010" s="10"/>
      <c r="C1010" s="10" t="s">
        <v>415</v>
      </c>
      <c r="D1010" s="10"/>
      <c r="E1010" s="419" t="s">
        <v>93</v>
      </c>
      <c r="F1010" s="10">
        <v>789</v>
      </c>
      <c r="G1010" s="10"/>
      <c r="H1010" s="10"/>
      <c r="I1010" s="10"/>
      <c r="J1010" s="10">
        <v>161.76</v>
      </c>
      <c r="K1010" s="10"/>
      <c r="M1010" s="10">
        <v>1</v>
      </c>
      <c r="N1010" s="69"/>
      <c r="P1010" s="245">
        <f t="shared" si="60"/>
        <v>161.76</v>
      </c>
      <c r="Q1010" s="10"/>
      <c r="R1010" s="10"/>
      <c r="S1010" s="10"/>
      <c r="T1010" s="179">
        <f t="shared" si="61"/>
        <v>789</v>
      </c>
      <c r="U1010" s="10"/>
      <c r="V1010" s="10"/>
      <c r="W1010" s="10"/>
      <c r="Y1010" s="10">
        <v>161.76</v>
      </c>
      <c r="Z1010" s="10">
        <f t="shared" si="62"/>
        <v>159.6</v>
      </c>
      <c r="AA1010" s="247"/>
      <c r="AB1010" s="10">
        <f t="shared" si="63"/>
        <v>139.33000000000001</v>
      </c>
      <c r="AC1010" s="167">
        <v>171.69</v>
      </c>
      <c r="AD1010" s="9"/>
      <c r="AE1010" s="3"/>
      <c r="AF1010" s="3"/>
    </row>
    <row r="1011" spans="1:32" x14ac:dyDescent="0.2">
      <c r="A1011" s="55"/>
      <c r="B1011" s="10"/>
      <c r="C1011" s="10" t="s">
        <v>416</v>
      </c>
      <c r="D1011" s="10"/>
      <c r="E1011" s="419" t="s">
        <v>109</v>
      </c>
      <c r="F1011" s="10">
        <v>5934826</v>
      </c>
      <c r="G1011" s="10"/>
      <c r="H1011" s="10"/>
      <c r="I1011" s="10"/>
      <c r="J1011" s="10">
        <v>1195545.4599999937</v>
      </c>
      <c r="K1011" s="10"/>
      <c r="M1011" s="10">
        <v>6072</v>
      </c>
      <c r="N1011" s="69"/>
      <c r="P1011" s="245">
        <f t="shared" si="60"/>
        <v>196.89483860342452</v>
      </c>
      <c r="Q1011" s="10"/>
      <c r="R1011" s="10"/>
      <c r="S1011" s="10"/>
      <c r="T1011" s="179">
        <f t="shared" si="61"/>
        <v>977.40876152832675</v>
      </c>
      <c r="U1011" s="10"/>
      <c r="V1011" s="10"/>
      <c r="W1011" s="10"/>
      <c r="Y1011" s="10">
        <v>1195545.4599999937</v>
      </c>
      <c r="Z1011" s="10">
        <f t="shared" si="62"/>
        <v>1179609.57</v>
      </c>
      <c r="AA1011" s="247"/>
      <c r="AB1011" s="10">
        <f t="shared" si="63"/>
        <v>1029736.7</v>
      </c>
      <c r="AC1011" s="167">
        <v>1268924.4099999999</v>
      </c>
      <c r="AD1011" s="9"/>
      <c r="AE1011" s="3"/>
      <c r="AF1011" s="3"/>
    </row>
    <row r="1012" spans="1:32" x14ac:dyDescent="0.2">
      <c r="A1012" s="55"/>
      <c r="B1012" s="10"/>
      <c r="C1012" s="10" t="s">
        <v>417</v>
      </c>
      <c r="D1012" s="10"/>
      <c r="E1012" s="419" t="s">
        <v>79</v>
      </c>
      <c r="F1012" s="10">
        <v>227367</v>
      </c>
      <c r="G1012" s="10"/>
      <c r="H1012" s="10"/>
      <c r="I1012" s="10"/>
      <c r="J1012" s="10">
        <v>46234.780000000013</v>
      </c>
      <c r="K1012" s="10"/>
      <c r="M1012" s="10">
        <v>212</v>
      </c>
      <c r="N1012" s="69"/>
      <c r="P1012" s="245">
        <f t="shared" si="60"/>
        <v>218.08858490566044</v>
      </c>
      <c r="Q1012" s="10"/>
      <c r="R1012" s="10"/>
      <c r="S1012" s="10"/>
      <c r="T1012" s="179">
        <f t="shared" si="61"/>
        <v>1072.4858490566037</v>
      </c>
      <c r="U1012" s="10"/>
      <c r="V1012" s="10"/>
      <c r="W1012" s="10"/>
      <c r="Y1012" s="10">
        <v>46234.780000000013</v>
      </c>
      <c r="Z1012" s="10">
        <f t="shared" si="62"/>
        <v>45618.5</v>
      </c>
      <c r="AA1012" s="247"/>
      <c r="AB1012" s="10">
        <f t="shared" si="63"/>
        <v>39822.53</v>
      </c>
      <c r="AC1012" s="167">
        <v>49072.53</v>
      </c>
      <c r="AD1012" s="9"/>
      <c r="AE1012" s="3"/>
      <c r="AF1012" s="3"/>
    </row>
    <row r="1013" spans="1:32" x14ac:dyDescent="0.2">
      <c r="A1013" s="55"/>
      <c r="B1013" s="10"/>
      <c r="C1013" s="10" t="s">
        <v>418</v>
      </c>
      <c r="D1013" s="10"/>
      <c r="E1013" s="419" t="s">
        <v>73</v>
      </c>
      <c r="F1013" s="10">
        <v>3318</v>
      </c>
      <c r="G1013" s="10"/>
      <c r="H1013" s="10"/>
      <c r="I1013" s="10"/>
      <c r="J1013" s="10">
        <v>692.47</v>
      </c>
      <c r="K1013" s="10"/>
      <c r="M1013" s="10">
        <v>3</v>
      </c>
      <c r="N1013" s="69"/>
      <c r="P1013" s="245">
        <f t="shared" si="60"/>
        <v>230.82333333333335</v>
      </c>
      <c r="Q1013" s="10"/>
      <c r="R1013" s="10"/>
      <c r="S1013" s="10"/>
      <c r="T1013" s="179">
        <f t="shared" si="61"/>
        <v>1106</v>
      </c>
      <c r="U1013" s="10"/>
      <c r="V1013" s="10"/>
      <c r="W1013" s="10"/>
      <c r="Y1013" s="10">
        <v>692.47</v>
      </c>
      <c r="Z1013" s="10">
        <f t="shared" si="62"/>
        <v>683.24</v>
      </c>
      <c r="AA1013" s="247"/>
      <c r="AB1013" s="10">
        <f t="shared" si="63"/>
        <v>596.42999999999995</v>
      </c>
      <c r="AC1013" s="167">
        <v>734.97</v>
      </c>
      <c r="AD1013" s="9"/>
      <c r="AE1013" s="3"/>
      <c r="AF1013" s="3"/>
    </row>
    <row r="1014" spans="1:32" x14ac:dyDescent="0.2">
      <c r="A1014" s="55"/>
      <c r="B1014" s="10"/>
      <c r="C1014" s="10" t="s">
        <v>419</v>
      </c>
      <c r="D1014" s="10"/>
      <c r="E1014" s="419" t="s">
        <v>109</v>
      </c>
      <c r="F1014" s="10">
        <v>429</v>
      </c>
      <c r="G1014" s="10"/>
      <c r="H1014" s="10"/>
      <c r="I1014" s="10"/>
      <c r="J1014" s="10">
        <v>89.27</v>
      </c>
      <c r="K1014" s="10"/>
      <c r="M1014" s="10">
        <v>1</v>
      </c>
      <c r="N1014" s="69"/>
      <c r="P1014" s="245">
        <f t="shared" si="60"/>
        <v>89.27</v>
      </c>
      <c r="Q1014" s="10"/>
      <c r="R1014" s="10"/>
      <c r="S1014" s="10"/>
      <c r="T1014" s="179">
        <f t="shared" si="61"/>
        <v>429</v>
      </c>
      <c r="U1014" s="10"/>
      <c r="V1014" s="10"/>
      <c r="W1014" s="10"/>
      <c r="Y1014" s="10">
        <v>89.27</v>
      </c>
      <c r="Z1014" s="10">
        <f t="shared" si="62"/>
        <v>88.08</v>
      </c>
      <c r="AA1014" s="247"/>
      <c r="AB1014" s="10">
        <f t="shared" si="63"/>
        <v>76.89</v>
      </c>
      <c r="AC1014" s="167">
        <v>94.75</v>
      </c>
      <c r="AD1014" s="9"/>
      <c r="AE1014" s="3"/>
      <c r="AF1014" s="3"/>
    </row>
    <row r="1015" spans="1:32" x14ac:dyDescent="0.2">
      <c r="A1015" s="55"/>
      <c r="B1015" s="10"/>
      <c r="C1015" s="10" t="s">
        <v>419</v>
      </c>
      <c r="D1015" s="10"/>
      <c r="E1015" s="419" t="s">
        <v>86</v>
      </c>
      <c r="F1015" s="10">
        <v>5237</v>
      </c>
      <c r="G1015" s="10"/>
      <c r="H1015" s="10"/>
      <c r="I1015" s="10"/>
      <c r="J1015" s="10">
        <v>1106.79</v>
      </c>
      <c r="K1015" s="10"/>
      <c r="M1015" s="10">
        <v>6</v>
      </c>
      <c r="N1015" s="69"/>
      <c r="P1015" s="245">
        <f t="shared" si="60"/>
        <v>184.465</v>
      </c>
      <c r="Q1015" s="10"/>
      <c r="R1015" s="10"/>
      <c r="S1015" s="10"/>
      <c r="T1015" s="179">
        <f t="shared" si="61"/>
        <v>872.83333333333337</v>
      </c>
      <c r="U1015" s="10"/>
      <c r="V1015" s="10"/>
      <c r="W1015" s="10"/>
      <c r="Y1015" s="10">
        <v>1106.79</v>
      </c>
      <c r="Z1015" s="10">
        <f t="shared" si="62"/>
        <v>1092.04</v>
      </c>
      <c r="AA1015" s="247"/>
      <c r="AB1015" s="10">
        <f t="shared" si="63"/>
        <v>953.29</v>
      </c>
      <c r="AC1015" s="167">
        <v>1174.72</v>
      </c>
      <c r="AD1015" s="9"/>
      <c r="AE1015" s="3"/>
      <c r="AF1015" s="3"/>
    </row>
    <row r="1016" spans="1:32" x14ac:dyDescent="0.2">
      <c r="A1016" s="55"/>
      <c r="B1016" s="10"/>
      <c r="C1016" s="10" t="s">
        <v>419</v>
      </c>
      <c r="D1016" s="10"/>
      <c r="E1016" s="419" t="s">
        <v>110</v>
      </c>
      <c r="F1016" s="10">
        <v>811129</v>
      </c>
      <c r="G1016" s="10"/>
      <c r="H1016" s="10"/>
      <c r="I1016" s="10"/>
      <c r="J1016" s="10">
        <v>167896.11999999985</v>
      </c>
      <c r="K1016" s="10"/>
      <c r="M1016" s="10">
        <v>755</v>
      </c>
      <c r="N1016" s="69"/>
      <c r="P1016" s="245">
        <f t="shared" si="60"/>
        <v>222.37896688741702</v>
      </c>
      <c r="Q1016" s="10"/>
      <c r="R1016" s="10"/>
      <c r="S1016" s="10"/>
      <c r="T1016" s="179">
        <f t="shared" si="61"/>
        <v>1074.343046357616</v>
      </c>
      <c r="U1016" s="10"/>
      <c r="V1016" s="10"/>
      <c r="W1016" s="10"/>
      <c r="Y1016" s="10">
        <v>167896.11999999985</v>
      </c>
      <c r="Z1016" s="10">
        <f t="shared" si="62"/>
        <v>165658.17000000001</v>
      </c>
      <c r="AA1016" s="247"/>
      <c r="AB1016" s="10">
        <f t="shared" si="63"/>
        <v>144610.81</v>
      </c>
      <c r="AC1016" s="167">
        <v>178201.07</v>
      </c>
      <c r="AD1016" s="9"/>
      <c r="AE1016" s="3"/>
      <c r="AF1016" s="3"/>
    </row>
    <row r="1017" spans="1:32" x14ac:dyDescent="0.2">
      <c r="A1017" s="55"/>
      <c r="B1017" s="10"/>
      <c r="C1017" s="10" t="s">
        <v>419</v>
      </c>
      <c r="D1017" s="10"/>
      <c r="E1017" s="419" t="s">
        <v>369</v>
      </c>
      <c r="F1017" s="10">
        <v>2947</v>
      </c>
      <c r="G1017" s="10"/>
      <c r="H1017" s="10"/>
      <c r="I1017" s="10"/>
      <c r="J1017" s="10">
        <v>616.61</v>
      </c>
      <c r="K1017" s="10"/>
      <c r="M1017" s="10">
        <v>1</v>
      </c>
      <c r="N1017" s="69"/>
      <c r="P1017" s="245">
        <f t="shared" si="60"/>
        <v>616.61</v>
      </c>
      <c r="Q1017" s="10"/>
      <c r="R1017" s="10"/>
      <c r="S1017" s="10"/>
      <c r="T1017" s="179">
        <f t="shared" si="61"/>
        <v>2947</v>
      </c>
      <c r="U1017" s="10"/>
      <c r="V1017" s="10"/>
      <c r="W1017" s="10"/>
      <c r="Y1017" s="10">
        <v>616.61</v>
      </c>
      <c r="Z1017" s="10">
        <f t="shared" si="62"/>
        <v>608.39</v>
      </c>
      <c r="AA1017" s="247"/>
      <c r="AB1017" s="10">
        <f t="shared" si="63"/>
        <v>531.09</v>
      </c>
      <c r="AC1017" s="167">
        <v>654.45000000000005</v>
      </c>
      <c r="AD1017" s="9"/>
      <c r="AE1017" s="3"/>
      <c r="AF1017" s="3"/>
    </row>
    <row r="1018" spans="1:32" x14ac:dyDescent="0.2">
      <c r="A1018" s="55"/>
      <c r="B1018" s="10"/>
      <c r="C1018" s="10" t="s">
        <v>420</v>
      </c>
      <c r="D1018" s="10"/>
      <c r="E1018" s="419" t="s">
        <v>185</v>
      </c>
      <c r="F1018" s="10">
        <v>1955</v>
      </c>
      <c r="G1018" s="10"/>
      <c r="H1018" s="10"/>
      <c r="I1018" s="10"/>
      <c r="J1018" s="10">
        <v>413.32</v>
      </c>
      <c r="K1018" s="10"/>
      <c r="M1018" s="10">
        <v>1</v>
      </c>
      <c r="N1018" s="69"/>
      <c r="P1018" s="245">
        <f t="shared" si="60"/>
        <v>413.32</v>
      </c>
      <c r="Q1018" s="10"/>
      <c r="R1018" s="10"/>
      <c r="S1018" s="10"/>
      <c r="T1018" s="179">
        <f t="shared" si="61"/>
        <v>1955</v>
      </c>
      <c r="U1018" s="10"/>
      <c r="V1018" s="10"/>
      <c r="W1018" s="10"/>
      <c r="Y1018" s="10">
        <v>413.32</v>
      </c>
      <c r="Z1018" s="10">
        <f t="shared" si="62"/>
        <v>407.81</v>
      </c>
      <c r="AA1018" s="247"/>
      <c r="AB1018" s="10">
        <f t="shared" si="63"/>
        <v>356</v>
      </c>
      <c r="AC1018" s="167">
        <v>438.69</v>
      </c>
      <c r="AD1018" s="9"/>
      <c r="AE1018" s="3"/>
      <c r="AF1018" s="3"/>
    </row>
    <row r="1019" spans="1:32" x14ac:dyDescent="0.2">
      <c r="A1019" s="55"/>
      <c r="B1019" s="10"/>
      <c r="C1019" s="10" t="s">
        <v>420</v>
      </c>
      <c r="D1019" s="10"/>
      <c r="E1019" s="419" t="s">
        <v>287</v>
      </c>
      <c r="F1019" s="10">
        <v>1844784</v>
      </c>
      <c r="G1019" s="10"/>
      <c r="H1019" s="10"/>
      <c r="I1019" s="10"/>
      <c r="J1019" s="10">
        <v>371399.29999999993</v>
      </c>
      <c r="K1019" s="10"/>
      <c r="M1019" s="10">
        <v>1686</v>
      </c>
      <c r="N1019" s="69"/>
      <c r="P1019" s="245">
        <f t="shared" si="60"/>
        <v>220.28428232502961</v>
      </c>
      <c r="Q1019" s="10"/>
      <c r="R1019" s="10"/>
      <c r="S1019" s="10"/>
      <c r="T1019" s="179">
        <f t="shared" si="61"/>
        <v>1094.1779359430604</v>
      </c>
      <c r="U1019" s="10"/>
      <c r="V1019" s="10"/>
      <c r="W1019" s="10"/>
      <c r="Y1019" s="10">
        <v>371399.29999999993</v>
      </c>
      <c r="Z1019" s="10">
        <f t="shared" si="62"/>
        <v>366448.77</v>
      </c>
      <c r="AA1019" s="247"/>
      <c r="AB1019" s="10">
        <f t="shared" si="63"/>
        <v>319890.38</v>
      </c>
      <c r="AC1019" s="167">
        <v>394194.66</v>
      </c>
      <c r="AD1019" s="9"/>
      <c r="AE1019" s="3"/>
      <c r="AF1019" s="3"/>
    </row>
    <row r="1020" spans="1:32" x14ac:dyDescent="0.2">
      <c r="A1020" s="55"/>
      <c r="B1020" s="10"/>
      <c r="C1020" s="10" t="s">
        <v>420</v>
      </c>
      <c r="D1020" s="10"/>
      <c r="E1020" s="419" t="s">
        <v>157</v>
      </c>
      <c r="F1020" s="10"/>
      <c r="G1020" s="10"/>
      <c r="H1020" s="10"/>
      <c r="I1020" s="10"/>
      <c r="J1020" s="10">
        <v>5.66</v>
      </c>
      <c r="K1020" s="10"/>
      <c r="M1020" s="10">
        <v>1</v>
      </c>
      <c r="N1020" s="69"/>
      <c r="P1020" s="245">
        <f t="shared" si="60"/>
        <v>5.66</v>
      </c>
      <c r="Q1020" s="10"/>
      <c r="R1020" s="10"/>
      <c r="S1020" s="10"/>
      <c r="T1020" s="179">
        <f t="shared" si="61"/>
        <v>0</v>
      </c>
      <c r="U1020" s="10"/>
      <c r="V1020" s="10"/>
      <c r="W1020" s="10"/>
      <c r="Y1020" s="10">
        <v>5.66</v>
      </c>
      <c r="Z1020" s="10">
        <f t="shared" si="62"/>
        <v>5.58</v>
      </c>
      <c r="AA1020" s="247"/>
      <c r="AB1020" s="10">
        <f t="shared" si="63"/>
        <v>4.88</v>
      </c>
      <c r="AC1020" s="167">
        <v>6.01</v>
      </c>
      <c r="AD1020" s="9"/>
      <c r="AE1020" s="3"/>
      <c r="AF1020" s="3"/>
    </row>
    <row r="1021" spans="1:32" x14ac:dyDescent="0.2">
      <c r="A1021" s="55"/>
      <c r="B1021" s="10"/>
      <c r="C1021" s="10" t="s">
        <v>421</v>
      </c>
      <c r="D1021" s="10"/>
      <c r="E1021" s="419" t="s">
        <v>295</v>
      </c>
      <c r="F1021" s="10">
        <v>311559</v>
      </c>
      <c r="G1021" s="10"/>
      <c r="H1021" s="10"/>
      <c r="I1021" s="10"/>
      <c r="J1021" s="10">
        <v>63475.120000000024</v>
      </c>
      <c r="K1021" s="10"/>
      <c r="M1021" s="10">
        <v>352</v>
      </c>
      <c r="N1021" s="69"/>
      <c r="P1021" s="245">
        <f t="shared" si="60"/>
        <v>180.32704545454553</v>
      </c>
      <c r="Q1021" s="10"/>
      <c r="R1021" s="10"/>
      <c r="S1021" s="10"/>
      <c r="T1021" s="179">
        <f t="shared" si="61"/>
        <v>885.1107954545455</v>
      </c>
      <c r="U1021" s="10"/>
      <c r="V1021" s="10"/>
      <c r="W1021" s="10"/>
      <c r="Y1021" s="10">
        <v>63475.120000000024</v>
      </c>
      <c r="Z1021" s="10">
        <f t="shared" si="62"/>
        <v>62629.04</v>
      </c>
      <c r="AA1021" s="247"/>
      <c r="AB1021" s="10">
        <f t="shared" si="63"/>
        <v>54671.83</v>
      </c>
      <c r="AC1021" s="167">
        <v>67371.03</v>
      </c>
      <c r="AD1021" s="9"/>
      <c r="AE1021" s="3"/>
      <c r="AF1021" s="3"/>
    </row>
    <row r="1022" spans="1:32" x14ac:dyDescent="0.2">
      <c r="A1022" s="55"/>
      <c r="B1022" s="10"/>
      <c r="C1022" s="10" t="s">
        <v>422</v>
      </c>
      <c r="D1022" s="10"/>
      <c r="E1022" s="419" t="s">
        <v>423</v>
      </c>
      <c r="F1022" s="10"/>
      <c r="G1022" s="10"/>
      <c r="H1022" s="10"/>
      <c r="I1022" s="10"/>
      <c r="J1022" s="10">
        <v>6.45</v>
      </c>
      <c r="K1022" s="10"/>
      <c r="M1022" s="10">
        <v>1</v>
      </c>
      <c r="N1022" s="69"/>
      <c r="P1022" s="245">
        <f t="shared" si="60"/>
        <v>6.45</v>
      </c>
      <c r="Q1022" s="10"/>
      <c r="R1022" s="10"/>
      <c r="S1022" s="10"/>
      <c r="T1022" s="179">
        <f t="shared" si="61"/>
        <v>0</v>
      </c>
      <c r="U1022" s="10"/>
      <c r="V1022" s="10"/>
      <c r="W1022" s="10"/>
      <c r="Y1022" s="10">
        <v>6.45</v>
      </c>
      <c r="Z1022" s="10">
        <f t="shared" si="62"/>
        <v>6.36</v>
      </c>
      <c r="AA1022" s="247"/>
      <c r="AB1022" s="10">
        <f t="shared" si="63"/>
        <v>5.56</v>
      </c>
      <c r="AC1022" s="167">
        <v>6.85</v>
      </c>
      <c r="AD1022" s="9"/>
      <c r="AE1022" s="3"/>
      <c r="AF1022" s="3"/>
    </row>
    <row r="1023" spans="1:32" x14ac:dyDescent="0.2">
      <c r="A1023" s="55"/>
      <c r="B1023" s="10"/>
      <c r="C1023" s="10" t="s">
        <v>422</v>
      </c>
      <c r="D1023" s="10"/>
      <c r="E1023" s="419" t="s">
        <v>410</v>
      </c>
      <c r="F1023" s="10">
        <v>519513</v>
      </c>
      <c r="G1023" s="10"/>
      <c r="H1023" s="10"/>
      <c r="I1023" s="10"/>
      <c r="J1023" s="10">
        <v>104923.16999999993</v>
      </c>
      <c r="K1023" s="10"/>
      <c r="M1023" s="10">
        <v>499</v>
      </c>
      <c r="N1023" s="69"/>
      <c r="P1023" s="245">
        <f t="shared" si="60"/>
        <v>210.26687374749483</v>
      </c>
      <c r="Q1023" s="10"/>
      <c r="R1023" s="10"/>
      <c r="S1023" s="10"/>
      <c r="T1023" s="179">
        <f t="shared" si="61"/>
        <v>1041.1082164328657</v>
      </c>
      <c r="U1023" s="10"/>
      <c r="V1023" s="10"/>
      <c r="W1023" s="10"/>
      <c r="Y1023" s="10">
        <v>104923.16999999993</v>
      </c>
      <c r="Z1023" s="10">
        <f t="shared" si="62"/>
        <v>103524.61</v>
      </c>
      <c r="AA1023" s="247"/>
      <c r="AB1023" s="10">
        <f t="shared" si="63"/>
        <v>90371.5</v>
      </c>
      <c r="AC1023" s="167">
        <v>111363.03</v>
      </c>
      <c r="AD1023" s="9"/>
      <c r="AE1023" s="3"/>
      <c r="AF1023" s="3"/>
    </row>
    <row r="1024" spans="1:32" x14ac:dyDescent="0.2">
      <c r="A1024" s="55"/>
      <c r="B1024" s="10"/>
      <c r="C1024" s="10" t="s">
        <v>424</v>
      </c>
      <c r="D1024" s="10"/>
      <c r="E1024" s="419" t="s">
        <v>425</v>
      </c>
      <c r="F1024" s="10">
        <v>355924</v>
      </c>
      <c r="G1024" s="10"/>
      <c r="H1024" s="10"/>
      <c r="I1024" s="10"/>
      <c r="J1024" s="10">
        <v>71657.259999999995</v>
      </c>
      <c r="K1024" s="10"/>
      <c r="M1024" s="10">
        <v>306</v>
      </c>
      <c r="N1024" s="69"/>
      <c r="P1024" s="245">
        <f t="shared" si="60"/>
        <v>234.17405228758167</v>
      </c>
      <c r="Q1024" s="10"/>
      <c r="R1024" s="10"/>
      <c r="S1024" s="10"/>
      <c r="T1024" s="179">
        <f t="shared" si="61"/>
        <v>1163.1503267973856</v>
      </c>
      <c r="U1024" s="10"/>
      <c r="V1024" s="10"/>
      <c r="W1024" s="10"/>
      <c r="Y1024" s="10">
        <v>71657.259999999995</v>
      </c>
      <c r="Z1024" s="10">
        <f t="shared" si="62"/>
        <v>70702.11</v>
      </c>
      <c r="AA1024" s="247"/>
      <c r="AB1024" s="10">
        <f t="shared" si="63"/>
        <v>61719.199999999997</v>
      </c>
      <c r="AC1024" s="167">
        <v>76055.360000000001</v>
      </c>
      <c r="AD1024" s="9"/>
      <c r="AE1024" s="3"/>
      <c r="AF1024" s="3"/>
    </row>
    <row r="1025" spans="1:32" x14ac:dyDescent="0.2">
      <c r="A1025" s="55"/>
      <c r="B1025" s="10"/>
      <c r="C1025" s="10" t="s">
        <v>426</v>
      </c>
      <c r="D1025" s="10"/>
      <c r="E1025" s="419" t="s">
        <v>104</v>
      </c>
      <c r="F1025" s="10">
        <v>1636582</v>
      </c>
      <c r="G1025" s="10"/>
      <c r="H1025" s="10"/>
      <c r="I1025" s="10"/>
      <c r="J1025" s="10">
        <v>339132.75000000029</v>
      </c>
      <c r="K1025" s="10"/>
      <c r="M1025" s="10">
        <v>1180</v>
      </c>
      <c r="N1025" s="69"/>
      <c r="P1025" s="245">
        <f t="shared" si="60"/>
        <v>287.40063559322061</v>
      </c>
      <c r="Q1025" s="10"/>
      <c r="R1025" s="10"/>
      <c r="S1025" s="10"/>
      <c r="T1025" s="179">
        <f t="shared" si="61"/>
        <v>1386.9338983050848</v>
      </c>
      <c r="U1025" s="10"/>
      <c r="V1025" s="10"/>
      <c r="W1025" s="10"/>
      <c r="Y1025" s="10">
        <v>339132.75000000029</v>
      </c>
      <c r="Z1025" s="10">
        <f t="shared" si="62"/>
        <v>334612.32</v>
      </c>
      <c r="AA1025" s="247"/>
      <c r="AB1025" s="10">
        <f t="shared" si="63"/>
        <v>292098.84000000003</v>
      </c>
      <c r="AC1025" s="167">
        <v>359947.69</v>
      </c>
      <c r="AD1025" s="9"/>
      <c r="AE1025" s="3"/>
      <c r="AF1025" s="3"/>
    </row>
    <row r="1026" spans="1:32" x14ac:dyDescent="0.2">
      <c r="A1026" s="55"/>
      <c r="B1026" s="10"/>
      <c r="C1026" s="10" t="s">
        <v>427</v>
      </c>
      <c r="D1026" s="10"/>
      <c r="E1026" s="419" t="s">
        <v>104</v>
      </c>
      <c r="F1026" s="10">
        <v>111320</v>
      </c>
      <c r="G1026" s="10"/>
      <c r="H1026" s="10"/>
      <c r="I1026" s="10"/>
      <c r="J1026" s="10">
        <v>23017.62</v>
      </c>
      <c r="K1026" s="10"/>
      <c r="M1026" s="10">
        <v>101</v>
      </c>
      <c r="N1026" s="69"/>
      <c r="P1026" s="245">
        <f t="shared" si="60"/>
        <v>227.89722772277227</v>
      </c>
      <c r="Q1026" s="10"/>
      <c r="R1026" s="10"/>
      <c r="S1026" s="10"/>
      <c r="T1026" s="179">
        <f t="shared" si="61"/>
        <v>1102.1782178217823</v>
      </c>
      <c r="U1026" s="10"/>
      <c r="V1026" s="10"/>
      <c r="W1026" s="10"/>
      <c r="Y1026" s="10">
        <v>23017.62</v>
      </c>
      <c r="Z1026" s="10">
        <f t="shared" si="62"/>
        <v>22710.81</v>
      </c>
      <c r="AA1026" s="247"/>
      <c r="AB1026" s="10">
        <f t="shared" si="63"/>
        <v>19825.330000000002</v>
      </c>
      <c r="AC1026" s="167">
        <v>24430.37</v>
      </c>
      <c r="AD1026" s="9"/>
      <c r="AE1026" s="3"/>
      <c r="AF1026" s="3"/>
    </row>
    <row r="1027" spans="1:32" x14ac:dyDescent="0.2">
      <c r="A1027" s="55"/>
      <c r="B1027" s="10"/>
      <c r="C1027" s="10" t="s">
        <v>428</v>
      </c>
      <c r="D1027" s="10"/>
      <c r="E1027" s="419" t="s">
        <v>64</v>
      </c>
      <c r="F1027" s="10">
        <v>2695864</v>
      </c>
      <c r="G1027" s="10"/>
      <c r="H1027" s="10"/>
      <c r="I1027" s="10"/>
      <c r="J1027" s="10">
        <v>550004.3400000002</v>
      </c>
      <c r="K1027" s="10"/>
      <c r="M1027" s="10">
        <v>2948</v>
      </c>
      <c r="N1027" s="69"/>
      <c r="P1027" s="245">
        <f t="shared" si="60"/>
        <v>186.56863636363644</v>
      </c>
      <c r="Q1027" s="10"/>
      <c r="R1027" s="10"/>
      <c r="S1027" s="10"/>
      <c r="T1027" s="179">
        <f t="shared" si="61"/>
        <v>914.472184531886</v>
      </c>
      <c r="U1027" s="10"/>
      <c r="V1027" s="10"/>
      <c r="W1027" s="10"/>
      <c r="Y1027" s="10">
        <v>550004.3400000002</v>
      </c>
      <c r="Z1027" s="10">
        <f t="shared" si="62"/>
        <v>542673.12</v>
      </c>
      <c r="AA1027" s="247"/>
      <c r="AB1027" s="10">
        <f t="shared" si="63"/>
        <v>473724.9</v>
      </c>
      <c r="AC1027" s="167">
        <v>583761.93000000005</v>
      </c>
      <c r="AD1027" s="9"/>
      <c r="AE1027" s="3"/>
      <c r="AF1027" s="3"/>
    </row>
    <row r="1028" spans="1:32" x14ac:dyDescent="0.2">
      <c r="A1028" s="55"/>
      <c r="B1028" s="10"/>
      <c r="C1028" s="10" t="s">
        <v>428</v>
      </c>
      <c r="D1028" s="10"/>
      <c r="E1028" s="419" t="s">
        <v>167</v>
      </c>
      <c r="F1028" s="10">
        <v>1133</v>
      </c>
      <c r="G1028" s="10"/>
      <c r="H1028" s="10"/>
      <c r="I1028" s="10"/>
      <c r="J1028" s="10">
        <v>234.84</v>
      </c>
      <c r="K1028" s="10"/>
      <c r="M1028" s="10">
        <v>1</v>
      </c>
      <c r="N1028" s="69"/>
      <c r="P1028" s="245">
        <f t="shared" si="60"/>
        <v>234.84</v>
      </c>
      <c r="Q1028" s="10"/>
      <c r="R1028" s="10"/>
      <c r="S1028" s="10"/>
      <c r="T1028" s="179">
        <f t="shared" si="61"/>
        <v>1133</v>
      </c>
      <c r="U1028" s="10"/>
      <c r="V1028" s="10"/>
      <c r="W1028" s="10"/>
      <c r="Y1028" s="10">
        <v>234.84</v>
      </c>
      <c r="Z1028" s="10">
        <f t="shared" si="62"/>
        <v>231.71</v>
      </c>
      <c r="AA1028" s="247"/>
      <c r="AB1028" s="10">
        <f t="shared" si="63"/>
        <v>202.27</v>
      </c>
      <c r="AC1028" s="167">
        <v>249.25</v>
      </c>
      <c r="AD1028" s="9"/>
      <c r="AE1028" s="3"/>
      <c r="AF1028" s="3"/>
    </row>
    <row r="1029" spans="1:32" x14ac:dyDescent="0.2">
      <c r="A1029" s="55"/>
      <c r="B1029" s="10"/>
      <c r="C1029" s="10" t="s">
        <v>429</v>
      </c>
      <c r="D1029" s="10"/>
      <c r="E1029" s="419" t="s">
        <v>157</v>
      </c>
      <c r="F1029" s="10">
        <v>5697</v>
      </c>
      <c r="G1029" s="10"/>
      <c r="H1029" s="10"/>
      <c r="I1029" s="10"/>
      <c r="J1029" s="10">
        <v>1083.02</v>
      </c>
      <c r="K1029" s="10"/>
      <c r="M1029" s="10">
        <v>5</v>
      </c>
      <c r="N1029" s="69"/>
      <c r="P1029" s="245">
        <f t="shared" si="60"/>
        <v>216.60399999999998</v>
      </c>
      <c r="Q1029" s="10"/>
      <c r="R1029" s="10"/>
      <c r="S1029" s="10"/>
      <c r="T1029" s="179">
        <f t="shared" si="61"/>
        <v>1139.4000000000001</v>
      </c>
      <c r="U1029" s="10"/>
      <c r="V1029" s="10"/>
      <c r="W1029" s="10"/>
      <c r="Y1029" s="10">
        <v>1083.02</v>
      </c>
      <c r="Z1029" s="10">
        <f t="shared" si="62"/>
        <v>1068.58</v>
      </c>
      <c r="AA1029" s="247"/>
      <c r="AB1029" s="10">
        <f t="shared" si="63"/>
        <v>932.82</v>
      </c>
      <c r="AC1029" s="167">
        <v>1149.5</v>
      </c>
      <c r="AD1029" s="9"/>
      <c r="AE1029" s="3"/>
      <c r="AF1029" s="3"/>
    </row>
    <row r="1030" spans="1:32" x14ac:dyDescent="0.2">
      <c r="A1030" s="55"/>
      <c r="B1030" s="10"/>
      <c r="C1030" s="10" t="s">
        <v>430</v>
      </c>
      <c r="D1030" s="10"/>
      <c r="E1030" s="419" t="s">
        <v>64</v>
      </c>
      <c r="F1030" s="10">
        <v>998</v>
      </c>
      <c r="G1030" s="10"/>
      <c r="H1030" s="10"/>
      <c r="I1030" s="10"/>
      <c r="J1030" s="10">
        <v>206.96</v>
      </c>
      <c r="K1030" s="10"/>
      <c r="M1030" s="10">
        <v>1</v>
      </c>
      <c r="N1030" s="69"/>
      <c r="P1030" s="245">
        <f t="shared" si="60"/>
        <v>206.96</v>
      </c>
      <c r="Q1030" s="10"/>
      <c r="R1030" s="10"/>
      <c r="S1030" s="10"/>
      <c r="T1030" s="179">
        <f t="shared" si="61"/>
        <v>998</v>
      </c>
      <c r="U1030" s="10"/>
      <c r="V1030" s="10"/>
      <c r="W1030" s="10"/>
      <c r="Y1030" s="10">
        <v>206.96</v>
      </c>
      <c r="Z1030" s="10">
        <f t="shared" si="62"/>
        <v>204.2</v>
      </c>
      <c r="AA1030" s="247"/>
      <c r="AB1030" s="10">
        <f t="shared" si="63"/>
        <v>178.26</v>
      </c>
      <c r="AC1030" s="167">
        <v>219.67</v>
      </c>
      <c r="AD1030" s="9"/>
      <c r="AE1030" s="3"/>
      <c r="AF1030" s="3"/>
    </row>
    <row r="1031" spans="1:32" x14ac:dyDescent="0.2">
      <c r="A1031" s="55"/>
      <c r="B1031" s="10"/>
      <c r="C1031" s="10" t="s">
        <v>430</v>
      </c>
      <c r="D1031" s="10"/>
      <c r="E1031" s="419" t="s">
        <v>431</v>
      </c>
      <c r="F1031" s="10">
        <v>1216</v>
      </c>
      <c r="G1031" s="10"/>
      <c r="H1031" s="10"/>
      <c r="I1031" s="10"/>
      <c r="J1031" s="10">
        <v>252.11</v>
      </c>
      <c r="K1031" s="10"/>
      <c r="M1031" s="10">
        <v>1</v>
      </c>
      <c r="N1031" s="69"/>
      <c r="P1031" s="245">
        <f t="shared" si="60"/>
        <v>252.11</v>
      </c>
      <c r="Q1031" s="10"/>
      <c r="R1031" s="10"/>
      <c r="S1031" s="10"/>
      <c r="T1031" s="179">
        <f t="shared" si="61"/>
        <v>1216</v>
      </c>
      <c r="U1031" s="10"/>
      <c r="V1031" s="10"/>
      <c r="W1031" s="10"/>
      <c r="Y1031" s="10">
        <v>252.11</v>
      </c>
      <c r="Z1031" s="10">
        <f t="shared" si="62"/>
        <v>248.75</v>
      </c>
      <c r="AA1031" s="247"/>
      <c r="AB1031" s="10">
        <f t="shared" si="63"/>
        <v>217.15</v>
      </c>
      <c r="AC1031" s="167">
        <v>267.58999999999997</v>
      </c>
      <c r="AD1031" s="9"/>
      <c r="AE1031" s="3"/>
      <c r="AF1031" s="3"/>
    </row>
    <row r="1032" spans="1:32" x14ac:dyDescent="0.2">
      <c r="A1032" s="55"/>
      <c r="B1032" s="10"/>
      <c r="C1032" s="10" t="s">
        <v>430</v>
      </c>
      <c r="D1032" s="10"/>
      <c r="E1032" s="419" t="s">
        <v>167</v>
      </c>
      <c r="F1032" s="10">
        <v>6851643</v>
      </c>
      <c r="G1032" s="10"/>
      <c r="H1032" s="10"/>
      <c r="I1032" s="10"/>
      <c r="J1032" s="10">
        <v>1403034.3399999966</v>
      </c>
      <c r="K1032" s="10"/>
      <c r="M1032" s="10">
        <v>8057</v>
      </c>
      <c r="N1032" s="69"/>
      <c r="P1032" s="245">
        <f t="shared" ref="P1032:P1095" si="64">J1032/M1032</f>
        <v>174.13855529353316</v>
      </c>
      <c r="Q1032" s="10"/>
      <c r="R1032" s="10"/>
      <c r="S1032" s="10"/>
      <c r="T1032" s="179">
        <f t="shared" ref="T1032:T1095" si="65">F1032/M1032</f>
        <v>850.39630135286086</v>
      </c>
      <c r="U1032" s="10"/>
      <c r="V1032" s="10"/>
      <c r="W1032" s="10"/>
      <c r="Y1032" s="10">
        <v>1403034.3399999966</v>
      </c>
      <c r="Z1032" s="10">
        <f t="shared" ref="Z1032:Z1095" si="66">ROUND($Z$1254*Y1032/$Y$1254,2)</f>
        <v>1384332.74</v>
      </c>
      <c r="AA1032" s="247"/>
      <c r="AB1032" s="10">
        <f t="shared" ref="AB1032:AB1095" si="67">ROUND($AB$1254*Y1032/$Y$1254,2)</f>
        <v>1208449.2</v>
      </c>
      <c r="AC1032" s="167">
        <v>1489148.33</v>
      </c>
      <c r="AD1032" s="9"/>
      <c r="AE1032" s="3"/>
      <c r="AF1032" s="3"/>
    </row>
    <row r="1033" spans="1:32" x14ac:dyDescent="0.2">
      <c r="A1033" s="55"/>
      <c r="B1033" s="10"/>
      <c r="C1033" s="10" t="s">
        <v>432</v>
      </c>
      <c r="D1033" s="10"/>
      <c r="E1033" s="419" t="s">
        <v>368</v>
      </c>
      <c r="F1033" s="10">
        <v>3474257</v>
      </c>
      <c r="G1033" s="10"/>
      <c r="H1033" s="10"/>
      <c r="I1033" s="10"/>
      <c r="J1033" s="10">
        <v>707340.04</v>
      </c>
      <c r="K1033" s="10"/>
      <c r="M1033" s="10">
        <v>3443</v>
      </c>
      <c r="N1033" s="69"/>
      <c r="P1033" s="245">
        <f t="shared" si="64"/>
        <v>205.44293929712461</v>
      </c>
      <c r="Q1033" s="10"/>
      <c r="R1033" s="10"/>
      <c r="S1033" s="10"/>
      <c r="T1033" s="179">
        <f t="shared" si="65"/>
        <v>1009.0784199825733</v>
      </c>
      <c r="U1033" s="10"/>
      <c r="V1033" s="10"/>
      <c r="W1033" s="10"/>
      <c r="Y1033" s="10">
        <v>707340.04</v>
      </c>
      <c r="Z1033" s="10">
        <f t="shared" si="66"/>
        <v>697911.63</v>
      </c>
      <c r="AA1033" s="247"/>
      <c r="AB1033" s="10">
        <f t="shared" si="67"/>
        <v>609239.9</v>
      </c>
      <c r="AC1033" s="167">
        <v>750754.42</v>
      </c>
      <c r="AD1033" s="9"/>
      <c r="AE1033" s="3"/>
      <c r="AF1033" s="3"/>
    </row>
    <row r="1034" spans="1:32" x14ac:dyDescent="0.2">
      <c r="A1034" s="55"/>
      <c r="B1034" s="10"/>
      <c r="C1034" s="10" t="s">
        <v>432</v>
      </c>
      <c r="D1034" s="10"/>
      <c r="E1034" s="419" t="s">
        <v>369</v>
      </c>
      <c r="F1034" s="10">
        <v>454</v>
      </c>
      <c r="G1034" s="10"/>
      <c r="H1034" s="10"/>
      <c r="I1034" s="10"/>
      <c r="J1034" s="10">
        <v>94.92</v>
      </c>
      <c r="K1034" s="10"/>
      <c r="M1034" s="10">
        <v>1</v>
      </c>
      <c r="N1034" s="69"/>
      <c r="P1034" s="245">
        <f t="shared" si="64"/>
        <v>94.92</v>
      </c>
      <c r="Q1034" s="10"/>
      <c r="R1034" s="10"/>
      <c r="S1034" s="10"/>
      <c r="T1034" s="179">
        <f t="shared" si="65"/>
        <v>454</v>
      </c>
      <c r="U1034" s="10"/>
      <c r="V1034" s="10"/>
      <c r="W1034" s="10"/>
      <c r="Y1034" s="10">
        <v>94.92</v>
      </c>
      <c r="Z1034" s="10">
        <f t="shared" si="66"/>
        <v>93.65</v>
      </c>
      <c r="AA1034" s="247"/>
      <c r="AB1034" s="10">
        <f t="shared" si="67"/>
        <v>81.760000000000005</v>
      </c>
      <c r="AC1034" s="167">
        <v>100.75</v>
      </c>
      <c r="AD1034" s="9"/>
      <c r="AE1034" s="3"/>
      <c r="AF1034" s="3"/>
    </row>
    <row r="1035" spans="1:32" x14ac:dyDescent="0.2">
      <c r="A1035" s="55"/>
      <c r="B1035" s="10"/>
      <c r="C1035" s="10" t="s">
        <v>433</v>
      </c>
      <c r="D1035" s="10"/>
      <c r="E1035" s="419" t="s">
        <v>90</v>
      </c>
      <c r="F1035" s="10">
        <v>8727</v>
      </c>
      <c r="G1035" s="10"/>
      <c r="H1035" s="10"/>
      <c r="I1035" s="10"/>
      <c r="J1035" s="10">
        <v>1832.3899999999999</v>
      </c>
      <c r="K1035" s="10"/>
      <c r="M1035" s="10">
        <v>6</v>
      </c>
      <c r="N1035" s="69"/>
      <c r="P1035" s="245">
        <f t="shared" si="64"/>
        <v>305.39833333333331</v>
      </c>
      <c r="Q1035" s="10"/>
      <c r="R1035" s="10"/>
      <c r="S1035" s="10"/>
      <c r="T1035" s="179">
        <f t="shared" si="65"/>
        <v>1454.5</v>
      </c>
      <c r="U1035" s="10"/>
      <c r="V1035" s="10"/>
      <c r="W1035" s="10"/>
      <c r="Y1035" s="10">
        <v>1832.3899999999999</v>
      </c>
      <c r="Z1035" s="10">
        <f t="shared" si="66"/>
        <v>1807.97</v>
      </c>
      <c r="AA1035" s="247"/>
      <c r="AB1035" s="10">
        <f t="shared" si="67"/>
        <v>1578.26</v>
      </c>
      <c r="AC1035" s="167">
        <v>1944.86</v>
      </c>
      <c r="AD1035" s="9"/>
      <c r="AE1035" s="3"/>
      <c r="AF1035" s="3"/>
    </row>
    <row r="1036" spans="1:32" x14ac:dyDescent="0.2">
      <c r="A1036" s="55"/>
      <c r="B1036" s="10"/>
      <c r="C1036" s="10" t="s">
        <v>434</v>
      </c>
      <c r="D1036" s="10"/>
      <c r="E1036" s="419" t="s">
        <v>164</v>
      </c>
      <c r="F1036" s="10">
        <v>9405</v>
      </c>
      <c r="G1036" s="10"/>
      <c r="H1036" s="10"/>
      <c r="I1036" s="10"/>
      <c r="J1036" s="10">
        <v>1573.55</v>
      </c>
      <c r="K1036" s="10"/>
      <c r="M1036" s="10">
        <v>10</v>
      </c>
      <c r="N1036" s="69"/>
      <c r="P1036" s="245">
        <f t="shared" si="64"/>
        <v>157.35499999999999</v>
      </c>
      <c r="Q1036" s="10"/>
      <c r="R1036" s="10"/>
      <c r="S1036" s="10"/>
      <c r="T1036" s="179">
        <f t="shared" si="65"/>
        <v>940.5</v>
      </c>
      <c r="U1036" s="10"/>
      <c r="V1036" s="10"/>
      <c r="W1036" s="10"/>
      <c r="Y1036" s="10">
        <v>1573.55</v>
      </c>
      <c r="Z1036" s="10">
        <f t="shared" si="66"/>
        <v>1552.58</v>
      </c>
      <c r="AA1036" s="247"/>
      <c r="AB1036" s="10">
        <f t="shared" si="67"/>
        <v>1355.32</v>
      </c>
      <c r="AC1036" s="167">
        <v>1670.13</v>
      </c>
      <c r="AD1036" s="9"/>
      <c r="AE1036" s="3"/>
      <c r="AF1036" s="3"/>
    </row>
    <row r="1037" spans="1:32" x14ac:dyDescent="0.2">
      <c r="A1037" s="55"/>
      <c r="B1037" s="10"/>
      <c r="C1037" s="10" t="s">
        <v>435</v>
      </c>
      <c r="D1037" s="10"/>
      <c r="E1037" s="419" t="s">
        <v>105</v>
      </c>
      <c r="F1037" s="10">
        <v>7707</v>
      </c>
      <c r="G1037" s="10"/>
      <c r="H1037" s="10"/>
      <c r="I1037" s="10"/>
      <c r="J1037" s="10">
        <v>1629.48</v>
      </c>
      <c r="K1037" s="10"/>
      <c r="M1037" s="10">
        <v>4</v>
      </c>
      <c r="N1037" s="69"/>
      <c r="P1037" s="245">
        <f t="shared" si="64"/>
        <v>407.37</v>
      </c>
      <c r="Q1037" s="10"/>
      <c r="R1037" s="10"/>
      <c r="S1037" s="10"/>
      <c r="T1037" s="179">
        <f t="shared" si="65"/>
        <v>1926.75</v>
      </c>
      <c r="U1037" s="10"/>
      <c r="V1037" s="10"/>
      <c r="W1037" s="10"/>
      <c r="Y1037" s="10">
        <v>1629.48</v>
      </c>
      <c r="Z1037" s="10">
        <f t="shared" si="66"/>
        <v>1607.76</v>
      </c>
      <c r="AA1037" s="247"/>
      <c r="AB1037" s="10">
        <f t="shared" si="67"/>
        <v>1403.49</v>
      </c>
      <c r="AC1037" s="167">
        <v>1729.49</v>
      </c>
      <c r="AD1037" s="9"/>
      <c r="AE1037" s="3"/>
      <c r="AF1037" s="3"/>
    </row>
    <row r="1038" spans="1:32" x14ac:dyDescent="0.2">
      <c r="A1038" s="55"/>
      <c r="B1038" s="10"/>
      <c r="C1038" s="10" t="s">
        <v>436</v>
      </c>
      <c r="D1038" s="10"/>
      <c r="E1038" s="419" t="s">
        <v>64</v>
      </c>
      <c r="F1038" s="10">
        <v>1449</v>
      </c>
      <c r="G1038" s="10"/>
      <c r="H1038" s="10"/>
      <c r="I1038" s="10"/>
      <c r="J1038" s="10">
        <v>306.68</v>
      </c>
      <c r="K1038" s="10"/>
      <c r="M1038" s="10">
        <v>2</v>
      </c>
      <c r="N1038" s="69"/>
      <c r="P1038" s="245">
        <f t="shared" si="64"/>
        <v>153.34</v>
      </c>
      <c r="Q1038" s="10"/>
      <c r="R1038" s="10"/>
      <c r="S1038" s="10"/>
      <c r="T1038" s="179">
        <f t="shared" si="65"/>
        <v>724.5</v>
      </c>
      <c r="U1038" s="10"/>
      <c r="V1038" s="10"/>
      <c r="W1038" s="10"/>
      <c r="Y1038" s="10">
        <v>306.68</v>
      </c>
      <c r="Z1038" s="10">
        <f t="shared" si="66"/>
        <v>302.58999999999997</v>
      </c>
      <c r="AA1038" s="247"/>
      <c r="AB1038" s="10">
        <f t="shared" si="67"/>
        <v>264.14999999999998</v>
      </c>
      <c r="AC1038" s="167">
        <v>325.51</v>
      </c>
      <c r="AD1038" s="9"/>
      <c r="AE1038" s="3"/>
      <c r="AF1038" s="3"/>
    </row>
    <row r="1039" spans="1:32" x14ac:dyDescent="0.2">
      <c r="A1039" s="55"/>
      <c r="B1039" s="10"/>
      <c r="C1039" s="10" t="s">
        <v>436</v>
      </c>
      <c r="D1039" s="10"/>
      <c r="E1039" s="419" t="s">
        <v>110</v>
      </c>
      <c r="F1039" s="10">
        <v>304</v>
      </c>
      <c r="G1039" s="10"/>
      <c r="H1039" s="10"/>
      <c r="I1039" s="10"/>
      <c r="J1039" s="10">
        <v>63.14</v>
      </c>
      <c r="K1039" s="10"/>
      <c r="M1039" s="10">
        <v>1</v>
      </c>
      <c r="N1039" s="69"/>
      <c r="P1039" s="245">
        <f t="shared" si="64"/>
        <v>63.14</v>
      </c>
      <c r="Q1039" s="10"/>
      <c r="R1039" s="10"/>
      <c r="S1039" s="10"/>
      <c r="T1039" s="179">
        <f t="shared" si="65"/>
        <v>304</v>
      </c>
      <c r="U1039" s="10"/>
      <c r="V1039" s="10"/>
      <c r="W1039" s="10"/>
      <c r="Y1039" s="10">
        <v>63.14</v>
      </c>
      <c r="Z1039" s="10">
        <f t="shared" si="66"/>
        <v>62.3</v>
      </c>
      <c r="AA1039" s="247"/>
      <c r="AB1039" s="10">
        <f t="shared" si="67"/>
        <v>54.38</v>
      </c>
      <c r="AC1039" s="167">
        <v>67.010000000000005</v>
      </c>
      <c r="AD1039" s="9"/>
      <c r="AE1039" s="3"/>
      <c r="AF1039" s="3"/>
    </row>
    <row r="1040" spans="1:32" x14ac:dyDescent="0.2">
      <c r="A1040" s="55"/>
      <c r="B1040" s="10"/>
      <c r="C1040" s="10" t="s">
        <v>436</v>
      </c>
      <c r="D1040" s="10"/>
      <c r="E1040" s="419" t="s">
        <v>390</v>
      </c>
      <c r="F1040" s="10">
        <v>22884964</v>
      </c>
      <c r="G1040" s="10"/>
      <c r="H1040" s="10"/>
      <c r="I1040" s="10"/>
      <c r="J1040" s="10">
        <v>4675456.7399999704</v>
      </c>
      <c r="K1040" s="10"/>
      <c r="M1040" s="10">
        <v>20652</v>
      </c>
      <c r="N1040" s="69"/>
      <c r="P1040" s="245">
        <f t="shared" si="64"/>
        <v>226.39244334688991</v>
      </c>
      <c r="Q1040" s="10"/>
      <c r="R1040" s="10"/>
      <c r="S1040" s="10"/>
      <c r="T1040" s="179">
        <f t="shared" si="65"/>
        <v>1108.123377881077</v>
      </c>
      <c r="U1040" s="10"/>
      <c r="V1040" s="10"/>
      <c r="W1040" s="10"/>
      <c r="Y1040" s="10">
        <v>4675456.7399999704</v>
      </c>
      <c r="Z1040" s="10">
        <f t="shared" si="66"/>
        <v>4613135.74</v>
      </c>
      <c r="AA1040" s="247"/>
      <c r="AB1040" s="10">
        <f t="shared" si="67"/>
        <v>4027023.28</v>
      </c>
      <c r="AC1040" s="167">
        <v>4962422.07</v>
      </c>
      <c r="AD1040" s="9"/>
      <c r="AE1040" s="3"/>
      <c r="AF1040" s="3"/>
    </row>
    <row r="1041" spans="1:32" x14ac:dyDescent="0.2">
      <c r="A1041" s="55"/>
      <c r="B1041" s="10"/>
      <c r="C1041" s="10" t="s">
        <v>436</v>
      </c>
      <c r="D1041" s="10"/>
      <c r="E1041" s="419" t="s">
        <v>267</v>
      </c>
      <c r="F1041" s="10">
        <v>3907</v>
      </c>
      <c r="G1041" s="10"/>
      <c r="H1041" s="10"/>
      <c r="I1041" s="10"/>
      <c r="J1041" s="10">
        <v>825.31</v>
      </c>
      <c r="K1041" s="10"/>
      <c r="M1041" s="10">
        <v>2</v>
      </c>
      <c r="N1041" s="69"/>
      <c r="P1041" s="245">
        <f t="shared" si="64"/>
        <v>412.65499999999997</v>
      </c>
      <c r="Q1041" s="10"/>
      <c r="R1041" s="10"/>
      <c r="S1041" s="10"/>
      <c r="T1041" s="179">
        <f t="shared" si="65"/>
        <v>1953.5</v>
      </c>
      <c r="U1041" s="10"/>
      <c r="V1041" s="10"/>
      <c r="W1041" s="10"/>
      <c r="Y1041" s="10">
        <v>825.31</v>
      </c>
      <c r="Z1041" s="10">
        <f t="shared" si="66"/>
        <v>814.31</v>
      </c>
      <c r="AA1041" s="247"/>
      <c r="AB1041" s="10">
        <f t="shared" si="67"/>
        <v>710.85</v>
      </c>
      <c r="AC1041" s="167">
        <v>875.97</v>
      </c>
      <c r="AD1041" s="9"/>
      <c r="AE1041" s="3"/>
      <c r="AF1041" s="3"/>
    </row>
    <row r="1042" spans="1:32" x14ac:dyDescent="0.2">
      <c r="A1042" s="55"/>
      <c r="B1042" s="10"/>
      <c r="C1042" s="10" t="s">
        <v>436</v>
      </c>
      <c r="D1042" s="10"/>
      <c r="E1042" s="419" t="s">
        <v>120</v>
      </c>
      <c r="F1042" s="10">
        <v>2831</v>
      </c>
      <c r="G1042" s="10"/>
      <c r="H1042" s="10"/>
      <c r="I1042" s="10"/>
      <c r="J1042" s="10">
        <v>589.16</v>
      </c>
      <c r="K1042" s="10"/>
      <c r="M1042" s="10">
        <v>4</v>
      </c>
      <c r="N1042" s="69"/>
      <c r="P1042" s="245">
        <f t="shared" si="64"/>
        <v>147.29</v>
      </c>
      <c r="Q1042" s="10"/>
      <c r="R1042" s="10"/>
      <c r="S1042" s="10"/>
      <c r="T1042" s="179">
        <f t="shared" si="65"/>
        <v>707.75</v>
      </c>
      <c r="U1042" s="10"/>
      <c r="V1042" s="10"/>
      <c r="W1042" s="10"/>
      <c r="Y1042" s="10">
        <v>589.16</v>
      </c>
      <c r="Z1042" s="10">
        <f t="shared" si="66"/>
        <v>581.30999999999995</v>
      </c>
      <c r="AA1042" s="247"/>
      <c r="AB1042" s="10">
        <f t="shared" si="67"/>
        <v>507.45</v>
      </c>
      <c r="AC1042" s="167">
        <v>625.32000000000005</v>
      </c>
      <c r="AD1042" s="9"/>
      <c r="AE1042" s="3"/>
      <c r="AF1042" s="3"/>
    </row>
    <row r="1043" spans="1:32" x14ac:dyDescent="0.2">
      <c r="A1043" s="55"/>
      <c r="B1043" s="10"/>
      <c r="C1043" s="10" t="s">
        <v>436</v>
      </c>
      <c r="D1043" s="10"/>
      <c r="E1043" s="419" t="s">
        <v>437</v>
      </c>
      <c r="F1043" s="10">
        <v>868</v>
      </c>
      <c r="G1043" s="10"/>
      <c r="H1043" s="10"/>
      <c r="I1043" s="10"/>
      <c r="J1043" s="10">
        <v>178.17</v>
      </c>
      <c r="K1043" s="10"/>
      <c r="M1043" s="10">
        <v>1</v>
      </c>
      <c r="N1043" s="69"/>
      <c r="P1043" s="245">
        <f t="shared" si="64"/>
        <v>178.17</v>
      </c>
      <c r="Q1043" s="10"/>
      <c r="R1043" s="10"/>
      <c r="S1043" s="10"/>
      <c r="T1043" s="179">
        <f t="shared" si="65"/>
        <v>868</v>
      </c>
      <c r="U1043" s="10"/>
      <c r="V1043" s="10"/>
      <c r="W1043" s="10"/>
      <c r="Y1043" s="10">
        <v>178.17</v>
      </c>
      <c r="Z1043" s="10">
        <f t="shared" si="66"/>
        <v>175.8</v>
      </c>
      <c r="AA1043" s="247"/>
      <c r="AB1043" s="10">
        <f t="shared" si="67"/>
        <v>153.46</v>
      </c>
      <c r="AC1043" s="167">
        <v>189.11</v>
      </c>
      <c r="AD1043" s="9"/>
      <c r="AE1043" s="3"/>
      <c r="AF1043" s="3"/>
    </row>
    <row r="1044" spans="1:32" x14ac:dyDescent="0.2">
      <c r="A1044" s="55"/>
      <c r="B1044" s="10"/>
      <c r="C1044" s="10" t="s">
        <v>438</v>
      </c>
      <c r="D1044" s="10"/>
      <c r="E1044" s="419" t="s">
        <v>224</v>
      </c>
      <c r="F1044" s="10">
        <v>1115594</v>
      </c>
      <c r="G1044" s="10"/>
      <c r="H1044" s="10"/>
      <c r="I1044" s="10"/>
      <c r="J1044" s="10">
        <v>228865.78999999992</v>
      </c>
      <c r="K1044" s="10"/>
      <c r="M1044" s="10">
        <v>1189</v>
      </c>
      <c r="N1044" s="69"/>
      <c r="P1044" s="245">
        <f t="shared" si="64"/>
        <v>192.48594617325477</v>
      </c>
      <c r="Q1044" s="10"/>
      <c r="R1044" s="10"/>
      <c r="S1044" s="10"/>
      <c r="T1044" s="179">
        <f t="shared" si="65"/>
        <v>938.2624053826745</v>
      </c>
      <c r="U1044" s="10"/>
      <c r="V1044" s="10"/>
      <c r="W1044" s="10"/>
      <c r="Y1044" s="10">
        <v>228865.78999999992</v>
      </c>
      <c r="Z1044" s="10">
        <f t="shared" si="66"/>
        <v>225815.15</v>
      </c>
      <c r="AA1044" s="247"/>
      <c r="AB1044" s="10">
        <f t="shared" si="67"/>
        <v>197124.67</v>
      </c>
      <c r="AC1044" s="167">
        <v>242912.88</v>
      </c>
      <c r="AD1044" s="9"/>
      <c r="AE1044" s="3"/>
      <c r="AF1044" s="3"/>
    </row>
    <row r="1045" spans="1:32" x14ac:dyDescent="0.2">
      <c r="A1045" s="55"/>
      <c r="B1045" s="10"/>
      <c r="C1045" s="10" t="s">
        <v>438</v>
      </c>
      <c r="D1045" s="10"/>
      <c r="E1045" s="419" t="s">
        <v>70</v>
      </c>
      <c r="F1045" s="10">
        <v>3268</v>
      </c>
      <c r="G1045" s="10"/>
      <c r="H1045" s="10"/>
      <c r="I1045" s="10"/>
      <c r="J1045" s="10">
        <v>696.98</v>
      </c>
      <c r="K1045" s="10"/>
      <c r="M1045" s="10">
        <v>1</v>
      </c>
      <c r="N1045" s="69"/>
      <c r="P1045" s="245">
        <f t="shared" si="64"/>
        <v>696.98</v>
      </c>
      <c r="Q1045" s="10"/>
      <c r="R1045" s="10"/>
      <c r="S1045" s="10"/>
      <c r="T1045" s="179">
        <f t="shared" si="65"/>
        <v>3268</v>
      </c>
      <c r="U1045" s="10"/>
      <c r="V1045" s="10"/>
      <c r="W1045" s="10"/>
      <c r="Y1045" s="10">
        <v>696.98</v>
      </c>
      <c r="Z1045" s="10">
        <f t="shared" si="66"/>
        <v>687.69</v>
      </c>
      <c r="AA1045" s="247"/>
      <c r="AB1045" s="10">
        <f t="shared" si="67"/>
        <v>600.32000000000005</v>
      </c>
      <c r="AC1045" s="167">
        <v>739.76</v>
      </c>
      <c r="AD1045" s="9"/>
      <c r="AE1045" s="3"/>
      <c r="AF1045" s="3"/>
    </row>
    <row r="1046" spans="1:32" x14ac:dyDescent="0.2">
      <c r="A1046" s="55"/>
      <c r="B1046" s="10"/>
      <c r="C1046" s="10" t="s">
        <v>440</v>
      </c>
      <c r="D1046" s="10"/>
      <c r="E1046" s="419" t="s">
        <v>292</v>
      </c>
      <c r="F1046" s="10">
        <v>630437</v>
      </c>
      <c r="G1046" s="10"/>
      <c r="H1046" s="10"/>
      <c r="I1046" s="10"/>
      <c r="J1046" s="10">
        <v>130305.94000000002</v>
      </c>
      <c r="K1046" s="10"/>
      <c r="M1046" s="10">
        <v>340</v>
      </c>
      <c r="N1046" s="69"/>
      <c r="P1046" s="245">
        <f t="shared" si="64"/>
        <v>383.25276470588238</v>
      </c>
      <c r="Q1046" s="10"/>
      <c r="R1046" s="10"/>
      <c r="S1046" s="10"/>
      <c r="T1046" s="179">
        <f t="shared" si="65"/>
        <v>1854.2264705882353</v>
      </c>
      <c r="U1046" s="10"/>
      <c r="V1046" s="10"/>
      <c r="W1046" s="10"/>
      <c r="Y1046" s="10">
        <v>130305.94000000002</v>
      </c>
      <c r="Z1046" s="10">
        <f t="shared" si="66"/>
        <v>128569.04</v>
      </c>
      <c r="AA1046" s="247"/>
      <c r="AB1046" s="10">
        <f t="shared" si="67"/>
        <v>112233.97</v>
      </c>
      <c r="AC1046" s="167">
        <v>138303.73000000001</v>
      </c>
      <c r="AD1046" s="9"/>
      <c r="AE1046" s="3"/>
      <c r="AF1046" s="3"/>
    </row>
    <row r="1047" spans="1:32" x14ac:dyDescent="0.2">
      <c r="A1047" s="55"/>
      <c r="B1047" s="10"/>
      <c r="C1047" s="10" t="s">
        <v>441</v>
      </c>
      <c r="D1047" s="10"/>
      <c r="E1047" s="419" t="s">
        <v>70</v>
      </c>
      <c r="F1047" s="10">
        <v>1374</v>
      </c>
      <c r="G1047" s="10"/>
      <c r="H1047" s="10"/>
      <c r="I1047" s="10"/>
      <c r="J1047" s="10">
        <v>283.62</v>
      </c>
      <c r="K1047" s="10"/>
      <c r="M1047" s="10">
        <v>2</v>
      </c>
      <c r="N1047" s="69"/>
      <c r="P1047" s="245">
        <f t="shared" si="64"/>
        <v>141.81</v>
      </c>
      <c r="Q1047" s="10"/>
      <c r="R1047" s="10"/>
      <c r="S1047" s="10"/>
      <c r="T1047" s="179">
        <f t="shared" si="65"/>
        <v>687</v>
      </c>
      <c r="U1047" s="10"/>
      <c r="V1047" s="10"/>
      <c r="W1047" s="10"/>
      <c r="Y1047" s="10">
        <v>283.62</v>
      </c>
      <c r="Z1047" s="10">
        <f t="shared" si="66"/>
        <v>279.83999999999997</v>
      </c>
      <c r="AA1047" s="247"/>
      <c r="AB1047" s="10">
        <f t="shared" si="67"/>
        <v>244.29</v>
      </c>
      <c r="AC1047" s="167">
        <v>301.02999999999997</v>
      </c>
      <c r="AD1047" s="9"/>
      <c r="AE1047" s="3"/>
      <c r="AF1047" s="3"/>
    </row>
    <row r="1048" spans="1:32" x14ac:dyDescent="0.2">
      <c r="A1048" s="55"/>
      <c r="B1048" s="10"/>
      <c r="C1048" s="10" t="s">
        <v>442</v>
      </c>
      <c r="D1048" s="10"/>
      <c r="E1048" s="419" t="s">
        <v>145</v>
      </c>
      <c r="F1048" s="10">
        <v>3317</v>
      </c>
      <c r="G1048" s="10"/>
      <c r="H1048" s="10"/>
      <c r="I1048" s="10"/>
      <c r="J1048" s="10">
        <v>682.48</v>
      </c>
      <c r="K1048" s="10"/>
      <c r="M1048" s="10">
        <v>4</v>
      </c>
      <c r="N1048" s="69"/>
      <c r="P1048" s="245">
        <f t="shared" si="64"/>
        <v>170.62</v>
      </c>
      <c r="Q1048" s="10"/>
      <c r="R1048" s="10"/>
      <c r="S1048" s="10"/>
      <c r="T1048" s="179">
        <f t="shared" si="65"/>
        <v>829.25</v>
      </c>
      <c r="U1048" s="10"/>
      <c r="V1048" s="10"/>
      <c r="W1048" s="10"/>
      <c r="Y1048" s="10">
        <v>682.48</v>
      </c>
      <c r="Z1048" s="10">
        <f t="shared" si="66"/>
        <v>673.38</v>
      </c>
      <c r="AA1048" s="247"/>
      <c r="AB1048" s="10">
        <f t="shared" si="67"/>
        <v>587.83000000000004</v>
      </c>
      <c r="AC1048" s="167">
        <v>724.37</v>
      </c>
      <c r="AD1048" s="9"/>
      <c r="AE1048" s="3"/>
      <c r="AF1048" s="3"/>
    </row>
    <row r="1049" spans="1:32" x14ac:dyDescent="0.2">
      <c r="A1049" s="55"/>
      <c r="B1049" s="10"/>
      <c r="C1049" s="10" t="s">
        <v>443</v>
      </c>
      <c r="D1049" s="10"/>
      <c r="E1049" s="419" t="s">
        <v>63</v>
      </c>
      <c r="F1049" s="10">
        <v>13283</v>
      </c>
      <c r="G1049" s="10"/>
      <c r="H1049" s="10"/>
      <c r="I1049" s="10"/>
      <c r="J1049" s="10">
        <v>2866.4700000000003</v>
      </c>
      <c r="K1049" s="10"/>
      <c r="M1049" s="10">
        <v>14</v>
      </c>
      <c r="N1049" s="69"/>
      <c r="P1049" s="245">
        <f t="shared" si="64"/>
        <v>204.74785714285716</v>
      </c>
      <c r="Q1049" s="10"/>
      <c r="R1049" s="10"/>
      <c r="S1049" s="10"/>
      <c r="T1049" s="179">
        <f t="shared" si="65"/>
        <v>948.78571428571433</v>
      </c>
      <c r="U1049" s="10"/>
      <c r="V1049" s="10"/>
      <c r="W1049" s="10"/>
      <c r="Y1049" s="10">
        <v>2866.4700000000003</v>
      </c>
      <c r="Z1049" s="10">
        <f t="shared" si="66"/>
        <v>2828.26</v>
      </c>
      <c r="AA1049" s="247"/>
      <c r="AB1049" s="10">
        <f t="shared" si="67"/>
        <v>2468.92</v>
      </c>
      <c r="AC1049" s="167">
        <v>3042.4</v>
      </c>
      <c r="AD1049" s="9"/>
      <c r="AE1049" s="3"/>
      <c r="AF1049" s="3"/>
    </row>
    <row r="1050" spans="1:32" x14ac:dyDescent="0.2">
      <c r="A1050" s="55"/>
      <c r="B1050" s="10"/>
      <c r="C1050" s="10" t="s">
        <v>444</v>
      </c>
      <c r="D1050" s="10"/>
      <c r="E1050" s="419" t="s">
        <v>70</v>
      </c>
      <c r="F1050" s="10">
        <v>1797</v>
      </c>
      <c r="G1050" s="10"/>
      <c r="H1050" s="10"/>
      <c r="I1050" s="10"/>
      <c r="J1050" s="10">
        <v>378.46</v>
      </c>
      <c r="K1050" s="10"/>
      <c r="M1050" s="10">
        <v>1</v>
      </c>
      <c r="N1050" s="69"/>
      <c r="P1050" s="245">
        <f t="shared" si="64"/>
        <v>378.46</v>
      </c>
      <c r="Q1050" s="10"/>
      <c r="R1050" s="10"/>
      <c r="S1050" s="10"/>
      <c r="T1050" s="179">
        <f t="shared" si="65"/>
        <v>1797</v>
      </c>
      <c r="U1050" s="10"/>
      <c r="V1050" s="10"/>
      <c r="W1050" s="10"/>
      <c r="Y1050" s="10">
        <v>378.46</v>
      </c>
      <c r="Z1050" s="10">
        <f t="shared" si="66"/>
        <v>373.42</v>
      </c>
      <c r="AA1050" s="247"/>
      <c r="AB1050" s="10">
        <f t="shared" si="67"/>
        <v>325.97000000000003</v>
      </c>
      <c r="AC1050" s="167">
        <v>401.69</v>
      </c>
      <c r="AD1050" s="9"/>
      <c r="AE1050" s="3"/>
      <c r="AF1050" s="3"/>
    </row>
    <row r="1051" spans="1:32" x14ac:dyDescent="0.2">
      <c r="A1051" s="55"/>
      <c r="B1051" s="10"/>
      <c r="C1051" s="10" t="s">
        <v>445</v>
      </c>
      <c r="D1051" s="10"/>
      <c r="E1051" s="419" t="s">
        <v>124</v>
      </c>
      <c r="F1051" s="10">
        <v>1194250</v>
      </c>
      <c r="G1051" s="10"/>
      <c r="H1051" s="10"/>
      <c r="I1051" s="10"/>
      <c r="J1051" s="10">
        <v>244353.04999999976</v>
      </c>
      <c r="K1051" s="10"/>
      <c r="M1051" s="10">
        <v>1068</v>
      </c>
      <c r="N1051" s="69"/>
      <c r="P1051" s="245">
        <f t="shared" si="64"/>
        <v>228.79499063670389</v>
      </c>
      <c r="Q1051" s="10"/>
      <c r="R1051" s="10"/>
      <c r="S1051" s="10"/>
      <c r="T1051" s="179">
        <f t="shared" si="65"/>
        <v>1118.2116104868915</v>
      </c>
      <c r="U1051" s="10"/>
      <c r="V1051" s="10"/>
      <c r="W1051" s="10"/>
      <c r="Y1051" s="10">
        <v>244353.04999999976</v>
      </c>
      <c r="Z1051" s="10">
        <f t="shared" si="66"/>
        <v>241095.97</v>
      </c>
      <c r="AA1051" s="247"/>
      <c r="AB1051" s="10">
        <f t="shared" si="67"/>
        <v>210464.02</v>
      </c>
      <c r="AC1051" s="167">
        <v>259350.7</v>
      </c>
      <c r="AD1051" s="9"/>
      <c r="AE1051" s="3"/>
      <c r="AF1051" s="3"/>
    </row>
    <row r="1052" spans="1:32" x14ac:dyDescent="0.2">
      <c r="A1052" s="55"/>
      <c r="B1052" s="10"/>
      <c r="C1052" s="10" t="s">
        <v>445</v>
      </c>
      <c r="D1052" s="10"/>
      <c r="E1052" s="419" t="s">
        <v>390</v>
      </c>
      <c r="F1052" s="10">
        <v>1004</v>
      </c>
      <c r="G1052" s="10"/>
      <c r="H1052" s="10"/>
      <c r="I1052" s="10"/>
      <c r="J1052" s="10">
        <v>207.25</v>
      </c>
      <c r="K1052" s="10"/>
      <c r="M1052" s="10">
        <v>1</v>
      </c>
      <c r="N1052" s="69"/>
      <c r="P1052" s="245">
        <f t="shared" si="64"/>
        <v>207.25</v>
      </c>
      <c r="Q1052" s="10"/>
      <c r="R1052" s="10"/>
      <c r="S1052" s="10"/>
      <c r="T1052" s="179">
        <f t="shared" si="65"/>
        <v>1004</v>
      </c>
      <c r="U1052" s="10"/>
      <c r="V1052" s="10"/>
      <c r="W1052" s="10"/>
      <c r="Y1052" s="10">
        <v>207.25</v>
      </c>
      <c r="Z1052" s="10">
        <f t="shared" si="66"/>
        <v>204.49</v>
      </c>
      <c r="AA1052" s="247"/>
      <c r="AB1052" s="10">
        <f t="shared" si="67"/>
        <v>178.51</v>
      </c>
      <c r="AC1052" s="167">
        <v>219.97</v>
      </c>
      <c r="AD1052" s="9"/>
      <c r="AE1052" s="3"/>
      <c r="AF1052" s="3"/>
    </row>
    <row r="1053" spans="1:32" x14ac:dyDescent="0.2">
      <c r="A1053" s="55"/>
      <c r="B1053" s="10"/>
      <c r="C1053" s="10" t="s">
        <v>445</v>
      </c>
      <c r="D1053" s="10"/>
      <c r="E1053" s="419" t="s">
        <v>224</v>
      </c>
      <c r="F1053" s="10">
        <v>2796</v>
      </c>
      <c r="G1053" s="10"/>
      <c r="H1053" s="10"/>
      <c r="I1053" s="10"/>
      <c r="J1053" s="10">
        <v>584.96999999999991</v>
      </c>
      <c r="K1053" s="10"/>
      <c r="M1053" s="10">
        <v>3</v>
      </c>
      <c r="N1053" s="69"/>
      <c r="P1053" s="245">
        <f t="shared" si="64"/>
        <v>194.98999999999998</v>
      </c>
      <c r="Q1053" s="10"/>
      <c r="R1053" s="10"/>
      <c r="S1053" s="10"/>
      <c r="T1053" s="179">
        <f t="shared" si="65"/>
        <v>932</v>
      </c>
      <c r="U1053" s="10"/>
      <c r="V1053" s="10"/>
      <c r="W1053" s="10"/>
      <c r="Y1053" s="10">
        <v>584.96999999999991</v>
      </c>
      <c r="Z1053" s="10">
        <f t="shared" si="66"/>
        <v>577.16999999999996</v>
      </c>
      <c r="AA1053" s="247"/>
      <c r="AB1053" s="10">
        <f t="shared" si="67"/>
        <v>503.84</v>
      </c>
      <c r="AC1053" s="167">
        <v>620.87</v>
      </c>
      <c r="AD1053" s="9"/>
      <c r="AE1053" s="3"/>
      <c r="AF1053" s="3"/>
    </row>
    <row r="1054" spans="1:32" x14ac:dyDescent="0.2">
      <c r="A1054" s="55"/>
      <c r="B1054" s="10"/>
      <c r="C1054" s="10" t="s">
        <v>446</v>
      </c>
      <c r="D1054" s="10"/>
      <c r="E1054" s="419" t="s">
        <v>104</v>
      </c>
      <c r="F1054" s="10">
        <v>1358</v>
      </c>
      <c r="G1054" s="10"/>
      <c r="H1054" s="10"/>
      <c r="I1054" s="10"/>
      <c r="J1054" s="10">
        <v>283.20999999999998</v>
      </c>
      <c r="K1054" s="10"/>
      <c r="M1054" s="10">
        <v>1</v>
      </c>
      <c r="N1054" s="69"/>
      <c r="P1054" s="245">
        <f t="shared" si="64"/>
        <v>283.20999999999998</v>
      </c>
      <c r="Q1054" s="10"/>
      <c r="R1054" s="10"/>
      <c r="S1054" s="10"/>
      <c r="T1054" s="179">
        <f t="shared" si="65"/>
        <v>1358</v>
      </c>
      <c r="U1054" s="10"/>
      <c r="V1054" s="10"/>
      <c r="W1054" s="10"/>
      <c r="Y1054" s="10">
        <v>283.20999999999998</v>
      </c>
      <c r="Z1054" s="10">
        <f t="shared" si="66"/>
        <v>279.43</v>
      </c>
      <c r="AA1054" s="247"/>
      <c r="AB1054" s="10">
        <f t="shared" si="67"/>
        <v>243.93</v>
      </c>
      <c r="AC1054" s="167">
        <v>300.58999999999997</v>
      </c>
      <c r="AD1054" s="9"/>
      <c r="AE1054" s="3"/>
      <c r="AF1054" s="3"/>
    </row>
    <row r="1055" spans="1:32" x14ac:dyDescent="0.2">
      <c r="A1055" s="55"/>
      <c r="B1055" s="10"/>
      <c r="C1055" s="10" t="s">
        <v>446</v>
      </c>
      <c r="D1055" s="10"/>
      <c r="E1055" s="419" t="s">
        <v>109</v>
      </c>
      <c r="F1055" s="10">
        <v>1303868</v>
      </c>
      <c r="G1055" s="10"/>
      <c r="H1055" s="10"/>
      <c r="I1055" s="10"/>
      <c r="J1055" s="10">
        <v>264957.23000000045</v>
      </c>
      <c r="K1055" s="10"/>
      <c r="M1055" s="10">
        <v>1482</v>
      </c>
      <c r="N1055" s="69"/>
      <c r="P1055" s="245">
        <f t="shared" si="64"/>
        <v>178.78355600539842</v>
      </c>
      <c r="Q1055" s="10"/>
      <c r="R1055" s="10"/>
      <c r="S1055" s="10"/>
      <c r="T1055" s="179">
        <f t="shared" si="65"/>
        <v>879.80296896086372</v>
      </c>
      <c r="U1055" s="10"/>
      <c r="V1055" s="10"/>
      <c r="W1055" s="10"/>
      <c r="Y1055" s="10">
        <v>264957.23000000045</v>
      </c>
      <c r="Z1055" s="10">
        <f t="shared" si="66"/>
        <v>261425.51</v>
      </c>
      <c r="AA1055" s="247"/>
      <c r="AB1055" s="10">
        <f t="shared" si="67"/>
        <v>228210.63</v>
      </c>
      <c r="AC1055" s="167">
        <v>281219.5</v>
      </c>
      <c r="AD1055" s="9"/>
      <c r="AE1055" s="3"/>
      <c r="AF1055" s="3"/>
    </row>
    <row r="1056" spans="1:32" x14ac:dyDescent="0.2">
      <c r="A1056" s="55"/>
      <c r="B1056" s="10"/>
      <c r="C1056" s="10" t="s">
        <v>447</v>
      </c>
      <c r="D1056" s="10"/>
      <c r="E1056" s="419" t="s">
        <v>70</v>
      </c>
      <c r="F1056" s="10">
        <v>79</v>
      </c>
      <c r="G1056" s="10"/>
      <c r="H1056" s="10"/>
      <c r="I1056" s="10"/>
      <c r="J1056" s="10">
        <v>94.72999999999999</v>
      </c>
      <c r="K1056" s="10"/>
      <c r="M1056" s="10">
        <v>14</v>
      </c>
      <c r="N1056" s="69"/>
      <c r="P1056" s="245">
        <f t="shared" si="64"/>
        <v>6.7664285714285706</v>
      </c>
      <c r="Q1056" s="10"/>
      <c r="R1056" s="10"/>
      <c r="S1056" s="10"/>
      <c r="T1056" s="179">
        <f t="shared" si="65"/>
        <v>5.6428571428571432</v>
      </c>
      <c r="U1056" s="10"/>
      <c r="V1056" s="10"/>
      <c r="W1056" s="10"/>
      <c r="Y1056" s="10">
        <v>94.72999999999999</v>
      </c>
      <c r="Z1056" s="10">
        <f t="shared" si="66"/>
        <v>93.47</v>
      </c>
      <c r="AA1056" s="247"/>
      <c r="AB1056" s="10">
        <f t="shared" si="67"/>
        <v>81.59</v>
      </c>
      <c r="AC1056" s="167">
        <v>100.54</v>
      </c>
      <c r="AD1056" s="9"/>
      <c r="AE1056" s="3"/>
      <c r="AF1056" s="3"/>
    </row>
    <row r="1057" spans="1:32" x14ac:dyDescent="0.2">
      <c r="A1057" s="55"/>
      <c r="B1057" s="10"/>
      <c r="C1057" s="10" t="s">
        <v>448</v>
      </c>
      <c r="D1057" s="10"/>
      <c r="E1057" s="419" t="s">
        <v>449</v>
      </c>
      <c r="F1057" s="10">
        <v>2333448</v>
      </c>
      <c r="G1057" s="10"/>
      <c r="H1057" s="10"/>
      <c r="I1057" s="10"/>
      <c r="J1057" s="10">
        <v>463741.49999999884</v>
      </c>
      <c r="K1057" s="10"/>
      <c r="M1057" s="10">
        <v>2513</v>
      </c>
      <c r="N1057" s="69"/>
      <c r="P1057" s="245">
        <f t="shared" si="64"/>
        <v>184.53700756068397</v>
      </c>
      <c r="Q1057" s="10"/>
      <c r="R1057" s="10"/>
      <c r="S1057" s="10"/>
      <c r="T1057" s="179">
        <f t="shared" si="65"/>
        <v>928.55073617190612</v>
      </c>
      <c r="U1057" s="10"/>
      <c r="V1057" s="10"/>
      <c r="W1057" s="10"/>
      <c r="Y1057" s="10">
        <v>463741.49999999884</v>
      </c>
      <c r="Z1057" s="10">
        <f t="shared" si="66"/>
        <v>457560.11</v>
      </c>
      <c r="AA1057" s="247"/>
      <c r="AB1057" s="10">
        <f t="shared" si="67"/>
        <v>399425.75</v>
      </c>
      <c r="AC1057" s="167">
        <v>492204.54</v>
      </c>
      <c r="AD1057" s="9"/>
      <c r="AE1057" s="3"/>
      <c r="AF1057" s="3"/>
    </row>
    <row r="1058" spans="1:32" x14ac:dyDescent="0.2">
      <c r="A1058" s="55"/>
      <c r="B1058" s="10"/>
      <c r="C1058" s="10" t="s">
        <v>450</v>
      </c>
      <c r="D1058" s="10"/>
      <c r="E1058" s="419" t="s">
        <v>451</v>
      </c>
      <c r="F1058" s="10">
        <v>761619</v>
      </c>
      <c r="G1058" s="10"/>
      <c r="H1058" s="10"/>
      <c r="I1058" s="10"/>
      <c r="J1058" s="10">
        <v>155243.87999999995</v>
      </c>
      <c r="K1058" s="10"/>
      <c r="M1058" s="10">
        <v>724</v>
      </c>
      <c r="N1058" s="69"/>
      <c r="P1058" s="245">
        <f t="shared" si="64"/>
        <v>214.42524861878445</v>
      </c>
      <c r="Q1058" s="10"/>
      <c r="R1058" s="10"/>
      <c r="S1058" s="10"/>
      <c r="T1058" s="179">
        <f t="shared" si="65"/>
        <v>1051.9599447513813</v>
      </c>
      <c r="U1058" s="10"/>
      <c r="V1058" s="10"/>
      <c r="W1058" s="10"/>
      <c r="Y1058" s="10">
        <v>155243.87999999995</v>
      </c>
      <c r="Z1058" s="10">
        <f t="shared" si="66"/>
        <v>153174.57</v>
      </c>
      <c r="AA1058" s="247"/>
      <c r="AB1058" s="10">
        <f t="shared" si="67"/>
        <v>133713.29</v>
      </c>
      <c r="AC1058" s="167">
        <v>164772.26999999999</v>
      </c>
      <c r="AD1058" s="9"/>
      <c r="AE1058" s="3"/>
      <c r="AF1058" s="3"/>
    </row>
    <row r="1059" spans="1:32" x14ac:dyDescent="0.2">
      <c r="A1059" s="55"/>
      <c r="B1059" s="10"/>
      <c r="C1059" s="10" t="s">
        <v>450</v>
      </c>
      <c r="D1059" s="10"/>
      <c r="E1059" s="419" t="s">
        <v>90</v>
      </c>
      <c r="F1059" s="10">
        <v>1218</v>
      </c>
      <c r="G1059" s="10"/>
      <c r="H1059" s="10"/>
      <c r="I1059" s="10"/>
      <c r="J1059" s="10">
        <v>254.2</v>
      </c>
      <c r="K1059" s="10"/>
      <c r="M1059" s="10">
        <v>1</v>
      </c>
      <c r="N1059" s="69"/>
      <c r="P1059" s="245">
        <f t="shared" si="64"/>
        <v>254.2</v>
      </c>
      <c r="Q1059" s="10"/>
      <c r="R1059" s="10"/>
      <c r="S1059" s="10"/>
      <c r="T1059" s="179">
        <f t="shared" si="65"/>
        <v>1218</v>
      </c>
      <c r="U1059" s="10"/>
      <c r="V1059" s="10"/>
      <c r="W1059" s="10"/>
      <c r="Y1059" s="10">
        <v>254.2</v>
      </c>
      <c r="Z1059" s="10">
        <f t="shared" si="66"/>
        <v>250.81</v>
      </c>
      <c r="AA1059" s="247"/>
      <c r="AB1059" s="10">
        <f t="shared" si="67"/>
        <v>218.95</v>
      </c>
      <c r="AC1059" s="167">
        <v>269.81</v>
      </c>
      <c r="AD1059" s="9"/>
      <c r="AE1059" s="3"/>
      <c r="AF1059" s="3"/>
    </row>
    <row r="1060" spans="1:32" x14ac:dyDescent="0.2">
      <c r="A1060" s="55"/>
      <c r="B1060" s="10"/>
      <c r="C1060" s="10" t="s">
        <v>452</v>
      </c>
      <c r="D1060" s="10"/>
      <c r="E1060" s="419" t="s">
        <v>68</v>
      </c>
      <c r="F1060" s="10">
        <v>3176</v>
      </c>
      <c r="G1060" s="10"/>
      <c r="H1060" s="10"/>
      <c r="I1060" s="10"/>
      <c r="J1060" s="10">
        <v>640.19999999999993</v>
      </c>
      <c r="K1060" s="10"/>
      <c r="M1060" s="10">
        <v>4</v>
      </c>
      <c r="N1060" s="69"/>
      <c r="P1060" s="245">
        <f t="shared" si="64"/>
        <v>160.04999999999998</v>
      </c>
      <c r="Q1060" s="10"/>
      <c r="R1060" s="10"/>
      <c r="S1060" s="10"/>
      <c r="T1060" s="179">
        <f t="shared" si="65"/>
        <v>794</v>
      </c>
      <c r="U1060" s="10"/>
      <c r="V1060" s="10"/>
      <c r="W1060" s="10"/>
      <c r="Y1060" s="10">
        <v>640.19999999999993</v>
      </c>
      <c r="Z1060" s="10">
        <f t="shared" si="66"/>
        <v>631.66999999999996</v>
      </c>
      <c r="AA1060" s="247"/>
      <c r="AB1060" s="10">
        <f t="shared" si="67"/>
        <v>551.41</v>
      </c>
      <c r="AC1060" s="167">
        <v>679.49</v>
      </c>
      <c r="AD1060" s="9"/>
      <c r="AE1060" s="3"/>
      <c r="AF1060" s="3"/>
    </row>
    <row r="1061" spans="1:32" x14ac:dyDescent="0.2">
      <c r="A1061" s="55"/>
      <c r="B1061" s="10"/>
      <c r="C1061" s="10" t="s">
        <v>453</v>
      </c>
      <c r="D1061" s="10"/>
      <c r="E1061" s="419" t="s">
        <v>177</v>
      </c>
      <c r="F1061" s="10">
        <v>2465429</v>
      </c>
      <c r="G1061" s="10"/>
      <c r="H1061" s="10"/>
      <c r="I1061" s="10"/>
      <c r="J1061" s="10">
        <v>480385.4199999987</v>
      </c>
      <c r="K1061" s="10"/>
      <c r="M1061" s="10">
        <v>2599</v>
      </c>
      <c r="N1061" s="69"/>
      <c r="P1061" s="245">
        <f t="shared" si="64"/>
        <v>184.83471335128846</v>
      </c>
      <c r="Q1061" s="10"/>
      <c r="R1061" s="10"/>
      <c r="S1061" s="10"/>
      <c r="T1061" s="179">
        <f t="shared" si="65"/>
        <v>948.6067718353213</v>
      </c>
      <c r="U1061" s="10"/>
      <c r="V1061" s="10"/>
      <c r="W1061" s="10"/>
      <c r="Y1061" s="10">
        <v>480385.4199999987</v>
      </c>
      <c r="Z1061" s="10">
        <f t="shared" si="66"/>
        <v>473982.17</v>
      </c>
      <c r="AA1061" s="247"/>
      <c r="AB1061" s="10">
        <f t="shared" si="67"/>
        <v>413761.35</v>
      </c>
      <c r="AC1061" s="167">
        <v>509870.02</v>
      </c>
      <c r="AD1061" s="9"/>
      <c r="AE1061" s="3"/>
      <c r="AF1061" s="3"/>
    </row>
    <row r="1062" spans="1:32" x14ac:dyDescent="0.2">
      <c r="A1062" s="55"/>
      <c r="B1062" s="10"/>
      <c r="C1062" s="10" t="s">
        <v>454</v>
      </c>
      <c r="D1062" s="10"/>
      <c r="E1062" s="419" t="s">
        <v>455</v>
      </c>
      <c r="F1062" s="10">
        <v>5662658</v>
      </c>
      <c r="G1062" s="10"/>
      <c r="H1062" s="10"/>
      <c r="I1062" s="10"/>
      <c r="J1062" s="10">
        <v>1124745.1199999992</v>
      </c>
      <c r="K1062" s="10"/>
      <c r="M1062" s="10">
        <v>5662</v>
      </c>
      <c r="N1062" s="69"/>
      <c r="P1062" s="245">
        <f t="shared" si="64"/>
        <v>198.64802543270915</v>
      </c>
      <c r="Q1062" s="10"/>
      <c r="R1062" s="10"/>
      <c r="S1062" s="10"/>
      <c r="T1062" s="179">
        <f t="shared" si="65"/>
        <v>1000.1162133521724</v>
      </c>
      <c r="U1062" s="10"/>
      <c r="V1062" s="10"/>
      <c r="W1062" s="10"/>
      <c r="Y1062" s="10">
        <v>1124745.1199999992</v>
      </c>
      <c r="Z1062" s="10">
        <f t="shared" si="66"/>
        <v>1109752.95</v>
      </c>
      <c r="AA1062" s="247"/>
      <c r="AB1062" s="10">
        <f t="shared" si="67"/>
        <v>968755.58</v>
      </c>
      <c r="AC1062" s="167">
        <v>1193778.56</v>
      </c>
      <c r="AD1062" s="9"/>
      <c r="AE1062" s="3"/>
      <c r="AF1062" s="3"/>
    </row>
    <row r="1063" spans="1:32" x14ac:dyDescent="0.2">
      <c r="A1063" s="55"/>
      <c r="B1063" s="10"/>
      <c r="C1063" s="10" t="s">
        <v>456</v>
      </c>
      <c r="D1063" s="10"/>
      <c r="E1063" s="419" t="s">
        <v>79</v>
      </c>
      <c r="F1063" s="10">
        <v>5072</v>
      </c>
      <c r="G1063" s="10"/>
      <c r="H1063" s="10"/>
      <c r="I1063" s="10"/>
      <c r="J1063" s="10">
        <v>1051.6300000000001</v>
      </c>
      <c r="K1063" s="10"/>
      <c r="M1063" s="10">
        <v>6</v>
      </c>
      <c r="N1063" s="69"/>
      <c r="P1063" s="245">
        <f t="shared" si="64"/>
        <v>175.27166666666668</v>
      </c>
      <c r="Q1063" s="10"/>
      <c r="R1063" s="10"/>
      <c r="S1063" s="10"/>
      <c r="T1063" s="179">
        <f t="shared" si="65"/>
        <v>845.33333333333337</v>
      </c>
      <c r="U1063" s="10"/>
      <c r="V1063" s="10"/>
      <c r="W1063" s="10"/>
      <c r="Y1063" s="10">
        <v>1051.6300000000001</v>
      </c>
      <c r="Z1063" s="10">
        <f t="shared" si="66"/>
        <v>1037.6099999999999</v>
      </c>
      <c r="AA1063" s="247"/>
      <c r="AB1063" s="10">
        <f t="shared" si="67"/>
        <v>905.78</v>
      </c>
      <c r="AC1063" s="167">
        <v>1116.17</v>
      </c>
      <c r="AD1063" s="9"/>
      <c r="AE1063" s="3"/>
      <c r="AF1063" s="3"/>
    </row>
    <row r="1064" spans="1:32" x14ac:dyDescent="0.2">
      <c r="A1064" s="55"/>
      <c r="B1064" s="10"/>
      <c r="C1064" s="10" t="s">
        <v>588</v>
      </c>
      <c r="D1064" s="10"/>
      <c r="E1064" s="419" t="s">
        <v>164</v>
      </c>
      <c r="F1064" s="10">
        <v>1460</v>
      </c>
      <c r="G1064" s="10"/>
      <c r="H1064" s="10"/>
      <c r="I1064" s="10"/>
      <c r="J1064" s="10">
        <v>305.91000000000003</v>
      </c>
      <c r="K1064" s="10"/>
      <c r="M1064" s="10">
        <v>1</v>
      </c>
      <c r="N1064" s="69"/>
      <c r="P1064" s="245">
        <f t="shared" si="64"/>
        <v>305.91000000000003</v>
      </c>
      <c r="Q1064" s="10"/>
      <c r="R1064" s="10"/>
      <c r="S1064" s="10"/>
      <c r="T1064" s="179">
        <f t="shared" si="65"/>
        <v>1460</v>
      </c>
      <c r="U1064" s="10"/>
      <c r="V1064" s="10"/>
      <c r="W1064" s="10"/>
      <c r="Y1064" s="10">
        <v>305.91000000000003</v>
      </c>
      <c r="Z1064" s="10">
        <f t="shared" si="66"/>
        <v>301.83</v>
      </c>
      <c r="AA1064" s="247"/>
      <c r="AB1064" s="10">
        <f t="shared" si="67"/>
        <v>263.48</v>
      </c>
      <c r="AC1064" s="167">
        <v>324.68</v>
      </c>
      <c r="AD1064" s="9"/>
      <c r="AE1064" s="3"/>
      <c r="AF1064" s="3"/>
    </row>
    <row r="1065" spans="1:32" x14ac:dyDescent="0.2">
      <c r="A1065" s="55"/>
      <c r="B1065" s="10"/>
      <c r="C1065" s="10" t="s">
        <v>457</v>
      </c>
      <c r="D1065" s="10"/>
      <c r="E1065" s="419" t="s">
        <v>439</v>
      </c>
      <c r="F1065" s="10">
        <v>1053</v>
      </c>
      <c r="G1065" s="10"/>
      <c r="H1065" s="10"/>
      <c r="I1065" s="10"/>
      <c r="J1065" s="10">
        <v>217.87</v>
      </c>
      <c r="K1065" s="10"/>
      <c r="M1065" s="10">
        <v>1</v>
      </c>
      <c r="N1065" s="69"/>
      <c r="P1065" s="245">
        <f t="shared" si="64"/>
        <v>217.87</v>
      </c>
      <c r="Q1065" s="10"/>
      <c r="R1065" s="10"/>
      <c r="S1065" s="10"/>
      <c r="T1065" s="179">
        <f t="shared" si="65"/>
        <v>1053</v>
      </c>
      <c r="U1065" s="10"/>
      <c r="V1065" s="10"/>
      <c r="W1065" s="10"/>
      <c r="Y1065" s="10">
        <v>217.87</v>
      </c>
      <c r="Z1065" s="10">
        <f t="shared" si="66"/>
        <v>214.97</v>
      </c>
      <c r="AA1065" s="247"/>
      <c r="AB1065" s="10">
        <f t="shared" si="67"/>
        <v>187.65</v>
      </c>
      <c r="AC1065" s="167">
        <v>231.24</v>
      </c>
      <c r="AD1065" s="9"/>
      <c r="AE1065" s="3"/>
      <c r="AF1065" s="3"/>
    </row>
    <row r="1066" spans="1:32" x14ac:dyDescent="0.2">
      <c r="A1066" s="55"/>
      <c r="B1066" s="10"/>
      <c r="C1066" s="10" t="s">
        <v>457</v>
      </c>
      <c r="D1066" s="10"/>
      <c r="E1066" s="419" t="s">
        <v>127</v>
      </c>
      <c r="F1066" s="10">
        <v>853068</v>
      </c>
      <c r="G1066" s="10"/>
      <c r="H1066" s="10"/>
      <c r="I1066" s="10"/>
      <c r="J1066" s="10">
        <v>172414.50000000012</v>
      </c>
      <c r="K1066" s="10"/>
      <c r="M1066" s="10">
        <v>695</v>
      </c>
      <c r="N1066" s="69"/>
      <c r="P1066" s="245">
        <f t="shared" si="64"/>
        <v>248.07841726618722</v>
      </c>
      <c r="Q1066" s="10"/>
      <c r="R1066" s="10"/>
      <c r="S1066" s="10"/>
      <c r="T1066" s="179">
        <f t="shared" si="65"/>
        <v>1227.4359712230216</v>
      </c>
      <c r="U1066" s="10"/>
      <c r="V1066" s="10"/>
      <c r="W1066" s="10"/>
      <c r="Y1066" s="10">
        <v>172414.50000000012</v>
      </c>
      <c r="Z1066" s="10">
        <f t="shared" si="66"/>
        <v>170116.32</v>
      </c>
      <c r="AA1066" s="247"/>
      <c r="AB1066" s="10">
        <f t="shared" si="67"/>
        <v>148502.54</v>
      </c>
      <c r="AC1066" s="167">
        <v>182996.78</v>
      </c>
      <c r="AD1066" s="9"/>
      <c r="AE1066" s="3"/>
      <c r="AF1066" s="3"/>
    </row>
    <row r="1067" spans="1:32" x14ac:dyDescent="0.2">
      <c r="A1067" s="55"/>
      <c r="B1067" s="10"/>
      <c r="C1067" s="10" t="s">
        <v>458</v>
      </c>
      <c r="D1067" s="10"/>
      <c r="E1067" s="419" t="s">
        <v>97</v>
      </c>
      <c r="F1067" s="10">
        <v>3752</v>
      </c>
      <c r="G1067" s="10"/>
      <c r="H1067" s="10"/>
      <c r="I1067" s="10"/>
      <c r="J1067" s="10">
        <v>790.1099999999999</v>
      </c>
      <c r="K1067" s="10"/>
      <c r="M1067" s="10">
        <v>2</v>
      </c>
      <c r="N1067" s="69"/>
      <c r="P1067" s="245">
        <f t="shared" si="64"/>
        <v>395.05499999999995</v>
      </c>
      <c r="Q1067" s="10"/>
      <c r="R1067" s="10"/>
      <c r="S1067" s="10"/>
      <c r="T1067" s="179">
        <f t="shared" si="65"/>
        <v>1876</v>
      </c>
      <c r="U1067" s="10"/>
      <c r="V1067" s="10"/>
      <c r="W1067" s="10"/>
      <c r="Y1067" s="10">
        <v>790.1099999999999</v>
      </c>
      <c r="Z1067" s="10">
        <f t="shared" si="66"/>
        <v>779.58</v>
      </c>
      <c r="AA1067" s="247"/>
      <c r="AB1067" s="10">
        <f t="shared" si="67"/>
        <v>680.53</v>
      </c>
      <c r="AC1067" s="167">
        <v>838.6</v>
      </c>
      <c r="AD1067" s="9"/>
      <c r="AE1067" s="3"/>
      <c r="AF1067" s="3"/>
    </row>
    <row r="1068" spans="1:32" x14ac:dyDescent="0.2">
      <c r="A1068" s="55"/>
      <c r="B1068" s="10"/>
      <c r="C1068" s="10" t="s">
        <v>459</v>
      </c>
      <c r="D1068" s="10"/>
      <c r="E1068" s="419" t="s">
        <v>177</v>
      </c>
      <c r="F1068" s="10">
        <v>4488</v>
      </c>
      <c r="G1068" s="10"/>
      <c r="H1068" s="10"/>
      <c r="I1068" s="10"/>
      <c r="J1068" s="10">
        <v>950</v>
      </c>
      <c r="K1068" s="10"/>
      <c r="M1068" s="10">
        <v>2</v>
      </c>
      <c r="N1068" s="69"/>
      <c r="P1068" s="245">
        <f t="shared" si="64"/>
        <v>475</v>
      </c>
      <c r="Q1068" s="10"/>
      <c r="R1068" s="10"/>
      <c r="S1068" s="10"/>
      <c r="T1068" s="179">
        <f t="shared" si="65"/>
        <v>2244</v>
      </c>
      <c r="U1068" s="10"/>
      <c r="V1068" s="10"/>
      <c r="W1068" s="10"/>
      <c r="Y1068" s="10">
        <v>950</v>
      </c>
      <c r="Z1068" s="10">
        <f t="shared" si="66"/>
        <v>937.34</v>
      </c>
      <c r="AA1068" s="247"/>
      <c r="AB1068" s="10">
        <f t="shared" si="67"/>
        <v>818.25</v>
      </c>
      <c r="AC1068" s="167">
        <v>1008.31</v>
      </c>
      <c r="AD1068" s="9"/>
      <c r="AE1068" s="3"/>
      <c r="AF1068" s="3"/>
    </row>
    <row r="1069" spans="1:32" x14ac:dyDescent="0.2">
      <c r="A1069" s="55"/>
      <c r="B1069" s="10"/>
      <c r="C1069" s="10" t="s">
        <v>459</v>
      </c>
      <c r="D1069" s="10"/>
      <c r="E1069" s="419" t="s">
        <v>460</v>
      </c>
      <c r="F1069" s="10">
        <v>224203</v>
      </c>
      <c r="G1069" s="10"/>
      <c r="H1069" s="10"/>
      <c r="I1069" s="10"/>
      <c r="J1069" s="10">
        <v>45693.270000000004</v>
      </c>
      <c r="K1069" s="10"/>
      <c r="M1069" s="10">
        <v>273</v>
      </c>
      <c r="N1069" s="69"/>
      <c r="P1069" s="245">
        <f t="shared" si="64"/>
        <v>167.3746153846154</v>
      </c>
      <c r="Q1069" s="10"/>
      <c r="R1069" s="10"/>
      <c r="S1069" s="10"/>
      <c r="T1069" s="179">
        <f t="shared" si="65"/>
        <v>821.25641025641028</v>
      </c>
      <c r="U1069" s="10"/>
      <c r="V1069" s="10"/>
      <c r="W1069" s="10"/>
      <c r="Y1069" s="10">
        <v>45693.270000000004</v>
      </c>
      <c r="Z1069" s="10">
        <f t="shared" si="66"/>
        <v>45084.21</v>
      </c>
      <c r="AA1069" s="247"/>
      <c r="AB1069" s="10">
        <f t="shared" si="67"/>
        <v>39356.129999999997</v>
      </c>
      <c r="AC1069" s="167">
        <v>48497.79</v>
      </c>
      <c r="AD1069" s="9"/>
      <c r="AE1069" s="3"/>
      <c r="AF1069" s="3"/>
    </row>
    <row r="1070" spans="1:32" x14ac:dyDescent="0.2">
      <c r="A1070" s="55"/>
      <c r="B1070" s="10"/>
      <c r="C1070" s="10" t="s">
        <v>461</v>
      </c>
      <c r="D1070" s="10"/>
      <c r="E1070" s="419" t="s">
        <v>203</v>
      </c>
      <c r="F1070" s="10">
        <v>4806821</v>
      </c>
      <c r="G1070" s="10"/>
      <c r="H1070" s="10"/>
      <c r="I1070" s="10"/>
      <c r="J1070" s="10">
        <v>954598.60000000009</v>
      </c>
      <c r="K1070" s="10"/>
      <c r="M1070" s="10">
        <v>4427</v>
      </c>
      <c r="N1070" s="69"/>
      <c r="P1070" s="245">
        <f t="shared" si="64"/>
        <v>215.63103681951662</v>
      </c>
      <c r="Q1070" s="10"/>
      <c r="R1070" s="10"/>
      <c r="S1070" s="10"/>
      <c r="T1070" s="179">
        <f t="shared" si="65"/>
        <v>1085.7964761689632</v>
      </c>
      <c r="U1070" s="10"/>
      <c r="V1070" s="10"/>
      <c r="W1070" s="10"/>
      <c r="Y1070" s="10">
        <v>954598.60000000009</v>
      </c>
      <c r="Z1070" s="10">
        <f t="shared" si="66"/>
        <v>941874.38</v>
      </c>
      <c r="AA1070" s="247"/>
      <c r="AB1070" s="10">
        <f t="shared" si="67"/>
        <v>822206.47</v>
      </c>
      <c r="AC1070" s="167">
        <v>1013188.96</v>
      </c>
      <c r="AD1070" s="9"/>
      <c r="AE1070" s="3"/>
      <c r="AF1070" s="3"/>
    </row>
    <row r="1071" spans="1:32" x14ac:dyDescent="0.2">
      <c r="A1071" s="55"/>
      <c r="B1071" s="10"/>
      <c r="C1071" s="10" t="s">
        <v>461</v>
      </c>
      <c r="D1071" s="10"/>
      <c r="E1071" s="419" t="s">
        <v>462</v>
      </c>
      <c r="F1071" s="10">
        <v>1244</v>
      </c>
      <c r="G1071" s="10"/>
      <c r="H1071" s="10"/>
      <c r="I1071" s="10"/>
      <c r="J1071" s="10">
        <v>255.04</v>
      </c>
      <c r="K1071" s="10"/>
      <c r="M1071" s="10">
        <v>1</v>
      </c>
      <c r="N1071" s="69"/>
      <c r="P1071" s="245">
        <f t="shared" si="64"/>
        <v>255.04</v>
      </c>
      <c r="Q1071" s="10"/>
      <c r="R1071" s="10"/>
      <c r="S1071" s="10"/>
      <c r="T1071" s="179">
        <f t="shared" si="65"/>
        <v>1244</v>
      </c>
      <c r="U1071" s="10"/>
      <c r="V1071" s="10"/>
      <c r="W1071" s="10"/>
      <c r="Y1071" s="10">
        <v>255.04</v>
      </c>
      <c r="Z1071" s="10">
        <f t="shared" si="66"/>
        <v>251.64</v>
      </c>
      <c r="AA1071" s="247"/>
      <c r="AB1071" s="10">
        <f t="shared" si="67"/>
        <v>219.67</v>
      </c>
      <c r="AC1071" s="167">
        <v>270.7</v>
      </c>
      <c r="AD1071" s="9"/>
      <c r="AE1071" s="3"/>
      <c r="AF1071" s="3"/>
    </row>
    <row r="1072" spans="1:32" x14ac:dyDescent="0.2">
      <c r="A1072" s="55"/>
      <c r="B1072" s="10"/>
      <c r="C1072" s="10" t="s">
        <v>463</v>
      </c>
      <c r="D1072" s="10"/>
      <c r="E1072" s="419" t="s">
        <v>203</v>
      </c>
      <c r="F1072" s="10">
        <v>47814</v>
      </c>
      <c r="G1072" s="10"/>
      <c r="H1072" s="10"/>
      <c r="I1072" s="10"/>
      <c r="J1072" s="10">
        <v>9890.1300000000028</v>
      </c>
      <c r="K1072" s="10"/>
      <c r="M1072" s="10">
        <v>9</v>
      </c>
      <c r="N1072" s="69"/>
      <c r="P1072" s="245">
        <f t="shared" si="64"/>
        <v>1098.9033333333336</v>
      </c>
      <c r="Q1072" s="10"/>
      <c r="R1072" s="10"/>
      <c r="S1072" s="10"/>
      <c r="T1072" s="179">
        <f t="shared" si="65"/>
        <v>5312.666666666667</v>
      </c>
      <c r="U1072" s="10"/>
      <c r="V1072" s="10"/>
      <c r="W1072" s="10"/>
      <c r="Y1072" s="10">
        <v>9890.1300000000028</v>
      </c>
      <c r="Z1072" s="10">
        <f t="shared" si="66"/>
        <v>9758.2999999999993</v>
      </c>
      <c r="AA1072" s="247"/>
      <c r="AB1072" s="10">
        <f t="shared" si="67"/>
        <v>8518.48</v>
      </c>
      <c r="AC1072" s="167">
        <v>10497.16</v>
      </c>
      <c r="AD1072" s="9"/>
      <c r="AE1072" s="3"/>
      <c r="AF1072" s="3"/>
    </row>
    <row r="1073" spans="1:32" x14ac:dyDescent="0.2">
      <c r="A1073" s="55"/>
      <c r="B1073" s="10"/>
      <c r="C1073" s="10" t="s">
        <v>464</v>
      </c>
      <c r="D1073" s="10"/>
      <c r="E1073" s="419" t="s">
        <v>63</v>
      </c>
      <c r="F1073" s="10">
        <v>442129</v>
      </c>
      <c r="G1073" s="10"/>
      <c r="H1073" s="10"/>
      <c r="I1073" s="10"/>
      <c r="J1073" s="10">
        <v>88005.69</v>
      </c>
      <c r="K1073" s="10"/>
      <c r="M1073" s="10">
        <v>368</v>
      </c>
      <c r="N1073" s="69"/>
      <c r="P1073" s="245">
        <f t="shared" si="64"/>
        <v>239.14589673913045</v>
      </c>
      <c r="Q1073" s="10"/>
      <c r="R1073" s="10"/>
      <c r="S1073" s="10"/>
      <c r="T1073" s="179">
        <f t="shared" si="65"/>
        <v>1201.4375</v>
      </c>
      <c r="U1073" s="10"/>
      <c r="V1073" s="10"/>
      <c r="W1073" s="10"/>
      <c r="Y1073" s="10">
        <v>88005.69</v>
      </c>
      <c r="Z1073" s="10">
        <f t="shared" si="66"/>
        <v>86832.63</v>
      </c>
      <c r="AA1073" s="247"/>
      <c r="AB1073" s="10">
        <f t="shared" si="67"/>
        <v>75800.289999999994</v>
      </c>
      <c r="AC1073" s="167">
        <v>93407.22</v>
      </c>
      <c r="AD1073" s="9"/>
      <c r="AE1073" s="3"/>
      <c r="AF1073" s="3"/>
    </row>
    <row r="1074" spans="1:32" x14ac:dyDescent="0.2">
      <c r="A1074" s="55"/>
      <c r="B1074" s="10"/>
      <c r="C1074" s="10" t="s">
        <v>465</v>
      </c>
      <c r="D1074" s="10"/>
      <c r="E1074" s="419" t="s">
        <v>179</v>
      </c>
      <c r="F1074" s="10">
        <v>36805</v>
      </c>
      <c r="G1074" s="10"/>
      <c r="H1074" s="10"/>
      <c r="I1074" s="10"/>
      <c r="J1074" s="10">
        <v>7490.96</v>
      </c>
      <c r="K1074" s="10"/>
      <c r="M1074" s="10">
        <v>45</v>
      </c>
      <c r="N1074" s="69"/>
      <c r="P1074" s="245">
        <f t="shared" si="64"/>
        <v>166.46577777777779</v>
      </c>
      <c r="Q1074" s="10"/>
      <c r="R1074" s="10"/>
      <c r="S1074" s="10"/>
      <c r="T1074" s="179">
        <f t="shared" si="65"/>
        <v>817.88888888888891</v>
      </c>
      <c r="U1074" s="10"/>
      <c r="V1074" s="10"/>
      <c r="W1074" s="10"/>
      <c r="Y1074" s="10">
        <v>7490.96</v>
      </c>
      <c r="Z1074" s="10">
        <f t="shared" si="66"/>
        <v>7391.11</v>
      </c>
      <c r="AA1074" s="247"/>
      <c r="AB1074" s="10">
        <f t="shared" si="67"/>
        <v>6452.05</v>
      </c>
      <c r="AC1074" s="167">
        <v>7950.74</v>
      </c>
      <c r="AD1074" s="9"/>
      <c r="AE1074" s="3"/>
      <c r="AF1074" s="3"/>
    </row>
    <row r="1075" spans="1:32" x14ac:dyDescent="0.2">
      <c r="A1075" s="55"/>
      <c r="B1075" s="10"/>
      <c r="C1075" s="10" t="s">
        <v>466</v>
      </c>
      <c r="D1075" s="10"/>
      <c r="E1075" s="419" t="s">
        <v>467</v>
      </c>
      <c r="F1075" s="10">
        <v>3737958</v>
      </c>
      <c r="G1075" s="10"/>
      <c r="H1075" s="10"/>
      <c r="I1075" s="10"/>
      <c r="J1075" s="10">
        <v>737727.70000000088</v>
      </c>
      <c r="K1075" s="10"/>
      <c r="M1075" s="10">
        <v>3860</v>
      </c>
      <c r="N1075" s="69"/>
      <c r="P1075" s="245">
        <f t="shared" si="64"/>
        <v>191.12116580310905</v>
      </c>
      <c r="Q1075" s="10"/>
      <c r="R1075" s="10"/>
      <c r="S1075" s="10"/>
      <c r="T1075" s="179">
        <f t="shared" si="65"/>
        <v>968.38290155440416</v>
      </c>
      <c r="U1075" s="10"/>
      <c r="V1075" s="10"/>
      <c r="W1075" s="10"/>
      <c r="Y1075" s="10">
        <v>737727.70000000088</v>
      </c>
      <c r="Z1075" s="10">
        <f t="shared" si="66"/>
        <v>727894.24</v>
      </c>
      <c r="AA1075" s="247"/>
      <c r="AB1075" s="10">
        <f t="shared" si="67"/>
        <v>635413.14</v>
      </c>
      <c r="AC1075" s="167">
        <v>783007.19</v>
      </c>
      <c r="AD1075" s="9"/>
      <c r="AE1075" s="3"/>
      <c r="AF1075" s="3"/>
    </row>
    <row r="1076" spans="1:32" x14ac:dyDescent="0.2">
      <c r="A1076" s="55"/>
      <c r="B1076" s="10"/>
      <c r="C1076" s="10" t="s">
        <v>468</v>
      </c>
      <c r="D1076" s="10"/>
      <c r="E1076" s="419" t="s">
        <v>145</v>
      </c>
      <c r="F1076" s="10">
        <v>10615</v>
      </c>
      <c r="G1076" s="10"/>
      <c r="H1076" s="10"/>
      <c r="I1076" s="10"/>
      <c r="J1076" s="10">
        <v>2240.8100000000004</v>
      </c>
      <c r="K1076" s="10"/>
      <c r="M1076" s="10">
        <v>7</v>
      </c>
      <c r="N1076" s="69"/>
      <c r="P1076" s="245">
        <f t="shared" si="64"/>
        <v>320.11571428571432</v>
      </c>
      <c r="Q1076" s="10"/>
      <c r="R1076" s="10"/>
      <c r="S1076" s="10"/>
      <c r="T1076" s="179">
        <f t="shared" si="65"/>
        <v>1516.4285714285713</v>
      </c>
      <c r="U1076" s="10"/>
      <c r="V1076" s="10"/>
      <c r="W1076" s="10"/>
      <c r="Y1076" s="10">
        <v>2240.8100000000004</v>
      </c>
      <c r="Z1076" s="10">
        <f t="shared" si="66"/>
        <v>2210.94</v>
      </c>
      <c r="AA1076" s="247"/>
      <c r="AB1076" s="10">
        <f t="shared" si="67"/>
        <v>1930.03</v>
      </c>
      <c r="AC1076" s="167">
        <v>2378.34</v>
      </c>
      <c r="AD1076" s="9"/>
      <c r="AE1076" s="3"/>
      <c r="AF1076" s="3"/>
    </row>
    <row r="1077" spans="1:32" x14ac:dyDescent="0.2">
      <c r="A1077" s="55"/>
      <c r="B1077" s="10"/>
      <c r="C1077" s="10" t="s">
        <v>468</v>
      </c>
      <c r="D1077" s="10"/>
      <c r="E1077" s="419" t="s">
        <v>70</v>
      </c>
      <c r="F1077" s="10">
        <v>137306</v>
      </c>
      <c r="G1077" s="10"/>
      <c r="H1077" s="10"/>
      <c r="I1077" s="10"/>
      <c r="J1077" s="10">
        <v>27567.169999999987</v>
      </c>
      <c r="K1077" s="10"/>
      <c r="M1077" s="10">
        <v>115</v>
      </c>
      <c r="N1077" s="69"/>
      <c r="P1077" s="245">
        <f t="shared" si="64"/>
        <v>239.71452173913033</v>
      </c>
      <c r="Q1077" s="10"/>
      <c r="R1077" s="10"/>
      <c r="S1077" s="10"/>
      <c r="T1077" s="179">
        <f t="shared" si="65"/>
        <v>1193.9652173913043</v>
      </c>
      <c r="U1077" s="10"/>
      <c r="V1077" s="10"/>
      <c r="W1077" s="10"/>
      <c r="Y1077" s="10">
        <v>27567.169999999987</v>
      </c>
      <c r="Z1077" s="10">
        <f t="shared" si="66"/>
        <v>27199.72</v>
      </c>
      <c r="AA1077" s="247"/>
      <c r="AB1077" s="10">
        <f t="shared" si="67"/>
        <v>23743.91</v>
      </c>
      <c r="AC1077" s="167">
        <v>29259.16</v>
      </c>
      <c r="AD1077" s="9"/>
      <c r="AE1077" s="3"/>
      <c r="AF1077" s="3"/>
    </row>
    <row r="1078" spans="1:32" x14ac:dyDescent="0.2">
      <c r="A1078" s="55"/>
      <c r="B1078" s="10"/>
      <c r="C1078" s="10" t="s">
        <v>468</v>
      </c>
      <c r="D1078" s="10"/>
      <c r="E1078" s="419" t="s">
        <v>93</v>
      </c>
      <c r="F1078" s="10">
        <v>1316</v>
      </c>
      <c r="G1078" s="10"/>
      <c r="H1078" s="10"/>
      <c r="I1078" s="10"/>
      <c r="J1078" s="10">
        <v>269.23</v>
      </c>
      <c r="K1078" s="10"/>
      <c r="M1078" s="10">
        <v>2</v>
      </c>
      <c r="N1078" s="69"/>
      <c r="P1078" s="245">
        <f t="shared" si="64"/>
        <v>134.61500000000001</v>
      </c>
      <c r="Q1078" s="10"/>
      <c r="R1078" s="10"/>
      <c r="S1078" s="10"/>
      <c r="T1078" s="179">
        <f t="shared" si="65"/>
        <v>658</v>
      </c>
      <c r="U1078" s="10"/>
      <c r="V1078" s="10"/>
      <c r="W1078" s="10"/>
      <c r="Y1078" s="10">
        <v>269.23</v>
      </c>
      <c r="Z1078" s="10">
        <f t="shared" si="66"/>
        <v>265.64</v>
      </c>
      <c r="AA1078" s="247"/>
      <c r="AB1078" s="10">
        <f t="shared" si="67"/>
        <v>231.89</v>
      </c>
      <c r="AC1078" s="167">
        <v>285.75</v>
      </c>
      <c r="AD1078" s="9"/>
      <c r="AE1078" s="3"/>
      <c r="AF1078" s="3"/>
    </row>
    <row r="1079" spans="1:32" x14ac:dyDescent="0.2">
      <c r="A1079" s="55"/>
      <c r="B1079" s="10"/>
      <c r="C1079" s="10" t="s">
        <v>468</v>
      </c>
      <c r="D1079" s="10"/>
      <c r="E1079" s="419" t="s">
        <v>287</v>
      </c>
      <c r="F1079" s="10">
        <v>1280</v>
      </c>
      <c r="G1079" s="10"/>
      <c r="H1079" s="10"/>
      <c r="I1079" s="10"/>
      <c r="J1079" s="10">
        <v>266.66000000000003</v>
      </c>
      <c r="K1079" s="10"/>
      <c r="M1079" s="10">
        <v>1</v>
      </c>
      <c r="N1079" s="69"/>
      <c r="P1079" s="245">
        <f t="shared" si="64"/>
        <v>266.66000000000003</v>
      </c>
      <c r="Q1079" s="10"/>
      <c r="R1079" s="10"/>
      <c r="S1079" s="10"/>
      <c r="T1079" s="179">
        <f t="shared" si="65"/>
        <v>1280</v>
      </c>
      <c r="U1079" s="10"/>
      <c r="V1079" s="10"/>
      <c r="W1079" s="10"/>
      <c r="Y1079" s="10">
        <v>266.66000000000003</v>
      </c>
      <c r="Z1079" s="10">
        <f t="shared" si="66"/>
        <v>263.11</v>
      </c>
      <c r="AA1079" s="247"/>
      <c r="AB1079" s="10">
        <f t="shared" si="67"/>
        <v>229.68</v>
      </c>
      <c r="AC1079" s="167">
        <v>283.02999999999997</v>
      </c>
      <c r="AD1079" s="9"/>
      <c r="AE1079" s="3"/>
      <c r="AF1079" s="3"/>
    </row>
    <row r="1080" spans="1:32" x14ac:dyDescent="0.2">
      <c r="A1080" s="55"/>
      <c r="B1080" s="10"/>
      <c r="C1080" s="10" t="s">
        <v>469</v>
      </c>
      <c r="D1080" s="10"/>
      <c r="E1080" s="419" t="s">
        <v>201</v>
      </c>
      <c r="F1080" s="10">
        <v>41701</v>
      </c>
      <c r="G1080" s="10"/>
      <c r="H1080" s="10"/>
      <c r="I1080" s="10"/>
      <c r="J1080" s="10">
        <v>8772.89</v>
      </c>
      <c r="K1080" s="10"/>
      <c r="M1080" s="10">
        <v>36</v>
      </c>
      <c r="N1080" s="69"/>
      <c r="P1080" s="245">
        <f t="shared" si="64"/>
        <v>243.69138888888887</v>
      </c>
      <c r="Q1080" s="10"/>
      <c r="R1080" s="10"/>
      <c r="S1080" s="10"/>
      <c r="T1080" s="179">
        <f t="shared" si="65"/>
        <v>1158.3611111111111</v>
      </c>
      <c r="U1080" s="10"/>
      <c r="V1080" s="10"/>
      <c r="W1080" s="10"/>
      <c r="Y1080" s="10">
        <v>8772.89</v>
      </c>
      <c r="Z1080" s="10">
        <f t="shared" si="66"/>
        <v>8655.9500000000007</v>
      </c>
      <c r="AA1080" s="247"/>
      <c r="AB1080" s="10">
        <f t="shared" si="67"/>
        <v>7556.19</v>
      </c>
      <c r="AC1080" s="167">
        <v>9311.35</v>
      </c>
      <c r="AD1080" s="9"/>
      <c r="AE1080" s="3"/>
      <c r="AF1080" s="3"/>
    </row>
    <row r="1081" spans="1:32" x14ac:dyDescent="0.2">
      <c r="A1081" s="55"/>
      <c r="B1081" s="10"/>
      <c r="C1081" s="10" t="s">
        <v>470</v>
      </c>
      <c r="D1081" s="10"/>
      <c r="E1081" s="419" t="s">
        <v>100</v>
      </c>
      <c r="F1081" s="10">
        <v>4777609</v>
      </c>
      <c r="G1081" s="10"/>
      <c r="H1081" s="10"/>
      <c r="I1081" s="10"/>
      <c r="J1081" s="10">
        <v>943050.87000000046</v>
      </c>
      <c r="K1081" s="10"/>
      <c r="M1081" s="10">
        <v>6752</v>
      </c>
      <c r="N1081" s="69"/>
      <c r="P1081" s="245">
        <f t="shared" si="64"/>
        <v>139.66985633886262</v>
      </c>
      <c r="Q1081" s="10"/>
      <c r="R1081" s="10"/>
      <c r="S1081" s="10"/>
      <c r="T1081" s="179">
        <f t="shared" si="65"/>
        <v>707.58427132701422</v>
      </c>
      <c r="U1081" s="10"/>
      <c r="V1081" s="10"/>
      <c r="W1081" s="10"/>
      <c r="Y1081" s="10">
        <v>943050.87000000046</v>
      </c>
      <c r="Z1081" s="10">
        <f t="shared" si="66"/>
        <v>930480.57</v>
      </c>
      <c r="AA1081" s="247"/>
      <c r="AB1081" s="10">
        <f t="shared" si="67"/>
        <v>812260.28</v>
      </c>
      <c r="AC1081" s="167">
        <v>1000932.47</v>
      </c>
      <c r="AD1081" s="9"/>
      <c r="AE1081" s="3"/>
      <c r="AF1081" s="3"/>
    </row>
    <row r="1082" spans="1:32" x14ac:dyDescent="0.2">
      <c r="A1082" s="55"/>
      <c r="B1082" s="10"/>
      <c r="C1082" s="10" t="s">
        <v>471</v>
      </c>
      <c r="D1082" s="10"/>
      <c r="E1082" s="419" t="s">
        <v>70</v>
      </c>
      <c r="F1082" s="10">
        <v>82569</v>
      </c>
      <c r="G1082" s="10"/>
      <c r="H1082" s="10"/>
      <c r="I1082" s="10"/>
      <c r="J1082" s="10">
        <v>16707.199999999997</v>
      </c>
      <c r="K1082" s="10"/>
      <c r="M1082" s="10">
        <v>70</v>
      </c>
      <c r="N1082" s="69"/>
      <c r="P1082" s="245">
        <f t="shared" si="64"/>
        <v>238.67428571428567</v>
      </c>
      <c r="Q1082" s="10"/>
      <c r="R1082" s="10"/>
      <c r="S1082" s="10"/>
      <c r="T1082" s="179">
        <f t="shared" si="65"/>
        <v>1179.5571428571429</v>
      </c>
      <c r="U1082" s="10"/>
      <c r="V1082" s="10"/>
      <c r="W1082" s="10"/>
      <c r="Y1082" s="10">
        <v>16707.199999999997</v>
      </c>
      <c r="Z1082" s="10">
        <f t="shared" si="66"/>
        <v>16484.5</v>
      </c>
      <c r="AA1082" s="247"/>
      <c r="AB1082" s="10">
        <f t="shared" si="67"/>
        <v>14390.1</v>
      </c>
      <c r="AC1082" s="167">
        <v>17732.64</v>
      </c>
      <c r="AD1082" s="9"/>
      <c r="AE1082" s="3"/>
      <c r="AF1082" s="3"/>
    </row>
    <row r="1083" spans="1:32" x14ac:dyDescent="0.2">
      <c r="A1083" s="55"/>
      <c r="B1083" s="10"/>
      <c r="C1083" s="10" t="s">
        <v>472</v>
      </c>
      <c r="D1083" s="10"/>
      <c r="E1083" s="419" t="s">
        <v>63</v>
      </c>
      <c r="F1083" s="10">
        <v>4447</v>
      </c>
      <c r="G1083" s="10"/>
      <c r="H1083" s="10"/>
      <c r="I1083" s="10"/>
      <c r="J1083" s="10">
        <v>939.52</v>
      </c>
      <c r="K1083" s="10"/>
      <c r="M1083" s="10">
        <v>2</v>
      </c>
      <c r="N1083" s="69"/>
      <c r="P1083" s="245">
        <f t="shared" si="64"/>
        <v>469.76</v>
      </c>
      <c r="Q1083" s="10"/>
      <c r="R1083" s="10"/>
      <c r="S1083" s="10"/>
      <c r="T1083" s="179">
        <f t="shared" si="65"/>
        <v>2223.5</v>
      </c>
      <c r="U1083" s="10"/>
      <c r="V1083" s="10"/>
      <c r="W1083" s="10"/>
      <c r="Y1083" s="10">
        <v>939.52</v>
      </c>
      <c r="Z1083" s="10">
        <f t="shared" si="66"/>
        <v>927</v>
      </c>
      <c r="AA1083" s="247"/>
      <c r="AB1083" s="10">
        <f t="shared" si="67"/>
        <v>809.22</v>
      </c>
      <c r="AC1083" s="167">
        <v>997.19</v>
      </c>
      <c r="AD1083" s="9"/>
      <c r="AE1083" s="3"/>
      <c r="AF1083" s="3"/>
    </row>
    <row r="1084" spans="1:32" x14ac:dyDescent="0.2">
      <c r="A1084" s="55"/>
      <c r="B1084" s="10"/>
      <c r="C1084" s="10" t="s">
        <v>472</v>
      </c>
      <c r="D1084" s="10"/>
      <c r="E1084" s="419" t="s">
        <v>65</v>
      </c>
      <c r="F1084" s="10">
        <v>2406</v>
      </c>
      <c r="G1084" s="10"/>
      <c r="H1084" s="10"/>
      <c r="I1084" s="10"/>
      <c r="J1084" s="10">
        <v>507.74</v>
      </c>
      <c r="K1084" s="10"/>
      <c r="M1084" s="10">
        <v>2</v>
      </c>
      <c r="N1084" s="69"/>
      <c r="P1084" s="245">
        <f t="shared" si="64"/>
        <v>253.87</v>
      </c>
      <c r="Q1084" s="10"/>
      <c r="R1084" s="10"/>
      <c r="S1084" s="10"/>
      <c r="T1084" s="179">
        <f t="shared" si="65"/>
        <v>1203</v>
      </c>
      <c r="U1084" s="10"/>
      <c r="V1084" s="10"/>
      <c r="W1084" s="10"/>
      <c r="Y1084" s="10">
        <v>507.74</v>
      </c>
      <c r="Z1084" s="10">
        <f t="shared" si="66"/>
        <v>500.97</v>
      </c>
      <c r="AA1084" s="247"/>
      <c r="AB1084" s="10">
        <f t="shared" si="67"/>
        <v>437.32</v>
      </c>
      <c r="AC1084" s="167">
        <v>538.9</v>
      </c>
      <c r="AD1084" s="9"/>
      <c r="AE1084" s="3"/>
      <c r="AF1084" s="3"/>
    </row>
    <row r="1085" spans="1:32" x14ac:dyDescent="0.2">
      <c r="A1085" s="55"/>
      <c r="B1085" s="10"/>
      <c r="C1085" s="10" t="s">
        <v>472</v>
      </c>
      <c r="D1085" s="10"/>
      <c r="E1085" s="419" t="s">
        <v>211</v>
      </c>
      <c r="F1085" s="10">
        <v>3476</v>
      </c>
      <c r="G1085" s="10"/>
      <c r="H1085" s="10"/>
      <c r="I1085" s="10"/>
      <c r="J1085" s="10">
        <v>740.65</v>
      </c>
      <c r="K1085" s="10"/>
      <c r="M1085" s="10">
        <v>1</v>
      </c>
      <c r="N1085" s="69"/>
      <c r="P1085" s="245">
        <f t="shared" si="64"/>
        <v>740.65</v>
      </c>
      <c r="Q1085" s="10"/>
      <c r="R1085" s="10"/>
      <c r="S1085" s="10"/>
      <c r="T1085" s="179">
        <f t="shared" si="65"/>
        <v>3476</v>
      </c>
      <c r="U1085" s="10"/>
      <c r="V1085" s="10"/>
      <c r="W1085" s="10"/>
      <c r="Y1085" s="10">
        <v>740.65</v>
      </c>
      <c r="Z1085" s="10">
        <f t="shared" si="66"/>
        <v>730.78</v>
      </c>
      <c r="AA1085" s="247"/>
      <c r="AB1085" s="10">
        <f t="shared" si="67"/>
        <v>637.92999999999995</v>
      </c>
      <c r="AC1085" s="167">
        <v>786.11</v>
      </c>
      <c r="AD1085" s="9"/>
      <c r="AE1085" s="3"/>
      <c r="AF1085" s="3"/>
    </row>
    <row r="1086" spans="1:32" x14ac:dyDescent="0.2">
      <c r="A1086" s="55"/>
      <c r="B1086" s="10"/>
      <c r="C1086" s="10" t="s">
        <v>472</v>
      </c>
      <c r="D1086" s="10"/>
      <c r="E1086" s="419" t="s">
        <v>293</v>
      </c>
      <c r="F1086" s="10">
        <v>1460578</v>
      </c>
      <c r="G1086" s="10"/>
      <c r="H1086" s="10"/>
      <c r="I1086" s="10"/>
      <c r="J1086" s="10">
        <v>294791.77000000031</v>
      </c>
      <c r="K1086" s="10"/>
      <c r="M1086" s="10">
        <v>1433</v>
      </c>
      <c r="N1086" s="69"/>
      <c r="P1086" s="245">
        <f t="shared" si="64"/>
        <v>205.71651779483622</v>
      </c>
      <c r="Q1086" s="10"/>
      <c r="R1086" s="10"/>
      <c r="S1086" s="10"/>
      <c r="T1086" s="179">
        <f t="shared" si="65"/>
        <v>1019.2449406838799</v>
      </c>
      <c r="U1086" s="10"/>
      <c r="V1086" s="10"/>
      <c r="W1086" s="10"/>
      <c r="Y1086" s="10">
        <v>294791.77000000031</v>
      </c>
      <c r="Z1086" s="10">
        <f t="shared" si="66"/>
        <v>290862.37</v>
      </c>
      <c r="AA1086" s="247"/>
      <c r="AB1086" s="10">
        <f t="shared" si="67"/>
        <v>253907.45</v>
      </c>
      <c r="AC1086" s="167">
        <v>312885.19</v>
      </c>
      <c r="AD1086" s="9"/>
      <c r="AE1086" s="3"/>
      <c r="AF1086" s="3"/>
    </row>
    <row r="1087" spans="1:32" x14ac:dyDescent="0.2">
      <c r="A1087" s="55"/>
      <c r="B1087" s="10"/>
      <c r="C1087" s="10" t="s">
        <v>472</v>
      </c>
      <c r="D1087" s="10"/>
      <c r="E1087" s="419" t="s">
        <v>196</v>
      </c>
      <c r="F1087" s="10"/>
      <c r="G1087" s="10"/>
      <c r="H1087" s="10"/>
      <c r="I1087" s="10"/>
      <c r="J1087" s="10">
        <v>6.06</v>
      </c>
      <c r="K1087" s="10"/>
      <c r="M1087" s="10">
        <v>1</v>
      </c>
      <c r="N1087" s="69"/>
      <c r="P1087" s="245">
        <f t="shared" si="64"/>
        <v>6.06</v>
      </c>
      <c r="Q1087" s="10"/>
      <c r="R1087" s="10"/>
      <c r="S1087" s="10"/>
      <c r="T1087" s="179">
        <f t="shared" si="65"/>
        <v>0</v>
      </c>
      <c r="U1087" s="10"/>
      <c r="V1087" s="10"/>
      <c r="W1087" s="10"/>
      <c r="Y1087" s="10">
        <v>6.06</v>
      </c>
      <c r="Z1087" s="10">
        <f t="shared" si="66"/>
        <v>5.98</v>
      </c>
      <c r="AA1087" s="247"/>
      <c r="AB1087" s="10">
        <f t="shared" si="67"/>
        <v>5.22</v>
      </c>
      <c r="AC1087" s="167">
        <v>6.43</v>
      </c>
      <c r="AD1087" s="9"/>
      <c r="AE1087" s="3"/>
      <c r="AF1087" s="3"/>
    </row>
    <row r="1088" spans="1:32" x14ac:dyDescent="0.2">
      <c r="A1088" s="55"/>
      <c r="B1088" s="10"/>
      <c r="C1088" s="10" t="s">
        <v>473</v>
      </c>
      <c r="D1088" s="10"/>
      <c r="E1088" s="419" t="s">
        <v>287</v>
      </c>
      <c r="F1088" s="10">
        <v>101338</v>
      </c>
      <c r="G1088" s="10"/>
      <c r="H1088" s="10"/>
      <c r="I1088" s="10"/>
      <c r="J1088" s="10">
        <v>20290.739999999994</v>
      </c>
      <c r="K1088" s="10"/>
      <c r="M1088" s="10">
        <v>119</v>
      </c>
      <c r="N1088" s="69"/>
      <c r="P1088" s="245">
        <f t="shared" si="64"/>
        <v>170.51042016806718</v>
      </c>
      <c r="Q1088" s="10"/>
      <c r="R1088" s="10"/>
      <c r="S1088" s="10"/>
      <c r="T1088" s="179">
        <f t="shared" si="65"/>
        <v>851.57983193277312</v>
      </c>
      <c r="U1088" s="10"/>
      <c r="V1088" s="10"/>
      <c r="W1088" s="10"/>
      <c r="Y1088" s="10">
        <v>20290.739999999994</v>
      </c>
      <c r="Z1088" s="10">
        <f t="shared" si="66"/>
        <v>20020.28</v>
      </c>
      <c r="AA1088" s="247"/>
      <c r="AB1088" s="10">
        <f t="shared" si="67"/>
        <v>17476.64</v>
      </c>
      <c r="AC1088" s="167">
        <v>21536.12</v>
      </c>
      <c r="AD1088" s="9"/>
      <c r="AE1088" s="3"/>
      <c r="AF1088" s="3"/>
    </row>
    <row r="1089" spans="1:32" x14ac:dyDescent="0.2">
      <c r="A1089" s="55"/>
      <c r="B1089" s="10"/>
      <c r="C1089" s="10" t="s">
        <v>474</v>
      </c>
      <c r="D1089" s="10"/>
      <c r="E1089" s="419" t="s">
        <v>475</v>
      </c>
      <c r="F1089" s="10">
        <v>225880</v>
      </c>
      <c r="G1089" s="10"/>
      <c r="H1089" s="10"/>
      <c r="I1089" s="10"/>
      <c r="J1089" s="10">
        <v>45772.800000000039</v>
      </c>
      <c r="K1089" s="10"/>
      <c r="M1089" s="10">
        <v>211</v>
      </c>
      <c r="N1089" s="69"/>
      <c r="P1089" s="245">
        <f t="shared" si="64"/>
        <v>216.93270142180114</v>
      </c>
      <c r="Q1089" s="10"/>
      <c r="R1089" s="10"/>
      <c r="S1089" s="10"/>
      <c r="T1089" s="179">
        <f t="shared" si="65"/>
        <v>1070.5213270142181</v>
      </c>
      <c r="U1089" s="10"/>
      <c r="V1089" s="10"/>
      <c r="W1089" s="10"/>
      <c r="Y1089" s="10">
        <v>45772.800000000039</v>
      </c>
      <c r="Z1089" s="10">
        <f t="shared" si="66"/>
        <v>45162.68</v>
      </c>
      <c r="AA1089" s="247"/>
      <c r="AB1089" s="10">
        <f t="shared" si="67"/>
        <v>39424.629999999997</v>
      </c>
      <c r="AC1089" s="167">
        <v>48582.2</v>
      </c>
      <c r="AD1089" s="9"/>
      <c r="AE1089" s="3"/>
      <c r="AF1089" s="3"/>
    </row>
    <row r="1090" spans="1:32" x14ac:dyDescent="0.2">
      <c r="A1090" s="55"/>
      <c r="B1090" s="10"/>
      <c r="C1090" s="10" t="s">
        <v>476</v>
      </c>
      <c r="D1090" s="10"/>
      <c r="E1090" s="419" t="s">
        <v>134</v>
      </c>
      <c r="F1090" s="10">
        <v>693446</v>
      </c>
      <c r="G1090" s="10"/>
      <c r="H1090" s="10"/>
      <c r="I1090" s="10"/>
      <c r="J1090" s="10">
        <v>140619.78</v>
      </c>
      <c r="K1090" s="10"/>
      <c r="M1090" s="10">
        <v>640</v>
      </c>
      <c r="N1090" s="69"/>
      <c r="P1090" s="245">
        <f t="shared" si="64"/>
        <v>219.71840624999999</v>
      </c>
      <c r="Q1090" s="10"/>
      <c r="R1090" s="10"/>
      <c r="S1090" s="10"/>
      <c r="T1090" s="179">
        <f t="shared" si="65"/>
        <v>1083.5093750000001</v>
      </c>
      <c r="U1090" s="10"/>
      <c r="V1090" s="10"/>
      <c r="W1090" s="10"/>
      <c r="Y1090" s="10">
        <v>140619.78</v>
      </c>
      <c r="Z1090" s="10">
        <f t="shared" si="66"/>
        <v>138745.4</v>
      </c>
      <c r="AA1090" s="247"/>
      <c r="AB1090" s="10">
        <f t="shared" si="67"/>
        <v>121117.39</v>
      </c>
      <c r="AC1090" s="167">
        <v>149250.59</v>
      </c>
      <c r="AD1090" s="9"/>
      <c r="AE1090" s="3"/>
      <c r="AF1090" s="3"/>
    </row>
    <row r="1091" spans="1:32" x14ac:dyDescent="0.2">
      <c r="A1091" s="55"/>
      <c r="B1091" s="10"/>
      <c r="C1091" s="10" t="s">
        <v>477</v>
      </c>
      <c r="D1091" s="10"/>
      <c r="E1091" s="419" t="s">
        <v>293</v>
      </c>
      <c r="F1091" s="10">
        <v>540</v>
      </c>
      <c r="G1091" s="10"/>
      <c r="H1091" s="10"/>
      <c r="I1091" s="10"/>
      <c r="J1091" s="10">
        <v>111.88</v>
      </c>
      <c r="K1091" s="10"/>
      <c r="M1091" s="10">
        <v>1</v>
      </c>
      <c r="N1091" s="69"/>
      <c r="P1091" s="245">
        <f t="shared" si="64"/>
        <v>111.88</v>
      </c>
      <c r="Q1091" s="10"/>
      <c r="R1091" s="10"/>
      <c r="S1091" s="10"/>
      <c r="T1091" s="179">
        <f t="shared" si="65"/>
        <v>540</v>
      </c>
      <c r="U1091" s="10"/>
      <c r="V1091" s="10"/>
      <c r="W1091" s="10"/>
      <c r="Y1091" s="10">
        <v>111.88</v>
      </c>
      <c r="Z1091" s="10">
        <f t="shared" si="66"/>
        <v>110.39</v>
      </c>
      <c r="AA1091" s="247"/>
      <c r="AB1091" s="10">
        <f t="shared" si="67"/>
        <v>96.36</v>
      </c>
      <c r="AC1091" s="167">
        <v>118.74</v>
      </c>
      <c r="AD1091" s="9"/>
      <c r="AE1091" s="3"/>
      <c r="AF1091" s="3"/>
    </row>
    <row r="1092" spans="1:32" x14ac:dyDescent="0.2">
      <c r="A1092" s="55"/>
      <c r="B1092" s="10"/>
      <c r="C1092" s="10" t="s">
        <v>477</v>
      </c>
      <c r="D1092" s="10"/>
      <c r="E1092" s="419" t="s">
        <v>196</v>
      </c>
      <c r="F1092" s="10">
        <v>763453</v>
      </c>
      <c r="G1092" s="10"/>
      <c r="H1092" s="10"/>
      <c r="I1092" s="10"/>
      <c r="J1092" s="10">
        <v>155484.14999999994</v>
      </c>
      <c r="K1092" s="10"/>
      <c r="M1092" s="10">
        <v>538</v>
      </c>
      <c r="N1092" s="69"/>
      <c r="P1092" s="245">
        <f t="shared" si="64"/>
        <v>289.00399628252774</v>
      </c>
      <c r="Q1092" s="10"/>
      <c r="R1092" s="10"/>
      <c r="S1092" s="10"/>
      <c r="T1092" s="179">
        <f t="shared" si="65"/>
        <v>1419.0576208178438</v>
      </c>
      <c r="U1092" s="10"/>
      <c r="V1092" s="10"/>
      <c r="W1092" s="10"/>
      <c r="Y1092" s="10">
        <v>155484.14999999994</v>
      </c>
      <c r="Z1092" s="10">
        <f t="shared" si="66"/>
        <v>153411.64000000001</v>
      </c>
      <c r="AA1092" s="247"/>
      <c r="AB1092" s="10">
        <f t="shared" si="67"/>
        <v>133920.24</v>
      </c>
      <c r="AC1092" s="167">
        <v>165027.29</v>
      </c>
      <c r="AD1092" s="9"/>
      <c r="AE1092" s="3"/>
      <c r="AF1092" s="3"/>
    </row>
    <row r="1093" spans="1:32" x14ac:dyDescent="0.2">
      <c r="A1093" s="55"/>
      <c r="B1093" s="10"/>
      <c r="C1093" s="10" t="s">
        <v>478</v>
      </c>
      <c r="D1093" s="10"/>
      <c r="E1093" s="419" t="s">
        <v>479</v>
      </c>
      <c r="F1093" s="10">
        <v>752509</v>
      </c>
      <c r="G1093" s="10"/>
      <c r="H1093" s="10"/>
      <c r="I1093" s="10"/>
      <c r="J1093" s="10">
        <v>152219.88999999998</v>
      </c>
      <c r="K1093" s="10"/>
      <c r="M1093" s="10">
        <v>732</v>
      </c>
      <c r="N1093" s="69"/>
      <c r="P1093" s="245">
        <f t="shared" si="64"/>
        <v>207.95066939890708</v>
      </c>
      <c r="Q1093" s="10"/>
      <c r="R1093" s="10"/>
      <c r="S1093" s="10"/>
      <c r="T1093" s="179">
        <f t="shared" si="65"/>
        <v>1028.0177595628415</v>
      </c>
      <c r="U1093" s="10"/>
      <c r="V1093" s="10"/>
      <c r="W1093" s="10"/>
      <c r="Y1093" s="10">
        <v>152219.88999999998</v>
      </c>
      <c r="Z1093" s="10">
        <f t="shared" si="66"/>
        <v>150190.89000000001</v>
      </c>
      <c r="AA1093" s="247"/>
      <c r="AB1093" s="10">
        <f t="shared" si="67"/>
        <v>131108.70000000001</v>
      </c>
      <c r="AC1093" s="167">
        <v>161562.69</v>
      </c>
      <c r="AD1093" s="9"/>
      <c r="AE1093" s="3"/>
      <c r="AF1093" s="3"/>
    </row>
    <row r="1094" spans="1:32" x14ac:dyDescent="0.2">
      <c r="A1094" s="55"/>
      <c r="B1094" s="10"/>
      <c r="C1094" s="10" t="s">
        <v>478</v>
      </c>
      <c r="D1094" s="10"/>
      <c r="E1094" s="419" t="s">
        <v>164</v>
      </c>
      <c r="F1094" s="10">
        <v>3491</v>
      </c>
      <c r="G1094" s="10"/>
      <c r="H1094" s="10"/>
      <c r="I1094" s="10"/>
      <c r="J1094" s="10">
        <v>536.32999999999993</v>
      </c>
      <c r="K1094" s="10"/>
      <c r="M1094" s="10">
        <v>3</v>
      </c>
      <c r="N1094" s="69"/>
      <c r="P1094" s="245">
        <f t="shared" si="64"/>
        <v>178.77666666666664</v>
      </c>
      <c r="Q1094" s="10"/>
      <c r="R1094" s="10"/>
      <c r="S1094" s="10"/>
      <c r="T1094" s="179">
        <f t="shared" si="65"/>
        <v>1163.6666666666667</v>
      </c>
      <c r="U1094" s="10"/>
      <c r="V1094" s="10"/>
      <c r="W1094" s="10"/>
      <c r="Y1094" s="10">
        <v>536.32999999999993</v>
      </c>
      <c r="Z1094" s="10">
        <f t="shared" si="66"/>
        <v>529.17999999999995</v>
      </c>
      <c r="AA1094" s="247"/>
      <c r="AB1094" s="10">
        <f t="shared" si="67"/>
        <v>461.95</v>
      </c>
      <c r="AC1094" s="167">
        <v>569.25</v>
      </c>
      <c r="AD1094" s="9"/>
      <c r="AE1094" s="3"/>
      <c r="AF1094" s="3"/>
    </row>
    <row r="1095" spans="1:32" x14ac:dyDescent="0.2">
      <c r="A1095" s="55"/>
      <c r="B1095" s="10"/>
      <c r="C1095" s="10" t="s">
        <v>478</v>
      </c>
      <c r="D1095" s="10"/>
      <c r="E1095" s="419" t="s">
        <v>145</v>
      </c>
      <c r="F1095" s="10">
        <v>8358</v>
      </c>
      <c r="G1095" s="10"/>
      <c r="H1095" s="10"/>
      <c r="I1095" s="10"/>
      <c r="J1095" s="10">
        <v>1758.73</v>
      </c>
      <c r="K1095" s="10"/>
      <c r="M1095" s="10">
        <v>5</v>
      </c>
      <c r="N1095" s="69"/>
      <c r="P1095" s="245">
        <f t="shared" si="64"/>
        <v>351.74599999999998</v>
      </c>
      <c r="Q1095" s="10"/>
      <c r="R1095" s="10"/>
      <c r="S1095" s="10"/>
      <c r="T1095" s="179">
        <f t="shared" si="65"/>
        <v>1671.6</v>
      </c>
      <c r="U1095" s="10"/>
      <c r="V1095" s="10"/>
      <c r="W1095" s="10"/>
      <c r="Y1095" s="10">
        <v>1758.73</v>
      </c>
      <c r="Z1095" s="10">
        <f t="shared" si="66"/>
        <v>1735.29</v>
      </c>
      <c r="AA1095" s="247"/>
      <c r="AB1095" s="10">
        <f t="shared" si="67"/>
        <v>1514.81</v>
      </c>
      <c r="AC1095" s="167">
        <v>1866.67</v>
      </c>
      <c r="AD1095" s="9"/>
      <c r="AE1095" s="3"/>
      <c r="AF1095" s="3"/>
    </row>
    <row r="1096" spans="1:32" x14ac:dyDescent="0.2">
      <c r="A1096" s="55"/>
      <c r="B1096" s="10"/>
      <c r="C1096" s="10" t="s">
        <v>480</v>
      </c>
      <c r="D1096" s="10"/>
      <c r="E1096" s="419" t="s">
        <v>145</v>
      </c>
      <c r="F1096" s="10">
        <v>99011</v>
      </c>
      <c r="G1096" s="10"/>
      <c r="H1096" s="10"/>
      <c r="I1096" s="10"/>
      <c r="J1096" s="10">
        <v>19937.04</v>
      </c>
      <c r="K1096" s="10"/>
      <c r="M1096" s="10">
        <v>70</v>
      </c>
      <c r="N1096" s="69"/>
      <c r="P1096" s="245">
        <f t="shared" ref="P1096:P1159" si="68">J1096/M1096</f>
        <v>284.81485714285714</v>
      </c>
      <c r="Q1096" s="10"/>
      <c r="R1096" s="10"/>
      <c r="S1096" s="10"/>
      <c r="T1096" s="179">
        <f t="shared" ref="T1096:T1159" si="69">F1096/M1096</f>
        <v>1414.4428571428571</v>
      </c>
      <c r="U1096" s="10"/>
      <c r="V1096" s="10"/>
      <c r="W1096" s="10"/>
      <c r="Y1096" s="10">
        <v>19937.04</v>
      </c>
      <c r="Z1096" s="10">
        <f t="shared" ref="Z1096:Z1159" si="70">ROUND($Z$1254*Y1096/$Y$1254,2)</f>
        <v>19671.29</v>
      </c>
      <c r="AA1096" s="247"/>
      <c r="AB1096" s="10">
        <f t="shared" ref="AB1096:AB1159" si="71">ROUND($AB$1254*Y1096/$Y$1254,2)</f>
        <v>17172</v>
      </c>
      <c r="AC1096" s="167">
        <v>21160.720000000001</v>
      </c>
      <c r="AD1096" s="9"/>
      <c r="AE1096" s="3"/>
      <c r="AF1096" s="3"/>
    </row>
    <row r="1097" spans="1:32" x14ac:dyDescent="0.2">
      <c r="A1097" s="55"/>
      <c r="B1097" s="10"/>
      <c r="C1097" s="10" t="s">
        <v>481</v>
      </c>
      <c r="D1097" s="10"/>
      <c r="E1097" s="419" t="s">
        <v>97</v>
      </c>
      <c r="F1097" s="10">
        <v>3699</v>
      </c>
      <c r="G1097" s="10"/>
      <c r="H1097" s="10"/>
      <c r="I1097" s="10"/>
      <c r="J1097" s="10">
        <v>710.36</v>
      </c>
      <c r="K1097" s="10"/>
      <c r="M1097" s="10">
        <v>4</v>
      </c>
      <c r="N1097" s="69"/>
      <c r="P1097" s="245">
        <f t="shared" si="68"/>
        <v>177.59</v>
      </c>
      <c r="Q1097" s="10"/>
      <c r="R1097" s="10"/>
      <c r="S1097" s="10"/>
      <c r="T1097" s="179">
        <f t="shared" si="69"/>
        <v>924.75</v>
      </c>
      <c r="U1097" s="10"/>
      <c r="V1097" s="10"/>
      <c r="W1097" s="10"/>
      <c r="Y1097" s="10">
        <v>710.36</v>
      </c>
      <c r="Z1097" s="10">
        <f t="shared" si="70"/>
        <v>700.89</v>
      </c>
      <c r="AA1097" s="247"/>
      <c r="AB1097" s="10">
        <f t="shared" si="71"/>
        <v>611.84</v>
      </c>
      <c r="AC1097" s="167">
        <v>753.96</v>
      </c>
      <c r="AD1097" s="9"/>
      <c r="AE1097" s="3"/>
      <c r="AF1097" s="3"/>
    </row>
    <row r="1098" spans="1:32" x14ac:dyDescent="0.2">
      <c r="A1098" s="55"/>
      <c r="B1098" s="10"/>
      <c r="C1098" s="10" t="s">
        <v>482</v>
      </c>
      <c r="D1098" s="10"/>
      <c r="E1098" s="419" t="s">
        <v>449</v>
      </c>
      <c r="F1098" s="10">
        <v>108743</v>
      </c>
      <c r="G1098" s="10"/>
      <c r="H1098" s="10"/>
      <c r="I1098" s="10"/>
      <c r="J1098" s="10">
        <v>22011.099999999991</v>
      </c>
      <c r="K1098" s="10"/>
      <c r="M1098" s="10">
        <v>88</v>
      </c>
      <c r="N1098" s="69"/>
      <c r="P1098" s="245">
        <f t="shared" si="68"/>
        <v>250.12613636363628</v>
      </c>
      <c r="Q1098" s="10"/>
      <c r="R1098" s="10"/>
      <c r="S1098" s="10"/>
      <c r="T1098" s="179">
        <f t="shared" si="69"/>
        <v>1235.715909090909</v>
      </c>
      <c r="U1098" s="10"/>
      <c r="V1098" s="10"/>
      <c r="W1098" s="10"/>
      <c r="Y1098" s="10">
        <v>22011.099999999991</v>
      </c>
      <c r="Z1098" s="10">
        <f t="shared" si="70"/>
        <v>21717.71</v>
      </c>
      <c r="AA1098" s="247"/>
      <c r="AB1098" s="10">
        <f t="shared" si="71"/>
        <v>18958.41</v>
      </c>
      <c r="AC1098" s="167">
        <v>23362.080000000002</v>
      </c>
      <c r="AD1098" s="9"/>
      <c r="AE1098" s="3"/>
      <c r="AF1098" s="3"/>
    </row>
    <row r="1099" spans="1:32" x14ac:dyDescent="0.2">
      <c r="A1099" s="55"/>
      <c r="B1099" s="10"/>
      <c r="C1099" s="10" t="s">
        <v>482</v>
      </c>
      <c r="D1099" s="10"/>
      <c r="E1099" s="419" t="s">
        <v>90</v>
      </c>
      <c r="F1099" s="10">
        <v>1326</v>
      </c>
      <c r="G1099" s="10"/>
      <c r="H1099" s="10"/>
      <c r="I1099" s="10"/>
      <c r="J1099" s="10">
        <v>276.60000000000002</v>
      </c>
      <c r="K1099" s="10"/>
      <c r="M1099" s="10">
        <v>1</v>
      </c>
      <c r="N1099" s="69"/>
      <c r="P1099" s="245">
        <f t="shared" si="68"/>
        <v>276.60000000000002</v>
      </c>
      <c r="Q1099" s="10"/>
      <c r="R1099" s="10"/>
      <c r="S1099" s="10"/>
      <c r="T1099" s="179">
        <f t="shared" si="69"/>
        <v>1326</v>
      </c>
      <c r="U1099" s="10"/>
      <c r="V1099" s="10"/>
      <c r="W1099" s="10"/>
      <c r="Y1099" s="10">
        <v>276.60000000000002</v>
      </c>
      <c r="Z1099" s="10">
        <f t="shared" si="70"/>
        <v>272.91000000000003</v>
      </c>
      <c r="AA1099" s="247"/>
      <c r="AB1099" s="10">
        <f t="shared" si="71"/>
        <v>238.24</v>
      </c>
      <c r="AC1099" s="167">
        <v>293.58</v>
      </c>
      <c r="AD1099" s="9"/>
      <c r="AE1099" s="3"/>
      <c r="AF1099" s="3"/>
    </row>
    <row r="1100" spans="1:32" x14ac:dyDescent="0.2">
      <c r="A1100" s="55"/>
      <c r="B1100" s="10"/>
      <c r="C1100" s="10" t="s">
        <v>483</v>
      </c>
      <c r="D1100" s="10"/>
      <c r="E1100" s="419" t="s">
        <v>156</v>
      </c>
      <c r="F1100" s="10">
        <v>433382</v>
      </c>
      <c r="G1100" s="10"/>
      <c r="H1100" s="10"/>
      <c r="I1100" s="10"/>
      <c r="J1100" s="10">
        <v>88126.450000000012</v>
      </c>
      <c r="K1100" s="10"/>
      <c r="M1100" s="10">
        <v>383</v>
      </c>
      <c r="N1100" s="69"/>
      <c r="P1100" s="245">
        <f t="shared" si="68"/>
        <v>230.09516971279376</v>
      </c>
      <c r="Q1100" s="10"/>
      <c r="R1100" s="10"/>
      <c r="S1100" s="10"/>
      <c r="T1100" s="179">
        <f t="shared" si="69"/>
        <v>1131.5456919060052</v>
      </c>
      <c r="U1100" s="10"/>
      <c r="V1100" s="10"/>
      <c r="W1100" s="10"/>
      <c r="Y1100" s="10">
        <v>88126.450000000012</v>
      </c>
      <c r="Z1100" s="10">
        <f t="shared" si="70"/>
        <v>86951.78</v>
      </c>
      <c r="AA1100" s="247"/>
      <c r="AB1100" s="10">
        <f t="shared" si="71"/>
        <v>75904.3</v>
      </c>
      <c r="AC1100" s="167">
        <v>93535.39</v>
      </c>
      <c r="AD1100" s="9"/>
      <c r="AE1100" s="3"/>
      <c r="AF1100" s="3"/>
    </row>
    <row r="1101" spans="1:32" x14ac:dyDescent="0.2">
      <c r="A1101" s="55"/>
      <c r="B1101" s="10"/>
      <c r="C1101" s="10" t="s">
        <v>484</v>
      </c>
      <c r="D1101" s="10"/>
      <c r="E1101" s="419" t="s">
        <v>485</v>
      </c>
      <c r="F1101" s="10">
        <v>415663</v>
      </c>
      <c r="G1101" s="10"/>
      <c r="H1101" s="10"/>
      <c r="I1101" s="10"/>
      <c r="J1101" s="10">
        <v>84999.830000000089</v>
      </c>
      <c r="K1101" s="10"/>
      <c r="M1101" s="10">
        <v>281</v>
      </c>
      <c r="N1101" s="69"/>
      <c r="P1101" s="245">
        <f t="shared" si="68"/>
        <v>302.49049822064086</v>
      </c>
      <c r="Q1101" s="10"/>
      <c r="R1101" s="10"/>
      <c r="S1101" s="10"/>
      <c r="T1101" s="179">
        <f t="shared" si="69"/>
        <v>1479.2277580071175</v>
      </c>
      <c r="U1101" s="10"/>
      <c r="V1101" s="10"/>
      <c r="W1101" s="10"/>
      <c r="Y1101" s="10">
        <v>84999.830000000089</v>
      </c>
      <c r="Z1101" s="10">
        <f t="shared" si="70"/>
        <v>83866.83</v>
      </c>
      <c r="AA1101" s="247"/>
      <c r="AB1101" s="10">
        <f t="shared" si="71"/>
        <v>73211.31</v>
      </c>
      <c r="AC1101" s="167">
        <v>90216.87</v>
      </c>
      <c r="AD1101" s="9"/>
      <c r="AE1101" s="3"/>
      <c r="AF1101" s="3"/>
    </row>
    <row r="1102" spans="1:32" x14ac:dyDescent="0.2">
      <c r="A1102" s="55"/>
      <c r="B1102" s="10"/>
      <c r="C1102" s="10" t="s">
        <v>486</v>
      </c>
      <c r="D1102" s="10"/>
      <c r="E1102" s="419" t="s">
        <v>246</v>
      </c>
      <c r="F1102" s="10">
        <v>2079024</v>
      </c>
      <c r="G1102" s="10"/>
      <c r="H1102" s="10"/>
      <c r="I1102" s="10"/>
      <c r="J1102" s="10">
        <v>415528.34000000183</v>
      </c>
      <c r="K1102" s="10"/>
      <c r="M1102" s="10">
        <v>2055</v>
      </c>
      <c r="N1102" s="69"/>
      <c r="P1102" s="245">
        <f t="shared" si="68"/>
        <v>202.20357177615662</v>
      </c>
      <c r="Q1102" s="10"/>
      <c r="R1102" s="10"/>
      <c r="S1102" s="10"/>
      <c r="T1102" s="179">
        <f t="shared" si="69"/>
        <v>1011.6905109489051</v>
      </c>
      <c r="U1102" s="10"/>
      <c r="V1102" s="10"/>
      <c r="W1102" s="10"/>
      <c r="Y1102" s="10">
        <v>415528.34000000183</v>
      </c>
      <c r="Z1102" s="10">
        <f t="shared" si="70"/>
        <v>409989.6</v>
      </c>
      <c r="AA1102" s="247"/>
      <c r="AB1102" s="10">
        <f t="shared" si="71"/>
        <v>357899.22</v>
      </c>
      <c r="AC1102" s="167">
        <v>441032.21</v>
      </c>
      <c r="AD1102" s="9"/>
      <c r="AE1102" s="3"/>
      <c r="AF1102" s="3"/>
    </row>
    <row r="1103" spans="1:32" x14ac:dyDescent="0.2">
      <c r="A1103" s="55"/>
      <c r="B1103" s="10"/>
      <c r="C1103" s="10" t="s">
        <v>487</v>
      </c>
      <c r="D1103" s="10"/>
      <c r="E1103" s="419" t="s">
        <v>488</v>
      </c>
      <c r="F1103" s="10">
        <v>27349</v>
      </c>
      <c r="G1103" s="10"/>
      <c r="H1103" s="10"/>
      <c r="I1103" s="10"/>
      <c r="J1103" s="10">
        <v>5575.0500000000011</v>
      </c>
      <c r="K1103" s="10"/>
      <c r="M1103" s="10">
        <v>27</v>
      </c>
      <c r="N1103" s="69"/>
      <c r="P1103" s="245">
        <f t="shared" si="68"/>
        <v>206.48333333333338</v>
      </c>
      <c r="Q1103" s="10"/>
      <c r="R1103" s="10"/>
      <c r="S1103" s="10"/>
      <c r="T1103" s="179">
        <f t="shared" si="69"/>
        <v>1012.925925925926</v>
      </c>
      <c r="U1103" s="10"/>
      <c r="V1103" s="10"/>
      <c r="W1103" s="10"/>
      <c r="Y1103" s="10">
        <v>5575.0500000000011</v>
      </c>
      <c r="Z1103" s="10">
        <f t="shared" si="70"/>
        <v>5500.74</v>
      </c>
      <c r="AA1103" s="247"/>
      <c r="AB1103" s="10">
        <f t="shared" si="71"/>
        <v>4801.8500000000004</v>
      </c>
      <c r="AC1103" s="167">
        <v>5917.23</v>
      </c>
      <c r="AD1103" s="9"/>
      <c r="AE1103" s="3"/>
      <c r="AF1103" s="3"/>
    </row>
    <row r="1104" spans="1:32" x14ac:dyDescent="0.2">
      <c r="A1104" s="55"/>
      <c r="B1104" s="10"/>
      <c r="C1104" s="10" t="s">
        <v>489</v>
      </c>
      <c r="D1104" s="10"/>
      <c r="E1104" s="419" t="s">
        <v>79</v>
      </c>
      <c r="F1104" s="10">
        <v>107955</v>
      </c>
      <c r="G1104" s="10"/>
      <c r="H1104" s="10"/>
      <c r="I1104" s="10"/>
      <c r="J1104" s="10">
        <v>22021.709999999995</v>
      </c>
      <c r="K1104" s="10"/>
      <c r="M1104" s="10">
        <v>100</v>
      </c>
      <c r="N1104" s="69"/>
      <c r="P1104" s="245">
        <f t="shared" si="68"/>
        <v>220.21709999999996</v>
      </c>
      <c r="Q1104" s="10"/>
      <c r="R1104" s="10"/>
      <c r="S1104" s="10"/>
      <c r="T1104" s="179">
        <f t="shared" si="69"/>
        <v>1079.55</v>
      </c>
      <c r="U1104" s="10"/>
      <c r="V1104" s="10"/>
      <c r="W1104" s="10"/>
      <c r="Y1104" s="10">
        <v>22021.709999999995</v>
      </c>
      <c r="Z1104" s="10">
        <f t="shared" si="70"/>
        <v>21728.17</v>
      </c>
      <c r="AA1104" s="247"/>
      <c r="AB1104" s="10">
        <f t="shared" si="71"/>
        <v>18967.55</v>
      </c>
      <c r="AC1104" s="167">
        <v>23373.34</v>
      </c>
      <c r="AD1104" s="9"/>
      <c r="AE1104" s="3"/>
      <c r="AF1104" s="3"/>
    </row>
    <row r="1105" spans="1:32" x14ac:dyDescent="0.2">
      <c r="A1105" s="55"/>
      <c r="B1105" s="10"/>
      <c r="C1105" s="10" t="s">
        <v>490</v>
      </c>
      <c r="D1105" s="10"/>
      <c r="E1105" s="419" t="s">
        <v>145</v>
      </c>
      <c r="F1105" s="10">
        <v>515</v>
      </c>
      <c r="G1105" s="10"/>
      <c r="H1105" s="10"/>
      <c r="I1105" s="10"/>
      <c r="J1105" s="10">
        <v>106.44</v>
      </c>
      <c r="K1105" s="10"/>
      <c r="M1105" s="10">
        <v>1</v>
      </c>
      <c r="N1105" s="69"/>
      <c r="P1105" s="245">
        <f t="shared" si="68"/>
        <v>106.44</v>
      </c>
      <c r="Q1105" s="10"/>
      <c r="R1105" s="10"/>
      <c r="S1105" s="10"/>
      <c r="T1105" s="179">
        <f t="shared" si="69"/>
        <v>515</v>
      </c>
      <c r="U1105" s="10"/>
      <c r="V1105" s="10"/>
      <c r="W1105" s="10"/>
      <c r="Y1105" s="10">
        <v>106.44</v>
      </c>
      <c r="Z1105" s="10">
        <f t="shared" si="70"/>
        <v>105.02</v>
      </c>
      <c r="AA1105" s="247"/>
      <c r="AB1105" s="10">
        <f t="shared" si="71"/>
        <v>91.68</v>
      </c>
      <c r="AC1105" s="167">
        <v>112.98</v>
      </c>
      <c r="AD1105" s="9"/>
      <c r="AE1105" s="3"/>
      <c r="AF1105" s="3"/>
    </row>
    <row r="1106" spans="1:32" x14ac:dyDescent="0.2">
      <c r="A1106" s="55"/>
      <c r="B1106" s="10"/>
      <c r="C1106" s="10" t="s">
        <v>490</v>
      </c>
      <c r="D1106" s="10"/>
      <c r="E1106" s="419" t="s">
        <v>219</v>
      </c>
      <c r="F1106" s="10">
        <v>848965</v>
      </c>
      <c r="G1106" s="10"/>
      <c r="H1106" s="10"/>
      <c r="I1106" s="10"/>
      <c r="J1106" s="10">
        <v>172700.8299999999</v>
      </c>
      <c r="K1106" s="10"/>
      <c r="M1106" s="10">
        <v>648</v>
      </c>
      <c r="N1106" s="69"/>
      <c r="P1106" s="245">
        <f t="shared" si="68"/>
        <v>266.51362654320974</v>
      </c>
      <c r="Q1106" s="10"/>
      <c r="R1106" s="10"/>
      <c r="S1106" s="10"/>
      <c r="T1106" s="179">
        <f t="shared" si="69"/>
        <v>1310.1311728395062</v>
      </c>
      <c r="U1106" s="10"/>
      <c r="V1106" s="10"/>
      <c r="W1106" s="10"/>
      <c r="Y1106" s="10">
        <v>172700.8299999999</v>
      </c>
      <c r="Z1106" s="10">
        <f t="shared" si="70"/>
        <v>170398.83</v>
      </c>
      <c r="AA1106" s="247"/>
      <c r="AB1106" s="10">
        <f t="shared" si="71"/>
        <v>148749.16</v>
      </c>
      <c r="AC1106" s="167">
        <v>183300.68</v>
      </c>
      <c r="AD1106" s="9"/>
      <c r="AE1106" s="3"/>
      <c r="AF1106" s="3"/>
    </row>
    <row r="1107" spans="1:32" x14ac:dyDescent="0.2">
      <c r="A1107" s="55"/>
      <c r="B1107" s="10"/>
      <c r="C1107" s="10" t="s">
        <v>491</v>
      </c>
      <c r="D1107" s="10"/>
      <c r="E1107" s="419" t="s">
        <v>164</v>
      </c>
      <c r="F1107" s="10">
        <v>3274546</v>
      </c>
      <c r="G1107" s="10"/>
      <c r="H1107" s="10"/>
      <c r="I1107" s="10"/>
      <c r="J1107" s="10">
        <v>643135.8899999999</v>
      </c>
      <c r="K1107" s="10"/>
      <c r="M1107" s="10">
        <v>3650</v>
      </c>
      <c r="N1107" s="69"/>
      <c r="P1107" s="245">
        <f t="shared" si="68"/>
        <v>176.2016136986301</v>
      </c>
      <c r="Q1107" s="10"/>
      <c r="R1107" s="10"/>
      <c r="S1107" s="10"/>
      <c r="T1107" s="179">
        <f t="shared" si="69"/>
        <v>897.13589041095895</v>
      </c>
      <c r="U1107" s="10"/>
      <c r="V1107" s="10"/>
      <c r="W1107" s="10"/>
      <c r="Y1107" s="10">
        <v>643135.8899999999</v>
      </c>
      <c r="Z1107" s="10">
        <f t="shared" si="70"/>
        <v>634563.28</v>
      </c>
      <c r="AA1107" s="247"/>
      <c r="AB1107" s="10">
        <f t="shared" si="71"/>
        <v>553940.15</v>
      </c>
      <c r="AC1107" s="167">
        <v>682609.62</v>
      </c>
      <c r="AD1107" s="9"/>
      <c r="AE1107" s="3"/>
      <c r="AF1107" s="3"/>
    </row>
    <row r="1108" spans="1:32" x14ac:dyDescent="0.2">
      <c r="A1108" s="55"/>
      <c r="B1108" s="10"/>
      <c r="C1108" s="10" t="s">
        <v>492</v>
      </c>
      <c r="D1108" s="10"/>
      <c r="E1108" s="419" t="s">
        <v>97</v>
      </c>
      <c r="F1108" s="10">
        <v>2884</v>
      </c>
      <c r="G1108" s="10"/>
      <c r="H1108" s="10"/>
      <c r="I1108" s="10"/>
      <c r="J1108" s="10">
        <v>621.31000000000006</v>
      </c>
      <c r="K1108" s="10"/>
      <c r="M1108" s="10">
        <v>9</v>
      </c>
      <c r="N1108" s="69"/>
      <c r="P1108" s="245">
        <f t="shared" si="68"/>
        <v>69.034444444444446</v>
      </c>
      <c r="Q1108" s="10"/>
      <c r="R1108" s="10"/>
      <c r="S1108" s="10"/>
      <c r="T1108" s="179">
        <f t="shared" si="69"/>
        <v>320.44444444444446</v>
      </c>
      <c r="U1108" s="10"/>
      <c r="V1108" s="10"/>
      <c r="W1108" s="10"/>
      <c r="Y1108" s="10">
        <v>621.31000000000006</v>
      </c>
      <c r="Z1108" s="10">
        <f t="shared" si="70"/>
        <v>613.03</v>
      </c>
      <c r="AA1108" s="247"/>
      <c r="AB1108" s="10">
        <f t="shared" si="71"/>
        <v>535.14</v>
      </c>
      <c r="AC1108" s="167">
        <v>659.44</v>
      </c>
      <c r="AD1108" s="9"/>
      <c r="AE1108" s="3"/>
      <c r="AF1108" s="3"/>
    </row>
    <row r="1109" spans="1:32" x14ac:dyDescent="0.2">
      <c r="A1109" s="55"/>
      <c r="B1109" s="10"/>
      <c r="C1109" s="10" t="s">
        <v>493</v>
      </c>
      <c r="D1109" s="10"/>
      <c r="E1109" s="419" t="s">
        <v>77</v>
      </c>
      <c r="F1109" s="10">
        <v>61640</v>
      </c>
      <c r="G1109" s="10"/>
      <c r="H1109" s="10"/>
      <c r="I1109" s="10"/>
      <c r="J1109" s="10">
        <v>12570.580000000002</v>
      </c>
      <c r="K1109" s="10"/>
      <c r="M1109" s="10">
        <v>69</v>
      </c>
      <c r="N1109" s="69"/>
      <c r="P1109" s="245">
        <f t="shared" si="68"/>
        <v>182.18231884057974</v>
      </c>
      <c r="Q1109" s="10"/>
      <c r="R1109" s="10"/>
      <c r="S1109" s="10"/>
      <c r="T1109" s="179">
        <f t="shared" si="69"/>
        <v>893.33333333333337</v>
      </c>
      <c r="U1109" s="10"/>
      <c r="V1109" s="10"/>
      <c r="W1109" s="10"/>
      <c r="Y1109" s="10">
        <v>12570.580000000002</v>
      </c>
      <c r="Z1109" s="10">
        <f t="shared" si="70"/>
        <v>12403.02</v>
      </c>
      <c r="AA1109" s="247"/>
      <c r="AB1109" s="10">
        <f t="shared" si="71"/>
        <v>10827.18</v>
      </c>
      <c r="AC1109" s="167">
        <v>13342.12</v>
      </c>
      <c r="AD1109" s="9"/>
      <c r="AE1109" s="3"/>
      <c r="AF1109" s="3"/>
    </row>
    <row r="1110" spans="1:32" x14ac:dyDescent="0.2">
      <c r="A1110" s="55"/>
      <c r="B1110" s="10"/>
      <c r="C1110" s="10" t="s">
        <v>493</v>
      </c>
      <c r="D1110" s="10"/>
      <c r="E1110" s="419" t="s">
        <v>494</v>
      </c>
      <c r="F1110" s="10">
        <v>203143</v>
      </c>
      <c r="G1110" s="10"/>
      <c r="H1110" s="10"/>
      <c r="I1110" s="10"/>
      <c r="J1110" s="10">
        <v>41837.730000000025</v>
      </c>
      <c r="K1110" s="10"/>
      <c r="M1110" s="10">
        <v>205</v>
      </c>
      <c r="N1110" s="69"/>
      <c r="P1110" s="245">
        <f t="shared" si="68"/>
        <v>204.08648780487817</v>
      </c>
      <c r="Q1110" s="10"/>
      <c r="R1110" s="10"/>
      <c r="S1110" s="10"/>
      <c r="T1110" s="179">
        <f t="shared" si="69"/>
        <v>990.9414634146342</v>
      </c>
      <c r="U1110" s="10"/>
      <c r="V1110" s="10"/>
      <c r="W1110" s="10"/>
      <c r="Y1110" s="10">
        <v>41837.730000000025</v>
      </c>
      <c r="Z1110" s="10">
        <f t="shared" si="70"/>
        <v>41280.06</v>
      </c>
      <c r="AA1110" s="247"/>
      <c r="AB1110" s="10">
        <f t="shared" si="71"/>
        <v>36035.31</v>
      </c>
      <c r="AC1110" s="167">
        <v>44405.61</v>
      </c>
      <c r="AD1110" s="9"/>
      <c r="AE1110" s="3"/>
      <c r="AF1110" s="3"/>
    </row>
    <row r="1111" spans="1:32" x14ac:dyDescent="0.2">
      <c r="A1111" s="55"/>
      <c r="B1111" s="10"/>
      <c r="C1111" s="10" t="s">
        <v>493</v>
      </c>
      <c r="D1111" s="10"/>
      <c r="E1111" s="419" t="s">
        <v>120</v>
      </c>
      <c r="F1111" s="10">
        <v>144437</v>
      </c>
      <c r="G1111" s="10"/>
      <c r="H1111" s="10"/>
      <c r="I1111" s="10"/>
      <c r="J1111" s="10">
        <v>29649.210000000006</v>
      </c>
      <c r="K1111" s="10"/>
      <c r="M1111" s="10">
        <v>144</v>
      </c>
      <c r="N1111" s="69"/>
      <c r="P1111" s="245">
        <f t="shared" si="68"/>
        <v>205.89729166666672</v>
      </c>
      <c r="Q1111" s="10"/>
      <c r="R1111" s="10"/>
      <c r="S1111" s="10"/>
      <c r="T1111" s="179">
        <f t="shared" si="69"/>
        <v>1003.0347222222222</v>
      </c>
      <c r="U1111" s="10"/>
      <c r="V1111" s="10"/>
      <c r="W1111" s="10"/>
      <c r="Y1111" s="10">
        <v>29649.210000000006</v>
      </c>
      <c r="Z1111" s="10">
        <f t="shared" si="70"/>
        <v>29254</v>
      </c>
      <c r="AA1111" s="247"/>
      <c r="AB1111" s="10">
        <f t="shared" si="71"/>
        <v>25537.200000000001</v>
      </c>
      <c r="AC1111" s="167">
        <v>31468.99</v>
      </c>
      <c r="AD1111" s="9"/>
      <c r="AE1111" s="3"/>
      <c r="AF1111" s="3"/>
    </row>
    <row r="1112" spans="1:32" x14ac:dyDescent="0.2">
      <c r="A1112" s="55"/>
      <c r="B1112" s="10"/>
      <c r="C1112" s="10" t="s">
        <v>495</v>
      </c>
      <c r="D1112" s="10"/>
      <c r="E1112" s="419" t="s">
        <v>272</v>
      </c>
      <c r="F1112" s="10">
        <v>2517</v>
      </c>
      <c r="G1112" s="10"/>
      <c r="H1112" s="10"/>
      <c r="I1112" s="10"/>
      <c r="J1112" s="10">
        <v>529.02</v>
      </c>
      <c r="K1112" s="10"/>
      <c r="M1112" s="10">
        <v>6</v>
      </c>
      <c r="N1112" s="69"/>
      <c r="P1112" s="245">
        <f t="shared" si="68"/>
        <v>88.17</v>
      </c>
      <c r="Q1112" s="10"/>
      <c r="R1112" s="10"/>
      <c r="S1112" s="10"/>
      <c r="T1112" s="179">
        <f t="shared" si="69"/>
        <v>419.5</v>
      </c>
      <c r="U1112" s="10"/>
      <c r="V1112" s="10"/>
      <c r="W1112" s="10"/>
      <c r="Y1112" s="10">
        <v>529.02</v>
      </c>
      <c r="Z1112" s="10">
        <f t="shared" si="70"/>
        <v>521.97</v>
      </c>
      <c r="AA1112" s="247"/>
      <c r="AB1112" s="10">
        <f t="shared" si="71"/>
        <v>455.65</v>
      </c>
      <c r="AC1112" s="167">
        <v>561.49</v>
      </c>
      <c r="AD1112" s="9"/>
      <c r="AE1112" s="3"/>
      <c r="AF1112" s="3"/>
    </row>
    <row r="1113" spans="1:32" x14ac:dyDescent="0.2">
      <c r="A1113" s="55"/>
      <c r="B1113" s="10"/>
      <c r="C1113" s="10" t="s">
        <v>496</v>
      </c>
      <c r="D1113" s="10"/>
      <c r="E1113" s="419" t="s">
        <v>148</v>
      </c>
      <c r="F1113" s="10">
        <v>15429</v>
      </c>
      <c r="G1113" s="10"/>
      <c r="H1113" s="10"/>
      <c r="I1113" s="10"/>
      <c r="J1113" s="10">
        <v>3224.93</v>
      </c>
      <c r="K1113" s="10"/>
      <c r="M1113" s="10">
        <v>11</v>
      </c>
      <c r="N1113" s="69"/>
      <c r="P1113" s="245">
        <f t="shared" si="68"/>
        <v>293.17545454545456</v>
      </c>
      <c r="Q1113" s="10"/>
      <c r="R1113" s="10"/>
      <c r="S1113" s="10"/>
      <c r="T1113" s="179">
        <f t="shared" si="69"/>
        <v>1402.6363636363637</v>
      </c>
      <c r="U1113" s="10"/>
      <c r="V1113" s="10"/>
      <c r="W1113" s="10"/>
      <c r="Y1113" s="10">
        <v>3224.93</v>
      </c>
      <c r="Z1113" s="10">
        <f t="shared" si="70"/>
        <v>3181.94</v>
      </c>
      <c r="AA1113" s="247"/>
      <c r="AB1113" s="10">
        <f t="shared" si="71"/>
        <v>2777.67</v>
      </c>
      <c r="AC1113" s="167">
        <v>3422.87</v>
      </c>
      <c r="AD1113" s="9"/>
      <c r="AE1113" s="3"/>
      <c r="AF1113" s="3"/>
    </row>
    <row r="1114" spans="1:32" x14ac:dyDescent="0.2">
      <c r="A1114" s="55"/>
      <c r="B1114" s="10"/>
      <c r="C1114" s="10" t="s">
        <v>496</v>
      </c>
      <c r="D1114" s="10"/>
      <c r="E1114" s="419" t="s">
        <v>124</v>
      </c>
      <c r="F1114" s="10">
        <v>3881</v>
      </c>
      <c r="G1114" s="10"/>
      <c r="H1114" s="10"/>
      <c r="I1114" s="10"/>
      <c r="J1114" s="10">
        <v>818.44</v>
      </c>
      <c r="K1114" s="10"/>
      <c r="M1114" s="10">
        <v>2</v>
      </c>
      <c r="N1114" s="69"/>
      <c r="P1114" s="245">
        <f t="shared" si="68"/>
        <v>409.22</v>
      </c>
      <c r="Q1114" s="10"/>
      <c r="R1114" s="10"/>
      <c r="S1114" s="10"/>
      <c r="T1114" s="179">
        <f t="shared" si="69"/>
        <v>1940.5</v>
      </c>
      <c r="U1114" s="10"/>
      <c r="V1114" s="10"/>
      <c r="W1114" s="10"/>
      <c r="Y1114" s="10">
        <v>818.44</v>
      </c>
      <c r="Z1114" s="10">
        <f t="shared" si="70"/>
        <v>807.53</v>
      </c>
      <c r="AA1114" s="247"/>
      <c r="AB1114" s="10">
        <f t="shared" si="71"/>
        <v>704.93</v>
      </c>
      <c r="AC1114" s="167">
        <v>868.67</v>
      </c>
      <c r="AD1114" s="9"/>
      <c r="AE1114" s="3"/>
      <c r="AF1114" s="3"/>
    </row>
    <row r="1115" spans="1:32" x14ac:dyDescent="0.2">
      <c r="A1115" s="55"/>
      <c r="B1115" s="10"/>
      <c r="C1115" s="10" t="s">
        <v>496</v>
      </c>
      <c r="D1115" s="10"/>
      <c r="E1115" s="419" t="s">
        <v>224</v>
      </c>
      <c r="F1115" s="10">
        <v>1587</v>
      </c>
      <c r="G1115" s="10"/>
      <c r="H1115" s="10"/>
      <c r="I1115" s="10"/>
      <c r="J1115" s="10">
        <v>332.73</v>
      </c>
      <c r="K1115" s="10"/>
      <c r="M1115" s="10">
        <v>1</v>
      </c>
      <c r="N1115" s="69"/>
      <c r="P1115" s="245">
        <f t="shared" si="68"/>
        <v>332.73</v>
      </c>
      <c r="Q1115" s="10"/>
      <c r="R1115" s="10"/>
      <c r="S1115" s="10"/>
      <c r="T1115" s="179">
        <f t="shared" si="69"/>
        <v>1587</v>
      </c>
      <c r="U1115" s="10"/>
      <c r="V1115" s="10"/>
      <c r="W1115" s="10"/>
      <c r="Y1115" s="10">
        <v>332.73</v>
      </c>
      <c r="Z1115" s="10">
        <f t="shared" si="70"/>
        <v>328.29</v>
      </c>
      <c r="AA1115" s="247"/>
      <c r="AB1115" s="10">
        <f t="shared" si="71"/>
        <v>286.58</v>
      </c>
      <c r="AC1115" s="167">
        <v>353.15</v>
      </c>
      <c r="AD1115" s="9"/>
      <c r="AE1115" s="3"/>
      <c r="AF1115" s="3"/>
    </row>
    <row r="1116" spans="1:32" x14ac:dyDescent="0.2">
      <c r="A1116" s="55"/>
      <c r="B1116" s="10"/>
      <c r="C1116" s="10" t="s">
        <v>496</v>
      </c>
      <c r="D1116" s="10"/>
      <c r="E1116" s="419" t="s">
        <v>439</v>
      </c>
      <c r="F1116" s="10">
        <v>8936592</v>
      </c>
      <c r="G1116" s="10"/>
      <c r="H1116" s="10"/>
      <c r="I1116" s="10"/>
      <c r="J1116" s="10">
        <v>1826846.9199999908</v>
      </c>
      <c r="K1116" s="10"/>
      <c r="M1116" s="10">
        <v>7103</v>
      </c>
      <c r="N1116" s="69"/>
      <c r="P1116" s="245">
        <f t="shared" si="68"/>
        <v>257.1937097001254</v>
      </c>
      <c r="Q1116" s="10"/>
      <c r="R1116" s="10"/>
      <c r="S1116" s="10"/>
      <c r="T1116" s="179">
        <f t="shared" si="69"/>
        <v>1258.1433197240603</v>
      </c>
      <c r="U1116" s="10"/>
      <c r="V1116" s="10"/>
      <c r="W1116" s="10"/>
      <c r="Y1116" s="10">
        <v>1826846.9199999908</v>
      </c>
      <c r="Z1116" s="10">
        <f t="shared" si="70"/>
        <v>1802496.16</v>
      </c>
      <c r="AA1116" s="247"/>
      <c r="AB1116" s="10">
        <f t="shared" si="71"/>
        <v>1573483.72</v>
      </c>
      <c r="AC1116" s="167">
        <v>1938973.23</v>
      </c>
      <c r="AD1116" s="9"/>
      <c r="AE1116" s="3"/>
      <c r="AF1116" s="3"/>
    </row>
    <row r="1117" spans="1:32" x14ac:dyDescent="0.2">
      <c r="A1117" s="55"/>
      <c r="B1117" s="10"/>
      <c r="C1117" s="10" t="s">
        <v>497</v>
      </c>
      <c r="D1117" s="10"/>
      <c r="E1117" s="419" t="s">
        <v>145</v>
      </c>
      <c r="F1117" s="10">
        <v>6944</v>
      </c>
      <c r="G1117" s="10"/>
      <c r="H1117" s="10"/>
      <c r="I1117" s="10"/>
      <c r="J1117" s="10">
        <v>1336.06</v>
      </c>
      <c r="K1117" s="10"/>
      <c r="M1117" s="10">
        <v>9</v>
      </c>
      <c r="N1117" s="69"/>
      <c r="P1117" s="245">
        <f t="shared" si="68"/>
        <v>148.45111111111112</v>
      </c>
      <c r="Q1117" s="10"/>
      <c r="R1117" s="10"/>
      <c r="S1117" s="10"/>
      <c r="T1117" s="179">
        <f t="shared" si="69"/>
        <v>771.55555555555554</v>
      </c>
      <c r="U1117" s="10"/>
      <c r="V1117" s="10"/>
      <c r="W1117" s="10"/>
      <c r="Y1117" s="10">
        <v>1336.06</v>
      </c>
      <c r="Z1117" s="10">
        <f t="shared" si="70"/>
        <v>1318.25</v>
      </c>
      <c r="AA1117" s="247"/>
      <c r="AB1117" s="10">
        <f t="shared" si="71"/>
        <v>1150.76</v>
      </c>
      <c r="AC1117" s="167">
        <v>1418.06</v>
      </c>
      <c r="AD1117" s="9"/>
      <c r="AE1117" s="3"/>
      <c r="AF1117" s="3"/>
    </row>
    <row r="1118" spans="1:32" x14ac:dyDescent="0.2">
      <c r="A1118" s="55"/>
      <c r="B1118" s="10"/>
      <c r="C1118" s="10" t="s">
        <v>498</v>
      </c>
      <c r="D1118" s="10"/>
      <c r="E1118" s="419" t="s">
        <v>63</v>
      </c>
      <c r="F1118" s="10">
        <v>493173</v>
      </c>
      <c r="G1118" s="10"/>
      <c r="H1118" s="10"/>
      <c r="I1118" s="10"/>
      <c r="J1118" s="10">
        <v>100296.33999999997</v>
      </c>
      <c r="K1118" s="10"/>
      <c r="M1118" s="10">
        <v>319</v>
      </c>
      <c r="N1118" s="69"/>
      <c r="P1118" s="245">
        <f t="shared" si="68"/>
        <v>314.40858934169268</v>
      </c>
      <c r="Q1118" s="10"/>
      <c r="R1118" s="10"/>
      <c r="S1118" s="10"/>
      <c r="T1118" s="179">
        <f t="shared" si="69"/>
        <v>1545.9968652037617</v>
      </c>
      <c r="U1118" s="10"/>
      <c r="V1118" s="10"/>
      <c r="W1118" s="10"/>
      <c r="Y1118" s="10">
        <v>100296.33999999997</v>
      </c>
      <c r="Z1118" s="10">
        <f t="shared" si="70"/>
        <v>98959.45</v>
      </c>
      <c r="AA1118" s="247"/>
      <c r="AB1118" s="10">
        <f t="shared" si="71"/>
        <v>86386.36</v>
      </c>
      <c r="AC1118" s="167">
        <v>106452.22</v>
      </c>
      <c r="AD1118" s="9"/>
      <c r="AE1118" s="3"/>
      <c r="AF1118" s="3"/>
    </row>
    <row r="1119" spans="1:32" x14ac:dyDescent="0.2">
      <c r="A1119" s="55"/>
      <c r="B1119" s="10"/>
      <c r="C1119" s="10" t="s">
        <v>498</v>
      </c>
      <c r="D1119" s="10"/>
      <c r="E1119" s="419" t="s">
        <v>374</v>
      </c>
      <c r="F1119" s="10">
        <v>8908</v>
      </c>
      <c r="G1119" s="10"/>
      <c r="H1119" s="10"/>
      <c r="I1119" s="10"/>
      <c r="J1119" s="10">
        <v>1888.6299999999999</v>
      </c>
      <c r="K1119" s="10"/>
      <c r="M1119" s="10">
        <v>4</v>
      </c>
      <c r="N1119" s="69"/>
      <c r="P1119" s="245">
        <f t="shared" si="68"/>
        <v>472.15749999999997</v>
      </c>
      <c r="Q1119" s="10"/>
      <c r="R1119" s="10"/>
      <c r="S1119" s="10"/>
      <c r="T1119" s="179">
        <f t="shared" si="69"/>
        <v>2227</v>
      </c>
      <c r="U1119" s="10"/>
      <c r="V1119" s="10"/>
      <c r="W1119" s="10"/>
      <c r="Y1119" s="10">
        <v>1888.6299999999999</v>
      </c>
      <c r="Z1119" s="10">
        <f t="shared" si="70"/>
        <v>1863.46</v>
      </c>
      <c r="AA1119" s="247"/>
      <c r="AB1119" s="10">
        <f t="shared" si="71"/>
        <v>1626.7</v>
      </c>
      <c r="AC1119" s="167">
        <v>2004.55</v>
      </c>
      <c r="AD1119" s="9"/>
      <c r="AE1119" s="3"/>
      <c r="AF1119" s="3"/>
    </row>
    <row r="1120" spans="1:32" x14ac:dyDescent="0.2">
      <c r="A1120" s="55"/>
      <c r="B1120" s="10"/>
      <c r="C1120" s="10" t="s">
        <v>499</v>
      </c>
      <c r="D1120" s="10"/>
      <c r="E1120" s="419" t="s">
        <v>97</v>
      </c>
      <c r="F1120" s="10">
        <v>2306</v>
      </c>
      <c r="G1120" s="10"/>
      <c r="H1120" s="10"/>
      <c r="I1120" s="10"/>
      <c r="J1120" s="10">
        <v>472.71</v>
      </c>
      <c r="K1120" s="10"/>
      <c r="M1120" s="10">
        <v>3</v>
      </c>
      <c r="N1120" s="69"/>
      <c r="P1120" s="245">
        <f t="shared" si="68"/>
        <v>157.57</v>
      </c>
      <c r="Q1120" s="10"/>
      <c r="R1120" s="10"/>
      <c r="S1120" s="10"/>
      <c r="T1120" s="179">
        <f t="shared" si="69"/>
        <v>768.66666666666663</v>
      </c>
      <c r="U1120" s="10"/>
      <c r="V1120" s="10"/>
      <c r="W1120" s="10"/>
      <c r="Y1120" s="10">
        <v>472.71</v>
      </c>
      <c r="Z1120" s="10">
        <f t="shared" si="70"/>
        <v>466.41</v>
      </c>
      <c r="AA1120" s="247"/>
      <c r="AB1120" s="10">
        <f t="shared" si="71"/>
        <v>407.15</v>
      </c>
      <c r="AC1120" s="167">
        <v>501.72</v>
      </c>
      <c r="AD1120" s="9"/>
      <c r="AE1120" s="3"/>
      <c r="AF1120" s="3"/>
    </row>
    <row r="1121" spans="1:32" x14ac:dyDescent="0.2">
      <c r="A1121" s="55"/>
      <c r="B1121" s="10"/>
      <c r="C1121" s="10" t="s">
        <v>499</v>
      </c>
      <c r="D1121" s="10"/>
      <c r="E1121" s="419" t="s">
        <v>224</v>
      </c>
      <c r="F1121" s="10">
        <v>1961783</v>
      </c>
      <c r="G1121" s="10"/>
      <c r="H1121" s="10"/>
      <c r="I1121" s="10"/>
      <c r="J1121" s="10">
        <v>402381.90000000014</v>
      </c>
      <c r="K1121" s="10"/>
      <c r="M1121" s="10">
        <v>1786</v>
      </c>
      <c r="N1121" s="69"/>
      <c r="P1121" s="245">
        <f t="shared" si="68"/>
        <v>225.29781634938416</v>
      </c>
      <c r="Q1121" s="10"/>
      <c r="R1121" s="10"/>
      <c r="S1121" s="10"/>
      <c r="T1121" s="179">
        <f t="shared" si="69"/>
        <v>1098.422732362822</v>
      </c>
      <c r="U1121" s="10"/>
      <c r="V1121" s="10"/>
      <c r="W1121" s="10"/>
      <c r="Y1121" s="10">
        <v>402381.90000000014</v>
      </c>
      <c r="Z1121" s="10">
        <f t="shared" si="70"/>
        <v>397018.39</v>
      </c>
      <c r="AA1121" s="247"/>
      <c r="AB1121" s="10">
        <f t="shared" si="71"/>
        <v>346576.04</v>
      </c>
      <c r="AC1121" s="167">
        <v>427078.88</v>
      </c>
      <c r="AD1121" s="9"/>
      <c r="AE1121" s="3"/>
      <c r="AF1121" s="3"/>
    </row>
    <row r="1122" spans="1:32" x14ac:dyDescent="0.2">
      <c r="A1122" s="55"/>
      <c r="B1122" s="10"/>
      <c r="C1122" s="10" t="s">
        <v>499</v>
      </c>
      <c r="D1122" s="10"/>
      <c r="E1122" s="419" t="s">
        <v>439</v>
      </c>
      <c r="F1122" s="10">
        <v>3024</v>
      </c>
      <c r="G1122" s="10"/>
      <c r="H1122" s="10"/>
      <c r="I1122" s="10"/>
      <c r="J1122" s="10">
        <v>634.22</v>
      </c>
      <c r="K1122" s="10"/>
      <c r="M1122" s="10">
        <v>3</v>
      </c>
      <c r="N1122" s="69"/>
      <c r="P1122" s="245">
        <f t="shared" si="68"/>
        <v>211.40666666666667</v>
      </c>
      <c r="Q1122" s="10"/>
      <c r="R1122" s="10"/>
      <c r="S1122" s="10"/>
      <c r="T1122" s="179">
        <f t="shared" si="69"/>
        <v>1008</v>
      </c>
      <c r="U1122" s="10"/>
      <c r="V1122" s="10"/>
      <c r="W1122" s="10"/>
      <c r="Y1122" s="10">
        <v>634.22</v>
      </c>
      <c r="Z1122" s="10">
        <f t="shared" si="70"/>
        <v>625.77</v>
      </c>
      <c r="AA1122" s="247"/>
      <c r="AB1122" s="10">
        <f t="shared" si="71"/>
        <v>546.26</v>
      </c>
      <c r="AC1122" s="167">
        <v>673.15</v>
      </c>
      <c r="AD1122" s="9"/>
      <c r="AE1122" s="3"/>
      <c r="AF1122" s="3"/>
    </row>
    <row r="1123" spans="1:32" x14ac:dyDescent="0.2">
      <c r="A1123" s="55"/>
      <c r="B1123" s="10"/>
      <c r="C1123" s="10" t="s">
        <v>499</v>
      </c>
      <c r="D1123" s="10"/>
      <c r="E1123" s="419" t="s">
        <v>225</v>
      </c>
      <c r="F1123" s="10">
        <v>4206</v>
      </c>
      <c r="G1123" s="10"/>
      <c r="H1123" s="10"/>
      <c r="I1123" s="10"/>
      <c r="J1123" s="10">
        <v>889.37</v>
      </c>
      <c r="K1123" s="10"/>
      <c r="M1123" s="10">
        <v>2</v>
      </c>
      <c r="N1123" s="69"/>
      <c r="P1123" s="245">
        <f t="shared" si="68"/>
        <v>444.685</v>
      </c>
      <c r="Q1123" s="10"/>
      <c r="R1123" s="10"/>
      <c r="S1123" s="10"/>
      <c r="T1123" s="179">
        <f t="shared" si="69"/>
        <v>2103</v>
      </c>
      <c r="U1123" s="10"/>
      <c r="V1123" s="10"/>
      <c r="W1123" s="10"/>
      <c r="Y1123" s="10">
        <v>889.37</v>
      </c>
      <c r="Z1123" s="10">
        <f t="shared" si="70"/>
        <v>877.52</v>
      </c>
      <c r="AA1123" s="247"/>
      <c r="AB1123" s="10">
        <f t="shared" si="71"/>
        <v>766.02</v>
      </c>
      <c r="AC1123" s="167">
        <v>943.95</v>
      </c>
      <c r="AD1123" s="9"/>
      <c r="AE1123" s="3"/>
      <c r="AF1123" s="3"/>
    </row>
    <row r="1124" spans="1:32" x14ac:dyDescent="0.2">
      <c r="A1124" s="55"/>
      <c r="B1124" s="10"/>
      <c r="C1124" s="10" t="s">
        <v>499</v>
      </c>
      <c r="D1124" s="10"/>
      <c r="E1124" s="419" t="s">
        <v>98</v>
      </c>
      <c r="F1124" s="10">
        <v>602</v>
      </c>
      <c r="G1124" s="10"/>
      <c r="H1124" s="10"/>
      <c r="I1124" s="10"/>
      <c r="J1124" s="10">
        <v>123.43</v>
      </c>
      <c r="K1124" s="10"/>
      <c r="M1124" s="10">
        <v>1</v>
      </c>
      <c r="N1124" s="69"/>
      <c r="P1124" s="245">
        <f t="shared" si="68"/>
        <v>123.43</v>
      </c>
      <c r="Q1124" s="10"/>
      <c r="R1124" s="10"/>
      <c r="S1124" s="10"/>
      <c r="T1124" s="179">
        <f t="shared" si="69"/>
        <v>602</v>
      </c>
      <c r="U1124" s="10"/>
      <c r="V1124" s="10"/>
      <c r="W1124" s="10"/>
      <c r="Y1124" s="10">
        <v>123.43</v>
      </c>
      <c r="Z1124" s="10">
        <f t="shared" si="70"/>
        <v>121.78</v>
      </c>
      <c r="AA1124" s="247"/>
      <c r="AB1124" s="10">
        <f t="shared" si="71"/>
        <v>106.31</v>
      </c>
      <c r="AC1124" s="167">
        <v>131</v>
      </c>
      <c r="AD1124" s="9"/>
      <c r="AE1124" s="3"/>
      <c r="AF1124" s="3"/>
    </row>
    <row r="1125" spans="1:32" x14ac:dyDescent="0.2">
      <c r="A1125" s="55"/>
      <c r="B1125" s="10"/>
      <c r="C1125" s="10" t="s">
        <v>500</v>
      </c>
      <c r="D1125" s="10"/>
      <c r="E1125" s="419" t="s">
        <v>92</v>
      </c>
      <c r="F1125" s="10">
        <v>1140</v>
      </c>
      <c r="G1125" s="10"/>
      <c r="H1125" s="10"/>
      <c r="I1125" s="10"/>
      <c r="J1125" s="10">
        <v>237</v>
      </c>
      <c r="K1125" s="10"/>
      <c r="M1125" s="10">
        <v>1</v>
      </c>
      <c r="N1125" s="69"/>
      <c r="P1125" s="245">
        <f t="shared" si="68"/>
        <v>237</v>
      </c>
      <c r="Q1125" s="10"/>
      <c r="R1125" s="10"/>
      <c r="S1125" s="10"/>
      <c r="T1125" s="179">
        <f t="shared" si="69"/>
        <v>1140</v>
      </c>
      <c r="U1125" s="10"/>
      <c r="V1125" s="10"/>
      <c r="W1125" s="10"/>
      <c r="Y1125" s="10">
        <v>237</v>
      </c>
      <c r="Z1125" s="10">
        <f t="shared" si="70"/>
        <v>233.84</v>
      </c>
      <c r="AA1125" s="247"/>
      <c r="AB1125" s="10">
        <f t="shared" si="71"/>
        <v>204.13</v>
      </c>
      <c r="AC1125" s="167">
        <v>251.55</v>
      </c>
      <c r="AD1125" s="9"/>
      <c r="AE1125" s="3"/>
      <c r="AF1125" s="3"/>
    </row>
    <row r="1126" spans="1:32" x14ac:dyDescent="0.2">
      <c r="A1126" s="55"/>
      <c r="B1126" s="10"/>
      <c r="C1126" s="10" t="s">
        <v>500</v>
      </c>
      <c r="D1126" s="10"/>
      <c r="E1126" s="419" t="s">
        <v>107</v>
      </c>
      <c r="F1126" s="10">
        <v>8494724</v>
      </c>
      <c r="G1126" s="10"/>
      <c r="H1126" s="10"/>
      <c r="I1126" s="10"/>
      <c r="J1126" s="10">
        <v>1709051.0299999912</v>
      </c>
      <c r="K1126" s="10"/>
      <c r="M1126" s="10">
        <v>7558</v>
      </c>
      <c r="N1126" s="69"/>
      <c r="P1126" s="245">
        <f t="shared" si="68"/>
        <v>226.12477242656672</v>
      </c>
      <c r="Q1126" s="10"/>
      <c r="R1126" s="10"/>
      <c r="S1126" s="10"/>
      <c r="T1126" s="179">
        <f t="shared" si="69"/>
        <v>1123.9380788568403</v>
      </c>
      <c r="U1126" s="10"/>
      <c r="V1126" s="10"/>
      <c r="W1126" s="10"/>
      <c r="Y1126" s="10">
        <v>1709051.0299999912</v>
      </c>
      <c r="Z1126" s="10">
        <f t="shared" si="70"/>
        <v>1686270.42</v>
      </c>
      <c r="AA1126" s="247"/>
      <c r="AB1126" s="10">
        <f t="shared" si="71"/>
        <v>1472024.8</v>
      </c>
      <c r="AC1126" s="167">
        <v>1813947.39</v>
      </c>
      <c r="AD1126" s="9"/>
      <c r="AE1126" s="3"/>
      <c r="AF1126" s="3"/>
    </row>
    <row r="1127" spans="1:32" x14ac:dyDescent="0.2">
      <c r="A1127" s="55"/>
      <c r="B1127" s="10"/>
      <c r="C1127" s="10" t="s">
        <v>500</v>
      </c>
      <c r="D1127" s="10"/>
      <c r="E1127" s="419" t="s">
        <v>501</v>
      </c>
      <c r="F1127" s="10">
        <v>733</v>
      </c>
      <c r="G1127" s="10"/>
      <c r="H1127" s="10"/>
      <c r="I1127" s="10"/>
      <c r="J1127" s="10">
        <v>148.94999999999999</v>
      </c>
      <c r="K1127" s="10"/>
      <c r="M1127" s="10">
        <v>1</v>
      </c>
      <c r="N1127" s="69"/>
      <c r="P1127" s="245">
        <f t="shared" si="68"/>
        <v>148.94999999999999</v>
      </c>
      <c r="Q1127" s="10"/>
      <c r="R1127" s="10"/>
      <c r="S1127" s="10"/>
      <c r="T1127" s="179">
        <f t="shared" si="69"/>
        <v>733</v>
      </c>
      <c r="U1127" s="10"/>
      <c r="V1127" s="10"/>
      <c r="W1127" s="10"/>
      <c r="Y1127" s="10">
        <v>148.94999999999999</v>
      </c>
      <c r="Z1127" s="10">
        <f t="shared" si="70"/>
        <v>146.96</v>
      </c>
      <c r="AA1127" s="247"/>
      <c r="AB1127" s="10">
        <f t="shared" si="71"/>
        <v>128.29</v>
      </c>
      <c r="AC1127" s="167">
        <v>158.09</v>
      </c>
      <c r="AD1127" s="9"/>
      <c r="AE1127" s="3"/>
      <c r="AF1127" s="3"/>
    </row>
    <row r="1128" spans="1:32" x14ac:dyDescent="0.2">
      <c r="A1128" s="55"/>
      <c r="B1128" s="10"/>
      <c r="C1128" s="10" t="s">
        <v>500</v>
      </c>
      <c r="D1128" s="10"/>
      <c r="E1128" s="419" t="s">
        <v>90</v>
      </c>
      <c r="F1128" s="10">
        <v>682</v>
      </c>
      <c r="G1128" s="10"/>
      <c r="H1128" s="10"/>
      <c r="I1128" s="10"/>
      <c r="J1128" s="10">
        <v>107.84</v>
      </c>
      <c r="K1128" s="10"/>
      <c r="M1128" s="10">
        <v>2</v>
      </c>
      <c r="N1128" s="69"/>
      <c r="P1128" s="245">
        <f t="shared" si="68"/>
        <v>53.92</v>
      </c>
      <c r="Q1128" s="10"/>
      <c r="R1128" s="10"/>
      <c r="S1128" s="10"/>
      <c r="T1128" s="179">
        <f t="shared" si="69"/>
        <v>341</v>
      </c>
      <c r="U1128" s="10"/>
      <c r="V1128" s="10"/>
      <c r="W1128" s="10"/>
      <c r="Y1128" s="10">
        <v>107.84</v>
      </c>
      <c r="Z1128" s="10">
        <f t="shared" si="70"/>
        <v>106.4</v>
      </c>
      <c r="AA1128" s="247"/>
      <c r="AB1128" s="10">
        <f t="shared" si="71"/>
        <v>92.88</v>
      </c>
      <c r="AC1128" s="167">
        <v>114.45</v>
      </c>
      <c r="AD1128" s="9"/>
      <c r="AE1128" s="3"/>
      <c r="AF1128" s="3"/>
    </row>
    <row r="1129" spans="1:32" x14ac:dyDescent="0.2">
      <c r="A1129" s="55"/>
      <c r="B1129" s="10"/>
      <c r="C1129" s="10" t="s">
        <v>502</v>
      </c>
      <c r="D1129" s="10"/>
      <c r="E1129" s="419" t="s">
        <v>192</v>
      </c>
      <c r="F1129" s="10">
        <v>6793</v>
      </c>
      <c r="G1129" s="10"/>
      <c r="H1129" s="10"/>
      <c r="I1129" s="10"/>
      <c r="J1129" s="10">
        <v>1412.02</v>
      </c>
      <c r="K1129" s="10"/>
      <c r="M1129" s="10">
        <v>6</v>
      </c>
      <c r="N1129" s="69"/>
      <c r="P1129" s="245">
        <f t="shared" si="68"/>
        <v>235.33666666666667</v>
      </c>
      <c r="Q1129" s="10"/>
      <c r="R1129" s="10"/>
      <c r="S1129" s="10"/>
      <c r="T1129" s="179">
        <f t="shared" si="69"/>
        <v>1132.1666666666667</v>
      </c>
      <c r="U1129" s="10"/>
      <c r="V1129" s="10"/>
      <c r="W1129" s="10"/>
      <c r="Y1129" s="10">
        <v>1412.02</v>
      </c>
      <c r="Z1129" s="10">
        <f t="shared" si="70"/>
        <v>1393.2</v>
      </c>
      <c r="AA1129" s="247"/>
      <c r="AB1129" s="10">
        <f t="shared" si="71"/>
        <v>1216.19</v>
      </c>
      <c r="AC1129" s="167">
        <v>1498.69</v>
      </c>
      <c r="AD1129" s="9"/>
      <c r="AE1129" s="3"/>
      <c r="AF1129" s="3"/>
    </row>
    <row r="1130" spans="1:32" x14ac:dyDescent="0.2">
      <c r="A1130" s="55"/>
      <c r="B1130" s="10"/>
      <c r="C1130" s="10" t="s">
        <v>502</v>
      </c>
      <c r="D1130" s="10"/>
      <c r="E1130" s="419" t="s">
        <v>88</v>
      </c>
      <c r="F1130" s="10">
        <v>61511</v>
      </c>
      <c r="G1130" s="10"/>
      <c r="H1130" s="10"/>
      <c r="I1130" s="10"/>
      <c r="J1130" s="10">
        <v>11894.33</v>
      </c>
      <c r="K1130" s="10"/>
      <c r="M1130" s="10">
        <v>44</v>
      </c>
      <c r="N1130" s="69"/>
      <c r="P1130" s="245">
        <f t="shared" si="68"/>
        <v>270.32568181818181</v>
      </c>
      <c r="Q1130" s="10"/>
      <c r="R1130" s="10"/>
      <c r="S1130" s="10"/>
      <c r="T1130" s="179">
        <f t="shared" si="69"/>
        <v>1397.9772727272727</v>
      </c>
      <c r="U1130" s="10"/>
      <c r="V1130" s="10"/>
      <c r="W1130" s="10"/>
      <c r="Y1130" s="10">
        <v>11894.33</v>
      </c>
      <c r="Z1130" s="10">
        <f t="shared" si="70"/>
        <v>11735.79</v>
      </c>
      <c r="AA1130" s="247"/>
      <c r="AB1130" s="10">
        <f t="shared" si="71"/>
        <v>10244.719999999999</v>
      </c>
      <c r="AC1130" s="167">
        <v>12624.37</v>
      </c>
      <c r="AD1130" s="9"/>
      <c r="AE1130" s="3"/>
      <c r="AF1130" s="3"/>
    </row>
    <row r="1131" spans="1:32" x14ac:dyDescent="0.2">
      <c r="A1131" s="55"/>
      <c r="B1131" s="10"/>
      <c r="C1131" s="10" t="s">
        <v>503</v>
      </c>
      <c r="D1131" s="10"/>
      <c r="E1131" s="419" t="s">
        <v>460</v>
      </c>
      <c r="F1131" s="10">
        <v>91861</v>
      </c>
      <c r="G1131" s="10"/>
      <c r="H1131" s="10"/>
      <c r="I1131" s="10"/>
      <c r="J1131" s="10">
        <v>17888.590000000004</v>
      </c>
      <c r="K1131" s="10"/>
      <c r="M1131" s="10">
        <v>105</v>
      </c>
      <c r="N1131" s="69"/>
      <c r="P1131" s="245">
        <f t="shared" si="68"/>
        <v>170.36752380952385</v>
      </c>
      <c r="Q1131" s="10"/>
      <c r="R1131" s="10"/>
      <c r="S1131" s="10"/>
      <c r="T1131" s="179">
        <f t="shared" si="69"/>
        <v>874.86666666666667</v>
      </c>
      <c r="U1131" s="10"/>
      <c r="V1131" s="10"/>
      <c r="W1131" s="10"/>
      <c r="Y1131" s="10">
        <v>17888.590000000004</v>
      </c>
      <c r="Z1131" s="10">
        <f t="shared" si="70"/>
        <v>17650.150000000001</v>
      </c>
      <c r="AA1131" s="247"/>
      <c r="AB1131" s="10">
        <f t="shared" si="71"/>
        <v>15407.64</v>
      </c>
      <c r="AC1131" s="167">
        <v>18986.53</v>
      </c>
      <c r="AD1131" s="9"/>
      <c r="AE1131" s="3"/>
      <c r="AF1131" s="3"/>
    </row>
    <row r="1132" spans="1:32" x14ac:dyDescent="0.2">
      <c r="A1132" s="55"/>
      <c r="B1132" s="10"/>
      <c r="C1132" s="10" t="s">
        <v>504</v>
      </c>
      <c r="D1132" s="10"/>
      <c r="E1132" s="419" t="s">
        <v>167</v>
      </c>
      <c r="F1132" s="10">
        <v>24441</v>
      </c>
      <c r="G1132" s="10"/>
      <c r="H1132" s="10"/>
      <c r="I1132" s="10"/>
      <c r="J1132" s="10">
        <v>5111.5399999999991</v>
      </c>
      <c r="K1132" s="10"/>
      <c r="M1132" s="10">
        <v>25</v>
      </c>
      <c r="N1132" s="69"/>
      <c r="P1132" s="245">
        <f t="shared" si="68"/>
        <v>204.46159999999998</v>
      </c>
      <c r="Q1132" s="10"/>
      <c r="R1132" s="10"/>
      <c r="S1132" s="10"/>
      <c r="T1132" s="179">
        <f t="shared" si="69"/>
        <v>977.64</v>
      </c>
      <c r="U1132" s="10"/>
      <c r="V1132" s="10"/>
      <c r="W1132" s="10"/>
      <c r="Y1132" s="10">
        <v>5111.5399999999991</v>
      </c>
      <c r="Z1132" s="10">
        <f t="shared" si="70"/>
        <v>5043.41</v>
      </c>
      <c r="AA1132" s="247"/>
      <c r="AB1132" s="10">
        <f t="shared" si="71"/>
        <v>4402.63</v>
      </c>
      <c r="AC1132" s="167">
        <v>5425.27</v>
      </c>
      <c r="AD1132" s="9"/>
      <c r="AE1132" s="3"/>
      <c r="AF1132" s="3"/>
    </row>
    <row r="1133" spans="1:32" x14ac:dyDescent="0.2">
      <c r="A1133" s="55"/>
      <c r="B1133" s="10"/>
      <c r="C1133" s="10" t="s">
        <v>505</v>
      </c>
      <c r="D1133" s="10"/>
      <c r="E1133" s="419" t="s">
        <v>506</v>
      </c>
      <c r="F1133" s="10">
        <v>224927</v>
      </c>
      <c r="G1133" s="10"/>
      <c r="H1133" s="10"/>
      <c r="I1133" s="10"/>
      <c r="J1133" s="10">
        <v>45057.269999999982</v>
      </c>
      <c r="K1133" s="10"/>
      <c r="M1133" s="10">
        <v>212</v>
      </c>
      <c r="N1133" s="69"/>
      <c r="P1133" s="245">
        <f t="shared" si="68"/>
        <v>212.5342924528301</v>
      </c>
      <c r="Q1133" s="10"/>
      <c r="R1133" s="10"/>
      <c r="S1133" s="10"/>
      <c r="T1133" s="179">
        <f t="shared" si="69"/>
        <v>1060.9764150943397</v>
      </c>
      <c r="U1133" s="10"/>
      <c r="V1133" s="10"/>
      <c r="W1133" s="10"/>
      <c r="Y1133" s="10">
        <v>45057.269999999982</v>
      </c>
      <c r="Z1133" s="10">
        <f t="shared" si="70"/>
        <v>44456.68</v>
      </c>
      <c r="AA1133" s="247"/>
      <c r="AB1133" s="10">
        <f t="shared" si="71"/>
        <v>38808.33</v>
      </c>
      <c r="AC1133" s="167">
        <v>47822.75</v>
      </c>
      <c r="AD1133" s="9"/>
      <c r="AE1133" s="3"/>
      <c r="AF1133" s="3"/>
    </row>
    <row r="1134" spans="1:32" x14ac:dyDescent="0.2">
      <c r="A1134" s="55"/>
      <c r="B1134" s="10"/>
      <c r="C1134" s="10" t="s">
        <v>507</v>
      </c>
      <c r="D1134" s="10"/>
      <c r="E1134" s="419" t="s">
        <v>104</v>
      </c>
      <c r="F1134" s="10">
        <v>2180804</v>
      </c>
      <c r="G1134" s="10"/>
      <c r="H1134" s="10"/>
      <c r="I1134" s="10"/>
      <c r="J1134" s="10">
        <v>449562.28999999847</v>
      </c>
      <c r="K1134" s="10"/>
      <c r="M1134" s="10">
        <v>2133</v>
      </c>
      <c r="N1134" s="69"/>
      <c r="P1134" s="245">
        <f t="shared" si="68"/>
        <v>210.76525550867251</v>
      </c>
      <c r="Q1134" s="10"/>
      <c r="R1134" s="10"/>
      <c r="S1134" s="10"/>
      <c r="T1134" s="179">
        <f t="shared" si="69"/>
        <v>1022.4116268166902</v>
      </c>
      <c r="U1134" s="10"/>
      <c r="V1134" s="10"/>
      <c r="W1134" s="10"/>
      <c r="Y1134" s="10">
        <v>449562.28999999847</v>
      </c>
      <c r="Z1134" s="10">
        <f t="shared" si="70"/>
        <v>443569.9</v>
      </c>
      <c r="AA1134" s="247"/>
      <c r="AB1134" s="10">
        <f t="shared" si="71"/>
        <v>387213.04</v>
      </c>
      <c r="AC1134" s="167">
        <v>477155.06</v>
      </c>
      <c r="AD1134" s="9"/>
      <c r="AE1134" s="3"/>
      <c r="AF1134" s="3"/>
    </row>
    <row r="1135" spans="1:32" x14ac:dyDescent="0.2">
      <c r="A1135" s="55"/>
      <c r="B1135" s="10"/>
      <c r="C1135" s="10" t="s">
        <v>508</v>
      </c>
      <c r="D1135" s="10"/>
      <c r="E1135" s="419" t="s">
        <v>70</v>
      </c>
      <c r="F1135" s="10">
        <v>364</v>
      </c>
      <c r="G1135" s="10"/>
      <c r="H1135" s="10"/>
      <c r="I1135" s="10"/>
      <c r="J1135" s="10">
        <v>76.94</v>
      </c>
      <c r="K1135" s="10"/>
      <c r="M1135" s="10">
        <v>1</v>
      </c>
      <c r="N1135" s="69"/>
      <c r="P1135" s="245">
        <f t="shared" si="68"/>
        <v>76.94</v>
      </c>
      <c r="Q1135" s="10"/>
      <c r="R1135" s="10"/>
      <c r="S1135" s="10"/>
      <c r="T1135" s="179">
        <f t="shared" si="69"/>
        <v>364</v>
      </c>
      <c r="U1135" s="10"/>
      <c r="V1135" s="10"/>
      <c r="W1135" s="10"/>
      <c r="Y1135" s="10">
        <v>76.94</v>
      </c>
      <c r="Z1135" s="10">
        <f t="shared" si="70"/>
        <v>75.91</v>
      </c>
      <c r="AA1135" s="247"/>
      <c r="AB1135" s="10">
        <f t="shared" si="71"/>
        <v>66.27</v>
      </c>
      <c r="AC1135" s="167">
        <v>81.66</v>
      </c>
      <c r="AD1135" s="9"/>
      <c r="AE1135" s="3"/>
      <c r="AF1135" s="3"/>
    </row>
    <row r="1136" spans="1:32" x14ac:dyDescent="0.2">
      <c r="A1136" s="55"/>
      <c r="B1136" s="10"/>
      <c r="C1136" s="10" t="s">
        <v>509</v>
      </c>
      <c r="D1136" s="10"/>
      <c r="E1136" s="419" t="s">
        <v>182</v>
      </c>
      <c r="F1136" s="10">
        <v>1390</v>
      </c>
      <c r="G1136" s="10"/>
      <c r="H1136" s="10"/>
      <c r="I1136" s="10"/>
      <c r="J1136" s="10">
        <v>291.08</v>
      </c>
      <c r="K1136" s="10"/>
      <c r="M1136" s="10">
        <v>1</v>
      </c>
      <c r="N1136" s="69"/>
      <c r="P1136" s="245">
        <f t="shared" si="68"/>
        <v>291.08</v>
      </c>
      <c r="Q1136" s="10"/>
      <c r="R1136" s="10"/>
      <c r="S1136" s="10"/>
      <c r="T1136" s="179">
        <f t="shared" si="69"/>
        <v>1390</v>
      </c>
      <c r="U1136" s="10"/>
      <c r="V1136" s="10"/>
      <c r="W1136" s="10"/>
      <c r="Y1136" s="10">
        <v>291.08</v>
      </c>
      <c r="Z1136" s="10">
        <f t="shared" si="70"/>
        <v>287.2</v>
      </c>
      <c r="AA1136" s="247"/>
      <c r="AB1136" s="10">
        <f t="shared" si="71"/>
        <v>250.71</v>
      </c>
      <c r="AC1136" s="167">
        <v>308.95</v>
      </c>
      <c r="AD1136" s="9"/>
      <c r="AE1136" s="3"/>
      <c r="AF1136" s="3"/>
    </row>
    <row r="1137" spans="1:32" x14ac:dyDescent="0.2">
      <c r="A1137" s="55"/>
      <c r="B1137" s="10"/>
      <c r="C1137" s="10" t="s">
        <v>509</v>
      </c>
      <c r="D1137" s="10"/>
      <c r="E1137" s="419" t="s">
        <v>510</v>
      </c>
      <c r="F1137" s="10">
        <v>1147</v>
      </c>
      <c r="G1137" s="10"/>
      <c r="H1137" s="10"/>
      <c r="I1137" s="10"/>
      <c r="J1137" s="10">
        <v>237.18</v>
      </c>
      <c r="K1137" s="10"/>
      <c r="M1137" s="10">
        <v>1</v>
      </c>
      <c r="N1137" s="69"/>
      <c r="P1137" s="245">
        <f t="shared" si="68"/>
        <v>237.18</v>
      </c>
      <c r="Q1137" s="10"/>
      <c r="R1137" s="10"/>
      <c r="S1137" s="10"/>
      <c r="T1137" s="179">
        <f t="shared" si="69"/>
        <v>1147</v>
      </c>
      <c r="U1137" s="10"/>
      <c r="V1137" s="10"/>
      <c r="W1137" s="10"/>
      <c r="Y1137" s="10">
        <v>237.18</v>
      </c>
      <c r="Z1137" s="10">
        <f t="shared" si="70"/>
        <v>234.02</v>
      </c>
      <c r="AA1137" s="247"/>
      <c r="AB1137" s="10">
        <f t="shared" si="71"/>
        <v>204.29</v>
      </c>
      <c r="AC1137" s="167">
        <v>251.74</v>
      </c>
      <c r="AD1137" s="9"/>
      <c r="AE1137" s="3"/>
      <c r="AF1137" s="3"/>
    </row>
    <row r="1138" spans="1:32" x14ac:dyDescent="0.2">
      <c r="A1138" s="55"/>
      <c r="B1138" s="10"/>
      <c r="C1138" s="10" t="s">
        <v>509</v>
      </c>
      <c r="D1138" s="10"/>
      <c r="E1138" s="419" t="s">
        <v>73</v>
      </c>
      <c r="F1138" s="10">
        <v>10553945</v>
      </c>
      <c r="G1138" s="10"/>
      <c r="H1138" s="10"/>
      <c r="I1138" s="10"/>
      <c r="J1138" s="10">
        <v>2093895.4300000046</v>
      </c>
      <c r="K1138" s="10"/>
      <c r="M1138" s="10">
        <v>10907</v>
      </c>
      <c r="N1138" s="69"/>
      <c r="P1138" s="245">
        <f t="shared" si="68"/>
        <v>191.97721004859307</v>
      </c>
      <c r="Q1138" s="10"/>
      <c r="R1138" s="10"/>
      <c r="S1138" s="10"/>
      <c r="T1138" s="179">
        <f t="shared" si="69"/>
        <v>967.6304208306592</v>
      </c>
      <c r="U1138" s="10"/>
      <c r="V1138" s="10"/>
      <c r="W1138" s="10"/>
      <c r="Y1138" s="10">
        <v>2093895.4300000046</v>
      </c>
      <c r="Z1138" s="10">
        <f t="shared" si="70"/>
        <v>2065985.08</v>
      </c>
      <c r="AA1138" s="247"/>
      <c r="AB1138" s="10">
        <f t="shared" si="71"/>
        <v>1803495.6</v>
      </c>
      <c r="AC1138" s="167">
        <v>2222412.37</v>
      </c>
      <c r="AD1138" s="9"/>
      <c r="AE1138" s="3"/>
      <c r="AF1138" s="3"/>
    </row>
    <row r="1139" spans="1:32" x14ac:dyDescent="0.2">
      <c r="A1139" s="55"/>
      <c r="B1139" s="10"/>
      <c r="C1139" s="10" t="s">
        <v>509</v>
      </c>
      <c r="D1139" s="10"/>
      <c r="E1139" s="419" t="s">
        <v>263</v>
      </c>
      <c r="F1139" s="10">
        <v>2748</v>
      </c>
      <c r="G1139" s="10"/>
      <c r="H1139" s="10"/>
      <c r="I1139" s="10"/>
      <c r="J1139" s="10">
        <v>577.73</v>
      </c>
      <c r="K1139" s="10"/>
      <c r="M1139" s="10">
        <v>2</v>
      </c>
      <c r="N1139" s="69"/>
      <c r="P1139" s="245">
        <f t="shared" si="68"/>
        <v>288.86500000000001</v>
      </c>
      <c r="Q1139" s="10"/>
      <c r="R1139" s="10"/>
      <c r="S1139" s="10"/>
      <c r="T1139" s="179">
        <f t="shared" si="69"/>
        <v>1374</v>
      </c>
      <c r="U1139" s="10"/>
      <c r="V1139" s="10"/>
      <c r="W1139" s="10"/>
      <c r="Y1139" s="10">
        <v>577.73</v>
      </c>
      <c r="Z1139" s="10">
        <f t="shared" si="70"/>
        <v>570.03</v>
      </c>
      <c r="AA1139" s="247"/>
      <c r="AB1139" s="10">
        <f t="shared" si="71"/>
        <v>497.61</v>
      </c>
      <c r="AC1139" s="167">
        <v>613.20000000000005</v>
      </c>
      <c r="AD1139" s="9"/>
      <c r="AE1139" s="3"/>
      <c r="AF1139" s="3"/>
    </row>
    <row r="1140" spans="1:32" x14ac:dyDescent="0.2">
      <c r="A1140" s="55"/>
      <c r="B1140" s="10"/>
      <c r="C1140" s="10" t="s">
        <v>511</v>
      </c>
      <c r="D1140" s="10"/>
      <c r="E1140" s="419" t="s">
        <v>63</v>
      </c>
      <c r="F1140" s="10">
        <v>25940</v>
      </c>
      <c r="G1140" s="10"/>
      <c r="H1140" s="10"/>
      <c r="I1140" s="10"/>
      <c r="J1140" s="10">
        <v>5427.5199999999995</v>
      </c>
      <c r="K1140" s="10"/>
      <c r="M1140" s="10">
        <v>15</v>
      </c>
      <c r="N1140" s="69"/>
      <c r="P1140" s="245">
        <f t="shared" si="68"/>
        <v>361.83466666666664</v>
      </c>
      <c r="Q1140" s="10"/>
      <c r="R1140" s="10"/>
      <c r="S1140" s="10"/>
      <c r="T1140" s="179">
        <f t="shared" si="69"/>
        <v>1729.3333333333333</v>
      </c>
      <c r="U1140" s="10"/>
      <c r="V1140" s="10"/>
      <c r="W1140" s="10"/>
      <c r="Y1140" s="10">
        <v>5427.5199999999995</v>
      </c>
      <c r="Z1140" s="10">
        <f t="shared" si="70"/>
        <v>5355.17</v>
      </c>
      <c r="AA1140" s="247"/>
      <c r="AB1140" s="10">
        <f t="shared" si="71"/>
        <v>4674.78</v>
      </c>
      <c r="AC1140" s="167">
        <v>5760.64</v>
      </c>
      <c r="AD1140" s="9"/>
      <c r="AE1140" s="3"/>
      <c r="AF1140" s="3"/>
    </row>
    <row r="1141" spans="1:32" x14ac:dyDescent="0.2">
      <c r="A1141" s="55"/>
      <c r="B1141" s="10"/>
      <c r="C1141" s="10" t="s">
        <v>511</v>
      </c>
      <c r="D1141" s="10"/>
      <c r="E1141" s="419" t="s">
        <v>65</v>
      </c>
      <c r="F1141" s="10">
        <v>3039632</v>
      </c>
      <c r="G1141" s="10"/>
      <c r="H1141" s="10"/>
      <c r="I1141" s="10"/>
      <c r="J1141" s="10">
        <v>621378.94000000029</v>
      </c>
      <c r="K1141" s="10"/>
      <c r="M1141" s="10">
        <v>2944</v>
      </c>
      <c r="N1141" s="69"/>
      <c r="P1141" s="245">
        <f t="shared" si="68"/>
        <v>211.06621603260879</v>
      </c>
      <c r="Q1141" s="10"/>
      <c r="R1141" s="10"/>
      <c r="S1141" s="10"/>
      <c r="T1141" s="179">
        <f t="shared" si="69"/>
        <v>1032.483695652174</v>
      </c>
      <c r="U1141" s="10"/>
      <c r="V1141" s="10"/>
      <c r="W1141" s="10"/>
      <c r="Y1141" s="10">
        <v>621378.94000000029</v>
      </c>
      <c r="Z1141" s="10">
        <f t="shared" si="70"/>
        <v>613096.34</v>
      </c>
      <c r="AA1141" s="247"/>
      <c r="AB1141" s="10">
        <f t="shared" si="71"/>
        <v>535200.64</v>
      </c>
      <c r="AC1141" s="167">
        <v>659517.29</v>
      </c>
      <c r="AD1141" s="9"/>
      <c r="AE1141" s="3"/>
      <c r="AF1141" s="3"/>
    </row>
    <row r="1142" spans="1:32" x14ac:dyDescent="0.2">
      <c r="A1142" s="55"/>
      <c r="B1142" s="10"/>
      <c r="C1142" s="10" t="s">
        <v>511</v>
      </c>
      <c r="D1142" s="10"/>
      <c r="E1142" s="419" t="s">
        <v>211</v>
      </c>
      <c r="F1142" s="10">
        <v>9224</v>
      </c>
      <c r="G1142" s="10"/>
      <c r="H1142" s="10"/>
      <c r="I1142" s="10"/>
      <c r="J1142" s="10">
        <v>1825.1399999999999</v>
      </c>
      <c r="K1142" s="10"/>
      <c r="M1142" s="10">
        <v>4</v>
      </c>
      <c r="N1142" s="69"/>
      <c r="P1142" s="245">
        <f t="shared" si="68"/>
        <v>456.28499999999997</v>
      </c>
      <c r="Q1142" s="10"/>
      <c r="R1142" s="10"/>
      <c r="S1142" s="10"/>
      <c r="T1142" s="179">
        <f t="shared" si="69"/>
        <v>2306</v>
      </c>
      <c r="U1142" s="10"/>
      <c r="V1142" s="10"/>
      <c r="W1142" s="10"/>
      <c r="Y1142" s="10">
        <v>1825.1399999999999</v>
      </c>
      <c r="Z1142" s="10">
        <f t="shared" si="70"/>
        <v>1800.81</v>
      </c>
      <c r="AA1142" s="247"/>
      <c r="AB1142" s="10">
        <f t="shared" si="71"/>
        <v>1572.01</v>
      </c>
      <c r="AC1142" s="167">
        <v>1937.16</v>
      </c>
      <c r="AD1142" s="9"/>
      <c r="AE1142" s="3"/>
      <c r="AF1142" s="3"/>
    </row>
    <row r="1143" spans="1:32" x14ac:dyDescent="0.2">
      <c r="A1143" s="55"/>
      <c r="B1143" s="10"/>
      <c r="C1143" s="10" t="s">
        <v>512</v>
      </c>
      <c r="D1143" s="10"/>
      <c r="E1143" s="419" t="s">
        <v>333</v>
      </c>
      <c r="F1143" s="10">
        <v>220552</v>
      </c>
      <c r="G1143" s="10"/>
      <c r="H1143" s="10"/>
      <c r="I1143" s="10"/>
      <c r="J1143" s="10">
        <v>43015.85999999995</v>
      </c>
      <c r="K1143" s="10"/>
      <c r="M1143" s="10">
        <v>239</v>
      </c>
      <c r="N1143" s="69"/>
      <c r="P1143" s="245">
        <f t="shared" si="68"/>
        <v>179.98267782426757</v>
      </c>
      <c r="Q1143" s="10"/>
      <c r="R1143" s="10"/>
      <c r="S1143" s="10"/>
      <c r="T1143" s="179">
        <f t="shared" si="69"/>
        <v>922.81171548117152</v>
      </c>
      <c r="U1143" s="10"/>
      <c r="V1143" s="10"/>
      <c r="W1143" s="10"/>
      <c r="Y1143" s="10">
        <v>43015.85999999995</v>
      </c>
      <c r="Z1143" s="10">
        <f t="shared" si="70"/>
        <v>42442.48</v>
      </c>
      <c r="AA1143" s="247"/>
      <c r="AB1143" s="10">
        <f t="shared" si="71"/>
        <v>37050.04</v>
      </c>
      <c r="AC1143" s="167">
        <v>45656.04</v>
      </c>
      <c r="AD1143" s="9"/>
      <c r="AE1143" s="3"/>
      <c r="AF1143" s="3"/>
    </row>
    <row r="1144" spans="1:32" x14ac:dyDescent="0.2">
      <c r="A1144" s="55"/>
      <c r="B1144" s="10"/>
      <c r="C1144" s="10" t="s">
        <v>513</v>
      </c>
      <c r="D1144" s="10"/>
      <c r="E1144" s="419" t="s">
        <v>369</v>
      </c>
      <c r="F1144" s="10">
        <v>4861990</v>
      </c>
      <c r="G1144" s="10"/>
      <c r="H1144" s="10"/>
      <c r="I1144" s="10"/>
      <c r="J1144" s="10">
        <v>984244.92999999982</v>
      </c>
      <c r="K1144" s="10"/>
      <c r="M1144" s="10">
        <v>5405</v>
      </c>
      <c r="N1144" s="69"/>
      <c r="P1144" s="245">
        <f t="shared" si="68"/>
        <v>182.09896947271042</v>
      </c>
      <c r="Q1144" s="10"/>
      <c r="R1144" s="10"/>
      <c r="S1144" s="10"/>
      <c r="T1144" s="179">
        <f t="shared" si="69"/>
        <v>899.53561517113781</v>
      </c>
      <c r="U1144" s="10"/>
      <c r="V1144" s="10"/>
      <c r="W1144" s="10"/>
      <c r="Y1144" s="10">
        <v>984244.92999999982</v>
      </c>
      <c r="Z1144" s="10">
        <f t="shared" si="70"/>
        <v>971125.54</v>
      </c>
      <c r="AA1144" s="247"/>
      <c r="AB1144" s="10">
        <f t="shared" si="71"/>
        <v>847741.19</v>
      </c>
      <c r="AC1144" s="167">
        <v>1044654.9</v>
      </c>
      <c r="AD1144" s="9"/>
      <c r="AE1144" s="3"/>
      <c r="AF1144" s="3"/>
    </row>
    <row r="1145" spans="1:32" x14ac:dyDescent="0.2">
      <c r="A1145" s="55"/>
      <c r="B1145" s="10"/>
      <c r="C1145" s="10" t="s">
        <v>514</v>
      </c>
      <c r="D1145" s="10"/>
      <c r="E1145" s="419" t="s">
        <v>88</v>
      </c>
      <c r="F1145" s="10">
        <v>2507</v>
      </c>
      <c r="G1145" s="10"/>
      <c r="H1145" s="10"/>
      <c r="I1145" s="10"/>
      <c r="J1145" s="10">
        <v>523.12</v>
      </c>
      <c r="K1145" s="10"/>
      <c r="M1145" s="10">
        <v>2</v>
      </c>
      <c r="N1145" s="69"/>
      <c r="P1145" s="245">
        <f t="shared" si="68"/>
        <v>261.56</v>
      </c>
      <c r="Q1145" s="10"/>
      <c r="R1145" s="10"/>
      <c r="S1145" s="10"/>
      <c r="T1145" s="179">
        <f t="shared" si="69"/>
        <v>1253.5</v>
      </c>
      <c r="U1145" s="10"/>
      <c r="V1145" s="10"/>
      <c r="W1145" s="10"/>
      <c r="Y1145" s="10">
        <v>523.12</v>
      </c>
      <c r="Z1145" s="10">
        <f t="shared" si="70"/>
        <v>516.15</v>
      </c>
      <c r="AA1145" s="247"/>
      <c r="AB1145" s="10">
        <f t="shared" si="71"/>
        <v>450.57</v>
      </c>
      <c r="AC1145" s="167">
        <v>555.23</v>
      </c>
      <c r="AD1145" s="9"/>
      <c r="AE1145" s="3"/>
      <c r="AF1145" s="3"/>
    </row>
    <row r="1146" spans="1:32" x14ac:dyDescent="0.2">
      <c r="A1146" s="55"/>
      <c r="B1146" s="10"/>
      <c r="C1146" s="10" t="s">
        <v>515</v>
      </c>
      <c r="D1146" s="10"/>
      <c r="E1146" s="419" t="s">
        <v>516</v>
      </c>
      <c r="F1146" s="10">
        <v>603606</v>
      </c>
      <c r="G1146" s="10"/>
      <c r="H1146" s="10"/>
      <c r="I1146" s="10"/>
      <c r="J1146" s="10">
        <v>122773.71999999991</v>
      </c>
      <c r="K1146" s="10"/>
      <c r="M1146" s="10">
        <v>491</v>
      </c>
      <c r="N1146" s="69"/>
      <c r="P1146" s="245">
        <f t="shared" si="68"/>
        <v>250.04830957230126</v>
      </c>
      <c r="Q1146" s="10"/>
      <c r="R1146" s="10"/>
      <c r="S1146" s="10"/>
      <c r="T1146" s="179">
        <f t="shared" si="69"/>
        <v>1229.3401221995928</v>
      </c>
      <c r="U1146" s="10"/>
      <c r="V1146" s="10"/>
      <c r="W1146" s="10"/>
      <c r="Y1146" s="10">
        <v>122773.71999999991</v>
      </c>
      <c r="Z1146" s="10">
        <f t="shared" si="70"/>
        <v>121137.22</v>
      </c>
      <c r="AA1146" s="247"/>
      <c r="AB1146" s="10">
        <f t="shared" si="71"/>
        <v>105746.38</v>
      </c>
      <c r="AC1146" s="167">
        <v>130309.2</v>
      </c>
      <c r="AD1146" s="9"/>
      <c r="AE1146" s="3"/>
      <c r="AF1146" s="3"/>
    </row>
    <row r="1147" spans="1:32" x14ac:dyDescent="0.2">
      <c r="A1147" s="55"/>
      <c r="B1147" s="10"/>
      <c r="C1147" s="10" t="s">
        <v>517</v>
      </c>
      <c r="D1147" s="10"/>
      <c r="E1147" s="419" t="s">
        <v>211</v>
      </c>
      <c r="F1147" s="10">
        <v>279969</v>
      </c>
      <c r="G1147" s="10"/>
      <c r="H1147" s="10"/>
      <c r="I1147" s="10"/>
      <c r="J1147" s="10">
        <v>55269.600000000064</v>
      </c>
      <c r="K1147" s="10"/>
      <c r="M1147" s="10">
        <v>404</v>
      </c>
      <c r="N1147" s="69"/>
      <c r="P1147" s="245">
        <f t="shared" si="68"/>
        <v>136.80594059405956</v>
      </c>
      <c r="Q1147" s="10"/>
      <c r="R1147" s="10"/>
      <c r="S1147" s="10"/>
      <c r="T1147" s="179">
        <f t="shared" si="69"/>
        <v>692.99257425742576</v>
      </c>
      <c r="U1147" s="10"/>
      <c r="V1147" s="10"/>
      <c r="W1147" s="10"/>
      <c r="Y1147" s="10">
        <v>55269.600000000064</v>
      </c>
      <c r="Z1147" s="10">
        <f t="shared" si="70"/>
        <v>54532.89</v>
      </c>
      <c r="AA1147" s="247"/>
      <c r="AB1147" s="10">
        <f t="shared" si="71"/>
        <v>47604.33</v>
      </c>
      <c r="AC1147" s="167">
        <v>58661.89</v>
      </c>
      <c r="AD1147" s="9"/>
      <c r="AE1147" s="3"/>
      <c r="AF1147" s="3"/>
    </row>
    <row r="1148" spans="1:32" x14ac:dyDescent="0.2">
      <c r="A1148" s="55"/>
      <c r="B1148" s="10"/>
      <c r="C1148" s="10" t="s">
        <v>518</v>
      </c>
      <c r="D1148" s="10"/>
      <c r="E1148" s="419" t="s">
        <v>324</v>
      </c>
      <c r="F1148" s="10">
        <v>12261</v>
      </c>
      <c r="G1148" s="10"/>
      <c r="H1148" s="10"/>
      <c r="I1148" s="10"/>
      <c r="J1148" s="10">
        <v>2593.19</v>
      </c>
      <c r="K1148" s="10"/>
      <c r="M1148" s="10">
        <v>6</v>
      </c>
      <c r="N1148" s="69"/>
      <c r="P1148" s="245">
        <f t="shared" si="68"/>
        <v>432.19833333333332</v>
      </c>
      <c r="Q1148" s="10"/>
      <c r="R1148" s="10"/>
      <c r="S1148" s="10"/>
      <c r="T1148" s="179">
        <f t="shared" si="69"/>
        <v>2043.5</v>
      </c>
      <c r="U1148" s="10"/>
      <c r="V1148" s="10"/>
      <c r="W1148" s="10"/>
      <c r="Y1148" s="10">
        <v>2593.19</v>
      </c>
      <c r="Z1148" s="10">
        <f t="shared" si="70"/>
        <v>2558.62</v>
      </c>
      <c r="AA1148" s="247"/>
      <c r="AB1148" s="10">
        <f t="shared" si="71"/>
        <v>2233.54</v>
      </c>
      <c r="AC1148" s="167">
        <v>2752.35</v>
      </c>
      <c r="AD1148" s="9"/>
      <c r="AE1148" s="3"/>
      <c r="AF1148" s="3"/>
    </row>
    <row r="1149" spans="1:32" x14ac:dyDescent="0.2">
      <c r="A1149" s="55"/>
      <c r="B1149" s="10"/>
      <c r="C1149" s="10" t="s">
        <v>518</v>
      </c>
      <c r="D1149" s="10"/>
      <c r="E1149" s="419" t="s">
        <v>90</v>
      </c>
      <c r="F1149" s="10">
        <v>978</v>
      </c>
      <c r="G1149" s="10"/>
      <c r="H1149" s="10"/>
      <c r="I1149" s="10"/>
      <c r="J1149" s="10">
        <v>201.93</v>
      </c>
      <c r="K1149" s="10"/>
      <c r="M1149" s="10">
        <v>1</v>
      </c>
      <c r="N1149" s="69"/>
      <c r="P1149" s="245">
        <f t="shared" si="68"/>
        <v>201.93</v>
      </c>
      <c r="Q1149" s="10"/>
      <c r="R1149" s="10"/>
      <c r="S1149" s="10"/>
      <c r="T1149" s="179">
        <f t="shared" si="69"/>
        <v>978</v>
      </c>
      <c r="U1149" s="10"/>
      <c r="V1149" s="10"/>
      <c r="W1149" s="10"/>
      <c r="Y1149" s="10">
        <v>201.93</v>
      </c>
      <c r="Z1149" s="10">
        <f t="shared" si="70"/>
        <v>199.24</v>
      </c>
      <c r="AA1149" s="247"/>
      <c r="AB1149" s="10">
        <f t="shared" si="71"/>
        <v>173.92</v>
      </c>
      <c r="AC1149" s="167">
        <v>214.32</v>
      </c>
      <c r="AD1149" s="9"/>
      <c r="AE1149" s="3"/>
      <c r="AF1149" s="3"/>
    </row>
    <row r="1150" spans="1:32" x14ac:dyDescent="0.2">
      <c r="A1150" s="55"/>
      <c r="B1150" s="10"/>
      <c r="C1150" s="10" t="s">
        <v>519</v>
      </c>
      <c r="D1150" s="10"/>
      <c r="E1150" s="419" t="s">
        <v>324</v>
      </c>
      <c r="F1150" s="10">
        <v>1297</v>
      </c>
      <c r="G1150" s="10"/>
      <c r="H1150" s="10"/>
      <c r="I1150" s="10"/>
      <c r="J1150" s="10">
        <v>271.66000000000003</v>
      </c>
      <c r="K1150" s="10"/>
      <c r="M1150" s="10">
        <v>1</v>
      </c>
      <c r="N1150" s="69"/>
      <c r="P1150" s="245">
        <f t="shared" si="68"/>
        <v>271.66000000000003</v>
      </c>
      <c r="Q1150" s="10"/>
      <c r="R1150" s="10"/>
      <c r="S1150" s="10"/>
      <c r="T1150" s="179">
        <f t="shared" si="69"/>
        <v>1297</v>
      </c>
      <c r="U1150" s="10"/>
      <c r="V1150" s="10"/>
      <c r="W1150" s="10"/>
      <c r="Y1150" s="10">
        <v>271.66000000000003</v>
      </c>
      <c r="Z1150" s="10">
        <f t="shared" si="70"/>
        <v>268.04000000000002</v>
      </c>
      <c r="AA1150" s="247"/>
      <c r="AB1150" s="10">
        <f t="shared" si="71"/>
        <v>233.98</v>
      </c>
      <c r="AC1150" s="167">
        <v>288.33</v>
      </c>
      <c r="AD1150" s="9"/>
      <c r="AE1150" s="3"/>
      <c r="AF1150" s="3"/>
    </row>
    <row r="1151" spans="1:32" x14ac:dyDescent="0.2">
      <c r="A1151" s="55"/>
      <c r="B1151" s="10"/>
      <c r="C1151" s="10" t="s">
        <v>520</v>
      </c>
      <c r="D1151" s="10"/>
      <c r="E1151" s="419" t="s">
        <v>97</v>
      </c>
      <c r="F1151" s="10">
        <v>1149</v>
      </c>
      <c r="G1151" s="10"/>
      <c r="H1151" s="10"/>
      <c r="I1151" s="10"/>
      <c r="J1151" s="10">
        <v>237.33</v>
      </c>
      <c r="K1151" s="10"/>
      <c r="M1151" s="10">
        <v>1</v>
      </c>
      <c r="N1151" s="69"/>
      <c r="P1151" s="245">
        <f t="shared" si="68"/>
        <v>237.33</v>
      </c>
      <c r="Q1151" s="10"/>
      <c r="R1151" s="10"/>
      <c r="S1151" s="10"/>
      <c r="T1151" s="179">
        <f t="shared" si="69"/>
        <v>1149</v>
      </c>
      <c r="U1151" s="10"/>
      <c r="V1151" s="10"/>
      <c r="W1151" s="10"/>
      <c r="Y1151" s="10">
        <v>237.33</v>
      </c>
      <c r="Z1151" s="10">
        <f t="shared" si="70"/>
        <v>234.17</v>
      </c>
      <c r="AA1151" s="247"/>
      <c r="AB1151" s="10">
        <f t="shared" si="71"/>
        <v>204.41</v>
      </c>
      <c r="AC1151" s="167">
        <v>251.89</v>
      </c>
      <c r="AD1151" s="9"/>
      <c r="AE1151" s="3"/>
      <c r="AF1151" s="3"/>
    </row>
    <row r="1152" spans="1:32" x14ac:dyDescent="0.2">
      <c r="A1152" s="55"/>
      <c r="B1152" s="10"/>
      <c r="C1152" s="10" t="s">
        <v>520</v>
      </c>
      <c r="D1152" s="10"/>
      <c r="E1152" s="419" t="s">
        <v>390</v>
      </c>
      <c r="F1152" s="10"/>
      <c r="G1152" s="10"/>
      <c r="H1152" s="10"/>
      <c r="I1152" s="10"/>
      <c r="J1152" s="10">
        <v>4.0299999999999994</v>
      </c>
      <c r="K1152" s="10"/>
      <c r="M1152" s="10">
        <v>2</v>
      </c>
      <c r="N1152" s="69"/>
      <c r="P1152" s="245">
        <f t="shared" si="68"/>
        <v>2.0149999999999997</v>
      </c>
      <c r="Q1152" s="10"/>
      <c r="R1152" s="10"/>
      <c r="S1152" s="10"/>
      <c r="T1152" s="179">
        <f t="shared" si="69"/>
        <v>0</v>
      </c>
      <c r="U1152" s="10"/>
      <c r="V1152" s="10"/>
      <c r="W1152" s="10"/>
      <c r="Y1152" s="10">
        <v>4.0299999999999994</v>
      </c>
      <c r="Z1152" s="10">
        <f t="shared" si="70"/>
        <v>3.98</v>
      </c>
      <c r="AA1152" s="247"/>
      <c r="AB1152" s="10">
        <f t="shared" si="71"/>
        <v>3.47</v>
      </c>
      <c r="AC1152" s="167">
        <v>4.28</v>
      </c>
      <c r="AD1152" s="9"/>
      <c r="AE1152" s="3"/>
      <c r="AF1152" s="3"/>
    </row>
    <row r="1153" spans="1:32" x14ac:dyDescent="0.2">
      <c r="A1153" s="55"/>
      <c r="B1153" s="10"/>
      <c r="C1153" s="10" t="s">
        <v>520</v>
      </c>
      <c r="D1153" s="10"/>
      <c r="E1153" s="419" t="s">
        <v>225</v>
      </c>
      <c r="F1153" s="10">
        <v>382233</v>
      </c>
      <c r="G1153" s="10"/>
      <c r="H1153" s="10"/>
      <c r="I1153" s="10"/>
      <c r="J1153" s="10">
        <v>79731.760000000038</v>
      </c>
      <c r="K1153" s="10"/>
      <c r="M1153" s="10">
        <v>404</v>
      </c>
      <c r="N1153" s="69"/>
      <c r="P1153" s="245">
        <f t="shared" si="68"/>
        <v>197.3558415841585</v>
      </c>
      <c r="Q1153" s="10"/>
      <c r="R1153" s="10"/>
      <c r="S1153" s="10"/>
      <c r="T1153" s="179">
        <f t="shared" si="69"/>
        <v>946.12128712871288</v>
      </c>
      <c r="U1153" s="10"/>
      <c r="V1153" s="10"/>
      <c r="W1153" s="10"/>
      <c r="Y1153" s="10">
        <v>79731.760000000038</v>
      </c>
      <c r="Z1153" s="10">
        <f t="shared" si="70"/>
        <v>78668.98</v>
      </c>
      <c r="AA1153" s="247"/>
      <c r="AB1153" s="10">
        <f t="shared" si="71"/>
        <v>68673.86</v>
      </c>
      <c r="AC1153" s="167">
        <v>84625.46</v>
      </c>
      <c r="AD1153" s="9"/>
      <c r="AE1153" s="3"/>
      <c r="AF1153" s="3"/>
    </row>
    <row r="1154" spans="1:32" x14ac:dyDescent="0.2">
      <c r="A1154" s="55"/>
      <c r="B1154" s="10"/>
      <c r="C1154" s="10" t="s">
        <v>521</v>
      </c>
      <c r="D1154" s="10"/>
      <c r="E1154" s="419" t="s">
        <v>88</v>
      </c>
      <c r="F1154" s="10">
        <v>278125</v>
      </c>
      <c r="G1154" s="10"/>
      <c r="H1154" s="10"/>
      <c r="I1154" s="10"/>
      <c r="J1154" s="10">
        <v>57166.6</v>
      </c>
      <c r="K1154" s="10"/>
      <c r="M1154" s="10">
        <v>206</v>
      </c>
      <c r="N1154" s="69"/>
      <c r="P1154" s="245">
        <f t="shared" si="68"/>
        <v>277.50776699029126</v>
      </c>
      <c r="Q1154" s="10"/>
      <c r="R1154" s="10"/>
      <c r="S1154" s="10"/>
      <c r="T1154" s="179">
        <f t="shared" si="69"/>
        <v>1350.1213592233009</v>
      </c>
      <c r="U1154" s="10"/>
      <c r="V1154" s="10"/>
      <c r="W1154" s="10"/>
      <c r="Y1154" s="10">
        <v>57166.6</v>
      </c>
      <c r="Z1154" s="10">
        <f t="shared" si="70"/>
        <v>56404.6</v>
      </c>
      <c r="AA1154" s="247"/>
      <c r="AB1154" s="10">
        <f t="shared" si="71"/>
        <v>49238.23</v>
      </c>
      <c r="AC1154" s="167">
        <v>60675.31</v>
      </c>
      <c r="AD1154" s="9"/>
      <c r="AE1154" s="3"/>
      <c r="AF1154" s="3"/>
    </row>
    <row r="1155" spans="1:32" x14ac:dyDescent="0.2">
      <c r="A1155" s="55"/>
      <c r="B1155" s="10"/>
      <c r="C1155" s="10" t="s">
        <v>522</v>
      </c>
      <c r="D1155" s="10"/>
      <c r="E1155" s="419" t="s">
        <v>104</v>
      </c>
      <c r="F1155" s="10">
        <v>53690</v>
      </c>
      <c r="G1155" s="10"/>
      <c r="H1155" s="10"/>
      <c r="I1155" s="10"/>
      <c r="J1155" s="10">
        <v>11251.660000000003</v>
      </c>
      <c r="K1155" s="10"/>
      <c r="M1155" s="10">
        <v>49</v>
      </c>
      <c r="N1155" s="69"/>
      <c r="P1155" s="245">
        <f t="shared" si="68"/>
        <v>229.62571428571437</v>
      </c>
      <c r="Q1155" s="10"/>
      <c r="R1155" s="10"/>
      <c r="S1155" s="10"/>
      <c r="T1155" s="179">
        <f t="shared" si="69"/>
        <v>1095.7142857142858</v>
      </c>
      <c r="U1155" s="10"/>
      <c r="V1155" s="10"/>
      <c r="W1155" s="10"/>
      <c r="Y1155" s="10">
        <v>11251.660000000003</v>
      </c>
      <c r="Z1155" s="10">
        <f t="shared" si="70"/>
        <v>11101.68</v>
      </c>
      <c r="AA1155" s="247"/>
      <c r="AB1155" s="10">
        <f t="shared" si="71"/>
        <v>9691.18</v>
      </c>
      <c r="AC1155" s="167">
        <v>11942.25</v>
      </c>
      <c r="AD1155" s="9"/>
      <c r="AE1155" s="3"/>
      <c r="AF1155" s="3"/>
    </row>
    <row r="1156" spans="1:32" x14ac:dyDescent="0.2">
      <c r="A1156" s="55"/>
      <c r="B1156" s="10"/>
      <c r="C1156" s="10" t="s">
        <v>589</v>
      </c>
      <c r="D1156" s="10"/>
      <c r="E1156" s="419" t="s">
        <v>105</v>
      </c>
      <c r="F1156" s="10">
        <v>467</v>
      </c>
      <c r="G1156" s="10"/>
      <c r="H1156" s="10"/>
      <c r="I1156" s="10"/>
      <c r="J1156" s="10">
        <v>96.67</v>
      </c>
      <c r="K1156" s="10"/>
      <c r="M1156" s="10">
        <v>1</v>
      </c>
      <c r="N1156" s="69"/>
      <c r="P1156" s="245">
        <f t="shared" si="68"/>
        <v>96.67</v>
      </c>
      <c r="Q1156" s="10"/>
      <c r="R1156" s="10"/>
      <c r="S1156" s="10"/>
      <c r="T1156" s="179">
        <f t="shared" si="69"/>
        <v>467</v>
      </c>
      <c r="U1156" s="10"/>
      <c r="V1156" s="10"/>
      <c r="W1156" s="10"/>
      <c r="Y1156" s="10">
        <v>96.67</v>
      </c>
      <c r="Z1156" s="10">
        <f t="shared" si="70"/>
        <v>95.38</v>
      </c>
      <c r="AA1156" s="247"/>
      <c r="AB1156" s="10">
        <f t="shared" si="71"/>
        <v>83.26</v>
      </c>
      <c r="AC1156" s="167">
        <v>102.6</v>
      </c>
      <c r="AD1156" s="9"/>
      <c r="AE1156" s="3"/>
      <c r="AF1156" s="3"/>
    </row>
    <row r="1157" spans="1:32" x14ac:dyDescent="0.2">
      <c r="A1157" s="55"/>
      <c r="B1157" s="10"/>
      <c r="C1157" s="10" t="s">
        <v>523</v>
      </c>
      <c r="D1157" s="10"/>
      <c r="E1157" s="419" t="s">
        <v>86</v>
      </c>
      <c r="F1157" s="10">
        <v>59462</v>
      </c>
      <c r="G1157" s="10"/>
      <c r="H1157" s="10"/>
      <c r="I1157" s="10"/>
      <c r="J1157" s="10">
        <v>11818.939999999997</v>
      </c>
      <c r="K1157" s="10"/>
      <c r="M1157" s="10">
        <v>58</v>
      </c>
      <c r="N1157" s="69"/>
      <c r="P1157" s="245">
        <f t="shared" si="68"/>
        <v>203.77482758620684</v>
      </c>
      <c r="Q1157" s="10"/>
      <c r="R1157" s="10"/>
      <c r="S1157" s="10"/>
      <c r="T1157" s="179">
        <f t="shared" si="69"/>
        <v>1025.2068965517242</v>
      </c>
      <c r="U1157" s="10"/>
      <c r="V1157" s="10"/>
      <c r="W1157" s="10"/>
      <c r="Y1157" s="10">
        <v>11818.939999999997</v>
      </c>
      <c r="Z1157" s="10">
        <f t="shared" si="70"/>
        <v>11661.4</v>
      </c>
      <c r="AA1157" s="247"/>
      <c r="AB1157" s="10">
        <f t="shared" si="71"/>
        <v>10179.790000000001</v>
      </c>
      <c r="AC1157" s="167">
        <v>12544.36</v>
      </c>
      <c r="AD1157" s="9"/>
      <c r="AE1157" s="3"/>
      <c r="AF1157" s="3"/>
    </row>
    <row r="1158" spans="1:32" x14ac:dyDescent="0.2">
      <c r="A1158" s="55"/>
      <c r="B1158" s="10"/>
      <c r="C1158" s="10" t="s">
        <v>524</v>
      </c>
      <c r="D1158" s="10"/>
      <c r="E1158" s="419" t="s">
        <v>127</v>
      </c>
      <c r="F1158" s="10">
        <v>86609</v>
      </c>
      <c r="G1158" s="10"/>
      <c r="H1158" s="10"/>
      <c r="I1158" s="10"/>
      <c r="J1158" s="10">
        <v>17635.570000000011</v>
      </c>
      <c r="K1158" s="10"/>
      <c r="M1158" s="10">
        <v>74</v>
      </c>
      <c r="N1158" s="69"/>
      <c r="P1158" s="245">
        <f t="shared" si="68"/>
        <v>238.31851351351366</v>
      </c>
      <c r="Q1158" s="10"/>
      <c r="R1158" s="10"/>
      <c r="S1158" s="10"/>
      <c r="T1158" s="179">
        <f t="shared" si="69"/>
        <v>1170.3918918918919</v>
      </c>
      <c r="U1158" s="10"/>
      <c r="V1158" s="10"/>
      <c r="W1158" s="10"/>
      <c r="Y1158" s="10">
        <v>17635.570000000011</v>
      </c>
      <c r="Z1158" s="10">
        <f t="shared" si="70"/>
        <v>17400.5</v>
      </c>
      <c r="AA1158" s="247"/>
      <c r="AB1158" s="10">
        <f t="shared" si="71"/>
        <v>15189.71</v>
      </c>
      <c r="AC1158" s="167">
        <v>18717.98</v>
      </c>
      <c r="AD1158" s="9"/>
      <c r="AE1158" s="3"/>
      <c r="AF1158" s="3"/>
    </row>
    <row r="1159" spans="1:32" x14ac:dyDescent="0.2">
      <c r="A1159" s="55"/>
      <c r="B1159" s="10"/>
      <c r="C1159" s="10" t="s">
        <v>525</v>
      </c>
      <c r="D1159" s="10"/>
      <c r="E1159" s="419" t="s">
        <v>77</v>
      </c>
      <c r="F1159" s="10">
        <v>875347</v>
      </c>
      <c r="G1159" s="10"/>
      <c r="H1159" s="10"/>
      <c r="I1159" s="10"/>
      <c r="J1159" s="10">
        <v>179868.54000000004</v>
      </c>
      <c r="K1159" s="10"/>
      <c r="M1159" s="10">
        <v>673</v>
      </c>
      <c r="N1159" s="69"/>
      <c r="P1159" s="245">
        <f t="shared" si="68"/>
        <v>267.26380386329873</v>
      </c>
      <c r="Q1159" s="10"/>
      <c r="R1159" s="10"/>
      <c r="S1159" s="10"/>
      <c r="T1159" s="179">
        <f t="shared" si="69"/>
        <v>1300.664190193165</v>
      </c>
      <c r="U1159" s="10"/>
      <c r="V1159" s="10"/>
      <c r="W1159" s="10"/>
      <c r="Y1159" s="10">
        <v>179868.54000000004</v>
      </c>
      <c r="Z1159" s="10">
        <f t="shared" si="70"/>
        <v>177471</v>
      </c>
      <c r="AA1159" s="247"/>
      <c r="AB1159" s="10">
        <f t="shared" si="71"/>
        <v>154922.79</v>
      </c>
      <c r="AC1159" s="167">
        <v>190908.33</v>
      </c>
      <c r="AD1159" s="9"/>
      <c r="AE1159" s="3"/>
      <c r="AF1159" s="3"/>
    </row>
    <row r="1160" spans="1:32" x14ac:dyDescent="0.2">
      <c r="A1160" s="55"/>
      <c r="B1160" s="10"/>
      <c r="C1160" s="10" t="s">
        <v>526</v>
      </c>
      <c r="D1160" s="10"/>
      <c r="E1160" s="419" t="s">
        <v>77</v>
      </c>
      <c r="F1160" s="10">
        <v>1480</v>
      </c>
      <c r="G1160" s="10"/>
      <c r="H1160" s="10"/>
      <c r="I1160" s="10"/>
      <c r="J1160" s="10">
        <v>309.60000000000002</v>
      </c>
      <c r="K1160" s="10"/>
      <c r="M1160" s="10">
        <v>1</v>
      </c>
      <c r="N1160" s="69"/>
      <c r="P1160" s="245">
        <f t="shared" ref="P1160:P1223" si="72">J1160/M1160</f>
        <v>309.60000000000002</v>
      </c>
      <c r="Q1160" s="10"/>
      <c r="R1160" s="10"/>
      <c r="S1160" s="10"/>
      <c r="T1160" s="179">
        <f t="shared" ref="T1160:T1223" si="73">F1160/M1160</f>
        <v>1480</v>
      </c>
      <c r="U1160" s="10"/>
      <c r="V1160" s="10"/>
      <c r="W1160" s="10"/>
      <c r="Y1160" s="10">
        <v>309.60000000000002</v>
      </c>
      <c r="Z1160" s="10">
        <f t="shared" ref="Z1160:Z1223" si="74">ROUND($Z$1254*Y1160/$Y$1254,2)</f>
        <v>305.47000000000003</v>
      </c>
      <c r="AA1160" s="247"/>
      <c r="AB1160" s="10">
        <f t="shared" ref="AB1160:AB1223" si="75">ROUND($AB$1254*Y1160/$Y$1254,2)</f>
        <v>266.66000000000003</v>
      </c>
      <c r="AC1160" s="167">
        <v>328.6</v>
      </c>
      <c r="AD1160" s="9"/>
      <c r="AE1160" s="3"/>
      <c r="AF1160" s="3"/>
    </row>
    <row r="1161" spans="1:32" x14ac:dyDescent="0.2">
      <c r="A1161" s="55"/>
      <c r="B1161" s="10"/>
      <c r="C1161" s="10" t="s">
        <v>526</v>
      </c>
      <c r="D1161" s="10"/>
      <c r="E1161" s="419" t="s">
        <v>527</v>
      </c>
      <c r="F1161" s="10">
        <v>4764468</v>
      </c>
      <c r="G1161" s="10"/>
      <c r="H1161" s="10"/>
      <c r="I1161" s="10"/>
      <c r="J1161" s="10">
        <v>989083.07999999844</v>
      </c>
      <c r="K1161" s="10"/>
      <c r="M1161" s="10">
        <v>3162</v>
      </c>
      <c r="N1161" s="69"/>
      <c r="P1161" s="245">
        <f t="shared" si="72"/>
        <v>312.80299810246629</v>
      </c>
      <c r="Q1161" s="10"/>
      <c r="R1161" s="10"/>
      <c r="S1161" s="10"/>
      <c r="T1161" s="179">
        <f t="shared" si="73"/>
        <v>1506.7893738140417</v>
      </c>
      <c r="U1161" s="10"/>
      <c r="V1161" s="10"/>
      <c r="W1161" s="10"/>
      <c r="Y1161" s="10">
        <v>989083.07999999844</v>
      </c>
      <c r="Z1161" s="10">
        <f t="shared" si="74"/>
        <v>975899.2</v>
      </c>
      <c r="AA1161" s="247"/>
      <c r="AB1161" s="10">
        <f t="shared" si="75"/>
        <v>851908.34</v>
      </c>
      <c r="AC1161" s="167">
        <v>1049789.99</v>
      </c>
      <c r="AD1161" s="9"/>
      <c r="AE1161" s="3"/>
      <c r="AF1161" s="3"/>
    </row>
    <row r="1162" spans="1:32" x14ac:dyDescent="0.2">
      <c r="A1162" s="55"/>
      <c r="B1162" s="10"/>
      <c r="C1162" s="10" t="s">
        <v>528</v>
      </c>
      <c r="D1162" s="10"/>
      <c r="E1162" s="419" t="s">
        <v>145</v>
      </c>
      <c r="F1162" s="10">
        <v>348048</v>
      </c>
      <c r="G1162" s="10"/>
      <c r="H1162" s="10"/>
      <c r="I1162" s="10"/>
      <c r="J1162" s="10">
        <v>70786.550000000061</v>
      </c>
      <c r="K1162" s="10"/>
      <c r="M1162" s="10">
        <v>323</v>
      </c>
      <c r="N1162" s="69"/>
      <c r="P1162" s="245">
        <f t="shared" si="72"/>
        <v>219.15340557275562</v>
      </c>
      <c r="Q1162" s="10"/>
      <c r="R1162" s="10"/>
      <c r="S1162" s="10"/>
      <c r="T1162" s="179">
        <f t="shared" si="73"/>
        <v>1077.5479876160991</v>
      </c>
      <c r="U1162" s="10"/>
      <c r="V1162" s="10"/>
      <c r="W1162" s="10"/>
      <c r="Y1162" s="10">
        <v>70786.550000000061</v>
      </c>
      <c r="Z1162" s="10">
        <f t="shared" si="74"/>
        <v>69843.009999999995</v>
      </c>
      <c r="AA1162" s="247"/>
      <c r="AB1162" s="10">
        <f t="shared" si="75"/>
        <v>60969.25</v>
      </c>
      <c r="AC1162" s="167">
        <v>75131.210000000006</v>
      </c>
      <c r="AD1162" s="9"/>
      <c r="AE1162" s="3"/>
      <c r="AF1162" s="3"/>
    </row>
    <row r="1163" spans="1:32" x14ac:dyDescent="0.2">
      <c r="A1163" s="55"/>
      <c r="B1163" s="10"/>
      <c r="C1163" s="10" t="s">
        <v>529</v>
      </c>
      <c r="D1163" s="10"/>
      <c r="E1163" s="419" t="s">
        <v>501</v>
      </c>
      <c r="F1163" s="10">
        <v>2633047</v>
      </c>
      <c r="G1163" s="10"/>
      <c r="H1163" s="10"/>
      <c r="I1163" s="10"/>
      <c r="J1163" s="10">
        <v>526308.71</v>
      </c>
      <c r="K1163" s="10"/>
      <c r="M1163" s="10">
        <v>2780</v>
      </c>
      <c r="N1163" s="69"/>
      <c r="P1163" s="245">
        <f t="shared" si="72"/>
        <v>189.3196798561151</v>
      </c>
      <c r="Q1163" s="10"/>
      <c r="R1163" s="10"/>
      <c r="S1163" s="10"/>
      <c r="T1163" s="179">
        <f t="shared" si="73"/>
        <v>947.13920863309352</v>
      </c>
      <c r="U1163" s="10"/>
      <c r="V1163" s="10"/>
      <c r="W1163" s="10"/>
      <c r="Y1163" s="10">
        <v>526308.71</v>
      </c>
      <c r="Z1163" s="10">
        <f t="shared" si="74"/>
        <v>519293.33</v>
      </c>
      <c r="AA1163" s="247"/>
      <c r="AB1163" s="10">
        <f t="shared" si="75"/>
        <v>453315.59</v>
      </c>
      <c r="AC1163" s="167">
        <v>558611.93999999994</v>
      </c>
      <c r="AD1163" s="9"/>
      <c r="AE1163" s="3"/>
      <c r="AF1163" s="3"/>
    </row>
    <row r="1164" spans="1:32" x14ac:dyDescent="0.2">
      <c r="A1164" s="55"/>
      <c r="B1164" s="10"/>
      <c r="C1164" s="10" t="s">
        <v>530</v>
      </c>
      <c r="D1164" s="10"/>
      <c r="E1164" s="419" t="s">
        <v>439</v>
      </c>
      <c r="F1164" s="10">
        <v>4465</v>
      </c>
      <c r="G1164" s="10"/>
      <c r="H1164" s="10"/>
      <c r="I1164" s="10"/>
      <c r="J1164" s="10">
        <v>935.17</v>
      </c>
      <c r="K1164" s="10"/>
      <c r="M1164" s="10">
        <v>3</v>
      </c>
      <c r="N1164" s="69"/>
      <c r="P1164" s="245">
        <f t="shared" si="72"/>
        <v>311.7233333333333</v>
      </c>
      <c r="Q1164" s="10"/>
      <c r="R1164" s="10"/>
      <c r="S1164" s="10"/>
      <c r="T1164" s="179">
        <f t="shared" si="73"/>
        <v>1488.3333333333333</v>
      </c>
      <c r="U1164" s="10"/>
      <c r="V1164" s="10"/>
      <c r="W1164" s="10"/>
      <c r="Y1164" s="10">
        <v>935.17</v>
      </c>
      <c r="Z1164" s="10">
        <f t="shared" si="74"/>
        <v>922.7</v>
      </c>
      <c r="AA1164" s="247"/>
      <c r="AB1164" s="10">
        <f t="shared" si="75"/>
        <v>805.47</v>
      </c>
      <c r="AC1164" s="167">
        <v>992.56</v>
      </c>
      <c r="AD1164" s="9"/>
      <c r="AE1164" s="3"/>
      <c r="AF1164" s="3"/>
    </row>
    <row r="1165" spans="1:32" x14ac:dyDescent="0.2">
      <c r="A1165" s="55"/>
      <c r="B1165" s="10"/>
      <c r="C1165" s="10" t="s">
        <v>530</v>
      </c>
      <c r="D1165" s="10"/>
      <c r="E1165" s="419" t="s">
        <v>531</v>
      </c>
      <c r="F1165" s="10">
        <v>518881</v>
      </c>
      <c r="G1165" s="10"/>
      <c r="H1165" s="10"/>
      <c r="I1165" s="10"/>
      <c r="J1165" s="10">
        <v>108165.71999999988</v>
      </c>
      <c r="K1165" s="10"/>
      <c r="M1165" s="10">
        <v>422</v>
      </c>
      <c r="N1165" s="69"/>
      <c r="P1165" s="245">
        <f t="shared" si="72"/>
        <v>256.31687203791444</v>
      </c>
      <c r="Q1165" s="10"/>
      <c r="R1165" s="10"/>
      <c r="S1165" s="10"/>
      <c r="T1165" s="179">
        <f t="shared" si="73"/>
        <v>1229.5758293838862</v>
      </c>
      <c r="U1165" s="10"/>
      <c r="V1165" s="10"/>
      <c r="W1165" s="10"/>
      <c r="Y1165" s="10">
        <v>108165.71999999988</v>
      </c>
      <c r="Z1165" s="10">
        <f t="shared" si="74"/>
        <v>106723.94</v>
      </c>
      <c r="AA1165" s="247"/>
      <c r="AB1165" s="10">
        <f t="shared" si="75"/>
        <v>93164.35</v>
      </c>
      <c r="AC1165" s="167">
        <v>114804.61</v>
      </c>
      <c r="AD1165" s="9"/>
      <c r="AE1165" s="3"/>
      <c r="AF1165" s="3"/>
    </row>
    <row r="1166" spans="1:32" x14ac:dyDescent="0.2">
      <c r="A1166" s="55"/>
      <c r="B1166" s="10"/>
      <c r="C1166" s="10" t="s">
        <v>532</v>
      </c>
      <c r="D1166" s="10"/>
      <c r="E1166" s="419" t="s">
        <v>104</v>
      </c>
      <c r="F1166" s="10">
        <v>2734206</v>
      </c>
      <c r="G1166" s="10"/>
      <c r="H1166" s="10"/>
      <c r="I1166" s="10"/>
      <c r="J1166" s="10">
        <v>567328.91999999993</v>
      </c>
      <c r="K1166" s="10"/>
      <c r="M1166" s="10">
        <v>2493</v>
      </c>
      <c r="N1166" s="69"/>
      <c r="P1166" s="245">
        <f t="shared" si="72"/>
        <v>227.56876052948252</v>
      </c>
      <c r="Q1166" s="10"/>
      <c r="R1166" s="10"/>
      <c r="S1166" s="10"/>
      <c r="T1166" s="179">
        <f t="shared" si="73"/>
        <v>1096.7533092659446</v>
      </c>
      <c r="U1166" s="10"/>
      <c r="V1166" s="10"/>
      <c r="W1166" s="10"/>
      <c r="Y1166" s="10">
        <v>567328.91999999993</v>
      </c>
      <c r="Z1166" s="10">
        <f t="shared" si="74"/>
        <v>559766.77</v>
      </c>
      <c r="AA1166" s="247"/>
      <c r="AB1166" s="10">
        <f t="shared" si="75"/>
        <v>488646.76</v>
      </c>
      <c r="AC1166" s="167">
        <v>602149.85</v>
      </c>
      <c r="AD1166" s="9"/>
      <c r="AE1166" s="3"/>
      <c r="AF1166" s="3"/>
    </row>
    <row r="1167" spans="1:32" x14ac:dyDescent="0.2">
      <c r="A1167" s="55"/>
      <c r="B1167" s="10"/>
      <c r="C1167" s="10" t="s">
        <v>533</v>
      </c>
      <c r="D1167" s="10"/>
      <c r="E1167" s="419" t="s">
        <v>97</v>
      </c>
      <c r="F1167" s="10">
        <v>943764</v>
      </c>
      <c r="G1167" s="10"/>
      <c r="H1167" s="10"/>
      <c r="I1167" s="10"/>
      <c r="J1167" s="10">
        <v>194372.64000000022</v>
      </c>
      <c r="K1167" s="10"/>
      <c r="M1167" s="10">
        <v>683</v>
      </c>
      <c r="N1167" s="69"/>
      <c r="P1167" s="245">
        <f t="shared" si="72"/>
        <v>284.58658857979532</v>
      </c>
      <c r="Q1167" s="10"/>
      <c r="R1167" s="10"/>
      <c r="S1167" s="10"/>
      <c r="T1167" s="179">
        <f t="shared" si="73"/>
        <v>1381.7920937042459</v>
      </c>
      <c r="U1167" s="10"/>
      <c r="V1167" s="10"/>
      <c r="W1167" s="10"/>
      <c r="Y1167" s="10">
        <v>194372.64000000022</v>
      </c>
      <c r="Z1167" s="10">
        <f t="shared" si="74"/>
        <v>191781.77</v>
      </c>
      <c r="AA1167" s="247"/>
      <c r="AB1167" s="10">
        <f t="shared" si="75"/>
        <v>167415.32999999999</v>
      </c>
      <c r="AC1167" s="167">
        <v>206302.64</v>
      </c>
      <c r="AD1167" s="9"/>
      <c r="AE1167" s="3"/>
      <c r="AF1167" s="3"/>
    </row>
    <row r="1168" spans="1:32" x14ac:dyDescent="0.2">
      <c r="A1168" s="55"/>
      <c r="B1168" s="10"/>
      <c r="C1168" s="10" t="s">
        <v>534</v>
      </c>
      <c r="D1168" s="10"/>
      <c r="E1168" s="419" t="s">
        <v>92</v>
      </c>
      <c r="F1168" s="10">
        <v>2161</v>
      </c>
      <c r="G1168" s="10"/>
      <c r="H1168" s="10"/>
      <c r="I1168" s="10"/>
      <c r="J1168" s="10">
        <v>446.27</v>
      </c>
      <c r="K1168" s="10"/>
      <c r="M1168" s="10">
        <v>2</v>
      </c>
      <c r="N1168" s="69"/>
      <c r="P1168" s="245">
        <f t="shared" si="72"/>
        <v>223.13499999999999</v>
      </c>
      <c r="Q1168" s="10"/>
      <c r="R1168" s="10"/>
      <c r="S1168" s="10"/>
      <c r="T1168" s="179">
        <f t="shared" si="73"/>
        <v>1080.5</v>
      </c>
      <c r="U1168" s="10"/>
      <c r="V1168" s="10"/>
      <c r="W1168" s="10"/>
      <c r="Y1168" s="10">
        <v>446.27</v>
      </c>
      <c r="Z1168" s="10">
        <f t="shared" si="74"/>
        <v>440.32</v>
      </c>
      <c r="AA1168" s="247"/>
      <c r="AB1168" s="10">
        <f t="shared" si="75"/>
        <v>384.38</v>
      </c>
      <c r="AC1168" s="167">
        <v>473.66</v>
      </c>
      <c r="AD1168" s="9"/>
      <c r="AE1168" s="3"/>
      <c r="AF1168" s="3"/>
    </row>
    <row r="1169" spans="1:32" x14ac:dyDescent="0.2">
      <c r="A1169" s="55"/>
      <c r="B1169" s="10"/>
      <c r="C1169" s="10" t="s">
        <v>534</v>
      </c>
      <c r="D1169" s="10"/>
      <c r="E1169" s="419" t="s">
        <v>449</v>
      </c>
      <c r="F1169" s="10">
        <v>1144</v>
      </c>
      <c r="G1169" s="10"/>
      <c r="H1169" s="10"/>
      <c r="I1169" s="10"/>
      <c r="J1169" s="10">
        <v>237.9</v>
      </c>
      <c r="K1169" s="10"/>
      <c r="M1169" s="10">
        <v>1</v>
      </c>
      <c r="N1169" s="69"/>
      <c r="P1169" s="245">
        <f t="shared" si="72"/>
        <v>237.9</v>
      </c>
      <c r="Q1169" s="10"/>
      <c r="R1169" s="10"/>
      <c r="S1169" s="10"/>
      <c r="T1169" s="179">
        <f t="shared" si="73"/>
        <v>1144</v>
      </c>
      <c r="U1169" s="10"/>
      <c r="V1169" s="10"/>
      <c r="W1169" s="10"/>
      <c r="Y1169" s="10">
        <v>237.9</v>
      </c>
      <c r="Z1169" s="10">
        <f t="shared" si="74"/>
        <v>234.73</v>
      </c>
      <c r="AA1169" s="247"/>
      <c r="AB1169" s="10">
        <f t="shared" si="75"/>
        <v>204.91</v>
      </c>
      <c r="AC1169" s="167">
        <v>252.51</v>
      </c>
      <c r="AD1169" s="9"/>
      <c r="AE1169" s="3"/>
      <c r="AF1169" s="3"/>
    </row>
    <row r="1170" spans="1:32" x14ac:dyDescent="0.2">
      <c r="A1170" s="55"/>
      <c r="B1170" s="10"/>
      <c r="C1170" s="10" t="s">
        <v>534</v>
      </c>
      <c r="D1170" s="10"/>
      <c r="E1170" s="419" t="s">
        <v>177</v>
      </c>
      <c r="F1170" s="10">
        <v>1133</v>
      </c>
      <c r="G1170" s="10"/>
      <c r="H1170" s="10"/>
      <c r="I1170" s="10"/>
      <c r="J1170" s="10">
        <v>235.49</v>
      </c>
      <c r="K1170" s="10"/>
      <c r="M1170" s="10">
        <v>1</v>
      </c>
      <c r="N1170" s="69"/>
      <c r="P1170" s="245">
        <f t="shared" si="72"/>
        <v>235.49</v>
      </c>
      <c r="Q1170" s="10"/>
      <c r="R1170" s="10"/>
      <c r="S1170" s="10"/>
      <c r="T1170" s="179">
        <f t="shared" si="73"/>
        <v>1133</v>
      </c>
      <c r="U1170" s="10"/>
      <c r="V1170" s="10"/>
      <c r="W1170" s="10"/>
      <c r="Y1170" s="10">
        <v>235.49</v>
      </c>
      <c r="Z1170" s="10">
        <f t="shared" si="74"/>
        <v>232.35</v>
      </c>
      <c r="AA1170" s="247"/>
      <c r="AB1170" s="10">
        <f t="shared" si="75"/>
        <v>202.83</v>
      </c>
      <c r="AC1170" s="167">
        <v>249.94</v>
      </c>
      <c r="AD1170" s="9"/>
      <c r="AE1170" s="3"/>
      <c r="AF1170" s="3"/>
    </row>
    <row r="1171" spans="1:32" x14ac:dyDescent="0.2">
      <c r="A1171" s="55"/>
      <c r="B1171" s="10"/>
      <c r="C1171" s="10" t="s">
        <v>534</v>
      </c>
      <c r="D1171" s="10"/>
      <c r="E1171" s="419" t="s">
        <v>107</v>
      </c>
      <c r="F1171" s="10">
        <v>1374</v>
      </c>
      <c r="G1171" s="10"/>
      <c r="H1171" s="10"/>
      <c r="I1171" s="10"/>
      <c r="J1171" s="10">
        <v>286.64999999999998</v>
      </c>
      <c r="K1171" s="10"/>
      <c r="M1171" s="10">
        <v>1</v>
      </c>
      <c r="N1171" s="69"/>
      <c r="P1171" s="245">
        <f t="shared" si="72"/>
        <v>286.64999999999998</v>
      </c>
      <c r="Q1171" s="10"/>
      <c r="R1171" s="10"/>
      <c r="S1171" s="10"/>
      <c r="T1171" s="179">
        <f t="shared" si="73"/>
        <v>1374</v>
      </c>
      <c r="U1171" s="10"/>
      <c r="V1171" s="10"/>
      <c r="W1171" s="10"/>
      <c r="Y1171" s="10">
        <v>286.64999999999998</v>
      </c>
      <c r="Z1171" s="10">
        <f t="shared" si="74"/>
        <v>282.83</v>
      </c>
      <c r="AA1171" s="247"/>
      <c r="AB1171" s="10">
        <f t="shared" si="75"/>
        <v>246.89</v>
      </c>
      <c r="AC1171" s="167">
        <v>304.24</v>
      </c>
      <c r="AD1171" s="9"/>
      <c r="AE1171" s="3"/>
      <c r="AF1171" s="3"/>
    </row>
    <row r="1172" spans="1:32" x14ac:dyDescent="0.2">
      <c r="A1172" s="55"/>
      <c r="B1172" s="10"/>
      <c r="C1172" s="10" t="s">
        <v>534</v>
      </c>
      <c r="D1172" s="10"/>
      <c r="E1172" s="419" t="s">
        <v>90</v>
      </c>
      <c r="F1172" s="10">
        <v>8838952</v>
      </c>
      <c r="G1172" s="10"/>
      <c r="H1172" s="10"/>
      <c r="I1172" s="10"/>
      <c r="J1172" s="10">
        <v>1791208.2699999921</v>
      </c>
      <c r="K1172" s="10"/>
      <c r="M1172" s="10">
        <v>7627</v>
      </c>
      <c r="N1172" s="69"/>
      <c r="P1172" s="245">
        <f t="shared" si="72"/>
        <v>234.85095974826172</v>
      </c>
      <c r="Q1172" s="10"/>
      <c r="R1172" s="10"/>
      <c r="S1172" s="10"/>
      <c r="T1172" s="179">
        <f t="shared" si="73"/>
        <v>1158.9028451553691</v>
      </c>
      <c r="U1172" s="10"/>
      <c r="V1172" s="10"/>
      <c r="W1172" s="10"/>
      <c r="Y1172" s="10">
        <v>1791208.2699999921</v>
      </c>
      <c r="Z1172" s="10">
        <f t="shared" si="74"/>
        <v>1767332.55</v>
      </c>
      <c r="AA1172" s="247"/>
      <c r="AB1172" s="10">
        <f t="shared" si="75"/>
        <v>1542787.76</v>
      </c>
      <c r="AC1172" s="167">
        <v>1901147.2</v>
      </c>
      <c r="AD1172" s="9"/>
      <c r="AE1172" s="3"/>
      <c r="AF1172" s="3"/>
    </row>
    <row r="1173" spans="1:32" x14ac:dyDescent="0.2">
      <c r="A1173" s="55"/>
      <c r="B1173" s="10"/>
      <c r="C1173" s="10" t="s">
        <v>534</v>
      </c>
      <c r="D1173" s="10"/>
      <c r="E1173" s="419" t="s">
        <v>227</v>
      </c>
      <c r="F1173" s="10">
        <v>832</v>
      </c>
      <c r="G1173" s="10"/>
      <c r="H1173" s="10"/>
      <c r="I1173" s="10"/>
      <c r="J1173" s="10">
        <v>169.75</v>
      </c>
      <c r="K1173" s="10"/>
      <c r="M1173" s="10">
        <v>1</v>
      </c>
      <c r="N1173" s="69"/>
      <c r="P1173" s="245">
        <f t="shared" si="72"/>
        <v>169.75</v>
      </c>
      <c r="Q1173" s="10"/>
      <c r="R1173" s="10"/>
      <c r="S1173" s="10"/>
      <c r="T1173" s="179">
        <f t="shared" si="73"/>
        <v>832</v>
      </c>
      <c r="U1173" s="10"/>
      <c r="V1173" s="10"/>
      <c r="W1173" s="10"/>
      <c r="Y1173" s="10">
        <v>169.75</v>
      </c>
      <c r="Z1173" s="10">
        <f t="shared" si="74"/>
        <v>167.49</v>
      </c>
      <c r="AA1173" s="247"/>
      <c r="AB1173" s="10">
        <f t="shared" si="75"/>
        <v>146.21</v>
      </c>
      <c r="AC1173" s="167">
        <v>180.17</v>
      </c>
      <c r="AD1173" s="9"/>
      <c r="AE1173" s="3"/>
      <c r="AF1173" s="3"/>
    </row>
    <row r="1174" spans="1:32" x14ac:dyDescent="0.2">
      <c r="A1174" s="55"/>
      <c r="B1174" s="10"/>
      <c r="C1174" s="10" t="s">
        <v>535</v>
      </c>
      <c r="D1174" s="10"/>
      <c r="E1174" s="419" t="s">
        <v>79</v>
      </c>
      <c r="F1174" s="10">
        <v>622689</v>
      </c>
      <c r="G1174" s="10"/>
      <c r="H1174" s="10"/>
      <c r="I1174" s="10"/>
      <c r="J1174" s="10">
        <v>126651.98</v>
      </c>
      <c r="K1174" s="10"/>
      <c r="M1174" s="10">
        <v>514</v>
      </c>
      <c r="N1174" s="69"/>
      <c r="P1174" s="245">
        <f t="shared" si="72"/>
        <v>246.40463035019454</v>
      </c>
      <c r="Q1174" s="10"/>
      <c r="R1174" s="10"/>
      <c r="S1174" s="10"/>
      <c r="T1174" s="179">
        <f t="shared" si="73"/>
        <v>1211.4571984435797</v>
      </c>
      <c r="U1174" s="10"/>
      <c r="V1174" s="10"/>
      <c r="W1174" s="10"/>
      <c r="Y1174" s="10">
        <v>126651.98</v>
      </c>
      <c r="Z1174" s="10">
        <f t="shared" si="74"/>
        <v>124963.79</v>
      </c>
      <c r="AA1174" s="247"/>
      <c r="AB1174" s="10">
        <f t="shared" si="75"/>
        <v>109086.77</v>
      </c>
      <c r="AC1174" s="167">
        <v>134425.49</v>
      </c>
      <c r="AD1174" s="9"/>
      <c r="AE1174" s="3"/>
      <c r="AF1174" s="3"/>
    </row>
    <row r="1175" spans="1:32" x14ac:dyDescent="0.2">
      <c r="A1175" s="55"/>
      <c r="B1175" s="10"/>
      <c r="C1175" s="10" t="s">
        <v>536</v>
      </c>
      <c r="D1175" s="10"/>
      <c r="E1175" s="419" t="s">
        <v>192</v>
      </c>
      <c r="F1175" s="10">
        <v>885</v>
      </c>
      <c r="G1175" s="10"/>
      <c r="H1175" s="10"/>
      <c r="I1175" s="10"/>
      <c r="J1175" s="10">
        <v>187.52</v>
      </c>
      <c r="K1175" s="10"/>
      <c r="M1175" s="10">
        <v>2</v>
      </c>
      <c r="N1175" s="69"/>
      <c r="P1175" s="245">
        <f t="shared" si="72"/>
        <v>93.76</v>
      </c>
      <c r="Q1175" s="10"/>
      <c r="R1175" s="10"/>
      <c r="S1175" s="10"/>
      <c r="T1175" s="179">
        <f t="shared" si="73"/>
        <v>442.5</v>
      </c>
      <c r="U1175" s="10"/>
      <c r="V1175" s="10"/>
      <c r="W1175" s="10"/>
      <c r="Y1175" s="10">
        <v>187.52</v>
      </c>
      <c r="Z1175" s="10">
        <f t="shared" si="74"/>
        <v>185.02</v>
      </c>
      <c r="AA1175" s="247"/>
      <c r="AB1175" s="10">
        <f t="shared" si="75"/>
        <v>161.51</v>
      </c>
      <c r="AC1175" s="167">
        <v>199.03</v>
      </c>
      <c r="AD1175" s="9"/>
      <c r="AE1175" s="3"/>
      <c r="AF1175" s="3"/>
    </row>
    <row r="1176" spans="1:32" x14ac:dyDescent="0.2">
      <c r="A1176" s="55"/>
      <c r="B1176" s="10"/>
      <c r="C1176" s="10" t="s">
        <v>536</v>
      </c>
      <c r="D1176" s="10"/>
      <c r="E1176" s="419" t="s">
        <v>88</v>
      </c>
      <c r="F1176" s="10">
        <v>3699366</v>
      </c>
      <c r="G1176" s="10"/>
      <c r="H1176" s="10"/>
      <c r="I1176" s="10"/>
      <c r="J1176" s="10">
        <v>757477.5400000005</v>
      </c>
      <c r="K1176" s="10"/>
      <c r="M1176" s="10">
        <v>2746</v>
      </c>
      <c r="N1176" s="69"/>
      <c r="P1176" s="245">
        <f t="shared" si="72"/>
        <v>275.84761107064838</v>
      </c>
      <c r="Q1176" s="10"/>
      <c r="R1176" s="10"/>
      <c r="S1176" s="10"/>
      <c r="T1176" s="179">
        <f t="shared" si="73"/>
        <v>1347.1835396941005</v>
      </c>
      <c r="U1176" s="10"/>
      <c r="V1176" s="10"/>
      <c r="W1176" s="10"/>
      <c r="Y1176" s="10">
        <v>757477.5400000005</v>
      </c>
      <c r="Z1176" s="10">
        <f t="shared" si="74"/>
        <v>747380.82</v>
      </c>
      <c r="AA1176" s="247"/>
      <c r="AB1176" s="10">
        <f t="shared" si="75"/>
        <v>652423.89</v>
      </c>
      <c r="AC1176" s="167">
        <v>803969.21</v>
      </c>
      <c r="AD1176" s="9"/>
      <c r="AE1176" s="3"/>
      <c r="AF1176" s="3"/>
    </row>
    <row r="1177" spans="1:32" x14ac:dyDescent="0.2">
      <c r="A1177" s="55"/>
      <c r="B1177" s="10"/>
      <c r="C1177" s="10" t="s">
        <v>537</v>
      </c>
      <c r="D1177" s="10"/>
      <c r="E1177" s="419" t="s">
        <v>81</v>
      </c>
      <c r="F1177" s="10">
        <v>230</v>
      </c>
      <c r="G1177" s="10"/>
      <c r="H1177" s="10"/>
      <c r="I1177" s="10"/>
      <c r="J1177" s="10">
        <v>50.77</v>
      </c>
      <c r="K1177" s="10"/>
      <c r="M1177" s="10">
        <v>1</v>
      </c>
      <c r="N1177" s="69"/>
      <c r="P1177" s="245">
        <f t="shared" si="72"/>
        <v>50.77</v>
      </c>
      <c r="Q1177" s="10"/>
      <c r="R1177" s="10"/>
      <c r="S1177" s="10"/>
      <c r="T1177" s="179">
        <f t="shared" si="73"/>
        <v>230</v>
      </c>
      <c r="U1177" s="10"/>
      <c r="V1177" s="10"/>
      <c r="W1177" s="10"/>
      <c r="Y1177" s="10">
        <v>50.77</v>
      </c>
      <c r="Z1177" s="10">
        <f t="shared" si="74"/>
        <v>50.09</v>
      </c>
      <c r="AA1177" s="247"/>
      <c r="AB1177" s="10">
        <f t="shared" si="75"/>
        <v>43.73</v>
      </c>
      <c r="AC1177" s="167">
        <v>53.89</v>
      </c>
      <c r="AD1177" s="9"/>
      <c r="AE1177" s="3"/>
      <c r="AF1177" s="3"/>
    </row>
    <row r="1178" spans="1:32" x14ac:dyDescent="0.2">
      <c r="A1178" s="55"/>
      <c r="B1178" s="10"/>
      <c r="C1178" s="10" t="s">
        <v>537</v>
      </c>
      <c r="D1178" s="10"/>
      <c r="E1178" s="419" t="s">
        <v>68</v>
      </c>
      <c r="F1178" s="10">
        <v>804675</v>
      </c>
      <c r="G1178" s="10"/>
      <c r="H1178" s="10"/>
      <c r="I1178" s="10"/>
      <c r="J1178" s="10">
        <v>161614.50000000023</v>
      </c>
      <c r="K1178" s="10"/>
      <c r="M1178" s="10">
        <v>925</v>
      </c>
      <c r="N1178" s="69"/>
      <c r="P1178" s="245">
        <f t="shared" si="72"/>
        <v>174.71837837837862</v>
      </c>
      <c r="Q1178" s="10"/>
      <c r="R1178" s="10"/>
      <c r="S1178" s="10"/>
      <c r="T1178" s="179">
        <f t="shared" si="73"/>
        <v>869.91891891891896</v>
      </c>
      <c r="U1178" s="10"/>
      <c r="V1178" s="10"/>
      <c r="W1178" s="10"/>
      <c r="Y1178" s="10">
        <v>161614.50000000023</v>
      </c>
      <c r="Z1178" s="10">
        <f t="shared" si="74"/>
        <v>159460.28</v>
      </c>
      <c r="AA1178" s="247"/>
      <c r="AB1178" s="10">
        <f t="shared" si="75"/>
        <v>139200.38</v>
      </c>
      <c r="AC1178" s="167">
        <v>171533.91</v>
      </c>
      <c r="AD1178" s="9"/>
      <c r="AE1178" s="3"/>
      <c r="AF1178" s="3"/>
    </row>
    <row r="1179" spans="1:32" x14ac:dyDescent="0.2">
      <c r="A1179" s="55"/>
      <c r="B1179" s="10"/>
      <c r="C1179" s="10" t="s">
        <v>538</v>
      </c>
      <c r="D1179" s="10"/>
      <c r="E1179" s="419" t="s">
        <v>187</v>
      </c>
      <c r="F1179" s="10">
        <v>23620</v>
      </c>
      <c r="G1179" s="10"/>
      <c r="H1179" s="10"/>
      <c r="I1179" s="10"/>
      <c r="J1179" s="10">
        <v>4748.5199999999995</v>
      </c>
      <c r="K1179" s="10"/>
      <c r="M1179" s="10">
        <v>18</v>
      </c>
      <c r="N1179" s="69"/>
      <c r="P1179" s="245">
        <f t="shared" si="72"/>
        <v>263.80666666666662</v>
      </c>
      <c r="Q1179" s="10"/>
      <c r="R1179" s="10"/>
      <c r="S1179" s="10"/>
      <c r="T1179" s="179">
        <f t="shared" si="73"/>
        <v>1312.2222222222222</v>
      </c>
      <c r="U1179" s="10"/>
      <c r="V1179" s="10"/>
      <c r="W1179" s="10"/>
      <c r="Y1179" s="10">
        <v>4748.5199999999995</v>
      </c>
      <c r="Z1179" s="10">
        <f t="shared" si="74"/>
        <v>4685.2299999999996</v>
      </c>
      <c r="AA1179" s="247"/>
      <c r="AB1179" s="10">
        <f t="shared" si="75"/>
        <v>4089.95</v>
      </c>
      <c r="AC1179" s="167">
        <v>5039.97</v>
      </c>
      <c r="AD1179" s="9"/>
      <c r="AE1179" s="3"/>
      <c r="AF1179" s="3"/>
    </row>
    <row r="1180" spans="1:32" x14ac:dyDescent="0.2">
      <c r="A1180" s="55"/>
      <c r="B1180" s="10"/>
      <c r="C1180" s="10" t="s">
        <v>539</v>
      </c>
      <c r="D1180" s="10"/>
      <c r="E1180" s="419" t="s">
        <v>64</v>
      </c>
      <c r="F1180" s="10">
        <v>342436</v>
      </c>
      <c r="G1180" s="10"/>
      <c r="H1180" s="10"/>
      <c r="I1180" s="10"/>
      <c r="J1180" s="10">
        <v>69764.630000000019</v>
      </c>
      <c r="K1180" s="10"/>
      <c r="M1180" s="10">
        <v>333</v>
      </c>
      <c r="N1180" s="69"/>
      <c r="P1180" s="245">
        <f t="shared" si="72"/>
        <v>209.50339339339345</v>
      </c>
      <c r="Q1180" s="10"/>
      <c r="R1180" s="10"/>
      <c r="S1180" s="10"/>
      <c r="T1180" s="179">
        <f t="shared" si="73"/>
        <v>1028.3363363363364</v>
      </c>
      <c r="U1180" s="10"/>
      <c r="V1180" s="10"/>
      <c r="W1180" s="10"/>
      <c r="Y1180" s="10">
        <v>69764.630000000019</v>
      </c>
      <c r="Z1180" s="10">
        <f t="shared" si="74"/>
        <v>68834.710000000006</v>
      </c>
      <c r="AA1180" s="247"/>
      <c r="AB1180" s="10">
        <f t="shared" si="75"/>
        <v>60089.06</v>
      </c>
      <c r="AC1180" s="167">
        <v>74046.570000000007</v>
      </c>
      <c r="AD1180" s="9"/>
      <c r="AE1180" s="3"/>
      <c r="AF1180" s="3"/>
    </row>
    <row r="1181" spans="1:32" x14ac:dyDescent="0.2">
      <c r="A1181" s="55"/>
      <c r="B1181" s="10"/>
      <c r="C1181" s="10" t="s">
        <v>539</v>
      </c>
      <c r="D1181" s="10"/>
      <c r="E1181" s="419" t="s">
        <v>97</v>
      </c>
      <c r="F1181" s="10">
        <v>1270</v>
      </c>
      <c r="G1181" s="10"/>
      <c r="H1181" s="10"/>
      <c r="I1181" s="10"/>
      <c r="J1181" s="10">
        <v>265.14</v>
      </c>
      <c r="K1181" s="10"/>
      <c r="M1181" s="10">
        <v>1</v>
      </c>
      <c r="N1181" s="69"/>
      <c r="P1181" s="245">
        <f t="shared" si="72"/>
        <v>265.14</v>
      </c>
      <c r="Q1181" s="10"/>
      <c r="R1181" s="10"/>
      <c r="S1181" s="10"/>
      <c r="T1181" s="179">
        <f t="shared" si="73"/>
        <v>1270</v>
      </c>
      <c r="U1181" s="10"/>
      <c r="V1181" s="10"/>
      <c r="W1181" s="10"/>
      <c r="Y1181" s="10">
        <v>265.14</v>
      </c>
      <c r="Z1181" s="10">
        <f t="shared" si="74"/>
        <v>261.61</v>
      </c>
      <c r="AA1181" s="247"/>
      <c r="AB1181" s="10">
        <f t="shared" si="75"/>
        <v>228.37</v>
      </c>
      <c r="AC1181" s="167">
        <v>281.42</v>
      </c>
      <c r="AD1181" s="9"/>
      <c r="AE1181" s="3"/>
      <c r="AF1181" s="3"/>
    </row>
    <row r="1182" spans="1:32" x14ac:dyDescent="0.2">
      <c r="A1182" s="55"/>
      <c r="B1182" s="10"/>
      <c r="C1182" s="10" t="s">
        <v>540</v>
      </c>
      <c r="D1182" s="10"/>
      <c r="E1182" s="419" t="s">
        <v>439</v>
      </c>
      <c r="F1182" s="10">
        <v>4933</v>
      </c>
      <c r="G1182" s="10"/>
      <c r="H1182" s="10"/>
      <c r="I1182" s="10"/>
      <c r="J1182" s="10">
        <v>935</v>
      </c>
      <c r="K1182" s="10"/>
      <c r="M1182" s="10">
        <v>7</v>
      </c>
      <c r="N1182" s="69"/>
      <c r="P1182" s="245">
        <f t="shared" si="72"/>
        <v>133.57142857142858</v>
      </c>
      <c r="Q1182" s="10"/>
      <c r="R1182" s="10"/>
      <c r="S1182" s="10"/>
      <c r="T1182" s="179">
        <f t="shared" si="73"/>
        <v>704.71428571428567</v>
      </c>
      <c r="U1182" s="10"/>
      <c r="V1182" s="10"/>
      <c r="W1182" s="10"/>
      <c r="Y1182" s="10">
        <v>935</v>
      </c>
      <c r="Z1182" s="10">
        <f t="shared" si="74"/>
        <v>922.54</v>
      </c>
      <c r="AA1182" s="247"/>
      <c r="AB1182" s="10">
        <f t="shared" si="75"/>
        <v>805.33</v>
      </c>
      <c r="AC1182" s="167">
        <v>992.39</v>
      </c>
      <c r="AD1182" s="9"/>
      <c r="AE1182" s="3"/>
      <c r="AF1182" s="3"/>
    </row>
    <row r="1183" spans="1:32" x14ac:dyDescent="0.2">
      <c r="A1183" s="55"/>
      <c r="B1183" s="10"/>
      <c r="C1183" s="10" t="s">
        <v>541</v>
      </c>
      <c r="D1183" s="10"/>
      <c r="E1183" s="419" t="s">
        <v>542</v>
      </c>
      <c r="F1183" s="10">
        <v>328016</v>
      </c>
      <c r="G1183" s="10"/>
      <c r="H1183" s="10"/>
      <c r="I1183" s="10"/>
      <c r="J1183" s="10">
        <v>67690.450000000026</v>
      </c>
      <c r="K1183" s="10"/>
      <c r="M1183" s="10">
        <v>274</v>
      </c>
      <c r="N1183" s="69"/>
      <c r="P1183" s="245">
        <f t="shared" si="72"/>
        <v>247.04543795620447</v>
      </c>
      <c r="Q1183" s="10"/>
      <c r="R1183" s="10"/>
      <c r="S1183" s="10"/>
      <c r="T1183" s="179">
        <f t="shared" si="73"/>
        <v>1197.1386861313867</v>
      </c>
      <c r="U1183" s="10"/>
      <c r="V1183" s="10"/>
      <c r="W1183" s="10"/>
      <c r="Y1183" s="10">
        <v>67690.450000000026</v>
      </c>
      <c r="Z1183" s="10">
        <f t="shared" si="74"/>
        <v>66788.179999999993</v>
      </c>
      <c r="AA1183" s="247"/>
      <c r="AB1183" s="10">
        <f t="shared" si="75"/>
        <v>58302.54</v>
      </c>
      <c r="AC1183" s="167">
        <v>71845.08</v>
      </c>
      <c r="AD1183" s="9"/>
      <c r="AE1183" s="3"/>
      <c r="AF1183" s="3"/>
    </row>
    <row r="1184" spans="1:32" x14ac:dyDescent="0.2">
      <c r="A1184" s="55"/>
      <c r="B1184" s="10"/>
      <c r="C1184" s="10" t="s">
        <v>541</v>
      </c>
      <c r="D1184" s="10"/>
      <c r="E1184" s="419" t="s">
        <v>170</v>
      </c>
      <c r="F1184" s="10">
        <v>1227</v>
      </c>
      <c r="G1184" s="10"/>
      <c r="H1184" s="10"/>
      <c r="I1184" s="10"/>
      <c r="J1184" s="10">
        <v>255.49</v>
      </c>
      <c r="K1184" s="10"/>
      <c r="M1184" s="10">
        <v>1</v>
      </c>
      <c r="N1184" s="69"/>
      <c r="P1184" s="245">
        <f t="shared" si="72"/>
        <v>255.49</v>
      </c>
      <c r="Q1184" s="10"/>
      <c r="R1184" s="10"/>
      <c r="S1184" s="10"/>
      <c r="T1184" s="179">
        <f t="shared" si="73"/>
        <v>1227</v>
      </c>
      <c r="U1184" s="10"/>
      <c r="V1184" s="10"/>
      <c r="W1184" s="10"/>
      <c r="Y1184" s="10">
        <v>255.49</v>
      </c>
      <c r="Z1184" s="10">
        <f t="shared" si="74"/>
        <v>252.08</v>
      </c>
      <c r="AA1184" s="247"/>
      <c r="AB1184" s="10">
        <f t="shared" si="75"/>
        <v>220.06</v>
      </c>
      <c r="AC1184" s="167">
        <v>271.18</v>
      </c>
      <c r="AD1184" s="9"/>
      <c r="AE1184" s="3"/>
      <c r="AF1184" s="3"/>
    </row>
    <row r="1185" spans="1:32" x14ac:dyDescent="0.2">
      <c r="A1185" s="55"/>
      <c r="B1185" s="10"/>
      <c r="C1185" s="10" t="s">
        <v>541</v>
      </c>
      <c r="D1185" s="10"/>
      <c r="E1185" s="419" t="s">
        <v>127</v>
      </c>
      <c r="F1185" s="10">
        <v>11832</v>
      </c>
      <c r="G1185" s="10"/>
      <c r="H1185" s="10"/>
      <c r="I1185" s="10"/>
      <c r="J1185" s="10">
        <v>2502.66</v>
      </c>
      <c r="K1185" s="10"/>
      <c r="M1185" s="10">
        <v>8</v>
      </c>
      <c r="N1185" s="69"/>
      <c r="P1185" s="245">
        <f t="shared" si="72"/>
        <v>312.83249999999998</v>
      </c>
      <c r="Q1185" s="10"/>
      <c r="R1185" s="10"/>
      <c r="S1185" s="10"/>
      <c r="T1185" s="179">
        <f t="shared" si="73"/>
        <v>1479</v>
      </c>
      <c r="U1185" s="10"/>
      <c r="V1185" s="10"/>
      <c r="W1185" s="10"/>
      <c r="Y1185" s="10">
        <v>2502.66</v>
      </c>
      <c r="Z1185" s="10">
        <f t="shared" si="74"/>
        <v>2469.3000000000002</v>
      </c>
      <c r="AA1185" s="247"/>
      <c r="AB1185" s="10">
        <f t="shared" si="75"/>
        <v>2155.5700000000002</v>
      </c>
      <c r="AC1185" s="167">
        <v>2656.27</v>
      </c>
      <c r="AD1185" s="9"/>
      <c r="AE1185" s="3"/>
      <c r="AF1185" s="3"/>
    </row>
    <row r="1186" spans="1:32" x14ac:dyDescent="0.2">
      <c r="A1186" s="55"/>
      <c r="B1186" s="10"/>
      <c r="C1186" s="10" t="s">
        <v>543</v>
      </c>
      <c r="D1186" s="10"/>
      <c r="E1186" s="419" t="s">
        <v>104</v>
      </c>
      <c r="F1186" s="10">
        <v>988</v>
      </c>
      <c r="G1186" s="10"/>
      <c r="H1186" s="10"/>
      <c r="I1186" s="10"/>
      <c r="J1186" s="10">
        <v>204.44</v>
      </c>
      <c r="K1186" s="10"/>
      <c r="M1186" s="10">
        <v>1</v>
      </c>
      <c r="N1186" s="69"/>
      <c r="P1186" s="245">
        <f t="shared" si="72"/>
        <v>204.44</v>
      </c>
      <c r="Q1186" s="10"/>
      <c r="R1186" s="10"/>
      <c r="S1186" s="10"/>
      <c r="T1186" s="179">
        <f t="shared" si="73"/>
        <v>988</v>
      </c>
      <c r="U1186" s="10"/>
      <c r="V1186" s="10"/>
      <c r="W1186" s="10"/>
      <c r="Y1186" s="10">
        <v>204.44</v>
      </c>
      <c r="Z1186" s="10">
        <f t="shared" si="74"/>
        <v>201.71</v>
      </c>
      <c r="AA1186" s="247"/>
      <c r="AB1186" s="10">
        <f t="shared" si="75"/>
        <v>176.09</v>
      </c>
      <c r="AC1186" s="167">
        <v>216.99</v>
      </c>
      <c r="AD1186" s="9"/>
      <c r="AE1186" s="3"/>
      <c r="AF1186" s="3"/>
    </row>
    <row r="1187" spans="1:32" x14ac:dyDescent="0.2">
      <c r="A1187" s="55"/>
      <c r="B1187" s="10"/>
      <c r="C1187" s="10" t="s">
        <v>543</v>
      </c>
      <c r="D1187" s="10"/>
      <c r="E1187" s="419" t="s">
        <v>105</v>
      </c>
      <c r="F1187" s="10">
        <v>2689</v>
      </c>
      <c r="G1187" s="10"/>
      <c r="H1187" s="10"/>
      <c r="I1187" s="10"/>
      <c r="J1187" s="10">
        <v>569.88</v>
      </c>
      <c r="K1187" s="10"/>
      <c r="M1187" s="10">
        <v>2</v>
      </c>
      <c r="N1187" s="69"/>
      <c r="P1187" s="245">
        <f t="shared" si="72"/>
        <v>284.94</v>
      </c>
      <c r="Q1187" s="10"/>
      <c r="R1187" s="10"/>
      <c r="S1187" s="10"/>
      <c r="T1187" s="179">
        <f t="shared" si="73"/>
        <v>1344.5</v>
      </c>
      <c r="U1187" s="10"/>
      <c r="V1187" s="10"/>
      <c r="W1187" s="10"/>
      <c r="Y1187" s="10">
        <v>569.88</v>
      </c>
      <c r="Z1187" s="10">
        <f t="shared" si="74"/>
        <v>562.28</v>
      </c>
      <c r="AA1187" s="247"/>
      <c r="AB1187" s="10">
        <f t="shared" si="75"/>
        <v>490.84</v>
      </c>
      <c r="AC1187" s="167">
        <v>604.85</v>
      </c>
      <c r="AD1187" s="9"/>
      <c r="AE1187" s="3"/>
      <c r="AF1187" s="3"/>
    </row>
    <row r="1188" spans="1:32" x14ac:dyDescent="0.2">
      <c r="A1188" s="55"/>
      <c r="B1188" s="10"/>
      <c r="C1188" s="10" t="s">
        <v>543</v>
      </c>
      <c r="D1188" s="10"/>
      <c r="E1188" s="419" t="s">
        <v>109</v>
      </c>
      <c r="F1188" s="10">
        <v>3307843</v>
      </c>
      <c r="G1188" s="10"/>
      <c r="H1188" s="10"/>
      <c r="I1188" s="10"/>
      <c r="J1188" s="10">
        <v>671915.16999999876</v>
      </c>
      <c r="K1188" s="10"/>
      <c r="M1188" s="10">
        <v>3388</v>
      </c>
      <c r="N1188" s="69"/>
      <c r="P1188" s="245">
        <f t="shared" si="72"/>
        <v>198.32206906729598</v>
      </c>
      <c r="Q1188" s="10"/>
      <c r="R1188" s="10"/>
      <c r="S1188" s="10"/>
      <c r="T1188" s="179">
        <f t="shared" si="73"/>
        <v>976.34090909090912</v>
      </c>
      <c r="U1188" s="10"/>
      <c r="V1188" s="10"/>
      <c r="W1188" s="10"/>
      <c r="Y1188" s="10">
        <v>671915.16999999876</v>
      </c>
      <c r="Z1188" s="10">
        <f t="shared" si="74"/>
        <v>662958.94999999995</v>
      </c>
      <c r="AA1188" s="247"/>
      <c r="AB1188" s="10">
        <f t="shared" si="75"/>
        <v>578728.06999999995</v>
      </c>
      <c r="AC1188" s="167">
        <v>713155.29</v>
      </c>
      <c r="AD1188" s="9"/>
      <c r="AE1188" s="3"/>
      <c r="AF1188" s="3"/>
    </row>
    <row r="1189" spans="1:32" x14ac:dyDescent="0.2">
      <c r="A1189" s="55"/>
      <c r="B1189" s="10"/>
      <c r="C1189" s="10" t="s">
        <v>544</v>
      </c>
      <c r="D1189" s="10"/>
      <c r="E1189" s="419" t="s">
        <v>131</v>
      </c>
      <c r="F1189" s="10">
        <v>12406576</v>
      </c>
      <c r="G1189" s="10"/>
      <c r="H1189" s="10"/>
      <c r="I1189" s="10"/>
      <c r="J1189" s="10">
        <v>2505238.7300000116</v>
      </c>
      <c r="K1189" s="10"/>
      <c r="M1189" s="10">
        <v>9507</v>
      </c>
      <c r="N1189" s="69"/>
      <c r="P1189" s="245">
        <f t="shared" si="72"/>
        <v>263.51517092668684</v>
      </c>
      <c r="Q1189" s="10"/>
      <c r="R1189" s="10"/>
      <c r="S1189" s="10"/>
      <c r="T1189" s="179">
        <f t="shared" si="73"/>
        <v>1304.993794046492</v>
      </c>
      <c r="U1189" s="10"/>
      <c r="V1189" s="10"/>
      <c r="W1189" s="10"/>
      <c r="Y1189" s="10">
        <v>2505238.7300000116</v>
      </c>
      <c r="Z1189" s="10">
        <f t="shared" si="74"/>
        <v>2471845.42</v>
      </c>
      <c r="AA1189" s="247"/>
      <c r="AB1189" s="10">
        <f t="shared" si="75"/>
        <v>2157790.19</v>
      </c>
      <c r="AC1189" s="167">
        <v>2659002.67</v>
      </c>
      <c r="AD1189" s="9"/>
      <c r="AE1189" s="3"/>
      <c r="AF1189" s="3"/>
    </row>
    <row r="1190" spans="1:32" x14ac:dyDescent="0.2">
      <c r="A1190" s="55"/>
      <c r="B1190" s="10"/>
      <c r="C1190" s="10" t="s">
        <v>544</v>
      </c>
      <c r="D1190" s="10"/>
      <c r="E1190" s="419" t="s">
        <v>107</v>
      </c>
      <c r="F1190" s="10">
        <v>5411</v>
      </c>
      <c r="G1190" s="10"/>
      <c r="H1190" s="10"/>
      <c r="I1190" s="10"/>
      <c r="J1190" s="10">
        <v>1128.48</v>
      </c>
      <c r="K1190" s="10"/>
      <c r="M1190" s="10">
        <v>4</v>
      </c>
      <c r="N1190" s="69"/>
      <c r="P1190" s="245">
        <f t="shared" si="72"/>
        <v>282.12</v>
      </c>
      <c r="Q1190" s="10"/>
      <c r="R1190" s="10"/>
      <c r="S1190" s="10"/>
      <c r="T1190" s="179">
        <f t="shared" si="73"/>
        <v>1352.75</v>
      </c>
      <c r="U1190" s="10"/>
      <c r="V1190" s="10"/>
      <c r="W1190" s="10"/>
      <c r="Y1190" s="10">
        <v>1128.48</v>
      </c>
      <c r="Z1190" s="10">
        <f t="shared" si="74"/>
        <v>1113.44</v>
      </c>
      <c r="AA1190" s="247"/>
      <c r="AB1190" s="10">
        <f t="shared" si="75"/>
        <v>971.97</v>
      </c>
      <c r="AC1190" s="167">
        <v>1197.74</v>
      </c>
      <c r="AD1190" s="9"/>
      <c r="AE1190" s="3"/>
      <c r="AF1190" s="3"/>
    </row>
    <row r="1191" spans="1:32" x14ac:dyDescent="0.2">
      <c r="A1191" s="55"/>
      <c r="B1191" s="10"/>
      <c r="C1191" s="10" t="s">
        <v>545</v>
      </c>
      <c r="D1191" s="10"/>
      <c r="E1191" s="419" t="s">
        <v>145</v>
      </c>
      <c r="F1191" s="10">
        <v>1069257</v>
      </c>
      <c r="G1191" s="10"/>
      <c r="H1191" s="10"/>
      <c r="I1191" s="10"/>
      <c r="J1191" s="10">
        <v>214820.11000000013</v>
      </c>
      <c r="K1191" s="10"/>
      <c r="M1191" s="10">
        <v>907</v>
      </c>
      <c r="N1191" s="69"/>
      <c r="P1191" s="245">
        <f t="shared" si="72"/>
        <v>236.8468687982361</v>
      </c>
      <c r="Q1191" s="10"/>
      <c r="R1191" s="10"/>
      <c r="S1191" s="10"/>
      <c r="T1191" s="179">
        <f t="shared" si="73"/>
        <v>1178.8941565600883</v>
      </c>
      <c r="U1191" s="10"/>
      <c r="V1191" s="10"/>
      <c r="W1191" s="10"/>
      <c r="Y1191" s="10">
        <v>214820.11000000013</v>
      </c>
      <c r="Z1191" s="10">
        <f t="shared" si="74"/>
        <v>211956.69</v>
      </c>
      <c r="AA1191" s="247"/>
      <c r="AB1191" s="10">
        <f t="shared" si="75"/>
        <v>185026.97</v>
      </c>
      <c r="AC1191" s="167">
        <v>228005.12</v>
      </c>
      <c r="AD1191" s="9"/>
      <c r="AE1191" s="3"/>
      <c r="AF1191" s="3"/>
    </row>
    <row r="1192" spans="1:32" x14ac:dyDescent="0.2">
      <c r="A1192" s="55"/>
      <c r="B1192" s="10"/>
      <c r="C1192" s="10" t="s">
        <v>546</v>
      </c>
      <c r="D1192" s="10"/>
      <c r="E1192" s="419" t="s">
        <v>70</v>
      </c>
      <c r="F1192" s="10">
        <v>823</v>
      </c>
      <c r="G1192" s="10"/>
      <c r="H1192" s="10"/>
      <c r="I1192" s="10"/>
      <c r="J1192" s="10">
        <v>168.47</v>
      </c>
      <c r="K1192" s="10"/>
      <c r="M1192" s="10">
        <v>1</v>
      </c>
      <c r="N1192" s="69"/>
      <c r="P1192" s="245">
        <f t="shared" si="72"/>
        <v>168.47</v>
      </c>
      <c r="Q1192" s="10"/>
      <c r="R1192" s="10"/>
      <c r="S1192" s="10"/>
      <c r="T1192" s="179">
        <f t="shared" si="73"/>
        <v>823</v>
      </c>
      <c r="U1192" s="10"/>
      <c r="V1192" s="10"/>
      <c r="W1192" s="10"/>
      <c r="Y1192" s="10">
        <v>168.47</v>
      </c>
      <c r="Z1192" s="10">
        <f t="shared" si="74"/>
        <v>166.22</v>
      </c>
      <c r="AA1192" s="247"/>
      <c r="AB1192" s="10">
        <f t="shared" si="75"/>
        <v>145.11000000000001</v>
      </c>
      <c r="AC1192" s="167">
        <v>178.82</v>
      </c>
      <c r="AD1192" s="9"/>
      <c r="AE1192" s="3"/>
      <c r="AF1192" s="3"/>
    </row>
    <row r="1193" spans="1:32" x14ac:dyDescent="0.2">
      <c r="A1193" s="55"/>
      <c r="B1193" s="10"/>
      <c r="C1193" s="10" t="s">
        <v>547</v>
      </c>
      <c r="D1193" s="10"/>
      <c r="E1193" s="419" t="s">
        <v>542</v>
      </c>
      <c r="F1193" s="10">
        <v>155</v>
      </c>
      <c r="G1193" s="10"/>
      <c r="H1193" s="10"/>
      <c r="I1193" s="10"/>
      <c r="J1193" s="10">
        <v>36.54</v>
      </c>
      <c r="K1193" s="10"/>
      <c r="M1193" s="10">
        <v>1</v>
      </c>
      <c r="N1193" s="69"/>
      <c r="P1193" s="245">
        <f t="shared" si="72"/>
        <v>36.54</v>
      </c>
      <c r="Q1193" s="10"/>
      <c r="R1193" s="10"/>
      <c r="S1193" s="10"/>
      <c r="T1193" s="179">
        <f t="shared" si="73"/>
        <v>155</v>
      </c>
      <c r="U1193" s="10"/>
      <c r="V1193" s="10"/>
      <c r="W1193" s="10"/>
      <c r="Y1193" s="10">
        <v>36.54</v>
      </c>
      <c r="Z1193" s="10">
        <f t="shared" si="74"/>
        <v>36.049999999999997</v>
      </c>
      <c r="AA1193" s="247"/>
      <c r="AB1193" s="10">
        <f t="shared" si="75"/>
        <v>31.47</v>
      </c>
      <c r="AC1193" s="167">
        <v>38.78</v>
      </c>
      <c r="AD1193" s="9"/>
      <c r="AE1193" s="3"/>
      <c r="AF1193" s="3"/>
    </row>
    <row r="1194" spans="1:32" x14ac:dyDescent="0.2">
      <c r="A1194" s="55"/>
      <c r="B1194" s="10"/>
      <c r="C1194" s="10" t="s">
        <v>548</v>
      </c>
      <c r="D1194" s="10"/>
      <c r="E1194" s="419" t="s">
        <v>385</v>
      </c>
      <c r="F1194" s="10">
        <v>6334733</v>
      </c>
      <c r="G1194" s="10"/>
      <c r="H1194" s="10"/>
      <c r="I1194" s="10"/>
      <c r="J1194" s="10">
        <v>1294883.1099999989</v>
      </c>
      <c r="K1194" s="10"/>
      <c r="M1194" s="10">
        <v>7091</v>
      </c>
      <c r="N1194" s="69"/>
      <c r="P1194" s="245">
        <f t="shared" si="72"/>
        <v>182.60937949513453</v>
      </c>
      <c r="Q1194" s="10"/>
      <c r="R1194" s="10"/>
      <c r="S1194" s="10"/>
      <c r="T1194" s="179">
        <f t="shared" si="73"/>
        <v>893.34832886757863</v>
      </c>
      <c r="U1194" s="10"/>
      <c r="V1194" s="10"/>
      <c r="W1194" s="10"/>
      <c r="Y1194" s="10">
        <v>1294883.1099999989</v>
      </c>
      <c r="Z1194" s="10">
        <f t="shared" si="74"/>
        <v>1277623.1000000001</v>
      </c>
      <c r="AA1194" s="247"/>
      <c r="AB1194" s="10">
        <f t="shared" si="75"/>
        <v>1115297.33</v>
      </c>
      <c r="AC1194" s="167">
        <v>1374359.1</v>
      </c>
      <c r="AD1194" s="9"/>
      <c r="AE1194" s="3"/>
      <c r="AF1194" s="3"/>
    </row>
    <row r="1195" spans="1:32" x14ac:dyDescent="0.2">
      <c r="A1195" s="55"/>
      <c r="B1195" s="10"/>
      <c r="C1195" s="10" t="s">
        <v>590</v>
      </c>
      <c r="D1195" s="10"/>
      <c r="E1195" s="419" t="s">
        <v>179</v>
      </c>
      <c r="F1195" s="10">
        <v>1493</v>
      </c>
      <c r="G1195" s="10"/>
      <c r="H1195" s="10"/>
      <c r="I1195" s="10"/>
      <c r="J1195" s="10">
        <v>313.69</v>
      </c>
      <c r="K1195" s="10"/>
      <c r="M1195" s="10">
        <v>1</v>
      </c>
      <c r="N1195" s="69"/>
      <c r="P1195" s="245">
        <f t="shared" si="72"/>
        <v>313.69</v>
      </c>
      <c r="Q1195" s="10"/>
      <c r="R1195" s="10"/>
      <c r="S1195" s="10"/>
      <c r="T1195" s="179">
        <f t="shared" si="73"/>
        <v>1493</v>
      </c>
      <c r="U1195" s="10"/>
      <c r="V1195" s="10"/>
      <c r="W1195" s="10"/>
      <c r="Y1195" s="10">
        <v>313.69</v>
      </c>
      <c r="Z1195" s="10">
        <f t="shared" si="74"/>
        <v>309.51</v>
      </c>
      <c r="AA1195" s="247"/>
      <c r="AB1195" s="10">
        <f t="shared" si="75"/>
        <v>270.18</v>
      </c>
      <c r="AC1195" s="167">
        <v>332.94</v>
      </c>
      <c r="AD1195" s="9"/>
      <c r="AE1195" s="3"/>
      <c r="AF1195" s="3"/>
    </row>
    <row r="1196" spans="1:32" x14ac:dyDescent="0.2">
      <c r="A1196" s="55"/>
      <c r="B1196" s="10"/>
      <c r="C1196" s="10" t="s">
        <v>549</v>
      </c>
      <c r="D1196" s="10"/>
      <c r="E1196" s="419" t="s">
        <v>170</v>
      </c>
      <c r="F1196" s="10">
        <v>4438400</v>
      </c>
      <c r="G1196" s="10"/>
      <c r="H1196" s="10"/>
      <c r="I1196" s="10"/>
      <c r="J1196" s="10">
        <v>900376.79000000097</v>
      </c>
      <c r="K1196" s="10"/>
      <c r="M1196" s="10">
        <v>5476</v>
      </c>
      <c r="N1196" s="69"/>
      <c r="P1196" s="245">
        <f t="shared" si="72"/>
        <v>164.42235025566126</v>
      </c>
      <c r="Q1196" s="10"/>
      <c r="R1196" s="10"/>
      <c r="S1196" s="10"/>
      <c r="T1196" s="179">
        <f t="shared" si="73"/>
        <v>810.518626734843</v>
      </c>
      <c r="U1196" s="10"/>
      <c r="V1196" s="10"/>
      <c r="W1196" s="10"/>
      <c r="Y1196" s="10">
        <v>900376.79000000097</v>
      </c>
      <c r="Z1196" s="10">
        <f t="shared" si="74"/>
        <v>888375.31</v>
      </c>
      <c r="AA1196" s="247"/>
      <c r="AB1196" s="10">
        <f t="shared" si="75"/>
        <v>775504.62</v>
      </c>
      <c r="AC1196" s="167">
        <v>955639.18</v>
      </c>
      <c r="AD1196" s="9"/>
      <c r="AE1196" s="3"/>
      <c r="AF1196" s="3"/>
    </row>
    <row r="1197" spans="1:32" x14ac:dyDescent="0.2">
      <c r="A1197" s="55"/>
      <c r="B1197" s="10"/>
      <c r="C1197" s="10" t="s">
        <v>550</v>
      </c>
      <c r="D1197" s="10"/>
      <c r="E1197" s="419" t="s">
        <v>88</v>
      </c>
      <c r="F1197" s="10">
        <v>46952</v>
      </c>
      <c r="G1197" s="10"/>
      <c r="H1197" s="10"/>
      <c r="I1197" s="10"/>
      <c r="J1197" s="10">
        <v>9555.3899999999976</v>
      </c>
      <c r="K1197" s="10"/>
      <c r="M1197" s="10">
        <v>38</v>
      </c>
      <c r="N1197" s="69"/>
      <c r="P1197" s="245">
        <f t="shared" si="72"/>
        <v>251.45763157894731</v>
      </c>
      <c r="Q1197" s="10"/>
      <c r="R1197" s="10"/>
      <c r="S1197" s="10"/>
      <c r="T1197" s="179">
        <f t="shared" si="73"/>
        <v>1235.578947368421</v>
      </c>
      <c r="U1197" s="10"/>
      <c r="V1197" s="10"/>
      <c r="W1197" s="10"/>
      <c r="Y1197" s="10">
        <v>9555.3899999999976</v>
      </c>
      <c r="Z1197" s="10">
        <f t="shared" si="74"/>
        <v>9428.02</v>
      </c>
      <c r="AA1197" s="247"/>
      <c r="AB1197" s="10">
        <f t="shared" si="75"/>
        <v>8230.16</v>
      </c>
      <c r="AC1197" s="167">
        <v>10141.870000000001</v>
      </c>
      <c r="AD1197" s="9"/>
      <c r="AE1197" s="3"/>
      <c r="AF1197" s="3"/>
    </row>
    <row r="1198" spans="1:32" x14ac:dyDescent="0.2">
      <c r="A1198" s="55"/>
      <c r="B1198" s="10"/>
      <c r="C1198" s="10" t="s">
        <v>551</v>
      </c>
      <c r="D1198" s="10"/>
      <c r="E1198" s="419" t="s">
        <v>157</v>
      </c>
      <c r="F1198" s="10">
        <v>795096</v>
      </c>
      <c r="G1198" s="10"/>
      <c r="H1198" s="10"/>
      <c r="I1198" s="10"/>
      <c r="J1198" s="10">
        <v>162094.75000000015</v>
      </c>
      <c r="K1198" s="10"/>
      <c r="M1198" s="10">
        <v>668</v>
      </c>
      <c r="N1198" s="69"/>
      <c r="P1198" s="245">
        <f t="shared" si="72"/>
        <v>242.65681137724573</v>
      </c>
      <c r="Q1198" s="10"/>
      <c r="R1198" s="10"/>
      <c r="S1198" s="10"/>
      <c r="T1198" s="179">
        <f t="shared" si="73"/>
        <v>1190.2634730538923</v>
      </c>
      <c r="U1198" s="10"/>
      <c r="V1198" s="10"/>
      <c r="W1198" s="10"/>
      <c r="Y1198" s="10">
        <v>162094.75000000015</v>
      </c>
      <c r="Z1198" s="10">
        <f t="shared" si="74"/>
        <v>159934.13</v>
      </c>
      <c r="AA1198" s="247"/>
      <c r="AB1198" s="10">
        <f t="shared" si="75"/>
        <v>139614.01999999999</v>
      </c>
      <c r="AC1198" s="167">
        <v>172043.63</v>
      </c>
      <c r="AD1198" s="9"/>
      <c r="AE1198" s="3"/>
      <c r="AF1198" s="3"/>
    </row>
    <row r="1199" spans="1:32" x14ac:dyDescent="0.2">
      <c r="A1199" s="55"/>
      <c r="B1199" s="10"/>
      <c r="C1199" s="10" t="s">
        <v>551</v>
      </c>
      <c r="D1199" s="10"/>
      <c r="E1199" s="419" t="s">
        <v>98</v>
      </c>
      <c r="F1199" s="10">
        <v>14786</v>
      </c>
      <c r="G1199" s="10"/>
      <c r="H1199" s="10"/>
      <c r="I1199" s="10"/>
      <c r="J1199" s="10">
        <v>3124.3999999999996</v>
      </c>
      <c r="K1199" s="10"/>
      <c r="M1199" s="10">
        <v>12</v>
      </c>
      <c r="N1199" s="69"/>
      <c r="P1199" s="245">
        <f t="shared" si="72"/>
        <v>260.36666666666662</v>
      </c>
      <c r="Q1199" s="10"/>
      <c r="R1199" s="10"/>
      <c r="S1199" s="10"/>
      <c r="T1199" s="179">
        <f t="shared" si="73"/>
        <v>1232.1666666666667</v>
      </c>
      <c r="U1199" s="10"/>
      <c r="V1199" s="10"/>
      <c r="W1199" s="10"/>
      <c r="Y1199" s="10">
        <v>3124.3999999999996</v>
      </c>
      <c r="Z1199" s="10">
        <f t="shared" si="74"/>
        <v>3082.75</v>
      </c>
      <c r="AA1199" s="247"/>
      <c r="AB1199" s="10">
        <f t="shared" si="75"/>
        <v>2691.08</v>
      </c>
      <c r="AC1199" s="167">
        <v>3316.17</v>
      </c>
      <c r="AD1199" s="9"/>
      <c r="AE1199" s="3"/>
      <c r="AF1199" s="3"/>
    </row>
    <row r="1200" spans="1:32" x14ac:dyDescent="0.2">
      <c r="A1200" s="55"/>
      <c r="B1200" s="10"/>
      <c r="C1200" s="10" t="s">
        <v>552</v>
      </c>
      <c r="D1200" s="10"/>
      <c r="E1200" s="419" t="s">
        <v>553</v>
      </c>
      <c r="F1200" s="10">
        <v>4567</v>
      </c>
      <c r="G1200" s="10"/>
      <c r="H1200" s="10"/>
      <c r="I1200" s="10"/>
      <c r="J1200" s="10">
        <v>971.42000000000007</v>
      </c>
      <c r="K1200" s="10"/>
      <c r="M1200" s="10">
        <v>2</v>
      </c>
      <c r="N1200" s="69"/>
      <c r="P1200" s="245">
        <f t="shared" si="72"/>
        <v>485.71000000000004</v>
      </c>
      <c r="Q1200" s="10"/>
      <c r="R1200" s="10"/>
      <c r="S1200" s="10"/>
      <c r="T1200" s="179">
        <f t="shared" si="73"/>
        <v>2283.5</v>
      </c>
      <c r="U1200" s="10"/>
      <c r="V1200" s="10"/>
      <c r="W1200" s="10"/>
      <c r="Y1200" s="10">
        <v>971.42000000000007</v>
      </c>
      <c r="Z1200" s="10">
        <f t="shared" si="74"/>
        <v>958.47</v>
      </c>
      <c r="AA1200" s="247"/>
      <c r="AB1200" s="10">
        <f t="shared" si="75"/>
        <v>836.69</v>
      </c>
      <c r="AC1200" s="167">
        <v>1031.04</v>
      </c>
      <c r="AD1200" s="9"/>
      <c r="AE1200" s="3"/>
      <c r="AF1200" s="3"/>
    </row>
    <row r="1201" spans="1:32" x14ac:dyDescent="0.2">
      <c r="A1201" s="55"/>
      <c r="B1201" s="10"/>
      <c r="C1201" s="10" t="s">
        <v>552</v>
      </c>
      <c r="D1201" s="10"/>
      <c r="E1201" s="419" t="s">
        <v>554</v>
      </c>
      <c r="F1201" s="10">
        <v>242</v>
      </c>
      <c r="G1201" s="10"/>
      <c r="H1201" s="10"/>
      <c r="I1201" s="10"/>
      <c r="J1201" s="10">
        <v>53.71</v>
      </c>
      <c r="K1201" s="10"/>
      <c r="M1201" s="10">
        <v>1</v>
      </c>
      <c r="N1201" s="69"/>
      <c r="P1201" s="245">
        <f t="shared" si="72"/>
        <v>53.71</v>
      </c>
      <c r="Q1201" s="10"/>
      <c r="R1201" s="10"/>
      <c r="S1201" s="10"/>
      <c r="T1201" s="179">
        <f t="shared" si="73"/>
        <v>242</v>
      </c>
      <c r="U1201" s="10"/>
      <c r="V1201" s="10"/>
      <c r="W1201" s="10"/>
      <c r="Y1201" s="10">
        <v>53.71</v>
      </c>
      <c r="Z1201" s="10">
        <f t="shared" si="74"/>
        <v>52.99</v>
      </c>
      <c r="AA1201" s="247"/>
      <c r="AB1201" s="10">
        <f t="shared" si="75"/>
        <v>46.26</v>
      </c>
      <c r="AC1201" s="167">
        <v>57.01</v>
      </c>
      <c r="AD1201" s="9"/>
      <c r="AE1201" s="3"/>
      <c r="AF1201" s="3"/>
    </row>
    <row r="1202" spans="1:32" x14ac:dyDescent="0.2">
      <c r="A1202" s="55"/>
      <c r="B1202" s="10"/>
      <c r="C1202" s="10" t="s">
        <v>552</v>
      </c>
      <c r="D1202" s="10"/>
      <c r="E1202" s="419" t="s">
        <v>349</v>
      </c>
      <c r="F1202" s="10">
        <v>1560159</v>
      </c>
      <c r="G1202" s="10"/>
      <c r="H1202" s="10"/>
      <c r="I1202" s="10"/>
      <c r="J1202" s="10">
        <v>316515.54000000044</v>
      </c>
      <c r="K1202" s="10"/>
      <c r="M1202" s="10">
        <v>1249</v>
      </c>
      <c r="N1202" s="69"/>
      <c r="P1202" s="245">
        <f t="shared" si="72"/>
        <v>253.4151641313054</v>
      </c>
      <c r="Q1202" s="10"/>
      <c r="R1202" s="10"/>
      <c r="S1202" s="10"/>
      <c r="T1202" s="179">
        <f t="shared" si="73"/>
        <v>1249.1265012009608</v>
      </c>
      <c r="U1202" s="10"/>
      <c r="V1202" s="10"/>
      <c r="W1202" s="10"/>
      <c r="Y1202" s="10">
        <v>316515.54000000044</v>
      </c>
      <c r="Z1202" s="10">
        <f t="shared" si="74"/>
        <v>312296.58</v>
      </c>
      <c r="AA1202" s="247"/>
      <c r="AB1202" s="10">
        <f t="shared" si="75"/>
        <v>272618.38</v>
      </c>
      <c r="AC1202" s="167">
        <v>335942.3</v>
      </c>
      <c r="AD1202" s="9"/>
      <c r="AE1202" s="3"/>
      <c r="AF1202" s="3"/>
    </row>
    <row r="1203" spans="1:32" x14ac:dyDescent="0.2">
      <c r="A1203" s="55"/>
      <c r="B1203" s="10"/>
      <c r="C1203" s="10" t="s">
        <v>552</v>
      </c>
      <c r="D1203" s="10"/>
      <c r="E1203" s="419" t="s">
        <v>187</v>
      </c>
      <c r="F1203" s="10">
        <v>3644</v>
      </c>
      <c r="G1203" s="10"/>
      <c r="H1203" s="10"/>
      <c r="I1203" s="10"/>
      <c r="J1203" s="10">
        <v>769.45</v>
      </c>
      <c r="K1203" s="10"/>
      <c r="M1203" s="10">
        <v>2</v>
      </c>
      <c r="N1203" s="69"/>
      <c r="P1203" s="245">
        <f t="shared" si="72"/>
        <v>384.72500000000002</v>
      </c>
      <c r="Q1203" s="10"/>
      <c r="R1203" s="10"/>
      <c r="S1203" s="10"/>
      <c r="T1203" s="179">
        <f t="shared" si="73"/>
        <v>1822</v>
      </c>
      <c r="U1203" s="10"/>
      <c r="V1203" s="10"/>
      <c r="W1203" s="10"/>
      <c r="Y1203" s="10">
        <v>769.45</v>
      </c>
      <c r="Z1203" s="10">
        <f t="shared" si="74"/>
        <v>759.19</v>
      </c>
      <c r="AA1203" s="247"/>
      <c r="AB1203" s="10">
        <f t="shared" si="75"/>
        <v>662.74</v>
      </c>
      <c r="AC1203" s="167">
        <v>816.68</v>
      </c>
      <c r="AD1203" s="9"/>
      <c r="AE1203" s="3"/>
      <c r="AF1203" s="3"/>
    </row>
    <row r="1204" spans="1:32" x14ac:dyDescent="0.2">
      <c r="A1204" s="55"/>
      <c r="B1204" s="10"/>
      <c r="C1204" s="10" t="s">
        <v>552</v>
      </c>
      <c r="D1204" s="10"/>
      <c r="E1204" s="419" t="s">
        <v>75</v>
      </c>
      <c r="F1204" s="10">
        <v>2917</v>
      </c>
      <c r="G1204" s="10"/>
      <c r="H1204" s="10"/>
      <c r="I1204" s="10"/>
      <c r="J1204" s="10">
        <v>621.74</v>
      </c>
      <c r="K1204" s="10"/>
      <c r="M1204" s="10">
        <v>1</v>
      </c>
      <c r="N1204" s="69"/>
      <c r="P1204" s="245">
        <f t="shared" si="72"/>
        <v>621.74</v>
      </c>
      <c r="Q1204" s="10"/>
      <c r="R1204" s="10"/>
      <c r="S1204" s="10"/>
      <c r="T1204" s="179">
        <f t="shared" si="73"/>
        <v>2917</v>
      </c>
      <c r="U1204" s="10"/>
      <c r="V1204" s="10"/>
      <c r="W1204" s="10"/>
      <c r="Y1204" s="10">
        <v>621.74</v>
      </c>
      <c r="Z1204" s="10">
        <f t="shared" si="74"/>
        <v>613.45000000000005</v>
      </c>
      <c r="AA1204" s="247"/>
      <c r="AB1204" s="10">
        <f t="shared" si="75"/>
        <v>535.51</v>
      </c>
      <c r="AC1204" s="167">
        <v>659.9</v>
      </c>
      <c r="AD1204" s="9"/>
      <c r="AE1204" s="3"/>
      <c r="AF1204" s="3"/>
    </row>
    <row r="1205" spans="1:32" x14ac:dyDescent="0.2">
      <c r="A1205" s="55"/>
      <c r="B1205" s="10"/>
      <c r="C1205" s="10" t="s">
        <v>555</v>
      </c>
      <c r="D1205" s="10"/>
      <c r="E1205" s="419" t="s">
        <v>211</v>
      </c>
      <c r="F1205" s="10">
        <v>155092</v>
      </c>
      <c r="G1205" s="10"/>
      <c r="H1205" s="10"/>
      <c r="I1205" s="10"/>
      <c r="J1205" s="10">
        <v>33329.460000000006</v>
      </c>
      <c r="K1205" s="10"/>
      <c r="M1205" s="10">
        <v>135</v>
      </c>
      <c r="N1205" s="69"/>
      <c r="P1205" s="245">
        <f t="shared" si="72"/>
        <v>246.88488888888892</v>
      </c>
      <c r="Q1205" s="10"/>
      <c r="R1205" s="10"/>
      <c r="S1205" s="10"/>
      <c r="T1205" s="179">
        <f t="shared" si="73"/>
        <v>1148.8296296296296</v>
      </c>
      <c r="U1205" s="10"/>
      <c r="V1205" s="10"/>
      <c r="W1205" s="10"/>
      <c r="Y1205" s="10">
        <v>33329.460000000006</v>
      </c>
      <c r="Z1205" s="10">
        <f t="shared" si="74"/>
        <v>32885.199999999997</v>
      </c>
      <c r="AA1205" s="247"/>
      <c r="AB1205" s="10">
        <f t="shared" si="75"/>
        <v>28707.040000000001</v>
      </c>
      <c r="AC1205" s="167">
        <v>35375.120000000003</v>
      </c>
      <c r="AD1205" s="9"/>
      <c r="AE1205" s="3"/>
      <c r="AF1205" s="3"/>
    </row>
    <row r="1206" spans="1:32" x14ac:dyDescent="0.2">
      <c r="A1206" s="55"/>
      <c r="B1206" s="10"/>
      <c r="C1206" s="10" t="s">
        <v>556</v>
      </c>
      <c r="D1206" s="10"/>
      <c r="E1206" s="419" t="s">
        <v>102</v>
      </c>
      <c r="F1206" s="10">
        <v>111700</v>
      </c>
      <c r="G1206" s="10"/>
      <c r="H1206" s="10"/>
      <c r="I1206" s="10"/>
      <c r="J1206" s="10">
        <v>22825.129999999994</v>
      </c>
      <c r="K1206" s="10"/>
      <c r="M1206" s="10">
        <v>102</v>
      </c>
      <c r="N1206" s="69"/>
      <c r="P1206" s="245">
        <f t="shared" si="72"/>
        <v>223.77578431372544</v>
      </c>
      <c r="Q1206" s="10"/>
      <c r="R1206" s="10"/>
      <c r="S1206" s="10"/>
      <c r="T1206" s="179">
        <f t="shared" si="73"/>
        <v>1095.0980392156862</v>
      </c>
      <c r="U1206" s="10"/>
      <c r="V1206" s="10"/>
      <c r="W1206" s="10"/>
      <c r="Y1206" s="10">
        <v>22825.129999999994</v>
      </c>
      <c r="Z1206" s="10">
        <f t="shared" si="74"/>
        <v>22520.880000000001</v>
      </c>
      <c r="AA1206" s="247"/>
      <c r="AB1206" s="10">
        <f t="shared" si="75"/>
        <v>19659.54</v>
      </c>
      <c r="AC1206" s="167">
        <v>24226.07</v>
      </c>
      <c r="AD1206" s="9"/>
      <c r="AE1206" s="3"/>
      <c r="AF1206" s="3"/>
    </row>
    <row r="1207" spans="1:32" x14ac:dyDescent="0.2">
      <c r="A1207" s="55"/>
      <c r="B1207" s="10"/>
      <c r="C1207" s="10" t="s">
        <v>557</v>
      </c>
      <c r="D1207" s="10"/>
      <c r="E1207" s="419" t="s">
        <v>107</v>
      </c>
      <c r="F1207" s="10">
        <v>100870</v>
      </c>
      <c r="G1207" s="10"/>
      <c r="H1207" s="10"/>
      <c r="I1207" s="10"/>
      <c r="J1207" s="10">
        <v>20667.96999999999</v>
      </c>
      <c r="K1207" s="10"/>
      <c r="M1207" s="10">
        <v>133</v>
      </c>
      <c r="N1207" s="69"/>
      <c r="P1207" s="245">
        <f t="shared" si="72"/>
        <v>155.39827067669165</v>
      </c>
      <c r="Q1207" s="10"/>
      <c r="R1207" s="10"/>
      <c r="S1207" s="10"/>
      <c r="T1207" s="179">
        <f t="shared" si="73"/>
        <v>758.42105263157896</v>
      </c>
      <c r="U1207" s="10"/>
      <c r="V1207" s="10"/>
      <c r="W1207" s="10"/>
      <c r="Y1207" s="10">
        <v>20667.96999999999</v>
      </c>
      <c r="Z1207" s="10">
        <f t="shared" si="74"/>
        <v>20392.48</v>
      </c>
      <c r="AA1207" s="247"/>
      <c r="AB1207" s="10">
        <f t="shared" si="75"/>
        <v>17801.55</v>
      </c>
      <c r="AC1207" s="167">
        <v>21936.5</v>
      </c>
      <c r="AD1207" s="9"/>
      <c r="AE1207" s="3"/>
      <c r="AF1207" s="3"/>
    </row>
    <row r="1208" spans="1:32" x14ac:dyDescent="0.2">
      <c r="A1208" s="55"/>
      <c r="B1208" s="10"/>
      <c r="C1208" s="10" t="s">
        <v>557</v>
      </c>
      <c r="D1208" s="10"/>
      <c r="E1208" s="419" t="s">
        <v>90</v>
      </c>
      <c r="F1208" s="10">
        <v>770</v>
      </c>
      <c r="G1208" s="10"/>
      <c r="H1208" s="10"/>
      <c r="I1208" s="10"/>
      <c r="J1208" s="10">
        <v>157.30000000000001</v>
      </c>
      <c r="K1208" s="10"/>
      <c r="M1208" s="10">
        <v>1</v>
      </c>
      <c r="N1208" s="69"/>
      <c r="P1208" s="245">
        <f t="shared" si="72"/>
        <v>157.30000000000001</v>
      </c>
      <c r="Q1208" s="10"/>
      <c r="R1208" s="10"/>
      <c r="S1208" s="10"/>
      <c r="T1208" s="179">
        <f t="shared" si="73"/>
        <v>770</v>
      </c>
      <c r="U1208" s="10"/>
      <c r="V1208" s="10"/>
      <c r="W1208" s="10"/>
      <c r="Y1208" s="10">
        <v>157.30000000000001</v>
      </c>
      <c r="Z1208" s="10">
        <f t="shared" si="74"/>
        <v>155.19999999999999</v>
      </c>
      <c r="AA1208" s="247"/>
      <c r="AB1208" s="10">
        <f t="shared" si="75"/>
        <v>135.47999999999999</v>
      </c>
      <c r="AC1208" s="167">
        <v>166.95</v>
      </c>
      <c r="AD1208" s="9"/>
      <c r="AE1208" s="3"/>
      <c r="AF1208" s="3"/>
    </row>
    <row r="1209" spans="1:32" x14ac:dyDescent="0.2">
      <c r="A1209" s="55"/>
      <c r="B1209" s="10"/>
      <c r="C1209" s="10" t="s">
        <v>557</v>
      </c>
      <c r="D1209" s="10"/>
      <c r="E1209" s="419" t="s">
        <v>179</v>
      </c>
      <c r="F1209" s="10">
        <v>2217</v>
      </c>
      <c r="G1209" s="10"/>
      <c r="H1209" s="10"/>
      <c r="I1209" s="10"/>
      <c r="J1209" s="10">
        <v>470.01</v>
      </c>
      <c r="K1209" s="10"/>
      <c r="M1209" s="10">
        <v>1</v>
      </c>
      <c r="N1209" s="69"/>
      <c r="P1209" s="245">
        <f t="shared" si="72"/>
        <v>470.01</v>
      </c>
      <c r="Q1209" s="10"/>
      <c r="R1209" s="10"/>
      <c r="S1209" s="10"/>
      <c r="T1209" s="179">
        <f t="shared" si="73"/>
        <v>2217</v>
      </c>
      <c r="U1209" s="10"/>
      <c r="V1209" s="10"/>
      <c r="W1209" s="10"/>
      <c r="Y1209" s="10">
        <v>470.01</v>
      </c>
      <c r="Z1209" s="10">
        <f t="shared" si="74"/>
        <v>463.75</v>
      </c>
      <c r="AA1209" s="247"/>
      <c r="AB1209" s="10">
        <f t="shared" si="75"/>
        <v>404.82</v>
      </c>
      <c r="AC1209" s="167">
        <v>498.85</v>
      </c>
      <c r="AD1209" s="9"/>
      <c r="AE1209" s="3"/>
      <c r="AF1209" s="3"/>
    </row>
    <row r="1210" spans="1:32" x14ac:dyDescent="0.2">
      <c r="A1210" s="55"/>
      <c r="B1210" s="10"/>
      <c r="C1210" s="10" t="s">
        <v>558</v>
      </c>
      <c r="D1210" s="10"/>
      <c r="E1210" s="419" t="s">
        <v>81</v>
      </c>
      <c r="F1210" s="10">
        <v>938</v>
      </c>
      <c r="G1210" s="10"/>
      <c r="H1210" s="10"/>
      <c r="I1210" s="10"/>
      <c r="J1210" s="10">
        <v>192.69</v>
      </c>
      <c r="K1210" s="10"/>
      <c r="M1210" s="10">
        <v>1</v>
      </c>
      <c r="N1210" s="69"/>
      <c r="P1210" s="245">
        <f t="shared" si="72"/>
        <v>192.69</v>
      </c>
      <c r="Q1210" s="10"/>
      <c r="R1210" s="10"/>
      <c r="S1210" s="10"/>
      <c r="T1210" s="179">
        <f t="shared" si="73"/>
        <v>938</v>
      </c>
      <c r="U1210" s="10"/>
      <c r="V1210" s="10"/>
      <c r="W1210" s="10"/>
      <c r="Y1210" s="10">
        <v>192.69</v>
      </c>
      <c r="Z1210" s="10">
        <f t="shared" si="74"/>
        <v>190.12</v>
      </c>
      <c r="AA1210" s="247"/>
      <c r="AB1210" s="10">
        <f t="shared" si="75"/>
        <v>165.97</v>
      </c>
      <c r="AC1210" s="167">
        <v>204.52</v>
      </c>
      <c r="AD1210" s="9"/>
      <c r="AE1210" s="3"/>
      <c r="AF1210" s="3"/>
    </row>
    <row r="1211" spans="1:32" x14ac:dyDescent="0.2">
      <c r="A1211" s="55"/>
      <c r="B1211" s="10"/>
      <c r="C1211" s="10" t="s">
        <v>558</v>
      </c>
      <c r="D1211" s="10"/>
      <c r="E1211" s="419" t="s">
        <v>79</v>
      </c>
      <c r="F1211" s="10">
        <v>1337</v>
      </c>
      <c r="G1211" s="10"/>
      <c r="H1211" s="10"/>
      <c r="I1211" s="10"/>
      <c r="J1211" s="10">
        <v>278.98</v>
      </c>
      <c r="K1211" s="10"/>
      <c r="M1211" s="10">
        <v>1</v>
      </c>
      <c r="N1211" s="69"/>
      <c r="P1211" s="245">
        <f t="shared" si="72"/>
        <v>278.98</v>
      </c>
      <c r="Q1211" s="10"/>
      <c r="R1211" s="10"/>
      <c r="S1211" s="10"/>
      <c r="T1211" s="179">
        <f t="shared" si="73"/>
        <v>1337</v>
      </c>
      <c r="U1211" s="10"/>
      <c r="V1211" s="10"/>
      <c r="W1211" s="10"/>
      <c r="Y1211" s="10">
        <v>278.98</v>
      </c>
      <c r="Z1211" s="10">
        <f t="shared" si="74"/>
        <v>275.26</v>
      </c>
      <c r="AA1211" s="247"/>
      <c r="AB1211" s="10">
        <f t="shared" si="75"/>
        <v>240.29</v>
      </c>
      <c r="AC1211" s="167">
        <v>296.10000000000002</v>
      </c>
      <c r="AD1211" s="9"/>
      <c r="AE1211" s="3"/>
      <c r="AF1211" s="3"/>
    </row>
    <row r="1212" spans="1:32" x14ac:dyDescent="0.2">
      <c r="A1212" s="55"/>
      <c r="B1212" s="10"/>
      <c r="C1212" s="10" t="s">
        <v>558</v>
      </c>
      <c r="D1212" s="10"/>
      <c r="E1212" s="419" t="s">
        <v>194</v>
      </c>
      <c r="F1212" s="10">
        <v>1239295</v>
      </c>
      <c r="G1212" s="10"/>
      <c r="H1212" s="10"/>
      <c r="I1212" s="10"/>
      <c r="J1212" s="10">
        <v>251936.0900000002</v>
      </c>
      <c r="K1212" s="10"/>
      <c r="M1212" s="10">
        <v>1114</v>
      </c>
      <c r="N1212" s="69"/>
      <c r="P1212" s="245">
        <f t="shared" si="72"/>
        <v>226.15447935368061</v>
      </c>
      <c r="Q1212" s="10"/>
      <c r="R1212" s="10"/>
      <c r="S1212" s="10"/>
      <c r="T1212" s="179">
        <f t="shared" si="73"/>
        <v>1112.4730700179534</v>
      </c>
      <c r="U1212" s="10"/>
      <c r="V1212" s="10"/>
      <c r="W1212" s="10"/>
      <c r="Y1212" s="10">
        <v>251936.0900000002</v>
      </c>
      <c r="Z1212" s="10">
        <f t="shared" si="74"/>
        <v>248577.93</v>
      </c>
      <c r="AA1212" s="247"/>
      <c r="AB1212" s="10">
        <f t="shared" si="75"/>
        <v>216995.38</v>
      </c>
      <c r="AC1212" s="167">
        <v>267399.17</v>
      </c>
      <c r="AD1212" s="9"/>
      <c r="AE1212" s="3"/>
      <c r="AF1212" s="3"/>
    </row>
    <row r="1213" spans="1:32" x14ac:dyDescent="0.2">
      <c r="A1213" s="55"/>
      <c r="B1213" s="10"/>
      <c r="C1213" s="10" t="s">
        <v>559</v>
      </c>
      <c r="D1213" s="10"/>
      <c r="E1213" s="419" t="s">
        <v>107</v>
      </c>
      <c r="F1213" s="10">
        <v>8996</v>
      </c>
      <c r="G1213" s="10"/>
      <c r="H1213" s="10"/>
      <c r="I1213" s="10"/>
      <c r="J1213" s="10">
        <v>1886.0700000000002</v>
      </c>
      <c r="K1213" s="10"/>
      <c r="M1213" s="10">
        <v>6</v>
      </c>
      <c r="N1213" s="69"/>
      <c r="P1213" s="245">
        <f t="shared" si="72"/>
        <v>314.34500000000003</v>
      </c>
      <c r="Q1213" s="10"/>
      <c r="R1213" s="10"/>
      <c r="S1213" s="10"/>
      <c r="T1213" s="179">
        <f t="shared" si="73"/>
        <v>1499.3333333333333</v>
      </c>
      <c r="U1213" s="10"/>
      <c r="V1213" s="10"/>
      <c r="W1213" s="10"/>
      <c r="Y1213" s="10">
        <v>1886.0700000000002</v>
      </c>
      <c r="Z1213" s="10">
        <f t="shared" si="74"/>
        <v>1860.93</v>
      </c>
      <c r="AA1213" s="247"/>
      <c r="AB1213" s="10">
        <f t="shared" si="75"/>
        <v>1624.49</v>
      </c>
      <c r="AC1213" s="167">
        <v>2001.83</v>
      </c>
      <c r="AD1213" s="9"/>
      <c r="AE1213" s="3"/>
      <c r="AF1213" s="3"/>
    </row>
    <row r="1214" spans="1:32" x14ac:dyDescent="0.2">
      <c r="A1214" s="55"/>
      <c r="B1214" s="10"/>
      <c r="C1214" s="10" t="s">
        <v>560</v>
      </c>
      <c r="D1214" s="10"/>
      <c r="E1214" s="419" t="s">
        <v>211</v>
      </c>
      <c r="F1214" s="10">
        <v>82105</v>
      </c>
      <c r="G1214" s="10"/>
      <c r="H1214" s="10"/>
      <c r="I1214" s="10"/>
      <c r="J1214" s="10">
        <v>17070.920000000006</v>
      </c>
      <c r="K1214" s="10"/>
      <c r="M1214" s="10">
        <v>79</v>
      </c>
      <c r="N1214" s="69"/>
      <c r="P1214" s="245">
        <f t="shared" si="72"/>
        <v>216.08759493670894</v>
      </c>
      <c r="Q1214" s="10"/>
      <c r="R1214" s="10"/>
      <c r="S1214" s="10"/>
      <c r="T1214" s="179">
        <f t="shared" si="73"/>
        <v>1039.3037974683543</v>
      </c>
      <c r="U1214" s="10"/>
      <c r="V1214" s="10"/>
      <c r="W1214" s="10"/>
      <c r="Y1214" s="10">
        <v>17070.920000000006</v>
      </c>
      <c r="Z1214" s="10">
        <f t="shared" si="74"/>
        <v>16843.38</v>
      </c>
      <c r="AA1214" s="247"/>
      <c r="AB1214" s="10">
        <f t="shared" si="75"/>
        <v>14703.37</v>
      </c>
      <c r="AC1214" s="167">
        <v>18118.68</v>
      </c>
      <c r="AD1214" s="9"/>
      <c r="AE1214" s="3"/>
      <c r="AF1214" s="3"/>
    </row>
    <row r="1215" spans="1:32" x14ac:dyDescent="0.2">
      <c r="A1215" s="55"/>
      <c r="B1215" s="10"/>
      <c r="C1215" s="10" t="s">
        <v>561</v>
      </c>
      <c r="D1215" s="10"/>
      <c r="E1215" s="419" t="s">
        <v>227</v>
      </c>
      <c r="F1215" s="10">
        <v>2667901</v>
      </c>
      <c r="G1215" s="10"/>
      <c r="H1215" s="10"/>
      <c r="I1215" s="10"/>
      <c r="J1215" s="10">
        <v>536022.13000000094</v>
      </c>
      <c r="K1215" s="10"/>
      <c r="M1215" s="10">
        <v>2510</v>
      </c>
      <c r="N1215" s="69"/>
      <c r="P1215" s="245">
        <f t="shared" si="72"/>
        <v>213.55463346613584</v>
      </c>
      <c r="Q1215" s="10"/>
      <c r="R1215" s="10"/>
      <c r="S1215" s="10"/>
      <c r="T1215" s="179">
        <f t="shared" si="73"/>
        <v>1062.9087649402391</v>
      </c>
      <c r="U1215" s="10"/>
      <c r="V1215" s="10"/>
      <c r="W1215" s="10"/>
      <c r="Y1215" s="10">
        <v>536022.13000000094</v>
      </c>
      <c r="Z1215" s="10">
        <f t="shared" si="74"/>
        <v>528877.28</v>
      </c>
      <c r="AA1215" s="247"/>
      <c r="AB1215" s="10">
        <f t="shared" si="75"/>
        <v>461681.87</v>
      </c>
      <c r="AC1215" s="167">
        <v>568921.54</v>
      </c>
      <c r="AD1215" s="9"/>
      <c r="AE1215" s="3"/>
      <c r="AF1215" s="3"/>
    </row>
    <row r="1216" spans="1:32" x14ac:dyDescent="0.2">
      <c r="A1216" s="55"/>
      <c r="B1216" s="10"/>
      <c r="C1216" s="10" t="s">
        <v>562</v>
      </c>
      <c r="D1216" s="10"/>
      <c r="E1216" s="419" t="s">
        <v>81</v>
      </c>
      <c r="F1216" s="10">
        <v>147614</v>
      </c>
      <c r="G1216" s="10"/>
      <c r="H1216" s="10"/>
      <c r="I1216" s="10"/>
      <c r="J1216" s="10">
        <v>29075.339999999989</v>
      </c>
      <c r="K1216" s="10"/>
      <c r="M1216" s="10">
        <v>173</v>
      </c>
      <c r="N1216" s="69"/>
      <c r="P1216" s="245">
        <f t="shared" si="72"/>
        <v>168.06554913294792</v>
      </c>
      <c r="Q1216" s="10"/>
      <c r="R1216" s="10"/>
      <c r="S1216" s="10"/>
      <c r="T1216" s="179">
        <f t="shared" si="73"/>
        <v>853.26011560693644</v>
      </c>
      <c r="U1216" s="10"/>
      <c r="V1216" s="10"/>
      <c r="W1216" s="10"/>
      <c r="Y1216" s="10">
        <v>29075.339999999989</v>
      </c>
      <c r="Z1216" s="10">
        <f t="shared" si="74"/>
        <v>28687.78</v>
      </c>
      <c r="AA1216" s="247"/>
      <c r="AB1216" s="10">
        <f t="shared" si="75"/>
        <v>25042.92</v>
      </c>
      <c r="AC1216" s="167">
        <v>30859.9</v>
      </c>
      <c r="AD1216" s="9"/>
      <c r="AE1216" s="3"/>
      <c r="AF1216" s="3"/>
    </row>
    <row r="1217" spans="1:32" x14ac:dyDescent="0.2">
      <c r="A1217" s="55"/>
      <c r="B1217" s="10"/>
      <c r="C1217" s="10" t="s">
        <v>563</v>
      </c>
      <c r="D1217" s="10"/>
      <c r="E1217" s="419" t="s">
        <v>100</v>
      </c>
      <c r="F1217" s="10">
        <v>208784</v>
      </c>
      <c r="G1217" s="10"/>
      <c r="H1217" s="10"/>
      <c r="I1217" s="10"/>
      <c r="J1217" s="10">
        <v>42162.330000000024</v>
      </c>
      <c r="K1217" s="10"/>
      <c r="M1217" s="10">
        <v>319</v>
      </c>
      <c r="N1217" s="69"/>
      <c r="P1217" s="245">
        <f t="shared" si="72"/>
        <v>132.1703134796239</v>
      </c>
      <c r="Q1217" s="10"/>
      <c r="R1217" s="10"/>
      <c r="S1217" s="10"/>
      <c r="T1217" s="179">
        <f t="shared" si="73"/>
        <v>654.49529780564262</v>
      </c>
      <c r="U1217" s="10"/>
      <c r="V1217" s="10"/>
      <c r="W1217" s="10"/>
      <c r="Y1217" s="10">
        <v>42162.330000000024</v>
      </c>
      <c r="Z1217" s="10">
        <f t="shared" si="74"/>
        <v>41600.33</v>
      </c>
      <c r="AA1217" s="247"/>
      <c r="AB1217" s="10">
        <f t="shared" si="75"/>
        <v>36314.89</v>
      </c>
      <c r="AC1217" s="167">
        <v>44750.13</v>
      </c>
      <c r="AD1217" s="9"/>
      <c r="AE1217" s="3"/>
      <c r="AF1217" s="3"/>
    </row>
    <row r="1218" spans="1:32" x14ac:dyDescent="0.2">
      <c r="A1218" s="55"/>
      <c r="B1218" s="10"/>
      <c r="C1218" s="10" t="s">
        <v>563</v>
      </c>
      <c r="D1218" s="10"/>
      <c r="E1218" s="419" t="s">
        <v>77</v>
      </c>
      <c r="F1218" s="10">
        <v>994</v>
      </c>
      <c r="G1218" s="10"/>
      <c r="H1218" s="10"/>
      <c r="I1218" s="10"/>
      <c r="J1218" s="10">
        <v>205.09</v>
      </c>
      <c r="K1218" s="10"/>
      <c r="M1218" s="10">
        <v>1</v>
      </c>
      <c r="N1218" s="69"/>
      <c r="P1218" s="245">
        <f t="shared" si="72"/>
        <v>205.09</v>
      </c>
      <c r="Q1218" s="10"/>
      <c r="R1218" s="10"/>
      <c r="S1218" s="10"/>
      <c r="T1218" s="179">
        <f t="shared" si="73"/>
        <v>994</v>
      </c>
      <c r="U1218" s="10"/>
      <c r="V1218" s="10"/>
      <c r="W1218" s="10"/>
      <c r="Y1218" s="10">
        <v>205.09</v>
      </c>
      <c r="Z1218" s="10">
        <f t="shared" si="74"/>
        <v>202.36</v>
      </c>
      <c r="AA1218" s="247"/>
      <c r="AB1218" s="10">
        <f t="shared" si="75"/>
        <v>176.65</v>
      </c>
      <c r="AC1218" s="167">
        <v>217.68</v>
      </c>
      <c r="AD1218" s="9"/>
      <c r="AE1218" s="3"/>
      <c r="AF1218" s="3"/>
    </row>
    <row r="1219" spans="1:32" x14ac:dyDescent="0.2">
      <c r="A1219" s="55"/>
      <c r="B1219" s="10"/>
      <c r="C1219" s="10" t="s">
        <v>564</v>
      </c>
      <c r="D1219" s="10"/>
      <c r="E1219" s="419" t="s">
        <v>68</v>
      </c>
      <c r="F1219" s="10">
        <v>3361</v>
      </c>
      <c r="G1219" s="10"/>
      <c r="H1219" s="10"/>
      <c r="I1219" s="10"/>
      <c r="J1219" s="10">
        <v>691.98</v>
      </c>
      <c r="K1219" s="10"/>
      <c r="M1219" s="10">
        <v>6</v>
      </c>
      <c r="N1219" s="69"/>
      <c r="P1219" s="245">
        <f t="shared" si="72"/>
        <v>115.33</v>
      </c>
      <c r="Q1219" s="10"/>
      <c r="R1219" s="10"/>
      <c r="S1219" s="10"/>
      <c r="T1219" s="179">
        <f t="shared" si="73"/>
        <v>560.16666666666663</v>
      </c>
      <c r="U1219" s="10"/>
      <c r="V1219" s="10"/>
      <c r="W1219" s="10"/>
      <c r="Y1219" s="10">
        <v>691.98</v>
      </c>
      <c r="Z1219" s="10">
        <f t="shared" si="74"/>
        <v>682.76</v>
      </c>
      <c r="AA1219" s="247"/>
      <c r="AB1219" s="10">
        <f t="shared" si="75"/>
        <v>596.01</v>
      </c>
      <c r="AC1219" s="167">
        <v>734.45</v>
      </c>
      <c r="AD1219" s="9"/>
      <c r="AE1219" s="3"/>
      <c r="AF1219" s="3"/>
    </row>
    <row r="1220" spans="1:32" x14ac:dyDescent="0.2">
      <c r="A1220" s="55"/>
      <c r="B1220" s="10"/>
      <c r="C1220" s="10" t="s">
        <v>564</v>
      </c>
      <c r="D1220" s="10"/>
      <c r="E1220" s="419" t="s">
        <v>75</v>
      </c>
      <c r="F1220" s="10">
        <v>2908955</v>
      </c>
      <c r="G1220" s="10"/>
      <c r="H1220" s="10"/>
      <c r="I1220" s="10"/>
      <c r="J1220" s="10">
        <v>588431.86999999883</v>
      </c>
      <c r="K1220" s="10"/>
      <c r="M1220" s="10">
        <v>2624</v>
      </c>
      <c r="N1220" s="69"/>
      <c r="P1220" s="245">
        <f t="shared" si="72"/>
        <v>224.24995045731663</v>
      </c>
      <c r="Q1220" s="10"/>
      <c r="R1220" s="10"/>
      <c r="S1220" s="10"/>
      <c r="T1220" s="179">
        <f t="shared" si="73"/>
        <v>1108.5956554878048</v>
      </c>
      <c r="U1220" s="10"/>
      <c r="V1220" s="10"/>
      <c r="W1220" s="10"/>
      <c r="Y1220" s="10">
        <v>588431.86999999883</v>
      </c>
      <c r="Z1220" s="10">
        <f t="shared" si="74"/>
        <v>580588.43000000005</v>
      </c>
      <c r="AA1220" s="247"/>
      <c r="AB1220" s="10">
        <f t="shared" si="75"/>
        <v>506822.96</v>
      </c>
      <c r="AC1220" s="167">
        <v>624548.03</v>
      </c>
      <c r="AD1220" s="9"/>
      <c r="AE1220" s="3"/>
      <c r="AF1220" s="3"/>
    </row>
    <row r="1221" spans="1:32" x14ac:dyDescent="0.2">
      <c r="A1221" s="55"/>
      <c r="B1221" s="10"/>
      <c r="C1221" s="10" t="s">
        <v>564</v>
      </c>
      <c r="D1221" s="10"/>
      <c r="E1221" s="419" t="s">
        <v>86</v>
      </c>
      <c r="F1221" s="10">
        <v>461</v>
      </c>
      <c r="G1221" s="10"/>
      <c r="H1221" s="10"/>
      <c r="I1221" s="10"/>
      <c r="J1221" s="10">
        <v>96.48</v>
      </c>
      <c r="K1221" s="10"/>
      <c r="M1221" s="10">
        <v>1</v>
      </c>
      <c r="N1221" s="69"/>
      <c r="P1221" s="245">
        <f t="shared" si="72"/>
        <v>96.48</v>
      </c>
      <c r="Q1221" s="10"/>
      <c r="R1221" s="10"/>
      <c r="S1221" s="10"/>
      <c r="T1221" s="179">
        <f t="shared" si="73"/>
        <v>461</v>
      </c>
      <c r="U1221" s="10"/>
      <c r="V1221" s="10"/>
      <c r="W1221" s="10"/>
      <c r="Y1221" s="10">
        <v>96.48</v>
      </c>
      <c r="Z1221" s="10">
        <f t="shared" si="74"/>
        <v>95.19</v>
      </c>
      <c r="AA1221" s="247"/>
      <c r="AB1221" s="10">
        <f t="shared" si="75"/>
        <v>83.1</v>
      </c>
      <c r="AC1221" s="167">
        <v>102.4</v>
      </c>
      <c r="AD1221" s="9"/>
      <c r="AE1221" s="3"/>
      <c r="AF1221" s="3"/>
    </row>
    <row r="1222" spans="1:32" x14ac:dyDescent="0.2">
      <c r="A1222" s="55"/>
      <c r="B1222" s="10"/>
      <c r="C1222" s="10" t="s">
        <v>565</v>
      </c>
      <c r="D1222" s="10"/>
      <c r="E1222" s="419" t="s">
        <v>63</v>
      </c>
      <c r="F1222" s="10">
        <v>2041</v>
      </c>
      <c r="G1222" s="10"/>
      <c r="H1222" s="10"/>
      <c r="I1222" s="10"/>
      <c r="J1222" s="10">
        <v>431.58</v>
      </c>
      <c r="K1222" s="10"/>
      <c r="M1222" s="10">
        <v>1</v>
      </c>
      <c r="N1222" s="69"/>
      <c r="P1222" s="245">
        <f t="shared" si="72"/>
        <v>431.58</v>
      </c>
      <c r="Q1222" s="10"/>
      <c r="R1222" s="10"/>
      <c r="S1222" s="10"/>
      <c r="T1222" s="179">
        <f t="shared" si="73"/>
        <v>2041</v>
      </c>
      <c r="U1222" s="10"/>
      <c r="V1222" s="10"/>
      <c r="W1222" s="10"/>
      <c r="Y1222" s="10">
        <v>431.58</v>
      </c>
      <c r="Z1222" s="10">
        <f t="shared" si="74"/>
        <v>425.83</v>
      </c>
      <c r="AA1222" s="247"/>
      <c r="AB1222" s="10">
        <f t="shared" si="75"/>
        <v>371.72</v>
      </c>
      <c r="AC1222" s="167">
        <v>458.06</v>
      </c>
      <c r="AD1222" s="9"/>
      <c r="AE1222" s="3"/>
      <c r="AF1222" s="3"/>
    </row>
    <row r="1223" spans="1:32" x14ac:dyDescent="0.2">
      <c r="A1223" s="55"/>
      <c r="B1223" s="10"/>
      <c r="C1223" s="10" t="s">
        <v>565</v>
      </c>
      <c r="D1223" s="10"/>
      <c r="E1223" s="419" t="s">
        <v>64</v>
      </c>
      <c r="F1223" s="10">
        <v>1062811</v>
      </c>
      <c r="G1223" s="10"/>
      <c r="H1223" s="10"/>
      <c r="I1223" s="10"/>
      <c r="J1223" s="10">
        <v>218124.01999999996</v>
      </c>
      <c r="K1223" s="10"/>
      <c r="M1223" s="10">
        <v>1210</v>
      </c>
      <c r="N1223" s="69"/>
      <c r="P1223" s="245">
        <f t="shared" si="72"/>
        <v>180.26778512396692</v>
      </c>
      <c r="Q1223" s="10"/>
      <c r="R1223" s="10"/>
      <c r="S1223" s="10"/>
      <c r="T1223" s="179">
        <f t="shared" si="73"/>
        <v>878.35619834710747</v>
      </c>
      <c r="U1223" s="10"/>
      <c r="V1223" s="10"/>
      <c r="W1223" s="10"/>
      <c r="Y1223" s="10">
        <v>218124.01999999996</v>
      </c>
      <c r="Z1223" s="10">
        <f t="shared" si="74"/>
        <v>215216.56</v>
      </c>
      <c r="AA1223" s="247"/>
      <c r="AB1223" s="10">
        <f t="shared" si="75"/>
        <v>187872.66</v>
      </c>
      <c r="AC1223" s="167">
        <v>231511.81</v>
      </c>
      <c r="AD1223" s="9"/>
      <c r="AE1223" s="3"/>
      <c r="AF1223" s="3"/>
    </row>
    <row r="1224" spans="1:32" x14ac:dyDescent="0.2">
      <c r="A1224" s="55"/>
      <c r="B1224" s="10"/>
      <c r="C1224" s="10" t="s">
        <v>566</v>
      </c>
      <c r="D1224" s="10"/>
      <c r="E1224" s="419" t="s">
        <v>105</v>
      </c>
      <c r="F1224" s="10">
        <v>1827</v>
      </c>
      <c r="G1224" s="10"/>
      <c r="H1224" s="10"/>
      <c r="I1224" s="10"/>
      <c r="J1224" s="10">
        <v>385.9</v>
      </c>
      <c r="K1224" s="10"/>
      <c r="M1224" s="10">
        <v>1</v>
      </c>
      <c r="N1224" s="69"/>
      <c r="P1224" s="245">
        <f t="shared" ref="P1224:P1254" si="76">J1224/M1224</f>
        <v>385.9</v>
      </c>
      <c r="Q1224" s="10"/>
      <c r="R1224" s="10"/>
      <c r="S1224" s="10"/>
      <c r="T1224" s="179">
        <f t="shared" ref="T1224:T1254" si="77">F1224/M1224</f>
        <v>1827</v>
      </c>
      <c r="U1224" s="10"/>
      <c r="V1224" s="10"/>
      <c r="W1224" s="10"/>
      <c r="Y1224" s="10">
        <v>385.9</v>
      </c>
      <c r="Z1224" s="10">
        <f t="shared" ref="Z1224:Z1251" si="78">ROUND($Z$1254*Y1224/$Y$1254,2)</f>
        <v>380.76</v>
      </c>
      <c r="AA1224" s="247"/>
      <c r="AB1224" s="10">
        <f t="shared" ref="AB1224:AB1251" si="79">ROUND($AB$1254*Y1224/$Y$1254,2)</f>
        <v>332.38</v>
      </c>
      <c r="AC1224" s="167">
        <v>409.59</v>
      </c>
      <c r="AD1224" s="9"/>
      <c r="AE1224" s="3"/>
      <c r="AF1224" s="3"/>
    </row>
    <row r="1225" spans="1:32" x14ac:dyDescent="0.2">
      <c r="A1225" s="55"/>
      <c r="B1225" s="10"/>
      <c r="C1225" s="10" t="s">
        <v>566</v>
      </c>
      <c r="D1225" s="10"/>
      <c r="E1225" s="419" t="s">
        <v>86</v>
      </c>
      <c r="F1225" s="10">
        <v>1000537</v>
      </c>
      <c r="G1225" s="10"/>
      <c r="H1225" s="10"/>
      <c r="I1225" s="10"/>
      <c r="J1225" s="10">
        <v>206538.28000000032</v>
      </c>
      <c r="K1225" s="10"/>
      <c r="M1225" s="10">
        <v>997</v>
      </c>
      <c r="N1225" s="69"/>
      <c r="P1225" s="245">
        <f t="shared" si="76"/>
        <v>207.15975927783381</v>
      </c>
      <c r="Q1225" s="10"/>
      <c r="R1225" s="10"/>
      <c r="S1225" s="10"/>
      <c r="T1225" s="179">
        <f t="shared" si="77"/>
        <v>1003.5476429287863</v>
      </c>
      <c r="U1225" s="10"/>
      <c r="V1225" s="10"/>
      <c r="W1225" s="10"/>
      <c r="Y1225" s="10">
        <v>206538.28000000032</v>
      </c>
      <c r="Z1225" s="10">
        <f t="shared" si="78"/>
        <v>203785.25</v>
      </c>
      <c r="AA1225" s="247"/>
      <c r="AB1225" s="10">
        <f t="shared" si="79"/>
        <v>177893.74</v>
      </c>
      <c r="AC1225" s="167">
        <v>219214.98</v>
      </c>
      <c r="AD1225" s="9"/>
      <c r="AE1225" s="3"/>
      <c r="AF1225" s="3"/>
    </row>
    <row r="1226" spans="1:32" x14ac:dyDescent="0.2">
      <c r="A1226" s="55"/>
      <c r="B1226" s="10"/>
      <c r="C1226" s="10" t="s">
        <v>567</v>
      </c>
      <c r="D1226" s="10"/>
      <c r="E1226" s="419" t="s">
        <v>382</v>
      </c>
      <c r="F1226" s="10">
        <v>529</v>
      </c>
      <c r="G1226" s="10"/>
      <c r="H1226" s="10"/>
      <c r="I1226" s="10"/>
      <c r="J1226" s="10">
        <v>108.95</v>
      </c>
      <c r="K1226" s="10"/>
      <c r="M1226" s="10">
        <v>1</v>
      </c>
      <c r="N1226" s="69"/>
      <c r="P1226" s="245">
        <f t="shared" si="76"/>
        <v>108.95</v>
      </c>
      <c r="Q1226" s="10"/>
      <c r="R1226" s="10"/>
      <c r="S1226" s="10"/>
      <c r="T1226" s="179">
        <f t="shared" si="77"/>
        <v>529</v>
      </c>
      <c r="U1226" s="10"/>
      <c r="V1226" s="10"/>
      <c r="W1226" s="10"/>
      <c r="Y1226" s="10">
        <v>108.95</v>
      </c>
      <c r="Z1226" s="10">
        <f t="shared" si="78"/>
        <v>107.5</v>
      </c>
      <c r="AA1226" s="247"/>
      <c r="AB1226" s="10">
        <f t="shared" si="79"/>
        <v>93.84</v>
      </c>
      <c r="AC1226" s="167">
        <v>115.64</v>
      </c>
      <c r="AD1226" s="9"/>
      <c r="AE1226" s="3"/>
      <c r="AF1226" s="3"/>
    </row>
    <row r="1227" spans="1:32" x14ac:dyDescent="0.2">
      <c r="A1227" s="55"/>
      <c r="B1227" s="10"/>
      <c r="C1227" s="10" t="s">
        <v>568</v>
      </c>
      <c r="D1227" s="10"/>
      <c r="E1227" s="419" t="s">
        <v>109</v>
      </c>
      <c r="F1227" s="10">
        <v>993413</v>
      </c>
      <c r="G1227" s="10"/>
      <c r="H1227" s="10"/>
      <c r="I1227" s="10"/>
      <c r="J1227" s="10">
        <v>201767.54000000007</v>
      </c>
      <c r="K1227" s="10"/>
      <c r="M1227" s="10">
        <v>839</v>
      </c>
      <c r="N1227" s="69"/>
      <c r="P1227" s="245">
        <f t="shared" si="76"/>
        <v>240.48574493444585</v>
      </c>
      <c r="Q1227" s="10"/>
      <c r="R1227" s="10"/>
      <c r="S1227" s="10"/>
      <c r="T1227" s="179">
        <f t="shared" si="77"/>
        <v>1184.0441001191896</v>
      </c>
      <c r="U1227" s="10"/>
      <c r="V1227" s="10"/>
      <c r="W1227" s="10"/>
      <c r="Y1227" s="10">
        <v>201767.54000000007</v>
      </c>
      <c r="Z1227" s="10">
        <f t="shared" si="78"/>
        <v>199078.1</v>
      </c>
      <c r="AA1227" s="247"/>
      <c r="AB1227" s="10">
        <f t="shared" si="79"/>
        <v>173784.64</v>
      </c>
      <c r="AC1227" s="167">
        <v>214151.41</v>
      </c>
      <c r="AD1227" s="9"/>
      <c r="AE1227" s="3"/>
      <c r="AF1227" s="3"/>
    </row>
    <row r="1228" spans="1:32" x14ac:dyDescent="0.2">
      <c r="A1228" s="55"/>
      <c r="B1228" s="10"/>
      <c r="C1228" s="10" t="s">
        <v>569</v>
      </c>
      <c r="D1228" s="10"/>
      <c r="E1228" s="419" t="s">
        <v>167</v>
      </c>
      <c r="F1228" s="10">
        <v>706550</v>
      </c>
      <c r="G1228" s="10"/>
      <c r="H1228" s="10"/>
      <c r="I1228" s="10"/>
      <c r="J1228" s="10">
        <v>145578.17999999993</v>
      </c>
      <c r="K1228" s="10"/>
      <c r="M1228" s="10">
        <v>786</v>
      </c>
      <c r="N1228" s="69"/>
      <c r="P1228" s="245">
        <f t="shared" si="76"/>
        <v>185.21396946564877</v>
      </c>
      <c r="Q1228" s="10"/>
      <c r="R1228" s="10"/>
      <c r="S1228" s="10"/>
      <c r="T1228" s="179">
        <f t="shared" si="77"/>
        <v>898.91857506361328</v>
      </c>
      <c r="U1228" s="10"/>
      <c r="V1228" s="10"/>
      <c r="W1228" s="10"/>
      <c r="Y1228" s="10">
        <v>145578.17999999993</v>
      </c>
      <c r="Z1228" s="10">
        <f t="shared" si="78"/>
        <v>143637.71</v>
      </c>
      <c r="AA1228" s="247"/>
      <c r="AB1228" s="10">
        <f t="shared" si="79"/>
        <v>125388.12</v>
      </c>
      <c r="AC1228" s="167">
        <v>154513.32999999999</v>
      </c>
      <c r="AD1228" s="9"/>
      <c r="AE1228" s="3"/>
      <c r="AF1228" s="3"/>
    </row>
    <row r="1229" spans="1:32" x14ac:dyDescent="0.2">
      <c r="A1229" s="55"/>
      <c r="B1229" s="10"/>
      <c r="C1229" s="10" t="s">
        <v>570</v>
      </c>
      <c r="D1229" s="10"/>
      <c r="E1229" s="419" t="s">
        <v>120</v>
      </c>
      <c r="F1229" s="10">
        <v>602018</v>
      </c>
      <c r="G1229" s="10"/>
      <c r="H1229" s="10"/>
      <c r="I1229" s="10"/>
      <c r="J1229" s="10">
        <v>123309.88000000005</v>
      </c>
      <c r="K1229" s="10"/>
      <c r="M1229" s="10">
        <v>586</v>
      </c>
      <c r="N1229" s="69"/>
      <c r="P1229" s="245">
        <f t="shared" si="76"/>
        <v>210.42641638225265</v>
      </c>
      <c r="Q1229" s="10"/>
      <c r="R1229" s="10"/>
      <c r="S1229" s="10"/>
      <c r="T1229" s="179">
        <f t="shared" si="77"/>
        <v>1027.334470989761</v>
      </c>
      <c r="U1229" s="10"/>
      <c r="V1229" s="10"/>
      <c r="W1229" s="10"/>
      <c r="Y1229" s="10">
        <v>123309.88000000005</v>
      </c>
      <c r="Z1229" s="10">
        <f t="shared" si="78"/>
        <v>121666.23</v>
      </c>
      <c r="AA1229" s="247"/>
      <c r="AB1229" s="10">
        <f t="shared" si="79"/>
        <v>106208.18</v>
      </c>
      <c r="AC1229" s="167">
        <v>130878.26</v>
      </c>
      <c r="AD1229" s="9"/>
      <c r="AE1229" s="3"/>
      <c r="AF1229" s="3"/>
    </row>
    <row r="1230" spans="1:32" x14ac:dyDescent="0.2">
      <c r="A1230" s="55"/>
      <c r="B1230" s="10"/>
      <c r="C1230" s="10" t="s">
        <v>571</v>
      </c>
      <c r="D1230" s="10"/>
      <c r="E1230" s="419" t="s">
        <v>97</v>
      </c>
      <c r="F1230" s="10">
        <v>4345</v>
      </c>
      <c r="G1230" s="10"/>
      <c r="H1230" s="10"/>
      <c r="I1230" s="10"/>
      <c r="J1230" s="10">
        <v>794.03</v>
      </c>
      <c r="K1230" s="10"/>
      <c r="M1230" s="10">
        <v>6</v>
      </c>
      <c r="N1230" s="69"/>
      <c r="P1230" s="245">
        <f t="shared" si="76"/>
        <v>132.33833333333334</v>
      </c>
      <c r="Q1230" s="10"/>
      <c r="R1230" s="10"/>
      <c r="S1230" s="10"/>
      <c r="T1230" s="179">
        <f t="shared" si="77"/>
        <v>724.16666666666663</v>
      </c>
      <c r="U1230" s="10"/>
      <c r="V1230" s="10"/>
      <c r="W1230" s="10"/>
      <c r="Y1230" s="10">
        <v>794.03</v>
      </c>
      <c r="Z1230" s="10">
        <f t="shared" si="78"/>
        <v>783.45</v>
      </c>
      <c r="AA1230" s="247"/>
      <c r="AB1230" s="10">
        <f t="shared" si="79"/>
        <v>683.91</v>
      </c>
      <c r="AC1230" s="167">
        <v>842.77</v>
      </c>
      <c r="AD1230" s="9"/>
      <c r="AE1230" s="3"/>
      <c r="AF1230" s="3"/>
    </row>
    <row r="1231" spans="1:32" x14ac:dyDescent="0.2">
      <c r="A1231" s="55"/>
      <c r="B1231" s="10"/>
      <c r="C1231" s="10" t="s">
        <v>571</v>
      </c>
      <c r="D1231" s="10"/>
      <c r="E1231" s="419" t="s">
        <v>572</v>
      </c>
      <c r="F1231" s="10">
        <v>398371</v>
      </c>
      <c r="G1231" s="10"/>
      <c r="H1231" s="10"/>
      <c r="I1231" s="10"/>
      <c r="J1231" s="10">
        <v>78983.92</v>
      </c>
      <c r="K1231" s="10"/>
      <c r="M1231" s="10">
        <v>394</v>
      </c>
      <c r="N1231" s="69"/>
      <c r="P1231" s="245">
        <f t="shared" si="76"/>
        <v>200.46680203045685</v>
      </c>
      <c r="Q1231" s="10"/>
      <c r="R1231" s="10"/>
      <c r="S1231" s="10"/>
      <c r="T1231" s="179">
        <f t="shared" si="77"/>
        <v>1011.0939086294417</v>
      </c>
      <c r="U1231" s="10"/>
      <c r="V1231" s="10"/>
      <c r="W1231" s="10"/>
      <c r="Y1231" s="10">
        <v>78983.92</v>
      </c>
      <c r="Z1231" s="10">
        <f t="shared" si="78"/>
        <v>77931.11</v>
      </c>
      <c r="AA1231" s="247"/>
      <c r="AB1231" s="10">
        <f t="shared" si="79"/>
        <v>68029.740000000005</v>
      </c>
      <c r="AC1231" s="167">
        <v>83831.72</v>
      </c>
      <c r="AD1231" s="9"/>
      <c r="AE1231" s="3"/>
      <c r="AF1231" s="3"/>
    </row>
    <row r="1232" spans="1:32" x14ac:dyDescent="0.2">
      <c r="A1232" s="55"/>
      <c r="B1232" s="10"/>
      <c r="C1232" s="10" t="s">
        <v>573</v>
      </c>
      <c r="D1232" s="10"/>
      <c r="E1232" s="419" t="s">
        <v>167</v>
      </c>
      <c r="F1232" s="10">
        <v>6489584</v>
      </c>
      <c r="G1232" s="10"/>
      <c r="H1232" s="10"/>
      <c r="I1232" s="10"/>
      <c r="J1232" s="10">
        <v>1321947.7300000044</v>
      </c>
      <c r="K1232" s="10"/>
      <c r="M1232" s="10">
        <v>7429</v>
      </c>
      <c r="N1232" s="69"/>
      <c r="P1232" s="245">
        <f t="shared" si="76"/>
        <v>177.94423610176395</v>
      </c>
      <c r="Q1232" s="10"/>
      <c r="R1232" s="10"/>
      <c r="S1232" s="10"/>
      <c r="T1232" s="179">
        <f t="shared" si="77"/>
        <v>873.54744918562392</v>
      </c>
      <c r="U1232" s="10"/>
      <c r="V1232" s="10"/>
      <c r="W1232" s="10"/>
      <c r="Y1232" s="10">
        <v>1321947.7300000044</v>
      </c>
      <c r="Z1232" s="10">
        <f t="shared" si="78"/>
        <v>1304326.97</v>
      </c>
      <c r="AA1232" s="247"/>
      <c r="AB1232" s="10">
        <f t="shared" si="79"/>
        <v>1138608.3899999999</v>
      </c>
      <c r="AC1232" s="167">
        <v>1403084.86</v>
      </c>
      <c r="AD1232" s="9"/>
      <c r="AE1232" s="3"/>
      <c r="AF1232" s="3"/>
    </row>
    <row r="1233" spans="1:32" x14ac:dyDescent="0.2">
      <c r="A1233" s="55"/>
      <c r="B1233" s="10"/>
      <c r="C1233" s="10" t="s">
        <v>574</v>
      </c>
      <c r="D1233" s="10"/>
      <c r="E1233" s="419" t="s">
        <v>431</v>
      </c>
      <c r="F1233" s="10">
        <v>880</v>
      </c>
      <c r="G1233" s="10"/>
      <c r="H1233" s="10"/>
      <c r="I1233" s="10"/>
      <c r="J1233" s="10">
        <v>180.43</v>
      </c>
      <c r="K1233" s="10"/>
      <c r="M1233" s="10">
        <v>1</v>
      </c>
      <c r="N1233" s="69"/>
      <c r="P1233" s="245">
        <f t="shared" si="76"/>
        <v>180.43</v>
      </c>
      <c r="Q1233" s="10"/>
      <c r="R1233" s="10"/>
      <c r="S1233" s="10"/>
      <c r="T1233" s="179">
        <f t="shared" si="77"/>
        <v>880</v>
      </c>
      <c r="U1233" s="10"/>
      <c r="V1233" s="10"/>
      <c r="W1233" s="10"/>
      <c r="Y1233" s="10">
        <v>180.43</v>
      </c>
      <c r="Z1233" s="10">
        <f t="shared" si="78"/>
        <v>178.02</v>
      </c>
      <c r="AA1233" s="247"/>
      <c r="AB1233" s="10">
        <f t="shared" si="79"/>
        <v>155.41</v>
      </c>
      <c r="AC1233" s="167">
        <v>191.51</v>
      </c>
      <c r="AD1233" s="9"/>
      <c r="AE1233" s="3"/>
      <c r="AF1233" s="3"/>
    </row>
    <row r="1234" spans="1:32" x14ac:dyDescent="0.2">
      <c r="A1234" s="55"/>
      <c r="B1234" s="10"/>
      <c r="C1234" s="10" t="s">
        <v>574</v>
      </c>
      <c r="D1234" s="10"/>
      <c r="E1234" s="419" t="s">
        <v>167</v>
      </c>
      <c r="F1234" s="10">
        <v>5292088</v>
      </c>
      <c r="G1234" s="10"/>
      <c r="H1234" s="10"/>
      <c r="I1234" s="10"/>
      <c r="J1234" s="10">
        <v>1084568.7999999989</v>
      </c>
      <c r="K1234" s="10"/>
      <c r="M1234" s="10">
        <v>6155</v>
      </c>
      <c r="N1234" s="69"/>
      <c r="P1234" s="245">
        <f t="shared" si="76"/>
        <v>176.2093907392362</v>
      </c>
      <c r="Q1234" s="10"/>
      <c r="R1234" s="10"/>
      <c r="S1234" s="10"/>
      <c r="T1234" s="179">
        <f t="shared" si="77"/>
        <v>859.80308692120229</v>
      </c>
      <c r="U1234" s="10"/>
      <c r="V1234" s="10"/>
      <c r="W1234" s="10"/>
      <c r="Y1234" s="10">
        <v>1084568.7999999989</v>
      </c>
      <c r="Z1234" s="10">
        <f t="shared" si="78"/>
        <v>1070112.1599999999</v>
      </c>
      <c r="AA1234" s="247"/>
      <c r="AB1234" s="10">
        <f t="shared" si="79"/>
        <v>934151.26</v>
      </c>
      <c r="AC1234" s="167">
        <v>1151136.3400000001</v>
      </c>
      <c r="AD1234" s="9"/>
      <c r="AE1234" s="3"/>
      <c r="AF1234" s="3"/>
    </row>
    <row r="1235" spans="1:32" x14ac:dyDescent="0.2">
      <c r="A1235" s="55"/>
      <c r="B1235" s="10"/>
      <c r="C1235" s="10" t="s">
        <v>575</v>
      </c>
      <c r="D1235" s="10"/>
      <c r="E1235" s="419" t="s">
        <v>68</v>
      </c>
      <c r="F1235" s="10">
        <v>4656</v>
      </c>
      <c r="G1235" s="10"/>
      <c r="H1235" s="10"/>
      <c r="I1235" s="10"/>
      <c r="J1235" s="10">
        <v>963.89999999999986</v>
      </c>
      <c r="K1235" s="10"/>
      <c r="M1235" s="10">
        <v>6</v>
      </c>
      <c r="N1235" s="69"/>
      <c r="P1235" s="245">
        <f t="shared" si="76"/>
        <v>160.64999999999998</v>
      </c>
      <c r="Q1235" s="10"/>
      <c r="R1235" s="10"/>
      <c r="S1235" s="10"/>
      <c r="T1235" s="179">
        <f t="shared" si="77"/>
        <v>776</v>
      </c>
      <c r="U1235" s="10"/>
      <c r="V1235" s="10"/>
      <c r="W1235" s="10"/>
      <c r="Y1235" s="10">
        <v>963.89999999999986</v>
      </c>
      <c r="Z1235" s="10">
        <f t="shared" si="78"/>
        <v>951.05</v>
      </c>
      <c r="AA1235" s="247"/>
      <c r="AB1235" s="10">
        <f t="shared" si="79"/>
        <v>830.22</v>
      </c>
      <c r="AC1235" s="167">
        <v>1023.06</v>
      </c>
      <c r="AD1235" s="9"/>
      <c r="AE1235" s="3"/>
      <c r="AF1235" s="3"/>
    </row>
    <row r="1236" spans="1:32" x14ac:dyDescent="0.2">
      <c r="A1236" s="55"/>
      <c r="B1236" s="10"/>
      <c r="C1236" s="10" t="s">
        <v>575</v>
      </c>
      <c r="D1236" s="10"/>
      <c r="E1236" s="419" t="s">
        <v>92</v>
      </c>
      <c r="F1236" s="10">
        <v>1704</v>
      </c>
      <c r="G1236" s="10"/>
      <c r="H1236" s="10"/>
      <c r="I1236" s="10"/>
      <c r="J1236" s="10">
        <v>358.37</v>
      </c>
      <c r="K1236" s="10"/>
      <c r="M1236" s="10">
        <v>1</v>
      </c>
      <c r="N1236" s="69"/>
      <c r="P1236" s="245">
        <f t="shared" si="76"/>
        <v>358.37</v>
      </c>
      <c r="Q1236" s="10"/>
      <c r="R1236" s="10"/>
      <c r="S1236" s="10"/>
      <c r="T1236" s="179">
        <f t="shared" si="77"/>
        <v>1704</v>
      </c>
      <c r="U1236" s="10"/>
      <c r="V1236" s="10"/>
      <c r="W1236" s="10"/>
      <c r="Y1236" s="10">
        <v>358.37</v>
      </c>
      <c r="Z1236" s="10">
        <f t="shared" si="78"/>
        <v>353.59</v>
      </c>
      <c r="AA1236" s="247"/>
      <c r="AB1236" s="10">
        <f t="shared" si="79"/>
        <v>308.67</v>
      </c>
      <c r="AC1236" s="167">
        <v>380.37</v>
      </c>
      <c r="AD1236" s="9"/>
      <c r="AE1236" s="3"/>
      <c r="AF1236" s="3"/>
    </row>
    <row r="1237" spans="1:32" x14ac:dyDescent="0.2">
      <c r="A1237" s="55"/>
      <c r="B1237" s="10"/>
      <c r="C1237" s="10" t="s">
        <v>575</v>
      </c>
      <c r="D1237" s="10"/>
      <c r="E1237" s="419" t="s">
        <v>179</v>
      </c>
      <c r="F1237" s="10">
        <v>14781841</v>
      </c>
      <c r="G1237" s="10"/>
      <c r="H1237" s="10"/>
      <c r="I1237" s="10"/>
      <c r="J1237" s="10">
        <v>2971569.6600000216</v>
      </c>
      <c r="K1237" s="10"/>
      <c r="M1237" s="10">
        <v>14671</v>
      </c>
      <c r="N1237" s="69"/>
      <c r="P1237" s="245">
        <f t="shared" si="76"/>
        <v>202.5471787880868</v>
      </c>
      <c r="Q1237" s="10"/>
      <c r="R1237" s="10"/>
      <c r="S1237" s="10"/>
      <c r="T1237" s="179">
        <f t="shared" si="77"/>
        <v>1007.5551087178789</v>
      </c>
      <c r="U1237" s="10"/>
      <c r="V1237" s="10"/>
      <c r="W1237" s="10"/>
      <c r="Y1237" s="10">
        <v>2971569.6600000216</v>
      </c>
      <c r="Z1237" s="10">
        <f t="shared" si="78"/>
        <v>2931960.44</v>
      </c>
      <c r="AA1237" s="247"/>
      <c r="AB1237" s="10">
        <f t="shared" si="79"/>
        <v>2559446.25</v>
      </c>
      <c r="AC1237" s="167">
        <v>3153955.58</v>
      </c>
      <c r="AD1237" s="9"/>
      <c r="AE1237" s="3"/>
      <c r="AF1237" s="3"/>
    </row>
    <row r="1238" spans="1:32" x14ac:dyDescent="0.2">
      <c r="A1238" s="55"/>
      <c r="B1238" s="10"/>
      <c r="C1238" s="10" t="s">
        <v>575</v>
      </c>
      <c r="D1238" s="10"/>
      <c r="E1238" s="419" t="s">
        <v>460</v>
      </c>
      <c r="F1238" s="10">
        <v>341</v>
      </c>
      <c r="G1238" s="10"/>
      <c r="H1238" s="10"/>
      <c r="I1238" s="10"/>
      <c r="J1238" s="10">
        <v>72.650000000000006</v>
      </c>
      <c r="K1238" s="10"/>
      <c r="M1238" s="10">
        <v>1</v>
      </c>
      <c r="N1238" s="69"/>
      <c r="P1238" s="245">
        <f t="shared" si="76"/>
        <v>72.650000000000006</v>
      </c>
      <c r="Q1238" s="10"/>
      <c r="R1238" s="10"/>
      <c r="S1238" s="10"/>
      <c r="T1238" s="179">
        <f t="shared" si="77"/>
        <v>341</v>
      </c>
      <c r="U1238" s="10"/>
      <c r="V1238" s="10"/>
      <c r="W1238" s="10"/>
      <c r="Y1238" s="10">
        <v>72.650000000000006</v>
      </c>
      <c r="Z1238" s="10">
        <f t="shared" si="78"/>
        <v>71.680000000000007</v>
      </c>
      <c r="AA1238" s="247"/>
      <c r="AB1238" s="10">
        <f t="shared" si="79"/>
        <v>62.57</v>
      </c>
      <c r="AC1238" s="167">
        <v>77.099999999999994</v>
      </c>
      <c r="AD1238" s="9"/>
      <c r="AE1238" s="3"/>
      <c r="AF1238" s="3"/>
    </row>
    <row r="1239" spans="1:32" x14ac:dyDescent="0.2">
      <c r="A1239" s="55"/>
      <c r="B1239" s="10"/>
      <c r="C1239" s="10" t="s">
        <v>576</v>
      </c>
      <c r="D1239" s="10"/>
      <c r="E1239" s="419" t="s">
        <v>70</v>
      </c>
      <c r="F1239" s="10">
        <v>127</v>
      </c>
      <c r="G1239" s="10"/>
      <c r="H1239" s="10"/>
      <c r="I1239" s="10"/>
      <c r="J1239" s="10">
        <v>-302.27999999999997</v>
      </c>
      <c r="K1239" s="10"/>
      <c r="M1239" s="10">
        <v>2</v>
      </c>
      <c r="N1239" s="69"/>
      <c r="P1239" s="245">
        <f t="shared" si="76"/>
        <v>-151.13999999999999</v>
      </c>
      <c r="Q1239" s="10"/>
      <c r="R1239" s="10"/>
      <c r="S1239" s="10"/>
      <c r="T1239" s="179">
        <f t="shared" si="77"/>
        <v>63.5</v>
      </c>
      <c r="U1239" s="10"/>
      <c r="V1239" s="10"/>
      <c r="W1239" s="10"/>
      <c r="Y1239" s="10">
        <v>-302.27999999999997</v>
      </c>
      <c r="Z1239" s="10">
        <f t="shared" si="78"/>
        <v>-298.25</v>
      </c>
      <c r="AA1239" s="247"/>
      <c r="AB1239" s="10">
        <f t="shared" si="79"/>
        <v>-260.36</v>
      </c>
      <c r="AC1239" s="167">
        <v>-320.83999999999997</v>
      </c>
      <c r="AD1239" s="9"/>
      <c r="AE1239" s="3"/>
      <c r="AF1239" s="3"/>
    </row>
    <row r="1240" spans="1:32" x14ac:dyDescent="0.2">
      <c r="A1240" s="55"/>
      <c r="B1240" s="10"/>
      <c r="C1240" s="10" t="s">
        <v>576</v>
      </c>
      <c r="D1240" s="10"/>
      <c r="E1240" s="419" t="s">
        <v>287</v>
      </c>
      <c r="F1240" s="10">
        <v>493112</v>
      </c>
      <c r="G1240" s="10"/>
      <c r="H1240" s="10"/>
      <c r="I1240" s="10"/>
      <c r="J1240" s="10">
        <v>99315.290000000008</v>
      </c>
      <c r="K1240" s="10"/>
      <c r="M1240" s="10">
        <v>412</v>
      </c>
      <c r="N1240" s="69"/>
      <c r="P1240" s="245">
        <f t="shared" si="76"/>
        <v>241.0565291262136</v>
      </c>
      <c r="Q1240" s="10"/>
      <c r="R1240" s="10"/>
      <c r="S1240" s="10"/>
      <c r="T1240" s="179">
        <f t="shared" si="77"/>
        <v>1196.8737864077671</v>
      </c>
      <c r="U1240" s="10"/>
      <c r="V1240" s="10"/>
      <c r="W1240" s="10"/>
      <c r="Y1240" s="10">
        <v>99315.290000000008</v>
      </c>
      <c r="Z1240" s="10">
        <f t="shared" si="78"/>
        <v>97991.48</v>
      </c>
      <c r="AA1240" s="247"/>
      <c r="AB1240" s="10">
        <f t="shared" si="79"/>
        <v>85541.37</v>
      </c>
      <c r="AC1240" s="167">
        <v>105410.96</v>
      </c>
      <c r="AD1240" s="9"/>
      <c r="AE1240" s="3"/>
      <c r="AF1240" s="3"/>
    </row>
    <row r="1241" spans="1:32" x14ac:dyDescent="0.2">
      <c r="A1241" s="55"/>
      <c r="B1241" s="10"/>
      <c r="C1241" s="10" t="s">
        <v>577</v>
      </c>
      <c r="D1241" s="10"/>
      <c r="E1241" s="419" t="s">
        <v>73</v>
      </c>
      <c r="F1241" s="10">
        <v>2580</v>
      </c>
      <c r="G1241" s="10"/>
      <c r="H1241" s="10"/>
      <c r="I1241" s="10"/>
      <c r="J1241" s="10">
        <v>544.06000000000006</v>
      </c>
      <c r="K1241" s="10"/>
      <c r="M1241" s="10">
        <v>3</v>
      </c>
      <c r="N1241" s="69"/>
      <c r="P1241" s="245">
        <f t="shared" si="76"/>
        <v>181.35333333333335</v>
      </c>
      <c r="Q1241" s="10"/>
      <c r="R1241" s="10"/>
      <c r="S1241" s="10"/>
      <c r="T1241" s="179">
        <f t="shared" si="77"/>
        <v>860</v>
      </c>
      <c r="U1241" s="10"/>
      <c r="V1241" s="10"/>
      <c r="W1241" s="10"/>
      <c r="Y1241" s="10">
        <v>544.06000000000006</v>
      </c>
      <c r="Z1241" s="10">
        <f t="shared" si="78"/>
        <v>536.80999999999995</v>
      </c>
      <c r="AA1241" s="247"/>
      <c r="AB1241" s="10">
        <f t="shared" si="79"/>
        <v>468.6</v>
      </c>
      <c r="AC1241" s="167">
        <v>577.45000000000005</v>
      </c>
      <c r="AD1241" s="9"/>
      <c r="AE1241" s="3"/>
      <c r="AF1241" s="3"/>
    </row>
    <row r="1242" spans="1:32" x14ac:dyDescent="0.2">
      <c r="A1242" s="55"/>
      <c r="B1242" s="10"/>
      <c r="C1242" s="10" t="s">
        <v>577</v>
      </c>
      <c r="D1242" s="10"/>
      <c r="E1242" s="419" t="s">
        <v>578</v>
      </c>
      <c r="F1242" s="10">
        <v>372073</v>
      </c>
      <c r="G1242" s="10"/>
      <c r="H1242" s="10"/>
      <c r="I1242" s="10"/>
      <c r="J1242" s="10">
        <v>75290.000000000015</v>
      </c>
      <c r="K1242" s="10"/>
      <c r="M1242" s="10">
        <v>319</v>
      </c>
      <c r="N1242" s="69"/>
      <c r="P1242" s="245">
        <f t="shared" si="76"/>
        <v>236.01880877742951</v>
      </c>
      <c r="Q1242" s="10"/>
      <c r="R1242" s="10"/>
      <c r="S1242" s="10"/>
      <c r="T1242" s="179">
        <f t="shared" si="77"/>
        <v>1166.373040752351</v>
      </c>
      <c r="U1242" s="10"/>
      <c r="V1242" s="10"/>
      <c r="W1242" s="10"/>
      <c r="Y1242" s="10">
        <v>75290.000000000015</v>
      </c>
      <c r="Z1242" s="10">
        <f t="shared" si="78"/>
        <v>74286.429999999993</v>
      </c>
      <c r="AA1242" s="247"/>
      <c r="AB1242" s="10">
        <f t="shared" si="79"/>
        <v>64848.12</v>
      </c>
      <c r="AC1242" s="167">
        <v>79911.070000000007</v>
      </c>
      <c r="AD1242" s="9"/>
      <c r="AE1242" s="3"/>
      <c r="AF1242" s="3"/>
    </row>
    <row r="1243" spans="1:32" x14ac:dyDescent="0.2">
      <c r="A1243" s="55"/>
      <c r="B1243" s="10"/>
      <c r="C1243" s="10" t="s">
        <v>579</v>
      </c>
      <c r="D1243" s="10"/>
      <c r="E1243" s="419" t="s">
        <v>167</v>
      </c>
      <c r="F1243" s="10"/>
      <c r="G1243" s="10"/>
      <c r="H1243" s="10"/>
      <c r="I1243" s="10"/>
      <c r="J1243" s="10">
        <v>6.45</v>
      </c>
      <c r="K1243" s="10"/>
      <c r="M1243" s="10">
        <v>1</v>
      </c>
      <c r="N1243" s="69"/>
      <c r="P1243" s="245">
        <f t="shared" si="76"/>
        <v>6.45</v>
      </c>
      <c r="Q1243" s="10"/>
      <c r="R1243" s="10"/>
      <c r="S1243" s="10"/>
      <c r="T1243" s="179">
        <f t="shared" si="77"/>
        <v>0</v>
      </c>
      <c r="U1243" s="10"/>
      <c r="V1243" s="10"/>
      <c r="W1243" s="10"/>
      <c r="Y1243" s="10">
        <v>6.45</v>
      </c>
      <c r="Z1243" s="10">
        <f t="shared" si="78"/>
        <v>6.36</v>
      </c>
      <c r="AA1243" s="247"/>
      <c r="AB1243" s="10">
        <f t="shared" si="79"/>
        <v>5.56</v>
      </c>
      <c r="AC1243" s="167">
        <v>6.85</v>
      </c>
      <c r="AD1243" s="9"/>
      <c r="AE1243" s="3"/>
      <c r="AF1243" s="3"/>
    </row>
    <row r="1244" spans="1:32" x14ac:dyDescent="0.2">
      <c r="A1244" s="55"/>
      <c r="B1244" s="10"/>
      <c r="C1244" s="10" t="s">
        <v>579</v>
      </c>
      <c r="D1244" s="10"/>
      <c r="E1244" s="419" t="s">
        <v>127</v>
      </c>
      <c r="F1244" s="10">
        <v>1269326</v>
      </c>
      <c r="G1244" s="10"/>
      <c r="H1244" s="10"/>
      <c r="I1244" s="10"/>
      <c r="J1244" s="10">
        <v>254761.27000000028</v>
      </c>
      <c r="K1244" s="10"/>
      <c r="M1244" s="10">
        <v>1644</v>
      </c>
      <c r="N1244" s="69"/>
      <c r="P1244" s="245">
        <f t="shared" si="76"/>
        <v>154.96427615571793</v>
      </c>
      <c r="Q1244" s="10"/>
      <c r="R1244" s="10"/>
      <c r="S1244" s="10"/>
      <c r="T1244" s="179">
        <f t="shared" si="77"/>
        <v>772.09610705596106</v>
      </c>
      <c r="U1244" s="10"/>
      <c r="V1244" s="10"/>
      <c r="W1244" s="10"/>
      <c r="Y1244" s="10">
        <v>254761.27000000028</v>
      </c>
      <c r="Z1244" s="10">
        <f t="shared" si="78"/>
        <v>251365.46</v>
      </c>
      <c r="AA1244" s="247"/>
      <c r="AB1244" s="10">
        <f t="shared" si="79"/>
        <v>219428.74</v>
      </c>
      <c r="AC1244" s="167">
        <v>270397.75</v>
      </c>
      <c r="AD1244" s="9"/>
      <c r="AE1244" s="3"/>
      <c r="AF1244" s="3"/>
    </row>
    <row r="1245" spans="1:32" x14ac:dyDescent="0.2">
      <c r="A1245" s="55"/>
      <c r="B1245" s="10"/>
      <c r="C1245" s="10" t="s">
        <v>580</v>
      </c>
      <c r="D1245" s="10"/>
      <c r="E1245" s="419" t="s">
        <v>581</v>
      </c>
      <c r="F1245" s="10">
        <v>760</v>
      </c>
      <c r="G1245" s="10"/>
      <c r="H1245" s="10"/>
      <c r="I1245" s="10"/>
      <c r="J1245" s="10">
        <v>160.60999999999999</v>
      </c>
      <c r="K1245" s="10"/>
      <c r="M1245" s="10">
        <v>2</v>
      </c>
      <c r="N1245" s="69"/>
      <c r="P1245" s="245">
        <f t="shared" si="76"/>
        <v>80.304999999999993</v>
      </c>
      <c r="Q1245" s="10"/>
      <c r="R1245" s="10"/>
      <c r="S1245" s="10"/>
      <c r="T1245" s="179">
        <f t="shared" si="77"/>
        <v>380</v>
      </c>
      <c r="U1245" s="10"/>
      <c r="V1245" s="10"/>
      <c r="W1245" s="10"/>
      <c r="Y1245" s="10">
        <v>160.60999999999999</v>
      </c>
      <c r="Z1245" s="10">
        <f t="shared" si="78"/>
        <v>158.47</v>
      </c>
      <c r="AA1245" s="247"/>
      <c r="AB1245" s="10">
        <f t="shared" si="79"/>
        <v>138.34</v>
      </c>
      <c r="AC1245" s="167">
        <v>170.47</v>
      </c>
      <c r="AD1245" s="9"/>
      <c r="AE1245" s="3"/>
      <c r="AF1245" s="3"/>
    </row>
    <row r="1246" spans="1:32" x14ac:dyDescent="0.2">
      <c r="A1246" s="55"/>
      <c r="B1246" s="10"/>
      <c r="C1246" s="10" t="s">
        <v>582</v>
      </c>
      <c r="D1246" s="10"/>
      <c r="E1246" s="419" t="s">
        <v>192</v>
      </c>
      <c r="F1246" s="10">
        <v>8213</v>
      </c>
      <c r="G1246" s="10"/>
      <c r="H1246" s="10"/>
      <c r="I1246" s="10"/>
      <c r="J1246" s="10">
        <v>1566.04</v>
      </c>
      <c r="K1246" s="10"/>
      <c r="M1246" s="10">
        <v>7</v>
      </c>
      <c r="N1246" s="69"/>
      <c r="P1246" s="245">
        <f t="shared" si="76"/>
        <v>223.72</v>
      </c>
      <c r="Q1246" s="10"/>
      <c r="R1246" s="10"/>
      <c r="S1246" s="10"/>
      <c r="T1246" s="179">
        <f t="shared" si="77"/>
        <v>1173.2857142857142</v>
      </c>
      <c r="U1246" s="10"/>
      <c r="V1246" s="10"/>
      <c r="W1246" s="10"/>
      <c r="Y1246" s="10">
        <v>1566.04</v>
      </c>
      <c r="Z1246" s="10">
        <f t="shared" si="78"/>
        <v>1545.17</v>
      </c>
      <c r="AA1246" s="247"/>
      <c r="AB1246" s="10">
        <f t="shared" si="79"/>
        <v>1348.85</v>
      </c>
      <c r="AC1246" s="167">
        <v>1662.16</v>
      </c>
      <c r="AD1246" s="9"/>
      <c r="AE1246" s="3"/>
      <c r="AF1246" s="3"/>
    </row>
    <row r="1247" spans="1:32" x14ac:dyDescent="0.2">
      <c r="A1247" s="55"/>
      <c r="B1247" s="10"/>
      <c r="C1247" s="10" t="s">
        <v>583</v>
      </c>
      <c r="D1247" s="10"/>
      <c r="E1247" s="419" t="s">
        <v>179</v>
      </c>
      <c r="F1247" s="10">
        <v>403</v>
      </c>
      <c r="G1247" s="10"/>
      <c r="H1247" s="10"/>
      <c r="I1247" s="10"/>
      <c r="J1247" s="10">
        <v>84.37</v>
      </c>
      <c r="K1247" s="10"/>
      <c r="M1247" s="10">
        <v>1</v>
      </c>
      <c r="N1247" s="69"/>
      <c r="P1247" s="245">
        <f t="shared" si="76"/>
        <v>84.37</v>
      </c>
      <c r="Q1247" s="10"/>
      <c r="R1247" s="10"/>
      <c r="S1247" s="10"/>
      <c r="T1247" s="179">
        <f t="shared" si="77"/>
        <v>403</v>
      </c>
      <c r="U1247" s="10"/>
      <c r="V1247" s="10"/>
      <c r="W1247" s="10"/>
      <c r="Y1247" s="167">
        <v>84.37</v>
      </c>
      <c r="Z1247" s="10">
        <f t="shared" si="78"/>
        <v>83.25</v>
      </c>
      <c r="AB1247" s="10">
        <f t="shared" si="79"/>
        <v>72.67</v>
      </c>
      <c r="AC1247" s="167">
        <v>89.55</v>
      </c>
      <c r="AD1247" s="10"/>
      <c r="AE1247" s="3"/>
      <c r="AF1247" s="3"/>
    </row>
    <row r="1248" spans="1:32" x14ac:dyDescent="0.2">
      <c r="A1248" s="55"/>
      <c r="B1248" s="10"/>
      <c r="C1248" s="10" t="s">
        <v>583</v>
      </c>
      <c r="D1248" s="10"/>
      <c r="E1248" s="419" t="s">
        <v>578</v>
      </c>
      <c r="F1248" s="10">
        <v>807</v>
      </c>
      <c r="G1248" s="10"/>
      <c r="H1248" s="10"/>
      <c r="I1248" s="10"/>
      <c r="J1248" s="10">
        <v>164.67</v>
      </c>
      <c r="K1248" s="10"/>
      <c r="M1248" s="10">
        <v>1</v>
      </c>
      <c r="N1248" s="69"/>
      <c r="P1248" s="245">
        <f t="shared" si="76"/>
        <v>164.67</v>
      </c>
      <c r="Q1248" s="10"/>
      <c r="R1248" s="10"/>
      <c r="S1248" s="10"/>
      <c r="T1248" s="179">
        <f t="shared" si="77"/>
        <v>807</v>
      </c>
      <c r="U1248" s="10"/>
      <c r="V1248" s="10"/>
      <c r="W1248" s="10"/>
      <c r="Y1248" s="167">
        <v>164.67</v>
      </c>
      <c r="Z1248" s="10">
        <f t="shared" si="78"/>
        <v>162.47999999999999</v>
      </c>
      <c r="AB1248" s="10">
        <f t="shared" si="79"/>
        <v>141.83000000000001</v>
      </c>
      <c r="AC1248" s="167">
        <v>174.77</v>
      </c>
      <c r="AD1248" s="10"/>
      <c r="AE1248" s="3"/>
      <c r="AF1248" s="3"/>
    </row>
    <row r="1249" spans="1:37" x14ac:dyDescent="0.2">
      <c r="A1249" s="55"/>
      <c r="B1249" s="10"/>
      <c r="C1249" s="10" t="s">
        <v>583</v>
      </c>
      <c r="D1249" s="10"/>
      <c r="E1249" s="419" t="s">
        <v>581</v>
      </c>
      <c r="F1249" s="10">
        <v>2079</v>
      </c>
      <c r="G1249" s="10"/>
      <c r="H1249" s="10"/>
      <c r="I1249" s="10"/>
      <c r="J1249" s="10">
        <v>430.52</v>
      </c>
      <c r="K1249" s="10"/>
      <c r="M1249" s="10">
        <v>2</v>
      </c>
      <c r="N1249" s="69"/>
      <c r="P1249" s="245">
        <f t="shared" si="76"/>
        <v>215.26</v>
      </c>
      <c r="Q1249" s="10"/>
      <c r="R1249" s="10"/>
      <c r="S1249" s="10"/>
      <c r="T1249" s="179">
        <f t="shared" si="77"/>
        <v>1039.5</v>
      </c>
      <c r="U1249" s="10"/>
      <c r="V1249" s="10"/>
      <c r="W1249" s="10"/>
      <c r="Y1249" s="167">
        <v>430.52</v>
      </c>
      <c r="Z1249" s="10">
        <f t="shared" si="78"/>
        <v>424.78</v>
      </c>
      <c r="AB1249" s="10">
        <f t="shared" si="79"/>
        <v>370.81</v>
      </c>
      <c r="AC1249" s="167">
        <v>456.94</v>
      </c>
      <c r="AD1249" s="10"/>
      <c r="AE1249" s="3"/>
      <c r="AF1249" s="3"/>
    </row>
    <row r="1250" spans="1:37" x14ac:dyDescent="0.2">
      <c r="A1250" s="55"/>
      <c r="B1250" s="10"/>
      <c r="C1250" s="10" t="s">
        <v>583</v>
      </c>
      <c r="D1250" s="10"/>
      <c r="E1250" s="419" t="s">
        <v>460</v>
      </c>
      <c r="F1250" s="10">
        <v>3445708</v>
      </c>
      <c r="G1250" s="10"/>
      <c r="H1250" s="10"/>
      <c r="I1250" s="10"/>
      <c r="J1250" s="10">
        <v>695805.12999999954</v>
      </c>
      <c r="K1250" s="10"/>
      <c r="M1250" s="10">
        <v>3103</v>
      </c>
      <c r="N1250" s="69"/>
      <c r="P1250" s="245">
        <f t="shared" si="76"/>
        <v>224.23626490493055</v>
      </c>
      <c r="Q1250" s="10"/>
      <c r="R1250" s="10"/>
      <c r="S1250" s="10"/>
      <c r="T1250" s="179">
        <f t="shared" si="77"/>
        <v>1110.4440863680309</v>
      </c>
      <c r="U1250" s="10"/>
      <c r="V1250" s="10"/>
      <c r="W1250" s="10"/>
      <c r="Y1250" s="167">
        <v>695805.12999999954</v>
      </c>
      <c r="Z1250" s="10">
        <f t="shared" si="78"/>
        <v>686530.47</v>
      </c>
      <c r="AB1250" s="10">
        <f t="shared" si="79"/>
        <v>599304.76</v>
      </c>
      <c r="AC1250" s="167">
        <v>738511.54</v>
      </c>
      <c r="AD1250" s="10"/>
      <c r="AE1250" s="3"/>
      <c r="AF1250" s="3"/>
    </row>
    <row r="1251" spans="1:37" x14ac:dyDescent="0.2">
      <c r="A1251" s="55"/>
      <c r="B1251" s="10"/>
      <c r="C1251" s="10" t="s">
        <v>584</v>
      </c>
      <c r="D1251" s="10"/>
      <c r="E1251" s="419" t="s">
        <v>90</v>
      </c>
      <c r="F1251" s="10">
        <v>9857</v>
      </c>
      <c r="G1251" s="10"/>
      <c r="H1251" s="10"/>
      <c r="I1251" s="10"/>
      <c r="J1251" s="10">
        <v>2062.85</v>
      </c>
      <c r="K1251" s="10"/>
      <c r="M1251" s="10">
        <v>7</v>
      </c>
      <c r="N1251" s="69"/>
      <c r="P1251" s="245">
        <f t="shared" si="76"/>
        <v>294.69285714285712</v>
      </c>
      <c r="Q1251" s="10"/>
      <c r="R1251" s="10"/>
      <c r="S1251" s="10"/>
      <c r="T1251" s="179">
        <f t="shared" si="77"/>
        <v>1408.1428571428571</v>
      </c>
      <c r="U1251" s="10"/>
      <c r="V1251" s="10"/>
      <c r="W1251" s="10"/>
      <c r="Y1251" s="167">
        <v>2062.85</v>
      </c>
      <c r="Z1251" s="10">
        <f t="shared" si="78"/>
        <v>2035.35</v>
      </c>
      <c r="AB1251" s="10">
        <f t="shared" si="79"/>
        <v>1776.76</v>
      </c>
      <c r="AC1251" s="167">
        <v>2189.4699999999998</v>
      </c>
      <c r="AD1251" s="10"/>
      <c r="AE1251" s="3"/>
      <c r="AF1251" s="3"/>
    </row>
    <row r="1252" spans="1:37" x14ac:dyDescent="0.2">
      <c r="A1252" s="55"/>
      <c r="B1252" s="10"/>
      <c r="C1252" s="10" t="s">
        <v>585</v>
      </c>
      <c r="D1252" s="10"/>
      <c r="E1252" s="419" t="s">
        <v>460</v>
      </c>
      <c r="F1252" s="10">
        <v>162884</v>
      </c>
      <c r="G1252" s="10"/>
      <c r="H1252" s="10"/>
      <c r="I1252" s="10"/>
      <c r="J1252" s="10">
        <v>34233.960000000006</v>
      </c>
      <c r="K1252" s="10"/>
      <c r="M1252" s="10">
        <v>362</v>
      </c>
      <c r="N1252" s="69"/>
      <c r="P1252" s="245">
        <f t="shared" si="76"/>
        <v>94.568950276243115</v>
      </c>
      <c r="Q1252" s="10"/>
      <c r="R1252" s="10"/>
      <c r="S1252" s="10"/>
      <c r="T1252" s="179">
        <f t="shared" si="77"/>
        <v>449.95580110497235</v>
      </c>
      <c r="U1252" s="10"/>
      <c r="V1252" s="10"/>
      <c r="W1252" s="10"/>
      <c r="Y1252" s="167">
        <v>34233.960000000006</v>
      </c>
      <c r="Z1252" s="10">
        <f>ROUND($Z$1254*Y1252/$Y$1254,2)</f>
        <v>33777.64</v>
      </c>
      <c r="AB1252" s="10">
        <f>ROUND($AB$1254*Y1252/$Y$1254,2)</f>
        <v>29486.09</v>
      </c>
      <c r="AC1252" s="167">
        <v>36335.129999999997</v>
      </c>
      <c r="AD1252" s="10"/>
      <c r="AE1252" s="3"/>
      <c r="AF1252" s="3"/>
    </row>
    <row r="1253" spans="1:37" ht="13.5" thickBot="1" x14ac:dyDescent="0.25">
      <c r="A1253" s="55"/>
      <c r="B1253" s="10"/>
      <c r="C1253" s="10"/>
      <c r="D1253" s="10"/>
      <c r="E1253" s="419"/>
      <c r="F1253" s="10"/>
      <c r="G1253" s="10"/>
      <c r="H1253" s="10"/>
      <c r="I1253" s="10"/>
      <c r="J1253" s="10"/>
      <c r="K1253" s="10"/>
      <c r="M1253" s="10"/>
      <c r="N1253" s="69"/>
      <c r="P1253" s="245"/>
      <c r="Q1253" s="10"/>
      <c r="R1253" s="10"/>
      <c r="S1253" s="10"/>
      <c r="T1253" s="179"/>
      <c r="U1253" s="10"/>
      <c r="V1253" s="10"/>
      <c r="W1253" s="10"/>
      <c r="Y1253" s="167"/>
      <c r="Z1253" s="10"/>
      <c r="AB1253" s="10"/>
      <c r="AC1253" s="167"/>
      <c r="AD1253" s="10"/>
      <c r="AE1253" s="3"/>
      <c r="AF1253" s="3"/>
    </row>
    <row r="1254" spans="1:37" ht="13.5" thickBot="1" x14ac:dyDescent="0.25">
      <c r="A1254" s="55"/>
      <c r="B1254" s="93" t="s">
        <v>586</v>
      </c>
      <c r="C1254" s="100"/>
      <c r="D1254" s="100"/>
      <c r="E1254" s="423"/>
      <c r="F1254" s="95">
        <f>SUM(F647:F1253)</f>
        <v>526641906</v>
      </c>
      <c r="G1254" s="95"/>
      <c r="H1254" s="95">
        <f>SUM(H647:H1253)</f>
        <v>0</v>
      </c>
      <c r="I1254" s="95"/>
      <c r="J1254" s="95">
        <f>SUM(J647:J1253)</f>
        <v>106572155.73000005</v>
      </c>
      <c r="K1254" s="96">
        <v>132646977</v>
      </c>
      <c r="M1254" s="95">
        <f>SUM(M647:M1253)</f>
        <v>506414</v>
      </c>
      <c r="N1254" s="96"/>
      <c r="P1254" s="245">
        <f t="shared" si="76"/>
        <v>210.44472650835098</v>
      </c>
      <c r="Q1254" s="99" t="s">
        <v>587</v>
      </c>
      <c r="R1254" s="99" t="s">
        <v>587</v>
      </c>
      <c r="S1254" s="99" t="s">
        <v>587</v>
      </c>
      <c r="T1254" s="179">
        <f t="shared" si="77"/>
        <v>1039.9434178359998</v>
      </c>
      <c r="U1254" s="99" t="s">
        <v>587</v>
      </c>
      <c r="V1254" s="99" t="s">
        <v>587</v>
      </c>
      <c r="W1254" s="102" t="s">
        <v>587</v>
      </c>
      <c r="Y1254" s="168">
        <f>SUM(Y648:Y1252)</f>
        <v>106572155.73000005</v>
      </c>
      <c r="Z1254" s="238">
        <v>105151613.60999979</v>
      </c>
      <c r="AB1254" s="248">
        <v>91791792</v>
      </c>
      <c r="AC1254" s="246">
        <f>SUM(AC648:AC1252)</f>
        <v>113113230.95000005</v>
      </c>
      <c r="AD1254" s="96"/>
      <c r="AE1254" s="3"/>
      <c r="AF1254" s="246"/>
    </row>
    <row r="1255" spans="1:37" s="3" customFormat="1" x14ac:dyDescent="0.2">
      <c r="A1255" s="55"/>
      <c r="E1255" s="75"/>
      <c r="M1255" s="50"/>
      <c r="P1255" s="50"/>
      <c r="Y1255" s="50"/>
      <c r="AB1255" s="50"/>
      <c r="AH1255" s="73"/>
      <c r="AI1255" s="73"/>
      <c r="AJ1255" s="73"/>
      <c r="AK1255" s="73"/>
    </row>
    <row r="1256" spans="1:37" ht="63.75" x14ac:dyDescent="0.2">
      <c r="A1256" s="55"/>
      <c r="B1256" s="77" t="s">
        <v>43</v>
      </c>
      <c r="C1256" s="77" t="s">
        <v>44</v>
      </c>
      <c r="D1256" s="77" t="s">
        <v>45</v>
      </c>
      <c r="E1256" s="422" t="s">
        <v>46</v>
      </c>
      <c r="F1256" s="77" t="s">
        <v>47</v>
      </c>
      <c r="G1256" s="77" t="s">
        <v>47</v>
      </c>
      <c r="H1256" s="77" t="s">
        <v>48</v>
      </c>
      <c r="I1256" s="77" t="s">
        <v>48</v>
      </c>
      <c r="J1256" s="77" t="s">
        <v>49</v>
      </c>
      <c r="K1256" s="77" t="s">
        <v>50</v>
      </c>
      <c r="L1256" s="61"/>
      <c r="M1256" s="49" t="s">
        <v>51</v>
      </c>
      <c r="N1256" s="48" t="s">
        <v>51</v>
      </c>
      <c r="O1256" s="70"/>
      <c r="P1256" s="68" t="s">
        <v>52</v>
      </c>
      <c r="Q1256" s="68" t="s">
        <v>52</v>
      </c>
      <c r="R1256" s="68" t="s">
        <v>53</v>
      </c>
      <c r="S1256" s="68" t="s">
        <v>53</v>
      </c>
      <c r="T1256" s="68" t="s">
        <v>54</v>
      </c>
      <c r="U1256" s="68" t="s">
        <v>54</v>
      </c>
      <c r="V1256" s="68" t="s">
        <v>55</v>
      </c>
      <c r="W1256" s="68" t="s">
        <v>55</v>
      </c>
      <c r="X1256" s="70"/>
      <c r="Y1256" s="49" t="s">
        <v>56</v>
      </c>
      <c r="Z1256" s="49" t="s">
        <v>57</v>
      </c>
      <c r="AB1256" s="49" t="s">
        <v>58</v>
      </c>
      <c r="AC1256" s="49" t="s">
        <v>59</v>
      </c>
      <c r="AD1256" s="49" t="s">
        <v>60</v>
      </c>
      <c r="AE1256" s="3"/>
      <c r="AF1256" s="3"/>
    </row>
    <row r="1257" spans="1:37" x14ac:dyDescent="0.2">
      <c r="A1257" s="202">
        <v>43678</v>
      </c>
      <c r="B1257" s="10"/>
      <c r="C1257" s="10" t="s">
        <v>61</v>
      </c>
      <c r="D1257" s="10"/>
      <c r="E1257" s="419" t="s">
        <v>61</v>
      </c>
      <c r="F1257" s="10"/>
      <c r="G1257" s="10"/>
      <c r="H1257" s="10"/>
      <c r="I1257" s="10"/>
      <c r="J1257" s="10"/>
      <c r="K1257" s="10">
        <v>118377249</v>
      </c>
      <c r="M1257" s="10"/>
      <c r="N1257" s="69"/>
      <c r="P1257" s="201"/>
      <c r="Q1257" s="10"/>
      <c r="R1257" s="10"/>
      <c r="S1257" s="10"/>
      <c r="T1257" s="167"/>
      <c r="U1257" s="10"/>
      <c r="V1257" s="10"/>
      <c r="W1257" s="10"/>
      <c r="Y1257" s="167"/>
      <c r="Z1257" s="239"/>
      <c r="AB1257" s="10"/>
      <c r="AC1257" s="167"/>
      <c r="AD1257" s="10"/>
      <c r="AE1257" s="3"/>
      <c r="AF1257" s="3"/>
    </row>
    <row r="1258" spans="1:37" x14ac:dyDescent="0.2">
      <c r="A1258" s="55"/>
      <c r="B1258" s="10"/>
      <c r="C1258" s="10" t="s">
        <v>62</v>
      </c>
      <c r="D1258" s="10"/>
      <c r="E1258" s="419" t="s">
        <v>63</v>
      </c>
      <c r="F1258" s="10">
        <v>4544427</v>
      </c>
      <c r="G1258" s="10"/>
      <c r="H1258" s="10"/>
      <c r="I1258" s="10"/>
      <c r="J1258" s="10">
        <v>795608.2500000014</v>
      </c>
      <c r="K1258" s="10"/>
      <c r="M1258" s="10">
        <v>4324</v>
      </c>
      <c r="N1258" s="69"/>
      <c r="P1258" s="245">
        <f t="shared" ref="P1258:P1337" si="80">J1258/M1258</f>
        <v>183.99820767807617</v>
      </c>
      <c r="Q1258" s="10"/>
      <c r="R1258" s="10"/>
      <c r="S1258" s="10"/>
      <c r="T1258" s="179">
        <f>F1258/M1258</f>
        <v>1050.9775670675301</v>
      </c>
      <c r="U1258" s="10"/>
      <c r="V1258" s="10"/>
      <c r="W1258" s="10"/>
      <c r="Y1258" s="167">
        <v>795608.2500000014</v>
      </c>
      <c r="Z1258" s="239">
        <f t="shared" ref="Z1258:Z1321" si="81">ROUND($Z$1815*Y1258/$Y$1815,2)</f>
        <v>727252.81</v>
      </c>
      <c r="AB1258" s="239">
        <f t="shared" ref="AB1258:AB1321" si="82">ROUND($AB$1815*Y1258/$Y$1815,2)</f>
        <v>751073.87</v>
      </c>
      <c r="AC1258" s="239">
        <v>859610.12</v>
      </c>
      <c r="AD1258" s="10"/>
      <c r="AE1258" s="3"/>
      <c r="AF1258" s="3"/>
    </row>
    <row r="1259" spans="1:37" x14ac:dyDescent="0.2">
      <c r="A1259" s="55"/>
      <c r="B1259" s="10"/>
      <c r="C1259" s="10" t="s">
        <v>62</v>
      </c>
      <c r="D1259" s="10"/>
      <c r="E1259" s="419" t="s">
        <v>64</v>
      </c>
      <c r="F1259" s="10">
        <v>185</v>
      </c>
      <c r="G1259" s="10"/>
      <c r="H1259" s="10"/>
      <c r="I1259" s="10"/>
      <c r="J1259" s="10">
        <v>35.65</v>
      </c>
      <c r="K1259" s="10"/>
      <c r="M1259" s="10">
        <v>1</v>
      </c>
      <c r="N1259" s="69"/>
      <c r="P1259" s="245">
        <f t="shared" si="80"/>
        <v>35.65</v>
      </c>
      <c r="Q1259" s="10"/>
      <c r="R1259" s="10"/>
      <c r="S1259" s="10"/>
      <c r="T1259" s="179">
        <f t="shared" ref="T1259:T1322" si="83">F1259/M1259</f>
        <v>185</v>
      </c>
      <c r="U1259" s="10"/>
      <c r="V1259" s="10"/>
      <c r="W1259" s="10"/>
      <c r="Y1259" s="167">
        <v>35.65</v>
      </c>
      <c r="Z1259" s="239">
        <f t="shared" si="81"/>
        <v>32.590000000000003</v>
      </c>
      <c r="AB1259" s="239">
        <f t="shared" si="82"/>
        <v>33.65</v>
      </c>
      <c r="AC1259" s="239">
        <v>38.51</v>
      </c>
      <c r="AD1259" s="10"/>
      <c r="AE1259" s="3"/>
      <c r="AF1259" s="3"/>
    </row>
    <row r="1260" spans="1:37" x14ac:dyDescent="0.2">
      <c r="A1260" s="55"/>
      <c r="B1260" s="10"/>
      <c r="C1260" s="10" t="s">
        <v>62</v>
      </c>
      <c r="D1260" s="10"/>
      <c r="E1260" s="419" t="s">
        <v>65</v>
      </c>
      <c r="F1260" s="10">
        <v>231089</v>
      </c>
      <c r="G1260" s="10"/>
      <c r="H1260" s="10"/>
      <c r="I1260" s="10"/>
      <c r="J1260" s="10">
        <v>40273.139999999992</v>
      </c>
      <c r="K1260" s="10"/>
      <c r="M1260" s="10">
        <v>185</v>
      </c>
      <c r="N1260" s="69"/>
      <c r="P1260" s="245">
        <f t="shared" si="80"/>
        <v>217.6926486486486</v>
      </c>
      <c r="Q1260" s="10"/>
      <c r="R1260" s="10"/>
      <c r="S1260" s="10"/>
      <c r="T1260" s="179">
        <f t="shared" si="83"/>
        <v>1249.1297297297297</v>
      </c>
      <c r="U1260" s="10"/>
      <c r="V1260" s="10"/>
      <c r="W1260" s="10"/>
      <c r="Y1260" s="167">
        <v>40273.139999999992</v>
      </c>
      <c r="Z1260" s="239">
        <f t="shared" si="81"/>
        <v>36813.03</v>
      </c>
      <c r="AB1260" s="239">
        <f t="shared" si="82"/>
        <v>38018.839999999997</v>
      </c>
      <c r="AC1260" s="239">
        <v>43512.87</v>
      </c>
      <c r="AD1260" s="10"/>
      <c r="AE1260" s="3"/>
      <c r="AF1260" s="3"/>
    </row>
    <row r="1261" spans="1:37" x14ac:dyDescent="0.2">
      <c r="A1261" s="55"/>
      <c r="B1261" s="10"/>
      <c r="C1261" s="10" t="s">
        <v>66</v>
      </c>
      <c r="D1261" s="10"/>
      <c r="E1261" s="419" t="s">
        <v>63</v>
      </c>
      <c r="F1261" s="10">
        <v>921979</v>
      </c>
      <c r="G1261" s="10"/>
      <c r="H1261" s="10"/>
      <c r="I1261" s="10"/>
      <c r="J1261" s="10">
        <v>161989.47</v>
      </c>
      <c r="K1261" s="10"/>
      <c r="M1261" s="10">
        <v>918</v>
      </c>
      <c r="N1261" s="69"/>
      <c r="P1261" s="245">
        <f t="shared" si="80"/>
        <v>176.45911764705883</v>
      </c>
      <c r="Q1261" s="10"/>
      <c r="R1261" s="10"/>
      <c r="S1261" s="10"/>
      <c r="T1261" s="179">
        <f t="shared" si="83"/>
        <v>1004.334422657952</v>
      </c>
      <c r="U1261" s="10"/>
      <c r="V1261" s="10"/>
      <c r="W1261" s="10"/>
      <c r="Y1261" s="167">
        <v>161989.47</v>
      </c>
      <c r="Z1261" s="239">
        <f t="shared" si="81"/>
        <v>148071.99</v>
      </c>
      <c r="AB1261" s="239">
        <f t="shared" si="82"/>
        <v>152922.07</v>
      </c>
      <c r="AC1261" s="239">
        <v>175020.55</v>
      </c>
      <c r="AD1261" s="10"/>
      <c r="AE1261" s="3"/>
      <c r="AF1261" s="3"/>
    </row>
    <row r="1262" spans="1:37" x14ac:dyDescent="0.2">
      <c r="A1262" s="55"/>
      <c r="B1262" s="10"/>
      <c r="C1262" s="10" t="s">
        <v>66</v>
      </c>
      <c r="D1262" s="10"/>
      <c r="E1262" s="419" t="s">
        <v>65</v>
      </c>
      <c r="F1262" s="10">
        <v>5809</v>
      </c>
      <c r="G1262" s="10"/>
      <c r="H1262" s="10"/>
      <c r="I1262" s="10"/>
      <c r="J1262" s="10">
        <v>1078.3000000000002</v>
      </c>
      <c r="K1262" s="10"/>
      <c r="M1262" s="10">
        <v>2</v>
      </c>
      <c r="N1262" s="69"/>
      <c r="P1262" s="245">
        <f t="shared" si="80"/>
        <v>539.15000000000009</v>
      </c>
      <c r="Q1262" s="10"/>
      <c r="R1262" s="10"/>
      <c r="S1262" s="10"/>
      <c r="T1262" s="179">
        <f t="shared" si="83"/>
        <v>2904.5</v>
      </c>
      <c r="U1262" s="10"/>
      <c r="V1262" s="10"/>
      <c r="W1262" s="10"/>
      <c r="Y1262" s="167">
        <v>1078.3000000000002</v>
      </c>
      <c r="Z1262" s="239">
        <f t="shared" si="81"/>
        <v>985.66</v>
      </c>
      <c r="AB1262" s="239">
        <f t="shared" si="82"/>
        <v>1017.94</v>
      </c>
      <c r="AC1262" s="239">
        <v>1165.04</v>
      </c>
      <c r="AD1262" s="10"/>
      <c r="AE1262" s="3"/>
      <c r="AF1262" s="3"/>
    </row>
    <row r="1263" spans="1:37" x14ac:dyDescent="0.2">
      <c r="A1263" s="55"/>
      <c r="B1263" s="10"/>
      <c r="C1263" s="10" t="s">
        <v>67</v>
      </c>
      <c r="D1263" s="10"/>
      <c r="E1263" s="419" t="s">
        <v>68</v>
      </c>
      <c r="F1263" s="10">
        <v>523936</v>
      </c>
      <c r="G1263" s="10"/>
      <c r="H1263" s="10"/>
      <c r="I1263" s="10"/>
      <c r="J1263" s="10">
        <v>88840.639999999956</v>
      </c>
      <c r="K1263" s="10"/>
      <c r="M1263" s="10">
        <v>538</v>
      </c>
      <c r="N1263" s="69"/>
      <c r="P1263" s="245">
        <f t="shared" si="80"/>
        <v>165.13130111524154</v>
      </c>
      <c r="Q1263" s="10"/>
      <c r="R1263" s="10"/>
      <c r="S1263" s="10"/>
      <c r="T1263" s="179">
        <f t="shared" si="83"/>
        <v>973.8587360594795</v>
      </c>
      <c r="U1263" s="10"/>
      <c r="V1263" s="10"/>
      <c r="W1263" s="10"/>
      <c r="Y1263" s="167">
        <v>88840.639999999956</v>
      </c>
      <c r="Z1263" s="239">
        <f t="shared" si="81"/>
        <v>81207.81</v>
      </c>
      <c r="AB1263" s="239">
        <f t="shared" si="82"/>
        <v>83867.759999999995</v>
      </c>
      <c r="AC1263" s="239">
        <v>95987.33</v>
      </c>
      <c r="AD1263" s="10"/>
      <c r="AE1263" s="3"/>
      <c r="AF1263" s="3"/>
    </row>
    <row r="1264" spans="1:37" x14ac:dyDescent="0.2">
      <c r="A1264" s="55"/>
      <c r="B1264" s="10"/>
      <c r="C1264" s="10" t="s">
        <v>69</v>
      </c>
      <c r="D1264" s="10"/>
      <c r="E1264" s="419" t="s">
        <v>70</v>
      </c>
      <c r="F1264" s="10">
        <v>23812</v>
      </c>
      <c r="G1264" s="10"/>
      <c r="H1264" s="10"/>
      <c r="I1264" s="10"/>
      <c r="J1264" s="10">
        <v>3506.91</v>
      </c>
      <c r="K1264" s="10"/>
      <c r="M1264" s="10">
        <v>20</v>
      </c>
      <c r="N1264" s="69"/>
      <c r="P1264" s="245">
        <f t="shared" si="80"/>
        <v>175.34549999999999</v>
      </c>
      <c r="Q1264" s="10"/>
      <c r="R1264" s="10"/>
      <c r="S1264" s="10"/>
      <c r="T1264" s="179">
        <f t="shared" si="83"/>
        <v>1190.5999999999999</v>
      </c>
      <c r="U1264" s="10"/>
      <c r="V1264" s="10"/>
      <c r="W1264" s="10"/>
      <c r="Y1264" s="167">
        <v>3506.91</v>
      </c>
      <c r="Z1264" s="239">
        <f t="shared" si="81"/>
        <v>3205.61</v>
      </c>
      <c r="AB1264" s="239">
        <f t="shared" si="82"/>
        <v>3310.61</v>
      </c>
      <c r="AC1264" s="239">
        <v>3789.02</v>
      </c>
      <c r="AD1264" s="10"/>
      <c r="AE1264" s="3"/>
      <c r="AF1264" s="3"/>
    </row>
    <row r="1265" spans="1:32" x14ac:dyDescent="0.2">
      <c r="A1265" s="55"/>
      <c r="B1265" s="10"/>
      <c r="C1265" s="10" t="s">
        <v>71</v>
      </c>
      <c r="D1265" s="10"/>
      <c r="E1265" s="419" t="s">
        <v>72</v>
      </c>
      <c r="F1265" s="10">
        <v>1213559</v>
      </c>
      <c r="G1265" s="10"/>
      <c r="H1265" s="10"/>
      <c r="I1265" s="10"/>
      <c r="J1265" s="10">
        <v>214277.71999999977</v>
      </c>
      <c r="K1265" s="10"/>
      <c r="M1265" s="10">
        <v>973</v>
      </c>
      <c r="N1265" s="69"/>
      <c r="P1265" s="245">
        <f t="shared" si="80"/>
        <v>220.22376156217859</v>
      </c>
      <c r="Q1265" s="10"/>
      <c r="R1265" s="10"/>
      <c r="S1265" s="10"/>
      <c r="T1265" s="179">
        <f t="shared" si="83"/>
        <v>1247.2343268242548</v>
      </c>
      <c r="U1265" s="10"/>
      <c r="V1265" s="10"/>
      <c r="W1265" s="10"/>
      <c r="Y1265" s="167">
        <v>214277.71999999977</v>
      </c>
      <c r="Z1265" s="239">
        <f t="shared" si="81"/>
        <v>195867.85</v>
      </c>
      <c r="AB1265" s="239">
        <f t="shared" si="82"/>
        <v>202283.47</v>
      </c>
      <c r="AC1265" s="239">
        <v>231515.07</v>
      </c>
      <c r="AD1265" s="10"/>
      <c r="AE1265" s="3"/>
      <c r="AF1265" s="3"/>
    </row>
    <row r="1266" spans="1:32" x14ac:dyDescent="0.2">
      <c r="A1266" s="55"/>
      <c r="B1266" s="10"/>
      <c r="C1266" s="10" t="s">
        <v>71</v>
      </c>
      <c r="D1266" s="10"/>
      <c r="E1266" s="419" t="s">
        <v>73</v>
      </c>
      <c r="F1266" s="10">
        <v>3784</v>
      </c>
      <c r="G1266" s="10"/>
      <c r="H1266" s="10"/>
      <c r="I1266" s="10"/>
      <c r="J1266" s="10">
        <v>703.71</v>
      </c>
      <c r="K1266" s="10"/>
      <c r="M1266" s="10">
        <v>2</v>
      </c>
      <c r="N1266" s="69"/>
      <c r="P1266" s="245">
        <f t="shared" si="80"/>
        <v>351.85500000000002</v>
      </c>
      <c r="Q1266" s="10"/>
      <c r="R1266" s="10"/>
      <c r="S1266" s="10"/>
      <c r="T1266" s="179">
        <f t="shared" si="83"/>
        <v>1892</v>
      </c>
      <c r="U1266" s="10"/>
      <c r="V1266" s="10"/>
      <c r="W1266" s="10"/>
      <c r="Y1266" s="167">
        <v>703.71</v>
      </c>
      <c r="Z1266" s="239">
        <f t="shared" si="81"/>
        <v>643.25</v>
      </c>
      <c r="AB1266" s="239">
        <f t="shared" si="82"/>
        <v>664.32</v>
      </c>
      <c r="AC1266" s="239">
        <v>760.32</v>
      </c>
      <c r="AD1266" s="10"/>
      <c r="AE1266" s="3"/>
      <c r="AF1266" s="3"/>
    </row>
    <row r="1267" spans="1:32" x14ac:dyDescent="0.2">
      <c r="A1267" s="55"/>
      <c r="B1267" s="10"/>
      <c r="C1267" s="10" t="s">
        <v>74</v>
      </c>
      <c r="D1267" s="10"/>
      <c r="E1267" s="419" t="s">
        <v>75</v>
      </c>
      <c r="F1267" s="10">
        <v>45404</v>
      </c>
      <c r="G1267" s="10"/>
      <c r="H1267" s="10"/>
      <c r="I1267" s="10"/>
      <c r="J1267" s="10">
        <v>7987</v>
      </c>
      <c r="K1267" s="10"/>
      <c r="M1267" s="10">
        <v>29</v>
      </c>
      <c r="N1267" s="69"/>
      <c r="P1267" s="245">
        <f t="shared" si="80"/>
        <v>275.41379310344826</v>
      </c>
      <c r="Q1267" s="10"/>
      <c r="R1267" s="10"/>
      <c r="S1267" s="10"/>
      <c r="T1267" s="179">
        <f t="shared" si="83"/>
        <v>1565.655172413793</v>
      </c>
      <c r="U1267" s="10"/>
      <c r="V1267" s="10"/>
      <c r="W1267" s="10"/>
      <c r="Y1267" s="167">
        <v>7987</v>
      </c>
      <c r="Z1267" s="239">
        <f t="shared" si="81"/>
        <v>7300.79</v>
      </c>
      <c r="AB1267" s="239">
        <f t="shared" si="82"/>
        <v>7539.93</v>
      </c>
      <c r="AC1267" s="239">
        <v>8629.51</v>
      </c>
      <c r="AD1267" s="10"/>
      <c r="AE1267" s="3"/>
      <c r="AF1267" s="3"/>
    </row>
    <row r="1268" spans="1:32" x14ac:dyDescent="0.2">
      <c r="A1268" s="55"/>
      <c r="B1268" s="10"/>
      <c r="C1268" s="10" t="s">
        <v>76</v>
      </c>
      <c r="D1268" s="10"/>
      <c r="E1268" s="419" t="s">
        <v>77</v>
      </c>
      <c r="F1268" s="10">
        <v>199</v>
      </c>
      <c r="G1268" s="10"/>
      <c r="H1268" s="10"/>
      <c r="I1268" s="10"/>
      <c r="J1268" s="10">
        <v>39.700000000000003</v>
      </c>
      <c r="K1268" s="10"/>
      <c r="M1268" s="10">
        <v>1</v>
      </c>
      <c r="N1268" s="69"/>
      <c r="P1268" s="245">
        <f t="shared" si="80"/>
        <v>39.700000000000003</v>
      </c>
      <c r="Q1268" s="10"/>
      <c r="R1268" s="10"/>
      <c r="S1268" s="10"/>
      <c r="T1268" s="179">
        <f t="shared" si="83"/>
        <v>199</v>
      </c>
      <c r="U1268" s="10"/>
      <c r="V1268" s="10"/>
      <c r="W1268" s="10"/>
      <c r="Y1268" s="167">
        <v>39.700000000000003</v>
      </c>
      <c r="Z1268" s="239">
        <f t="shared" si="81"/>
        <v>36.29</v>
      </c>
      <c r="AB1268" s="239">
        <f t="shared" si="82"/>
        <v>37.479999999999997</v>
      </c>
      <c r="AC1268" s="239">
        <v>42.9</v>
      </c>
      <c r="AD1268" s="10"/>
      <c r="AE1268" s="3"/>
      <c r="AF1268" s="3"/>
    </row>
    <row r="1269" spans="1:32" x14ac:dyDescent="0.2">
      <c r="A1269" s="55"/>
      <c r="B1269" s="10"/>
      <c r="C1269" s="10" t="s">
        <v>78</v>
      </c>
      <c r="D1269" s="10"/>
      <c r="E1269" s="419" t="s">
        <v>79</v>
      </c>
      <c r="F1269" s="10">
        <v>37403</v>
      </c>
      <c r="G1269" s="10"/>
      <c r="H1269" s="10"/>
      <c r="I1269" s="10"/>
      <c r="J1269" s="10">
        <v>6166.619999999999</v>
      </c>
      <c r="K1269" s="10"/>
      <c r="M1269" s="10">
        <v>30</v>
      </c>
      <c r="N1269" s="69"/>
      <c r="P1269" s="245">
        <f t="shared" si="80"/>
        <v>205.55399999999997</v>
      </c>
      <c r="Q1269" s="10"/>
      <c r="R1269" s="10"/>
      <c r="S1269" s="10"/>
      <c r="T1269" s="179">
        <f t="shared" si="83"/>
        <v>1246.7666666666667</v>
      </c>
      <c r="U1269" s="10"/>
      <c r="V1269" s="10"/>
      <c r="W1269" s="10"/>
      <c r="Y1269" s="167">
        <v>6166.619999999999</v>
      </c>
      <c r="Z1269" s="239">
        <f t="shared" si="81"/>
        <v>5636.81</v>
      </c>
      <c r="AB1269" s="239">
        <f t="shared" si="82"/>
        <v>5821.44</v>
      </c>
      <c r="AC1269" s="239">
        <v>6662.69</v>
      </c>
      <c r="AD1269" s="10"/>
      <c r="AE1269" s="3"/>
      <c r="AF1269" s="3"/>
    </row>
    <row r="1270" spans="1:32" x14ac:dyDescent="0.2">
      <c r="A1270" s="55"/>
      <c r="B1270" s="10"/>
      <c r="C1270" s="10" t="s">
        <v>80</v>
      </c>
      <c r="D1270" s="10"/>
      <c r="E1270" s="419" t="s">
        <v>81</v>
      </c>
      <c r="F1270" s="10">
        <v>4614663</v>
      </c>
      <c r="G1270" s="10"/>
      <c r="H1270" s="10"/>
      <c r="I1270" s="10"/>
      <c r="J1270" s="10">
        <v>802538.3300000017</v>
      </c>
      <c r="K1270" s="10"/>
      <c r="M1270" s="10">
        <v>4003</v>
      </c>
      <c r="N1270" s="69"/>
      <c r="P1270" s="245">
        <f t="shared" si="80"/>
        <v>200.48421933549881</v>
      </c>
      <c r="Q1270" s="10"/>
      <c r="R1270" s="10"/>
      <c r="S1270" s="10"/>
      <c r="T1270" s="179">
        <f t="shared" si="83"/>
        <v>1152.8011491381465</v>
      </c>
      <c r="U1270" s="10"/>
      <c r="V1270" s="10"/>
      <c r="W1270" s="10"/>
      <c r="Y1270" s="167">
        <v>802538.3300000017</v>
      </c>
      <c r="Z1270" s="239">
        <f t="shared" si="81"/>
        <v>733587.49</v>
      </c>
      <c r="AB1270" s="239">
        <f t="shared" si="82"/>
        <v>757616.04</v>
      </c>
      <c r="AC1270" s="239">
        <v>867097.69</v>
      </c>
      <c r="AD1270" s="10"/>
      <c r="AE1270" s="3"/>
      <c r="AF1270" s="3"/>
    </row>
    <row r="1271" spans="1:32" x14ac:dyDescent="0.2">
      <c r="A1271" s="55"/>
      <c r="B1271" s="10"/>
      <c r="C1271" s="10" t="s">
        <v>82</v>
      </c>
      <c r="D1271" s="10"/>
      <c r="E1271" s="419" t="s">
        <v>83</v>
      </c>
      <c r="F1271" s="10">
        <v>10232076</v>
      </c>
      <c r="G1271" s="10"/>
      <c r="H1271" s="10"/>
      <c r="I1271" s="10"/>
      <c r="J1271" s="10">
        <v>1751433.2499999988</v>
      </c>
      <c r="K1271" s="10"/>
      <c r="M1271" s="10">
        <v>16270</v>
      </c>
      <c r="N1271" s="69"/>
      <c r="P1271" s="245">
        <f t="shared" si="80"/>
        <v>107.64801782421628</v>
      </c>
      <c r="Q1271" s="10"/>
      <c r="R1271" s="10"/>
      <c r="S1271" s="10"/>
      <c r="T1271" s="179">
        <f t="shared" si="83"/>
        <v>628.89219422249539</v>
      </c>
      <c r="U1271" s="10"/>
      <c r="V1271" s="10"/>
      <c r="W1271" s="10"/>
      <c r="Y1271" s="167">
        <v>1751433.2499999988</v>
      </c>
      <c r="Z1271" s="239">
        <f t="shared" si="81"/>
        <v>1600957.2</v>
      </c>
      <c r="AB1271" s="239">
        <f t="shared" si="82"/>
        <v>1653396.31</v>
      </c>
      <c r="AC1271" s="239">
        <v>1892325.46</v>
      </c>
      <c r="AD1271" s="10"/>
      <c r="AE1271" s="3"/>
      <c r="AF1271" s="3"/>
    </row>
    <row r="1272" spans="1:32" x14ac:dyDescent="0.2">
      <c r="A1272" s="55"/>
      <c r="B1272" s="10"/>
      <c r="C1272" s="10" t="s">
        <v>85</v>
      </c>
      <c r="D1272" s="10"/>
      <c r="E1272" s="419" t="s">
        <v>86</v>
      </c>
      <c r="F1272" s="10">
        <v>2091</v>
      </c>
      <c r="G1272" s="10"/>
      <c r="H1272" s="10"/>
      <c r="I1272" s="10"/>
      <c r="J1272" s="10">
        <v>389.45</v>
      </c>
      <c r="K1272" s="10"/>
      <c r="M1272" s="10">
        <v>1</v>
      </c>
      <c r="N1272" s="69"/>
      <c r="P1272" s="245">
        <f t="shared" si="80"/>
        <v>389.45</v>
      </c>
      <c r="Q1272" s="10"/>
      <c r="R1272" s="10"/>
      <c r="S1272" s="10"/>
      <c r="T1272" s="179">
        <f t="shared" si="83"/>
        <v>2091</v>
      </c>
      <c r="U1272" s="10"/>
      <c r="V1272" s="10"/>
      <c r="W1272" s="10"/>
      <c r="Y1272" s="167">
        <v>389.45</v>
      </c>
      <c r="Z1272" s="239">
        <f t="shared" si="81"/>
        <v>355.99</v>
      </c>
      <c r="AB1272" s="239">
        <f t="shared" si="82"/>
        <v>367.65</v>
      </c>
      <c r="AC1272" s="239">
        <v>420.78</v>
      </c>
      <c r="AD1272" s="10"/>
      <c r="AE1272" s="3"/>
      <c r="AF1272" s="3"/>
    </row>
    <row r="1273" spans="1:32" x14ac:dyDescent="0.2">
      <c r="A1273" s="55"/>
      <c r="B1273" s="10"/>
      <c r="C1273" s="10" t="s">
        <v>87</v>
      </c>
      <c r="D1273" s="10"/>
      <c r="E1273" s="419" t="s">
        <v>88</v>
      </c>
      <c r="F1273" s="10">
        <v>5143</v>
      </c>
      <c r="G1273" s="10"/>
      <c r="H1273" s="10"/>
      <c r="I1273" s="10"/>
      <c r="J1273" s="10">
        <v>950.82</v>
      </c>
      <c r="K1273" s="10"/>
      <c r="M1273" s="10">
        <v>3</v>
      </c>
      <c r="N1273" s="69"/>
      <c r="P1273" s="245">
        <f t="shared" si="80"/>
        <v>316.94</v>
      </c>
      <c r="Q1273" s="10"/>
      <c r="R1273" s="10"/>
      <c r="S1273" s="10"/>
      <c r="T1273" s="179">
        <f t="shared" si="83"/>
        <v>1714.3333333333333</v>
      </c>
      <c r="U1273" s="10"/>
      <c r="V1273" s="10"/>
      <c r="W1273" s="10"/>
      <c r="Y1273" s="167">
        <v>950.82</v>
      </c>
      <c r="Z1273" s="239">
        <f t="shared" si="81"/>
        <v>869.13</v>
      </c>
      <c r="AB1273" s="239">
        <f t="shared" si="82"/>
        <v>897.6</v>
      </c>
      <c r="AC1273" s="239">
        <v>1027.31</v>
      </c>
      <c r="AD1273" s="10"/>
      <c r="AE1273" s="3"/>
      <c r="AF1273" s="3"/>
    </row>
    <row r="1274" spans="1:32" x14ac:dyDescent="0.2">
      <c r="A1274" s="55"/>
      <c r="B1274" s="10"/>
      <c r="C1274" s="10" t="s">
        <v>89</v>
      </c>
      <c r="D1274" s="10"/>
      <c r="E1274" s="419" t="s">
        <v>90</v>
      </c>
      <c r="F1274" s="10">
        <v>65025</v>
      </c>
      <c r="G1274" s="10"/>
      <c r="H1274" s="10"/>
      <c r="I1274" s="10"/>
      <c r="J1274" s="10">
        <v>11292.289999999997</v>
      </c>
      <c r="K1274" s="10"/>
      <c r="M1274" s="10">
        <v>58</v>
      </c>
      <c r="N1274" s="69"/>
      <c r="P1274" s="245">
        <f t="shared" si="80"/>
        <v>194.69465517241375</v>
      </c>
      <c r="Q1274" s="10"/>
      <c r="R1274" s="10"/>
      <c r="S1274" s="10"/>
      <c r="T1274" s="179">
        <f t="shared" si="83"/>
        <v>1121.1206896551723</v>
      </c>
      <c r="U1274" s="10"/>
      <c r="V1274" s="10"/>
      <c r="W1274" s="10"/>
      <c r="Y1274" s="167">
        <v>11292.289999999997</v>
      </c>
      <c r="Z1274" s="239">
        <f t="shared" si="81"/>
        <v>10322.1</v>
      </c>
      <c r="AB1274" s="239">
        <f t="shared" si="82"/>
        <v>10660.2</v>
      </c>
      <c r="AC1274" s="239">
        <v>12200.69</v>
      </c>
      <c r="AD1274" s="10"/>
      <c r="AE1274" s="3"/>
      <c r="AF1274" s="3"/>
    </row>
    <row r="1275" spans="1:32" x14ac:dyDescent="0.2">
      <c r="A1275" s="55"/>
      <c r="B1275" s="10"/>
      <c r="C1275" s="10" t="s">
        <v>91</v>
      </c>
      <c r="D1275" s="10"/>
      <c r="E1275" s="419" t="s">
        <v>92</v>
      </c>
      <c r="F1275" s="10">
        <v>338962</v>
      </c>
      <c r="G1275" s="10"/>
      <c r="H1275" s="10"/>
      <c r="I1275" s="10"/>
      <c r="J1275" s="10">
        <v>59736.939999999959</v>
      </c>
      <c r="K1275" s="10"/>
      <c r="M1275" s="10">
        <v>226</v>
      </c>
      <c r="N1275" s="69"/>
      <c r="P1275" s="245">
        <f t="shared" si="80"/>
        <v>264.32274336283166</v>
      </c>
      <c r="Q1275" s="10"/>
      <c r="R1275" s="10"/>
      <c r="S1275" s="10"/>
      <c r="T1275" s="179">
        <f t="shared" si="83"/>
        <v>1499.8318584070796</v>
      </c>
      <c r="U1275" s="10"/>
      <c r="V1275" s="10"/>
      <c r="W1275" s="10"/>
      <c r="Y1275" s="167">
        <v>59736.939999999959</v>
      </c>
      <c r="Z1275" s="239">
        <f t="shared" si="81"/>
        <v>54604.58</v>
      </c>
      <c r="AB1275" s="239">
        <f t="shared" si="82"/>
        <v>56393.15</v>
      </c>
      <c r="AC1275" s="239">
        <v>64542.42</v>
      </c>
      <c r="AD1275" s="10"/>
      <c r="AE1275" s="3"/>
      <c r="AF1275" s="3"/>
    </row>
    <row r="1276" spans="1:32" x14ac:dyDescent="0.2">
      <c r="A1276" s="55"/>
      <c r="B1276" s="10"/>
      <c r="C1276" s="10" t="s">
        <v>91</v>
      </c>
      <c r="D1276" s="10"/>
      <c r="E1276" s="419" t="s">
        <v>93</v>
      </c>
      <c r="F1276" s="10">
        <v>9386</v>
      </c>
      <c r="G1276" s="10"/>
      <c r="H1276" s="10"/>
      <c r="I1276" s="10"/>
      <c r="J1276" s="10">
        <v>1727.1499999999999</v>
      </c>
      <c r="K1276" s="10"/>
      <c r="M1276" s="10">
        <v>10</v>
      </c>
      <c r="N1276" s="69"/>
      <c r="P1276" s="245">
        <f t="shared" si="80"/>
        <v>172.71499999999997</v>
      </c>
      <c r="Q1276" s="10"/>
      <c r="R1276" s="10"/>
      <c r="S1276" s="10"/>
      <c r="T1276" s="179">
        <f t="shared" si="83"/>
        <v>938.6</v>
      </c>
      <c r="U1276" s="10"/>
      <c r="V1276" s="10"/>
      <c r="W1276" s="10"/>
      <c r="Y1276" s="167">
        <v>1727.1499999999999</v>
      </c>
      <c r="Z1276" s="239">
        <f t="shared" si="81"/>
        <v>1578.76</v>
      </c>
      <c r="AB1276" s="239">
        <f t="shared" si="82"/>
        <v>1630.47</v>
      </c>
      <c r="AC1276" s="239">
        <v>1866.09</v>
      </c>
      <c r="AD1276" s="10"/>
      <c r="AE1276" s="3"/>
      <c r="AF1276" s="3"/>
    </row>
    <row r="1277" spans="1:32" x14ac:dyDescent="0.2">
      <c r="A1277" s="55"/>
      <c r="B1277" s="10"/>
      <c r="C1277" s="10" t="s">
        <v>94</v>
      </c>
      <c r="D1277" s="10"/>
      <c r="E1277" s="419" t="s">
        <v>95</v>
      </c>
      <c r="F1277" s="10">
        <v>2238</v>
      </c>
      <c r="G1277" s="10"/>
      <c r="H1277" s="10"/>
      <c r="I1277" s="10"/>
      <c r="J1277" s="10">
        <v>417.18</v>
      </c>
      <c r="K1277" s="10"/>
      <c r="M1277" s="10">
        <v>1</v>
      </c>
      <c r="N1277" s="69"/>
      <c r="P1277" s="245">
        <f t="shared" si="80"/>
        <v>417.18</v>
      </c>
      <c r="Q1277" s="10"/>
      <c r="R1277" s="10"/>
      <c r="S1277" s="10"/>
      <c r="T1277" s="179">
        <f t="shared" si="83"/>
        <v>2238</v>
      </c>
      <c r="U1277" s="10"/>
      <c r="V1277" s="10"/>
      <c r="W1277" s="10"/>
      <c r="Y1277" s="167">
        <v>417.18</v>
      </c>
      <c r="Z1277" s="239">
        <f t="shared" si="81"/>
        <v>381.34</v>
      </c>
      <c r="AB1277" s="239">
        <f t="shared" si="82"/>
        <v>393.83</v>
      </c>
      <c r="AC1277" s="239">
        <v>450.74</v>
      </c>
      <c r="AD1277" s="10"/>
      <c r="AE1277" s="3"/>
      <c r="AF1277" s="3"/>
    </row>
    <row r="1278" spans="1:32" x14ac:dyDescent="0.2">
      <c r="A1278" s="55"/>
      <c r="B1278" s="10"/>
      <c r="C1278" s="10" t="s">
        <v>94</v>
      </c>
      <c r="D1278" s="10"/>
      <c r="E1278" s="419" t="s">
        <v>96</v>
      </c>
      <c r="F1278" s="10">
        <v>10874792</v>
      </c>
      <c r="G1278" s="10"/>
      <c r="H1278" s="10"/>
      <c r="I1278" s="10"/>
      <c r="J1278" s="10">
        <v>1956100.0299999905</v>
      </c>
      <c r="K1278" s="10"/>
      <c r="M1278" s="10">
        <v>5606</v>
      </c>
      <c r="N1278" s="69"/>
      <c r="P1278" s="245">
        <f t="shared" si="80"/>
        <v>348.92972351052276</v>
      </c>
      <c r="Q1278" s="10"/>
      <c r="R1278" s="10"/>
      <c r="S1278" s="10"/>
      <c r="T1278" s="179">
        <f t="shared" si="83"/>
        <v>1939.8487334998217</v>
      </c>
      <c r="U1278" s="10"/>
      <c r="V1278" s="10"/>
      <c r="W1278" s="10"/>
      <c r="Y1278" s="167">
        <v>1956100.0299999905</v>
      </c>
      <c r="Z1278" s="239">
        <f t="shared" si="81"/>
        <v>1788039.84</v>
      </c>
      <c r="AB1278" s="239">
        <f t="shared" si="82"/>
        <v>1846606.82</v>
      </c>
      <c r="AC1278" s="239">
        <v>2113456.4500000002</v>
      </c>
      <c r="AD1278" s="10"/>
      <c r="AE1278" s="3"/>
      <c r="AF1278" s="3"/>
    </row>
    <row r="1279" spans="1:32" x14ac:dyDescent="0.2">
      <c r="A1279" s="55"/>
      <c r="B1279" s="10"/>
      <c r="C1279" s="10" t="s">
        <v>94</v>
      </c>
      <c r="D1279" s="10"/>
      <c r="E1279" s="419" t="s">
        <v>97</v>
      </c>
      <c r="F1279" s="10">
        <v>7160</v>
      </c>
      <c r="G1279" s="10"/>
      <c r="H1279" s="10"/>
      <c r="I1279" s="10"/>
      <c r="J1279" s="10">
        <v>1355.43</v>
      </c>
      <c r="K1279" s="10"/>
      <c r="M1279" s="10">
        <v>1</v>
      </c>
      <c r="N1279" s="69"/>
      <c r="P1279" s="245">
        <f t="shared" si="80"/>
        <v>1355.43</v>
      </c>
      <c r="Q1279" s="10"/>
      <c r="R1279" s="10"/>
      <c r="S1279" s="10"/>
      <c r="T1279" s="179">
        <f t="shared" si="83"/>
        <v>7160</v>
      </c>
      <c r="U1279" s="10"/>
      <c r="V1279" s="10"/>
      <c r="W1279" s="10"/>
      <c r="Y1279" s="167">
        <v>1355.43</v>
      </c>
      <c r="Z1279" s="239">
        <f t="shared" si="81"/>
        <v>1238.98</v>
      </c>
      <c r="AB1279" s="239">
        <f t="shared" si="82"/>
        <v>1279.56</v>
      </c>
      <c r="AC1279" s="239">
        <v>1464.47</v>
      </c>
      <c r="AD1279" s="10"/>
      <c r="AE1279" s="3"/>
      <c r="AF1279" s="3"/>
    </row>
    <row r="1280" spans="1:32" x14ac:dyDescent="0.2">
      <c r="A1280" s="55"/>
      <c r="B1280" s="10"/>
      <c r="C1280" s="10" t="s">
        <v>94</v>
      </c>
      <c r="D1280" s="10"/>
      <c r="E1280" s="419" t="s">
        <v>98</v>
      </c>
      <c r="F1280" s="10">
        <v>3095</v>
      </c>
      <c r="G1280" s="10"/>
      <c r="H1280" s="10"/>
      <c r="I1280" s="10"/>
      <c r="J1280" s="10">
        <v>580.54</v>
      </c>
      <c r="K1280" s="10"/>
      <c r="M1280" s="10">
        <v>1</v>
      </c>
      <c r="N1280" s="69"/>
      <c r="P1280" s="245">
        <f t="shared" si="80"/>
        <v>580.54</v>
      </c>
      <c r="Q1280" s="10"/>
      <c r="R1280" s="10"/>
      <c r="S1280" s="10"/>
      <c r="T1280" s="179">
        <f t="shared" si="83"/>
        <v>3095</v>
      </c>
      <c r="U1280" s="10"/>
      <c r="V1280" s="10"/>
      <c r="W1280" s="10"/>
      <c r="Y1280" s="167">
        <v>580.54</v>
      </c>
      <c r="Z1280" s="239">
        <f t="shared" si="81"/>
        <v>530.66</v>
      </c>
      <c r="AB1280" s="239">
        <f t="shared" si="82"/>
        <v>548.04</v>
      </c>
      <c r="AC1280" s="239">
        <v>627.24</v>
      </c>
      <c r="AD1280" s="10"/>
      <c r="AE1280" s="3"/>
      <c r="AF1280" s="3"/>
    </row>
    <row r="1281" spans="1:32" x14ac:dyDescent="0.2">
      <c r="A1281" s="55"/>
      <c r="B1281" s="10"/>
      <c r="C1281" s="10" t="s">
        <v>99</v>
      </c>
      <c r="D1281" s="10"/>
      <c r="E1281" s="419" t="s">
        <v>100</v>
      </c>
      <c r="F1281" s="10">
        <v>16563</v>
      </c>
      <c r="G1281" s="10"/>
      <c r="H1281" s="10"/>
      <c r="I1281" s="10"/>
      <c r="J1281" s="10">
        <v>2963.41</v>
      </c>
      <c r="K1281" s="10"/>
      <c r="M1281" s="10">
        <v>18</v>
      </c>
      <c r="N1281" s="69"/>
      <c r="P1281" s="245">
        <f t="shared" si="80"/>
        <v>164.63388888888889</v>
      </c>
      <c r="Q1281" s="10"/>
      <c r="R1281" s="10"/>
      <c r="S1281" s="10"/>
      <c r="T1281" s="179">
        <f t="shared" si="83"/>
        <v>920.16666666666663</v>
      </c>
      <c r="U1281" s="10"/>
      <c r="V1281" s="10"/>
      <c r="W1281" s="10"/>
      <c r="Y1281" s="167">
        <v>2963.41</v>
      </c>
      <c r="Z1281" s="239">
        <f t="shared" si="81"/>
        <v>2708.81</v>
      </c>
      <c r="AB1281" s="239">
        <f t="shared" si="82"/>
        <v>2797.53</v>
      </c>
      <c r="AC1281" s="239">
        <v>3201.8</v>
      </c>
      <c r="AD1281" s="10"/>
      <c r="AE1281" s="3"/>
      <c r="AF1281" s="3"/>
    </row>
    <row r="1282" spans="1:32" x14ac:dyDescent="0.2">
      <c r="A1282" s="55"/>
      <c r="B1282" s="10"/>
      <c r="C1282" s="10" t="s">
        <v>99</v>
      </c>
      <c r="D1282" s="10"/>
      <c r="E1282" s="419" t="s">
        <v>77</v>
      </c>
      <c r="F1282" s="10">
        <v>7049154</v>
      </c>
      <c r="G1282" s="10"/>
      <c r="H1282" s="10"/>
      <c r="I1282" s="10"/>
      <c r="J1282" s="10">
        <v>1244630.2099999976</v>
      </c>
      <c r="K1282" s="10"/>
      <c r="M1282" s="10">
        <v>5323</v>
      </c>
      <c r="N1282" s="69"/>
      <c r="P1282" s="245">
        <f t="shared" si="80"/>
        <v>233.82119293631365</v>
      </c>
      <c r="Q1282" s="10"/>
      <c r="R1282" s="10"/>
      <c r="S1282" s="10"/>
      <c r="T1282" s="179">
        <f t="shared" si="83"/>
        <v>1324.2821717076836</v>
      </c>
      <c r="U1282" s="10"/>
      <c r="V1282" s="10"/>
      <c r="W1282" s="10"/>
      <c r="Y1282" s="167">
        <v>1244630.2099999976</v>
      </c>
      <c r="Z1282" s="239">
        <f t="shared" si="81"/>
        <v>1137696.6299999999</v>
      </c>
      <c r="AB1282" s="239">
        <f t="shared" si="82"/>
        <v>1174961.71</v>
      </c>
      <c r="AC1282" s="239">
        <v>1344753.19</v>
      </c>
      <c r="AD1282" s="10"/>
      <c r="AE1282" s="3"/>
      <c r="AF1282" s="3"/>
    </row>
    <row r="1283" spans="1:32" x14ac:dyDescent="0.2">
      <c r="A1283" s="55"/>
      <c r="B1283" s="10"/>
      <c r="C1283" s="10" t="s">
        <v>101</v>
      </c>
      <c r="D1283" s="10"/>
      <c r="E1283" s="419" t="s">
        <v>102</v>
      </c>
      <c r="F1283" s="10">
        <v>2840458</v>
      </c>
      <c r="G1283" s="10"/>
      <c r="H1283" s="10"/>
      <c r="I1283" s="10"/>
      <c r="J1283" s="10">
        <v>498665.62999999936</v>
      </c>
      <c r="K1283" s="10"/>
      <c r="M1283" s="10">
        <v>2952</v>
      </c>
      <c r="N1283" s="69"/>
      <c r="P1283" s="245">
        <f t="shared" si="80"/>
        <v>168.92467140921389</v>
      </c>
      <c r="Q1283" s="10"/>
      <c r="R1283" s="10"/>
      <c r="S1283" s="10"/>
      <c r="T1283" s="179">
        <f t="shared" si="83"/>
        <v>962.21476964769647</v>
      </c>
      <c r="U1283" s="10"/>
      <c r="V1283" s="10"/>
      <c r="W1283" s="10"/>
      <c r="Y1283" s="167">
        <v>498665.62999999936</v>
      </c>
      <c r="Z1283" s="239">
        <f t="shared" si="81"/>
        <v>455822.3</v>
      </c>
      <c r="AB1283" s="239">
        <f t="shared" si="82"/>
        <v>470752.69</v>
      </c>
      <c r="AC1283" s="239">
        <v>538780.26</v>
      </c>
      <c r="AD1283" s="10"/>
      <c r="AE1283" s="3"/>
      <c r="AF1283" s="3"/>
    </row>
    <row r="1284" spans="1:32" x14ac:dyDescent="0.2">
      <c r="A1284" s="55"/>
      <c r="B1284" s="10"/>
      <c r="C1284" s="10" t="s">
        <v>101</v>
      </c>
      <c r="D1284" s="10"/>
      <c r="E1284" s="419" t="s">
        <v>103</v>
      </c>
      <c r="F1284" s="10">
        <v>1888941</v>
      </c>
      <c r="G1284" s="10"/>
      <c r="H1284" s="10"/>
      <c r="I1284" s="10"/>
      <c r="J1284" s="10">
        <v>341588.22999999981</v>
      </c>
      <c r="K1284" s="10"/>
      <c r="M1284" s="10">
        <v>1276</v>
      </c>
      <c r="N1284" s="69"/>
      <c r="P1284" s="245">
        <f t="shared" si="80"/>
        <v>267.70237460815031</v>
      </c>
      <c r="Q1284" s="10"/>
      <c r="R1284" s="10"/>
      <c r="S1284" s="10"/>
      <c r="T1284" s="179">
        <f t="shared" si="83"/>
        <v>1480.3612852664576</v>
      </c>
      <c r="U1284" s="10"/>
      <c r="V1284" s="10"/>
      <c r="W1284" s="10"/>
      <c r="Y1284" s="167">
        <v>341588.22999999981</v>
      </c>
      <c r="Z1284" s="239">
        <f t="shared" si="81"/>
        <v>312240.34999999998</v>
      </c>
      <c r="AB1284" s="239">
        <f t="shared" si="82"/>
        <v>322467.74</v>
      </c>
      <c r="AC1284" s="239">
        <v>369066.94</v>
      </c>
      <c r="AD1284" s="10"/>
      <c r="AE1284" s="3"/>
      <c r="AF1284" s="3"/>
    </row>
    <row r="1285" spans="1:32" x14ac:dyDescent="0.2">
      <c r="A1285" s="55"/>
      <c r="B1285" s="10"/>
      <c r="C1285" s="10" t="s">
        <v>101</v>
      </c>
      <c r="D1285" s="10"/>
      <c r="E1285" s="419" t="s">
        <v>104</v>
      </c>
      <c r="F1285" s="10">
        <v>1482</v>
      </c>
      <c r="G1285" s="10"/>
      <c r="H1285" s="10"/>
      <c r="I1285" s="10"/>
      <c r="J1285" s="10">
        <v>264.99</v>
      </c>
      <c r="K1285" s="10"/>
      <c r="M1285" s="10">
        <v>2</v>
      </c>
      <c r="N1285" s="69"/>
      <c r="P1285" s="245">
        <f t="shared" si="80"/>
        <v>132.495</v>
      </c>
      <c r="Q1285" s="10"/>
      <c r="R1285" s="10"/>
      <c r="S1285" s="10"/>
      <c r="T1285" s="179">
        <f t="shared" si="83"/>
        <v>741</v>
      </c>
      <c r="U1285" s="10"/>
      <c r="V1285" s="10"/>
      <c r="W1285" s="10"/>
      <c r="Y1285" s="167">
        <v>264.99</v>
      </c>
      <c r="Z1285" s="239">
        <f t="shared" si="81"/>
        <v>242.22</v>
      </c>
      <c r="AB1285" s="239">
        <f t="shared" si="82"/>
        <v>250.16</v>
      </c>
      <c r="AC1285" s="239">
        <v>286.31</v>
      </c>
      <c r="AD1285" s="10"/>
      <c r="AE1285" s="3"/>
      <c r="AF1285" s="3"/>
    </row>
    <row r="1286" spans="1:32" x14ac:dyDescent="0.2">
      <c r="A1286" s="55"/>
      <c r="B1286" s="10"/>
      <c r="C1286" s="10" t="s">
        <v>101</v>
      </c>
      <c r="D1286" s="10"/>
      <c r="E1286" s="419" t="s">
        <v>105</v>
      </c>
      <c r="F1286" s="10">
        <v>11695</v>
      </c>
      <c r="G1286" s="10"/>
      <c r="H1286" s="10"/>
      <c r="I1286" s="10"/>
      <c r="J1286" s="10">
        <v>1993.87</v>
      </c>
      <c r="K1286" s="10"/>
      <c r="M1286" s="10">
        <v>10</v>
      </c>
      <c r="N1286" s="69"/>
      <c r="P1286" s="245">
        <f t="shared" si="80"/>
        <v>199.387</v>
      </c>
      <c r="Q1286" s="10"/>
      <c r="R1286" s="10"/>
      <c r="S1286" s="10"/>
      <c r="T1286" s="179">
        <f t="shared" si="83"/>
        <v>1169.5</v>
      </c>
      <c r="U1286" s="10"/>
      <c r="V1286" s="10"/>
      <c r="W1286" s="10"/>
      <c r="Y1286" s="167">
        <v>1993.87</v>
      </c>
      <c r="Z1286" s="239">
        <f t="shared" si="81"/>
        <v>1822.56</v>
      </c>
      <c r="AB1286" s="239">
        <f t="shared" si="82"/>
        <v>1882.26</v>
      </c>
      <c r="AC1286" s="239">
        <v>2154.2600000000002</v>
      </c>
      <c r="AD1286" s="10"/>
      <c r="AE1286" s="3"/>
      <c r="AF1286" s="3"/>
    </row>
    <row r="1287" spans="1:32" x14ac:dyDescent="0.2">
      <c r="A1287" s="55"/>
      <c r="B1287" s="10"/>
      <c r="C1287" s="10" t="s">
        <v>106</v>
      </c>
      <c r="D1287" s="10"/>
      <c r="E1287" s="419" t="s">
        <v>107</v>
      </c>
      <c r="F1287" s="10">
        <v>670410</v>
      </c>
      <c r="G1287" s="10"/>
      <c r="H1287" s="10"/>
      <c r="I1287" s="10"/>
      <c r="J1287" s="10">
        <v>116722.36999999994</v>
      </c>
      <c r="K1287" s="10"/>
      <c r="M1287" s="10">
        <v>499</v>
      </c>
      <c r="N1287" s="69"/>
      <c r="P1287" s="245">
        <f t="shared" si="80"/>
        <v>233.91256513026039</v>
      </c>
      <c r="Q1287" s="10"/>
      <c r="R1287" s="10"/>
      <c r="S1287" s="10"/>
      <c r="T1287" s="179">
        <f t="shared" si="83"/>
        <v>1343.5070140280561</v>
      </c>
      <c r="U1287" s="10"/>
      <c r="V1287" s="10"/>
      <c r="W1287" s="10"/>
      <c r="Y1287" s="167">
        <v>116722.36999999994</v>
      </c>
      <c r="Z1287" s="239">
        <f t="shared" si="81"/>
        <v>106694.06</v>
      </c>
      <c r="AB1287" s="239">
        <f t="shared" si="82"/>
        <v>110188.8</v>
      </c>
      <c r="AC1287" s="239">
        <v>126111.97</v>
      </c>
      <c r="AD1287" s="10"/>
      <c r="AE1287" s="3"/>
      <c r="AF1287" s="3"/>
    </row>
    <row r="1288" spans="1:32" x14ac:dyDescent="0.2">
      <c r="A1288" s="55"/>
      <c r="B1288" s="10"/>
      <c r="C1288" s="10" t="s">
        <v>108</v>
      </c>
      <c r="D1288" s="10"/>
      <c r="E1288" s="419" t="s">
        <v>110</v>
      </c>
      <c r="F1288" s="10">
        <v>994</v>
      </c>
      <c r="G1288" s="10"/>
      <c r="H1288" s="10"/>
      <c r="I1288" s="10"/>
      <c r="J1288" s="10">
        <v>180.04</v>
      </c>
      <c r="K1288" s="10"/>
      <c r="M1288" s="10">
        <v>1</v>
      </c>
      <c r="N1288" s="69"/>
      <c r="P1288" s="245">
        <f t="shared" si="80"/>
        <v>180.04</v>
      </c>
      <c r="Q1288" s="10"/>
      <c r="R1288" s="10"/>
      <c r="S1288" s="10"/>
      <c r="T1288" s="179">
        <f t="shared" si="83"/>
        <v>994</v>
      </c>
      <c r="U1288" s="10"/>
      <c r="V1288" s="10"/>
      <c r="W1288" s="10"/>
      <c r="Y1288" s="167">
        <v>180.04</v>
      </c>
      <c r="Z1288" s="239">
        <f t="shared" si="81"/>
        <v>164.57</v>
      </c>
      <c r="AB1288" s="239">
        <f t="shared" si="82"/>
        <v>169.96</v>
      </c>
      <c r="AC1288" s="239">
        <v>194.52</v>
      </c>
      <c r="AD1288" s="10"/>
      <c r="AE1288" s="3"/>
      <c r="AF1288" s="3"/>
    </row>
    <row r="1289" spans="1:32" x14ac:dyDescent="0.2">
      <c r="A1289" s="55"/>
      <c r="B1289" s="10"/>
      <c r="C1289" s="10" t="s">
        <v>111</v>
      </c>
      <c r="D1289" s="10"/>
      <c r="E1289" s="419" t="s">
        <v>79</v>
      </c>
      <c r="F1289" s="10">
        <v>34968</v>
      </c>
      <c r="G1289" s="10"/>
      <c r="H1289" s="10"/>
      <c r="I1289" s="10"/>
      <c r="J1289" s="10">
        <v>6399.1800000000012</v>
      </c>
      <c r="K1289" s="10"/>
      <c r="M1289" s="10">
        <v>27</v>
      </c>
      <c r="N1289" s="69"/>
      <c r="P1289" s="245">
        <f t="shared" si="80"/>
        <v>237.00666666666672</v>
      </c>
      <c r="Q1289" s="10"/>
      <c r="R1289" s="10"/>
      <c r="S1289" s="10"/>
      <c r="T1289" s="179">
        <f t="shared" si="83"/>
        <v>1295.1111111111111</v>
      </c>
      <c r="U1289" s="10"/>
      <c r="V1289" s="10"/>
      <c r="W1289" s="10"/>
      <c r="Y1289" s="167">
        <v>6399.1800000000012</v>
      </c>
      <c r="Z1289" s="239">
        <f t="shared" si="81"/>
        <v>5849.39</v>
      </c>
      <c r="AB1289" s="239">
        <f t="shared" si="82"/>
        <v>6040.98</v>
      </c>
      <c r="AC1289" s="239">
        <v>6913.95</v>
      </c>
      <c r="AD1289" s="10"/>
      <c r="AE1289" s="3"/>
      <c r="AF1289" s="3"/>
    </row>
    <row r="1290" spans="1:32" x14ac:dyDescent="0.2">
      <c r="A1290" s="55"/>
      <c r="B1290" s="10"/>
      <c r="C1290" s="10" t="s">
        <v>112</v>
      </c>
      <c r="D1290" s="10"/>
      <c r="E1290" s="419" t="s">
        <v>105</v>
      </c>
      <c r="F1290" s="10">
        <v>765</v>
      </c>
      <c r="G1290" s="10"/>
      <c r="H1290" s="10"/>
      <c r="I1290" s="10"/>
      <c r="J1290" s="10">
        <v>137</v>
      </c>
      <c r="K1290" s="10"/>
      <c r="M1290" s="10">
        <v>1</v>
      </c>
      <c r="N1290" s="69"/>
      <c r="P1290" s="245">
        <f t="shared" si="80"/>
        <v>137</v>
      </c>
      <c r="Q1290" s="10"/>
      <c r="R1290" s="10"/>
      <c r="S1290" s="10"/>
      <c r="T1290" s="179">
        <f t="shared" si="83"/>
        <v>765</v>
      </c>
      <c r="U1290" s="10"/>
      <c r="V1290" s="10"/>
      <c r="W1290" s="10"/>
      <c r="Y1290" s="167">
        <v>137</v>
      </c>
      <c r="Z1290" s="239">
        <f t="shared" si="81"/>
        <v>125.23</v>
      </c>
      <c r="AB1290" s="239">
        <f t="shared" si="82"/>
        <v>129.33000000000001</v>
      </c>
      <c r="AC1290" s="239">
        <v>148.02000000000001</v>
      </c>
      <c r="AD1290" s="10"/>
      <c r="AE1290" s="3"/>
      <c r="AF1290" s="3"/>
    </row>
    <row r="1291" spans="1:32" x14ac:dyDescent="0.2">
      <c r="A1291" s="55"/>
      <c r="B1291" s="10"/>
      <c r="C1291" s="10" t="s">
        <v>113</v>
      </c>
      <c r="D1291" s="10"/>
      <c r="E1291" s="419" t="s">
        <v>102</v>
      </c>
      <c r="F1291" s="10">
        <v>1509</v>
      </c>
      <c r="G1291" s="10"/>
      <c r="H1291" s="10"/>
      <c r="I1291" s="10"/>
      <c r="J1291" s="10">
        <v>278.83</v>
      </c>
      <c r="K1291" s="10"/>
      <c r="M1291" s="10">
        <v>1</v>
      </c>
      <c r="N1291" s="69"/>
      <c r="P1291" s="245">
        <f t="shared" si="80"/>
        <v>278.83</v>
      </c>
      <c r="Q1291" s="10"/>
      <c r="R1291" s="10"/>
      <c r="S1291" s="10"/>
      <c r="T1291" s="179">
        <f t="shared" si="83"/>
        <v>1509</v>
      </c>
      <c r="U1291" s="10"/>
      <c r="V1291" s="10"/>
      <c r="W1291" s="10"/>
      <c r="Y1291" s="167">
        <v>278.83</v>
      </c>
      <c r="Z1291" s="239">
        <f t="shared" si="81"/>
        <v>254.87</v>
      </c>
      <c r="AB1291" s="239">
        <f t="shared" si="82"/>
        <v>263.22000000000003</v>
      </c>
      <c r="AC1291" s="239">
        <v>301.26</v>
      </c>
      <c r="AD1291" s="10"/>
      <c r="AE1291" s="3"/>
      <c r="AF1291" s="3"/>
    </row>
    <row r="1292" spans="1:32" x14ac:dyDescent="0.2">
      <c r="A1292" s="55"/>
      <c r="B1292" s="10"/>
      <c r="C1292" s="10" t="s">
        <v>113</v>
      </c>
      <c r="D1292" s="10"/>
      <c r="E1292" s="419" t="s">
        <v>104</v>
      </c>
      <c r="F1292" s="10">
        <v>6831300</v>
      </c>
      <c r="G1292" s="10"/>
      <c r="H1292" s="10"/>
      <c r="I1292" s="10"/>
      <c r="J1292" s="10">
        <v>1237450.4799999988</v>
      </c>
      <c r="K1292" s="10"/>
      <c r="M1292" s="10">
        <v>5389</v>
      </c>
      <c r="N1292" s="69"/>
      <c r="P1292" s="245">
        <f t="shared" si="80"/>
        <v>229.62525143811445</v>
      </c>
      <c r="Q1292" s="10"/>
      <c r="R1292" s="10"/>
      <c r="S1292" s="10"/>
      <c r="T1292" s="179">
        <f t="shared" si="83"/>
        <v>1267.6377806643161</v>
      </c>
      <c r="U1292" s="10"/>
      <c r="V1292" s="10"/>
      <c r="W1292" s="10"/>
      <c r="Y1292" s="167">
        <v>1237450.4799999988</v>
      </c>
      <c r="Z1292" s="239">
        <f t="shared" si="81"/>
        <v>1131133.75</v>
      </c>
      <c r="AB1292" s="239">
        <f t="shared" si="82"/>
        <v>1168183.8600000001</v>
      </c>
      <c r="AC1292" s="239">
        <v>1336995.8799999999</v>
      </c>
      <c r="AD1292" s="10"/>
      <c r="AE1292" s="3"/>
      <c r="AF1292" s="3"/>
    </row>
    <row r="1293" spans="1:32" x14ac:dyDescent="0.2">
      <c r="A1293" s="55"/>
      <c r="B1293" s="10"/>
      <c r="C1293" s="10" t="s">
        <v>114</v>
      </c>
      <c r="D1293" s="10"/>
      <c r="E1293" s="419" t="s">
        <v>104</v>
      </c>
      <c r="F1293" s="10">
        <v>23152</v>
      </c>
      <c r="G1293" s="10"/>
      <c r="H1293" s="10"/>
      <c r="I1293" s="10"/>
      <c r="J1293" s="10">
        <v>4092.2099999999987</v>
      </c>
      <c r="K1293" s="10"/>
      <c r="M1293" s="10">
        <v>20</v>
      </c>
      <c r="N1293" s="69"/>
      <c r="P1293" s="245">
        <f t="shared" si="80"/>
        <v>204.61049999999994</v>
      </c>
      <c r="Q1293" s="10"/>
      <c r="R1293" s="10"/>
      <c r="S1293" s="10"/>
      <c r="T1293" s="179">
        <f t="shared" si="83"/>
        <v>1157.5999999999999</v>
      </c>
      <c r="U1293" s="10"/>
      <c r="V1293" s="10"/>
      <c r="W1293" s="10"/>
      <c r="Y1293" s="167">
        <v>4092.2099999999987</v>
      </c>
      <c r="Z1293" s="239">
        <f t="shared" si="81"/>
        <v>3740.62</v>
      </c>
      <c r="AB1293" s="239">
        <f t="shared" si="82"/>
        <v>3863.15</v>
      </c>
      <c r="AC1293" s="239">
        <v>4421.41</v>
      </c>
      <c r="AD1293" s="10"/>
      <c r="AE1293" s="3"/>
      <c r="AF1293" s="3"/>
    </row>
    <row r="1294" spans="1:32" x14ac:dyDescent="0.2">
      <c r="A1294" s="55"/>
      <c r="B1294" s="10"/>
      <c r="C1294" s="10" t="s">
        <v>115</v>
      </c>
      <c r="D1294" s="10"/>
      <c r="E1294" s="419" t="s">
        <v>102</v>
      </c>
      <c r="F1294" s="10">
        <v>2723</v>
      </c>
      <c r="G1294" s="10"/>
      <c r="H1294" s="10"/>
      <c r="I1294" s="10"/>
      <c r="J1294" s="10">
        <v>509.04</v>
      </c>
      <c r="K1294" s="10"/>
      <c r="M1294" s="10">
        <v>1</v>
      </c>
      <c r="N1294" s="69"/>
      <c r="P1294" s="245">
        <f t="shared" si="80"/>
        <v>509.04</v>
      </c>
      <c r="Q1294" s="10"/>
      <c r="R1294" s="10"/>
      <c r="S1294" s="10"/>
      <c r="T1294" s="179">
        <f t="shared" si="83"/>
        <v>2723</v>
      </c>
      <c r="U1294" s="10"/>
      <c r="V1294" s="10"/>
      <c r="W1294" s="10"/>
      <c r="Y1294" s="167">
        <v>509.04</v>
      </c>
      <c r="Z1294" s="239">
        <f t="shared" si="81"/>
        <v>465.31</v>
      </c>
      <c r="AB1294" s="239">
        <f t="shared" si="82"/>
        <v>480.55</v>
      </c>
      <c r="AC1294" s="239">
        <v>549.99</v>
      </c>
      <c r="AD1294" s="10"/>
      <c r="AE1294" s="3"/>
      <c r="AF1294" s="3"/>
    </row>
    <row r="1295" spans="1:32" x14ac:dyDescent="0.2">
      <c r="A1295" s="55"/>
      <c r="B1295" s="10"/>
      <c r="C1295" s="10" t="s">
        <v>115</v>
      </c>
      <c r="D1295" s="10"/>
      <c r="E1295" s="419" t="s">
        <v>104</v>
      </c>
      <c r="F1295" s="10">
        <v>128925</v>
      </c>
      <c r="G1295" s="10"/>
      <c r="H1295" s="10"/>
      <c r="I1295" s="10"/>
      <c r="J1295" s="10">
        <v>23135.820000000003</v>
      </c>
      <c r="K1295" s="10"/>
      <c r="M1295" s="10">
        <v>93</v>
      </c>
      <c r="N1295" s="69"/>
      <c r="P1295" s="245">
        <f t="shared" si="80"/>
        <v>248.77225806451617</v>
      </c>
      <c r="Q1295" s="10"/>
      <c r="R1295" s="10"/>
      <c r="S1295" s="10"/>
      <c r="T1295" s="179">
        <f t="shared" si="83"/>
        <v>1386.2903225806451</v>
      </c>
      <c r="U1295" s="10"/>
      <c r="V1295" s="10"/>
      <c r="W1295" s="10"/>
      <c r="Y1295" s="167">
        <v>23135.820000000003</v>
      </c>
      <c r="Z1295" s="239">
        <f t="shared" si="81"/>
        <v>21148.080000000002</v>
      </c>
      <c r="AB1295" s="239">
        <f t="shared" si="82"/>
        <v>21840.79</v>
      </c>
      <c r="AC1295" s="239">
        <v>24996.959999999999</v>
      </c>
      <c r="AD1295" s="10"/>
      <c r="AE1295" s="3"/>
      <c r="AF1295" s="3"/>
    </row>
    <row r="1296" spans="1:32" x14ac:dyDescent="0.2">
      <c r="A1296" s="55"/>
      <c r="B1296" s="10"/>
      <c r="C1296" s="10" t="s">
        <v>116</v>
      </c>
      <c r="D1296" s="10"/>
      <c r="E1296" s="419" t="s">
        <v>104</v>
      </c>
      <c r="F1296" s="10">
        <v>18213</v>
      </c>
      <c r="G1296" s="10"/>
      <c r="H1296" s="10"/>
      <c r="I1296" s="10"/>
      <c r="J1296" s="10">
        <v>3395.82</v>
      </c>
      <c r="K1296" s="10"/>
      <c r="M1296" s="10">
        <v>12</v>
      </c>
      <c r="N1296" s="69"/>
      <c r="P1296" s="245">
        <f t="shared" si="80"/>
        <v>282.98500000000001</v>
      </c>
      <c r="Q1296" s="10"/>
      <c r="R1296" s="10"/>
      <c r="S1296" s="10"/>
      <c r="T1296" s="179">
        <f t="shared" si="83"/>
        <v>1517.75</v>
      </c>
      <c r="U1296" s="10"/>
      <c r="V1296" s="10"/>
      <c r="W1296" s="10"/>
      <c r="Y1296" s="167">
        <v>3395.82</v>
      </c>
      <c r="Z1296" s="239">
        <f t="shared" si="81"/>
        <v>3104.06</v>
      </c>
      <c r="AB1296" s="239">
        <f t="shared" si="82"/>
        <v>3205.74</v>
      </c>
      <c r="AC1296" s="239">
        <v>3669</v>
      </c>
      <c r="AD1296" s="10"/>
      <c r="AE1296" s="3"/>
      <c r="AF1296" s="3"/>
    </row>
    <row r="1297" spans="1:32" x14ac:dyDescent="0.2">
      <c r="A1297" s="55"/>
      <c r="B1297" s="10"/>
      <c r="C1297" s="10" t="s">
        <v>117</v>
      </c>
      <c r="D1297" s="10"/>
      <c r="E1297" s="419" t="s">
        <v>104</v>
      </c>
      <c r="F1297" s="10">
        <v>30798</v>
      </c>
      <c r="G1297" s="10"/>
      <c r="H1297" s="10"/>
      <c r="I1297" s="10"/>
      <c r="J1297" s="10">
        <v>5705.5800000000008</v>
      </c>
      <c r="K1297" s="10"/>
      <c r="M1297" s="10">
        <v>24</v>
      </c>
      <c r="N1297" s="69"/>
      <c r="P1297" s="245">
        <f t="shared" si="80"/>
        <v>237.73250000000004</v>
      </c>
      <c r="Q1297" s="10"/>
      <c r="R1297" s="10"/>
      <c r="S1297" s="10"/>
      <c r="T1297" s="179">
        <f t="shared" si="83"/>
        <v>1283.25</v>
      </c>
      <c r="U1297" s="10"/>
      <c r="V1297" s="10"/>
      <c r="W1297" s="10"/>
      <c r="Y1297" s="167">
        <v>5705.5800000000008</v>
      </c>
      <c r="Z1297" s="239">
        <f t="shared" si="81"/>
        <v>5215.38</v>
      </c>
      <c r="AB1297" s="239">
        <f t="shared" si="82"/>
        <v>5386.21</v>
      </c>
      <c r="AC1297" s="239">
        <v>6164.56</v>
      </c>
      <c r="AD1297" s="10"/>
      <c r="AE1297" s="3"/>
      <c r="AF1297" s="3"/>
    </row>
    <row r="1298" spans="1:32" x14ac:dyDescent="0.2">
      <c r="A1298" s="55"/>
      <c r="B1298" s="10"/>
      <c r="C1298" s="10" t="s">
        <v>118</v>
      </c>
      <c r="D1298" s="10"/>
      <c r="E1298" s="419" t="s">
        <v>104</v>
      </c>
      <c r="F1298" s="10">
        <v>2536</v>
      </c>
      <c r="G1298" s="10"/>
      <c r="H1298" s="10"/>
      <c r="I1298" s="10"/>
      <c r="J1298" s="10">
        <v>350.89</v>
      </c>
      <c r="K1298" s="10"/>
      <c r="M1298" s="10">
        <v>2</v>
      </c>
      <c r="N1298" s="69"/>
      <c r="P1298" s="245">
        <f t="shared" si="80"/>
        <v>175.44499999999999</v>
      </c>
      <c r="Q1298" s="10"/>
      <c r="R1298" s="10"/>
      <c r="S1298" s="10"/>
      <c r="T1298" s="179">
        <f t="shared" si="83"/>
        <v>1268</v>
      </c>
      <c r="U1298" s="10"/>
      <c r="V1298" s="10"/>
      <c r="W1298" s="10"/>
      <c r="Y1298" s="167">
        <v>350.89</v>
      </c>
      <c r="Z1298" s="239">
        <f t="shared" si="81"/>
        <v>320.74</v>
      </c>
      <c r="AB1298" s="239">
        <f t="shared" si="82"/>
        <v>331.25</v>
      </c>
      <c r="AC1298" s="239">
        <v>379.12</v>
      </c>
      <c r="AD1298" s="10"/>
      <c r="AE1298" s="3"/>
      <c r="AF1298" s="3"/>
    </row>
    <row r="1299" spans="1:32" x14ac:dyDescent="0.2">
      <c r="A1299" s="55"/>
      <c r="B1299" s="10"/>
      <c r="C1299" s="10" t="s">
        <v>118</v>
      </c>
      <c r="D1299" s="10"/>
      <c r="E1299" s="419" t="s">
        <v>105</v>
      </c>
      <c r="F1299" s="10">
        <v>4289998</v>
      </c>
      <c r="G1299" s="10"/>
      <c r="H1299" s="10"/>
      <c r="I1299" s="10"/>
      <c r="J1299" s="10">
        <v>774196.3899999971</v>
      </c>
      <c r="K1299" s="10"/>
      <c r="M1299" s="10">
        <v>4005</v>
      </c>
      <c r="N1299" s="69"/>
      <c r="P1299" s="245">
        <f t="shared" si="80"/>
        <v>193.30746317103549</v>
      </c>
      <c r="Q1299" s="10"/>
      <c r="R1299" s="10"/>
      <c r="S1299" s="10"/>
      <c r="T1299" s="179">
        <f t="shared" si="83"/>
        <v>1071.1605493133584</v>
      </c>
      <c r="U1299" s="10"/>
      <c r="V1299" s="10"/>
      <c r="W1299" s="10"/>
      <c r="Y1299" s="167">
        <v>774196.3899999971</v>
      </c>
      <c r="Z1299" s="239">
        <f t="shared" si="81"/>
        <v>707680.57</v>
      </c>
      <c r="AB1299" s="239">
        <f t="shared" si="82"/>
        <v>730860.54</v>
      </c>
      <c r="AC1299" s="239">
        <v>836475.8</v>
      </c>
      <c r="AD1299" s="10"/>
      <c r="AE1299" s="3"/>
      <c r="AF1299" s="3"/>
    </row>
    <row r="1300" spans="1:32" x14ac:dyDescent="0.2">
      <c r="A1300" s="55"/>
      <c r="B1300" s="10"/>
      <c r="C1300" s="10" t="s">
        <v>119</v>
      </c>
      <c r="D1300" s="10"/>
      <c r="E1300" s="419" t="s">
        <v>120</v>
      </c>
      <c r="F1300" s="10">
        <v>3867</v>
      </c>
      <c r="G1300" s="10"/>
      <c r="H1300" s="10"/>
      <c r="I1300" s="10"/>
      <c r="J1300" s="10">
        <v>707.03</v>
      </c>
      <c r="K1300" s="10"/>
      <c r="M1300" s="10">
        <v>3</v>
      </c>
      <c r="N1300" s="69"/>
      <c r="P1300" s="245">
        <f t="shared" si="80"/>
        <v>235.67666666666665</v>
      </c>
      <c r="Q1300" s="10"/>
      <c r="R1300" s="10"/>
      <c r="S1300" s="10"/>
      <c r="T1300" s="179">
        <f t="shared" si="83"/>
        <v>1289</v>
      </c>
      <c r="U1300" s="10"/>
      <c r="V1300" s="10"/>
      <c r="W1300" s="10"/>
      <c r="Y1300" s="167">
        <v>707.03</v>
      </c>
      <c r="Z1300" s="239">
        <f t="shared" si="81"/>
        <v>646.28</v>
      </c>
      <c r="AB1300" s="239">
        <f t="shared" si="82"/>
        <v>667.45</v>
      </c>
      <c r="AC1300" s="239">
        <v>763.9</v>
      </c>
      <c r="AD1300" s="10"/>
      <c r="AE1300" s="3"/>
      <c r="AF1300" s="3"/>
    </row>
    <row r="1301" spans="1:32" x14ac:dyDescent="0.2">
      <c r="A1301" s="55"/>
      <c r="B1301" s="10"/>
      <c r="C1301" s="10" t="s">
        <v>121</v>
      </c>
      <c r="D1301" s="10"/>
      <c r="E1301" s="419" t="s">
        <v>90</v>
      </c>
      <c r="F1301" s="10">
        <v>2484</v>
      </c>
      <c r="G1301" s="10"/>
      <c r="H1301" s="10"/>
      <c r="I1301" s="10"/>
      <c r="J1301" s="10">
        <v>464.33</v>
      </c>
      <c r="K1301" s="10"/>
      <c r="M1301" s="10">
        <v>1</v>
      </c>
      <c r="N1301" s="69"/>
      <c r="P1301" s="245">
        <f t="shared" si="80"/>
        <v>464.33</v>
      </c>
      <c r="Q1301" s="10"/>
      <c r="R1301" s="10"/>
      <c r="S1301" s="10"/>
      <c r="T1301" s="179">
        <f t="shared" si="83"/>
        <v>2484</v>
      </c>
      <c r="U1301" s="10"/>
      <c r="V1301" s="10"/>
      <c r="W1301" s="10"/>
      <c r="Y1301" s="167">
        <v>464.33</v>
      </c>
      <c r="Z1301" s="239">
        <f t="shared" si="81"/>
        <v>424.44</v>
      </c>
      <c r="AB1301" s="239">
        <f t="shared" si="82"/>
        <v>438.34</v>
      </c>
      <c r="AC1301" s="239">
        <v>501.68</v>
      </c>
      <c r="AD1301" s="10"/>
      <c r="AE1301" s="3"/>
      <c r="AF1301" s="3"/>
    </row>
    <row r="1302" spans="1:32" x14ac:dyDescent="0.2">
      <c r="A1302" s="55"/>
      <c r="B1302" s="10"/>
      <c r="C1302" s="10" t="s">
        <v>122</v>
      </c>
      <c r="D1302" s="10"/>
      <c r="E1302" s="419" t="s">
        <v>79</v>
      </c>
      <c r="F1302" s="10">
        <v>7322</v>
      </c>
      <c r="G1302" s="10"/>
      <c r="H1302" s="10"/>
      <c r="I1302" s="10"/>
      <c r="J1302" s="10">
        <v>1356.92</v>
      </c>
      <c r="K1302" s="10"/>
      <c r="M1302" s="10">
        <v>4</v>
      </c>
      <c r="N1302" s="69"/>
      <c r="P1302" s="245">
        <f t="shared" si="80"/>
        <v>339.23</v>
      </c>
      <c r="Q1302" s="10"/>
      <c r="R1302" s="10"/>
      <c r="S1302" s="10"/>
      <c r="T1302" s="179">
        <f t="shared" si="83"/>
        <v>1830.5</v>
      </c>
      <c r="U1302" s="10"/>
      <c r="V1302" s="10"/>
      <c r="W1302" s="10"/>
      <c r="Y1302" s="167">
        <v>1356.92</v>
      </c>
      <c r="Z1302" s="239">
        <f t="shared" si="81"/>
        <v>1240.3399999999999</v>
      </c>
      <c r="AB1302" s="239">
        <f t="shared" si="82"/>
        <v>1280.97</v>
      </c>
      <c r="AC1302" s="239">
        <v>1466.08</v>
      </c>
      <c r="AD1302" s="10"/>
      <c r="AE1302" s="3"/>
      <c r="AF1302" s="3"/>
    </row>
    <row r="1303" spans="1:32" x14ac:dyDescent="0.2">
      <c r="A1303" s="55"/>
      <c r="B1303" s="10"/>
      <c r="C1303" s="10" t="s">
        <v>123</v>
      </c>
      <c r="D1303" s="10"/>
      <c r="E1303" s="419" t="s">
        <v>124</v>
      </c>
      <c r="F1303" s="10">
        <v>581577</v>
      </c>
      <c r="G1303" s="10"/>
      <c r="H1303" s="10"/>
      <c r="I1303" s="10"/>
      <c r="J1303" s="10">
        <v>101742.96000000005</v>
      </c>
      <c r="K1303" s="10"/>
      <c r="M1303" s="10">
        <v>412</v>
      </c>
      <c r="N1303" s="69"/>
      <c r="P1303" s="245">
        <f t="shared" si="80"/>
        <v>246.94893203883507</v>
      </c>
      <c r="Q1303" s="10"/>
      <c r="R1303" s="10"/>
      <c r="S1303" s="10"/>
      <c r="T1303" s="179">
        <f t="shared" si="83"/>
        <v>1411.5946601941748</v>
      </c>
      <c r="U1303" s="10"/>
      <c r="V1303" s="10"/>
      <c r="W1303" s="10"/>
      <c r="Y1303" s="167">
        <v>101742.96000000005</v>
      </c>
      <c r="Z1303" s="239">
        <f t="shared" si="81"/>
        <v>93001.62</v>
      </c>
      <c r="AB1303" s="239">
        <f t="shared" si="82"/>
        <v>96047.87</v>
      </c>
      <c r="AC1303" s="239">
        <v>109927.56</v>
      </c>
      <c r="AD1303" s="10"/>
      <c r="AE1303" s="3"/>
      <c r="AF1303" s="3"/>
    </row>
    <row r="1304" spans="1:32" x14ac:dyDescent="0.2">
      <c r="A1304" s="55"/>
      <c r="B1304" s="10"/>
      <c r="C1304" s="10" t="s">
        <v>125</v>
      </c>
      <c r="D1304" s="10"/>
      <c r="E1304" s="419" t="s">
        <v>120</v>
      </c>
      <c r="F1304" s="10">
        <v>295468</v>
      </c>
      <c r="G1304" s="10"/>
      <c r="H1304" s="10"/>
      <c r="I1304" s="10"/>
      <c r="J1304" s="10">
        <v>52527.64999999998</v>
      </c>
      <c r="K1304" s="10"/>
      <c r="M1304" s="10">
        <v>267</v>
      </c>
      <c r="N1304" s="69"/>
      <c r="P1304" s="245">
        <f t="shared" si="80"/>
        <v>196.73277153558044</v>
      </c>
      <c r="Q1304" s="10"/>
      <c r="R1304" s="10"/>
      <c r="S1304" s="10"/>
      <c r="T1304" s="179">
        <f t="shared" si="83"/>
        <v>1106.621722846442</v>
      </c>
      <c r="U1304" s="10"/>
      <c r="V1304" s="10"/>
      <c r="W1304" s="10"/>
      <c r="Y1304" s="167">
        <v>52527.64999999998</v>
      </c>
      <c r="Z1304" s="239">
        <f t="shared" si="81"/>
        <v>48014.69</v>
      </c>
      <c r="AB1304" s="239">
        <f t="shared" si="82"/>
        <v>49587.4</v>
      </c>
      <c r="AC1304" s="239">
        <v>56753.18</v>
      </c>
      <c r="AD1304" s="10"/>
      <c r="AE1304" s="3"/>
      <c r="AF1304" s="3"/>
    </row>
    <row r="1305" spans="1:32" x14ac:dyDescent="0.2">
      <c r="A1305" s="55"/>
      <c r="B1305" s="10"/>
      <c r="C1305" s="10" t="s">
        <v>126</v>
      </c>
      <c r="D1305" s="10"/>
      <c r="E1305" s="419" t="s">
        <v>127</v>
      </c>
      <c r="F1305" s="10">
        <v>292032</v>
      </c>
      <c r="G1305" s="10"/>
      <c r="H1305" s="10"/>
      <c r="I1305" s="10"/>
      <c r="J1305" s="10">
        <v>51741.190000000053</v>
      </c>
      <c r="K1305" s="10"/>
      <c r="M1305" s="10">
        <v>250</v>
      </c>
      <c r="N1305" s="69"/>
      <c r="P1305" s="245">
        <f t="shared" si="80"/>
        <v>206.96476000000021</v>
      </c>
      <c r="Q1305" s="10"/>
      <c r="R1305" s="10"/>
      <c r="S1305" s="10"/>
      <c r="T1305" s="179">
        <f t="shared" si="83"/>
        <v>1168.1279999999999</v>
      </c>
      <c r="U1305" s="10"/>
      <c r="V1305" s="10"/>
      <c r="W1305" s="10"/>
      <c r="Y1305" s="167">
        <v>51741.190000000053</v>
      </c>
      <c r="Z1305" s="239">
        <f t="shared" si="81"/>
        <v>47295.8</v>
      </c>
      <c r="AB1305" s="239">
        <f t="shared" si="82"/>
        <v>48844.959999999999</v>
      </c>
      <c r="AC1305" s="239">
        <v>55903.45</v>
      </c>
      <c r="AD1305" s="10"/>
      <c r="AE1305" s="3"/>
      <c r="AF1305" s="3"/>
    </row>
    <row r="1306" spans="1:32" x14ac:dyDescent="0.2">
      <c r="A1306" s="55"/>
      <c r="B1306" s="10"/>
      <c r="C1306" s="10" t="s">
        <v>128</v>
      </c>
      <c r="D1306" s="10"/>
      <c r="E1306" s="419" t="s">
        <v>68</v>
      </c>
      <c r="F1306" s="10">
        <v>4963689</v>
      </c>
      <c r="G1306" s="10"/>
      <c r="H1306" s="10"/>
      <c r="I1306" s="10"/>
      <c r="J1306" s="10">
        <v>865578.57</v>
      </c>
      <c r="K1306" s="10"/>
      <c r="M1306" s="10">
        <v>4318</v>
      </c>
      <c r="N1306" s="69"/>
      <c r="P1306" s="245">
        <f t="shared" si="80"/>
        <v>200.45821445113478</v>
      </c>
      <c r="Q1306" s="10"/>
      <c r="R1306" s="10"/>
      <c r="S1306" s="10"/>
      <c r="T1306" s="179">
        <f t="shared" si="83"/>
        <v>1149.5342751273738</v>
      </c>
      <c r="U1306" s="10"/>
      <c r="V1306" s="10"/>
      <c r="W1306" s="10"/>
      <c r="Y1306" s="167">
        <v>865578.57</v>
      </c>
      <c r="Z1306" s="239">
        <f t="shared" si="81"/>
        <v>791211.57</v>
      </c>
      <c r="AB1306" s="239">
        <f t="shared" si="82"/>
        <v>817127.58</v>
      </c>
      <c r="AC1306" s="239">
        <v>935209.13</v>
      </c>
      <c r="AD1306" s="10"/>
      <c r="AE1306" s="3"/>
      <c r="AF1306" s="3"/>
    </row>
    <row r="1307" spans="1:32" x14ac:dyDescent="0.2">
      <c r="A1307" s="55"/>
      <c r="B1307" s="10"/>
      <c r="C1307" s="10" t="s">
        <v>128</v>
      </c>
      <c r="D1307" s="10"/>
      <c r="E1307" s="419" t="s">
        <v>75</v>
      </c>
      <c r="F1307" s="10">
        <v>7668</v>
      </c>
      <c r="G1307" s="10"/>
      <c r="H1307" s="10"/>
      <c r="I1307" s="10"/>
      <c r="J1307" s="10">
        <v>1385.16</v>
      </c>
      <c r="K1307" s="10"/>
      <c r="M1307" s="10">
        <v>6</v>
      </c>
      <c r="N1307" s="69"/>
      <c r="P1307" s="245">
        <f t="shared" si="80"/>
        <v>230.86</v>
      </c>
      <c r="Q1307" s="10"/>
      <c r="R1307" s="10"/>
      <c r="S1307" s="10"/>
      <c r="T1307" s="179">
        <f t="shared" si="83"/>
        <v>1278</v>
      </c>
      <c r="U1307" s="10"/>
      <c r="V1307" s="10"/>
      <c r="W1307" s="10"/>
      <c r="Y1307" s="167">
        <v>1385.16</v>
      </c>
      <c r="Z1307" s="239">
        <f t="shared" si="81"/>
        <v>1266.1500000000001</v>
      </c>
      <c r="AB1307" s="239">
        <f t="shared" si="82"/>
        <v>1307.6300000000001</v>
      </c>
      <c r="AC1307" s="239">
        <v>1496.59</v>
      </c>
      <c r="AD1307" s="10"/>
      <c r="AE1307" s="3"/>
      <c r="AF1307" s="3"/>
    </row>
    <row r="1308" spans="1:32" x14ac:dyDescent="0.2">
      <c r="A1308" s="55"/>
      <c r="B1308" s="10"/>
      <c r="C1308" s="10" t="s">
        <v>129</v>
      </c>
      <c r="D1308" s="10"/>
      <c r="E1308" s="419" t="s">
        <v>107</v>
      </c>
      <c r="F1308" s="10">
        <v>1338</v>
      </c>
      <c r="G1308" s="10"/>
      <c r="H1308" s="10"/>
      <c r="I1308" s="10"/>
      <c r="J1308" s="10">
        <v>246.26</v>
      </c>
      <c r="K1308" s="10"/>
      <c r="M1308" s="10">
        <v>1</v>
      </c>
      <c r="N1308" s="69"/>
      <c r="P1308" s="245">
        <f t="shared" si="80"/>
        <v>246.26</v>
      </c>
      <c r="Q1308" s="10"/>
      <c r="R1308" s="10"/>
      <c r="S1308" s="10"/>
      <c r="T1308" s="179">
        <f t="shared" si="83"/>
        <v>1338</v>
      </c>
      <c r="U1308" s="10"/>
      <c r="V1308" s="10"/>
      <c r="W1308" s="10"/>
      <c r="Y1308" s="167">
        <v>246.26</v>
      </c>
      <c r="Z1308" s="239">
        <f t="shared" si="81"/>
        <v>225.1</v>
      </c>
      <c r="AB1308" s="239">
        <f t="shared" si="82"/>
        <v>232.48</v>
      </c>
      <c r="AC1308" s="239">
        <v>266.08</v>
      </c>
      <c r="AD1308" s="10"/>
      <c r="AE1308" s="3"/>
      <c r="AF1308" s="3"/>
    </row>
    <row r="1309" spans="1:32" x14ac:dyDescent="0.2">
      <c r="A1309" s="55"/>
      <c r="B1309" s="10"/>
      <c r="C1309" s="10" t="s">
        <v>130</v>
      </c>
      <c r="D1309" s="10"/>
      <c r="E1309" s="419" t="s">
        <v>131</v>
      </c>
      <c r="F1309" s="10">
        <v>2044</v>
      </c>
      <c r="G1309" s="10"/>
      <c r="H1309" s="10"/>
      <c r="I1309" s="10"/>
      <c r="J1309" s="10">
        <v>300.87</v>
      </c>
      <c r="K1309" s="10"/>
      <c r="M1309" s="10">
        <v>3</v>
      </c>
      <c r="N1309" s="69"/>
      <c r="P1309" s="245">
        <f t="shared" si="80"/>
        <v>100.29</v>
      </c>
      <c r="Q1309" s="10"/>
      <c r="R1309" s="10"/>
      <c r="S1309" s="10"/>
      <c r="T1309" s="179">
        <f t="shared" si="83"/>
        <v>681.33333333333337</v>
      </c>
      <c r="U1309" s="10"/>
      <c r="V1309" s="10"/>
      <c r="W1309" s="10"/>
      <c r="Y1309" s="167">
        <v>300.87</v>
      </c>
      <c r="Z1309" s="239">
        <f t="shared" si="81"/>
        <v>275.02</v>
      </c>
      <c r="AB1309" s="239">
        <f t="shared" si="82"/>
        <v>284.02999999999997</v>
      </c>
      <c r="AC1309" s="239">
        <v>325.07</v>
      </c>
      <c r="AD1309" s="10"/>
      <c r="AE1309" s="3"/>
      <c r="AF1309" s="3"/>
    </row>
    <row r="1310" spans="1:32" x14ac:dyDescent="0.2">
      <c r="A1310" s="55"/>
      <c r="B1310" s="10"/>
      <c r="C1310" s="10" t="s">
        <v>130</v>
      </c>
      <c r="D1310" s="10"/>
      <c r="E1310" s="419" t="s">
        <v>107</v>
      </c>
      <c r="F1310" s="10">
        <v>23449</v>
      </c>
      <c r="G1310" s="10"/>
      <c r="H1310" s="10"/>
      <c r="I1310" s="10"/>
      <c r="J1310" s="10">
        <v>3604.59</v>
      </c>
      <c r="K1310" s="10"/>
      <c r="M1310" s="10">
        <v>24</v>
      </c>
      <c r="N1310" s="69"/>
      <c r="P1310" s="245">
        <f t="shared" si="80"/>
        <v>150.19125</v>
      </c>
      <c r="Q1310" s="10"/>
      <c r="R1310" s="10"/>
      <c r="S1310" s="10"/>
      <c r="T1310" s="179">
        <f t="shared" si="83"/>
        <v>977.04166666666663</v>
      </c>
      <c r="U1310" s="10"/>
      <c r="V1310" s="10"/>
      <c r="W1310" s="10"/>
      <c r="Y1310" s="167">
        <v>3604.59</v>
      </c>
      <c r="Z1310" s="239">
        <f t="shared" si="81"/>
        <v>3294.9</v>
      </c>
      <c r="AB1310" s="239">
        <f t="shared" si="82"/>
        <v>3402.82</v>
      </c>
      <c r="AC1310" s="239">
        <v>3894.56</v>
      </c>
      <c r="AD1310" s="10"/>
      <c r="AE1310" s="3"/>
      <c r="AF1310" s="3"/>
    </row>
    <row r="1311" spans="1:32" x14ac:dyDescent="0.2">
      <c r="A1311" s="55"/>
      <c r="B1311" s="10"/>
      <c r="C1311" s="10" t="s">
        <v>132</v>
      </c>
      <c r="D1311" s="10"/>
      <c r="E1311" s="419" t="s">
        <v>133</v>
      </c>
      <c r="F1311" s="10">
        <v>566</v>
      </c>
      <c r="G1311" s="10"/>
      <c r="H1311" s="10"/>
      <c r="I1311" s="10"/>
      <c r="J1311" s="10">
        <v>102.51</v>
      </c>
      <c r="K1311" s="10"/>
      <c r="M1311" s="10">
        <v>1</v>
      </c>
      <c r="N1311" s="69"/>
      <c r="P1311" s="245">
        <f t="shared" si="80"/>
        <v>102.51</v>
      </c>
      <c r="Q1311" s="10"/>
      <c r="R1311" s="10"/>
      <c r="S1311" s="10"/>
      <c r="T1311" s="179">
        <f t="shared" si="83"/>
        <v>566</v>
      </c>
      <c r="U1311" s="10"/>
      <c r="V1311" s="10"/>
      <c r="W1311" s="10"/>
      <c r="Y1311" s="167">
        <v>102.51</v>
      </c>
      <c r="Z1311" s="239">
        <f t="shared" si="81"/>
        <v>93.7</v>
      </c>
      <c r="AB1311" s="239">
        <f t="shared" si="82"/>
        <v>96.77</v>
      </c>
      <c r="AC1311" s="239">
        <v>110.75</v>
      </c>
      <c r="AD1311" s="10"/>
      <c r="AE1311" s="3"/>
      <c r="AF1311" s="3"/>
    </row>
    <row r="1312" spans="1:32" x14ac:dyDescent="0.2">
      <c r="A1312" s="55"/>
      <c r="B1312" s="10"/>
      <c r="C1312" s="10" t="s">
        <v>132</v>
      </c>
      <c r="D1312" s="10"/>
      <c r="E1312" s="419" t="s">
        <v>134</v>
      </c>
      <c r="F1312" s="10">
        <v>5497</v>
      </c>
      <c r="G1312" s="10"/>
      <c r="H1312" s="10"/>
      <c r="I1312" s="10"/>
      <c r="J1312" s="10">
        <v>871.67</v>
      </c>
      <c r="K1312" s="10"/>
      <c r="M1312" s="10">
        <v>6</v>
      </c>
      <c r="N1312" s="69"/>
      <c r="P1312" s="245">
        <f t="shared" si="80"/>
        <v>145.27833333333334</v>
      </c>
      <c r="Q1312" s="10"/>
      <c r="R1312" s="10"/>
      <c r="S1312" s="10"/>
      <c r="T1312" s="179">
        <f t="shared" si="83"/>
        <v>916.16666666666663</v>
      </c>
      <c r="U1312" s="10"/>
      <c r="V1312" s="10"/>
      <c r="W1312" s="10"/>
      <c r="Y1312" s="167">
        <v>871.67</v>
      </c>
      <c r="Z1312" s="239">
        <f t="shared" si="81"/>
        <v>796.78</v>
      </c>
      <c r="AB1312" s="239">
        <f t="shared" si="82"/>
        <v>822.88</v>
      </c>
      <c r="AC1312" s="239">
        <v>941.79</v>
      </c>
      <c r="AD1312" s="10"/>
      <c r="AE1312" s="3"/>
      <c r="AF1312" s="3"/>
    </row>
    <row r="1313" spans="1:32" x14ac:dyDescent="0.2">
      <c r="A1313" s="55"/>
      <c r="B1313" s="10"/>
      <c r="C1313" s="10" t="s">
        <v>135</v>
      </c>
      <c r="D1313" s="10"/>
      <c r="E1313" s="419" t="s">
        <v>131</v>
      </c>
      <c r="F1313" s="10">
        <v>2634753</v>
      </c>
      <c r="G1313" s="10"/>
      <c r="H1313" s="10"/>
      <c r="I1313" s="10"/>
      <c r="J1313" s="10">
        <v>458855.16000000015</v>
      </c>
      <c r="K1313" s="10"/>
      <c r="M1313" s="10">
        <v>2266</v>
      </c>
      <c r="N1313" s="69"/>
      <c r="P1313" s="245">
        <f t="shared" si="80"/>
        <v>202.49565754633721</v>
      </c>
      <c r="Q1313" s="10"/>
      <c r="R1313" s="10"/>
      <c r="S1313" s="10"/>
      <c r="T1313" s="179">
        <f t="shared" si="83"/>
        <v>1162.7330097087379</v>
      </c>
      <c r="U1313" s="10"/>
      <c r="V1313" s="10"/>
      <c r="W1313" s="10"/>
      <c r="Y1313" s="167">
        <v>458855.16000000015</v>
      </c>
      <c r="Z1313" s="239">
        <f t="shared" si="81"/>
        <v>419432.18</v>
      </c>
      <c r="AB1313" s="239">
        <f t="shared" si="82"/>
        <v>433170.62</v>
      </c>
      <c r="AC1313" s="239">
        <v>495767.28</v>
      </c>
      <c r="AD1313" s="10"/>
      <c r="AE1313" s="3"/>
      <c r="AF1313" s="3"/>
    </row>
    <row r="1314" spans="1:32" x14ac:dyDescent="0.2">
      <c r="A1314" s="55"/>
      <c r="B1314" s="10"/>
      <c r="C1314" s="10" t="s">
        <v>135</v>
      </c>
      <c r="D1314" s="10"/>
      <c r="E1314" s="419" t="s">
        <v>73</v>
      </c>
      <c r="F1314" s="10">
        <v>1875</v>
      </c>
      <c r="G1314" s="10"/>
      <c r="H1314" s="10"/>
      <c r="I1314" s="10"/>
      <c r="J1314" s="10">
        <v>166.94</v>
      </c>
      <c r="K1314" s="10"/>
      <c r="M1314" s="10">
        <v>1</v>
      </c>
      <c r="N1314" s="69"/>
      <c r="P1314" s="245">
        <f t="shared" si="80"/>
        <v>166.94</v>
      </c>
      <c r="Q1314" s="10"/>
      <c r="R1314" s="10"/>
      <c r="S1314" s="10"/>
      <c r="T1314" s="179">
        <f t="shared" si="83"/>
        <v>1875</v>
      </c>
      <c r="U1314" s="10"/>
      <c r="V1314" s="10"/>
      <c r="W1314" s="10"/>
      <c r="Y1314" s="167">
        <v>166.94</v>
      </c>
      <c r="Z1314" s="239">
        <f t="shared" si="81"/>
        <v>152.6</v>
      </c>
      <c r="AB1314" s="239">
        <f t="shared" si="82"/>
        <v>157.6</v>
      </c>
      <c r="AC1314" s="239">
        <v>180.37</v>
      </c>
      <c r="AD1314" s="10"/>
      <c r="AE1314" s="3"/>
      <c r="AF1314" s="3"/>
    </row>
    <row r="1315" spans="1:32" x14ac:dyDescent="0.2">
      <c r="A1315" s="55"/>
      <c r="B1315" s="10"/>
      <c r="C1315" s="10" t="s">
        <v>136</v>
      </c>
      <c r="D1315" s="10"/>
      <c r="E1315" s="419" t="s">
        <v>79</v>
      </c>
      <c r="F1315" s="10">
        <v>627935</v>
      </c>
      <c r="G1315" s="10"/>
      <c r="H1315" s="10"/>
      <c r="I1315" s="10"/>
      <c r="J1315" s="10">
        <v>110496.31999999993</v>
      </c>
      <c r="K1315" s="10"/>
      <c r="M1315" s="10">
        <v>518</v>
      </c>
      <c r="N1315" s="69"/>
      <c r="P1315" s="245">
        <f t="shared" si="80"/>
        <v>213.31335907335895</v>
      </c>
      <c r="Q1315" s="10"/>
      <c r="R1315" s="10"/>
      <c r="S1315" s="10"/>
      <c r="T1315" s="179">
        <f t="shared" si="83"/>
        <v>1212.2297297297298</v>
      </c>
      <c r="U1315" s="10"/>
      <c r="V1315" s="10"/>
      <c r="W1315" s="10"/>
      <c r="Y1315" s="167">
        <v>110496.31999999993</v>
      </c>
      <c r="Z1315" s="239">
        <f t="shared" si="81"/>
        <v>101002.92</v>
      </c>
      <c r="AB1315" s="239">
        <f t="shared" si="82"/>
        <v>104311.26</v>
      </c>
      <c r="AC1315" s="239">
        <v>119385.08</v>
      </c>
      <c r="AD1315" s="10"/>
      <c r="AE1315" s="3"/>
      <c r="AF1315" s="3"/>
    </row>
    <row r="1316" spans="1:32" x14ac:dyDescent="0.2">
      <c r="A1316" s="55"/>
      <c r="B1316" s="10"/>
      <c r="C1316" s="10" t="s">
        <v>137</v>
      </c>
      <c r="D1316" s="10"/>
      <c r="E1316" s="419" t="s">
        <v>88</v>
      </c>
      <c r="F1316" s="10">
        <v>14</v>
      </c>
      <c r="G1316" s="10"/>
      <c r="H1316" s="10"/>
      <c r="I1316" s="10"/>
      <c r="J1316" s="10">
        <v>8.3699999999999992</v>
      </c>
      <c r="K1316" s="10"/>
      <c r="M1316" s="10">
        <v>1</v>
      </c>
      <c r="N1316" s="69"/>
      <c r="P1316" s="245">
        <f t="shared" si="80"/>
        <v>8.3699999999999992</v>
      </c>
      <c r="Q1316" s="10"/>
      <c r="R1316" s="10"/>
      <c r="S1316" s="10"/>
      <c r="T1316" s="179">
        <f t="shared" si="83"/>
        <v>14</v>
      </c>
      <c r="U1316" s="10"/>
      <c r="V1316" s="10"/>
      <c r="W1316" s="10"/>
      <c r="Y1316" s="167">
        <v>8.3699999999999992</v>
      </c>
      <c r="Z1316" s="239">
        <f t="shared" si="81"/>
        <v>7.65</v>
      </c>
      <c r="AB1316" s="239">
        <f t="shared" si="82"/>
        <v>7.9</v>
      </c>
      <c r="AC1316" s="239">
        <v>9.0399999999999991</v>
      </c>
      <c r="AD1316" s="10"/>
      <c r="AE1316" s="3"/>
      <c r="AF1316" s="3"/>
    </row>
    <row r="1317" spans="1:32" x14ac:dyDescent="0.2">
      <c r="A1317" s="55"/>
      <c r="B1317" s="10"/>
      <c r="C1317" s="10" t="s">
        <v>138</v>
      </c>
      <c r="D1317" s="10"/>
      <c r="E1317" s="419" t="s">
        <v>79</v>
      </c>
      <c r="F1317" s="10">
        <v>237466</v>
      </c>
      <c r="G1317" s="10"/>
      <c r="H1317" s="10"/>
      <c r="I1317" s="10"/>
      <c r="J1317" s="10">
        <v>42101.219999999987</v>
      </c>
      <c r="K1317" s="10"/>
      <c r="M1317" s="10">
        <v>205</v>
      </c>
      <c r="N1317" s="69"/>
      <c r="P1317" s="245">
        <f t="shared" si="80"/>
        <v>205.37180487804872</v>
      </c>
      <c r="Q1317" s="10"/>
      <c r="R1317" s="10"/>
      <c r="S1317" s="10"/>
      <c r="T1317" s="179">
        <f t="shared" si="83"/>
        <v>1158.370731707317</v>
      </c>
      <c r="U1317" s="10"/>
      <c r="V1317" s="10"/>
      <c r="W1317" s="10"/>
      <c r="Y1317" s="167">
        <v>42101.219999999987</v>
      </c>
      <c r="Z1317" s="239">
        <f t="shared" si="81"/>
        <v>38484.050000000003</v>
      </c>
      <c r="AB1317" s="239">
        <f t="shared" si="82"/>
        <v>39744.589999999997</v>
      </c>
      <c r="AC1317" s="239">
        <v>45488</v>
      </c>
      <c r="AD1317" s="10"/>
      <c r="AE1317" s="3"/>
      <c r="AF1317" s="3"/>
    </row>
    <row r="1318" spans="1:32" x14ac:dyDescent="0.2">
      <c r="A1318" s="55"/>
      <c r="B1318" s="10"/>
      <c r="C1318" s="10" t="s">
        <v>139</v>
      </c>
      <c r="D1318" s="10"/>
      <c r="E1318" s="419" t="s">
        <v>140</v>
      </c>
      <c r="F1318" s="10">
        <v>9480</v>
      </c>
      <c r="G1318" s="10"/>
      <c r="H1318" s="10"/>
      <c r="I1318" s="10"/>
      <c r="J1318" s="10">
        <v>1764.1200000000001</v>
      </c>
      <c r="K1318" s="10"/>
      <c r="M1318" s="10">
        <v>5</v>
      </c>
      <c r="N1318" s="69"/>
      <c r="P1318" s="245">
        <f t="shared" si="80"/>
        <v>352.82400000000001</v>
      </c>
      <c r="Q1318" s="10"/>
      <c r="R1318" s="10"/>
      <c r="S1318" s="10"/>
      <c r="T1318" s="179">
        <f t="shared" si="83"/>
        <v>1896</v>
      </c>
      <c r="U1318" s="10"/>
      <c r="V1318" s="10"/>
      <c r="W1318" s="10"/>
      <c r="Y1318" s="167">
        <v>1764.1200000000001</v>
      </c>
      <c r="Z1318" s="239">
        <f t="shared" si="81"/>
        <v>1612.55</v>
      </c>
      <c r="AB1318" s="239">
        <f t="shared" si="82"/>
        <v>1665.37</v>
      </c>
      <c r="AC1318" s="239">
        <v>1906.03</v>
      </c>
      <c r="AD1318" s="10"/>
      <c r="AE1318" s="3"/>
      <c r="AF1318" s="3"/>
    </row>
    <row r="1319" spans="1:32" x14ac:dyDescent="0.2">
      <c r="A1319" s="55"/>
      <c r="B1319" s="10"/>
      <c r="C1319" s="10" t="s">
        <v>141</v>
      </c>
      <c r="D1319" s="10"/>
      <c r="E1319" s="419" t="s">
        <v>104</v>
      </c>
      <c r="F1319" s="10">
        <v>2218588</v>
      </c>
      <c r="G1319" s="10"/>
      <c r="H1319" s="10"/>
      <c r="I1319" s="10"/>
      <c r="J1319" s="10">
        <v>402793.23000000051</v>
      </c>
      <c r="K1319" s="10"/>
      <c r="M1319" s="10">
        <v>1430</v>
      </c>
      <c r="N1319" s="69"/>
      <c r="P1319" s="245">
        <f t="shared" si="80"/>
        <v>281.67358741258778</v>
      </c>
      <c r="Q1319" s="10"/>
      <c r="R1319" s="10"/>
      <c r="S1319" s="10"/>
      <c r="T1319" s="179">
        <f t="shared" si="83"/>
        <v>1551.4601398601399</v>
      </c>
      <c r="U1319" s="10"/>
      <c r="V1319" s="10"/>
      <c r="W1319" s="10"/>
      <c r="Y1319" s="167">
        <v>402793.23000000051</v>
      </c>
      <c r="Z1319" s="239">
        <f t="shared" si="81"/>
        <v>368186.87</v>
      </c>
      <c r="AB1319" s="239">
        <f t="shared" si="82"/>
        <v>380246.77</v>
      </c>
      <c r="AC1319" s="239">
        <v>435195.51</v>
      </c>
      <c r="AD1319" s="10"/>
      <c r="AE1319" s="3"/>
      <c r="AF1319" s="3"/>
    </row>
    <row r="1320" spans="1:32" x14ac:dyDescent="0.2">
      <c r="A1320" s="55"/>
      <c r="B1320" s="10"/>
      <c r="C1320" s="10" t="s">
        <v>142</v>
      </c>
      <c r="D1320" s="10"/>
      <c r="E1320" s="419" t="s">
        <v>143</v>
      </c>
      <c r="F1320" s="10">
        <v>288273</v>
      </c>
      <c r="G1320" s="10"/>
      <c r="H1320" s="10"/>
      <c r="I1320" s="10"/>
      <c r="J1320" s="10">
        <v>48904.240000000013</v>
      </c>
      <c r="K1320" s="10"/>
      <c r="M1320" s="10">
        <v>265</v>
      </c>
      <c r="N1320" s="69"/>
      <c r="P1320" s="245">
        <f t="shared" si="80"/>
        <v>184.54430188679251</v>
      </c>
      <c r="Q1320" s="10"/>
      <c r="R1320" s="10"/>
      <c r="S1320" s="10"/>
      <c r="T1320" s="179">
        <f t="shared" si="83"/>
        <v>1087.8226415094339</v>
      </c>
      <c r="U1320" s="10"/>
      <c r="V1320" s="10"/>
      <c r="W1320" s="10"/>
      <c r="Y1320" s="167">
        <v>48904.240000000013</v>
      </c>
      <c r="Z1320" s="239">
        <f t="shared" si="81"/>
        <v>44702.59</v>
      </c>
      <c r="AB1320" s="239">
        <f t="shared" si="82"/>
        <v>46166.81</v>
      </c>
      <c r="AC1320" s="239">
        <v>52838.29</v>
      </c>
      <c r="AD1320" s="10"/>
      <c r="AE1320" s="3"/>
      <c r="AF1320" s="3"/>
    </row>
    <row r="1321" spans="1:32" x14ac:dyDescent="0.2">
      <c r="A1321" s="55"/>
      <c r="B1321" s="10"/>
      <c r="C1321" s="10" t="s">
        <v>144</v>
      </c>
      <c r="D1321" s="10"/>
      <c r="E1321" s="419" t="s">
        <v>145</v>
      </c>
      <c r="F1321" s="10">
        <v>13463728</v>
      </c>
      <c r="G1321" s="10"/>
      <c r="H1321" s="10"/>
      <c r="I1321" s="10"/>
      <c r="J1321" s="10">
        <v>2313814.3200000152</v>
      </c>
      <c r="K1321" s="10"/>
      <c r="M1321" s="10">
        <v>12369</v>
      </c>
      <c r="N1321" s="69"/>
      <c r="P1321" s="245">
        <f t="shared" si="80"/>
        <v>187.06559301479629</v>
      </c>
      <c r="Q1321" s="10"/>
      <c r="R1321" s="10"/>
      <c r="S1321" s="10"/>
      <c r="T1321" s="179">
        <f t="shared" si="83"/>
        <v>1088.5057805804834</v>
      </c>
      <c r="U1321" s="10"/>
      <c r="V1321" s="10"/>
      <c r="W1321" s="10"/>
      <c r="Y1321" s="167">
        <v>2313814.3200000152</v>
      </c>
      <c r="Z1321" s="239">
        <f t="shared" si="81"/>
        <v>2115020.77</v>
      </c>
      <c r="AB1321" s="239">
        <f t="shared" si="82"/>
        <v>2184297.96</v>
      </c>
      <c r="AC1321" s="239">
        <v>2499946.7000000002</v>
      </c>
      <c r="AD1321" s="10"/>
      <c r="AE1321" s="3"/>
      <c r="AF1321" s="3"/>
    </row>
    <row r="1322" spans="1:32" x14ac:dyDescent="0.2">
      <c r="A1322" s="55"/>
      <c r="B1322" s="10"/>
      <c r="C1322" s="10" t="s">
        <v>146</v>
      </c>
      <c r="D1322" s="10"/>
      <c r="E1322" s="419" t="s">
        <v>148</v>
      </c>
      <c r="F1322" s="10">
        <v>8635733</v>
      </c>
      <c r="G1322" s="10"/>
      <c r="H1322" s="10"/>
      <c r="I1322" s="10"/>
      <c r="J1322" s="10">
        <v>1539681.5599999935</v>
      </c>
      <c r="K1322" s="10"/>
      <c r="M1322" s="10">
        <v>9144</v>
      </c>
      <c r="N1322" s="69"/>
      <c r="P1322" s="245">
        <f t="shared" si="80"/>
        <v>168.38162292213403</v>
      </c>
      <c r="Q1322" s="10"/>
      <c r="R1322" s="10"/>
      <c r="S1322" s="10"/>
      <c r="T1322" s="179">
        <f t="shared" si="83"/>
        <v>944.41524496937882</v>
      </c>
      <c r="U1322" s="10"/>
      <c r="V1322" s="10"/>
      <c r="W1322" s="10"/>
      <c r="Y1322" s="167">
        <v>1539681.5599999935</v>
      </c>
      <c r="Z1322" s="239">
        <f t="shared" ref="Z1322:Z1385" si="84">ROUND($Z$1815*Y1322/$Y$1815,2)</f>
        <v>1407398.36</v>
      </c>
      <c r="AB1322" s="239">
        <f t="shared" ref="AB1322:AB1385" si="85">ROUND($AB$1815*Y1322/$Y$1815,2)</f>
        <v>1453497.48</v>
      </c>
      <c r="AC1322" s="239">
        <v>1663539.63</v>
      </c>
      <c r="AD1322" s="10"/>
      <c r="AE1322" s="3"/>
      <c r="AF1322" s="3"/>
    </row>
    <row r="1323" spans="1:32" x14ac:dyDescent="0.2">
      <c r="A1323" s="55"/>
      <c r="B1323" s="10"/>
      <c r="C1323" s="10" t="s">
        <v>146</v>
      </c>
      <c r="D1323" s="10"/>
      <c r="E1323" s="419" t="s">
        <v>100</v>
      </c>
      <c r="F1323" s="10">
        <v>644</v>
      </c>
      <c r="G1323" s="10"/>
      <c r="H1323" s="10"/>
      <c r="I1323" s="10"/>
      <c r="J1323" s="10">
        <v>116.06</v>
      </c>
      <c r="K1323" s="10"/>
      <c r="M1323" s="10">
        <v>1</v>
      </c>
      <c r="N1323" s="69"/>
      <c r="P1323" s="245">
        <f t="shared" si="80"/>
        <v>116.06</v>
      </c>
      <c r="Q1323" s="10"/>
      <c r="R1323" s="10"/>
      <c r="S1323" s="10"/>
      <c r="T1323" s="179">
        <f t="shared" ref="T1323:T1386" si="86">F1323/M1323</f>
        <v>644</v>
      </c>
      <c r="U1323" s="10"/>
      <c r="V1323" s="10"/>
      <c r="W1323" s="10"/>
      <c r="Y1323" s="167">
        <v>116.06</v>
      </c>
      <c r="Z1323" s="239">
        <f t="shared" si="84"/>
        <v>106.09</v>
      </c>
      <c r="AB1323" s="239">
        <f t="shared" si="85"/>
        <v>109.56</v>
      </c>
      <c r="AC1323" s="239">
        <v>125.39</v>
      </c>
      <c r="AD1323" s="10"/>
      <c r="AE1323" s="3"/>
      <c r="AF1323" s="3"/>
    </row>
    <row r="1324" spans="1:32" x14ac:dyDescent="0.2">
      <c r="A1324" s="55"/>
      <c r="B1324" s="10"/>
      <c r="C1324" s="10" t="s">
        <v>149</v>
      </c>
      <c r="D1324" s="10"/>
      <c r="E1324" s="419" t="s">
        <v>104</v>
      </c>
      <c r="F1324" s="10">
        <v>75884</v>
      </c>
      <c r="G1324" s="10"/>
      <c r="H1324" s="10"/>
      <c r="I1324" s="10"/>
      <c r="J1324" s="10">
        <v>13558.409999999996</v>
      </c>
      <c r="K1324" s="10"/>
      <c r="M1324" s="10">
        <v>52</v>
      </c>
      <c r="N1324" s="69"/>
      <c r="P1324" s="245">
        <f t="shared" si="80"/>
        <v>260.7386538461538</v>
      </c>
      <c r="Q1324" s="10"/>
      <c r="R1324" s="10"/>
      <c r="S1324" s="10"/>
      <c r="T1324" s="179">
        <f t="shared" si="86"/>
        <v>1459.3076923076924</v>
      </c>
      <c r="U1324" s="10"/>
      <c r="V1324" s="10"/>
      <c r="W1324" s="10"/>
      <c r="Y1324" s="167">
        <v>13558.409999999996</v>
      </c>
      <c r="Z1324" s="239">
        <f t="shared" si="84"/>
        <v>12393.53</v>
      </c>
      <c r="AB1324" s="239">
        <f t="shared" si="85"/>
        <v>12799.47</v>
      </c>
      <c r="AC1324" s="239">
        <v>14649.1</v>
      </c>
      <c r="AD1324" s="10"/>
      <c r="AE1324" s="3"/>
      <c r="AF1324" s="3"/>
    </row>
    <row r="1325" spans="1:32" x14ac:dyDescent="0.2">
      <c r="A1325" s="55"/>
      <c r="B1325" s="10"/>
      <c r="C1325" s="10" t="s">
        <v>150</v>
      </c>
      <c r="D1325" s="10"/>
      <c r="E1325" s="419" t="s">
        <v>102</v>
      </c>
      <c r="F1325" s="10">
        <v>13203</v>
      </c>
      <c r="G1325" s="10"/>
      <c r="H1325" s="10"/>
      <c r="I1325" s="10"/>
      <c r="J1325" s="10">
        <v>1423.82</v>
      </c>
      <c r="K1325" s="10"/>
      <c r="M1325" s="10">
        <v>10</v>
      </c>
      <c r="N1325" s="69"/>
      <c r="P1325" s="245">
        <f t="shared" si="80"/>
        <v>142.38200000000001</v>
      </c>
      <c r="Q1325" s="10"/>
      <c r="R1325" s="10"/>
      <c r="S1325" s="10"/>
      <c r="T1325" s="179">
        <f t="shared" si="86"/>
        <v>1320.3</v>
      </c>
      <c r="U1325" s="10"/>
      <c r="V1325" s="10"/>
      <c r="W1325" s="10"/>
      <c r="Y1325" s="167">
        <v>1423.82</v>
      </c>
      <c r="Z1325" s="239">
        <f t="shared" si="84"/>
        <v>1301.49</v>
      </c>
      <c r="AB1325" s="239">
        <f t="shared" si="85"/>
        <v>1344.12</v>
      </c>
      <c r="AC1325" s="239">
        <v>1538.36</v>
      </c>
      <c r="AD1325" s="10"/>
      <c r="AE1325" s="3"/>
      <c r="AF1325" s="3"/>
    </row>
    <row r="1326" spans="1:32" x14ac:dyDescent="0.2">
      <c r="A1326" s="55"/>
      <c r="B1326" s="10"/>
      <c r="C1326" s="10" t="s">
        <v>151</v>
      </c>
      <c r="D1326" s="10"/>
      <c r="E1326" s="419" t="s">
        <v>140</v>
      </c>
      <c r="F1326" s="10">
        <v>1230</v>
      </c>
      <c r="G1326" s="10"/>
      <c r="H1326" s="10"/>
      <c r="I1326" s="10"/>
      <c r="J1326" s="10">
        <v>225.34</v>
      </c>
      <c r="K1326" s="10"/>
      <c r="M1326" s="10">
        <v>1</v>
      </c>
      <c r="N1326" s="69"/>
      <c r="P1326" s="245">
        <f t="shared" si="80"/>
        <v>225.34</v>
      </c>
      <c r="Q1326" s="10"/>
      <c r="R1326" s="10"/>
      <c r="S1326" s="10"/>
      <c r="T1326" s="179">
        <f t="shared" si="86"/>
        <v>1230</v>
      </c>
      <c r="U1326" s="10"/>
      <c r="V1326" s="10"/>
      <c r="W1326" s="10"/>
      <c r="Y1326" s="167">
        <v>225.34</v>
      </c>
      <c r="Z1326" s="239">
        <f t="shared" si="84"/>
        <v>205.98</v>
      </c>
      <c r="AB1326" s="239">
        <f t="shared" si="85"/>
        <v>212.73</v>
      </c>
      <c r="AC1326" s="239">
        <v>243.47</v>
      </c>
      <c r="AD1326" s="10"/>
      <c r="AE1326" s="3"/>
      <c r="AF1326" s="3"/>
    </row>
    <row r="1327" spans="1:32" x14ac:dyDescent="0.2">
      <c r="A1327" s="55"/>
      <c r="B1327" s="10"/>
      <c r="C1327" s="10" t="s">
        <v>151</v>
      </c>
      <c r="D1327" s="10"/>
      <c r="E1327" s="419" t="s">
        <v>145</v>
      </c>
      <c r="F1327" s="10">
        <v>159979</v>
      </c>
      <c r="G1327" s="10"/>
      <c r="H1327" s="10"/>
      <c r="I1327" s="10"/>
      <c r="J1327" s="10">
        <v>27516.489999999991</v>
      </c>
      <c r="K1327" s="10"/>
      <c r="M1327" s="10">
        <v>148</v>
      </c>
      <c r="N1327" s="69"/>
      <c r="P1327" s="245">
        <f t="shared" si="80"/>
        <v>185.92222972972968</v>
      </c>
      <c r="Q1327" s="10"/>
      <c r="R1327" s="10"/>
      <c r="S1327" s="10"/>
      <c r="T1327" s="179">
        <f t="shared" si="86"/>
        <v>1080.9391891891892</v>
      </c>
      <c r="U1327" s="10"/>
      <c r="V1327" s="10"/>
      <c r="W1327" s="10"/>
      <c r="Y1327" s="167">
        <v>27516.489999999991</v>
      </c>
      <c r="Z1327" s="239">
        <f t="shared" si="84"/>
        <v>25152.38</v>
      </c>
      <c r="AB1327" s="239">
        <f t="shared" si="85"/>
        <v>25976.25</v>
      </c>
      <c r="AC1327" s="239">
        <v>29730.03</v>
      </c>
      <c r="AD1327" s="10"/>
      <c r="AE1327" s="3"/>
      <c r="AF1327" s="3"/>
    </row>
    <row r="1328" spans="1:32" x14ac:dyDescent="0.2">
      <c r="A1328" s="55"/>
      <c r="B1328" s="10"/>
      <c r="C1328" s="10" t="s">
        <v>151</v>
      </c>
      <c r="D1328" s="10"/>
      <c r="E1328" s="419" t="s">
        <v>70</v>
      </c>
      <c r="F1328" s="10">
        <v>1214</v>
      </c>
      <c r="G1328" s="10"/>
      <c r="H1328" s="10"/>
      <c r="I1328" s="10"/>
      <c r="J1328" s="10">
        <v>222.29</v>
      </c>
      <c r="K1328" s="10"/>
      <c r="M1328" s="10">
        <v>1</v>
      </c>
      <c r="N1328" s="69"/>
      <c r="P1328" s="245">
        <f t="shared" si="80"/>
        <v>222.29</v>
      </c>
      <c r="Q1328" s="10"/>
      <c r="R1328" s="10"/>
      <c r="S1328" s="10"/>
      <c r="T1328" s="179">
        <f t="shared" si="86"/>
        <v>1214</v>
      </c>
      <c r="U1328" s="10"/>
      <c r="V1328" s="10"/>
      <c r="W1328" s="10"/>
      <c r="Y1328" s="167">
        <v>222.29</v>
      </c>
      <c r="Z1328" s="239">
        <f t="shared" si="84"/>
        <v>203.19</v>
      </c>
      <c r="AB1328" s="239">
        <f t="shared" si="85"/>
        <v>209.85</v>
      </c>
      <c r="AC1328" s="239">
        <v>240.18</v>
      </c>
      <c r="AD1328" s="10"/>
      <c r="AE1328" s="3"/>
      <c r="AF1328" s="3"/>
    </row>
    <row r="1329" spans="1:32" x14ac:dyDescent="0.2">
      <c r="A1329" s="55"/>
      <c r="B1329" s="10"/>
      <c r="C1329" s="10" t="s">
        <v>152</v>
      </c>
      <c r="D1329" s="10"/>
      <c r="E1329" s="419" t="s">
        <v>153</v>
      </c>
      <c r="F1329" s="10">
        <v>1306248</v>
      </c>
      <c r="G1329" s="10"/>
      <c r="H1329" s="10"/>
      <c r="I1329" s="10"/>
      <c r="J1329" s="10">
        <v>226476.51999999993</v>
      </c>
      <c r="K1329" s="10"/>
      <c r="M1329" s="10">
        <v>1149</v>
      </c>
      <c r="N1329" s="69"/>
      <c r="P1329" s="245">
        <f t="shared" si="80"/>
        <v>197.107502175805</v>
      </c>
      <c r="Q1329" s="10"/>
      <c r="R1329" s="10"/>
      <c r="S1329" s="10"/>
      <c r="T1329" s="179">
        <f t="shared" si="86"/>
        <v>1136.8563968668407</v>
      </c>
      <c r="U1329" s="10"/>
      <c r="V1329" s="10"/>
      <c r="W1329" s="10"/>
      <c r="Y1329" s="167">
        <v>226476.51999999993</v>
      </c>
      <c r="Z1329" s="239">
        <f t="shared" si="84"/>
        <v>207018.57</v>
      </c>
      <c r="AB1329" s="239">
        <f t="shared" si="85"/>
        <v>213799.44</v>
      </c>
      <c r="AC1329" s="239">
        <v>244695.19</v>
      </c>
      <c r="AD1329" s="10"/>
      <c r="AE1329" s="3"/>
      <c r="AF1329" s="3"/>
    </row>
    <row r="1330" spans="1:32" x14ac:dyDescent="0.2">
      <c r="A1330" s="55"/>
      <c r="B1330" s="10"/>
      <c r="C1330" s="10" t="s">
        <v>152</v>
      </c>
      <c r="D1330" s="10"/>
      <c r="E1330" s="419" t="s">
        <v>154</v>
      </c>
      <c r="F1330" s="10">
        <v>3932</v>
      </c>
      <c r="G1330" s="10"/>
      <c r="H1330" s="10"/>
      <c r="I1330" s="10"/>
      <c r="J1330" s="10">
        <v>711.67</v>
      </c>
      <c r="K1330" s="10"/>
      <c r="M1330" s="10">
        <v>2</v>
      </c>
      <c r="N1330" s="69"/>
      <c r="P1330" s="245">
        <f t="shared" si="80"/>
        <v>355.83499999999998</v>
      </c>
      <c r="Q1330" s="10"/>
      <c r="R1330" s="10"/>
      <c r="S1330" s="10"/>
      <c r="T1330" s="179">
        <f t="shared" si="86"/>
        <v>1966</v>
      </c>
      <c r="U1330" s="10"/>
      <c r="V1330" s="10"/>
      <c r="W1330" s="10"/>
      <c r="Y1330" s="167">
        <v>711.67</v>
      </c>
      <c r="Z1330" s="239">
        <f t="shared" si="84"/>
        <v>650.53</v>
      </c>
      <c r="AB1330" s="239">
        <f t="shared" si="85"/>
        <v>671.83</v>
      </c>
      <c r="AC1330" s="239">
        <v>768.91</v>
      </c>
      <c r="AD1330" s="10"/>
      <c r="AE1330" s="3"/>
      <c r="AF1330" s="3"/>
    </row>
    <row r="1331" spans="1:32" x14ac:dyDescent="0.2">
      <c r="A1331" s="55"/>
      <c r="B1331" s="10"/>
      <c r="C1331" s="10" t="s">
        <v>152</v>
      </c>
      <c r="D1331" s="10"/>
      <c r="E1331" s="419" t="s">
        <v>155</v>
      </c>
      <c r="F1331" s="10">
        <v>1481</v>
      </c>
      <c r="G1331" s="10"/>
      <c r="H1331" s="10"/>
      <c r="I1331" s="10"/>
      <c r="J1331" s="10">
        <v>273.83</v>
      </c>
      <c r="K1331" s="10"/>
      <c r="M1331" s="10">
        <v>1</v>
      </c>
      <c r="N1331" s="69"/>
      <c r="P1331" s="245">
        <f t="shared" si="80"/>
        <v>273.83</v>
      </c>
      <c r="Q1331" s="10"/>
      <c r="R1331" s="10"/>
      <c r="S1331" s="10"/>
      <c r="T1331" s="179">
        <f t="shared" si="86"/>
        <v>1481</v>
      </c>
      <c r="U1331" s="10"/>
      <c r="V1331" s="10"/>
      <c r="W1331" s="10"/>
      <c r="Y1331" s="167">
        <v>273.83</v>
      </c>
      <c r="Z1331" s="239">
        <f t="shared" si="84"/>
        <v>250.3</v>
      </c>
      <c r="AB1331" s="239">
        <f t="shared" si="85"/>
        <v>258.5</v>
      </c>
      <c r="AC1331" s="239">
        <v>295.86</v>
      </c>
      <c r="AD1331" s="10"/>
      <c r="AE1331" s="3"/>
      <c r="AF1331" s="3"/>
    </row>
    <row r="1332" spans="1:32" x14ac:dyDescent="0.2">
      <c r="A1332" s="55"/>
      <c r="B1332" s="10"/>
      <c r="C1332" s="10" t="s">
        <v>152</v>
      </c>
      <c r="D1332" s="10"/>
      <c r="E1332" s="419" t="s">
        <v>156</v>
      </c>
      <c r="F1332" s="10">
        <v>3343</v>
      </c>
      <c r="G1332" s="10"/>
      <c r="H1332" s="10"/>
      <c r="I1332" s="10"/>
      <c r="J1332" s="10">
        <v>618.41999999999996</v>
      </c>
      <c r="K1332" s="10"/>
      <c r="M1332" s="10">
        <v>2</v>
      </c>
      <c r="N1332" s="69"/>
      <c r="P1332" s="245">
        <f t="shared" si="80"/>
        <v>309.20999999999998</v>
      </c>
      <c r="Q1332" s="10"/>
      <c r="R1332" s="10"/>
      <c r="S1332" s="10"/>
      <c r="T1332" s="179">
        <f t="shared" si="86"/>
        <v>1671.5</v>
      </c>
      <c r="U1332" s="10"/>
      <c r="V1332" s="10"/>
      <c r="W1332" s="10"/>
      <c r="Y1332" s="167">
        <v>618.41999999999996</v>
      </c>
      <c r="Z1332" s="239">
        <f t="shared" si="84"/>
        <v>565.29</v>
      </c>
      <c r="AB1332" s="239">
        <f t="shared" si="85"/>
        <v>583.79999999999995</v>
      </c>
      <c r="AC1332" s="239">
        <v>668.16</v>
      </c>
      <c r="AD1332" s="10"/>
      <c r="AE1332" s="3"/>
      <c r="AF1332" s="3"/>
    </row>
    <row r="1333" spans="1:32" x14ac:dyDescent="0.2">
      <c r="A1333" s="55"/>
      <c r="B1333" s="10"/>
      <c r="C1333" s="10" t="s">
        <v>152</v>
      </c>
      <c r="D1333" s="10"/>
      <c r="E1333" s="419" t="s">
        <v>157</v>
      </c>
      <c r="F1333" s="10">
        <v>2282</v>
      </c>
      <c r="G1333" s="10"/>
      <c r="H1333" s="10"/>
      <c r="I1333" s="10"/>
      <c r="J1333" s="10">
        <v>425.75</v>
      </c>
      <c r="K1333" s="10"/>
      <c r="M1333" s="10">
        <v>2</v>
      </c>
      <c r="N1333" s="69"/>
      <c r="P1333" s="245">
        <f t="shared" si="80"/>
        <v>212.875</v>
      </c>
      <c r="Q1333" s="10"/>
      <c r="R1333" s="10"/>
      <c r="S1333" s="10"/>
      <c r="T1333" s="179">
        <f t="shared" si="86"/>
        <v>1141</v>
      </c>
      <c r="U1333" s="10"/>
      <c r="V1333" s="10"/>
      <c r="W1333" s="10"/>
      <c r="Y1333" s="167">
        <v>425.75</v>
      </c>
      <c r="Z1333" s="239">
        <f t="shared" si="84"/>
        <v>389.17</v>
      </c>
      <c r="AB1333" s="239">
        <f t="shared" si="85"/>
        <v>401.92</v>
      </c>
      <c r="AC1333" s="239">
        <v>460</v>
      </c>
      <c r="AD1333" s="10"/>
      <c r="AE1333" s="3"/>
      <c r="AF1333" s="3"/>
    </row>
    <row r="1334" spans="1:32" x14ac:dyDescent="0.2">
      <c r="A1334" s="55"/>
      <c r="B1334" s="10"/>
      <c r="C1334" s="10" t="s">
        <v>152</v>
      </c>
      <c r="D1334" s="10"/>
      <c r="E1334" s="419" t="s">
        <v>98</v>
      </c>
      <c r="F1334" s="10">
        <v>944</v>
      </c>
      <c r="G1334" s="10"/>
      <c r="H1334" s="10"/>
      <c r="I1334" s="10"/>
      <c r="J1334" s="10">
        <v>169.91</v>
      </c>
      <c r="K1334" s="10"/>
      <c r="M1334" s="10">
        <v>1</v>
      </c>
      <c r="N1334" s="69"/>
      <c r="P1334" s="245">
        <f t="shared" si="80"/>
        <v>169.91</v>
      </c>
      <c r="Q1334" s="10"/>
      <c r="R1334" s="10"/>
      <c r="S1334" s="10"/>
      <c r="T1334" s="179">
        <f t="shared" si="86"/>
        <v>944</v>
      </c>
      <c r="U1334" s="10"/>
      <c r="V1334" s="10"/>
      <c r="W1334" s="10"/>
      <c r="Y1334" s="167">
        <v>169.91</v>
      </c>
      <c r="Z1334" s="239">
        <f t="shared" si="84"/>
        <v>155.31</v>
      </c>
      <c r="AB1334" s="239">
        <f t="shared" si="85"/>
        <v>160.4</v>
      </c>
      <c r="AC1334" s="239">
        <v>183.58</v>
      </c>
      <c r="AD1334" s="10"/>
      <c r="AE1334" s="3"/>
      <c r="AF1334" s="3"/>
    </row>
    <row r="1335" spans="1:32" x14ac:dyDescent="0.2">
      <c r="A1335" s="55"/>
      <c r="B1335" s="10"/>
      <c r="C1335" s="10" t="s">
        <v>158</v>
      </c>
      <c r="D1335" s="10"/>
      <c r="E1335" s="419" t="s">
        <v>153</v>
      </c>
      <c r="F1335" s="10">
        <v>84234</v>
      </c>
      <c r="G1335" s="10"/>
      <c r="H1335" s="10"/>
      <c r="I1335" s="10"/>
      <c r="J1335" s="10">
        <v>14453.62</v>
      </c>
      <c r="K1335" s="10"/>
      <c r="M1335" s="10">
        <v>59</v>
      </c>
      <c r="N1335" s="69"/>
      <c r="P1335" s="245">
        <f t="shared" si="80"/>
        <v>244.97661016949155</v>
      </c>
      <c r="Q1335" s="10"/>
      <c r="R1335" s="10"/>
      <c r="S1335" s="10"/>
      <c r="T1335" s="179">
        <f t="shared" si="86"/>
        <v>1427.6949152542372</v>
      </c>
      <c r="U1335" s="10"/>
      <c r="V1335" s="10"/>
      <c r="W1335" s="10"/>
      <c r="Y1335" s="167">
        <v>14453.62</v>
      </c>
      <c r="Z1335" s="239">
        <f t="shared" si="84"/>
        <v>13211.82</v>
      </c>
      <c r="AB1335" s="239">
        <f t="shared" si="85"/>
        <v>13644.57</v>
      </c>
      <c r="AC1335" s="239">
        <v>15616.32</v>
      </c>
      <c r="AD1335" s="10"/>
      <c r="AE1335" s="3"/>
      <c r="AF1335" s="3"/>
    </row>
    <row r="1336" spans="1:32" x14ac:dyDescent="0.2">
      <c r="A1336" s="55"/>
      <c r="B1336" s="10"/>
      <c r="C1336" s="10" t="s">
        <v>159</v>
      </c>
      <c r="D1336" s="10"/>
      <c r="E1336" s="419" t="s">
        <v>107</v>
      </c>
      <c r="F1336" s="10">
        <v>876</v>
      </c>
      <c r="G1336" s="10"/>
      <c r="H1336" s="10"/>
      <c r="I1336" s="10"/>
      <c r="J1336" s="10">
        <v>157.85</v>
      </c>
      <c r="K1336" s="10"/>
      <c r="M1336" s="10">
        <v>1</v>
      </c>
      <c r="N1336" s="69"/>
      <c r="P1336" s="245">
        <f t="shared" si="80"/>
        <v>157.85</v>
      </c>
      <c r="Q1336" s="10"/>
      <c r="R1336" s="10"/>
      <c r="S1336" s="10"/>
      <c r="T1336" s="179">
        <f t="shared" si="86"/>
        <v>876</v>
      </c>
      <c r="U1336" s="10"/>
      <c r="V1336" s="10"/>
      <c r="W1336" s="10"/>
      <c r="Y1336" s="167">
        <v>157.85</v>
      </c>
      <c r="Z1336" s="239">
        <f t="shared" si="84"/>
        <v>144.29</v>
      </c>
      <c r="AB1336" s="239">
        <f t="shared" si="85"/>
        <v>149.01</v>
      </c>
      <c r="AC1336" s="239">
        <v>170.54</v>
      </c>
      <c r="AD1336" s="10"/>
      <c r="AE1336" s="3"/>
      <c r="AF1336" s="3"/>
    </row>
    <row r="1337" spans="1:32" x14ac:dyDescent="0.2">
      <c r="A1337" s="55"/>
      <c r="B1337" s="10"/>
      <c r="C1337" s="10" t="s">
        <v>160</v>
      </c>
      <c r="D1337" s="10"/>
      <c r="E1337" s="419" t="s">
        <v>97</v>
      </c>
      <c r="F1337" s="10">
        <v>609565</v>
      </c>
      <c r="G1337" s="10"/>
      <c r="H1337" s="10"/>
      <c r="I1337" s="10"/>
      <c r="J1337" s="10">
        <v>104333.48999999996</v>
      </c>
      <c r="K1337" s="10"/>
      <c r="M1337" s="10">
        <v>648</v>
      </c>
      <c r="N1337" s="69"/>
      <c r="P1337" s="245">
        <f t="shared" si="80"/>
        <v>161.00847222222217</v>
      </c>
      <c r="Q1337" s="10"/>
      <c r="R1337" s="10"/>
      <c r="S1337" s="10"/>
      <c r="T1337" s="179">
        <f t="shared" si="86"/>
        <v>940.68672839506178</v>
      </c>
      <c r="U1337" s="10"/>
      <c r="V1337" s="10"/>
      <c r="W1337" s="10"/>
      <c r="Y1337" s="167">
        <v>104333.48999999996</v>
      </c>
      <c r="Z1337" s="239">
        <f t="shared" si="84"/>
        <v>95369.58</v>
      </c>
      <c r="AB1337" s="239">
        <f t="shared" si="85"/>
        <v>98493.4</v>
      </c>
      <c r="AC1337" s="239">
        <v>112726.49</v>
      </c>
      <c r="AD1337" s="10"/>
      <c r="AE1337" s="3"/>
      <c r="AF1337" s="3"/>
    </row>
    <row r="1338" spans="1:32" x14ac:dyDescent="0.2">
      <c r="A1338" s="55"/>
      <c r="B1338" s="10"/>
      <c r="C1338" s="10" t="s">
        <v>161</v>
      </c>
      <c r="D1338" s="10"/>
      <c r="E1338" s="419" t="s">
        <v>162</v>
      </c>
      <c r="F1338" s="10">
        <v>3246</v>
      </c>
      <c r="G1338" s="10"/>
      <c r="H1338" s="10"/>
      <c r="I1338" s="10"/>
      <c r="J1338" s="10">
        <v>600.78</v>
      </c>
      <c r="K1338" s="10"/>
      <c r="M1338" s="10">
        <v>2</v>
      </c>
      <c r="N1338" s="69"/>
      <c r="P1338" s="245">
        <f t="shared" ref="P1338:P1401" si="87">J1338/M1338</f>
        <v>300.39</v>
      </c>
      <c r="Q1338" s="10"/>
      <c r="R1338" s="10"/>
      <c r="S1338" s="10"/>
      <c r="T1338" s="179">
        <f t="shared" si="86"/>
        <v>1623</v>
      </c>
      <c r="U1338" s="10"/>
      <c r="V1338" s="10"/>
      <c r="W1338" s="10"/>
      <c r="Y1338" s="167">
        <v>600.78</v>
      </c>
      <c r="Z1338" s="239">
        <f t="shared" si="84"/>
        <v>549.16</v>
      </c>
      <c r="AB1338" s="239">
        <f t="shared" si="85"/>
        <v>567.15</v>
      </c>
      <c r="AC1338" s="239">
        <v>649.11</v>
      </c>
      <c r="AD1338" s="10"/>
      <c r="AE1338" s="3"/>
      <c r="AF1338" s="3"/>
    </row>
    <row r="1339" spans="1:32" x14ac:dyDescent="0.2">
      <c r="A1339" s="55"/>
      <c r="B1339" s="10"/>
      <c r="C1339" s="10" t="s">
        <v>163</v>
      </c>
      <c r="D1339" s="10"/>
      <c r="E1339" s="419" t="s">
        <v>164</v>
      </c>
      <c r="F1339" s="10">
        <v>5083</v>
      </c>
      <c r="G1339" s="10"/>
      <c r="H1339" s="10"/>
      <c r="I1339" s="10"/>
      <c r="J1339" s="10">
        <v>824.58</v>
      </c>
      <c r="K1339" s="10"/>
      <c r="M1339" s="10">
        <v>9</v>
      </c>
      <c r="N1339" s="69"/>
      <c r="P1339" s="245">
        <f t="shared" si="87"/>
        <v>91.62</v>
      </c>
      <c r="Q1339" s="10"/>
      <c r="R1339" s="10"/>
      <c r="S1339" s="10"/>
      <c r="T1339" s="179">
        <f t="shared" si="86"/>
        <v>564.77777777777783</v>
      </c>
      <c r="U1339" s="10"/>
      <c r="V1339" s="10"/>
      <c r="W1339" s="10"/>
      <c r="Y1339" s="167">
        <v>824.58</v>
      </c>
      <c r="Z1339" s="239">
        <f t="shared" si="84"/>
        <v>753.74</v>
      </c>
      <c r="AB1339" s="239">
        <f t="shared" si="85"/>
        <v>778.42</v>
      </c>
      <c r="AC1339" s="239">
        <v>890.91</v>
      </c>
      <c r="AD1339" s="10"/>
      <c r="AE1339" s="3"/>
      <c r="AF1339" s="3"/>
    </row>
    <row r="1340" spans="1:32" x14ac:dyDescent="0.2">
      <c r="A1340" s="55"/>
      <c r="B1340" s="10"/>
      <c r="C1340" s="10" t="s">
        <v>165</v>
      </c>
      <c r="D1340" s="10"/>
      <c r="E1340" s="419" t="s">
        <v>64</v>
      </c>
      <c r="F1340" s="10">
        <v>5316462</v>
      </c>
      <c r="G1340" s="10"/>
      <c r="H1340" s="10"/>
      <c r="I1340" s="10"/>
      <c r="J1340" s="10">
        <v>937645.72000000149</v>
      </c>
      <c r="K1340" s="10"/>
      <c r="M1340" s="10">
        <v>4780</v>
      </c>
      <c r="N1340" s="69"/>
      <c r="P1340" s="245">
        <f t="shared" si="87"/>
        <v>196.16019246861956</v>
      </c>
      <c r="Q1340" s="10"/>
      <c r="R1340" s="10"/>
      <c r="S1340" s="10"/>
      <c r="T1340" s="179">
        <f t="shared" si="86"/>
        <v>1112.2305439330544</v>
      </c>
      <c r="U1340" s="10"/>
      <c r="V1340" s="10"/>
      <c r="W1340" s="10"/>
      <c r="Y1340" s="167">
        <v>937645.72000000149</v>
      </c>
      <c r="Z1340" s="239">
        <f t="shared" si="84"/>
        <v>857087</v>
      </c>
      <c r="AB1340" s="239">
        <f t="shared" si="85"/>
        <v>885160.75</v>
      </c>
      <c r="AC1340" s="239">
        <v>1013073.64</v>
      </c>
      <c r="AD1340" s="10"/>
      <c r="AE1340" s="3"/>
      <c r="AF1340" s="3"/>
    </row>
    <row r="1341" spans="1:32" x14ac:dyDescent="0.2">
      <c r="A1341" s="55"/>
      <c r="B1341" s="10"/>
      <c r="C1341" s="10" t="s">
        <v>165</v>
      </c>
      <c r="D1341" s="10"/>
      <c r="E1341" s="419" t="s">
        <v>166</v>
      </c>
      <c r="F1341" s="10">
        <v>1729</v>
      </c>
      <c r="G1341" s="10"/>
      <c r="H1341" s="10"/>
      <c r="I1341" s="10"/>
      <c r="J1341" s="10">
        <v>153.84</v>
      </c>
      <c r="K1341" s="10"/>
      <c r="M1341" s="10">
        <v>1</v>
      </c>
      <c r="N1341" s="69"/>
      <c r="P1341" s="245">
        <f t="shared" si="87"/>
        <v>153.84</v>
      </c>
      <c r="Q1341" s="10"/>
      <c r="R1341" s="10"/>
      <c r="S1341" s="10"/>
      <c r="T1341" s="179">
        <f t="shared" si="86"/>
        <v>1729</v>
      </c>
      <c r="U1341" s="10"/>
      <c r="V1341" s="10"/>
      <c r="W1341" s="10"/>
      <c r="Y1341" s="167">
        <v>153.84</v>
      </c>
      <c r="Z1341" s="239">
        <f t="shared" si="84"/>
        <v>140.62</v>
      </c>
      <c r="AB1341" s="239">
        <f t="shared" si="85"/>
        <v>145.22999999999999</v>
      </c>
      <c r="AC1341" s="239">
        <v>166.22</v>
      </c>
      <c r="AD1341" s="10"/>
      <c r="AE1341" s="3"/>
      <c r="AF1341" s="3"/>
    </row>
    <row r="1342" spans="1:32" x14ac:dyDescent="0.2">
      <c r="A1342" s="55"/>
      <c r="B1342" s="10"/>
      <c r="C1342" s="10" t="s">
        <v>165</v>
      </c>
      <c r="D1342" s="10"/>
      <c r="E1342" s="419" t="s">
        <v>167</v>
      </c>
      <c r="F1342" s="10">
        <v>21128</v>
      </c>
      <c r="G1342" s="10"/>
      <c r="H1342" s="10"/>
      <c r="I1342" s="10"/>
      <c r="J1342" s="10">
        <v>3794.79</v>
      </c>
      <c r="K1342" s="10"/>
      <c r="M1342" s="10">
        <v>36</v>
      </c>
      <c r="N1342" s="69"/>
      <c r="P1342" s="245">
        <f t="shared" si="87"/>
        <v>105.41083333333333</v>
      </c>
      <c r="Q1342" s="10"/>
      <c r="R1342" s="10"/>
      <c r="S1342" s="10"/>
      <c r="T1342" s="179">
        <f t="shared" si="86"/>
        <v>586.88888888888891</v>
      </c>
      <c r="U1342" s="10"/>
      <c r="V1342" s="10"/>
      <c r="W1342" s="10"/>
      <c r="Y1342" s="167">
        <v>3794.79</v>
      </c>
      <c r="Z1342" s="239">
        <f t="shared" si="84"/>
        <v>3468.76</v>
      </c>
      <c r="AB1342" s="239">
        <f t="shared" si="85"/>
        <v>3582.38</v>
      </c>
      <c r="AC1342" s="239">
        <v>4100.0600000000004</v>
      </c>
      <c r="AD1342" s="10"/>
      <c r="AE1342" s="3"/>
      <c r="AF1342" s="3"/>
    </row>
    <row r="1343" spans="1:32" x14ac:dyDescent="0.2">
      <c r="A1343" s="55"/>
      <c r="B1343" s="10"/>
      <c r="C1343" s="10" t="s">
        <v>169</v>
      </c>
      <c r="D1343" s="10"/>
      <c r="E1343" s="419" t="s">
        <v>64</v>
      </c>
      <c r="F1343" s="10">
        <v>329864</v>
      </c>
      <c r="G1343" s="10"/>
      <c r="H1343" s="10"/>
      <c r="I1343" s="10"/>
      <c r="J1343" s="10">
        <v>59331.249999999993</v>
      </c>
      <c r="K1343" s="10"/>
      <c r="M1343" s="10">
        <v>313</v>
      </c>
      <c r="N1343" s="69"/>
      <c r="P1343" s="245">
        <f t="shared" si="87"/>
        <v>189.5567092651757</v>
      </c>
      <c r="Q1343" s="10"/>
      <c r="R1343" s="10"/>
      <c r="S1343" s="10"/>
      <c r="T1343" s="179">
        <f t="shared" si="86"/>
        <v>1053.8785942492013</v>
      </c>
      <c r="U1343" s="10"/>
      <c r="V1343" s="10"/>
      <c r="W1343" s="10"/>
      <c r="Y1343" s="167">
        <v>59331.249999999993</v>
      </c>
      <c r="Z1343" s="239">
        <f t="shared" si="84"/>
        <v>54233.75</v>
      </c>
      <c r="AB1343" s="239">
        <f t="shared" si="85"/>
        <v>56010.17</v>
      </c>
      <c r="AC1343" s="239">
        <v>64104.09</v>
      </c>
      <c r="AD1343" s="10"/>
      <c r="AE1343" s="3"/>
      <c r="AF1343" s="3"/>
    </row>
    <row r="1344" spans="1:32" x14ac:dyDescent="0.2">
      <c r="A1344" s="55"/>
      <c r="B1344" s="10"/>
      <c r="C1344" s="10" t="s">
        <v>169</v>
      </c>
      <c r="D1344" s="10"/>
      <c r="E1344" s="419" t="s">
        <v>170</v>
      </c>
      <c r="F1344" s="10">
        <v>627</v>
      </c>
      <c r="G1344" s="10"/>
      <c r="H1344" s="10"/>
      <c r="I1344" s="10"/>
      <c r="J1344" s="10">
        <v>112.75</v>
      </c>
      <c r="K1344" s="10"/>
      <c r="M1344" s="10">
        <v>1</v>
      </c>
      <c r="N1344" s="69"/>
      <c r="P1344" s="245">
        <f t="shared" si="87"/>
        <v>112.75</v>
      </c>
      <c r="Q1344" s="10"/>
      <c r="R1344" s="10"/>
      <c r="S1344" s="10"/>
      <c r="T1344" s="179">
        <f t="shared" si="86"/>
        <v>627</v>
      </c>
      <c r="U1344" s="10"/>
      <c r="V1344" s="10"/>
      <c r="W1344" s="10"/>
      <c r="Y1344" s="167">
        <v>112.75</v>
      </c>
      <c r="Z1344" s="239">
        <f t="shared" si="84"/>
        <v>103.06</v>
      </c>
      <c r="AB1344" s="239">
        <f t="shared" si="85"/>
        <v>106.44</v>
      </c>
      <c r="AC1344" s="239">
        <v>121.82</v>
      </c>
      <c r="AD1344" s="10"/>
      <c r="AE1344" s="3"/>
      <c r="AF1344" s="3"/>
    </row>
    <row r="1345" spans="1:32" x14ac:dyDescent="0.2">
      <c r="A1345" s="55"/>
      <c r="B1345" s="10"/>
      <c r="C1345" s="10" t="s">
        <v>171</v>
      </c>
      <c r="D1345" s="10"/>
      <c r="E1345" s="419" t="s">
        <v>63</v>
      </c>
      <c r="F1345" s="10">
        <v>5373</v>
      </c>
      <c r="G1345" s="10"/>
      <c r="H1345" s="10"/>
      <c r="I1345" s="10"/>
      <c r="J1345" s="10">
        <v>997.1</v>
      </c>
      <c r="K1345" s="10"/>
      <c r="M1345" s="10">
        <v>3</v>
      </c>
      <c r="N1345" s="69"/>
      <c r="P1345" s="245">
        <f t="shared" si="87"/>
        <v>332.36666666666667</v>
      </c>
      <c r="Q1345" s="10"/>
      <c r="R1345" s="10"/>
      <c r="S1345" s="10"/>
      <c r="T1345" s="179">
        <f t="shared" si="86"/>
        <v>1791</v>
      </c>
      <c r="U1345" s="10"/>
      <c r="V1345" s="10"/>
      <c r="W1345" s="10"/>
      <c r="Y1345" s="167">
        <v>997.1</v>
      </c>
      <c r="Z1345" s="239">
        <f t="shared" si="84"/>
        <v>911.43</v>
      </c>
      <c r="AB1345" s="239">
        <f t="shared" si="85"/>
        <v>941.29</v>
      </c>
      <c r="AC1345" s="239">
        <v>1077.31</v>
      </c>
      <c r="AD1345" s="10"/>
      <c r="AE1345" s="3"/>
      <c r="AF1345" s="3"/>
    </row>
    <row r="1346" spans="1:32" x14ac:dyDescent="0.2">
      <c r="A1346" s="55"/>
      <c r="B1346" s="10"/>
      <c r="C1346" s="10" t="s">
        <v>171</v>
      </c>
      <c r="D1346" s="10"/>
      <c r="E1346" s="419" t="s">
        <v>64</v>
      </c>
      <c r="F1346" s="10">
        <v>7077</v>
      </c>
      <c r="G1346" s="10"/>
      <c r="H1346" s="10"/>
      <c r="I1346" s="10"/>
      <c r="J1346" s="10">
        <v>1095.3899999999999</v>
      </c>
      <c r="K1346" s="10"/>
      <c r="M1346" s="10">
        <v>8</v>
      </c>
      <c r="N1346" s="69"/>
      <c r="P1346" s="245">
        <f t="shared" si="87"/>
        <v>136.92374999999998</v>
      </c>
      <c r="Q1346" s="10"/>
      <c r="R1346" s="10"/>
      <c r="S1346" s="10"/>
      <c r="T1346" s="179">
        <f t="shared" si="86"/>
        <v>884.625</v>
      </c>
      <c r="U1346" s="10"/>
      <c r="V1346" s="10"/>
      <c r="W1346" s="10"/>
      <c r="Y1346" s="167">
        <v>1095.3899999999999</v>
      </c>
      <c r="Z1346" s="239">
        <f t="shared" si="84"/>
        <v>1001.28</v>
      </c>
      <c r="AB1346" s="239">
        <f t="shared" si="85"/>
        <v>1034.08</v>
      </c>
      <c r="AC1346" s="239">
        <v>1183.51</v>
      </c>
      <c r="AD1346" s="10"/>
      <c r="AE1346" s="3"/>
      <c r="AF1346" s="3"/>
    </row>
    <row r="1347" spans="1:32" x14ac:dyDescent="0.2">
      <c r="A1347" s="55"/>
      <c r="B1347" s="10"/>
      <c r="C1347" s="10" t="s">
        <v>171</v>
      </c>
      <c r="D1347" s="10"/>
      <c r="E1347" s="419" t="s">
        <v>97</v>
      </c>
      <c r="F1347" s="10">
        <v>4987596</v>
      </c>
      <c r="G1347" s="10"/>
      <c r="H1347" s="10"/>
      <c r="I1347" s="10"/>
      <c r="J1347" s="10">
        <v>860567.04000000225</v>
      </c>
      <c r="K1347" s="10"/>
      <c r="M1347" s="10">
        <v>4473</v>
      </c>
      <c r="N1347" s="69"/>
      <c r="P1347" s="245">
        <f t="shared" si="87"/>
        <v>192.39146881287778</v>
      </c>
      <c r="Q1347" s="10"/>
      <c r="R1347" s="10"/>
      <c r="S1347" s="10"/>
      <c r="T1347" s="179">
        <f t="shared" si="86"/>
        <v>1115.0449362843729</v>
      </c>
      <c r="U1347" s="10"/>
      <c r="V1347" s="10"/>
      <c r="W1347" s="10"/>
      <c r="Y1347" s="167">
        <v>860567.04000000225</v>
      </c>
      <c r="Z1347" s="239">
        <f t="shared" si="84"/>
        <v>786630.61</v>
      </c>
      <c r="AB1347" s="239">
        <f t="shared" si="85"/>
        <v>812396.57</v>
      </c>
      <c r="AC1347" s="239">
        <v>929794.45</v>
      </c>
      <c r="AD1347" s="10"/>
      <c r="AE1347" s="3"/>
      <c r="AF1347" s="3"/>
    </row>
    <row r="1348" spans="1:32" x14ac:dyDescent="0.2">
      <c r="A1348" s="55"/>
      <c r="B1348" s="10"/>
      <c r="C1348" s="10" t="s">
        <v>171</v>
      </c>
      <c r="D1348" s="10"/>
      <c r="E1348" s="419" t="s">
        <v>167</v>
      </c>
      <c r="F1348" s="10">
        <v>900</v>
      </c>
      <c r="G1348" s="10"/>
      <c r="H1348" s="10"/>
      <c r="I1348" s="10"/>
      <c r="J1348" s="10">
        <v>162.69999999999999</v>
      </c>
      <c r="K1348" s="10"/>
      <c r="M1348" s="10">
        <v>1</v>
      </c>
      <c r="N1348" s="69"/>
      <c r="P1348" s="245">
        <f t="shared" si="87"/>
        <v>162.69999999999999</v>
      </c>
      <c r="Q1348" s="10"/>
      <c r="R1348" s="10"/>
      <c r="S1348" s="10"/>
      <c r="T1348" s="179">
        <f t="shared" si="86"/>
        <v>900</v>
      </c>
      <c r="U1348" s="10"/>
      <c r="V1348" s="10"/>
      <c r="W1348" s="10"/>
      <c r="Y1348" s="167">
        <v>162.69999999999999</v>
      </c>
      <c r="Z1348" s="239">
        <f t="shared" si="84"/>
        <v>148.72</v>
      </c>
      <c r="AB1348" s="239">
        <f t="shared" si="85"/>
        <v>153.59</v>
      </c>
      <c r="AC1348" s="239">
        <v>175.78</v>
      </c>
      <c r="AD1348" s="10"/>
      <c r="AE1348" s="3"/>
      <c r="AF1348" s="3"/>
    </row>
    <row r="1349" spans="1:32" x14ac:dyDescent="0.2">
      <c r="A1349" s="55"/>
      <c r="B1349" s="10"/>
      <c r="C1349" s="10" t="s">
        <v>171</v>
      </c>
      <c r="D1349" s="10"/>
      <c r="E1349" s="419" t="s">
        <v>127</v>
      </c>
      <c r="F1349" s="10">
        <v>1501</v>
      </c>
      <c r="G1349" s="10"/>
      <c r="H1349" s="10"/>
      <c r="I1349" s="10"/>
      <c r="J1349" s="10">
        <v>277.64</v>
      </c>
      <c r="K1349" s="10"/>
      <c r="M1349" s="10">
        <v>1</v>
      </c>
      <c r="N1349" s="69"/>
      <c r="P1349" s="245">
        <f t="shared" si="87"/>
        <v>277.64</v>
      </c>
      <c r="Q1349" s="10"/>
      <c r="R1349" s="10"/>
      <c r="S1349" s="10"/>
      <c r="T1349" s="179">
        <f t="shared" si="86"/>
        <v>1501</v>
      </c>
      <c r="U1349" s="10"/>
      <c r="V1349" s="10"/>
      <c r="W1349" s="10"/>
      <c r="Y1349" s="167">
        <v>277.64</v>
      </c>
      <c r="Z1349" s="239">
        <f t="shared" si="84"/>
        <v>253.79</v>
      </c>
      <c r="AB1349" s="239">
        <f t="shared" si="85"/>
        <v>262.10000000000002</v>
      </c>
      <c r="AC1349" s="239">
        <v>299.98</v>
      </c>
      <c r="AD1349" s="10"/>
      <c r="AE1349" s="3"/>
      <c r="AF1349" s="3"/>
    </row>
    <row r="1350" spans="1:32" x14ac:dyDescent="0.2">
      <c r="A1350" s="55"/>
      <c r="B1350" s="10"/>
      <c r="C1350" s="10" t="s">
        <v>172</v>
      </c>
      <c r="D1350" s="10"/>
      <c r="E1350" s="419" t="s">
        <v>64</v>
      </c>
      <c r="F1350" s="10">
        <v>5795</v>
      </c>
      <c r="G1350" s="10"/>
      <c r="H1350" s="10"/>
      <c r="I1350" s="10"/>
      <c r="J1350" s="10">
        <v>1076.97</v>
      </c>
      <c r="K1350" s="10"/>
      <c r="M1350" s="10">
        <v>3</v>
      </c>
      <c r="N1350" s="69"/>
      <c r="P1350" s="245">
        <f t="shared" si="87"/>
        <v>358.99</v>
      </c>
      <c r="Q1350" s="10"/>
      <c r="R1350" s="10"/>
      <c r="S1350" s="10"/>
      <c r="T1350" s="179">
        <f t="shared" si="86"/>
        <v>1931.6666666666667</v>
      </c>
      <c r="U1350" s="10"/>
      <c r="V1350" s="10"/>
      <c r="W1350" s="10"/>
      <c r="Y1350" s="167">
        <v>1076.97</v>
      </c>
      <c r="Z1350" s="239">
        <f t="shared" si="84"/>
        <v>984.44</v>
      </c>
      <c r="AB1350" s="239">
        <f t="shared" si="85"/>
        <v>1016.69</v>
      </c>
      <c r="AC1350" s="239">
        <v>1163.6099999999999</v>
      </c>
      <c r="AD1350" s="10"/>
      <c r="AE1350" s="3"/>
      <c r="AF1350" s="3"/>
    </row>
    <row r="1351" spans="1:32" x14ac:dyDescent="0.2">
      <c r="A1351" s="55"/>
      <c r="B1351" s="10"/>
      <c r="C1351" s="10" t="s">
        <v>172</v>
      </c>
      <c r="D1351" s="10"/>
      <c r="E1351" s="419" t="s">
        <v>166</v>
      </c>
      <c r="F1351" s="10">
        <v>712610</v>
      </c>
      <c r="G1351" s="10"/>
      <c r="H1351" s="10"/>
      <c r="I1351" s="10"/>
      <c r="J1351" s="10">
        <v>126269.35000000008</v>
      </c>
      <c r="K1351" s="10"/>
      <c r="M1351" s="10">
        <v>678</v>
      </c>
      <c r="N1351" s="69"/>
      <c r="P1351" s="245">
        <f t="shared" si="87"/>
        <v>186.23797935103258</v>
      </c>
      <c r="Q1351" s="10"/>
      <c r="R1351" s="10"/>
      <c r="S1351" s="10"/>
      <c r="T1351" s="179">
        <f t="shared" si="86"/>
        <v>1051.0471976401179</v>
      </c>
      <c r="U1351" s="10"/>
      <c r="V1351" s="10"/>
      <c r="W1351" s="10"/>
      <c r="Y1351" s="167">
        <v>126269.35000000008</v>
      </c>
      <c r="Z1351" s="239">
        <f t="shared" si="84"/>
        <v>115420.8</v>
      </c>
      <c r="AB1351" s="239">
        <f t="shared" si="85"/>
        <v>119201.39</v>
      </c>
      <c r="AC1351" s="239">
        <v>136426.96</v>
      </c>
      <c r="AD1351" s="10"/>
      <c r="AE1351" s="3"/>
      <c r="AF1351" s="3"/>
    </row>
    <row r="1352" spans="1:32" x14ac:dyDescent="0.2">
      <c r="A1352" s="55"/>
      <c r="B1352" s="10"/>
      <c r="C1352" s="10" t="s">
        <v>173</v>
      </c>
      <c r="D1352" s="10"/>
      <c r="E1352" s="419" t="s">
        <v>100</v>
      </c>
      <c r="F1352" s="10">
        <v>126862</v>
      </c>
      <c r="G1352" s="10"/>
      <c r="H1352" s="10"/>
      <c r="I1352" s="10"/>
      <c r="J1352" s="10">
        <v>21258.84</v>
      </c>
      <c r="K1352" s="10"/>
      <c r="M1352" s="10">
        <v>163</v>
      </c>
      <c r="N1352" s="69"/>
      <c r="P1352" s="245">
        <f t="shared" si="87"/>
        <v>130.42233128834357</v>
      </c>
      <c r="Q1352" s="10"/>
      <c r="R1352" s="10"/>
      <c r="S1352" s="10"/>
      <c r="T1352" s="179">
        <f t="shared" si="86"/>
        <v>778.29447852760734</v>
      </c>
      <c r="U1352" s="10"/>
      <c r="V1352" s="10"/>
      <c r="W1352" s="10"/>
      <c r="Y1352" s="167">
        <v>21258.84</v>
      </c>
      <c r="Z1352" s="239">
        <f t="shared" si="84"/>
        <v>19432.37</v>
      </c>
      <c r="AB1352" s="239">
        <f t="shared" si="85"/>
        <v>20068.87</v>
      </c>
      <c r="AC1352" s="239">
        <v>22968.98</v>
      </c>
      <c r="AD1352" s="10"/>
      <c r="AE1352" s="3"/>
      <c r="AF1352" s="3"/>
    </row>
    <row r="1353" spans="1:32" x14ac:dyDescent="0.2">
      <c r="A1353" s="55"/>
      <c r="B1353" s="10"/>
      <c r="C1353" s="10" t="s">
        <v>173</v>
      </c>
      <c r="D1353" s="10"/>
      <c r="E1353" s="419" t="s">
        <v>77</v>
      </c>
      <c r="F1353" s="10">
        <v>262962</v>
      </c>
      <c r="G1353" s="10"/>
      <c r="H1353" s="10"/>
      <c r="I1353" s="10"/>
      <c r="J1353" s="10">
        <v>44846.439999999973</v>
      </c>
      <c r="K1353" s="10"/>
      <c r="M1353" s="10">
        <v>340</v>
      </c>
      <c r="N1353" s="69"/>
      <c r="P1353" s="245">
        <f t="shared" si="87"/>
        <v>131.90129411764698</v>
      </c>
      <c r="Q1353" s="10"/>
      <c r="R1353" s="10"/>
      <c r="S1353" s="10"/>
      <c r="T1353" s="179">
        <f t="shared" si="86"/>
        <v>773.41764705882349</v>
      </c>
      <c r="U1353" s="10"/>
      <c r="V1353" s="10"/>
      <c r="W1353" s="10"/>
      <c r="Y1353" s="167">
        <v>44846.439999999973</v>
      </c>
      <c r="Z1353" s="239">
        <f t="shared" si="84"/>
        <v>40993.42</v>
      </c>
      <c r="AB1353" s="239">
        <f t="shared" si="85"/>
        <v>42336.15</v>
      </c>
      <c r="AC1353" s="239">
        <v>48454.07</v>
      </c>
      <c r="AD1353" s="10"/>
      <c r="AE1353" s="3"/>
      <c r="AF1353" s="3"/>
    </row>
    <row r="1354" spans="1:32" x14ac:dyDescent="0.2">
      <c r="A1354" s="55"/>
      <c r="B1354" s="10"/>
      <c r="C1354" s="10" t="s">
        <v>173</v>
      </c>
      <c r="D1354" s="10"/>
      <c r="E1354" s="419" t="s">
        <v>120</v>
      </c>
      <c r="F1354" s="10">
        <v>744</v>
      </c>
      <c r="G1354" s="10"/>
      <c r="H1354" s="10"/>
      <c r="I1354" s="10"/>
      <c r="J1354" s="10">
        <v>133.01</v>
      </c>
      <c r="K1354" s="10"/>
      <c r="M1354" s="10">
        <v>1</v>
      </c>
      <c r="N1354" s="69"/>
      <c r="P1354" s="245">
        <f t="shared" si="87"/>
        <v>133.01</v>
      </c>
      <c r="Q1354" s="10"/>
      <c r="R1354" s="10"/>
      <c r="S1354" s="10"/>
      <c r="T1354" s="179">
        <f t="shared" si="86"/>
        <v>744</v>
      </c>
      <c r="U1354" s="10"/>
      <c r="V1354" s="10"/>
      <c r="W1354" s="10"/>
      <c r="Y1354" s="167">
        <v>133.01</v>
      </c>
      <c r="Z1354" s="239">
        <f t="shared" si="84"/>
        <v>121.58</v>
      </c>
      <c r="AB1354" s="239">
        <f t="shared" si="85"/>
        <v>125.56</v>
      </c>
      <c r="AC1354" s="239">
        <v>143.69999999999999</v>
      </c>
      <c r="AD1354" s="10"/>
      <c r="AE1354" s="3"/>
      <c r="AF1354" s="3"/>
    </row>
    <row r="1355" spans="1:32" x14ac:dyDescent="0.2">
      <c r="A1355" s="55"/>
      <c r="B1355" s="10"/>
      <c r="C1355" s="10" t="s">
        <v>174</v>
      </c>
      <c r="D1355" s="10"/>
      <c r="E1355" s="419" t="s">
        <v>175</v>
      </c>
      <c r="F1355" s="10">
        <v>155483</v>
      </c>
      <c r="G1355" s="10"/>
      <c r="H1355" s="10"/>
      <c r="I1355" s="10"/>
      <c r="J1355" s="10">
        <v>26767.780000000013</v>
      </c>
      <c r="K1355" s="10"/>
      <c r="M1355" s="10">
        <v>141</v>
      </c>
      <c r="N1355" s="69"/>
      <c r="P1355" s="245">
        <f t="shared" si="87"/>
        <v>189.84241134751784</v>
      </c>
      <c r="Q1355" s="10"/>
      <c r="R1355" s="10"/>
      <c r="S1355" s="10"/>
      <c r="T1355" s="179">
        <f t="shared" si="86"/>
        <v>1102.7163120567375</v>
      </c>
      <c r="U1355" s="10"/>
      <c r="V1355" s="10"/>
      <c r="W1355" s="10"/>
      <c r="Y1355" s="167">
        <v>26767.780000000013</v>
      </c>
      <c r="Z1355" s="239">
        <f t="shared" si="84"/>
        <v>24468</v>
      </c>
      <c r="AB1355" s="239">
        <f t="shared" si="85"/>
        <v>25269.45</v>
      </c>
      <c r="AC1355" s="239">
        <v>28921.09</v>
      </c>
      <c r="AD1355" s="10"/>
      <c r="AE1355" s="3"/>
      <c r="AF1355" s="3"/>
    </row>
    <row r="1356" spans="1:32" x14ac:dyDescent="0.2">
      <c r="A1356" s="55"/>
      <c r="B1356" s="10"/>
      <c r="C1356" s="10" t="s">
        <v>176</v>
      </c>
      <c r="D1356" s="10"/>
      <c r="E1356" s="419" t="s">
        <v>177</v>
      </c>
      <c r="F1356" s="10">
        <v>2896575</v>
      </c>
      <c r="G1356" s="10"/>
      <c r="H1356" s="10"/>
      <c r="I1356" s="10"/>
      <c r="J1356" s="10">
        <v>501612.08000000147</v>
      </c>
      <c r="K1356" s="10"/>
      <c r="M1356" s="10">
        <v>2403</v>
      </c>
      <c r="N1356" s="69"/>
      <c r="P1356" s="245">
        <f t="shared" si="87"/>
        <v>208.74410320432852</v>
      </c>
      <c r="Q1356" s="10"/>
      <c r="R1356" s="10"/>
      <c r="S1356" s="10"/>
      <c r="T1356" s="179">
        <f t="shared" si="86"/>
        <v>1205.3995006242196</v>
      </c>
      <c r="U1356" s="10"/>
      <c r="V1356" s="10"/>
      <c r="W1356" s="10"/>
      <c r="Y1356" s="167">
        <v>501612.08000000147</v>
      </c>
      <c r="Z1356" s="239">
        <f t="shared" si="84"/>
        <v>458515.6</v>
      </c>
      <c r="AB1356" s="239">
        <f t="shared" si="85"/>
        <v>473534.21</v>
      </c>
      <c r="AC1356" s="239">
        <v>541963.74</v>
      </c>
      <c r="AD1356" s="10"/>
      <c r="AE1356" s="3"/>
      <c r="AF1356" s="3"/>
    </row>
    <row r="1357" spans="1:32" x14ac:dyDescent="0.2">
      <c r="A1357" s="55"/>
      <c r="B1357" s="10"/>
      <c r="C1357" s="10" t="s">
        <v>178</v>
      </c>
      <c r="D1357" s="10"/>
      <c r="E1357" s="419" t="s">
        <v>179</v>
      </c>
      <c r="F1357" s="10">
        <v>519042</v>
      </c>
      <c r="G1357" s="10"/>
      <c r="H1357" s="10"/>
      <c r="I1357" s="10"/>
      <c r="J1357" s="10">
        <v>91420.179999999949</v>
      </c>
      <c r="K1357" s="10"/>
      <c r="M1357" s="10">
        <v>459</v>
      </c>
      <c r="N1357" s="69"/>
      <c r="P1357" s="245">
        <f t="shared" si="87"/>
        <v>199.17250544662298</v>
      </c>
      <c r="Q1357" s="10"/>
      <c r="R1357" s="10"/>
      <c r="S1357" s="10"/>
      <c r="T1357" s="179">
        <f t="shared" si="86"/>
        <v>1130.81045751634</v>
      </c>
      <c r="U1357" s="10"/>
      <c r="V1357" s="10"/>
      <c r="W1357" s="10"/>
      <c r="Y1357" s="167">
        <v>91420.179999999949</v>
      </c>
      <c r="Z1357" s="239">
        <f t="shared" si="84"/>
        <v>83565.73</v>
      </c>
      <c r="AB1357" s="239">
        <f t="shared" si="85"/>
        <v>86302.91</v>
      </c>
      <c r="AC1357" s="239">
        <v>98774.38</v>
      </c>
      <c r="AD1357" s="10"/>
      <c r="AE1357" s="3"/>
      <c r="AF1357" s="3"/>
    </row>
    <row r="1358" spans="1:32" x14ac:dyDescent="0.2">
      <c r="A1358" s="55"/>
      <c r="B1358" s="10"/>
      <c r="C1358" s="10" t="s">
        <v>180</v>
      </c>
      <c r="D1358" s="10"/>
      <c r="E1358" s="419" t="s">
        <v>105</v>
      </c>
      <c r="F1358" s="10">
        <v>968</v>
      </c>
      <c r="G1358" s="10"/>
      <c r="H1358" s="10"/>
      <c r="I1358" s="10"/>
      <c r="J1358" s="10">
        <v>178.03</v>
      </c>
      <c r="K1358" s="10"/>
      <c r="M1358" s="10">
        <v>2</v>
      </c>
      <c r="N1358" s="69"/>
      <c r="P1358" s="245">
        <f t="shared" si="87"/>
        <v>89.015000000000001</v>
      </c>
      <c r="Q1358" s="10"/>
      <c r="R1358" s="10"/>
      <c r="S1358" s="10"/>
      <c r="T1358" s="179">
        <f t="shared" si="86"/>
        <v>484</v>
      </c>
      <c r="U1358" s="10"/>
      <c r="V1358" s="10"/>
      <c r="W1358" s="10"/>
      <c r="Y1358" s="167">
        <v>178.03</v>
      </c>
      <c r="Z1358" s="239">
        <f t="shared" si="84"/>
        <v>162.72999999999999</v>
      </c>
      <c r="AB1358" s="239">
        <f t="shared" si="85"/>
        <v>168.06</v>
      </c>
      <c r="AC1358" s="239">
        <v>192.35</v>
      </c>
      <c r="AD1358" s="10"/>
      <c r="AE1358" s="3"/>
      <c r="AF1358" s="3"/>
    </row>
    <row r="1359" spans="1:32" x14ac:dyDescent="0.2">
      <c r="A1359" s="55"/>
      <c r="B1359" s="10"/>
      <c r="C1359" s="10" t="s">
        <v>181</v>
      </c>
      <c r="D1359" s="10"/>
      <c r="E1359" s="419" t="s">
        <v>182</v>
      </c>
      <c r="F1359" s="10">
        <v>1923363</v>
      </c>
      <c r="G1359" s="10"/>
      <c r="H1359" s="10"/>
      <c r="I1359" s="10"/>
      <c r="J1359" s="10">
        <v>336281.72000000015</v>
      </c>
      <c r="K1359" s="10"/>
      <c r="M1359" s="10">
        <v>1487</v>
      </c>
      <c r="N1359" s="69"/>
      <c r="P1359" s="245">
        <f t="shared" si="87"/>
        <v>226.14776059179567</v>
      </c>
      <c r="Q1359" s="10"/>
      <c r="R1359" s="10"/>
      <c r="S1359" s="10"/>
      <c r="T1359" s="179">
        <f t="shared" si="86"/>
        <v>1293.4519166106254</v>
      </c>
      <c r="U1359" s="10"/>
      <c r="V1359" s="10"/>
      <c r="W1359" s="10"/>
      <c r="Y1359" s="167">
        <v>336281.72000000015</v>
      </c>
      <c r="Z1359" s="239">
        <f t="shared" si="84"/>
        <v>307389.76</v>
      </c>
      <c r="AB1359" s="239">
        <f t="shared" si="85"/>
        <v>317458.26</v>
      </c>
      <c r="AC1359" s="239">
        <v>363333.55</v>
      </c>
      <c r="AD1359" s="10"/>
      <c r="AE1359" s="3"/>
      <c r="AF1359" s="3"/>
    </row>
    <row r="1360" spans="1:32" x14ac:dyDescent="0.2">
      <c r="A1360" s="55"/>
      <c r="B1360" s="10"/>
      <c r="C1360" s="10" t="s">
        <v>183</v>
      </c>
      <c r="D1360" s="10"/>
      <c r="E1360" s="419" t="s">
        <v>105</v>
      </c>
      <c r="F1360" s="10">
        <v>2312</v>
      </c>
      <c r="G1360" s="10"/>
      <c r="H1360" s="10"/>
      <c r="I1360" s="10"/>
      <c r="J1360" s="10">
        <v>430.99</v>
      </c>
      <c r="K1360" s="10"/>
      <c r="M1360" s="10">
        <v>1</v>
      </c>
      <c r="N1360" s="69"/>
      <c r="P1360" s="245">
        <f t="shared" si="87"/>
        <v>430.99</v>
      </c>
      <c r="Q1360" s="10"/>
      <c r="R1360" s="10"/>
      <c r="S1360" s="10"/>
      <c r="T1360" s="179">
        <f t="shared" si="86"/>
        <v>2312</v>
      </c>
      <c r="U1360" s="10"/>
      <c r="V1360" s="10"/>
      <c r="W1360" s="10"/>
      <c r="Y1360" s="167">
        <v>430.99</v>
      </c>
      <c r="Z1360" s="239">
        <f t="shared" si="84"/>
        <v>393.96</v>
      </c>
      <c r="AB1360" s="239">
        <f t="shared" si="85"/>
        <v>406.87</v>
      </c>
      <c r="AC1360" s="239">
        <v>465.67</v>
      </c>
      <c r="AD1360" s="10"/>
      <c r="AE1360" s="3"/>
      <c r="AF1360" s="3"/>
    </row>
    <row r="1361" spans="1:32" x14ac:dyDescent="0.2">
      <c r="A1361" s="55"/>
      <c r="B1361" s="10"/>
      <c r="C1361" s="10" t="s">
        <v>183</v>
      </c>
      <c r="D1361" s="10"/>
      <c r="E1361" s="419" t="s">
        <v>86</v>
      </c>
      <c r="F1361" s="10">
        <v>727091</v>
      </c>
      <c r="G1361" s="10"/>
      <c r="H1361" s="10"/>
      <c r="I1361" s="10"/>
      <c r="J1361" s="10">
        <v>129245.84000000016</v>
      </c>
      <c r="K1361" s="10"/>
      <c r="M1361" s="10">
        <v>472</v>
      </c>
      <c r="N1361" s="69"/>
      <c r="P1361" s="245">
        <f t="shared" si="87"/>
        <v>273.82593220339015</v>
      </c>
      <c r="Q1361" s="10"/>
      <c r="R1361" s="10"/>
      <c r="S1361" s="10"/>
      <c r="T1361" s="179">
        <f t="shared" si="86"/>
        <v>1540.4470338983051</v>
      </c>
      <c r="U1361" s="10"/>
      <c r="V1361" s="10"/>
      <c r="W1361" s="10"/>
      <c r="Y1361" s="167">
        <v>129245.84000000016</v>
      </c>
      <c r="Z1361" s="239">
        <f t="shared" si="84"/>
        <v>118141.56</v>
      </c>
      <c r="AB1361" s="239">
        <f t="shared" si="85"/>
        <v>122011.27</v>
      </c>
      <c r="AC1361" s="239">
        <v>139642.89000000001</v>
      </c>
      <c r="AD1361" s="10"/>
      <c r="AE1361" s="3"/>
      <c r="AF1361" s="3"/>
    </row>
    <row r="1362" spans="1:32" x14ac:dyDescent="0.2">
      <c r="A1362" s="55"/>
      <c r="B1362" s="10"/>
      <c r="C1362" s="10" t="s">
        <v>184</v>
      </c>
      <c r="D1362" s="10"/>
      <c r="E1362" s="419" t="s">
        <v>185</v>
      </c>
      <c r="F1362" s="10">
        <v>1668572</v>
      </c>
      <c r="G1362" s="10"/>
      <c r="H1362" s="10"/>
      <c r="I1362" s="10"/>
      <c r="J1362" s="10">
        <v>291690.87999999989</v>
      </c>
      <c r="K1362" s="10"/>
      <c r="M1362" s="10">
        <v>946</v>
      </c>
      <c r="N1362" s="69"/>
      <c r="P1362" s="245">
        <f t="shared" si="87"/>
        <v>308.3413107822409</v>
      </c>
      <c r="Q1362" s="10"/>
      <c r="R1362" s="10"/>
      <c r="S1362" s="10"/>
      <c r="T1362" s="179">
        <f t="shared" si="86"/>
        <v>1763.8181818181818</v>
      </c>
      <c r="U1362" s="10"/>
      <c r="V1362" s="10"/>
      <c r="W1362" s="10"/>
      <c r="Y1362" s="167">
        <v>291690.87999999989</v>
      </c>
      <c r="Z1362" s="239">
        <f t="shared" si="84"/>
        <v>266629.98</v>
      </c>
      <c r="AB1362" s="239">
        <f t="shared" si="85"/>
        <v>275363.40999999997</v>
      </c>
      <c r="AC1362" s="239">
        <v>315155.65000000002</v>
      </c>
      <c r="AD1362" s="10"/>
      <c r="AE1362" s="3"/>
      <c r="AF1362" s="3"/>
    </row>
    <row r="1363" spans="1:32" x14ac:dyDescent="0.2">
      <c r="A1363" s="55"/>
      <c r="B1363" s="10"/>
      <c r="C1363" s="10" t="s">
        <v>186</v>
      </c>
      <c r="D1363" s="10"/>
      <c r="E1363" s="419" t="s">
        <v>187</v>
      </c>
      <c r="F1363" s="10">
        <v>10678</v>
      </c>
      <c r="G1363" s="10"/>
      <c r="H1363" s="10"/>
      <c r="I1363" s="10"/>
      <c r="J1363" s="10">
        <v>1981.09</v>
      </c>
      <c r="K1363" s="10"/>
      <c r="M1363" s="10">
        <v>5</v>
      </c>
      <c r="N1363" s="69"/>
      <c r="P1363" s="245">
        <f t="shared" si="87"/>
        <v>396.21799999999996</v>
      </c>
      <c r="Q1363" s="10"/>
      <c r="R1363" s="10"/>
      <c r="S1363" s="10"/>
      <c r="T1363" s="179">
        <f t="shared" si="86"/>
        <v>2135.6</v>
      </c>
      <c r="U1363" s="10"/>
      <c r="V1363" s="10"/>
      <c r="W1363" s="10"/>
      <c r="Y1363" s="167">
        <v>1981.09</v>
      </c>
      <c r="Z1363" s="239">
        <f t="shared" si="84"/>
        <v>1810.88</v>
      </c>
      <c r="AB1363" s="239">
        <f t="shared" si="85"/>
        <v>1870.2</v>
      </c>
      <c r="AC1363" s="239">
        <v>2140.46</v>
      </c>
      <c r="AD1363" s="10"/>
      <c r="AE1363" s="3"/>
      <c r="AF1363" s="3"/>
    </row>
    <row r="1364" spans="1:32" x14ac:dyDescent="0.2">
      <c r="A1364" s="55"/>
      <c r="B1364" s="10"/>
      <c r="C1364" s="10" t="s">
        <v>188</v>
      </c>
      <c r="D1364" s="10"/>
      <c r="E1364" s="419" t="s">
        <v>175</v>
      </c>
      <c r="F1364" s="10">
        <v>6434</v>
      </c>
      <c r="G1364" s="10"/>
      <c r="H1364" s="10"/>
      <c r="I1364" s="10"/>
      <c r="J1364" s="10">
        <v>1188.73</v>
      </c>
      <c r="K1364" s="10"/>
      <c r="M1364" s="10">
        <v>3</v>
      </c>
      <c r="N1364" s="69"/>
      <c r="P1364" s="245">
        <f t="shared" si="87"/>
        <v>396.24333333333334</v>
      </c>
      <c r="Q1364" s="10"/>
      <c r="R1364" s="10"/>
      <c r="S1364" s="10"/>
      <c r="T1364" s="179">
        <f t="shared" si="86"/>
        <v>2144.6666666666665</v>
      </c>
      <c r="U1364" s="10"/>
      <c r="V1364" s="10"/>
      <c r="W1364" s="10"/>
      <c r="Y1364" s="167">
        <v>1188.73</v>
      </c>
      <c r="Z1364" s="239">
        <f t="shared" si="84"/>
        <v>1086.5999999999999</v>
      </c>
      <c r="AB1364" s="239">
        <f t="shared" si="85"/>
        <v>1122.19</v>
      </c>
      <c r="AC1364" s="239">
        <v>1284.3599999999999</v>
      </c>
      <c r="AD1364" s="10"/>
      <c r="AE1364" s="3"/>
      <c r="AF1364" s="3"/>
    </row>
    <row r="1365" spans="1:32" x14ac:dyDescent="0.2">
      <c r="A1365" s="55"/>
      <c r="B1365" s="10"/>
      <c r="C1365" s="10" t="s">
        <v>189</v>
      </c>
      <c r="D1365" s="10"/>
      <c r="E1365" s="419" t="s">
        <v>70</v>
      </c>
      <c r="F1365" s="10">
        <v>422776</v>
      </c>
      <c r="G1365" s="10"/>
      <c r="H1365" s="10"/>
      <c r="I1365" s="10"/>
      <c r="J1365" s="10">
        <v>72954.39999999998</v>
      </c>
      <c r="K1365" s="10"/>
      <c r="M1365" s="10">
        <v>354</v>
      </c>
      <c r="N1365" s="69"/>
      <c r="P1365" s="245">
        <f t="shared" si="87"/>
        <v>206.08587570621464</v>
      </c>
      <c r="Q1365" s="10"/>
      <c r="R1365" s="10"/>
      <c r="S1365" s="10"/>
      <c r="T1365" s="179">
        <f t="shared" si="86"/>
        <v>1194.2824858757062</v>
      </c>
      <c r="U1365" s="10"/>
      <c r="V1365" s="10"/>
      <c r="W1365" s="10"/>
      <c r="Y1365" s="167">
        <v>72954.39999999998</v>
      </c>
      <c r="Z1365" s="239">
        <f t="shared" si="84"/>
        <v>66686.45</v>
      </c>
      <c r="AB1365" s="239">
        <f t="shared" si="85"/>
        <v>68870.759999999995</v>
      </c>
      <c r="AC1365" s="239">
        <v>78823.14</v>
      </c>
      <c r="AD1365" s="10"/>
      <c r="AE1365" s="3"/>
      <c r="AF1365" s="3"/>
    </row>
    <row r="1366" spans="1:32" x14ac:dyDescent="0.2">
      <c r="A1366" s="55"/>
      <c r="B1366" s="10"/>
      <c r="C1366" s="10" t="s">
        <v>190</v>
      </c>
      <c r="D1366" s="10"/>
      <c r="E1366" s="419" t="s">
        <v>107</v>
      </c>
      <c r="F1366" s="10">
        <v>12853</v>
      </c>
      <c r="G1366" s="10"/>
      <c r="H1366" s="10"/>
      <c r="I1366" s="10"/>
      <c r="J1366" s="10">
        <v>2387.35</v>
      </c>
      <c r="K1366" s="10"/>
      <c r="M1366" s="10">
        <v>20</v>
      </c>
      <c r="N1366" s="69"/>
      <c r="P1366" s="245">
        <f t="shared" si="87"/>
        <v>119.36749999999999</v>
      </c>
      <c r="Q1366" s="10"/>
      <c r="R1366" s="10"/>
      <c r="S1366" s="10"/>
      <c r="T1366" s="179">
        <f t="shared" si="86"/>
        <v>642.65</v>
      </c>
      <c r="U1366" s="10"/>
      <c r="V1366" s="10"/>
      <c r="W1366" s="10"/>
      <c r="Y1366" s="167">
        <v>2387.35</v>
      </c>
      <c r="Z1366" s="239">
        <f t="shared" si="84"/>
        <v>2182.2399999999998</v>
      </c>
      <c r="AB1366" s="239">
        <f t="shared" si="85"/>
        <v>2253.7199999999998</v>
      </c>
      <c r="AC1366" s="239">
        <v>2579.4</v>
      </c>
      <c r="AD1366" s="10"/>
      <c r="AE1366" s="3"/>
      <c r="AF1366" s="3"/>
    </row>
    <row r="1367" spans="1:32" x14ac:dyDescent="0.2">
      <c r="A1367" s="55"/>
      <c r="B1367" s="10"/>
      <c r="C1367" s="10" t="s">
        <v>191</v>
      </c>
      <c r="D1367" s="10"/>
      <c r="E1367" s="419" t="s">
        <v>192</v>
      </c>
      <c r="F1367" s="10">
        <v>531334</v>
      </c>
      <c r="G1367" s="10"/>
      <c r="H1367" s="10"/>
      <c r="I1367" s="10"/>
      <c r="J1367" s="10">
        <v>94530.54999999993</v>
      </c>
      <c r="K1367" s="10"/>
      <c r="M1367" s="10">
        <v>407</v>
      </c>
      <c r="N1367" s="69"/>
      <c r="P1367" s="245">
        <f t="shared" si="87"/>
        <v>232.26179361179345</v>
      </c>
      <c r="Q1367" s="10"/>
      <c r="R1367" s="10"/>
      <c r="S1367" s="10"/>
      <c r="T1367" s="179">
        <f t="shared" si="86"/>
        <v>1305.4889434889435</v>
      </c>
      <c r="U1367" s="10"/>
      <c r="V1367" s="10"/>
      <c r="W1367" s="10"/>
      <c r="Y1367" s="167">
        <v>94530.54999999993</v>
      </c>
      <c r="Z1367" s="239">
        <f t="shared" si="84"/>
        <v>86408.87</v>
      </c>
      <c r="AB1367" s="239">
        <f t="shared" si="85"/>
        <v>89239.18</v>
      </c>
      <c r="AC1367" s="239">
        <v>102134.96</v>
      </c>
      <c r="AD1367" s="10"/>
      <c r="AE1367" s="3"/>
      <c r="AF1367" s="3"/>
    </row>
    <row r="1368" spans="1:32" x14ac:dyDescent="0.2">
      <c r="A1368" s="55"/>
      <c r="B1368" s="10"/>
      <c r="C1368" s="10" t="s">
        <v>191</v>
      </c>
      <c r="D1368" s="10"/>
      <c r="E1368" s="419" t="s">
        <v>86</v>
      </c>
      <c r="F1368" s="10">
        <v>798</v>
      </c>
      <c r="G1368" s="10"/>
      <c r="H1368" s="10"/>
      <c r="I1368" s="10"/>
      <c r="J1368" s="10">
        <v>143.25</v>
      </c>
      <c r="K1368" s="10"/>
      <c r="M1368" s="10">
        <v>1</v>
      </c>
      <c r="N1368" s="69"/>
      <c r="P1368" s="245">
        <f t="shared" si="87"/>
        <v>143.25</v>
      </c>
      <c r="Q1368" s="10"/>
      <c r="R1368" s="10"/>
      <c r="S1368" s="10"/>
      <c r="T1368" s="179">
        <f t="shared" si="86"/>
        <v>798</v>
      </c>
      <c r="U1368" s="10"/>
      <c r="V1368" s="10"/>
      <c r="W1368" s="10"/>
      <c r="Y1368" s="167">
        <v>143.25</v>
      </c>
      <c r="Z1368" s="239">
        <f t="shared" si="84"/>
        <v>130.94</v>
      </c>
      <c r="AB1368" s="239">
        <f t="shared" si="85"/>
        <v>135.22999999999999</v>
      </c>
      <c r="AC1368" s="239">
        <v>154.77000000000001</v>
      </c>
      <c r="AD1368" s="10"/>
      <c r="AE1368" s="3"/>
      <c r="AF1368" s="3"/>
    </row>
    <row r="1369" spans="1:32" x14ac:dyDescent="0.2">
      <c r="A1369" s="55"/>
      <c r="B1369" s="10"/>
      <c r="C1369" s="10" t="s">
        <v>193</v>
      </c>
      <c r="D1369" s="10"/>
      <c r="E1369" s="419" t="s">
        <v>194</v>
      </c>
      <c r="F1369" s="10">
        <v>558871</v>
      </c>
      <c r="G1369" s="10"/>
      <c r="H1369" s="10"/>
      <c r="I1369" s="10"/>
      <c r="J1369" s="10">
        <v>95218.920000000129</v>
      </c>
      <c r="K1369" s="10"/>
      <c r="M1369" s="10">
        <v>624</v>
      </c>
      <c r="N1369" s="69"/>
      <c r="P1369" s="245">
        <f t="shared" si="87"/>
        <v>152.59442307692328</v>
      </c>
      <c r="Q1369" s="10"/>
      <c r="R1369" s="10"/>
      <c r="S1369" s="10"/>
      <c r="T1369" s="179">
        <f t="shared" si="86"/>
        <v>895.62660256410254</v>
      </c>
      <c r="U1369" s="10"/>
      <c r="V1369" s="10"/>
      <c r="W1369" s="10"/>
      <c r="Y1369" s="167">
        <v>95218.920000000129</v>
      </c>
      <c r="Z1369" s="239">
        <f t="shared" si="84"/>
        <v>87038.1</v>
      </c>
      <c r="AB1369" s="239">
        <f t="shared" si="85"/>
        <v>89889.02</v>
      </c>
      <c r="AC1369" s="239">
        <v>102878.71</v>
      </c>
      <c r="AD1369" s="10"/>
      <c r="AE1369" s="3"/>
      <c r="AF1369" s="3"/>
    </row>
    <row r="1370" spans="1:32" x14ac:dyDescent="0.2">
      <c r="A1370" s="55"/>
      <c r="B1370" s="10"/>
      <c r="C1370" s="10" t="s">
        <v>195</v>
      </c>
      <c r="D1370" s="10"/>
      <c r="E1370" s="419" t="s">
        <v>196</v>
      </c>
      <c r="F1370" s="10">
        <v>880</v>
      </c>
      <c r="G1370" s="10"/>
      <c r="H1370" s="10"/>
      <c r="I1370" s="10"/>
      <c r="J1370" s="10">
        <v>186.37</v>
      </c>
      <c r="K1370" s="10"/>
      <c r="M1370" s="10">
        <v>4</v>
      </c>
      <c r="N1370" s="69"/>
      <c r="P1370" s="245">
        <f t="shared" si="87"/>
        <v>46.592500000000001</v>
      </c>
      <c r="Q1370" s="10"/>
      <c r="R1370" s="10"/>
      <c r="S1370" s="10"/>
      <c r="T1370" s="179">
        <f t="shared" si="86"/>
        <v>220</v>
      </c>
      <c r="U1370" s="10"/>
      <c r="V1370" s="10"/>
      <c r="W1370" s="10"/>
      <c r="Y1370" s="167">
        <v>186.37</v>
      </c>
      <c r="Z1370" s="239">
        <f t="shared" si="84"/>
        <v>170.36</v>
      </c>
      <c r="AB1370" s="239">
        <f t="shared" si="85"/>
        <v>175.94</v>
      </c>
      <c r="AC1370" s="239">
        <v>201.36</v>
      </c>
      <c r="AD1370" s="10"/>
      <c r="AE1370" s="3"/>
      <c r="AF1370" s="3"/>
    </row>
    <row r="1371" spans="1:32" x14ac:dyDescent="0.2">
      <c r="A1371" s="55"/>
      <c r="B1371" s="10"/>
      <c r="C1371" s="10" t="s">
        <v>197</v>
      </c>
      <c r="D1371" s="10"/>
      <c r="E1371" s="419" t="s">
        <v>198</v>
      </c>
      <c r="F1371" s="10">
        <v>1328269</v>
      </c>
      <c r="G1371" s="10"/>
      <c r="H1371" s="10"/>
      <c r="I1371" s="10"/>
      <c r="J1371" s="10">
        <v>232318.94999999998</v>
      </c>
      <c r="K1371" s="10"/>
      <c r="M1371" s="10">
        <v>1117</v>
      </c>
      <c r="N1371" s="69"/>
      <c r="P1371" s="245">
        <f t="shared" si="87"/>
        <v>207.98473589973142</v>
      </c>
      <c r="Q1371" s="10"/>
      <c r="R1371" s="10"/>
      <c r="S1371" s="10"/>
      <c r="T1371" s="179">
        <f t="shared" si="86"/>
        <v>1189.139659803044</v>
      </c>
      <c r="U1371" s="10"/>
      <c r="V1371" s="10"/>
      <c r="W1371" s="10"/>
      <c r="Y1371" s="167">
        <v>232318.94999999998</v>
      </c>
      <c r="Z1371" s="239">
        <f t="shared" si="84"/>
        <v>212359.05</v>
      </c>
      <c r="AB1371" s="239">
        <f t="shared" si="85"/>
        <v>219314.84</v>
      </c>
      <c r="AC1371" s="239">
        <v>251007.61</v>
      </c>
      <c r="AD1371" s="10"/>
      <c r="AE1371" s="3"/>
      <c r="AF1371" s="3"/>
    </row>
    <row r="1372" spans="1:32" x14ac:dyDescent="0.2">
      <c r="A1372" s="55"/>
      <c r="B1372" s="10"/>
      <c r="C1372" s="10" t="s">
        <v>199</v>
      </c>
      <c r="D1372" s="10"/>
      <c r="E1372" s="419" t="s">
        <v>200</v>
      </c>
      <c r="F1372" s="10">
        <v>3466849</v>
      </c>
      <c r="G1372" s="10"/>
      <c r="H1372" s="10"/>
      <c r="I1372" s="10"/>
      <c r="J1372" s="10">
        <v>595031.16000000096</v>
      </c>
      <c r="K1372" s="10"/>
      <c r="M1372" s="10">
        <v>3334</v>
      </c>
      <c r="N1372" s="69"/>
      <c r="P1372" s="245">
        <f t="shared" si="87"/>
        <v>178.47365326934641</v>
      </c>
      <c r="Q1372" s="10"/>
      <c r="R1372" s="10"/>
      <c r="S1372" s="10"/>
      <c r="T1372" s="179">
        <f t="shared" si="86"/>
        <v>1039.8467306538691</v>
      </c>
      <c r="U1372" s="10"/>
      <c r="V1372" s="10"/>
      <c r="W1372" s="10"/>
      <c r="Y1372" s="167">
        <v>595031.16000000096</v>
      </c>
      <c r="Z1372" s="239">
        <f t="shared" si="84"/>
        <v>543908.49</v>
      </c>
      <c r="AB1372" s="239">
        <f t="shared" si="85"/>
        <v>561724.13</v>
      </c>
      <c r="AC1372" s="239">
        <v>642897.81000000006</v>
      </c>
      <c r="AD1372" s="10"/>
      <c r="AE1372" s="3"/>
      <c r="AF1372" s="3"/>
    </row>
    <row r="1373" spans="1:32" x14ac:dyDescent="0.2">
      <c r="A1373" s="55"/>
      <c r="B1373" s="10"/>
      <c r="C1373" s="10" t="s">
        <v>199</v>
      </c>
      <c r="D1373" s="10"/>
      <c r="E1373" s="419" t="s">
        <v>201</v>
      </c>
      <c r="F1373" s="10">
        <v>771</v>
      </c>
      <c r="G1373" s="10"/>
      <c r="H1373" s="10"/>
      <c r="I1373" s="10"/>
      <c r="J1373" s="10">
        <v>137.61000000000001</v>
      </c>
      <c r="K1373" s="10"/>
      <c r="M1373" s="10">
        <v>1</v>
      </c>
      <c r="N1373" s="69"/>
      <c r="P1373" s="245">
        <f t="shared" si="87"/>
        <v>137.61000000000001</v>
      </c>
      <c r="Q1373" s="10"/>
      <c r="R1373" s="10"/>
      <c r="S1373" s="10"/>
      <c r="T1373" s="179">
        <f t="shared" si="86"/>
        <v>771</v>
      </c>
      <c r="U1373" s="10"/>
      <c r="V1373" s="10"/>
      <c r="W1373" s="10"/>
      <c r="Y1373" s="167">
        <v>137.61000000000001</v>
      </c>
      <c r="Z1373" s="239">
        <f t="shared" si="84"/>
        <v>125.79</v>
      </c>
      <c r="AB1373" s="239">
        <f t="shared" si="85"/>
        <v>129.91</v>
      </c>
      <c r="AC1373" s="239">
        <v>148.68</v>
      </c>
      <c r="AD1373" s="10"/>
      <c r="AE1373" s="3"/>
      <c r="AF1373" s="3"/>
    </row>
    <row r="1374" spans="1:32" x14ac:dyDescent="0.2">
      <c r="A1374" s="55"/>
      <c r="B1374" s="10"/>
      <c r="C1374" s="10" t="s">
        <v>202</v>
      </c>
      <c r="D1374" s="10"/>
      <c r="E1374" s="419" t="s">
        <v>203</v>
      </c>
      <c r="F1374" s="10">
        <v>5776607</v>
      </c>
      <c r="G1374" s="10"/>
      <c r="H1374" s="10"/>
      <c r="I1374" s="10"/>
      <c r="J1374" s="10">
        <v>983286.69999999832</v>
      </c>
      <c r="K1374" s="10"/>
      <c r="M1374" s="10">
        <v>5913</v>
      </c>
      <c r="N1374" s="69"/>
      <c r="P1374" s="245">
        <f t="shared" si="87"/>
        <v>166.2923558261455</v>
      </c>
      <c r="Q1374" s="10"/>
      <c r="R1374" s="10"/>
      <c r="S1374" s="10"/>
      <c r="T1374" s="179">
        <f t="shared" si="86"/>
        <v>976.93336715711143</v>
      </c>
      <c r="U1374" s="10"/>
      <c r="V1374" s="10"/>
      <c r="W1374" s="10"/>
      <c r="Y1374" s="167">
        <v>983286.69999999832</v>
      </c>
      <c r="Z1374" s="239">
        <f t="shared" si="84"/>
        <v>898806.69</v>
      </c>
      <c r="AB1374" s="239">
        <f t="shared" si="85"/>
        <v>928246.97</v>
      </c>
      <c r="AC1374" s="239">
        <v>1062386.17</v>
      </c>
      <c r="AD1374" s="10"/>
      <c r="AE1374" s="3"/>
      <c r="AF1374" s="3"/>
    </row>
    <row r="1375" spans="1:32" x14ac:dyDescent="0.2">
      <c r="A1375" s="55"/>
      <c r="B1375" s="10"/>
      <c r="C1375" s="10" t="s">
        <v>204</v>
      </c>
      <c r="D1375" s="10"/>
      <c r="E1375" s="419" t="s">
        <v>97</v>
      </c>
      <c r="F1375" s="10">
        <v>534022</v>
      </c>
      <c r="G1375" s="10"/>
      <c r="H1375" s="10"/>
      <c r="I1375" s="10"/>
      <c r="J1375" s="10">
        <v>93293.549999999988</v>
      </c>
      <c r="K1375" s="10"/>
      <c r="M1375" s="10">
        <v>371</v>
      </c>
      <c r="N1375" s="69"/>
      <c r="P1375" s="245">
        <f t="shared" si="87"/>
        <v>251.46509433962262</v>
      </c>
      <c r="Q1375" s="10"/>
      <c r="R1375" s="10"/>
      <c r="S1375" s="10"/>
      <c r="T1375" s="179">
        <f t="shared" si="86"/>
        <v>1439.4123989218328</v>
      </c>
      <c r="U1375" s="10"/>
      <c r="V1375" s="10"/>
      <c r="W1375" s="10"/>
      <c r="Y1375" s="167">
        <v>93293.549999999988</v>
      </c>
      <c r="Z1375" s="239">
        <f t="shared" si="84"/>
        <v>85278.15</v>
      </c>
      <c r="AB1375" s="239">
        <f t="shared" si="85"/>
        <v>88071.42</v>
      </c>
      <c r="AC1375" s="239">
        <v>100798.45</v>
      </c>
      <c r="AD1375" s="10"/>
      <c r="AE1375" s="3"/>
      <c r="AF1375" s="3"/>
    </row>
    <row r="1376" spans="1:32" x14ac:dyDescent="0.2">
      <c r="A1376" s="55"/>
      <c r="B1376" s="10"/>
      <c r="C1376" s="10" t="s">
        <v>204</v>
      </c>
      <c r="D1376" s="10"/>
      <c r="E1376" s="419" t="s">
        <v>205</v>
      </c>
      <c r="F1376" s="10">
        <v>868</v>
      </c>
      <c r="G1376" s="10"/>
      <c r="H1376" s="10"/>
      <c r="I1376" s="10"/>
      <c r="J1376" s="10">
        <v>156.30000000000001</v>
      </c>
      <c r="K1376" s="10"/>
      <c r="M1376" s="10">
        <v>1</v>
      </c>
      <c r="N1376" s="69"/>
      <c r="P1376" s="245">
        <f t="shared" si="87"/>
        <v>156.30000000000001</v>
      </c>
      <c r="Q1376" s="10"/>
      <c r="R1376" s="10"/>
      <c r="S1376" s="10"/>
      <c r="T1376" s="179">
        <f t="shared" si="86"/>
        <v>868</v>
      </c>
      <c r="U1376" s="10"/>
      <c r="V1376" s="10"/>
      <c r="W1376" s="10"/>
      <c r="Y1376" s="167">
        <v>156.30000000000001</v>
      </c>
      <c r="Z1376" s="239">
        <f t="shared" si="84"/>
        <v>142.87</v>
      </c>
      <c r="AB1376" s="239">
        <f t="shared" si="85"/>
        <v>147.55000000000001</v>
      </c>
      <c r="AC1376" s="239">
        <v>168.87</v>
      </c>
      <c r="AD1376" s="10"/>
      <c r="AE1376" s="3"/>
      <c r="AF1376" s="3"/>
    </row>
    <row r="1377" spans="1:32" x14ac:dyDescent="0.2">
      <c r="A1377" s="55"/>
      <c r="B1377" s="10"/>
      <c r="C1377" s="10" t="s">
        <v>206</v>
      </c>
      <c r="D1377" s="10"/>
      <c r="E1377" s="419" t="s">
        <v>145</v>
      </c>
      <c r="F1377" s="10">
        <v>92</v>
      </c>
      <c r="G1377" s="10"/>
      <c r="H1377" s="10"/>
      <c r="I1377" s="10"/>
      <c r="J1377" s="10">
        <v>26.21</v>
      </c>
      <c r="K1377" s="10"/>
      <c r="M1377" s="10">
        <v>2</v>
      </c>
      <c r="N1377" s="69"/>
      <c r="P1377" s="245">
        <f t="shared" si="87"/>
        <v>13.105</v>
      </c>
      <c r="Q1377" s="10"/>
      <c r="R1377" s="10"/>
      <c r="S1377" s="10"/>
      <c r="T1377" s="179">
        <f t="shared" si="86"/>
        <v>46</v>
      </c>
      <c r="U1377" s="10"/>
      <c r="V1377" s="10"/>
      <c r="W1377" s="10"/>
      <c r="Y1377" s="167">
        <v>26.21</v>
      </c>
      <c r="Z1377" s="239">
        <f t="shared" si="84"/>
        <v>23.96</v>
      </c>
      <c r="AB1377" s="239">
        <f t="shared" si="85"/>
        <v>24.74</v>
      </c>
      <c r="AC1377" s="239">
        <v>28.32</v>
      </c>
      <c r="AD1377" s="10"/>
      <c r="AE1377" s="3"/>
      <c r="AF1377" s="3"/>
    </row>
    <row r="1378" spans="1:32" x14ac:dyDescent="0.2">
      <c r="A1378" s="55"/>
      <c r="B1378" s="10"/>
      <c r="C1378" s="10" t="s">
        <v>207</v>
      </c>
      <c r="D1378" s="10"/>
      <c r="E1378" s="419" t="s">
        <v>64</v>
      </c>
      <c r="F1378" s="10">
        <v>1828678</v>
      </c>
      <c r="G1378" s="10"/>
      <c r="H1378" s="10"/>
      <c r="I1378" s="10"/>
      <c r="J1378" s="10">
        <v>323234.94000000012</v>
      </c>
      <c r="K1378" s="10"/>
      <c r="M1378" s="10">
        <v>1837</v>
      </c>
      <c r="N1378" s="69"/>
      <c r="P1378" s="245">
        <f t="shared" si="87"/>
        <v>175.95805117038657</v>
      </c>
      <c r="Q1378" s="10"/>
      <c r="R1378" s="10"/>
      <c r="S1378" s="10"/>
      <c r="T1378" s="179">
        <f t="shared" si="86"/>
        <v>995.46978769733266</v>
      </c>
      <c r="U1378" s="10"/>
      <c r="V1378" s="10"/>
      <c r="W1378" s="10"/>
      <c r="Y1378" s="167">
        <v>323234.94000000012</v>
      </c>
      <c r="Z1378" s="239">
        <f t="shared" si="84"/>
        <v>295463.90000000002</v>
      </c>
      <c r="AB1378" s="239">
        <f t="shared" si="85"/>
        <v>305141.78000000003</v>
      </c>
      <c r="AC1378" s="239">
        <v>349237.24</v>
      </c>
      <c r="AD1378" s="10"/>
      <c r="AE1378" s="3"/>
      <c r="AF1378" s="3"/>
    </row>
    <row r="1379" spans="1:32" x14ac:dyDescent="0.2">
      <c r="A1379" s="55"/>
      <c r="B1379" s="10"/>
      <c r="C1379" s="10" t="s">
        <v>208</v>
      </c>
      <c r="D1379" s="10"/>
      <c r="E1379" s="419" t="s">
        <v>179</v>
      </c>
      <c r="F1379" s="10">
        <v>1064289</v>
      </c>
      <c r="G1379" s="10"/>
      <c r="H1379" s="10"/>
      <c r="I1379" s="10"/>
      <c r="J1379" s="10">
        <v>176191.19999999992</v>
      </c>
      <c r="K1379" s="10"/>
      <c r="M1379" s="10">
        <v>984</v>
      </c>
      <c r="N1379" s="69"/>
      <c r="P1379" s="245">
        <f t="shared" si="87"/>
        <v>179.05609756097553</v>
      </c>
      <c r="Q1379" s="10"/>
      <c r="R1379" s="10"/>
      <c r="S1379" s="10"/>
      <c r="T1379" s="179">
        <f t="shared" si="86"/>
        <v>1081.594512195122</v>
      </c>
      <c r="U1379" s="10"/>
      <c r="V1379" s="10"/>
      <c r="W1379" s="10"/>
      <c r="Y1379" s="167">
        <v>176191.19999999992</v>
      </c>
      <c r="Z1379" s="239">
        <f t="shared" si="84"/>
        <v>161053.57</v>
      </c>
      <c r="AB1379" s="239">
        <f t="shared" si="85"/>
        <v>166328.85</v>
      </c>
      <c r="AC1379" s="239">
        <v>190364.72</v>
      </c>
      <c r="AD1379" s="10"/>
      <c r="AE1379" s="3"/>
      <c r="AF1379" s="3"/>
    </row>
    <row r="1380" spans="1:32" x14ac:dyDescent="0.2">
      <c r="A1380" s="55"/>
      <c r="B1380" s="10"/>
      <c r="C1380" s="10" t="s">
        <v>209</v>
      </c>
      <c r="D1380" s="10"/>
      <c r="E1380" s="419" t="s">
        <v>210</v>
      </c>
      <c r="F1380" s="10">
        <v>416867</v>
      </c>
      <c r="G1380" s="10"/>
      <c r="H1380" s="10"/>
      <c r="I1380" s="10"/>
      <c r="J1380" s="10">
        <v>74388.079999999973</v>
      </c>
      <c r="K1380" s="10"/>
      <c r="M1380" s="10">
        <v>332</v>
      </c>
      <c r="N1380" s="69"/>
      <c r="P1380" s="245">
        <f t="shared" si="87"/>
        <v>224.06048192771075</v>
      </c>
      <c r="Q1380" s="10"/>
      <c r="R1380" s="10"/>
      <c r="S1380" s="10"/>
      <c r="T1380" s="179">
        <f t="shared" si="86"/>
        <v>1255.6234939759036</v>
      </c>
      <c r="U1380" s="10"/>
      <c r="V1380" s="10"/>
      <c r="W1380" s="10"/>
      <c r="Y1380" s="167">
        <v>74388.079999999973</v>
      </c>
      <c r="Z1380" s="239">
        <f t="shared" si="84"/>
        <v>67996.960000000006</v>
      </c>
      <c r="AB1380" s="239">
        <f t="shared" si="85"/>
        <v>70224.19</v>
      </c>
      <c r="AC1380" s="239">
        <v>80372.149999999994</v>
      </c>
      <c r="AD1380" s="10"/>
      <c r="AE1380" s="3"/>
      <c r="AF1380" s="3"/>
    </row>
    <row r="1381" spans="1:32" x14ac:dyDescent="0.2">
      <c r="A1381" s="55"/>
      <c r="B1381" s="10"/>
      <c r="C1381" s="10" t="s">
        <v>209</v>
      </c>
      <c r="D1381" s="10"/>
      <c r="E1381" s="419" t="s">
        <v>211</v>
      </c>
      <c r="F1381" s="10">
        <v>1595</v>
      </c>
      <c r="G1381" s="10"/>
      <c r="H1381" s="10"/>
      <c r="I1381" s="10"/>
      <c r="J1381" s="10">
        <v>294.64</v>
      </c>
      <c r="K1381" s="10"/>
      <c r="M1381" s="10">
        <v>1</v>
      </c>
      <c r="N1381" s="69"/>
      <c r="P1381" s="245">
        <f t="shared" si="87"/>
        <v>294.64</v>
      </c>
      <c r="Q1381" s="10"/>
      <c r="R1381" s="10"/>
      <c r="S1381" s="10"/>
      <c r="T1381" s="179">
        <f t="shared" si="86"/>
        <v>1595</v>
      </c>
      <c r="U1381" s="10"/>
      <c r="V1381" s="10"/>
      <c r="W1381" s="10"/>
      <c r="Y1381" s="167">
        <v>294.64</v>
      </c>
      <c r="Z1381" s="239">
        <f t="shared" si="84"/>
        <v>269.33</v>
      </c>
      <c r="AB1381" s="239">
        <f t="shared" si="85"/>
        <v>278.14999999999998</v>
      </c>
      <c r="AC1381" s="239">
        <v>318.33999999999997</v>
      </c>
      <c r="AD1381" s="10"/>
      <c r="AE1381" s="3"/>
      <c r="AF1381" s="3"/>
    </row>
    <row r="1382" spans="1:32" x14ac:dyDescent="0.2">
      <c r="A1382" s="55"/>
      <c r="B1382" s="10"/>
      <c r="C1382" s="10" t="s">
        <v>212</v>
      </c>
      <c r="D1382" s="10"/>
      <c r="E1382" s="419" t="s">
        <v>63</v>
      </c>
      <c r="F1382" s="10">
        <v>3694</v>
      </c>
      <c r="G1382" s="10"/>
      <c r="H1382" s="10"/>
      <c r="I1382" s="10"/>
      <c r="J1382" s="10">
        <v>676.96</v>
      </c>
      <c r="K1382" s="10"/>
      <c r="M1382" s="10">
        <v>3</v>
      </c>
      <c r="N1382" s="69"/>
      <c r="P1382" s="245">
        <f t="shared" si="87"/>
        <v>225.65333333333334</v>
      </c>
      <c r="Q1382" s="10"/>
      <c r="R1382" s="10"/>
      <c r="S1382" s="10"/>
      <c r="T1382" s="179">
        <f t="shared" si="86"/>
        <v>1231.3333333333333</v>
      </c>
      <c r="U1382" s="10"/>
      <c r="V1382" s="10"/>
      <c r="W1382" s="10"/>
      <c r="Y1382" s="167">
        <v>676.96</v>
      </c>
      <c r="Z1382" s="239">
        <f t="shared" si="84"/>
        <v>618.79999999999995</v>
      </c>
      <c r="AB1382" s="239">
        <f t="shared" si="85"/>
        <v>639.07000000000005</v>
      </c>
      <c r="AC1382" s="239">
        <v>731.42</v>
      </c>
      <c r="AD1382" s="10"/>
      <c r="AE1382" s="3"/>
      <c r="AF1382" s="3"/>
    </row>
    <row r="1383" spans="1:32" x14ac:dyDescent="0.2">
      <c r="A1383" s="55"/>
      <c r="B1383" s="10"/>
      <c r="C1383" s="10" t="s">
        <v>213</v>
      </c>
      <c r="D1383" s="10"/>
      <c r="E1383" s="419" t="s">
        <v>127</v>
      </c>
      <c r="F1383" s="10">
        <v>276083</v>
      </c>
      <c r="G1383" s="10"/>
      <c r="H1383" s="10"/>
      <c r="I1383" s="10"/>
      <c r="J1383" s="10">
        <v>48324.23000000001</v>
      </c>
      <c r="K1383" s="10"/>
      <c r="M1383" s="10">
        <v>235</v>
      </c>
      <c r="N1383" s="69"/>
      <c r="P1383" s="245">
        <f t="shared" si="87"/>
        <v>205.63502127659578</v>
      </c>
      <c r="Q1383" s="10"/>
      <c r="R1383" s="10"/>
      <c r="S1383" s="10"/>
      <c r="T1383" s="179">
        <f t="shared" si="86"/>
        <v>1174.8212765957446</v>
      </c>
      <c r="U1383" s="10"/>
      <c r="V1383" s="10"/>
      <c r="W1383" s="10"/>
      <c r="Y1383" s="167">
        <v>48324.23000000001</v>
      </c>
      <c r="Z1383" s="239">
        <f t="shared" si="84"/>
        <v>44172.41</v>
      </c>
      <c r="AB1383" s="239">
        <f t="shared" si="85"/>
        <v>45619.27</v>
      </c>
      <c r="AC1383" s="239">
        <v>52211.62</v>
      </c>
      <c r="AD1383" s="10"/>
      <c r="AE1383" s="3"/>
      <c r="AF1383" s="3"/>
    </row>
    <row r="1384" spans="1:32" x14ac:dyDescent="0.2">
      <c r="A1384" s="55"/>
      <c r="B1384" s="10"/>
      <c r="C1384" s="10" t="s">
        <v>214</v>
      </c>
      <c r="D1384" s="10"/>
      <c r="E1384" s="419" t="s">
        <v>79</v>
      </c>
      <c r="F1384" s="10">
        <v>1402</v>
      </c>
      <c r="G1384" s="10"/>
      <c r="H1384" s="10"/>
      <c r="I1384" s="10"/>
      <c r="J1384" s="10">
        <v>266.46000000000004</v>
      </c>
      <c r="K1384" s="10"/>
      <c r="M1384" s="10">
        <v>5</v>
      </c>
      <c r="N1384" s="69"/>
      <c r="P1384" s="245">
        <f t="shared" si="87"/>
        <v>53.292000000000009</v>
      </c>
      <c r="Q1384" s="10"/>
      <c r="R1384" s="10"/>
      <c r="S1384" s="10"/>
      <c r="T1384" s="179">
        <f t="shared" si="86"/>
        <v>280.39999999999998</v>
      </c>
      <c r="U1384" s="10"/>
      <c r="V1384" s="10"/>
      <c r="W1384" s="10"/>
      <c r="Y1384" s="167">
        <v>266.46000000000004</v>
      </c>
      <c r="Z1384" s="239">
        <f t="shared" si="84"/>
        <v>243.57</v>
      </c>
      <c r="AB1384" s="239">
        <f t="shared" si="85"/>
        <v>251.54</v>
      </c>
      <c r="AC1384" s="239">
        <v>287.89</v>
      </c>
      <c r="AD1384" s="10"/>
      <c r="AE1384" s="3"/>
      <c r="AF1384" s="3"/>
    </row>
    <row r="1385" spans="1:32" x14ac:dyDescent="0.2">
      <c r="A1385" s="55"/>
      <c r="B1385" s="10"/>
      <c r="C1385" s="10" t="s">
        <v>215</v>
      </c>
      <c r="D1385" s="10"/>
      <c r="E1385" s="419" t="s">
        <v>70</v>
      </c>
      <c r="F1385" s="10">
        <v>103141</v>
      </c>
      <c r="G1385" s="10"/>
      <c r="H1385" s="10"/>
      <c r="I1385" s="10"/>
      <c r="J1385" s="10">
        <v>17915.509999999998</v>
      </c>
      <c r="K1385" s="10"/>
      <c r="M1385" s="10">
        <v>100</v>
      </c>
      <c r="N1385" s="69"/>
      <c r="P1385" s="245">
        <f t="shared" si="87"/>
        <v>179.15509999999998</v>
      </c>
      <c r="Q1385" s="10"/>
      <c r="R1385" s="10"/>
      <c r="S1385" s="10"/>
      <c r="T1385" s="179">
        <f t="shared" si="86"/>
        <v>1031.4100000000001</v>
      </c>
      <c r="U1385" s="10"/>
      <c r="V1385" s="10"/>
      <c r="W1385" s="10"/>
      <c r="Y1385" s="167">
        <v>17915.509999999998</v>
      </c>
      <c r="Z1385" s="239">
        <f t="shared" si="84"/>
        <v>16376.28</v>
      </c>
      <c r="AB1385" s="239">
        <f t="shared" si="85"/>
        <v>16912.68</v>
      </c>
      <c r="AC1385" s="239">
        <v>19356.7</v>
      </c>
      <c r="AD1385" s="10"/>
      <c r="AE1385" s="3"/>
      <c r="AF1385" s="3"/>
    </row>
    <row r="1386" spans="1:32" x14ac:dyDescent="0.2">
      <c r="A1386" s="55"/>
      <c r="B1386" s="10"/>
      <c r="C1386" s="10" t="s">
        <v>216</v>
      </c>
      <c r="D1386" s="10"/>
      <c r="E1386" s="419" t="s">
        <v>147</v>
      </c>
      <c r="F1386" s="10">
        <v>235477</v>
      </c>
      <c r="G1386" s="10"/>
      <c r="H1386" s="10"/>
      <c r="I1386" s="10"/>
      <c r="J1386" s="10">
        <v>39911.570000000007</v>
      </c>
      <c r="K1386" s="10"/>
      <c r="M1386" s="10">
        <v>196</v>
      </c>
      <c r="N1386" s="69"/>
      <c r="P1386" s="245">
        <f t="shared" si="87"/>
        <v>203.63045918367351</v>
      </c>
      <c r="Q1386" s="10"/>
      <c r="R1386" s="10"/>
      <c r="S1386" s="10"/>
      <c r="T1386" s="179">
        <f t="shared" si="86"/>
        <v>1201.4132653061224</v>
      </c>
      <c r="U1386" s="10"/>
      <c r="V1386" s="10"/>
      <c r="W1386" s="10"/>
      <c r="Y1386" s="167">
        <v>39911.570000000007</v>
      </c>
      <c r="Z1386" s="239">
        <f t="shared" ref="Z1386:Z1449" si="88">ROUND($Z$1815*Y1386/$Y$1815,2)</f>
        <v>36482.53</v>
      </c>
      <c r="AB1386" s="239">
        <f t="shared" ref="AB1386:AB1449" si="89">ROUND($AB$1815*Y1386/$Y$1815,2)</f>
        <v>37677.51</v>
      </c>
      <c r="AC1386" s="239">
        <v>43122.22</v>
      </c>
      <c r="AD1386" s="10"/>
      <c r="AE1386" s="3"/>
      <c r="AF1386" s="3"/>
    </row>
    <row r="1387" spans="1:32" x14ac:dyDescent="0.2">
      <c r="A1387" s="55"/>
      <c r="B1387" s="10"/>
      <c r="C1387" s="10" t="s">
        <v>217</v>
      </c>
      <c r="D1387" s="10"/>
      <c r="E1387" s="419" t="s">
        <v>145</v>
      </c>
      <c r="F1387" s="10">
        <v>4280</v>
      </c>
      <c r="G1387" s="10"/>
      <c r="H1387" s="10"/>
      <c r="I1387" s="10"/>
      <c r="J1387" s="10">
        <v>797.62</v>
      </c>
      <c r="K1387" s="10"/>
      <c r="M1387" s="10">
        <v>2</v>
      </c>
      <c r="N1387" s="69"/>
      <c r="P1387" s="245">
        <f t="shared" si="87"/>
        <v>398.81</v>
      </c>
      <c r="Q1387" s="10"/>
      <c r="R1387" s="10"/>
      <c r="S1387" s="10"/>
      <c r="T1387" s="179">
        <f t="shared" ref="T1387:T1450" si="90">F1387/M1387</f>
        <v>2140</v>
      </c>
      <c r="U1387" s="10"/>
      <c r="V1387" s="10"/>
      <c r="W1387" s="10"/>
      <c r="Y1387" s="167">
        <v>797.62</v>
      </c>
      <c r="Z1387" s="239">
        <f t="shared" si="88"/>
        <v>729.09</v>
      </c>
      <c r="AB1387" s="239">
        <f t="shared" si="89"/>
        <v>752.97</v>
      </c>
      <c r="AC1387" s="239">
        <v>861.78</v>
      </c>
      <c r="AD1387" s="10"/>
      <c r="AE1387" s="3"/>
      <c r="AF1387" s="3"/>
    </row>
    <row r="1388" spans="1:32" x14ac:dyDescent="0.2">
      <c r="A1388" s="55"/>
      <c r="B1388" s="10"/>
      <c r="C1388" s="10" t="s">
        <v>217</v>
      </c>
      <c r="D1388" s="10"/>
      <c r="E1388" s="419" t="s">
        <v>218</v>
      </c>
      <c r="F1388" s="10">
        <v>309347</v>
      </c>
      <c r="G1388" s="10"/>
      <c r="H1388" s="10"/>
      <c r="I1388" s="10"/>
      <c r="J1388" s="10">
        <v>54057.840000000033</v>
      </c>
      <c r="K1388" s="10"/>
      <c r="M1388" s="10">
        <v>244</v>
      </c>
      <c r="N1388" s="69"/>
      <c r="P1388" s="245">
        <f t="shared" si="87"/>
        <v>221.54852459016408</v>
      </c>
      <c r="Q1388" s="10"/>
      <c r="R1388" s="10"/>
      <c r="S1388" s="10"/>
      <c r="T1388" s="179">
        <f t="shared" si="90"/>
        <v>1267.8155737704917</v>
      </c>
      <c r="U1388" s="10"/>
      <c r="V1388" s="10"/>
      <c r="W1388" s="10"/>
      <c r="Y1388" s="167">
        <v>54057.840000000033</v>
      </c>
      <c r="Z1388" s="239">
        <f t="shared" si="88"/>
        <v>49413.41</v>
      </c>
      <c r="AB1388" s="239">
        <f t="shared" si="89"/>
        <v>51031.94</v>
      </c>
      <c r="AC1388" s="239">
        <v>58406.47</v>
      </c>
      <c r="AD1388" s="10"/>
      <c r="AE1388" s="3"/>
      <c r="AF1388" s="3"/>
    </row>
    <row r="1389" spans="1:32" x14ac:dyDescent="0.2">
      <c r="A1389" s="55"/>
      <c r="B1389" s="10"/>
      <c r="C1389" s="10" t="s">
        <v>217</v>
      </c>
      <c r="D1389" s="10"/>
      <c r="E1389" s="419" t="s">
        <v>219</v>
      </c>
      <c r="F1389" s="10">
        <v>920</v>
      </c>
      <c r="G1389" s="10"/>
      <c r="H1389" s="10"/>
      <c r="I1389" s="10"/>
      <c r="J1389" s="10">
        <v>165.95</v>
      </c>
      <c r="K1389" s="10"/>
      <c r="M1389" s="10">
        <v>1</v>
      </c>
      <c r="N1389" s="69"/>
      <c r="P1389" s="245">
        <f t="shared" si="87"/>
        <v>165.95</v>
      </c>
      <c r="Q1389" s="10"/>
      <c r="R1389" s="10"/>
      <c r="S1389" s="10"/>
      <c r="T1389" s="179">
        <f t="shared" si="90"/>
        <v>920</v>
      </c>
      <c r="U1389" s="10"/>
      <c r="V1389" s="10"/>
      <c r="W1389" s="10"/>
      <c r="Y1389" s="167">
        <v>165.95</v>
      </c>
      <c r="Z1389" s="239">
        <f t="shared" si="88"/>
        <v>151.69</v>
      </c>
      <c r="AB1389" s="239">
        <f t="shared" si="89"/>
        <v>156.66</v>
      </c>
      <c r="AC1389" s="239">
        <v>179.3</v>
      </c>
      <c r="AD1389" s="10"/>
      <c r="AE1389" s="3"/>
      <c r="AF1389" s="3"/>
    </row>
    <row r="1390" spans="1:32" x14ac:dyDescent="0.2">
      <c r="A1390" s="55"/>
      <c r="B1390" s="10"/>
      <c r="C1390" s="10" t="s">
        <v>220</v>
      </c>
      <c r="D1390" s="10"/>
      <c r="E1390" s="419" t="s">
        <v>170</v>
      </c>
      <c r="F1390" s="10">
        <v>614015</v>
      </c>
      <c r="G1390" s="10"/>
      <c r="H1390" s="10"/>
      <c r="I1390" s="10"/>
      <c r="J1390" s="10">
        <v>106281.65999999995</v>
      </c>
      <c r="K1390" s="10"/>
      <c r="M1390" s="10">
        <v>668</v>
      </c>
      <c r="N1390" s="69"/>
      <c r="P1390" s="245">
        <f t="shared" si="87"/>
        <v>159.10428143712568</v>
      </c>
      <c r="Q1390" s="10"/>
      <c r="R1390" s="10"/>
      <c r="S1390" s="10"/>
      <c r="T1390" s="179">
        <f t="shared" si="90"/>
        <v>919.18413173652698</v>
      </c>
      <c r="U1390" s="10"/>
      <c r="V1390" s="10"/>
      <c r="W1390" s="10"/>
      <c r="Y1390" s="167">
        <v>106281.65999999995</v>
      </c>
      <c r="Z1390" s="239">
        <f t="shared" si="88"/>
        <v>97150.37</v>
      </c>
      <c r="AB1390" s="239">
        <f t="shared" si="89"/>
        <v>100332.52</v>
      </c>
      <c r="AC1390" s="239">
        <v>114831.38</v>
      </c>
      <c r="AD1390" s="10"/>
      <c r="AE1390" s="3"/>
      <c r="AF1390" s="3"/>
    </row>
    <row r="1391" spans="1:32" x14ac:dyDescent="0.2">
      <c r="A1391" s="55"/>
      <c r="B1391" s="10"/>
      <c r="C1391" s="10" t="s">
        <v>221</v>
      </c>
      <c r="D1391" s="10"/>
      <c r="E1391" s="419" t="s">
        <v>222</v>
      </c>
      <c r="F1391" s="10">
        <v>104545</v>
      </c>
      <c r="G1391" s="10"/>
      <c r="H1391" s="10"/>
      <c r="I1391" s="10"/>
      <c r="J1391" s="10">
        <v>17907.489999999991</v>
      </c>
      <c r="K1391" s="10"/>
      <c r="M1391" s="10">
        <v>120</v>
      </c>
      <c r="N1391" s="69"/>
      <c r="P1391" s="245">
        <f t="shared" si="87"/>
        <v>149.22908333333325</v>
      </c>
      <c r="Q1391" s="10"/>
      <c r="R1391" s="10"/>
      <c r="S1391" s="10"/>
      <c r="T1391" s="179">
        <f t="shared" si="90"/>
        <v>871.20833333333337</v>
      </c>
      <c r="U1391" s="10"/>
      <c r="V1391" s="10"/>
      <c r="W1391" s="10"/>
      <c r="Y1391" s="167">
        <v>17907.489999999991</v>
      </c>
      <c r="Z1391" s="239">
        <f t="shared" si="88"/>
        <v>16368.95</v>
      </c>
      <c r="AB1391" s="239">
        <f t="shared" si="89"/>
        <v>16905.11</v>
      </c>
      <c r="AC1391" s="239">
        <v>19348.04</v>
      </c>
      <c r="AD1391" s="10"/>
      <c r="AE1391" s="3"/>
      <c r="AF1391" s="3"/>
    </row>
    <row r="1392" spans="1:32" x14ac:dyDescent="0.2">
      <c r="A1392" s="55"/>
      <c r="B1392" s="10"/>
      <c r="C1392" s="10" t="s">
        <v>223</v>
      </c>
      <c r="D1392" s="10"/>
      <c r="E1392" s="419" t="s">
        <v>205</v>
      </c>
      <c r="F1392" s="10">
        <v>793665</v>
      </c>
      <c r="G1392" s="10"/>
      <c r="H1392" s="10"/>
      <c r="I1392" s="10"/>
      <c r="J1392" s="10">
        <v>139764.37999999986</v>
      </c>
      <c r="K1392" s="10"/>
      <c r="M1392" s="10">
        <v>882</v>
      </c>
      <c r="N1392" s="69"/>
      <c r="P1392" s="245">
        <f t="shared" si="87"/>
        <v>158.46301587301571</v>
      </c>
      <c r="Q1392" s="10"/>
      <c r="R1392" s="10"/>
      <c r="S1392" s="10"/>
      <c r="T1392" s="179">
        <f t="shared" si="90"/>
        <v>899.84693877551024</v>
      </c>
      <c r="U1392" s="10"/>
      <c r="V1392" s="10"/>
      <c r="W1392" s="10"/>
      <c r="Y1392" s="167">
        <v>139764.37999999986</v>
      </c>
      <c r="Z1392" s="239">
        <f t="shared" si="88"/>
        <v>127756.39</v>
      </c>
      <c r="AB1392" s="239">
        <f t="shared" si="89"/>
        <v>131941.03</v>
      </c>
      <c r="AC1392" s="239">
        <v>151007.57999999999</v>
      </c>
      <c r="AD1392" s="10"/>
      <c r="AE1392" s="3"/>
      <c r="AF1392" s="3"/>
    </row>
    <row r="1393" spans="1:32" x14ac:dyDescent="0.2">
      <c r="A1393" s="55"/>
      <c r="B1393" s="10"/>
      <c r="C1393" s="10" t="s">
        <v>223</v>
      </c>
      <c r="D1393" s="10"/>
      <c r="E1393" s="419" t="s">
        <v>127</v>
      </c>
      <c r="F1393" s="10">
        <v>881</v>
      </c>
      <c r="G1393" s="10"/>
      <c r="H1393" s="10"/>
      <c r="I1393" s="10"/>
      <c r="J1393" s="10">
        <v>158.81</v>
      </c>
      <c r="K1393" s="10"/>
      <c r="M1393" s="10">
        <v>1</v>
      </c>
      <c r="N1393" s="69"/>
      <c r="P1393" s="245">
        <f t="shared" si="87"/>
        <v>158.81</v>
      </c>
      <c r="Q1393" s="10"/>
      <c r="R1393" s="10"/>
      <c r="S1393" s="10"/>
      <c r="T1393" s="179">
        <f t="shared" si="90"/>
        <v>881</v>
      </c>
      <c r="U1393" s="10"/>
      <c r="V1393" s="10"/>
      <c r="W1393" s="10"/>
      <c r="Y1393" s="167">
        <v>158.81</v>
      </c>
      <c r="Z1393" s="239">
        <f t="shared" si="88"/>
        <v>145.16999999999999</v>
      </c>
      <c r="AB1393" s="239">
        <f t="shared" si="89"/>
        <v>149.91999999999999</v>
      </c>
      <c r="AC1393" s="239">
        <v>171.58</v>
      </c>
      <c r="AD1393" s="10"/>
      <c r="AE1393" s="3"/>
      <c r="AF1393" s="3"/>
    </row>
    <row r="1394" spans="1:32" x14ac:dyDescent="0.2">
      <c r="A1394" s="55"/>
      <c r="B1394" s="10"/>
      <c r="C1394" s="10" t="s">
        <v>226</v>
      </c>
      <c r="D1394" s="10"/>
      <c r="E1394" s="419" t="s">
        <v>227</v>
      </c>
      <c r="F1394" s="10">
        <v>298986</v>
      </c>
      <c r="G1394" s="10"/>
      <c r="H1394" s="10"/>
      <c r="I1394" s="10"/>
      <c r="J1394" s="10">
        <v>52175.110000000015</v>
      </c>
      <c r="K1394" s="10"/>
      <c r="M1394" s="10">
        <v>213</v>
      </c>
      <c r="N1394" s="69"/>
      <c r="P1394" s="245">
        <f t="shared" si="87"/>
        <v>244.95356807511743</v>
      </c>
      <c r="Q1394" s="10"/>
      <c r="R1394" s="10"/>
      <c r="S1394" s="10"/>
      <c r="T1394" s="179">
        <f t="shared" si="90"/>
        <v>1403.6901408450703</v>
      </c>
      <c r="U1394" s="10"/>
      <c r="V1394" s="10"/>
      <c r="W1394" s="10"/>
      <c r="Y1394" s="167">
        <v>52175.110000000015</v>
      </c>
      <c r="Z1394" s="239">
        <f t="shared" si="88"/>
        <v>47692.44</v>
      </c>
      <c r="AB1394" s="239">
        <f t="shared" si="89"/>
        <v>49254.59</v>
      </c>
      <c r="AC1394" s="239">
        <v>56372.28</v>
      </c>
      <c r="AD1394" s="10"/>
      <c r="AE1394" s="3"/>
      <c r="AF1394" s="3"/>
    </row>
    <row r="1395" spans="1:32" x14ac:dyDescent="0.2">
      <c r="A1395" s="55"/>
      <c r="B1395" s="10"/>
      <c r="C1395" s="10" t="s">
        <v>226</v>
      </c>
      <c r="D1395" s="10"/>
      <c r="E1395" s="419" t="s">
        <v>75</v>
      </c>
      <c r="F1395" s="10">
        <v>629</v>
      </c>
      <c r="G1395" s="10"/>
      <c r="H1395" s="10"/>
      <c r="I1395" s="10"/>
      <c r="J1395" s="10">
        <v>112.74</v>
      </c>
      <c r="K1395" s="10"/>
      <c r="M1395" s="10">
        <v>1</v>
      </c>
      <c r="N1395" s="69"/>
      <c r="P1395" s="245">
        <f t="shared" si="87"/>
        <v>112.74</v>
      </c>
      <c r="Q1395" s="10"/>
      <c r="R1395" s="10"/>
      <c r="S1395" s="10"/>
      <c r="T1395" s="179">
        <f t="shared" si="90"/>
        <v>629</v>
      </c>
      <c r="U1395" s="10"/>
      <c r="V1395" s="10"/>
      <c r="W1395" s="10"/>
      <c r="Y1395" s="167">
        <v>112.74</v>
      </c>
      <c r="Z1395" s="239">
        <f t="shared" si="88"/>
        <v>103.05</v>
      </c>
      <c r="AB1395" s="239">
        <f t="shared" si="89"/>
        <v>106.43</v>
      </c>
      <c r="AC1395" s="239">
        <v>121.81</v>
      </c>
      <c r="AD1395" s="10"/>
      <c r="AE1395" s="3"/>
      <c r="AF1395" s="3"/>
    </row>
    <row r="1396" spans="1:32" x14ac:dyDescent="0.2">
      <c r="A1396" s="55"/>
      <c r="B1396" s="10"/>
      <c r="C1396" s="10" t="s">
        <v>226</v>
      </c>
      <c r="D1396" s="10"/>
      <c r="E1396" s="419" t="s">
        <v>228</v>
      </c>
      <c r="F1396" s="10">
        <v>1522</v>
      </c>
      <c r="G1396" s="10"/>
      <c r="H1396" s="10"/>
      <c r="I1396" s="10"/>
      <c r="J1396" s="10">
        <v>281.3</v>
      </c>
      <c r="K1396" s="10"/>
      <c r="M1396" s="10">
        <v>1</v>
      </c>
      <c r="N1396" s="69"/>
      <c r="P1396" s="245">
        <f t="shared" si="87"/>
        <v>281.3</v>
      </c>
      <c r="Q1396" s="10"/>
      <c r="R1396" s="10"/>
      <c r="S1396" s="10"/>
      <c r="T1396" s="179">
        <f t="shared" si="90"/>
        <v>1522</v>
      </c>
      <c r="U1396" s="10"/>
      <c r="V1396" s="10"/>
      <c r="W1396" s="10"/>
      <c r="Y1396" s="167">
        <v>281.3</v>
      </c>
      <c r="Z1396" s="239">
        <f t="shared" si="88"/>
        <v>257.13</v>
      </c>
      <c r="AB1396" s="239">
        <f t="shared" si="89"/>
        <v>265.55</v>
      </c>
      <c r="AC1396" s="239">
        <v>303.92</v>
      </c>
      <c r="AD1396" s="10"/>
      <c r="AE1396" s="3"/>
      <c r="AF1396" s="3"/>
    </row>
    <row r="1397" spans="1:32" x14ac:dyDescent="0.2">
      <c r="A1397" s="55"/>
      <c r="B1397" s="10"/>
      <c r="C1397" s="10" t="s">
        <v>226</v>
      </c>
      <c r="D1397" s="10"/>
      <c r="E1397" s="419" t="s">
        <v>229</v>
      </c>
      <c r="F1397" s="10">
        <v>2861</v>
      </c>
      <c r="G1397" s="10"/>
      <c r="H1397" s="10"/>
      <c r="I1397" s="10"/>
      <c r="J1397" s="10">
        <v>521.5</v>
      </c>
      <c r="K1397" s="10"/>
      <c r="M1397" s="10">
        <v>3</v>
      </c>
      <c r="N1397" s="69"/>
      <c r="P1397" s="245">
        <f t="shared" si="87"/>
        <v>173.83333333333334</v>
      </c>
      <c r="Q1397" s="10"/>
      <c r="R1397" s="10"/>
      <c r="S1397" s="10"/>
      <c r="T1397" s="179">
        <f t="shared" si="90"/>
        <v>953.66666666666663</v>
      </c>
      <c r="U1397" s="10"/>
      <c r="V1397" s="10"/>
      <c r="W1397" s="10"/>
      <c r="Y1397" s="167">
        <v>521.5</v>
      </c>
      <c r="Z1397" s="239">
        <f t="shared" si="88"/>
        <v>476.69</v>
      </c>
      <c r="AB1397" s="239">
        <f t="shared" si="89"/>
        <v>492.31</v>
      </c>
      <c r="AC1397" s="239">
        <v>563.45000000000005</v>
      </c>
      <c r="AD1397" s="10"/>
      <c r="AE1397" s="3"/>
      <c r="AF1397" s="3"/>
    </row>
    <row r="1398" spans="1:32" x14ac:dyDescent="0.2">
      <c r="A1398" s="55"/>
      <c r="B1398" s="10"/>
      <c r="C1398" s="10" t="s">
        <v>230</v>
      </c>
      <c r="D1398" s="10"/>
      <c r="E1398" s="419" t="s">
        <v>211</v>
      </c>
      <c r="F1398" s="10">
        <v>623173</v>
      </c>
      <c r="G1398" s="10"/>
      <c r="H1398" s="10"/>
      <c r="I1398" s="10"/>
      <c r="J1398" s="10">
        <v>109853.78999999991</v>
      </c>
      <c r="K1398" s="10"/>
      <c r="M1398" s="10">
        <v>496</v>
      </c>
      <c r="N1398" s="69"/>
      <c r="P1398" s="245">
        <f t="shared" si="87"/>
        <v>221.47941532258045</v>
      </c>
      <c r="Q1398" s="10"/>
      <c r="R1398" s="10"/>
      <c r="S1398" s="10"/>
      <c r="T1398" s="179">
        <f t="shared" si="90"/>
        <v>1256.3971774193549</v>
      </c>
      <c r="U1398" s="10"/>
      <c r="V1398" s="10"/>
      <c r="W1398" s="10"/>
      <c r="Y1398" s="167">
        <v>109853.78999999991</v>
      </c>
      <c r="Z1398" s="239">
        <f t="shared" si="88"/>
        <v>100415.6</v>
      </c>
      <c r="AB1398" s="239">
        <f t="shared" si="89"/>
        <v>103704.7</v>
      </c>
      <c r="AC1398" s="239">
        <v>118690.87</v>
      </c>
      <c r="AD1398" s="10"/>
      <c r="AE1398" s="3"/>
      <c r="AF1398" s="3"/>
    </row>
    <row r="1399" spans="1:32" x14ac:dyDescent="0.2">
      <c r="A1399" s="55"/>
      <c r="B1399" s="10"/>
      <c r="C1399" s="10" t="s">
        <v>231</v>
      </c>
      <c r="D1399" s="10"/>
      <c r="E1399" s="419" t="s">
        <v>167</v>
      </c>
      <c r="F1399" s="10">
        <v>51892</v>
      </c>
      <c r="G1399" s="10"/>
      <c r="H1399" s="10"/>
      <c r="I1399" s="10"/>
      <c r="J1399" s="10">
        <v>9356.5300000000007</v>
      </c>
      <c r="K1399" s="10"/>
      <c r="M1399" s="10">
        <v>70</v>
      </c>
      <c r="N1399" s="69"/>
      <c r="P1399" s="245">
        <f t="shared" si="87"/>
        <v>133.6647142857143</v>
      </c>
      <c r="Q1399" s="10"/>
      <c r="R1399" s="10"/>
      <c r="S1399" s="10"/>
      <c r="T1399" s="179">
        <f t="shared" si="90"/>
        <v>741.31428571428569</v>
      </c>
      <c r="U1399" s="10"/>
      <c r="V1399" s="10"/>
      <c r="W1399" s="10"/>
      <c r="Y1399" s="167">
        <v>9356.5300000000007</v>
      </c>
      <c r="Z1399" s="239">
        <f t="shared" si="88"/>
        <v>8552.65</v>
      </c>
      <c r="AB1399" s="239">
        <f t="shared" si="89"/>
        <v>8832.7999999999993</v>
      </c>
      <c r="AC1399" s="239">
        <v>10109.209999999999</v>
      </c>
      <c r="AD1399" s="10"/>
      <c r="AE1399" s="3"/>
      <c r="AF1399" s="3"/>
    </row>
    <row r="1400" spans="1:32" x14ac:dyDescent="0.2">
      <c r="A1400" s="55"/>
      <c r="B1400" s="10"/>
      <c r="C1400" s="10" t="s">
        <v>232</v>
      </c>
      <c r="D1400" s="10"/>
      <c r="E1400" s="419" t="s">
        <v>97</v>
      </c>
      <c r="F1400" s="10">
        <v>160374</v>
      </c>
      <c r="G1400" s="10"/>
      <c r="H1400" s="10"/>
      <c r="I1400" s="10"/>
      <c r="J1400" s="10">
        <v>29029.519999999997</v>
      </c>
      <c r="K1400" s="10"/>
      <c r="M1400" s="10">
        <v>318</v>
      </c>
      <c r="N1400" s="69"/>
      <c r="P1400" s="245">
        <f t="shared" si="87"/>
        <v>91.287798742138349</v>
      </c>
      <c r="Q1400" s="10"/>
      <c r="R1400" s="10"/>
      <c r="S1400" s="10"/>
      <c r="T1400" s="179">
        <f t="shared" si="90"/>
        <v>504.32075471698113</v>
      </c>
      <c r="U1400" s="10"/>
      <c r="V1400" s="10"/>
      <c r="W1400" s="10"/>
      <c r="Y1400" s="167">
        <v>29029.519999999997</v>
      </c>
      <c r="Z1400" s="239">
        <f t="shared" si="88"/>
        <v>26535.42</v>
      </c>
      <c r="AB1400" s="239">
        <f t="shared" si="89"/>
        <v>27404.59</v>
      </c>
      <c r="AC1400" s="239">
        <v>31364.78</v>
      </c>
      <c r="AD1400" s="10"/>
      <c r="AE1400" s="3"/>
      <c r="AF1400" s="3"/>
    </row>
    <row r="1401" spans="1:32" x14ac:dyDescent="0.2">
      <c r="A1401" s="55"/>
      <c r="B1401" s="10"/>
      <c r="C1401" s="10" t="s">
        <v>232</v>
      </c>
      <c r="D1401" s="10"/>
      <c r="E1401" s="419" t="s">
        <v>167</v>
      </c>
      <c r="F1401" s="10">
        <v>632</v>
      </c>
      <c r="G1401" s="10"/>
      <c r="H1401" s="10"/>
      <c r="I1401" s="10"/>
      <c r="J1401" s="10">
        <v>113.98</v>
      </c>
      <c r="K1401" s="10"/>
      <c r="M1401" s="10">
        <v>1</v>
      </c>
      <c r="N1401" s="69"/>
      <c r="P1401" s="245">
        <f t="shared" si="87"/>
        <v>113.98</v>
      </c>
      <c r="Q1401" s="10"/>
      <c r="R1401" s="10"/>
      <c r="S1401" s="10"/>
      <c r="T1401" s="179">
        <f t="shared" si="90"/>
        <v>632</v>
      </c>
      <c r="U1401" s="10"/>
      <c r="V1401" s="10"/>
      <c r="W1401" s="10"/>
      <c r="Y1401" s="167">
        <v>113.98</v>
      </c>
      <c r="Z1401" s="239">
        <f t="shared" si="88"/>
        <v>104.19</v>
      </c>
      <c r="AB1401" s="239">
        <f t="shared" si="89"/>
        <v>107.6</v>
      </c>
      <c r="AC1401" s="239">
        <v>123.15</v>
      </c>
      <c r="AD1401" s="10"/>
      <c r="AE1401" s="3"/>
      <c r="AF1401" s="3"/>
    </row>
    <row r="1402" spans="1:32" x14ac:dyDescent="0.2">
      <c r="A1402" s="55"/>
      <c r="B1402" s="10"/>
      <c r="C1402" s="10" t="s">
        <v>233</v>
      </c>
      <c r="D1402" s="10"/>
      <c r="E1402" s="419" t="s">
        <v>234</v>
      </c>
      <c r="F1402" s="10"/>
      <c r="G1402" s="10"/>
      <c r="H1402" s="10"/>
      <c r="I1402" s="10"/>
      <c r="J1402" s="10">
        <v>5.96</v>
      </c>
      <c r="K1402" s="10"/>
      <c r="M1402" s="10">
        <v>1</v>
      </c>
      <c r="N1402" s="69"/>
      <c r="P1402" s="245">
        <f t="shared" ref="P1402:P1465" si="91">J1402/M1402</f>
        <v>5.96</v>
      </c>
      <c r="Q1402" s="10"/>
      <c r="R1402" s="10"/>
      <c r="S1402" s="10"/>
      <c r="T1402" s="179">
        <f t="shared" si="90"/>
        <v>0</v>
      </c>
      <c r="U1402" s="10"/>
      <c r="V1402" s="10"/>
      <c r="W1402" s="10"/>
      <c r="Y1402" s="167">
        <v>5.96</v>
      </c>
      <c r="Z1402" s="239">
        <f t="shared" si="88"/>
        <v>5.45</v>
      </c>
      <c r="AB1402" s="239">
        <f t="shared" si="89"/>
        <v>5.63</v>
      </c>
      <c r="AC1402" s="239">
        <v>6.44</v>
      </c>
      <c r="AD1402" s="10"/>
      <c r="AE1402" s="3"/>
      <c r="AF1402" s="3"/>
    </row>
    <row r="1403" spans="1:32" x14ac:dyDescent="0.2">
      <c r="A1403" s="55"/>
      <c r="B1403" s="10"/>
      <c r="C1403" s="10" t="s">
        <v>233</v>
      </c>
      <c r="D1403" s="10"/>
      <c r="E1403" s="419" t="s">
        <v>235</v>
      </c>
      <c r="F1403" s="10">
        <v>224515</v>
      </c>
      <c r="G1403" s="10"/>
      <c r="H1403" s="10"/>
      <c r="I1403" s="10"/>
      <c r="J1403" s="10">
        <v>39608.11000000003</v>
      </c>
      <c r="K1403" s="10"/>
      <c r="M1403" s="10">
        <v>202</v>
      </c>
      <c r="N1403" s="69"/>
      <c r="P1403" s="245">
        <f t="shared" si="91"/>
        <v>196.07975247524766</v>
      </c>
      <c r="Q1403" s="10"/>
      <c r="R1403" s="10"/>
      <c r="S1403" s="10"/>
      <c r="T1403" s="179">
        <f t="shared" si="90"/>
        <v>1111.4603960396039</v>
      </c>
      <c r="U1403" s="10"/>
      <c r="V1403" s="10"/>
      <c r="W1403" s="10"/>
      <c r="Y1403" s="167">
        <v>39608.11000000003</v>
      </c>
      <c r="Z1403" s="239">
        <f t="shared" si="88"/>
        <v>36205.14</v>
      </c>
      <c r="AB1403" s="239">
        <f t="shared" si="89"/>
        <v>37391.040000000001</v>
      </c>
      <c r="AC1403" s="239">
        <v>42794.35</v>
      </c>
      <c r="AD1403" s="10"/>
      <c r="AE1403" s="3"/>
      <c r="AF1403" s="3"/>
    </row>
    <row r="1404" spans="1:32" x14ac:dyDescent="0.2">
      <c r="A1404" s="55"/>
      <c r="B1404" s="10"/>
      <c r="C1404" s="10" t="s">
        <v>236</v>
      </c>
      <c r="D1404" s="10"/>
      <c r="E1404" s="419" t="s">
        <v>237</v>
      </c>
      <c r="F1404" s="10">
        <v>245106</v>
      </c>
      <c r="G1404" s="10"/>
      <c r="H1404" s="10"/>
      <c r="I1404" s="10"/>
      <c r="J1404" s="10">
        <v>42859.250000000029</v>
      </c>
      <c r="K1404" s="10"/>
      <c r="M1404" s="10">
        <v>213</v>
      </c>
      <c r="N1404" s="69"/>
      <c r="P1404" s="245">
        <f t="shared" si="91"/>
        <v>201.21713615023486</v>
      </c>
      <c r="Q1404" s="10"/>
      <c r="R1404" s="10"/>
      <c r="S1404" s="10"/>
      <c r="T1404" s="179">
        <f t="shared" si="90"/>
        <v>1150.7323943661972</v>
      </c>
      <c r="U1404" s="10"/>
      <c r="V1404" s="10"/>
      <c r="W1404" s="10"/>
      <c r="Y1404" s="167">
        <v>42859.250000000029</v>
      </c>
      <c r="Z1404" s="239">
        <f t="shared" si="88"/>
        <v>39176.959999999999</v>
      </c>
      <c r="AB1404" s="239">
        <f t="shared" si="89"/>
        <v>40460.19</v>
      </c>
      <c r="AC1404" s="239">
        <v>46307.01</v>
      </c>
      <c r="AD1404" s="10"/>
      <c r="AE1404" s="3"/>
      <c r="AF1404" s="3"/>
    </row>
    <row r="1405" spans="1:32" x14ac:dyDescent="0.2">
      <c r="A1405" s="55"/>
      <c r="B1405" s="10"/>
      <c r="C1405" s="10" t="s">
        <v>236</v>
      </c>
      <c r="D1405" s="10"/>
      <c r="E1405" s="419" t="s">
        <v>70</v>
      </c>
      <c r="F1405" s="10">
        <v>6423</v>
      </c>
      <c r="G1405" s="10"/>
      <c r="H1405" s="10"/>
      <c r="I1405" s="10"/>
      <c r="J1405" s="10">
        <v>1197.8600000000001</v>
      </c>
      <c r="K1405" s="10"/>
      <c r="M1405" s="10">
        <v>3</v>
      </c>
      <c r="N1405" s="69"/>
      <c r="P1405" s="245">
        <f t="shared" si="91"/>
        <v>399.28666666666669</v>
      </c>
      <c r="Q1405" s="10"/>
      <c r="R1405" s="10"/>
      <c r="S1405" s="10"/>
      <c r="T1405" s="179">
        <f t="shared" si="90"/>
        <v>2141</v>
      </c>
      <c r="U1405" s="10"/>
      <c r="V1405" s="10"/>
      <c r="W1405" s="10"/>
      <c r="Y1405" s="167">
        <v>1197.8600000000001</v>
      </c>
      <c r="Z1405" s="239">
        <f t="shared" si="88"/>
        <v>1094.94</v>
      </c>
      <c r="AB1405" s="239">
        <f t="shared" si="89"/>
        <v>1130.81</v>
      </c>
      <c r="AC1405" s="239">
        <v>1294.22</v>
      </c>
      <c r="AD1405" s="10"/>
      <c r="AE1405" s="3"/>
      <c r="AF1405" s="3"/>
    </row>
    <row r="1406" spans="1:32" x14ac:dyDescent="0.2">
      <c r="A1406" s="55"/>
      <c r="B1406" s="10"/>
      <c r="C1406" s="10" t="s">
        <v>238</v>
      </c>
      <c r="D1406" s="10"/>
      <c r="E1406" s="419" t="s">
        <v>77</v>
      </c>
      <c r="F1406" s="10">
        <v>420</v>
      </c>
      <c r="G1406" s="10"/>
      <c r="H1406" s="10"/>
      <c r="I1406" s="10"/>
      <c r="J1406" s="10">
        <v>77.33</v>
      </c>
      <c r="K1406" s="10"/>
      <c r="M1406" s="10">
        <v>1</v>
      </c>
      <c r="N1406" s="69"/>
      <c r="P1406" s="245">
        <f t="shared" si="91"/>
        <v>77.33</v>
      </c>
      <c r="Q1406" s="10"/>
      <c r="R1406" s="10"/>
      <c r="S1406" s="10"/>
      <c r="T1406" s="179">
        <f t="shared" si="90"/>
        <v>420</v>
      </c>
      <c r="U1406" s="10"/>
      <c r="V1406" s="10"/>
      <c r="W1406" s="10"/>
      <c r="Y1406" s="167">
        <v>77.33</v>
      </c>
      <c r="Z1406" s="239">
        <f t="shared" si="88"/>
        <v>70.69</v>
      </c>
      <c r="AB1406" s="239">
        <f t="shared" si="89"/>
        <v>73</v>
      </c>
      <c r="AC1406" s="239">
        <v>83.55</v>
      </c>
      <c r="AD1406" s="10"/>
      <c r="AE1406" s="3"/>
      <c r="AF1406" s="3"/>
    </row>
    <row r="1407" spans="1:32" x14ac:dyDescent="0.2">
      <c r="A1407" s="55"/>
      <c r="B1407" s="10"/>
      <c r="C1407" s="10" t="s">
        <v>238</v>
      </c>
      <c r="D1407" s="10"/>
      <c r="E1407" s="419" t="s">
        <v>239</v>
      </c>
      <c r="F1407" s="10">
        <v>1125975</v>
      </c>
      <c r="G1407" s="10"/>
      <c r="H1407" s="10"/>
      <c r="I1407" s="10"/>
      <c r="J1407" s="10">
        <v>195157.5500000001</v>
      </c>
      <c r="K1407" s="10"/>
      <c r="M1407" s="10">
        <v>990</v>
      </c>
      <c r="N1407" s="69"/>
      <c r="P1407" s="245">
        <f t="shared" si="91"/>
        <v>197.12883838383848</v>
      </c>
      <c r="Q1407" s="10"/>
      <c r="R1407" s="10"/>
      <c r="S1407" s="10"/>
      <c r="T1407" s="179">
        <f t="shared" si="90"/>
        <v>1137.3484848484848</v>
      </c>
      <c r="U1407" s="10"/>
      <c r="V1407" s="10"/>
      <c r="W1407" s="10"/>
      <c r="Y1407" s="167">
        <v>195157.5500000001</v>
      </c>
      <c r="Z1407" s="239">
        <f t="shared" si="88"/>
        <v>178390.39999999999</v>
      </c>
      <c r="AB1407" s="239">
        <f t="shared" si="89"/>
        <v>184233.55</v>
      </c>
      <c r="AC1407" s="239">
        <v>210856.79</v>
      </c>
      <c r="AD1407" s="10"/>
      <c r="AE1407" s="3"/>
      <c r="AF1407" s="3"/>
    </row>
    <row r="1408" spans="1:32" x14ac:dyDescent="0.2">
      <c r="A1408" s="55"/>
      <c r="B1408" s="10"/>
      <c r="C1408" s="10" t="s">
        <v>238</v>
      </c>
      <c r="D1408" s="10"/>
      <c r="E1408" s="419" t="s">
        <v>120</v>
      </c>
      <c r="F1408" s="10">
        <v>1476</v>
      </c>
      <c r="G1408" s="10"/>
      <c r="H1408" s="10"/>
      <c r="I1408" s="10"/>
      <c r="J1408" s="10">
        <v>272.20999999999998</v>
      </c>
      <c r="K1408" s="10"/>
      <c r="M1408" s="10">
        <v>1</v>
      </c>
      <c r="N1408" s="69"/>
      <c r="P1408" s="245">
        <f t="shared" si="91"/>
        <v>272.20999999999998</v>
      </c>
      <c r="Q1408" s="10"/>
      <c r="R1408" s="10"/>
      <c r="S1408" s="10"/>
      <c r="T1408" s="179">
        <f t="shared" si="90"/>
        <v>1476</v>
      </c>
      <c r="U1408" s="10"/>
      <c r="V1408" s="10"/>
      <c r="W1408" s="10"/>
      <c r="Y1408" s="167">
        <v>272.20999999999998</v>
      </c>
      <c r="Z1408" s="239">
        <f t="shared" si="88"/>
        <v>248.82</v>
      </c>
      <c r="AB1408" s="239">
        <f t="shared" si="89"/>
        <v>256.97000000000003</v>
      </c>
      <c r="AC1408" s="239">
        <v>294.10000000000002</v>
      </c>
      <c r="AD1408" s="10"/>
      <c r="AE1408" s="3"/>
      <c r="AF1408" s="3"/>
    </row>
    <row r="1409" spans="1:32" x14ac:dyDescent="0.2">
      <c r="A1409" s="55"/>
      <c r="B1409" s="10"/>
      <c r="C1409" s="10" t="s">
        <v>240</v>
      </c>
      <c r="D1409" s="10"/>
      <c r="E1409" s="419" t="s">
        <v>179</v>
      </c>
      <c r="F1409" s="10">
        <v>8593</v>
      </c>
      <c r="G1409" s="10"/>
      <c r="H1409" s="10"/>
      <c r="I1409" s="10"/>
      <c r="J1409" s="10">
        <v>1401.4699999999998</v>
      </c>
      <c r="K1409" s="10"/>
      <c r="M1409" s="10">
        <v>6</v>
      </c>
      <c r="N1409" s="69"/>
      <c r="P1409" s="245">
        <f t="shared" si="91"/>
        <v>233.57833333333329</v>
      </c>
      <c r="Q1409" s="10"/>
      <c r="R1409" s="10"/>
      <c r="S1409" s="10"/>
      <c r="T1409" s="179">
        <f t="shared" si="90"/>
        <v>1432.1666666666667</v>
      </c>
      <c r="U1409" s="10"/>
      <c r="V1409" s="10"/>
      <c r="W1409" s="10"/>
      <c r="Y1409" s="167">
        <v>1401.4699999999998</v>
      </c>
      <c r="Z1409" s="239">
        <f t="shared" si="88"/>
        <v>1281.06</v>
      </c>
      <c r="AB1409" s="239">
        <f t="shared" si="89"/>
        <v>1323.02</v>
      </c>
      <c r="AC1409" s="239">
        <v>1514.21</v>
      </c>
      <c r="AD1409" s="10"/>
      <c r="AE1409" s="3"/>
      <c r="AF1409" s="3"/>
    </row>
    <row r="1410" spans="1:32" x14ac:dyDescent="0.2">
      <c r="A1410" s="55"/>
      <c r="B1410" s="10"/>
      <c r="C1410" s="10" t="s">
        <v>241</v>
      </c>
      <c r="D1410" s="10"/>
      <c r="E1410" s="419" t="s">
        <v>153</v>
      </c>
      <c r="F1410" s="10">
        <v>50768</v>
      </c>
      <c r="G1410" s="10"/>
      <c r="H1410" s="10"/>
      <c r="I1410" s="10"/>
      <c r="J1410" s="10">
        <v>8926.83</v>
      </c>
      <c r="K1410" s="10"/>
      <c r="M1410" s="10">
        <v>32</v>
      </c>
      <c r="N1410" s="69"/>
      <c r="P1410" s="245">
        <f t="shared" si="91"/>
        <v>278.9634375</v>
      </c>
      <c r="Q1410" s="10"/>
      <c r="R1410" s="10"/>
      <c r="S1410" s="10"/>
      <c r="T1410" s="179">
        <f t="shared" si="90"/>
        <v>1586.5</v>
      </c>
      <c r="U1410" s="10"/>
      <c r="V1410" s="10"/>
      <c r="W1410" s="10"/>
      <c r="Y1410" s="167">
        <v>8926.83</v>
      </c>
      <c r="Z1410" s="239">
        <f t="shared" si="88"/>
        <v>8159.87</v>
      </c>
      <c r="AB1410" s="239">
        <f t="shared" si="89"/>
        <v>8427.15</v>
      </c>
      <c r="AC1410" s="239">
        <v>9644.94</v>
      </c>
      <c r="AD1410" s="10"/>
      <c r="AE1410" s="3"/>
      <c r="AF1410" s="3"/>
    </row>
    <row r="1411" spans="1:32" x14ac:dyDescent="0.2">
      <c r="A1411" s="55"/>
      <c r="B1411" s="10"/>
      <c r="C1411" s="10" t="s">
        <v>242</v>
      </c>
      <c r="D1411" s="10"/>
      <c r="E1411" s="419" t="s">
        <v>81</v>
      </c>
      <c r="F1411" s="10">
        <v>2072</v>
      </c>
      <c r="G1411" s="10"/>
      <c r="H1411" s="10"/>
      <c r="I1411" s="10"/>
      <c r="J1411" s="10">
        <v>377.68</v>
      </c>
      <c r="K1411" s="10"/>
      <c r="M1411" s="10">
        <v>2</v>
      </c>
      <c r="N1411" s="69"/>
      <c r="P1411" s="245">
        <f t="shared" si="91"/>
        <v>188.84</v>
      </c>
      <c r="Q1411" s="10"/>
      <c r="R1411" s="10"/>
      <c r="S1411" s="10"/>
      <c r="T1411" s="179">
        <f t="shared" si="90"/>
        <v>1036</v>
      </c>
      <c r="U1411" s="10"/>
      <c r="V1411" s="10"/>
      <c r="W1411" s="10"/>
      <c r="Y1411" s="167">
        <v>377.68</v>
      </c>
      <c r="Z1411" s="239">
        <f t="shared" si="88"/>
        <v>345.23</v>
      </c>
      <c r="AB1411" s="239">
        <f t="shared" si="89"/>
        <v>356.54</v>
      </c>
      <c r="AC1411" s="239">
        <v>408.06</v>
      </c>
      <c r="AD1411" s="10"/>
      <c r="AE1411" s="3"/>
      <c r="AF1411" s="3"/>
    </row>
    <row r="1412" spans="1:32" x14ac:dyDescent="0.2">
      <c r="A1412" s="55"/>
      <c r="B1412" s="10"/>
      <c r="C1412" s="10" t="s">
        <v>243</v>
      </c>
      <c r="D1412" s="10"/>
      <c r="E1412" s="419" t="s">
        <v>68</v>
      </c>
      <c r="F1412" s="10">
        <v>2760</v>
      </c>
      <c r="G1412" s="10"/>
      <c r="H1412" s="10"/>
      <c r="I1412" s="10"/>
      <c r="J1412" s="10">
        <v>507.85</v>
      </c>
      <c r="K1412" s="10"/>
      <c r="M1412" s="10">
        <v>2</v>
      </c>
      <c r="N1412" s="69"/>
      <c r="P1412" s="245">
        <f t="shared" si="91"/>
        <v>253.92500000000001</v>
      </c>
      <c r="Q1412" s="10"/>
      <c r="R1412" s="10"/>
      <c r="S1412" s="10"/>
      <c r="T1412" s="179">
        <f t="shared" si="90"/>
        <v>1380</v>
      </c>
      <c r="U1412" s="10"/>
      <c r="V1412" s="10"/>
      <c r="W1412" s="10"/>
      <c r="Y1412" s="167">
        <v>507.85</v>
      </c>
      <c r="Z1412" s="239">
        <f t="shared" si="88"/>
        <v>464.22</v>
      </c>
      <c r="AB1412" s="239">
        <f t="shared" si="89"/>
        <v>479.42</v>
      </c>
      <c r="AC1412" s="239">
        <v>548.70000000000005</v>
      </c>
      <c r="AD1412" s="10"/>
      <c r="AE1412" s="3"/>
      <c r="AF1412" s="3"/>
    </row>
    <row r="1413" spans="1:32" x14ac:dyDescent="0.2">
      <c r="A1413" s="55"/>
      <c r="B1413" s="10"/>
      <c r="C1413" s="10" t="s">
        <v>243</v>
      </c>
      <c r="D1413" s="10"/>
      <c r="E1413" s="419" t="s">
        <v>75</v>
      </c>
      <c r="F1413" s="10">
        <v>2640</v>
      </c>
      <c r="G1413" s="10"/>
      <c r="H1413" s="10"/>
      <c r="I1413" s="10"/>
      <c r="J1413" s="10">
        <v>484.69000000000005</v>
      </c>
      <c r="K1413" s="10"/>
      <c r="M1413" s="10">
        <v>2</v>
      </c>
      <c r="N1413" s="69"/>
      <c r="P1413" s="245">
        <f t="shared" si="91"/>
        <v>242.34500000000003</v>
      </c>
      <c r="Q1413" s="10"/>
      <c r="R1413" s="10"/>
      <c r="S1413" s="10"/>
      <c r="T1413" s="179">
        <f t="shared" si="90"/>
        <v>1320</v>
      </c>
      <c r="U1413" s="10"/>
      <c r="V1413" s="10"/>
      <c r="W1413" s="10"/>
      <c r="Y1413" s="167">
        <v>484.69000000000005</v>
      </c>
      <c r="Z1413" s="239">
        <f t="shared" si="88"/>
        <v>443.05</v>
      </c>
      <c r="AB1413" s="239">
        <f t="shared" si="89"/>
        <v>457.56</v>
      </c>
      <c r="AC1413" s="239">
        <v>523.67999999999995</v>
      </c>
      <c r="AD1413" s="10"/>
      <c r="AE1413" s="3"/>
      <c r="AF1413" s="3"/>
    </row>
    <row r="1414" spans="1:32" x14ac:dyDescent="0.2">
      <c r="A1414" s="55"/>
      <c r="B1414" s="10"/>
      <c r="C1414" s="10" t="s">
        <v>244</v>
      </c>
      <c r="D1414" s="10"/>
      <c r="E1414" s="419" t="s">
        <v>157</v>
      </c>
      <c r="F1414" s="10">
        <v>6229</v>
      </c>
      <c r="G1414" s="10"/>
      <c r="H1414" s="10"/>
      <c r="I1414" s="10"/>
      <c r="J1414" s="10">
        <v>1153.99</v>
      </c>
      <c r="K1414" s="10"/>
      <c r="M1414" s="10">
        <v>4</v>
      </c>
      <c r="N1414" s="69"/>
      <c r="P1414" s="245">
        <f t="shared" si="91"/>
        <v>288.4975</v>
      </c>
      <c r="Q1414" s="10"/>
      <c r="R1414" s="10"/>
      <c r="S1414" s="10"/>
      <c r="T1414" s="179">
        <f t="shared" si="90"/>
        <v>1557.25</v>
      </c>
      <c r="U1414" s="10"/>
      <c r="V1414" s="10"/>
      <c r="W1414" s="10"/>
      <c r="Y1414" s="167">
        <v>1153.99</v>
      </c>
      <c r="Z1414" s="239">
        <f t="shared" si="88"/>
        <v>1054.8399999999999</v>
      </c>
      <c r="AB1414" s="239">
        <f t="shared" si="89"/>
        <v>1089.4000000000001</v>
      </c>
      <c r="AC1414" s="239">
        <v>1246.83</v>
      </c>
      <c r="AD1414" s="10"/>
      <c r="AE1414" s="3"/>
      <c r="AF1414" s="3"/>
    </row>
    <row r="1415" spans="1:32" x14ac:dyDescent="0.2">
      <c r="A1415" s="55"/>
      <c r="B1415" s="10"/>
      <c r="C1415" s="10" t="s">
        <v>245</v>
      </c>
      <c r="D1415" s="10"/>
      <c r="E1415" s="419" t="s">
        <v>246</v>
      </c>
      <c r="F1415" s="10">
        <v>17297</v>
      </c>
      <c r="G1415" s="10"/>
      <c r="H1415" s="10"/>
      <c r="I1415" s="10"/>
      <c r="J1415" s="10">
        <v>2977.74</v>
      </c>
      <c r="K1415" s="10"/>
      <c r="M1415" s="10">
        <v>20</v>
      </c>
      <c r="N1415" s="69"/>
      <c r="P1415" s="245">
        <f t="shared" si="91"/>
        <v>148.887</v>
      </c>
      <c r="Q1415" s="10"/>
      <c r="R1415" s="10"/>
      <c r="S1415" s="10"/>
      <c r="T1415" s="179">
        <f t="shared" si="90"/>
        <v>864.85</v>
      </c>
      <c r="U1415" s="10"/>
      <c r="V1415" s="10"/>
      <c r="W1415" s="10"/>
      <c r="Y1415" s="167">
        <v>2977.74</v>
      </c>
      <c r="Z1415" s="239">
        <f t="shared" si="88"/>
        <v>2721.9</v>
      </c>
      <c r="AB1415" s="239">
        <f t="shared" si="89"/>
        <v>2811.06</v>
      </c>
      <c r="AC1415" s="239">
        <v>3217.28</v>
      </c>
      <c r="AD1415" s="10"/>
      <c r="AE1415" s="3"/>
      <c r="AF1415" s="3"/>
    </row>
    <row r="1416" spans="1:32" x14ac:dyDescent="0.2">
      <c r="A1416" s="55"/>
      <c r="B1416" s="10"/>
      <c r="C1416" s="10" t="s">
        <v>247</v>
      </c>
      <c r="D1416" s="10"/>
      <c r="E1416" s="419" t="s">
        <v>210</v>
      </c>
      <c r="F1416" s="10">
        <v>957</v>
      </c>
      <c r="G1416" s="10"/>
      <c r="H1416" s="10"/>
      <c r="I1416" s="10"/>
      <c r="J1416" s="10">
        <v>84.17</v>
      </c>
      <c r="K1416" s="10"/>
      <c r="M1416" s="10">
        <v>1</v>
      </c>
      <c r="N1416" s="69"/>
      <c r="P1416" s="245">
        <f t="shared" si="91"/>
        <v>84.17</v>
      </c>
      <c r="Q1416" s="10"/>
      <c r="R1416" s="10"/>
      <c r="S1416" s="10"/>
      <c r="T1416" s="179">
        <f t="shared" si="90"/>
        <v>957</v>
      </c>
      <c r="U1416" s="10"/>
      <c r="V1416" s="10"/>
      <c r="W1416" s="10"/>
      <c r="Y1416" s="167">
        <v>84.17</v>
      </c>
      <c r="Z1416" s="239">
        <f t="shared" si="88"/>
        <v>76.94</v>
      </c>
      <c r="AB1416" s="239">
        <f t="shared" si="89"/>
        <v>79.459999999999994</v>
      </c>
      <c r="AC1416" s="239">
        <v>90.94</v>
      </c>
      <c r="AD1416" s="10"/>
      <c r="AE1416" s="3"/>
      <c r="AF1416" s="3"/>
    </row>
    <row r="1417" spans="1:32" x14ac:dyDescent="0.2">
      <c r="A1417" s="55"/>
      <c r="B1417" s="10"/>
      <c r="C1417" s="10" t="s">
        <v>247</v>
      </c>
      <c r="D1417" s="10"/>
      <c r="E1417" s="419" t="s">
        <v>211</v>
      </c>
      <c r="F1417" s="10">
        <v>2122283</v>
      </c>
      <c r="G1417" s="10"/>
      <c r="H1417" s="10"/>
      <c r="I1417" s="10"/>
      <c r="J1417" s="10">
        <v>365331.45000000024</v>
      </c>
      <c r="K1417" s="10"/>
      <c r="M1417" s="10">
        <v>2367</v>
      </c>
      <c r="N1417" s="69"/>
      <c r="P1417" s="245">
        <f t="shared" si="91"/>
        <v>154.34366286438541</v>
      </c>
      <c r="Q1417" s="10"/>
      <c r="R1417" s="10"/>
      <c r="S1417" s="10"/>
      <c r="T1417" s="179">
        <f t="shared" si="90"/>
        <v>896.61301225179557</v>
      </c>
      <c r="U1417" s="10"/>
      <c r="V1417" s="10"/>
      <c r="W1417" s="10"/>
      <c r="Y1417" s="167">
        <v>365331.45000000024</v>
      </c>
      <c r="Z1417" s="239">
        <f t="shared" si="88"/>
        <v>333943.65000000002</v>
      </c>
      <c r="AB1417" s="239">
        <f t="shared" si="89"/>
        <v>344881.93</v>
      </c>
      <c r="AC1417" s="239">
        <v>394720.16</v>
      </c>
      <c r="AD1417" s="10"/>
      <c r="AE1417" s="3"/>
      <c r="AF1417" s="3"/>
    </row>
    <row r="1418" spans="1:32" x14ac:dyDescent="0.2">
      <c r="A1418" s="55"/>
      <c r="B1418" s="10"/>
      <c r="C1418" s="10" t="s">
        <v>247</v>
      </c>
      <c r="D1418" s="10"/>
      <c r="E1418" s="419" t="s">
        <v>77</v>
      </c>
      <c r="F1418" s="10">
        <v>504</v>
      </c>
      <c r="G1418" s="10"/>
      <c r="H1418" s="10"/>
      <c r="I1418" s="10"/>
      <c r="J1418" s="10">
        <v>91.54</v>
      </c>
      <c r="K1418" s="10"/>
      <c r="M1418" s="10">
        <v>1</v>
      </c>
      <c r="N1418" s="69"/>
      <c r="P1418" s="245">
        <f t="shared" si="91"/>
        <v>91.54</v>
      </c>
      <c r="Q1418" s="10"/>
      <c r="R1418" s="10"/>
      <c r="S1418" s="10"/>
      <c r="T1418" s="179">
        <f t="shared" si="90"/>
        <v>504</v>
      </c>
      <c r="U1418" s="10"/>
      <c r="V1418" s="10"/>
      <c r="W1418" s="10"/>
      <c r="Y1418" s="167">
        <v>91.54</v>
      </c>
      <c r="Z1418" s="239">
        <f t="shared" si="88"/>
        <v>83.68</v>
      </c>
      <c r="AB1418" s="239">
        <f t="shared" si="89"/>
        <v>86.42</v>
      </c>
      <c r="AC1418" s="239">
        <v>98.91</v>
      </c>
      <c r="AD1418" s="10"/>
      <c r="AE1418" s="3"/>
      <c r="AF1418" s="3"/>
    </row>
    <row r="1419" spans="1:32" x14ac:dyDescent="0.2">
      <c r="A1419" s="55"/>
      <c r="B1419" s="10"/>
      <c r="C1419" s="10" t="s">
        <v>247</v>
      </c>
      <c r="D1419" s="10"/>
      <c r="E1419" s="419" t="s">
        <v>196</v>
      </c>
      <c r="F1419" s="10"/>
      <c r="G1419" s="10"/>
      <c r="H1419" s="10"/>
      <c r="I1419" s="10"/>
      <c r="J1419" s="10">
        <v>4.51</v>
      </c>
      <c r="K1419" s="10"/>
      <c r="M1419" s="10">
        <v>1</v>
      </c>
      <c r="N1419" s="69"/>
      <c r="P1419" s="245">
        <f t="shared" si="91"/>
        <v>4.51</v>
      </c>
      <c r="Q1419" s="10"/>
      <c r="R1419" s="10"/>
      <c r="S1419" s="10"/>
      <c r="T1419" s="179">
        <f t="shared" si="90"/>
        <v>0</v>
      </c>
      <c r="U1419" s="10"/>
      <c r="V1419" s="10"/>
      <c r="W1419" s="10"/>
      <c r="Y1419" s="167">
        <v>4.51</v>
      </c>
      <c r="Z1419" s="239">
        <f t="shared" si="88"/>
        <v>4.12</v>
      </c>
      <c r="AB1419" s="239">
        <f t="shared" si="89"/>
        <v>4.26</v>
      </c>
      <c r="AC1419" s="239">
        <v>4.88</v>
      </c>
      <c r="AD1419" s="10"/>
      <c r="AE1419" s="3"/>
      <c r="AF1419" s="3"/>
    </row>
    <row r="1420" spans="1:32" x14ac:dyDescent="0.2">
      <c r="A1420" s="55"/>
      <c r="B1420" s="10"/>
      <c r="C1420" s="10" t="s">
        <v>248</v>
      </c>
      <c r="D1420" s="10"/>
      <c r="E1420" s="419" t="s">
        <v>100</v>
      </c>
      <c r="F1420" s="10">
        <v>379</v>
      </c>
      <c r="G1420" s="10"/>
      <c r="H1420" s="10"/>
      <c r="I1420" s="10"/>
      <c r="J1420" s="10">
        <v>77.66</v>
      </c>
      <c r="K1420" s="10"/>
      <c r="M1420" s="10">
        <v>2</v>
      </c>
      <c r="N1420" s="69"/>
      <c r="P1420" s="245">
        <f t="shared" si="91"/>
        <v>38.83</v>
      </c>
      <c r="Q1420" s="10"/>
      <c r="R1420" s="10"/>
      <c r="S1420" s="10"/>
      <c r="T1420" s="179">
        <f t="shared" si="90"/>
        <v>189.5</v>
      </c>
      <c r="U1420" s="10"/>
      <c r="V1420" s="10"/>
      <c r="W1420" s="10"/>
      <c r="Y1420" s="167">
        <v>77.66</v>
      </c>
      <c r="Z1420" s="239">
        <f t="shared" si="88"/>
        <v>70.989999999999995</v>
      </c>
      <c r="AB1420" s="239">
        <f t="shared" si="89"/>
        <v>73.31</v>
      </c>
      <c r="AC1420" s="239">
        <v>83.9</v>
      </c>
      <c r="AD1420" s="10"/>
      <c r="AE1420" s="3"/>
      <c r="AF1420" s="3"/>
    </row>
    <row r="1421" spans="1:32" x14ac:dyDescent="0.2">
      <c r="A1421" s="55"/>
      <c r="B1421" s="10"/>
      <c r="C1421" s="10" t="s">
        <v>248</v>
      </c>
      <c r="D1421" s="10"/>
      <c r="E1421" s="419" t="s">
        <v>77</v>
      </c>
      <c r="F1421" s="10">
        <v>6485650</v>
      </c>
      <c r="G1421" s="10"/>
      <c r="H1421" s="10"/>
      <c r="I1421" s="10"/>
      <c r="J1421" s="10">
        <v>1138596.6900000016</v>
      </c>
      <c r="K1421" s="10"/>
      <c r="M1421" s="10">
        <v>5922</v>
      </c>
      <c r="N1421" s="69"/>
      <c r="P1421" s="245">
        <f t="shared" si="91"/>
        <v>192.2655673758868</v>
      </c>
      <c r="Q1421" s="10"/>
      <c r="R1421" s="10"/>
      <c r="S1421" s="10"/>
      <c r="T1421" s="179">
        <f t="shared" si="90"/>
        <v>1095.1789935832489</v>
      </c>
      <c r="U1421" s="10"/>
      <c r="V1421" s="10"/>
      <c r="W1421" s="10"/>
      <c r="Y1421" s="167">
        <v>1138596.6900000016</v>
      </c>
      <c r="Z1421" s="239">
        <f t="shared" si="88"/>
        <v>1040773.08</v>
      </c>
      <c r="AB1421" s="239">
        <f t="shared" si="89"/>
        <v>1074863.44</v>
      </c>
      <c r="AC1421" s="239">
        <v>1230189.9099999999</v>
      </c>
      <c r="AD1421" s="10"/>
      <c r="AE1421" s="3"/>
      <c r="AF1421" s="3"/>
    </row>
    <row r="1422" spans="1:32" x14ac:dyDescent="0.2">
      <c r="A1422" s="55"/>
      <c r="B1422" s="10"/>
      <c r="C1422" s="10" t="s">
        <v>248</v>
      </c>
      <c r="D1422" s="10"/>
      <c r="E1422" s="419" t="s">
        <v>120</v>
      </c>
      <c r="F1422" s="10">
        <v>835</v>
      </c>
      <c r="G1422" s="10"/>
      <c r="H1422" s="10"/>
      <c r="I1422" s="10"/>
      <c r="J1422" s="10">
        <v>150.03</v>
      </c>
      <c r="K1422" s="10"/>
      <c r="M1422" s="10">
        <v>1</v>
      </c>
      <c r="N1422" s="69"/>
      <c r="P1422" s="245">
        <f t="shared" si="91"/>
        <v>150.03</v>
      </c>
      <c r="Q1422" s="10"/>
      <c r="R1422" s="10"/>
      <c r="S1422" s="10"/>
      <c r="T1422" s="179">
        <f t="shared" si="90"/>
        <v>835</v>
      </c>
      <c r="U1422" s="10"/>
      <c r="V1422" s="10"/>
      <c r="W1422" s="10"/>
      <c r="Y1422" s="167">
        <v>150.03</v>
      </c>
      <c r="Z1422" s="239">
        <f t="shared" si="88"/>
        <v>137.13999999999999</v>
      </c>
      <c r="AB1422" s="239">
        <f t="shared" si="89"/>
        <v>141.63</v>
      </c>
      <c r="AC1422" s="239">
        <v>162.1</v>
      </c>
      <c r="AD1422" s="10"/>
      <c r="AE1422" s="3"/>
      <c r="AF1422" s="3"/>
    </row>
    <row r="1423" spans="1:32" x14ac:dyDescent="0.2">
      <c r="A1423" s="55"/>
      <c r="B1423" s="10"/>
      <c r="C1423" s="10" t="s">
        <v>249</v>
      </c>
      <c r="D1423" s="10"/>
      <c r="E1423" s="419" t="s">
        <v>127</v>
      </c>
      <c r="F1423" s="10">
        <v>187105</v>
      </c>
      <c r="G1423" s="10"/>
      <c r="H1423" s="10"/>
      <c r="I1423" s="10"/>
      <c r="J1423" s="10">
        <v>32205.679999999997</v>
      </c>
      <c r="K1423" s="10"/>
      <c r="M1423" s="10">
        <v>159</v>
      </c>
      <c r="N1423" s="69"/>
      <c r="P1423" s="245">
        <f t="shared" si="91"/>
        <v>202.55144654088048</v>
      </c>
      <c r="Q1423" s="10"/>
      <c r="R1423" s="10"/>
      <c r="S1423" s="10"/>
      <c r="T1423" s="179">
        <f t="shared" si="90"/>
        <v>1176.7610062893082</v>
      </c>
      <c r="U1423" s="10"/>
      <c r="V1423" s="10"/>
      <c r="W1423" s="10"/>
      <c r="Y1423" s="167">
        <v>32205.679999999997</v>
      </c>
      <c r="Z1423" s="239">
        <f t="shared" si="88"/>
        <v>29438.7</v>
      </c>
      <c r="AB1423" s="239">
        <f t="shared" si="89"/>
        <v>30402.959999999999</v>
      </c>
      <c r="AC1423" s="239">
        <v>34796.43</v>
      </c>
      <c r="AD1423" s="10"/>
      <c r="AE1423" s="3"/>
      <c r="AF1423" s="3"/>
    </row>
    <row r="1424" spans="1:32" x14ac:dyDescent="0.2">
      <c r="A1424" s="55"/>
      <c r="B1424" s="10"/>
      <c r="C1424" s="10" t="s">
        <v>251</v>
      </c>
      <c r="D1424" s="10"/>
      <c r="E1424" s="419" t="s">
        <v>79</v>
      </c>
      <c r="F1424" s="10">
        <v>461303</v>
      </c>
      <c r="G1424" s="10"/>
      <c r="H1424" s="10"/>
      <c r="I1424" s="10"/>
      <c r="J1424" s="10">
        <v>80860.05000000009</v>
      </c>
      <c r="K1424" s="10"/>
      <c r="M1424" s="10">
        <v>467</v>
      </c>
      <c r="N1424" s="69"/>
      <c r="P1424" s="245">
        <f t="shared" si="91"/>
        <v>173.14785867237705</v>
      </c>
      <c r="Q1424" s="10"/>
      <c r="R1424" s="10"/>
      <c r="S1424" s="10"/>
      <c r="T1424" s="179">
        <f t="shared" si="90"/>
        <v>987.80085653104925</v>
      </c>
      <c r="U1424" s="10"/>
      <c r="V1424" s="10"/>
      <c r="W1424" s="10"/>
      <c r="Y1424" s="167">
        <v>80860.05000000009</v>
      </c>
      <c r="Z1424" s="239">
        <f t="shared" si="88"/>
        <v>73912.88</v>
      </c>
      <c r="AB1424" s="239">
        <f t="shared" si="89"/>
        <v>76333.89</v>
      </c>
      <c r="AC1424" s="239">
        <v>87364.76</v>
      </c>
      <c r="AD1424" s="10"/>
      <c r="AE1424" s="3"/>
      <c r="AF1424" s="3"/>
    </row>
    <row r="1425" spans="1:32" x14ac:dyDescent="0.2">
      <c r="A1425" s="55"/>
      <c r="B1425" s="10"/>
      <c r="C1425" s="10" t="s">
        <v>252</v>
      </c>
      <c r="D1425" s="10"/>
      <c r="E1425" s="419" t="s">
        <v>70</v>
      </c>
      <c r="F1425" s="10">
        <v>3370751</v>
      </c>
      <c r="G1425" s="10"/>
      <c r="H1425" s="10"/>
      <c r="I1425" s="10"/>
      <c r="J1425" s="10">
        <v>584101.43999999983</v>
      </c>
      <c r="K1425" s="10"/>
      <c r="M1425" s="10">
        <v>2813</v>
      </c>
      <c r="N1425" s="69"/>
      <c r="P1425" s="245">
        <f t="shared" si="91"/>
        <v>207.64359758265192</v>
      </c>
      <c r="Q1425" s="10"/>
      <c r="R1425" s="10"/>
      <c r="S1425" s="10"/>
      <c r="T1425" s="179">
        <f t="shared" si="90"/>
        <v>1198.2762175613225</v>
      </c>
      <c r="U1425" s="10"/>
      <c r="V1425" s="10"/>
      <c r="W1425" s="10"/>
      <c r="Y1425" s="167">
        <v>584101.43999999983</v>
      </c>
      <c r="Z1425" s="239">
        <f t="shared" si="88"/>
        <v>533917.81000000006</v>
      </c>
      <c r="AB1425" s="239">
        <f t="shared" si="89"/>
        <v>551406.21</v>
      </c>
      <c r="AC1425" s="239">
        <v>631088.87</v>
      </c>
      <c r="AD1425" s="10"/>
      <c r="AE1425" s="3"/>
      <c r="AF1425" s="3"/>
    </row>
    <row r="1426" spans="1:32" x14ac:dyDescent="0.2">
      <c r="A1426" s="55"/>
      <c r="B1426" s="10"/>
      <c r="C1426" s="10" t="s">
        <v>253</v>
      </c>
      <c r="D1426" s="10"/>
      <c r="E1426" s="419" t="s">
        <v>79</v>
      </c>
      <c r="F1426" s="10"/>
      <c r="G1426" s="10"/>
      <c r="H1426" s="10"/>
      <c r="I1426" s="10"/>
      <c r="J1426" s="10">
        <v>5.0599999999999996</v>
      </c>
      <c r="K1426" s="10"/>
      <c r="M1426" s="10">
        <v>1</v>
      </c>
      <c r="N1426" s="69"/>
      <c r="P1426" s="245">
        <f t="shared" si="91"/>
        <v>5.0599999999999996</v>
      </c>
      <c r="Q1426" s="10"/>
      <c r="R1426" s="10"/>
      <c r="S1426" s="10"/>
      <c r="T1426" s="179">
        <f t="shared" si="90"/>
        <v>0</v>
      </c>
      <c r="U1426" s="10"/>
      <c r="V1426" s="10"/>
      <c r="W1426" s="10"/>
      <c r="Y1426" s="167">
        <v>5.0599999999999996</v>
      </c>
      <c r="Z1426" s="239">
        <f t="shared" si="88"/>
        <v>4.63</v>
      </c>
      <c r="AB1426" s="239">
        <f t="shared" si="89"/>
        <v>4.78</v>
      </c>
      <c r="AC1426" s="239">
        <v>5.47</v>
      </c>
      <c r="AD1426" s="10"/>
      <c r="AE1426" s="3"/>
      <c r="AF1426" s="3"/>
    </row>
    <row r="1427" spans="1:32" x14ac:dyDescent="0.2">
      <c r="A1427" s="55"/>
      <c r="B1427" s="10"/>
      <c r="C1427" s="10" t="s">
        <v>254</v>
      </c>
      <c r="D1427" s="10"/>
      <c r="E1427" s="419" t="s">
        <v>164</v>
      </c>
      <c r="F1427" s="10">
        <v>8731</v>
      </c>
      <c r="G1427" s="10"/>
      <c r="H1427" s="10"/>
      <c r="I1427" s="10"/>
      <c r="J1427" s="10">
        <v>1608.6</v>
      </c>
      <c r="K1427" s="10"/>
      <c r="M1427" s="10">
        <v>10</v>
      </c>
      <c r="N1427" s="69"/>
      <c r="P1427" s="245">
        <f t="shared" si="91"/>
        <v>160.85999999999999</v>
      </c>
      <c r="Q1427" s="10"/>
      <c r="R1427" s="10"/>
      <c r="S1427" s="10"/>
      <c r="T1427" s="179">
        <f t="shared" si="90"/>
        <v>873.1</v>
      </c>
      <c r="U1427" s="10"/>
      <c r="V1427" s="10"/>
      <c r="W1427" s="10"/>
      <c r="Y1427" s="167">
        <v>1608.6</v>
      </c>
      <c r="Z1427" s="239">
        <f t="shared" si="88"/>
        <v>1470.4</v>
      </c>
      <c r="AB1427" s="239">
        <f t="shared" si="89"/>
        <v>1518.56</v>
      </c>
      <c r="AC1427" s="239">
        <v>1738</v>
      </c>
      <c r="AD1427" s="10"/>
      <c r="AE1427" s="3"/>
      <c r="AF1427" s="3"/>
    </row>
    <row r="1428" spans="1:32" x14ac:dyDescent="0.2">
      <c r="A1428" s="55"/>
      <c r="B1428" s="10"/>
      <c r="C1428" s="10" t="s">
        <v>255</v>
      </c>
      <c r="D1428" s="10"/>
      <c r="E1428" s="419" t="s">
        <v>256</v>
      </c>
      <c r="F1428" s="10">
        <v>716261</v>
      </c>
      <c r="G1428" s="10"/>
      <c r="H1428" s="10"/>
      <c r="I1428" s="10"/>
      <c r="J1428" s="10">
        <v>126795.26000000005</v>
      </c>
      <c r="K1428" s="10"/>
      <c r="M1428" s="10">
        <v>655</v>
      </c>
      <c r="N1428" s="69"/>
      <c r="P1428" s="245">
        <f t="shared" si="91"/>
        <v>193.5805496183207</v>
      </c>
      <c r="Q1428" s="10"/>
      <c r="R1428" s="10"/>
      <c r="S1428" s="10"/>
      <c r="T1428" s="179">
        <f t="shared" si="90"/>
        <v>1093.5282442748091</v>
      </c>
      <c r="U1428" s="10"/>
      <c r="V1428" s="10"/>
      <c r="W1428" s="10"/>
      <c r="Y1428" s="167">
        <v>126795.26000000005</v>
      </c>
      <c r="Z1428" s="239">
        <f t="shared" si="88"/>
        <v>115901.52</v>
      </c>
      <c r="AB1428" s="239">
        <f t="shared" si="89"/>
        <v>119697.86</v>
      </c>
      <c r="AC1428" s="239">
        <v>136995.17000000001</v>
      </c>
      <c r="AD1428" s="10"/>
      <c r="AE1428" s="3"/>
      <c r="AF1428" s="3"/>
    </row>
    <row r="1429" spans="1:32" x14ac:dyDescent="0.2">
      <c r="A1429" s="55"/>
      <c r="B1429" s="10"/>
      <c r="C1429" s="10" t="s">
        <v>257</v>
      </c>
      <c r="D1429" s="10"/>
      <c r="E1429" s="419" t="s">
        <v>258</v>
      </c>
      <c r="F1429" s="10">
        <v>885</v>
      </c>
      <c r="G1429" s="10"/>
      <c r="H1429" s="10"/>
      <c r="I1429" s="10"/>
      <c r="J1429" s="10">
        <v>159.58000000000001</v>
      </c>
      <c r="K1429" s="10"/>
      <c r="M1429" s="10">
        <v>1</v>
      </c>
      <c r="N1429" s="69"/>
      <c r="P1429" s="245">
        <f t="shared" si="91"/>
        <v>159.58000000000001</v>
      </c>
      <c r="Q1429" s="10"/>
      <c r="R1429" s="10"/>
      <c r="S1429" s="10"/>
      <c r="T1429" s="179">
        <f t="shared" si="90"/>
        <v>885</v>
      </c>
      <c r="U1429" s="10"/>
      <c r="V1429" s="10"/>
      <c r="W1429" s="10"/>
      <c r="Y1429" s="167">
        <v>159.58000000000001</v>
      </c>
      <c r="Z1429" s="239">
        <f t="shared" si="88"/>
        <v>145.87</v>
      </c>
      <c r="AB1429" s="239">
        <f t="shared" si="89"/>
        <v>150.65</v>
      </c>
      <c r="AC1429" s="239">
        <v>172.42</v>
      </c>
      <c r="AD1429" s="10"/>
      <c r="AE1429" s="3"/>
      <c r="AF1429" s="3"/>
    </row>
    <row r="1430" spans="1:32" x14ac:dyDescent="0.2">
      <c r="A1430" s="55"/>
      <c r="B1430" s="10"/>
      <c r="C1430" s="10" t="s">
        <v>257</v>
      </c>
      <c r="D1430" s="10"/>
      <c r="E1430" s="419" t="s">
        <v>259</v>
      </c>
      <c r="F1430" s="10">
        <v>5757</v>
      </c>
      <c r="G1430" s="10"/>
      <c r="H1430" s="10"/>
      <c r="I1430" s="10"/>
      <c r="J1430" s="10">
        <v>1017.52</v>
      </c>
      <c r="K1430" s="10"/>
      <c r="M1430" s="10">
        <v>4</v>
      </c>
      <c r="N1430" s="69"/>
      <c r="P1430" s="245">
        <f t="shared" si="91"/>
        <v>254.38</v>
      </c>
      <c r="Q1430" s="10"/>
      <c r="R1430" s="10"/>
      <c r="S1430" s="10"/>
      <c r="T1430" s="179">
        <f t="shared" si="90"/>
        <v>1439.25</v>
      </c>
      <c r="U1430" s="10"/>
      <c r="V1430" s="10"/>
      <c r="W1430" s="10"/>
      <c r="Y1430" s="167">
        <v>1017.52</v>
      </c>
      <c r="Z1430" s="239">
        <f t="shared" si="88"/>
        <v>930.1</v>
      </c>
      <c r="AB1430" s="239">
        <f t="shared" si="89"/>
        <v>960.56</v>
      </c>
      <c r="AC1430" s="239">
        <v>1099.3699999999999</v>
      </c>
      <c r="AD1430" s="10"/>
      <c r="AE1430" s="3"/>
      <c r="AF1430" s="3"/>
    </row>
    <row r="1431" spans="1:32" x14ac:dyDescent="0.2">
      <c r="A1431" s="55"/>
      <c r="B1431" s="10"/>
      <c r="C1431" s="10" t="s">
        <v>260</v>
      </c>
      <c r="D1431" s="10"/>
      <c r="E1431" s="419" t="s">
        <v>77</v>
      </c>
      <c r="F1431" s="10">
        <v>111756</v>
      </c>
      <c r="G1431" s="10"/>
      <c r="H1431" s="10"/>
      <c r="I1431" s="10"/>
      <c r="J1431" s="10">
        <v>19100.16</v>
      </c>
      <c r="K1431" s="10"/>
      <c r="M1431" s="10">
        <v>71</v>
      </c>
      <c r="N1431" s="69"/>
      <c r="P1431" s="245">
        <f t="shared" si="91"/>
        <v>269.016338028169</v>
      </c>
      <c r="Q1431" s="10"/>
      <c r="R1431" s="10"/>
      <c r="S1431" s="10"/>
      <c r="T1431" s="179">
        <f t="shared" si="90"/>
        <v>1574.0281690140846</v>
      </c>
      <c r="U1431" s="10"/>
      <c r="V1431" s="10"/>
      <c r="W1431" s="10"/>
      <c r="Y1431" s="167">
        <v>19100.16</v>
      </c>
      <c r="Z1431" s="239">
        <f t="shared" si="88"/>
        <v>17459.150000000001</v>
      </c>
      <c r="AB1431" s="239">
        <f t="shared" si="89"/>
        <v>18031.02</v>
      </c>
      <c r="AC1431" s="239">
        <v>20636.650000000001</v>
      </c>
      <c r="AD1431" s="10"/>
      <c r="AE1431" s="3"/>
      <c r="AF1431" s="3"/>
    </row>
    <row r="1432" spans="1:32" x14ac:dyDescent="0.2">
      <c r="A1432" s="55"/>
      <c r="B1432" s="10"/>
      <c r="C1432" s="10" t="s">
        <v>260</v>
      </c>
      <c r="D1432" s="10"/>
      <c r="E1432" s="419" t="s">
        <v>120</v>
      </c>
      <c r="F1432" s="10">
        <v>566820</v>
      </c>
      <c r="G1432" s="10"/>
      <c r="H1432" s="10"/>
      <c r="I1432" s="10"/>
      <c r="J1432" s="10">
        <v>98226.03</v>
      </c>
      <c r="K1432" s="10"/>
      <c r="M1432" s="10">
        <v>393</v>
      </c>
      <c r="N1432" s="69"/>
      <c r="P1432" s="245">
        <f t="shared" si="91"/>
        <v>249.93900763358778</v>
      </c>
      <c r="Q1432" s="10"/>
      <c r="R1432" s="10"/>
      <c r="S1432" s="10"/>
      <c r="T1432" s="179">
        <f t="shared" si="90"/>
        <v>1442.2900763358778</v>
      </c>
      <c r="U1432" s="10"/>
      <c r="V1432" s="10"/>
      <c r="W1432" s="10"/>
      <c r="Y1432" s="167">
        <v>98226.03</v>
      </c>
      <c r="Z1432" s="239">
        <f t="shared" si="88"/>
        <v>89786.85</v>
      </c>
      <c r="AB1432" s="239">
        <f t="shared" si="89"/>
        <v>92727.8</v>
      </c>
      <c r="AC1432" s="239">
        <v>106127.72</v>
      </c>
      <c r="AD1432" s="10"/>
      <c r="AE1432" s="3"/>
      <c r="AF1432" s="3"/>
    </row>
    <row r="1433" spans="1:32" x14ac:dyDescent="0.2">
      <c r="A1433" s="55"/>
      <c r="B1433" s="10"/>
      <c r="C1433" s="10" t="s">
        <v>261</v>
      </c>
      <c r="D1433" s="10"/>
      <c r="E1433" s="419" t="s">
        <v>131</v>
      </c>
      <c r="F1433" s="10">
        <v>568</v>
      </c>
      <c r="G1433" s="10"/>
      <c r="H1433" s="10"/>
      <c r="I1433" s="10"/>
      <c r="J1433" s="10">
        <v>102.71</v>
      </c>
      <c r="K1433" s="10"/>
      <c r="M1433" s="10">
        <v>1</v>
      </c>
      <c r="N1433" s="69"/>
      <c r="P1433" s="245">
        <f t="shared" si="91"/>
        <v>102.71</v>
      </c>
      <c r="Q1433" s="10"/>
      <c r="R1433" s="10"/>
      <c r="S1433" s="10"/>
      <c r="T1433" s="179">
        <f t="shared" si="90"/>
        <v>568</v>
      </c>
      <c r="U1433" s="10"/>
      <c r="V1433" s="10"/>
      <c r="W1433" s="10"/>
      <c r="Y1433" s="167">
        <v>102.71</v>
      </c>
      <c r="Z1433" s="239">
        <f t="shared" si="88"/>
        <v>93.89</v>
      </c>
      <c r="AB1433" s="239">
        <f t="shared" si="89"/>
        <v>96.96</v>
      </c>
      <c r="AC1433" s="239">
        <v>110.97</v>
      </c>
      <c r="AD1433" s="10"/>
      <c r="AE1433" s="3"/>
      <c r="AF1433" s="3"/>
    </row>
    <row r="1434" spans="1:32" x14ac:dyDescent="0.2">
      <c r="A1434" s="55"/>
      <c r="B1434" s="10"/>
      <c r="C1434" s="10" t="s">
        <v>261</v>
      </c>
      <c r="D1434" s="10"/>
      <c r="E1434" s="419" t="s">
        <v>73</v>
      </c>
      <c r="F1434" s="10">
        <v>7742135</v>
      </c>
      <c r="G1434" s="10"/>
      <c r="H1434" s="10"/>
      <c r="I1434" s="10"/>
      <c r="J1434" s="10">
        <v>1346453.8499999987</v>
      </c>
      <c r="K1434" s="10"/>
      <c r="M1434" s="10">
        <v>6105</v>
      </c>
      <c r="N1434" s="69"/>
      <c r="P1434" s="245">
        <f t="shared" si="91"/>
        <v>220.54936117936097</v>
      </c>
      <c r="Q1434" s="10"/>
      <c r="R1434" s="10"/>
      <c r="S1434" s="10"/>
      <c r="T1434" s="179">
        <f t="shared" si="90"/>
        <v>1268.1629811629812</v>
      </c>
      <c r="U1434" s="10"/>
      <c r="V1434" s="10"/>
      <c r="W1434" s="10"/>
      <c r="Y1434" s="167">
        <v>1346453.8499999987</v>
      </c>
      <c r="Z1434" s="239">
        <f t="shared" si="88"/>
        <v>1230771.99</v>
      </c>
      <c r="AB1434" s="239">
        <f t="shared" si="89"/>
        <v>1271085.74</v>
      </c>
      <c r="AC1434" s="239">
        <v>1454767.92</v>
      </c>
      <c r="AD1434" s="10"/>
      <c r="AE1434" s="3"/>
      <c r="AF1434" s="3"/>
    </row>
    <row r="1435" spans="1:32" x14ac:dyDescent="0.2">
      <c r="A1435" s="55"/>
      <c r="B1435" s="10"/>
      <c r="C1435" s="10" t="s">
        <v>264</v>
      </c>
      <c r="D1435" s="10"/>
      <c r="E1435" s="419" t="s">
        <v>64</v>
      </c>
      <c r="F1435" s="10">
        <v>1863826</v>
      </c>
      <c r="G1435" s="10"/>
      <c r="H1435" s="10"/>
      <c r="I1435" s="10"/>
      <c r="J1435" s="10">
        <v>326233.89000000025</v>
      </c>
      <c r="K1435" s="10"/>
      <c r="M1435" s="10">
        <v>1744</v>
      </c>
      <c r="N1435" s="69"/>
      <c r="P1435" s="245">
        <f t="shared" si="91"/>
        <v>187.0607167431194</v>
      </c>
      <c r="Q1435" s="10"/>
      <c r="R1435" s="10"/>
      <c r="S1435" s="10"/>
      <c r="T1435" s="179">
        <f t="shared" si="90"/>
        <v>1068.7075688073394</v>
      </c>
      <c r="U1435" s="10"/>
      <c r="V1435" s="10"/>
      <c r="W1435" s="10"/>
      <c r="Y1435" s="167">
        <v>326233.89000000025</v>
      </c>
      <c r="Z1435" s="239">
        <f t="shared" si="88"/>
        <v>298205.2</v>
      </c>
      <c r="AB1435" s="239">
        <f t="shared" si="89"/>
        <v>307972.86</v>
      </c>
      <c r="AC1435" s="239">
        <v>352477.43</v>
      </c>
      <c r="AD1435" s="10"/>
      <c r="AE1435" s="3"/>
      <c r="AF1435" s="3"/>
    </row>
    <row r="1436" spans="1:32" x14ac:dyDescent="0.2">
      <c r="A1436" s="55"/>
      <c r="B1436" s="10"/>
      <c r="C1436" s="10" t="s">
        <v>264</v>
      </c>
      <c r="D1436" s="10"/>
      <c r="E1436" s="419" t="s">
        <v>265</v>
      </c>
      <c r="F1436" s="10">
        <v>1391</v>
      </c>
      <c r="G1436" s="10"/>
      <c r="H1436" s="10"/>
      <c r="I1436" s="10"/>
      <c r="J1436" s="10">
        <v>256.33</v>
      </c>
      <c r="K1436" s="10"/>
      <c r="M1436" s="10">
        <v>1</v>
      </c>
      <c r="N1436" s="69"/>
      <c r="P1436" s="245">
        <f t="shared" si="91"/>
        <v>256.33</v>
      </c>
      <c r="Q1436" s="10"/>
      <c r="R1436" s="10"/>
      <c r="S1436" s="10"/>
      <c r="T1436" s="179">
        <f t="shared" si="90"/>
        <v>1391</v>
      </c>
      <c r="U1436" s="10"/>
      <c r="V1436" s="10"/>
      <c r="W1436" s="10"/>
      <c r="Y1436" s="167">
        <v>256.33</v>
      </c>
      <c r="Z1436" s="239">
        <f t="shared" si="88"/>
        <v>234.31</v>
      </c>
      <c r="AB1436" s="239">
        <f t="shared" si="89"/>
        <v>241.98</v>
      </c>
      <c r="AC1436" s="239">
        <v>276.95</v>
      </c>
      <c r="AD1436" s="10"/>
      <c r="AE1436" s="3"/>
      <c r="AF1436" s="3"/>
    </row>
    <row r="1437" spans="1:32" x14ac:dyDescent="0.2">
      <c r="A1437" s="55"/>
      <c r="B1437" s="10"/>
      <c r="C1437" s="10" t="s">
        <v>266</v>
      </c>
      <c r="D1437" s="10"/>
      <c r="E1437" s="419" t="s">
        <v>267</v>
      </c>
      <c r="F1437" s="10">
        <v>902679</v>
      </c>
      <c r="G1437" s="10"/>
      <c r="H1437" s="10"/>
      <c r="I1437" s="10"/>
      <c r="J1437" s="10">
        <v>159220.8199999998</v>
      </c>
      <c r="K1437" s="10"/>
      <c r="M1437" s="10">
        <v>713</v>
      </c>
      <c r="N1437" s="69"/>
      <c r="P1437" s="245">
        <f t="shared" si="91"/>
        <v>223.31110799438963</v>
      </c>
      <c r="Q1437" s="10"/>
      <c r="R1437" s="10"/>
      <c r="S1437" s="10"/>
      <c r="T1437" s="179">
        <f t="shared" si="90"/>
        <v>1266.0294530154279</v>
      </c>
      <c r="U1437" s="10"/>
      <c r="V1437" s="10"/>
      <c r="W1437" s="10"/>
      <c r="Y1437" s="167">
        <v>159220.8199999998</v>
      </c>
      <c r="Z1437" s="239">
        <f t="shared" si="88"/>
        <v>145541.21</v>
      </c>
      <c r="AB1437" s="239">
        <f t="shared" si="89"/>
        <v>150308.39000000001</v>
      </c>
      <c r="AC1437" s="239">
        <v>172029.17</v>
      </c>
      <c r="AD1437" s="10"/>
      <c r="AE1437" s="3"/>
      <c r="AF1437" s="3"/>
    </row>
    <row r="1438" spans="1:32" x14ac:dyDescent="0.2">
      <c r="A1438" s="55"/>
      <c r="B1438" s="10"/>
      <c r="C1438" s="10" t="s">
        <v>266</v>
      </c>
      <c r="D1438" s="10"/>
      <c r="E1438" s="419" t="s">
        <v>120</v>
      </c>
      <c r="F1438" s="10">
        <v>914</v>
      </c>
      <c r="G1438" s="10"/>
      <c r="H1438" s="10"/>
      <c r="I1438" s="10"/>
      <c r="J1438" s="10">
        <v>165.12</v>
      </c>
      <c r="K1438" s="10"/>
      <c r="M1438" s="10">
        <v>1</v>
      </c>
      <c r="N1438" s="69"/>
      <c r="P1438" s="245">
        <f t="shared" si="91"/>
        <v>165.12</v>
      </c>
      <c r="Q1438" s="10"/>
      <c r="R1438" s="10"/>
      <c r="S1438" s="10"/>
      <c r="T1438" s="179">
        <f t="shared" si="90"/>
        <v>914</v>
      </c>
      <c r="U1438" s="10"/>
      <c r="V1438" s="10"/>
      <c r="W1438" s="10"/>
      <c r="Y1438" s="167">
        <v>165.12</v>
      </c>
      <c r="Z1438" s="239">
        <f t="shared" si="88"/>
        <v>150.93</v>
      </c>
      <c r="AB1438" s="239">
        <f t="shared" si="89"/>
        <v>155.88</v>
      </c>
      <c r="AC1438" s="239">
        <v>178.41</v>
      </c>
      <c r="AD1438" s="10"/>
      <c r="AE1438" s="3"/>
      <c r="AF1438" s="3"/>
    </row>
    <row r="1439" spans="1:32" x14ac:dyDescent="0.2">
      <c r="A1439" s="55"/>
      <c r="B1439" s="10"/>
      <c r="C1439" s="10" t="s">
        <v>268</v>
      </c>
      <c r="D1439" s="10"/>
      <c r="E1439" s="419" t="s">
        <v>269</v>
      </c>
      <c r="F1439" s="10">
        <v>242290</v>
      </c>
      <c r="G1439" s="10"/>
      <c r="H1439" s="10"/>
      <c r="I1439" s="10"/>
      <c r="J1439" s="10">
        <v>41182.25</v>
      </c>
      <c r="K1439" s="10"/>
      <c r="M1439" s="10">
        <v>190</v>
      </c>
      <c r="N1439" s="69"/>
      <c r="P1439" s="245">
        <f t="shared" si="91"/>
        <v>216.74868421052631</v>
      </c>
      <c r="Q1439" s="10"/>
      <c r="R1439" s="10"/>
      <c r="S1439" s="10"/>
      <c r="T1439" s="179">
        <f t="shared" si="90"/>
        <v>1275.2105263157894</v>
      </c>
      <c r="U1439" s="10"/>
      <c r="V1439" s="10"/>
      <c r="W1439" s="10"/>
      <c r="Y1439" s="167">
        <v>41182.25</v>
      </c>
      <c r="Z1439" s="239">
        <f t="shared" si="88"/>
        <v>37644.04</v>
      </c>
      <c r="AB1439" s="239">
        <f t="shared" si="89"/>
        <v>38877.06</v>
      </c>
      <c r="AC1439" s="239">
        <v>44495.11</v>
      </c>
      <c r="AD1439" s="10"/>
      <c r="AE1439" s="3"/>
      <c r="AF1439" s="3"/>
    </row>
    <row r="1440" spans="1:32" x14ac:dyDescent="0.2">
      <c r="A1440" s="55"/>
      <c r="B1440" s="10"/>
      <c r="C1440" s="10" t="s">
        <v>270</v>
      </c>
      <c r="D1440" s="10"/>
      <c r="E1440" s="419" t="s">
        <v>271</v>
      </c>
      <c r="F1440" s="10">
        <v>990</v>
      </c>
      <c r="G1440" s="10"/>
      <c r="H1440" s="10"/>
      <c r="I1440" s="10"/>
      <c r="J1440" s="10">
        <v>179.28</v>
      </c>
      <c r="K1440" s="10"/>
      <c r="M1440" s="10">
        <v>1</v>
      </c>
      <c r="N1440" s="69"/>
      <c r="P1440" s="245">
        <f t="shared" si="91"/>
        <v>179.28</v>
      </c>
      <c r="Q1440" s="10"/>
      <c r="R1440" s="10"/>
      <c r="S1440" s="10"/>
      <c r="T1440" s="179">
        <f t="shared" si="90"/>
        <v>990</v>
      </c>
      <c r="U1440" s="10"/>
      <c r="V1440" s="10"/>
      <c r="W1440" s="10"/>
      <c r="Y1440" s="167">
        <v>179.28</v>
      </c>
      <c r="Z1440" s="239">
        <f t="shared" si="88"/>
        <v>163.88</v>
      </c>
      <c r="AB1440" s="239">
        <f t="shared" si="89"/>
        <v>169.24</v>
      </c>
      <c r="AC1440" s="239">
        <v>193.7</v>
      </c>
      <c r="AD1440" s="10"/>
      <c r="AE1440" s="3"/>
      <c r="AF1440" s="3"/>
    </row>
    <row r="1441" spans="1:32" x14ac:dyDescent="0.2">
      <c r="A1441" s="55"/>
      <c r="B1441" s="10"/>
      <c r="C1441" s="10" t="s">
        <v>270</v>
      </c>
      <c r="D1441" s="10"/>
      <c r="E1441" s="419" t="s">
        <v>145</v>
      </c>
      <c r="F1441" s="10">
        <v>105316</v>
      </c>
      <c r="G1441" s="10"/>
      <c r="H1441" s="10"/>
      <c r="I1441" s="10"/>
      <c r="J1441" s="10">
        <v>18645.909999999996</v>
      </c>
      <c r="K1441" s="10"/>
      <c r="M1441" s="10">
        <v>120</v>
      </c>
      <c r="N1441" s="69"/>
      <c r="P1441" s="245">
        <f t="shared" si="91"/>
        <v>155.38258333333332</v>
      </c>
      <c r="Q1441" s="10"/>
      <c r="R1441" s="10"/>
      <c r="S1441" s="10"/>
      <c r="T1441" s="179">
        <f t="shared" si="90"/>
        <v>877.63333333333333</v>
      </c>
      <c r="U1441" s="10"/>
      <c r="V1441" s="10"/>
      <c r="W1441" s="10"/>
      <c r="Y1441" s="167">
        <v>18645.909999999996</v>
      </c>
      <c r="Z1441" s="239">
        <f t="shared" si="88"/>
        <v>17043.93</v>
      </c>
      <c r="AB1441" s="239">
        <f t="shared" si="89"/>
        <v>17602.2</v>
      </c>
      <c r="AC1441" s="239">
        <v>20145.86</v>
      </c>
      <c r="AD1441" s="10"/>
      <c r="AE1441" s="3"/>
      <c r="AF1441" s="3"/>
    </row>
    <row r="1442" spans="1:32" x14ac:dyDescent="0.2">
      <c r="A1442" s="55"/>
      <c r="B1442" s="10"/>
      <c r="C1442" s="10" t="s">
        <v>270</v>
      </c>
      <c r="D1442" s="10"/>
      <c r="E1442" s="419" t="s">
        <v>272</v>
      </c>
      <c r="F1442" s="10">
        <v>4353</v>
      </c>
      <c r="G1442" s="10"/>
      <c r="H1442" s="10"/>
      <c r="I1442" s="10"/>
      <c r="J1442" s="10">
        <v>822.19</v>
      </c>
      <c r="K1442" s="10"/>
      <c r="M1442" s="10">
        <v>2</v>
      </c>
      <c r="N1442" s="69"/>
      <c r="P1442" s="245">
        <f t="shared" si="91"/>
        <v>411.09500000000003</v>
      </c>
      <c r="Q1442" s="10"/>
      <c r="R1442" s="10"/>
      <c r="S1442" s="10"/>
      <c r="T1442" s="179">
        <f t="shared" si="90"/>
        <v>2176.5</v>
      </c>
      <c r="U1442" s="10"/>
      <c r="V1442" s="10"/>
      <c r="W1442" s="10"/>
      <c r="Y1442" s="167">
        <v>822.19</v>
      </c>
      <c r="Z1442" s="239">
        <f t="shared" si="88"/>
        <v>751.55</v>
      </c>
      <c r="AB1442" s="239">
        <f t="shared" si="89"/>
        <v>776.17</v>
      </c>
      <c r="AC1442" s="239">
        <v>888.33</v>
      </c>
      <c r="AD1442" s="10"/>
      <c r="AE1442" s="3"/>
      <c r="AF1442" s="3"/>
    </row>
    <row r="1443" spans="1:32" x14ac:dyDescent="0.2">
      <c r="A1443" s="55"/>
      <c r="B1443" s="10"/>
      <c r="C1443" s="10" t="s">
        <v>273</v>
      </c>
      <c r="D1443" s="10"/>
      <c r="E1443" s="419" t="s">
        <v>145</v>
      </c>
      <c r="F1443" s="10"/>
      <c r="G1443" s="10"/>
      <c r="H1443" s="10"/>
      <c r="I1443" s="10"/>
      <c r="J1443" s="10">
        <v>11.19</v>
      </c>
      <c r="K1443" s="10"/>
      <c r="M1443" s="10">
        <v>1</v>
      </c>
      <c r="N1443" s="69"/>
      <c r="P1443" s="245">
        <f t="shared" si="91"/>
        <v>11.19</v>
      </c>
      <c r="Q1443" s="10"/>
      <c r="R1443" s="10"/>
      <c r="S1443" s="10"/>
      <c r="T1443" s="179">
        <f t="shared" si="90"/>
        <v>0</v>
      </c>
      <c r="U1443" s="10"/>
      <c r="V1443" s="10"/>
      <c r="W1443" s="10"/>
      <c r="Y1443" s="167">
        <v>11.19</v>
      </c>
      <c r="Z1443" s="239">
        <f t="shared" si="88"/>
        <v>10.23</v>
      </c>
      <c r="AB1443" s="239">
        <f t="shared" si="89"/>
        <v>10.56</v>
      </c>
      <c r="AC1443" s="239">
        <v>12.09</v>
      </c>
      <c r="AD1443" s="10"/>
      <c r="AE1443" s="3"/>
      <c r="AF1443" s="3"/>
    </row>
    <row r="1444" spans="1:32" x14ac:dyDescent="0.2">
      <c r="A1444" s="55"/>
      <c r="B1444" s="10"/>
      <c r="C1444" s="10" t="s">
        <v>273</v>
      </c>
      <c r="D1444" s="10"/>
      <c r="E1444" s="419" t="s">
        <v>272</v>
      </c>
      <c r="F1444" s="10">
        <v>539258</v>
      </c>
      <c r="G1444" s="10"/>
      <c r="H1444" s="10"/>
      <c r="I1444" s="10"/>
      <c r="J1444" s="10">
        <v>93861.879999999903</v>
      </c>
      <c r="K1444" s="10"/>
      <c r="M1444" s="10">
        <v>303</v>
      </c>
      <c r="N1444" s="69"/>
      <c r="P1444" s="245">
        <f t="shared" si="91"/>
        <v>309.7751815181515</v>
      </c>
      <c r="Q1444" s="10"/>
      <c r="R1444" s="10"/>
      <c r="S1444" s="10"/>
      <c r="T1444" s="179">
        <f t="shared" si="90"/>
        <v>1779.7293729372936</v>
      </c>
      <c r="U1444" s="10"/>
      <c r="V1444" s="10"/>
      <c r="W1444" s="10"/>
      <c r="Y1444" s="167">
        <v>93861.879999999903</v>
      </c>
      <c r="Z1444" s="239">
        <f t="shared" si="88"/>
        <v>85797.65</v>
      </c>
      <c r="AB1444" s="239">
        <f t="shared" si="89"/>
        <v>88607.94</v>
      </c>
      <c r="AC1444" s="239">
        <v>101412.5</v>
      </c>
      <c r="AD1444" s="10"/>
      <c r="AE1444" s="3"/>
      <c r="AF1444" s="3"/>
    </row>
    <row r="1445" spans="1:32" x14ac:dyDescent="0.2">
      <c r="A1445" s="55"/>
      <c r="B1445" s="10"/>
      <c r="C1445" s="10" t="s">
        <v>274</v>
      </c>
      <c r="D1445" s="10"/>
      <c r="E1445" s="419" t="s">
        <v>107</v>
      </c>
      <c r="F1445" s="10">
        <v>2452</v>
      </c>
      <c r="G1445" s="10"/>
      <c r="H1445" s="10"/>
      <c r="I1445" s="10"/>
      <c r="J1445" s="10">
        <v>390.92</v>
      </c>
      <c r="K1445" s="10"/>
      <c r="M1445" s="10">
        <v>3</v>
      </c>
      <c r="N1445" s="69"/>
      <c r="P1445" s="245">
        <f t="shared" si="91"/>
        <v>130.30666666666667</v>
      </c>
      <c r="Q1445" s="10"/>
      <c r="R1445" s="10"/>
      <c r="S1445" s="10"/>
      <c r="T1445" s="179">
        <f t="shared" si="90"/>
        <v>817.33333333333337</v>
      </c>
      <c r="U1445" s="10"/>
      <c r="V1445" s="10"/>
      <c r="W1445" s="10"/>
      <c r="Y1445" s="167">
        <v>390.92</v>
      </c>
      <c r="Z1445" s="239">
        <f t="shared" si="88"/>
        <v>357.33</v>
      </c>
      <c r="AB1445" s="239">
        <f t="shared" si="89"/>
        <v>369.04</v>
      </c>
      <c r="AC1445" s="239">
        <v>422.37</v>
      </c>
      <c r="AD1445" s="10"/>
      <c r="AE1445" s="3"/>
      <c r="AF1445" s="3"/>
    </row>
    <row r="1446" spans="1:32" x14ac:dyDescent="0.2">
      <c r="A1446" s="55"/>
      <c r="B1446" s="10"/>
      <c r="C1446" s="10" t="s">
        <v>275</v>
      </c>
      <c r="D1446" s="10"/>
      <c r="E1446" s="419" t="s">
        <v>100</v>
      </c>
      <c r="F1446" s="10">
        <v>11741</v>
      </c>
      <c r="G1446" s="10"/>
      <c r="H1446" s="10"/>
      <c r="I1446" s="10"/>
      <c r="J1446" s="10">
        <v>1970.3700000000001</v>
      </c>
      <c r="K1446" s="10"/>
      <c r="M1446" s="10">
        <v>20</v>
      </c>
      <c r="N1446" s="69"/>
      <c r="P1446" s="245">
        <f t="shared" si="91"/>
        <v>98.518500000000003</v>
      </c>
      <c r="Q1446" s="10"/>
      <c r="R1446" s="10"/>
      <c r="S1446" s="10"/>
      <c r="T1446" s="179">
        <f t="shared" si="90"/>
        <v>587.04999999999995</v>
      </c>
      <c r="U1446" s="10"/>
      <c r="V1446" s="10"/>
      <c r="W1446" s="10"/>
      <c r="Y1446" s="167">
        <v>1970.3700000000001</v>
      </c>
      <c r="Z1446" s="239">
        <f t="shared" si="88"/>
        <v>1801.08</v>
      </c>
      <c r="AB1446" s="239">
        <f t="shared" si="89"/>
        <v>1860.08</v>
      </c>
      <c r="AC1446" s="239">
        <v>2128.88</v>
      </c>
      <c r="AD1446" s="10"/>
      <c r="AE1446" s="3"/>
      <c r="AF1446" s="3"/>
    </row>
    <row r="1447" spans="1:32" x14ac:dyDescent="0.2">
      <c r="A1447" s="55"/>
      <c r="B1447" s="10"/>
      <c r="C1447" s="10" t="s">
        <v>276</v>
      </c>
      <c r="D1447" s="10"/>
      <c r="E1447" s="419" t="s">
        <v>277</v>
      </c>
      <c r="F1447" s="10">
        <v>460</v>
      </c>
      <c r="G1447" s="10"/>
      <c r="H1447" s="10"/>
      <c r="I1447" s="10"/>
      <c r="J1447" s="10">
        <v>83.99</v>
      </c>
      <c r="K1447" s="10"/>
      <c r="M1447" s="10">
        <v>1</v>
      </c>
      <c r="N1447" s="69"/>
      <c r="P1447" s="245">
        <f t="shared" si="91"/>
        <v>83.99</v>
      </c>
      <c r="Q1447" s="10"/>
      <c r="R1447" s="10"/>
      <c r="S1447" s="10"/>
      <c r="T1447" s="179">
        <f t="shared" si="90"/>
        <v>460</v>
      </c>
      <c r="U1447" s="10"/>
      <c r="V1447" s="10"/>
      <c r="W1447" s="10"/>
      <c r="Y1447" s="167">
        <v>83.99</v>
      </c>
      <c r="Z1447" s="239">
        <f t="shared" si="88"/>
        <v>76.77</v>
      </c>
      <c r="AB1447" s="239">
        <f t="shared" si="89"/>
        <v>79.290000000000006</v>
      </c>
      <c r="AC1447" s="239">
        <v>90.75</v>
      </c>
      <c r="AD1447" s="10"/>
      <c r="AE1447" s="3"/>
      <c r="AF1447" s="3"/>
    </row>
    <row r="1448" spans="1:32" x14ac:dyDescent="0.2">
      <c r="A1448" s="55"/>
      <c r="B1448" s="10"/>
      <c r="C1448" s="10" t="s">
        <v>276</v>
      </c>
      <c r="D1448" s="10"/>
      <c r="E1448" s="419" t="s">
        <v>105</v>
      </c>
      <c r="F1448" s="10">
        <v>5071</v>
      </c>
      <c r="G1448" s="10"/>
      <c r="H1448" s="10"/>
      <c r="I1448" s="10"/>
      <c r="J1448" s="10">
        <v>870.69999999999993</v>
      </c>
      <c r="K1448" s="10"/>
      <c r="M1448" s="10">
        <v>6</v>
      </c>
      <c r="N1448" s="69"/>
      <c r="P1448" s="245">
        <f t="shared" si="91"/>
        <v>145.11666666666665</v>
      </c>
      <c r="Q1448" s="10"/>
      <c r="R1448" s="10"/>
      <c r="S1448" s="10"/>
      <c r="T1448" s="179">
        <f t="shared" si="90"/>
        <v>845.16666666666663</v>
      </c>
      <c r="U1448" s="10"/>
      <c r="V1448" s="10"/>
      <c r="W1448" s="10"/>
      <c r="Y1448" s="167">
        <v>870.69999999999993</v>
      </c>
      <c r="Z1448" s="239">
        <f t="shared" si="88"/>
        <v>795.89</v>
      </c>
      <c r="AB1448" s="239">
        <f t="shared" si="89"/>
        <v>821.96</v>
      </c>
      <c r="AC1448" s="239">
        <v>940.74</v>
      </c>
      <c r="AD1448" s="10"/>
      <c r="AE1448" s="3"/>
      <c r="AF1448" s="3"/>
    </row>
    <row r="1449" spans="1:32" x14ac:dyDescent="0.2">
      <c r="A1449" s="55"/>
      <c r="B1449" s="10"/>
      <c r="C1449" s="10" t="s">
        <v>278</v>
      </c>
      <c r="D1449" s="10"/>
      <c r="E1449" s="419" t="s">
        <v>277</v>
      </c>
      <c r="F1449" s="10">
        <v>25874</v>
      </c>
      <c r="G1449" s="10"/>
      <c r="H1449" s="10"/>
      <c r="I1449" s="10"/>
      <c r="J1449" s="10">
        <v>4503.4799999999996</v>
      </c>
      <c r="K1449" s="10"/>
      <c r="M1449" s="10">
        <v>37</v>
      </c>
      <c r="N1449" s="69"/>
      <c r="P1449" s="245">
        <f t="shared" si="91"/>
        <v>121.71567567567567</v>
      </c>
      <c r="Q1449" s="10"/>
      <c r="R1449" s="10"/>
      <c r="S1449" s="10"/>
      <c r="T1449" s="179">
        <f t="shared" si="90"/>
        <v>699.29729729729729</v>
      </c>
      <c r="U1449" s="10"/>
      <c r="V1449" s="10"/>
      <c r="W1449" s="10"/>
      <c r="Y1449" s="167">
        <v>4503.4799999999996</v>
      </c>
      <c r="Z1449" s="239">
        <f t="shared" si="88"/>
        <v>4116.5600000000004</v>
      </c>
      <c r="AB1449" s="239">
        <f t="shared" si="89"/>
        <v>4251.3999999999996</v>
      </c>
      <c r="AC1449" s="239">
        <v>4865.76</v>
      </c>
      <c r="AD1449" s="10"/>
      <c r="AE1449" s="3"/>
      <c r="AF1449" s="3"/>
    </row>
    <row r="1450" spans="1:32" x14ac:dyDescent="0.2">
      <c r="A1450" s="55"/>
      <c r="B1450" s="10"/>
      <c r="C1450" s="10" t="s">
        <v>279</v>
      </c>
      <c r="D1450" s="10"/>
      <c r="E1450" s="419" t="s">
        <v>93</v>
      </c>
      <c r="F1450" s="10">
        <v>113592</v>
      </c>
      <c r="G1450" s="10"/>
      <c r="H1450" s="10"/>
      <c r="I1450" s="10"/>
      <c r="J1450" s="10">
        <v>19887.800000000007</v>
      </c>
      <c r="K1450" s="10"/>
      <c r="M1450" s="10">
        <v>93</v>
      </c>
      <c r="N1450" s="69"/>
      <c r="P1450" s="245">
        <f t="shared" si="91"/>
        <v>213.84731182795707</v>
      </c>
      <c r="Q1450" s="10"/>
      <c r="R1450" s="10"/>
      <c r="S1450" s="10"/>
      <c r="T1450" s="179">
        <f t="shared" si="90"/>
        <v>1221.4193548387098</v>
      </c>
      <c r="U1450" s="10"/>
      <c r="V1450" s="10"/>
      <c r="W1450" s="10"/>
      <c r="Y1450" s="167">
        <v>19887.800000000007</v>
      </c>
      <c r="Z1450" s="239">
        <f t="shared" ref="Z1450:Z1513" si="92">ROUND($Z$1815*Y1450/$Y$1815,2)</f>
        <v>18179.12</v>
      </c>
      <c r="AB1450" s="239">
        <f t="shared" ref="AB1450:AB1513" si="93">ROUND($AB$1815*Y1450/$Y$1815,2)</f>
        <v>18774.580000000002</v>
      </c>
      <c r="AC1450" s="239">
        <v>21487.66</v>
      </c>
      <c r="AD1450" s="10"/>
      <c r="AE1450" s="3"/>
      <c r="AF1450" s="3"/>
    </row>
    <row r="1451" spans="1:32" x14ac:dyDescent="0.2">
      <c r="A1451" s="55"/>
      <c r="B1451" s="10"/>
      <c r="C1451" s="10" t="s">
        <v>280</v>
      </c>
      <c r="D1451" s="10"/>
      <c r="E1451" s="419" t="s">
        <v>64</v>
      </c>
      <c r="F1451" s="10">
        <v>771229</v>
      </c>
      <c r="G1451" s="10"/>
      <c r="H1451" s="10"/>
      <c r="I1451" s="10"/>
      <c r="J1451" s="10">
        <v>134615.81000000014</v>
      </c>
      <c r="K1451" s="10"/>
      <c r="M1451" s="10">
        <v>683</v>
      </c>
      <c r="N1451" s="69"/>
      <c r="P1451" s="245">
        <f t="shared" si="91"/>
        <v>197.09489019033697</v>
      </c>
      <c r="Q1451" s="10"/>
      <c r="R1451" s="10"/>
      <c r="S1451" s="10"/>
      <c r="T1451" s="179">
        <f t="shared" ref="T1451:T1514" si="94">F1451/M1451</f>
        <v>1129.1786237188874</v>
      </c>
      <c r="U1451" s="10"/>
      <c r="V1451" s="10"/>
      <c r="W1451" s="10"/>
      <c r="Y1451" s="167">
        <v>134615.81000000014</v>
      </c>
      <c r="Z1451" s="239">
        <f t="shared" si="92"/>
        <v>123050.17</v>
      </c>
      <c r="AB1451" s="239">
        <f t="shared" si="93"/>
        <v>127080.65</v>
      </c>
      <c r="AC1451" s="239">
        <v>145444.82999999999</v>
      </c>
      <c r="AD1451" s="10"/>
      <c r="AE1451" s="3"/>
      <c r="AF1451" s="3"/>
    </row>
    <row r="1452" spans="1:32" x14ac:dyDescent="0.2">
      <c r="A1452" s="55"/>
      <c r="B1452" s="10"/>
      <c r="C1452" s="10" t="s">
        <v>280</v>
      </c>
      <c r="D1452" s="10"/>
      <c r="E1452" s="419" t="s">
        <v>170</v>
      </c>
      <c r="F1452" s="10">
        <v>28150</v>
      </c>
      <c r="G1452" s="10"/>
      <c r="H1452" s="10"/>
      <c r="I1452" s="10"/>
      <c r="J1452" s="10">
        <v>4897.7999999999993</v>
      </c>
      <c r="K1452" s="10"/>
      <c r="M1452" s="10">
        <v>36</v>
      </c>
      <c r="N1452" s="69"/>
      <c r="P1452" s="245">
        <f t="shared" si="91"/>
        <v>136.04999999999998</v>
      </c>
      <c r="Q1452" s="10"/>
      <c r="R1452" s="10"/>
      <c r="S1452" s="10"/>
      <c r="T1452" s="179">
        <f t="shared" si="94"/>
        <v>781.94444444444446</v>
      </c>
      <c r="U1452" s="10"/>
      <c r="V1452" s="10"/>
      <c r="W1452" s="10"/>
      <c r="Y1452" s="167">
        <v>4897.7999999999993</v>
      </c>
      <c r="Z1452" s="239">
        <f t="shared" si="92"/>
        <v>4477</v>
      </c>
      <c r="AB1452" s="239">
        <f t="shared" si="93"/>
        <v>4623.6400000000003</v>
      </c>
      <c r="AC1452" s="239">
        <v>5291.79</v>
      </c>
      <c r="AD1452" s="10"/>
      <c r="AE1452" s="3"/>
      <c r="AF1452" s="3"/>
    </row>
    <row r="1453" spans="1:32" x14ac:dyDescent="0.2">
      <c r="A1453" s="55"/>
      <c r="B1453" s="10"/>
      <c r="C1453" s="10" t="s">
        <v>281</v>
      </c>
      <c r="D1453" s="10"/>
      <c r="E1453" s="419" t="s">
        <v>68</v>
      </c>
      <c r="F1453" s="10">
        <v>8403</v>
      </c>
      <c r="G1453" s="10"/>
      <c r="H1453" s="10"/>
      <c r="I1453" s="10"/>
      <c r="J1453" s="10">
        <v>1547.5900000000001</v>
      </c>
      <c r="K1453" s="10"/>
      <c r="M1453" s="10">
        <v>6</v>
      </c>
      <c r="N1453" s="69"/>
      <c r="P1453" s="245">
        <f t="shared" si="91"/>
        <v>257.93166666666667</v>
      </c>
      <c r="Q1453" s="10"/>
      <c r="R1453" s="10"/>
      <c r="S1453" s="10"/>
      <c r="T1453" s="179">
        <f t="shared" si="94"/>
        <v>1400.5</v>
      </c>
      <c r="U1453" s="10"/>
      <c r="V1453" s="10"/>
      <c r="W1453" s="10"/>
      <c r="Y1453" s="167">
        <v>1547.5900000000001</v>
      </c>
      <c r="Z1453" s="239">
        <f t="shared" si="92"/>
        <v>1414.63</v>
      </c>
      <c r="AB1453" s="239">
        <f t="shared" si="93"/>
        <v>1460.96</v>
      </c>
      <c r="AC1453" s="239">
        <v>1672.08</v>
      </c>
      <c r="AD1453" s="10"/>
      <c r="AE1453" s="3"/>
      <c r="AF1453" s="3"/>
    </row>
    <row r="1454" spans="1:32" x14ac:dyDescent="0.2">
      <c r="A1454" s="55"/>
      <c r="B1454" s="10"/>
      <c r="C1454" s="10" t="s">
        <v>282</v>
      </c>
      <c r="D1454" s="10"/>
      <c r="E1454" s="419" t="s">
        <v>79</v>
      </c>
      <c r="F1454" s="10">
        <v>448893</v>
      </c>
      <c r="G1454" s="10"/>
      <c r="H1454" s="10"/>
      <c r="I1454" s="10"/>
      <c r="J1454" s="10">
        <v>78391.140000000014</v>
      </c>
      <c r="K1454" s="10"/>
      <c r="M1454" s="10">
        <v>351</v>
      </c>
      <c r="N1454" s="69"/>
      <c r="P1454" s="245">
        <f t="shared" si="91"/>
        <v>223.33658119658125</v>
      </c>
      <c r="Q1454" s="10"/>
      <c r="R1454" s="10"/>
      <c r="S1454" s="10"/>
      <c r="T1454" s="179">
        <f t="shared" si="94"/>
        <v>1278.8974358974358</v>
      </c>
      <c r="U1454" s="10"/>
      <c r="V1454" s="10"/>
      <c r="W1454" s="10"/>
      <c r="Y1454" s="167">
        <v>78391.140000000014</v>
      </c>
      <c r="Z1454" s="239">
        <f t="shared" si="92"/>
        <v>71656.09</v>
      </c>
      <c r="AB1454" s="239">
        <f t="shared" si="93"/>
        <v>74003.179999999993</v>
      </c>
      <c r="AC1454" s="239">
        <v>84697.24</v>
      </c>
      <c r="AD1454" s="10"/>
      <c r="AE1454" s="3"/>
      <c r="AF1454" s="3"/>
    </row>
    <row r="1455" spans="1:32" x14ac:dyDescent="0.2">
      <c r="A1455" s="55"/>
      <c r="B1455" s="10"/>
      <c r="C1455" s="10" t="s">
        <v>283</v>
      </c>
      <c r="D1455" s="10"/>
      <c r="E1455" s="419" t="s">
        <v>157</v>
      </c>
      <c r="F1455" s="10"/>
      <c r="G1455" s="10"/>
      <c r="H1455" s="10"/>
      <c r="I1455" s="10"/>
      <c r="J1455" s="10">
        <v>11.719999999999999</v>
      </c>
      <c r="K1455" s="10"/>
      <c r="M1455" s="10">
        <v>2</v>
      </c>
      <c r="N1455" s="69"/>
      <c r="P1455" s="245">
        <f t="shared" si="91"/>
        <v>5.8599999999999994</v>
      </c>
      <c r="Q1455" s="10"/>
      <c r="R1455" s="10"/>
      <c r="S1455" s="10"/>
      <c r="T1455" s="179">
        <f t="shared" si="94"/>
        <v>0</v>
      </c>
      <c r="U1455" s="10"/>
      <c r="V1455" s="10"/>
      <c r="W1455" s="10"/>
      <c r="Y1455" s="167">
        <v>11.719999999999999</v>
      </c>
      <c r="Z1455" s="239">
        <f t="shared" si="92"/>
        <v>10.71</v>
      </c>
      <c r="AB1455" s="239">
        <f t="shared" si="93"/>
        <v>11.06</v>
      </c>
      <c r="AC1455" s="239">
        <v>12.66</v>
      </c>
      <c r="AD1455" s="10"/>
      <c r="AE1455" s="3"/>
      <c r="AF1455" s="3"/>
    </row>
    <row r="1456" spans="1:32" x14ac:dyDescent="0.2">
      <c r="A1456" s="55"/>
      <c r="B1456" s="10"/>
      <c r="C1456" s="10" t="s">
        <v>284</v>
      </c>
      <c r="D1456" s="10"/>
      <c r="E1456" s="419" t="s">
        <v>285</v>
      </c>
      <c r="F1456" s="10">
        <v>168727</v>
      </c>
      <c r="G1456" s="10"/>
      <c r="H1456" s="10"/>
      <c r="I1456" s="10"/>
      <c r="J1456" s="10">
        <v>30499.189999999948</v>
      </c>
      <c r="K1456" s="10"/>
      <c r="M1456" s="10">
        <v>317</v>
      </c>
      <c r="N1456" s="69"/>
      <c r="P1456" s="245">
        <f t="shared" si="91"/>
        <v>96.211955835961987</v>
      </c>
      <c r="Q1456" s="10"/>
      <c r="R1456" s="10"/>
      <c r="S1456" s="10"/>
      <c r="T1456" s="179">
        <f t="shared" si="94"/>
        <v>532.26182965299688</v>
      </c>
      <c r="U1456" s="10"/>
      <c r="V1456" s="10"/>
      <c r="W1456" s="10"/>
      <c r="Y1456" s="167">
        <v>30499.189999999948</v>
      </c>
      <c r="Z1456" s="239">
        <f t="shared" si="92"/>
        <v>27878.82</v>
      </c>
      <c r="AB1456" s="239">
        <f t="shared" si="93"/>
        <v>28791.99</v>
      </c>
      <c r="AC1456" s="239">
        <v>32952.67</v>
      </c>
      <c r="AD1456" s="10"/>
      <c r="AE1456" s="3"/>
      <c r="AF1456" s="3"/>
    </row>
    <row r="1457" spans="1:32" x14ac:dyDescent="0.2">
      <c r="A1457" s="55"/>
      <c r="B1457" s="10"/>
      <c r="C1457" s="10" t="s">
        <v>286</v>
      </c>
      <c r="D1457" s="10"/>
      <c r="E1457" s="419" t="s">
        <v>201</v>
      </c>
      <c r="F1457" s="10">
        <v>2639</v>
      </c>
      <c r="G1457" s="10"/>
      <c r="H1457" s="10"/>
      <c r="I1457" s="10"/>
      <c r="J1457" s="10">
        <v>485.39</v>
      </c>
      <c r="K1457" s="10"/>
      <c r="M1457" s="10">
        <v>2</v>
      </c>
      <c r="N1457" s="69"/>
      <c r="P1457" s="245">
        <f t="shared" si="91"/>
        <v>242.69499999999999</v>
      </c>
      <c r="Q1457" s="10"/>
      <c r="R1457" s="10"/>
      <c r="S1457" s="10"/>
      <c r="T1457" s="179">
        <f t="shared" si="94"/>
        <v>1319.5</v>
      </c>
      <c r="U1457" s="10"/>
      <c r="V1457" s="10"/>
      <c r="W1457" s="10"/>
      <c r="Y1457" s="167">
        <v>485.39</v>
      </c>
      <c r="Z1457" s="239">
        <f t="shared" si="92"/>
        <v>443.69</v>
      </c>
      <c r="AB1457" s="239">
        <f t="shared" si="93"/>
        <v>458.22</v>
      </c>
      <c r="AC1457" s="239">
        <v>524.44000000000005</v>
      </c>
      <c r="AD1457" s="10"/>
      <c r="AE1457" s="3"/>
      <c r="AF1457" s="3"/>
    </row>
    <row r="1458" spans="1:32" x14ac:dyDescent="0.2">
      <c r="A1458" s="55"/>
      <c r="B1458" s="10"/>
      <c r="C1458" s="10" t="s">
        <v>286</v>
      </c>
      <c r="D1458" s="10"/>
      <c r="E1458" s="419" t="s">
        <v>287</v>
      </c>
      <c r="F1458" s="10">
        <v>197630</v>
      </c>
      <c r="G1458" s="10"/>
      <c r="H1458" s="10"/>
      <c r="I1458" s="10"/>
      <c r="J1458" s="10">
        <v>35632.660000000003</v>
      </c>
      <c r="K1458" s="10"/>
      <c r="M1458" s="10">
        <v>133</v>
      </c>
      <c r="N1458" s="69"/>
      <c r="P1458" s="245">
        <f t="shared" si="91"/>
        <v>267.9147368421053</v>
      </c>
      <c r="Q1458" s="10"/>
      <c r="R1458" s="10"/>
      <c r="S1458" s="10"/>
      <c r="T1458" s="179">
        <f t="shared" si="94"/>
        <v>1485.9398496240601</v>
      </c>
      <c r="U1458" s="10"/>
      <c r="V1458" s="10"/>
      <c r="W1458" s="10"/>
      <c r="Y1458" s="167">
        <v>35632.660000000003</v>
      </c>
      <c r="Z1458" s="239">
        <f t="shared" si="92"/>
        <v>32571.25</v>
      </c>
      <c r="AB1458" s="239">
        <f t="shared" si="93"/>
        <v>33638.11</v>
      </c>
      <c r="AC1458" s="239">
        <v>38499.089999999997</v>
      </c>
      <c r="AD1458" s="10"/>
      <c r="AE1458" s="3"/>
      <c r="AF1458" s="3"/>
    </row>
    <row r="1459" spans="1:32" x14ac:dyDescent="0.2">
      <c r="A1459" s="55"/>
      <c r="B1459" s="10"/>
      <c r="C1459" s="10" t="s">
        <v>286</v>
      </c>
      <c r="D1459" s="10"/>
      <c r="E1459" s="419" t="s">
        <v>288</v>
      </c>
      <c r="F1459" s="10">
        <v>6270</v>
      </c>
      <c r="G1459" s="10"/>
      <c r="H1459" s="10"/>
      <c r="I1459" s="10"/>
      <c r="J1459" s="10">
        <v>1158.33</v>
      </c>
      <c r="K1459" s="10"/>
      <c r="M1459" s="10">
        <v>4</v>
      </c>
      <c r="N1459" s="69"/>
      <c r="P1459" s="245">
        <f t="shared" si="91"/>
        <v>289.58249999999998</v>
      </c>
      <c r="Q1459" s="10"/>
      <c r="R1459" s="10"/>
      <c r="S1459" s="10"/>
      <c r="T1459" s="179">
        <f t="shared" si="94"/>
        <v>1567.5</v>
      </c>
      <c r="U1459" s="10"/>
      <c r="V1459" s="10"/>
      <c r="W1459" s="10"/>
      <c r="Y1459" s="167">
        <v>1158.33</v>
      </c>
      <c r="Z1459" s="239">
        <f t="shared" si="92"/>
        <v>1058.81</v>
      </c>
      <c r="AB1459" s="239">
        <f t="shared" si="93"/>
        <v>1093.49</v>
      </c>
      <c r="AC1459" s="239">
        <v>1251.51</v>
      </c>
      <c r="AD1459" s="10"/>
      <c r="AE1459" s="3"/>
      <c r="AF1459" s="3"/>
    </row>
    <row r="1460" spans="1:32" x14ac:dyDescent="0.2">
      <c r="A1460" s="55"/>
      <c r="B1460" s="10"/>
      <c r="C1460" s="10" t="s">
        <v>289</v>
      </c>
      <c r="D1460" s="10"/>
      <c r="E1460" s="419" t="s">
        <v>201</v>
      </c>
      <c r="F1460" s="10">
        <v>4694826</v>
      </c>
      <c r="G1460" s="10"/>
      <c r="H1460" s="10"/>
      <c r="I1460" s="10"/>
      <c r="J1460" s="10">
        <v>816929.33000000054</v>
      </c>
      <c r="K1460" s="10"/>
      <c r="M1460" s="10">
        <v>3758</v>
      </c>
      <c r="N1460" s="69"/>
      <c r="P1460" s="245">
        <f t="shared" si="91"/>
        <v>217.38406865353926</v>
      </c>
      <c r="Q1460" s="10"/>
      <c r="R1460" s="10"/>
      <c r="S1460" s="10"/>
      <c r="T1460" s="179">
        <f t="shared" si="94"/>
        <v>1249.288451303885</v>
      </c>
      <c r="U1460" s="10"/>
      <c r="V1460" s="10"/>
      <c r="W1460" s="10"/>
      <c r="Y1460" s="167">
        <v>816929.33000000054</v>
      </c>
      <c r="Z1460" s="239">
        <f t="shared" si="92"/>
        <v>746742.07</v>
      </c>
      <c r="AB1460" s="239">
        <f t="shared" si="93"/>
        <v>771201.5</v>
      </c>
      <c r="AC1460" s="239">
        <v>882646.36</v>
      </c>
      <c r="AD1460" s="10"/>
      <c r="AE1460" s="3"/>
      <c r="AF1460" s="3"/>
    </row>
    <row r="1461" spans="1:32" x14ac:dyDescent="0.2">
      <c r="A1461" s="55"/>
      <c r="B1461" s="10"/>
      <c r="C1461" s="10" t="s">
        <v>289</v>
      </c>
      <c r="D1461" s="10"/>
      <c r="E1461" s="419" t="s">
        <v>93</v>
      </c>
      <c r="F1461" s="10">
        <v>927</v>
      </c>
      <c r="G1461" s="10"/>
      <c r="H1461" s="10"/>
      <c r="I1461" s="10"/>
      <c r="J1461" s="10">
        <v>168.22</v>
      </c>
      <c r="K1461" s="10"/>
      <c r="M1461" s="10">
        <v>1</v>
      </c>
      <c r="N1461" s="69"/>
      <c r="P1461" s="245">
        <f t="shared" si="91"/>
        <v>168.22</v>
      </c>
      <c r="Q1461" s="10"/>
      <c r="R1461" s="10"/>
      <c r="S1461" s="10"/>
      <c r="T1461" s="179">
        <f t="shared" si="94"/>
        <v>927</v>
      </c>
      <c r="U1461" s="10"/>
      <c r="V1461" s="10"/>
      <c r="W1461" s="10"/>
      <c r="Y1461" s="167">
        <v>168.22</v>
      </c>
      <c r="Z1461" s="239">
        <f t="shared" si="92"/>
        <v>153.77000000000001</v>
      </c>
      <c r="AB1461" s="239">
        <f t="shared" si="93"/>
        <v>158.80000000000001</v>
      </c>
      <c r="AC1461" s="239">
        <v>181.75</v>
      </c>
      <c r="AD1461" s="10"/>
      <c r="AE1461" s="3"/>
      <c r="AF1461" s="3"/>
    </row>
    <row r="1462" spans="1:32" x14ac:dyDescent="0.2">
      <c r="A1462" s="55"/>
      <c r="B1462" s="10"/>
      <c r="C1462" s="10" t="s">
        <v>290</v>
      </c>
      <c r="D1462" s="10"/>
      <c r="E1462" s="419" t="s">
        <v>201</v>
      </c>
      <c r="F1462" s="10">
        <v>27607</v>
      </c>
      <c r="G1462" s="10"/>
      <c r="H1462" s="10"/>
      <c r="I1462" s="10"/>
      <c r="J1462" s="10">
        <v>4717.329999999999</v>
      </c>
      <c r="K1462" s="10"/>
      <c r="M1462" s="10">
        <v>26</v>
      </c>
      <c r="N1462" s="69"/>
      <c r="P1462" s="245">
        <f t="shared" si="91"/>
        <v>181.43576923076918</v>
      </c>
      <c r="Q1462" s="10"/>
      <c r="R1462" s="10"/>
      <c r="S1462" s="10"/>
      <c r="T1462" s="179">
        <f t="shared" si="94"/>
        <v>1061.8076923076924</v>
      </c>
      <c r="U1462" s="10"/>
      <c r="V1462" s="10"/>
      <c r="W1462" s="10"/>
      <c r="Y1462" s="167">
        <v>4717.329999999999</v>
      </c>
      <c r="Z1462" s="239">
        <f t="shared" si="92"/>
        <v>4312.04</v>
      </c>
      <c r="AB1462" s="239">
        <f t="shared" si="93"/>
        <v>4453.28</v>
      </c>
      <c r="AC1462" s="239">
        <v>5096.82</v>
      </c>
      <c r="AD1462" s="10"/>
      <c r="AE1462" s="3"/>
      <c r="AF1462" s="3"/>
    </row>
    <row r="1463" spans="1:32" x14ac:dyDescent="0.2">
      <c r="A1463" s="55"/>
      <c r="B1463" s="10"/>
      <c r="C1463" s="10" t="s">
        <v>291</v>
      </c>
      <c r="D1463" s="10"/>
      <c r="E1463" s="419" t="s">
        <v>269</v>
      </c>
      <c r="F1463" s="10">
        <v>1024</v>
      </c>
      <c r="G1463" s="10"/>
      <c r="H1463" s="10"/>
      <c r="I1463" s="10"/>
      <c r="J1463" s="10">
        <v>186.05</v>
      </c>
      <c r="K1463" s="10"/>
      <c r="M1463" s="10">
        <v>1</v>
      </c>
      <c r="N1463" s="69"/>
      <c r="P1463" s="245">
        <f t="shared" si="91"/>
        <v>186.05</v>
      </c>
      <c r="Q1463" s="10"/>
      <c r="R1463" s="10"/>
      <c r="S1463" s="10"/>
      <c r="T1463" s="179">
        <f t="shared" si="94"/>
        <v>1024</v>
      </c>
      <c r="U1463" s="10"/>
      <c r="V1463" s="10"/>
      <c r="W1463" s="10"/>
      <c r="Y1463" s="167">
        <v>186.05</v>
      </c>
      <c r="Z1463" s="239">
        <f t="shared" si="92"/>
        <v>170.07</v>
      </c>
      <c r="AB1463" s="239">
        <f t="shared" si="93"/>
        <v>175.64</v>
      </c>
      <c r="AC1463" s="239">
        <v>201.02</v>
      </c>
      <c r="AD1463" s="10"/>
      <c r="AE1463" s="3"/>
      <c r="AF1463" s="3"/>
    </row>
    <row r="1464" spans="1:32" x14ac:dyDescent="0.2">
      <c r="A1464" s="55"/>
      <c r="B1464" s="10"/>
      <c r="C1464" s="10" t="s">
        <v>291</v>
      </c>
      <c r="D1464" s="10"/>
      <c r="E1464" s="419" t="s">
        <v>63</v>
      </c>
      <c r="F1464" s="10">
        <v>11098</v>
      </c>
      <c r="G1464" s="10"/>
      <c r="H1464" s="10"/>
      <c r="I1464" s="10"/>
      <c r="J1464" s="10">
        <v>2023.3999999999999</v>
      </c>
      <c r="K1464" s="10"/>
      <c r="M1464" s="10">
        <v>17</v>
      </c>
      <c r="N1464" s="69"/>
      <c r="P1464" s="245">
        <f t="shared" si="91"/>
        <v>119.0235294117647</v>
      </c>
      <c r="Q1464" s="10"/>
      <c r="R1464" s="10"/>
      <c r="S1464" s="10"/>
      <c r="T1464" s="179">
        <f t="shared" si="94"/>
        <v>652.82352941176475</v>
      </c>
      <c r="U1464" s="10"/>
      <c r="V1464" s="10"/>
      <c r="W1464" s="10"/>
      <c r="Y1464" s="167">
        <v>2023.3999999999999</v>
      </c>
      <c r="Z1464" s="239">
        <f t="shared" si="92"/>
        <v>1849.56</v>
      </c>
      <c r="AB1464" s="239">
        <f t="shared" si="93"/>
        <v>1910.14</v>
      </c>
      <c r="AC1464" s="239">
        <v>2186.17</v>
      </c>
      <c r="AD1464" s="10"/>
      <c r="AE1464" s="3"/>
      <c r="AF1464" s="3"/>
    </row>
    <row r="1465" spans="1:32" x14ac:dyDescent="0.2">
      <c r="A1465" s="55"/>
      <c r="B1465" s="10"/>
      <c r="C1465" s="10" t="s">
        <v>291</v>
      </c>
      <c r="D1465" s="10"/>
      <c r="E1465" s="419" t="s">
        <v>65</v>
      </c>
      <c r="F1465" s="10">
        <v>5628574</v>
      </c>
      <c r="G1465" s="10"/>
      <c r="H1465" s="10"/>
      <c r="I1465" s="10"/>
      <c r="J1465" s="10">
        <v>979897.12000000093</v>
      </c>
      <c r="K1465" s="10"/>
      <c r="M1465" s="10">
        <v>5931</v>
      </c>
      <c r="N1465" s="69"/>
      <c r="P1465" s="245">
        <f t="shared" si="91"/>
        <v>165.21617265216673</v>
      </c>
      <c r="Q1465" s="10"/>
      <c r="R1465" s="10"/>
      <c r="S1465" s="10"/>
      <c r="T1465" s="179">
        <f t="shared" si="94"/>
        <v>949.00927330972854</v>
      </c>
      <c r="U1465" s="10"/>
      <c r="V1465" s="10"/>
      <c r="W1465" s="10"/>
      <c r="Y1465" s="167">
        <v>979897.12000000093</v>
      </c>
      <c r="Z1465" s="239">
        <f t="shared" si="92"/>
        <v>895708.33</v>
      </c>
      <c r="AB1465" s="239">
        <f t="shared" si="93"/>
        <v>925047.12</v>
      </c>
      <c r="AC1465" s="239">
        <v>1058723.92</v>
      </c>
      <c r="AD1465" s="10"/>
      <c r="AE1465" s="3"/>
      <c r="AF1465" s="3"/>
    </row>
    <row r="1466" spans="1:32" x14ac:dyDescent="0.2">
      <c r="A1466" s="55"/>
      <c r="B1466" s="10"/>
      <c r="C1466" s="10" t="s">
        <v>291</v>
      </c>
      <c r="D1466" s="10"/>
      <c r="E1466" s="419" t="s">
        <v>293</v>
      </c>
      <c r="F1466" s="10">
        <v>451</v>
      </c>
      <c r="G1466" s="10"/>
      <c r="H1466" s="10"/>
      <c r="I1466" s="10"/>
      <c r="J1466" s="10">
        <v>82.31</v>
      </c>
      <c r="K1466" s="10"/>
      <c r="M1466" s="10">
        <v>1</v>
      </c>
      <c r="N1466" s="69"/>
      <c r="P1466" s="245">
        <f t="shared" ref="P1466:P1529" si="95">J1466/M1466</f>
        <v>82.31</v>
      </c>
      <c r="Q1466" s="10"/>
      <c r="R1466" s="10"/>
      <c r="S1466" s="10"/>
      <c r="T1466" s="179">
        <f t="shared" si="94"/>
        <v>451</v>
      </c>
      <c r="U1466" s="10"/>
      <c r="V1466" s="10"/>
      <c r="W1466" s="10"/>
      <c r="Y1466" s="167">
        <v>82.31</v>
      </c>
      <c r="Z1466" s="239">
        <f t="shared" si="92"/>
        <v>75.239999999999995</v>
      </c>
      <c r="AB1466" s="239">
        <f t="shared" si="93"/>
        <v>77.7</v>
      </c>
      <c r="AC1466" s="239">
        <v>88.93</v>
      </c>
      <c r="AD1466" s="10"/>
      <c r="AE1466" s="3"/>
      <c r="AF1466" s="3"/>
    </row>
    <row r="1467" spans="1:32" x14ac:dyDescent="0.2">
      <c r="A1467" s="55"/>
      <c r="B1467" s="10"/>
      <c r="C1467" s="10" t="s">
        <v>291</v>
      </c>
      <c r="D1467" s="10"/>
      <c r="E1467" s="419" t="s">
        <v>120</v>
      </c>
      <c r="F1467" s="10">
        <v>452</v>
      </c>
      <c r="G1467" s="10"/>
      <c r="H1467" s="10"/>
      <c r="I1467" s="10"/>
      <c r="J1467" s="10">
        <v>88.74</v>
      </c>
      <c r="K1467" s="10"/>
      <c r="M1467" s="10">
        <v>2</v>
      </c>
      <c r="N1467" s="69"/>
      <c r="P1467" s="245">
        <f t="shared" si="95"/>
        <v>44.37</v>
      </c>
      <c r="Q1467" s="10"/>
      <c r="R1467" s="10"/>
      <c r="S1467" s="10"/>
      <c r="T1467" s="179">
        <f t="shared" si="94"/>
        <v>226</v>
      </c>
      <c r="U1467" s="10"/>
      <c r="V1467" s="10"/>
      <c r="W1467" s="10"/>
      <c r="Y1467" s="167">
        <v>88.74</v>
      </c>
      <c r="Z1467" s="239">
        <f t="shared" si="92"/>
        <v>81.12</v>
      </c>
      <c r="AB1467" s="239">
        <f t="shared" si="93"/>
        <v>83.77</v>
      </c>
      <c r="AC1467" s="239">
        <v>95.88</v>
      </c>
      <c r="AD1467" s="10"/>
      <c r="AE1467" s="3"/>
      <c r="AF1467" s="3"/>
    </row>
    <row r="1468" spans="1:32" x14ac:dyDescent="0.2">
      <c r="A1468" s="55"/>
      <c r="B1468" s="10"/>
      <c r="C1468" s="10" t="s">
        <v>294</v>
      </c>
      <c r="D1468" s="10"/>
      <c r="E1468" s="419" t="s">
        <v>295</v>
      </c>
      <c r="F1468" s="10">
        <v>23312</v>
      </c>
      <c r="G1468" s="10"/>
      <c r="H1468" s="10"/>
      <c r="I1468" s="10"/>
      <c r="J1468" s="10">
        <v>4299.42</v>
      </c>
      <c r="K1468" s="10"/>
      <c r="M1468" s="10">
        <v>61</v>
      </c>
      <c r="N1468" s="69"/>
      <c r="P1468" s="245">
        <f t="shared" si="95"/>
        <v>70.482295081967209</v>
      </c>
      <c r="Q1468" s="10"/>
      <c r="R1468" s="10"/>
      <c r="S1468" s="10"/>
      <c r="T1468" s="179">
        <f t="shared" si="94"/>
        <v>382.1639344262295</v>
      </c>
      <c r="U1468" s="10"/>
      <c r="V1468" s="10"/>
      <c r="W1468" s="10"/>
      <c r="Y1468" s="167">
        <v>4299.42</v>
      </c>
      <c r="Z1468" s="239">
        <f t="shared" si="92"/>
        <v>3930.03</v>
      </c>
      <c r="AB1468" s="239">
        <f t="shared" si="93"/>
        <v>4058.76</v>
      </c>
      <c r="AC1468" s="239">
        <v>4645.28</v>
      </c>
      <c r="AD1468" s="10"/>
      <c r="AE1468" s="3"/>
      <c r="AF1468" s="3"/>
    </row>
    <row r="1469" spans="1:32" x14ac:dyDescent="0.2">
      <c r="A1469" s="55"/>
      <c r="B1469" s="10"/>
      <c r="C1469" s="10" t="s">
        <v>296</v>
      </c>
      <c r="D1469" s="10"/>
      <c r="E1469" s="419" t="s">
        <v>65</v>
      </c>
      <c r="F1469" s="10">
        <v>3457</v>
      </c>
      <c r="G1469" s="10"/>
      <c r="H1469" s="10"/>
      <c r="I1469" s="10"/>
      <c r="J1469" s="10">
        <v>648.96</v>
      </c>
      <c r="K1469" s="10"/>
      <c r="M1469" s="10">
        <v>1</v>
      </c>
      <c r="N1469" s="69"/>
      <c r="P1469" s="245">
        <f t="shared" si="95"/>
        <v>648.96</v>
      </c>
      <c r="Q1469" s="10"/>
      <c r="R1469" s="10"/>
      <c r="S1469" s="10"/>
      <c r="T1469" s="179">
        <f t="shared" si="94"/>
        <v>3457</v>
      </c>
      <c r="U1469" s="10"/>
      <c r="V1469" s="10"/>
      <c r="W1469" s="10"/>
      <c r="Y1469" s="167">
        <v>648.96</v>
      </c>
      <c r="Z1469" s="239">
        <f t="shared" si="92"/>
        <v>593.20000000000005</v>
      </c>
      <c r="AB1469" s="239">
        <f t="shared" si="93"/>
        <v>612.63</v>
      </c>
      <c r="AC1469" s="239">
        <v>701.16</v>
      </c>
      <c r="AD1469" s="10"/>
      <c r="AE1469" s="3"/>
      <c r="AF1469" s="3"/>
    </row>
    <row r="1470" spans="1:32" x14ac:dyDescent="0.2">
      <c r="A1470" s="55"/>
      <c r="B1470" s="10"/>
      <c r="C1470" s="10" t="s">
        <v>296</v>
      </c>
      <c r="D1470" s="10"/>
      <c r="E1470" s="419" t="s">
        <v>211</v>
      </c>
      <c r="F1470" s="10">
        <v>1177555</v>
      </c>
      <c r="G1470" s="10"/>
      <c r="H1470" s="10"/>
      <c r="I1470" s="10"/>
      <c r="J1470" s="10">
        <v>210000.82000000009</v>
      </c>
      <c r="K1470" s="10"/>
      <c r="M1470" s="10">
        <v>895</v>
      </c>
      <c r="N1470" s="69"/>
      <c r="P1470" s="245">
        <f t="shared" si="95"/>
        <v>234.6377877094973</v>
      </c>
      <c r="Q1470" s="10"/>
      <c r="R1470" s="10"/>
      <c r="S1470" s="10"/>
      <c r="T1470" s="179">
        <f t="shared" si="94"/>
        <v>1315.7039106145251</v>
      </c>
      <c r="U1470" s="10"/>
      <c r="V1470" s="10"/>
      <c r="W1470" s="10"/>
      <c r="Y1470" s="167">
        <v>210000.82000000009</v>
      </c>
      <c r="Z1470" s="239">
        <f t="shared" si="92"/>
        <v>191958.39999999999</v>
      </c>
      <c r="AB1470" s="239">
        <f t="shared" si="93"/>
        <v>198245.97</v>
      </c>
      <c r="AC1470" s="239">
        <v>226894.12</v>
      </c>
      <c r="AD1470" s="10"/>
      <c r="AE1470" s="3"/>
      <c r="AF1470" s="3"/>
    </row>
    <row r="1471" spans="1:32" x14ac:dyDescent="0.2">
      <c r="A1471" s="55"/>
      <c r="B1471" s="10"/>
      <c r="C1471" s="10" t="s">
        <v>297</v>
      </c>
      <c r="D1471" s="10"/>
      <c r="E1471" s="419" t="s">
        <v>298</v>
      </c>
      <c r="F1471" s="10">
        <v>1047414</v>
      </c>
      <c r="G1471" s="10"/>
      <c r="H1471" s="10"/>
      <c r="I1471" s="10"/>
      <c r="J1471" s="10">
        <v>183467.99000000011</v>
      </c>
      <c r="K1471" s="10"/>
      <c r="M1471" s="10">
        <v>845</v>
      </c>
      <c r="N1471" s="69"/>
      <c r="P1471" s="245">
        <f t="shared" si="95"/>
        <v>217.12188165680487</v>
      </c>
      <c r="Q1471" s="10"/>
      <c r="R1471" s="10"/>
      <c r="S1471" s="10"/>
      <c r="T1471" s="179">
        <f t="shared" si="94"/>
        <v>1239.5431952662723</v>
      </c>
      <c r="U1471" s="10"/>
      <c r="V1471" s="10"/>
      <c r="W1471" s="10"/>
      <c r="Y1471" s="167">
        <v>183467.99000000011</v>
      </c>
      <c r="Z1471" s="239">
        <f t="shared" si="92"/>
        <v>167705.16</v>
      </c>
      <c r="AB1471" s="239">
        <f t="shared" si="93"/>
        <v>173198.32</v>
      </c>
      <c r="AC1471" s="239">
        <v>198226.88</v>
      </c>
      <c r="AD1471" s="10"/>
      <c r="AE1471" s="3"/>
      <c r="AF1471" s="3"/>
    </row>
    <row r="1472" spans="1:32" x14ac:dyDescent="0.2">
      <c r="A1472" s="55"/>
      <c r="B1472" s="10"/>
      <c r="C1472" s="10" t="s">
        <v>299</v>
      </c>
      <c r="D1472" s="10"/>
      <c r="E1472" s="419" t="s">
        <v>300</v>
      </c>
      <c r="F1472" s="10">
        <v>2334787</v>
      </c>
      <c r="G1472" s="10"/>
      <c r="H1472" s="10"/>
      <c r="I1472" s="10"/>
      <c r="J1472" s="10">
        <v>403485.53999999951</v>
      </c>
      <c r="K1472" s="10"/>
      <c r="M1472" s="10">
        <v>2009</v>
      </c>
      <c r="N1472" s="69"/>
      <c r="P1472" s="245">
        <f t="shared" si="95"/>
        <v>200.83899452463888</v>
      </c>
      <c r="Q1472" s="10"/>
      <c r="R1472" s="10"/>
      <c r="S1472" s="10"/>
      <c r="T1472" s="179">
        <f t="shared" si="94"/>
        <v>1162.1637630662021</v>
      </c>
      <c r="U1472" s="10"/>
      <c r="V1472" s="10"/>
      <c r="W1472" s="10"/>
      <c r="Y1472" s="167">
        <v>403485.53999999951</v>
      </c>
      <c r="Z1472" s="239">
        <f t="shared" si="92"/>
        <v>368819.7</v>
      </c>
      <c r="AB1472" s="239">
        <f t="shared" si="93"/>
        <v>380900.33</v>
      </c>
      <c r="AC1472" s="239">
        <v>435943.51</v>
      </c>
      <c r="AD1472" s="10"/>
      <c r="AE1472" s="3"/>
      <c r="AF1472" s="3"/>
    </row>
    <row r="1473" spans="1:32" x14ac:dyDescent="0.2">
      <c r="A1473" s="55"/>
      <c r="B1473" s="10"/>
      <c r="C1473" s="10" t="s">
        <v>301</v>
      </c>
      <c r="D1473" s="10"/>
      <c r="E1473" s="419" t="s">
        <v>92</v>
      </c>
      <c r="F1473" s="10">
        <v>7293033</v>
      </c>
      <c r="G1473" s="10"/>
      <c r="H1473" s="10"/>
      <c r="I1473" s="10"/>
      <c r="J1473" s="10">
        <v>1255762.7299999986</v>
      </c>
      <c r="K1473" s="10"/>
      <c r="M1473" s="10">
        <v>7788</v>
      </c>
      <c r="N1473" s="69"/>
      <c r="P1473" s="245">
        <f t="shared" si="95"/>
        <v>161.24328839239837</v>
      </c>
      <c r="Q1473" s="10"/>
      <c r="R1473" s="10"/>
      <c r="S1473" s="10"/>
      <c r="T1473" s="179">
        <f t="shared" si="94"/>
        <v>936.44491525423734</v>
      </c>
      <c r="U1473" s="10"/>
      <c r="V1473" s="10"/>
      <c r="W1473" s="10"/>
      <c r="Y1473" s="167">
        <v>1255762.7299999986</v>
      </c>
      <c r="Z1473" s="239">
        <f t="shared" si="92"/>
        <v>1147872.68</v>
      </c>
      <c r="AB1473" s="239">
        <f t="shared" si="93"/>
        <v>1185471.08</v>
      </c>
      <c r="AC1473" s="239">
        <v>1356781.25</v>
      </c>
      <c r="AD1473" s="10"/>
      <c r="AE1473" s="3"/>
      <c r="AF1473" s="3"/>
    </row>
    <row r="1474" spans="1:32" x14ac:dyDescent="0.2">
      <c r="A1474" s="55"/>
      <c r="B1474" s="10"/>
      <c r="C1474" s="10" t="s">
        <v>301</v>
      </c>
      <c r="D1474" s="10"/>
      <c r="E1474" s="419" t="s">
        <v>179</v>
      </c>
      <c r="F1474" s="10">
        <v>9</v>
      </c>
      <c r="G1474" s="10"/>
      <c r="H1474" s="10"/>
      <c r="I1474" s="10"/>
      <c r="J1474" s="10">
        <v>6.6</v>
      </c>
      <c r="K1474" s="10"/>
      <c r="M1474" s="10">
        <v>1</v>
      </c>
      <c r="N1474" s="69"/>
      <c r="P1474" s="245">
        <f t="shared" si="95"/>
        <v>6.6</v>
      </c>
      <c r="Q1474" s="10"/>
      <c r="R1474" s="10"/>
      <c r="S1474" s="10"/>
      <c r="T1474" s="179">
        <f t="shared" si="94"/>
        <v>9</v>
      </c>
      <c r="U1474" s="10"/>
      <c r="V1474" s="10"/>
      <c r="W1474" s="10"/>
      <c r="Y1474" s="167">
        <v>6.6</v>
      </c>
      <c r="Z1474" s="239">
        <f t="shared" si="92"/>
        <v>6.03</v>
      </c>
      <c r="AB1474" s="239">
        <f t="shared" si="93"/>
        <v>6.23</v>
      </c>
      <c r="AC1474" s="239">
        <v>7.13</v>
      </c>
      <c r="AD1474" s="10"/>
      <c r="AE1474" s="3"/>
      <c r="AF1474" s="3"/>
    </row>
    <row r="1475" spans="1:32" x14ac:dyDescent="0.2">
      <c r="A1475" s="55"/>
      <c r="B1475" s="10"/>
      <c r="C1475" s="10" t="s">
        <v>301</v>
      </c>
      <c r="D1475" s="10"/>
      <c r="E1475" s="419" t="s">
        <v>229</v>
      </c>
      <c r="F1475" s="10">
        <v>260</v>
      </c>
      <c r="G1475" s="10"/>
      <c r="H1475" s="10"/>
      <c r="I1475" s="10"/>
      <c r="J1475" s="10">
        <v>49.6</v>
      </c>
      <c r="K1475" s="10"/>
      <c r="M1475" s="10">
        <v>1</v>
      </c>
      <c r="N1475" s="69"/>
      <c r="P1475" s="245">
        <f t="shared" si="95"/>
        <v>49.6</v>
      </c>
      <c r="Q1475" s="10"/>
      <c r="R1475" s="10"/>
      <c r="S1475" s="10"/>
      <c r="T1475" s="179">
        <f t="shared" si="94"/>
        <v>260</v>
      </c>
      <c r="U1475" s="10"/>
      <c r="V1475" s="10"/>
      <c r="W1475" s="10"/>
      <c r="Y1475" s="167">
        <v>49.6</v>
      </c>
      <c r="Z1475" s="239">
        <f t="shared" si="92"/>
        <v>45.34</v>
      </c>
      <c r="AB1475" s="239">
        <f t="shared" si="93"/>
        <v>46.82</v>
      </c>
      <c r="AC1475" s="239">
        <v>53.59</v>
      </c>
      <c r="AD1475" s="10"/>
      <c r="AE1475" s="3"/>
      <c r="AF1475" s="3"/>
    </row>
    <row r="1476" spans="1:32" x14ac:dyDescent="0.2">
      <c r="A1476" s="55"/>
      <c r="B1476" s="10"/>
      <c r="C1476" s="10" t="s">
        <v>301</v>
      </c>
      <c r="D1476" s="10"/>
      <c r="E1476" s="419" t="s">
        <v>93</v>
      </c>
      <c r="F1476" s="10">
        <v>1721</v>
      </c>
      <c r="G1476" s="10"/>
      <c r="H1476" s="10"/>
      <c r="I1476" s="10"/>
      <c r="J1476" s="10">
        <v>310.39</v>
      </c>
      <c r="K1476" s="10"/>
      <c r="M1476" s="10">
        <v>2</v>
      </c>
      <c r="N1476" s="69"/>
      <c r="P1476" s="245">
        <f t="shared" si="95"/>
        <v>155.19499999999999</v>
      </c>
      <c r="Q1476" s="10"/>
      <c r="R1476" s="10"/>
      <c r="S1476" s="10"/>
      <c r="T1476" s="179">
        <f t="shared" si="94"/>
        <v>860.5</v>
      </c>
      <c r="U1476" s="10"/>
      <c r="V1476" s="10"/>
      <c r="W1476" s="10"/>
      <c r="Y1476" s="167">
        <v>310.39</v>
      </c>
      <c r="Z1476" s="239">
        <f t="shared" si="92"/>
        <v>283.72000000000003</v>
      </c>
      <c r="AB1476" s="239">
        <f t="shared" si="93"/>
        <v>293.02</v>
      </c>
      <c r="AC1476" s="239">
        <v>335.36</v>
      </c>
      <c r="AD1476" s="10"/>
      <c r="AE1476" s="3"/>
      <c r="AF1476" s="3"/>
    </row>
    <row r="1477" spans="1:32" x14ac:dyDescent="0.2">
      <c r="A1477" s="55"/>
      <c r="B1477" s="10"/>
      <c r="C1477" s="10" t="s">
        <v>303</v>
      </c>
      <c r="D1477" s="10"/>
      <c r="E1477" s="419" t="s">
        <v>97</v>
      </c>
      <c r="F1477" s="10">
        <v>2542</v>
      </c>
      <c r="G1477" s="10"/>
      <c r="H1477" s="10"/>
      <c r="I1477" s="10"/>
      <c r="J1477" s="10">
        <v>475.73</v>
      </c>
      <c r="K1477" s="10"/>
      <c r="M1477" s="10">
        <v>1</v>
      </c>
      <c r="N1477" s="69"/>
      <c r="P1477" s="245">
        <f t="shared" si="95"/>
        <v>475.73</v>
      </c>
      <c r="Q1477" s="10"/>
      <c r="R1477" s="10"/>
      <c r="S1477" s="10"/>
      <c r="T1477" s="179">
        <f t="shared" si="94"/>
        <v>2542</v>
      </c>
      <c r="U1477" s="10"/>
      <c r="V1477" s="10"/>
      <c r="W1477" s="10"/>
      <c r="Y1477" s="167">
        <v>475.73</v>
      </c>
      <c r="Z1477" s="239">
        <f t="shared" si="92"/>
        <v>434.86</v>
      </c>
      <c r="AB1477" s="239">
        <f t="shared" si="93"/>
        <v>449.1</v>
      </c>
      <c r="AC1477" s="239">
        <v>514</v>
      </c>
      <c r="AD1477" s="10"/>
      <c r="AE1477" s="3"/>
      <c r="AF1477" s="3"/>
    </row>
    <row r="1478" spans="1:32" x14ac:dyDescent="0.2">
      <c r="A1478" s="55"/>
      <c r="B1478" s="10"/>
      <c r="C1478" s="10" t="s">
        <v>303</v>
      </c>
      <c r="D1478" s="10"/>
      <c r="E1478" s="419" t="s">
        <v>304</v>
      </c>
      <c r="F1478" s="10">
        <v>369355</v>
      </c>
      <c r="G1478" s="10"/>
      <c r="H1478" s="10"/>
      <c r="I1478" s="10"/>
      <c r="J1478" s="10">
        <v>62786.599999999977</v>
      </c>
      <c r="K1478" s="10"/>
      <c r="M1478" s="10">
        <v>289</v>
      </c>
      <c r="N1478" s="69"/>
      <c r="P1478" s="245">
        <f t="shared" si="95"/>
        <v>217.25467128027674</v>
      </c>
      <c r="Q1478" s="10"/>
      <c r="R1478" s="10"/>
      <c r="S1478" s="10"/>
      <c r="T1478" s="179">
        <f t="shared" si="94"/>
        <v>1278.044982698962</v>
      </c>
      <c r="U1478" s="10"/>
      <c r="V1478" s="10"/>
      <c r="W1478" s="10"/>
      <c r="Y1478" s="167">
        <v>62786.599999999977</v>
      </c>
      <c r="Z1478" s="239">
        <f t="shared" si="92"/>
        <v>57392.23</v>
      </c>
      <c r="AB1478" s="239">
        <f t="shared" si="93"/>
        <v>59272.1</v>
      </c>
      <c r="AC1478" s="239">
        <v>67837.399999999994</v>
      </c>
      <c r="AD1478" s="10"/>
      <c r="AE1478" s="3"/>
      <c r="AF1478" s="3"/>
    </row>
    <row r="1479" spans="1:32" x14ac:dyDescent="0.2">
      <c r="A1479" s="55"/>
      <c r="B1479" s="10"/>
      <c r="C1479" s="10" t="s">
        <v>305</v>
      </c>
      <c r="D1479" s="10"/>
      <c r="E1479" s="419" t="s">
        <v>145</v>
      </c>
      <c r="F1479" s="10">
        <v>4048</v>
      </c>
      <c r="G1479" s="10"/>
      <c r="H1479" s="10"/>
      <c r="I1479" s="10"/>
      <c r="J1479" s="10">
        <v>627.94000000000005</v>
      </c>
      <c r="K1479" s="10"/>
      <c r="M1479" s="10">
        <v>6</v>
      </c>
      <c r="N1479" s="69"/>
      <c r="P1479" s="245">
        <f t="shared" si="95"/>
        <v>104.65666666666668</v>
      </c>
      <c r="Q1479" s="10"/>
      <c r="R1479" s="10"/>
      <c r="S1479" s="10"/>
      <c r="T1479" s="179">
        <f t="shared" si="94"/>
        <v>674.66666666666663</v>
      </c>
      <c r="U1479" s="10"/>
      <c r="V1479" s="10"/>
      <c r="W1479" s="10"/>
      <c r="Y1479" s="167">
        <v>627.94000000000005</v>
      </c>
      <c r="Z1479" s="239">
        <f t="shared" si="92"/>
        <v>573.99</v>
      </c>
      <c r="AB1479" s="239">
        <f t="shared" si="93"/>
        <v>592.79</v>
      </c>
      <c r="AC1479" s="239">
        <v>678.45</v>
      </c>
      <c r="AD1479" s="10"/>
      <c r="AE1479" s="3"/>
      <c r="AF1479" s="3"/>
    </row>
    <row r="1480" spans="1:32" x14ac:dyDescent="0.2">
      <c r="A1480" s="55"/>
      <c r="B1480" s="10"/>
      <c r="C1480" s="10" t="s">
        <v>306</v>
      </c>
      <c r="D1480" s="10"/>
      <c r="E1480" s="419" t="s">
        <v>167</v>
      </c>
      <c r="F1480" s="10">
        <v>29398</v>
      </c>
      <c r="G1480" s="10"/>
      <c r="H1480" s="10"/>
      <c r="I1480" s="10"/>
      <c r="J1480" s="10">
        <v>5442.9299999999994</v>
      </c>
      <c r="K1480" s="10"/>
      <c r="M1480" s="10">
        <v>54</v>
      </c>
      <c r="N1480" s="69"/>
      <c r="P1480" s="245">
        <f t="shared" si="95"/>
        <v>100.79499999999999</v>
      </c>
      <c r="Q1480" s="10"/>
      <c r="R1480" s="10"/>
      <c r="S1480" s="10"/>
      <c r="T1480" s="179">
        <f t="shared" si="94"/>
        <v>544.40740740740739</v>
      </c>
      <c r="U1480" s="10"/>
      <c r="V1480" s="10"/>
      <c r="W1480" s="10"/>
      <c r="Y1480" s="167">
        <v>5442.9299999999994</v>
      </c>
      <c r="Z1480" s="239">
        <f t="shared" si="92"/>
        <v>4975.3</v>
      </c>
      <c r="AB1480" s="239">
        <f t="shared" si="93"/>
        <v>5138.26</v>
      </c>
      <c r="AC1480" s="239">
        <v>5880.78</v>
      </c>
      <c r="AD1480" s="10"/>
      <c r="AE1480" s="3"/>
      <c r="AF1480" s="3"/>
    </row>
    <row r="1481" spans="1:32" x14ac:dyDescent="0.2">
      <c r="A1481" s="55"/>
      <c r="B1481" s="10"/>
      <c r="C1481" s="10" t="s">
        <v>307</v>
      </c>
      <c r="D1481" s="10"/>
      <c r="E1481" s="419" t="s">
        <v>211</v>
      </c>
      <c r="F1481" s="10">
        <v>227848</v>
      </c>
      <c r="G1481" s="10"/>
      <c r="H1481" s="10"/>
      <c r="I1481" s="10"/>
      <c r="J1481" s="10">
        <v>41232.22999999996</v>
      </c>
      <c r="K1481" s="10"/>
      <c r="M1481" s="10">
        <v>403</v>
      </c>
      <c r="N1481" s="69"/>
      <c r="P1481" s="245">
        <f t="shared" si="95"/>
        <v>102.31322580645151</v>
      </c>
      <c r="Q1481" s="10"/>
      <c r="R1481" s="10"/>
      <c r="S1481" s="10"/>
      <c r="T1481" s="179">
        <f t="shared" si="94"/>
        <v>565.379652605459</v>
      </c>
      <c r="U1481" s="10"/>
      <c r="V1481" s="10"/>
      <c r="W1481" s="10"/>
      <c r="Y1481" s="167">
        <v>41232.22999999996</v>
      </c>
      <c r="Z1481" s="239">
        <f t="shared" si="92"/>
        <v>37689.72</v>
      </c>
      <c r="AB1481" s="239">
        <f t="shared" si="93"/>
        <v>38924.25</v>
      </c>
      <c r="AC1481" s="239">
        <v>44549.120000000003</v>
      </c>
      <c r="AD1481" s="10"/>
      <c r="AE1481" s="3"/>
      <c r="AF1481" s="3"/>
    </row>
    <row r="1482" spans="1:32" x14ac:dyDescent="0.2">
      <c r="A1482" s="55"/>
      <c r="B1482" s="10"/>
      <c r="C1482" s="10" t="s">
        <v>308</v>
      </c>
      <c r="D1482" s="10"/>
      <c r="E1482" s="419" t="s">
        <v>309</v>
      </c>
      <c r="F1482" s="10">
        <v>520977</v>
      </c>
      <c r="G1482" s="10"/>
      <c r="H1482" s="10"/>
      <c r="I1482" s="10"/>
      <c r="J1482" s="10">
        <v>89619.440000000061</v>
      </c>
      <c r="K1482" s="10"/>
      <c r="M1482" s="10">
        <v>497</v>
      </c>
      <c r="N1482" s="69"/>
      <c r="P1482" s="245">
        <f t="shared" si="95"/>
        <v>180.32080482897396</v>
      </c>
      <c r="Q1482" s="10"/>
      <c r="R1482" s="10"/>
      <c r="S1482" s="10"/>
      <c r="T1482" s="179">
        <f t="shared" si="94"/>
        <v>1048.2434607645876</v>
      </c>
      <c r="U1482" s="10"/>
      <c r="V1482" s="10"/>
      <c r="W1482" s="10"/>
      <c r="Y1482" s="167">
        <v>89619.440000000061</v>
      </c>
      <c r="Z1482" s="239">
        <f t="shared" si="92"/>
        <v>81919.7</v>
      </c>
      <c r="AB1482" s="239">
        <f t="shared" si="93"/>
        <v>84602.97</v>
      </c>
      <c r="AC1482" s="239">
        <v>96828.78</v>
      </c>
      <c r="AD1482" s="10"/>
      <c r="AE1482" s="3"/>
      <c r="AF1482" s="3"/>
    </row>
    <row r="1483" spans="1:32" x14ac:dyDescent="0.2">
      <c r="A1483" s="55"/>
      <c r="B1483" s="10"/>
      <c r="C1483" s="10" t="s">
        <v>310</v>
      </c>
      <c r="D1483" s="10"/>
      <c r="E1483" s="419" t="s">
        <v>224</v>
      </c>
      <c r="F1483" s="10">
        <v>1069</v>
      </c>
      <c r="G1483" s="10"/>
      <c r="H1483" s="10"/>
      <c r="I1483" s="10"/>
      <c r="J1483" s="10">
        <v>199.70999999999998</v>
      </c>
      <c r="K1483" s="10"/>
      <c r="M1483" s="10">
        <v>2</v>
      </c>
      <c r="N1483" s="69"/>
      <c r="P1483" s="245">
        <f t="shared" si="95"/>
        <v>99.85499999999999</v>
      </c>
      <c r="Q1483" s="10"/>
      <c r="R1483" s="10"/>
      <c r="S1483" s="10"/>
      <c r="T1483" s="179">
        <f t="shared" si="94"/>
        <v>534.5</v>
      </c>
      <c r="U1483" s="10"/>
      <c r="V1483" s="10"/>
      <c r="W1483" s="10"/>
      <c r="Y1483" s="167">
        <v>199.70999999999998</v>
      </c>
      <c r="Z1483" s="239">
        <f t="shared" si="92"/>
        <v>182.55</v>
      </c>
      <c r="AB1483" s="239">
        <f t="shared" si="93"/>
        <v>188.53</v>
      </c>
      <c r="AC1483" s="239">
        <v>215.77</v>
      </c>
      <c r="AD1483" s="10"/>
      <c r="AE1483" s="3"/>
      <c r="AF1483" s="3"/>
    </row>
    <row r="1484" spans="1:32" x14ac:dyDescent="0.2">
      <c r="A1484" s="55"/>
      <c r="B1484" s="10"/>
      <c r="C1484" s="10" t="s">
        <v>311</v>
      </c>
      <c r="D1484" s="10"/>
      <c r="E1484" s="419" t="s">
        <v>312</v>
      </c>
      <c r="F1484" s="10">
        <v>338058</v>
      </c>
      <c r="G1484" s="10"/>
      <c r="H1484" s="10"/>
      <c r="I1484" s="10"/>
      <c r="J1484" s="10">
        <v>59147.72</v>
      </c>
      <c r="K1484" s="10"/>
      <c r="M1484" s="10">
        <v>300</v>
      </c>
      <c r="N1484" s="69"/>
      <c r="P1484" s="245">
        <f t="shared" si="95"/>
        <v>197.15906666666666</v>
      </c>
      <c r="Q1484" s="10"/>
      <c r="R1484" s="10"/>
      <c r="S1484" s="10"/>
      <c r="T1484" s="179">
        <f t="shared" si="94"/>
        <v>1126.8599999999999</v>
      </c>
      <c r="U1484" s="10"/>
      <c r="V1484" s="10"/>
      <c r="W1484" s="10"/>
      <c r="Y1484" s="167">
        <v>59147.72</v>
      </c>
      <c r="Z1484" s="239">
        <f t="shared" si="92"/>
        <v>54065.99</v>
      </c>
      <c r="AB1484" s="239">
        <f t="shared" si="93"/>
        <v>55836.91</v>
      </c>
      <c r="AC1484" s="239">
        <v>63905.8</v>
      </c>
      <c r="AD1484" s="10"/>
      <c r="AE1484" s="3"/>
      <c r="AF1484" s="3"/>
    </row>
    <row r="1485" spans="1:32" x14ac:dyDescent="0.2">
      <c r="A1485" s="55"/>
      <c r="B1485" s="10"/>
      <c r="C1485" s="10" t="s">
        <v>313</v>
      </c>
      <c r="D1485" s="10"/>
      <c r="E1485" s="419" t="s">
        <v>314</v>
      </c>
      <c r="F1485" s="10">
        <v>255796</v>
      </c>
      <c r="G1485" s="10"/>
      <c r="H1485" s="10"/>
      <c r="I1485" s="10"/>
      <c r="J1485" s="10">
        <v>44166.119999999966</v>
      </c>
      <c r="K1485" s="10"/>
      <c r="M1485" s="10">
        <v>228</v>
      </c>
      <c r="N1485" s="69"/>
      <c r="P1485" s="245">
        <f t="shared" si="95"/>
        <v>193.71105263157881</v>
      </c>
      <c r="Q1485" s="10"/>
      <c r="R1485" s="10"/>
      <c r="S1485" s="10"/>
      <c r="T1485" s="179">
        <f t="shared" si="94"/>
        <v>1121.9122807017543</v>
      </c>
      <c r="U1485" s="10"/>
      <c r="V1485" s="10"/>
      <c r="W1485" s="10"/>
      <c r="Y1485" s="167">
        <v>44166.119999999966</v>
      </c>
      <c r="Z1485" s="239">
        <f t="shared" si="92"/>
        <v>40371.550000000003</v>
      </c>
      <c r="AB1485" s="239">
        <f t="shared" si="93"/>
        <v>41693.910000000003</v>
      </c>
      <c r="AC1485" s="239">
        <v>47719.02</v>
      </c>
      <c r="AD1485" s="10"/>
      <c r="AE1485" s="3"/>
      <c r="AF1485" s="3"/>
    </row>
    <row r="1486" spans="1:32" x14ac:dyDescent="0.2">
      <c r="A1486" s="55"/>
      <c r="B1486" s="10"/>
      <c r="C1486" s="10" t="s">
        <v>315</v>
      </c>
      <c r="D1486" s="10"/>
      <c r="E1486" s="419" t="s">
        <v>134</v>
      </c>
      <c r="F1486" s="10">
        <v>22996</v>
      </c>
      <c r="G1486" s="10"/>
      <c r="H1486" s="10"/>
      <c r="I1486" s="10"/>
      <c r="J1486" s="10">
        <v>4173.38</v>
      </c>
      <c r="K1486" s="10"/>
      <c r="M1486" s="10">
        <v>20</v>
      </c>
      <c r="N1486" s="69"/>
      <c r="P1486" s="245">
        <f t="shared" si="95"/>
        <v>208.66900000000001</v>
      </c>
      <c r="Q1486" s="10"/>
      <c r="R1486" s="10"/>
      <c r="S1486" s="10"/>
      <c r="T1486" s="179">
        <f t="shared" si="94"/>
        <v>1149.8</v>
      </c>
      <c r="U1486" s="10"/>
      <c r="V1486" s="10"/>
      <c r="W1486" s="10"/>
      <c r="Y1486" s="167">
        <v>4173.38</v>
      </c>
      <c r="Z1486" s="239">
        <f t="shared" si="92"/>
        <v>3814.82</v>
      </c>
      <c r="AB1486" s="239">
        <f t="shared" si="93"/>
        <v>3939.77</v>
      </c>
      <c r="AC1486" s="239">
        <v>4509.1000000000004</v>
      </c>
      <c r="AD1486" s="10"/>
      <c r="AE1486" s="3"/>
      <c r="AF1486" s="3"/>
    </row>
    <row r="1487" spans="1:32" x14ac:dyDescent="0.2">
      <c r="A1487" s="55"/>
      <c r="B1487" s="10"/>
      <c r="C1487" s="10" t="s">
        <v>317</v>
      </c>
      <c r="D1487" s="10"/>
      <c r="E1487" s="419" t="s">
        <v>79</v>
      </c>
      <c r="F1487" s="10">
        <v>7588155</v>
      </c>
      <c r="G1487" s="10"/>
      <c r="H1487" s="10"/>
      <c r="I1487" s="10"/>
      <c r="J1487" s="10">
        <v>1336763.5300000024</v>
      </c>
      <c r="K1487" s="10"/>
      <c r="M1487" s="10">
        <v>6412</v>
      </c>
      <c r="N1487" s="69"/>
      <c r="P1487" s="245">
        <f t="shared" si="95"/>
        <v>208.4784045539617</v>
      </c>
      <c r="Q1487" s="10"/>
      <c r="R1487" s="10"/>
      <c r="S1487" s="10"/>
      <c r="T1487" s="179">
        <f t="shared" si="94"/>
        <v>1183.4302869619464</v>
      </c>
      <c r="U1487" s="10"/>
      <c r="V1487" s="10"/>
      <c r="W1487" s="10"/>
      <c r="Y1487" s="167">
        <v>1336763.5300000024</v>
      </c>
      <c r="Z1487" s="239">
        <f t="shared" si="92"/>
        <v>1221914.22</v>
      </c>
      <c r="AB1487" s="239">
        <f t="shared" si="93"/>
        <v>1261937.8400000001</v>
      </c>
      <c r="AC1487" s="239">
        <v>1444298.07</v>
      </c>
      <c r="AD1487" s="10"/>
      <c r="AE1487" s="3"/>
      <c r="AF1487" s="3"/>
    </row>
    <row r="1488" spans="1:32" x14ac:dyDescent="0.2">
      <c r="A1488" s="55"/>
      <c r="B1488" s="10"/>
      <c r="C1488" s="10" t="s">
        <v>317</v>
      </c>
      <c r="D1488" s="10"/>
      <c r="E1488" s="419" t="s">
        <v>179</v>
      </c>
      <c r="F1488" s="10">
        <v>2515</v>
      </c>
      <c r="G1488" s="10"/>
      <c r="H1488" s="10"/>
      <c r="I1488" s="10"/>
      <c r="J1488" s="10">
        <v>461.77</v>
      </c>
      <c r="K1488" s="10"/>
      <c r="M1488" s="10">
        <v>2</v>
      </c>
      <c r="N1488" s="69"/>
      <c r="P1488" s="245">
        <f t="shared" si="95"/>
        <v>230.88499999999999</v>
      </c>
      <c r="Q1488" s="10"/>
      <c r="R1488" s="10"/>
      <c r="S1488" s="10"/>
      <c r="T1488" s="179">
        <f t="shared" si="94"/>
        <v>1257.5</v>
      </c>
      <c r="U1488" s="10"/>
      <c r="V1488" s="10"/>
      <c r="W1488" s="10"/>
      <c r="Y1488" s="167">
        <v>461.77</v>
      </c>
      <c r="Z1488" s="239">
        <f t="shared" si="92"/>
        <v>422.1</v>
      </c>
      <c r="AB1488" s="239">
        <f t="shared" si="93"/>
        <v>435.92</v>
      </c>
      <c r="AC1488" s="239">
        <v>498.91</v>
      </c>
      <c r="AD1488" s="10"/>
      <c r="AE1488" s="3"/>
      <c r="AF1488" s="3"/>
    </row>
    <row r="1489" spans="1:32" x14ac:dyDescent="0.2">
      <c r="A1489" s="55"/>
      <c r="B1489" s="10"/>
      <c r="C1489" s="10" t="s">
        <v>318</v>
      </c>
      <c r="D1489" s="10"/>
      <c r="E1489" s="419" t="s">
        <v>319</v>
      </c>
      <c r="F1489" s="10">
        <v>171377</v>
      </c>
      <c r="G1489" s="10"/>
      <c r="H1489" s="10"/>
      <c r="I1489" s="10"/>
      <c r="J1489" s="10">
        <v>30140.679999999975</v>
      </c>
      <c r="K1489" s="10"/>
      <c r="M1489" s="10">
        <v>164</v>
      </c>
      <c r="N1489" s="69"/>
      <c r="P1489" s="245">
        <f t="shared" si="95"/>
        <v>183.78463414634132</v>
      </c>
      <c r="Q1489" s="10"/>
      <c r="R1489" s="10"/>
      <c r="S1489" s="10"/>
      <c r="T1489" s="179">
        <f t="shared" si="94"/>
        <v>1044.9817073170732</v>
      </c>
      <c r="U1489" s="10"/>
      <c r="V1489" s="10"/>
      <c r="W1489" s="10"/>
      <c r="Y1489" s="167">
        <v>30140.679999999975</v>
      </c>
      <c r="Z1489" s="239">
        <f t="shared" si="92"/>
        <v>27551.11</v>
      </c>
      <c r="AB1489" s="239">
        <f t="shared" si="93"/>
        <v>28453.55</v>
      </c>
      <c r="AC1489" s="239">
        <v>32565.32</v>
      </c>
      <c r="AD1489" s="10"/>
      <c r="AE1489" s="3"/>
      <c r="AF1489" s="3"/>
    </row>
    <row r="1490" spans="1:32" x14ac:dyDescent="0.2">
      <c r="A1490" s="55"/>
      <c r="B1490" s="10"/>
      <c r="C1490" s="10" t="s">
        <v>320</v>
      </c>
      <c r="D1490" s="10"/>
      <c r="E1490" s="419" t="s">
        <v>287</v>
      </c>
      <c r="F1490" s="10">
        <v>287434</v>
      </c>
      <c r="G1490" s="10"/>
      <c r="H1490" s="10"/>
      <c r="I1490" s="10"/>
      <c r="J1490" s="10">
        <v>49651.420000000006</v>
      </c>
      <c r="K1490" s="10"/>
      <c r="M1490" s="10">
        <v>254</v>
      </c>
      <c r="N1490" s="69"/>
      <c r="P1490" s="245">
        <f t="shared" si="95"/>
        <v>195.47803149606301</v>
      </c>
      <c r="Q1490" s="10"/>
      <c r="R1490" s="10"/>
      <c r="S1490" s="10"/>
      <c r="T1490" s="179">
        <f t="shared" si="94"/>
        <v>1131.6299212598426</v>
      </c>
      <c r="U1490" s="10"/>
      <c r="V1490" s="10"/>
      <c r="W1490" s="10"/>
      <c r="Y1490" s="167">
        <v>49651.420000000006</v>
      </c>
      <c r="Z1490" s="239">
        <f t="shared" si="92"/>
        <v>45385.57</v>
      </c>
      <c r="AB1490" s="239">
        <f t="shared" si="93"/>
        <v>46872.17</v>
      </c>
      <c r="AC1490" s="239">
        <v>53645.58</v>
      </c>
      <c r="AD1490" s="10"/>
      <c r="AE1490" s="3"/>
      <c r="AF1490" s="3"/>
    </row>
    <row r="1491" spans="1:32" x14ac:dyDescent="0.2">
      <c r="A1491" s="55"/>
      <c r="B1491" s="10"/>
      <c r="C1491" s="10" t="s">
        <v>321</v>
      </c>
      <c r="D1491" s="10"/>
      <c r="E1491" s="419" t="s">
        <v>93</v>
      </c>
      <c r="F1491" s="10">
        <v>5468</v>
      </c>
      <c r="G1491" s="10"/>
      <c r="H1491" s="10"/>
      <c r="I1491" s="10"/>
      <c r="J1491" s="10">
        <v>910.03</v>
      </c>
      <c r="K1491" s="10"/>
      <c r="M1491" s="10">
        <v>8</v>
      </c>
      <c r="N1491" s="69"/>
      <c r="P1491" s="245">
        <f t="shared" si="95"/>
        <v>113.75375</v>
      </c>
      <c r="Q1491" s="10"/>
      <c r="R1491" s="10"/>
      <c r="S1491" s="10"/>
      <c r="T1491" s="179">
        <f t="shared" si="94"/>
        <v>683.5</v>
      </c>
      <c r="U1491" s="10"/>
      <c r="V1491" s="10"/>
      <c r="W1491" s="10"/>
      <c r="Y1491" s="167">
        <v>910.03</v>
      </c>
      <c r="Z1491" s="239">
        <f t="shared" si="92"/>
        <v>831.84</v>
      </c>
      <c r="AB1491" s="239">
        <f t="shared" si="93"/>
        <v>859.09</v>
      </c>
      <c r="AC1491" s="239">
        <v>983.24</v>
      </c>
      <c r="AD1491" s="10"/>
      <c r="AE1491" s="3"/>
      <c r="AF1491" s="3"/>
    </row>
    <row r="1492" spans="1:32" x14ac:dyDescent="0.2">
      <c r="A1492" s="55"/>
      <c r="B1492" s="10"/>
      <c r="C1492" s="10" t="s">
        <v>322</v>
      </c>
      <c r="D1492" s="10"/>
      <c r="E1492" s="419" t="s">
        <v>164</v>
      </c>
      <c r="F1492" s="10">
        <v>50713</v>
      </c>
      <c r="G1492" s="10"/>
      <c r="H1492" s="10"/>
      <c r="I1492" s="10"/>
      <c r="J1492" s="10">
        <v>9163.2099999999991</v>
      </c>
      <c r="K1492" s="10"/>
      <c r="M1492" s="10">
        <v>65</v>
      </c>
      <c r="N1492" s="69"/>
      <c r="P1492" s="245">
        <f t="shared" si="95"/>
        <v>140.97246153846152</v>
      </c>
      <c r="Q1492" s="10"/>
      <c r="R1492" s="10"/>
      <c r="S1492" s="10"/>
      <c r="T1492" s="179">
        <f t="shared" si="94"/>
        <v>780.2</v>
      </c>
      <c r="U1492" s="10"/>
      <c r="V1492" s="10"/>
      <c r="W1492" s="10"/>
      <c r="Y1492" s="167">
        <v>9163.2099999999991</v>
      </c>
      <c r="Z1492" s="239">
        <f t="shared" si="92"/>
        <v>8375.94</v>
      </c>
      <c r="AB1492" s="239">
        <f t="shared" si="93"/>
        <v>8650.2999999999993</v>
      </c>
      <c r="AC1492" s="239">
        <v>9900.34</v>
      </c>
      <c r="AD1492" s="10"/>
      <c r="AE1492" s="3"/>
      <c r="AF1492" s="3"/>
    </row>
    <row r="1493" spans="1:32" x14ac:dyDescent="0.2">
      <c r="A1493" s="55"/>
      <c r="B1493" s="10"/>
      <c r="C1493" s="10" t="s">
        <v>323</v>
      </c>
      <c r="D1493" s="10"/>
      <c r="E1493" s="419" t="s">
        <v>324</v>
      </c>
      <c r="F1493" s="10">
        <v>1752</v>
      </c>
      <c r="G1493" s="10"/>
      <c r="H1493" s="10"/>
      <c r="I1493" s="10"/>
      <c r="J1493" s="10">
        <v>325.44</v>
      </c>
      <c r="K1493" s="10"/>
      <c r="M1493" s="10">
        <v>1</v>
      </c>
      <c r="N1493" s="69"/>
      <c r="P1493" s="245">
        <f t="shared" si="95"/>
        <v>325.44</v>
      </c>
      <c r="Q1493" s="10"/>
      <c r="R1493" s="10"/>
      <c r="S1493" s="10"/>
      <c r="T1493" s="179">
        <f t="shared" si="94"/>
        <v>1752</v>
      </c>
      <c r="U1493" s="10"/>
      <c r="V1493" s="10"/>
      <c r="W1493" s="10"/>
      <c r="Y1493" s="167">
        <v>325.44</v>
      </c>
      <c r="Z1493" s="239">
        <f t="shared" si="92"/>
        <v>297.48</v>
      </c>
      <c r="AB1493" s="239">
        <f t="shared" si="93"/>
        <v>307.22000000000003</v>
      </c>
      <c r="AC1493" s="239">
        <v>351.62</v>
      </c>
      <c r="AD1493" s="10"/>
      <c r="AE1493" s="3"/>
      <c r="AF1493" s="3"/>
    </row>
    <row r="1494" spans="1:32" x14ac:dyDescent="0.2">
      <c r="A1494" s="55"/>
      <c r="B1494" s="10"/>
      <c r="C1494" s="10" t="s">
        <v>325</v>
      </c>
      <c r="D1494" s="10"/>
      <c r="E1494" s="419" t="s">
        <v>326</v>
      </c>
      <c r="F1494" s="10">
        <v>323194</v>
      </c>
      <c r="G1494" s="10"/>
      <c r="H1494" s="10"/>
      <c r="I1494" s="10"/>
      <c r="J1494" s="10">
        <v>56776.780000000006</v>
      </c>
      <c r="K1494" s="10"/>
      <c r="M1494" s="10">
        <v>215</v>
      </c>
      <c r="N1494" s="69"/>
      <c r="P1494" s="245">
        <f t="shared" si="95"/>
        <v>264.07804651162792</v>
      </c>
      <c r="Q1494" s="10"/>
      <c r="R1494" s="10"/>
      <c r="S1494" s="10"/>
      <c r="T1494" s="179">
        <f t="shared" si="94"/>
        <v>1503.2279069767442</v>
      </c>
      <c r="U1494" s="10"/>
      <c r="V1494" s="10"/>
      <c r="W1494" s="10"/>
      <c r="Y1494" s="167">
        <v>56776.780000000006</v>
      </c>
      <c r="Z1494" s="239">
        <f t="shared" si="92"/>
        <v>51898.75</v>
      </c>
      <c r="AB1494" s="239">
        <f t="shared" si="93"/>
        <v>53598.68</v>
      </c>
      <c r="AC1494" s="239">
        <v>61344.12</v>
      </c>
      <c r="AD1494" s="10"/>
      <c r="AE1494" s="3"/>
      <c r="AF1494" s="3"/>
    </row>
    <row r="1495" spans="1:32" x14ac:dyDescent="0.2">
      <c r="A1495" s="55"/>
      <c r="B1495" s="10"/>
      <c r="C1495" s="10" t="s">
        <v>327</v>
      </c>
      <c r="D1495" s="10"/>
      <c r="E1495" s="419" t="s">
        <v>104</v>
      </c>
      <c r="F1495" s="10">
        <v>1946692</v>
      </c>
      <c r="G1495" s="10"/>
      <c r="H1495" s="10"/>
      <c r="I1495" s="10"/>
      <c r="J1495" s="10">
        <v>351740.27000000025</v>
      </c>
      <c r="K1495" s="10"/>
      <c r="M1495" s="10">
        <v>1224</v>
      </c>
      <c r="N1495" s="69"/>
      <c r="P1495" s="245">
        <f t="shared" si="95"/>
        <v>287.36950163398711</v>
      </c>
      <c r="Q1495" s="10"/>
      <c r="R1495" s="10"/>
      <c r="S1495" s="10"/>
      <c r="T1495" s="179">
        <f t="shared" si="94"/>
        <v>1590.4346405228757</v>
      </c>
      <c r="U1495" s="10"/>
      <c r="V1495" s="10"/>
      <c r="W1495" s="10"/>
      <c r="Y1495" s="167">
        <v>351740.27000000025</v>
      </c>
      <c r="Z1495" s="239">
        <f t="shared" si="92"/>
        <v>321520.17</v>
      </c>
      <c r="AB1495" s="239">
        <f t="shared" si="93"/>
        <v>332051.52</v>
      </c>
      <c r="AC1495" s="239">
        <v>380035.65</v>
      </c>
      <c r="AD1495" s="10"/>
      <c r="AE1495" s="3"/>
      <c r="AF1495" s="3"/>
    </row>
    <row r="1496" spans="1:32" x14ac:dyDescent="0.2">
      <c r="A1496" s="55"/>
      <c r="B1496" s="10"/>
      <c r="C1496" s="10" t="s">
        <v>328</v>
      </c>
      <c r="D1496" s="10"/>
      <c r="E1496" s="419" t="s">
        <v>104</v>
      </c>
      <c r="F1496" s="10">
        <v>16045</v>
      </c>
      <c r="G1496" s="10"/>
      <c r="H1496" s="10"/>
      <c r="I1496" s="10"/>
      <c r="J1496" s="10">
        <v>2840.6400000000008</v>
      </c>
      <c r="K1496" s="10"/>
      <c r="M1496" s="10">
        <v>12</v>
      </c>
      <c r="N1496" s="69"/>
      <c r="P1496" s="245">
        <f t="shared" si="95"/>
        <v>236.72000000000006</v>
      </c>
      <c r="Q1496" s="10"/>
      <c r="R1496" s="10"/>
      <c r="S1496" s="10"/>
      <c r="T1496" s="179">
        <f t="shared" si="94"/>
        <v>1337.0833333333333</v>
      </c>
      <c r="U1496" s="10"/>
      <c r="V1496" s="10"/>
      <c r="W1496" s="10"/>
      <c r="Y1496" s="167">
        <v>2840.6400000000008</v>
      </c>
      <c r="Z1496" s="239">
        <f t="shared" si="92"/>
        <v>2596.58</v>
      </c>
      <c r="AB1496" s="239">
        <f t="shared" si="93"/>
        <v>2681.63</v>
      </c>
      <c r="AC1496" s="239">
        <v>3069.15</v>
      </c>
      <c r="AD1496" s="10"/>
      <c r="AE1496" s="3"/>
      <c r="AF1496" s="3"/>
    </row>
    <row r="1497" spans="1:32" x14ac:dyDescent="0.2">
      <c r="A1497" s="55"/>
      <c r="B1497" s="10"/>
      <c r="C1497" s="10" t="s">
        <v>329</v>
      </c>
      <c r="D1497" s="10"/>
      <c r="E1497" s="419" t="s">
        <v>267</v>
      </c>
      <c r="F1497" s="10">
        <v>1604</v>
      </c>
      <c r="G1497" s="10"/>
      <c r="H1497" s="10"/>
      <c r="I1497" s="10"/>
      <c r="J1497" s="10">
        <v>296.63</v>
      </c>
      <c r="K1497" s="10"/>
      <c r="M1497" s="10">
        <v>1</v>
      </c>
      <c r="N1497" s="69"/>
      <c r="P1497" s="245">
        <f t="shared" si="95"/>
        <v>296.63</v>
      </c>
      <c r="Q1497" s="10"/>
      <c r="R1497" s="10"/>
      <c r="S1497" s="10"/>
      <c r="T1497" s="179">
        <f t="shared" si="94"/>
        <v>1604</v>
      </c>
      <c r="U1497" s="10"/>
      <c r="V1497" s="10"/>
      <c r="W1497" s="10"/>
      <c r="Y1497" s="167">
        <v>296.63</v>
      </c>
      <c r="Z1497" s="239">
        <f t="shared" si="92"/>
        <v>271.14</v>
      </c>
      <c r="AB1497" s="239">
        <f t="shared" si="93"/>
        <v>280.02999999999997</v>
      </c>
      <c r="AC1497" s="239">
        <v>320.5</v>
      </c>
      <c r="AD1497" s="10"/>
      <c r="AE1497" s="3"/>
      <c r="AF1497" s="3"/>
    </row>
    <row r="1498" spans="1:32" x14ac:dyDescent="0.2">
      <c r="A1498" s="55"/>
      <c r="B1498" s="10"/>
      <c r="C1498" s="10" t="s">
        <v>330</v>
      </c>
      <c r="D1498" s="10"/>
      <c r="E1498" s="419" t="s">
        <v>331</v>
      </c>
      <c r="F1498" s="10">
        <v>209821</v>
      </c>
      <c r="G1498" s="10"/>
      <c r="H1498" s="10"/>
      <c r="I1498" s="10"/>
      <c r="J1498" s="10">
        <v>36745.879999999997</v>
      </c>
      <c r="K1498" s="10"/>
      <c r="M1498" s="10">
        <v>225</v>
      </c>
      <c r="N1498" s="69"/>
      <c r="P1498" s="245">
        <f t="shared" si="95"/>
        <v>163.31502222222221</v>
      </c>
      <c r="Q1498" s="10"/>
      <c r="R1498" s="10"/>
      <c r="S1498" s="10"/>
      <c r="T1498" s="179">
        <f t="shared" si="94"/>
        <v>932.53777777777782</v>
      </c>
      <c r="U1498" s="10"/>
      <c r="V1498" s="10"/>
      <c r="W1498" s="10"/>
      <c r="Y1498" s="167">
        <v>36745.879999999997</v>
      </c>
      <c r="Z1498" s="239">
        <f t="shared" si="92"/>
        <v>33588.82</v>
      </c>
      <c r="AB1498" s="239">
        <f t="shared" si="93"/>
        <v>34689.019999999997</v>
      </c>
      <c r="AC1498" s="239">
        <v>39701.86</v>
      </c>
      <c r="AD1498" s="10"/>
      <c r="AE1498" s="3"/>
      <c r="AF1498" s="3"/>
    </row>
    <row r="1499" spans="1:32" x14ac:dyDescent="0.2">
      <c r="A1499" s="55"/>
      <c r="B1499" s="10"/>
      <c r="C1499" s="10" t="s">
        <v>332</v>
      </c>
      <c r="D1499" s="10"/>
      <c r="E1499" s="419" t="s">
        <v>333</v>
      </c>
      <c r="F1499" s="10">
        <v>162964</v>
      </c>
      <c r="G1499" s="10"/>
      <c r="H1499" s="10"/>
      <c r="I1499" s="10"/>
      <c r="J1499" s="10">
        <v>27152.150000000005</v>
      </c>
      <c r="K1499" s="10"/>
      <c r="M1499" s="10">
        <v>265</v>
      </c>
      <c r="N1499" s="69"/>
      <c r="P1499" s="245">
        <f t="shared" si="95"/>
        <v>102.46094339622644</v>
      </c>
      <c r="Q1499" s="10"/>
      <c r="R1499" s="10"/>
      <c r="S1499" s="10"/>
      <c r="T1499" s="179">
        <f t="shared" si="94"/>
        <v>614.95849056603777</v>
      </c>
      <c r="U1499" s="10"/>
      <c r="V1499" s="10"/>
      <c r="W1499" s="10"/>
      <c r="Y1499" s="167">
        <v>27152.150000000005</v>
      </c>
      <c r="Z1499" s="239">
        <f t="shared" si="92"/>
        <v>24819.35</v>
      </c>
      <c r="AB1499" s="239">
        <f t="shared" si="93"/>
        <v>25632.3</v>
      </c>
      <c r="AC1499" s="239">
        <v>29336.37</v>
      </c>
      <c r="AD1499" s="10"/>
      <c r="AE1499" s="3"/>
      <c r="AF1499" s="3"/>
    </row>
    <row r="1500" spans="1:32" x14ac:dyDescent="0.2">
      <c r="A1500" s="55"/>
      <c r="B1500" s="10"/>
      <c r="C1500" s="10" t="s">
        <v>334</v>
      </c>
      <c r="D1500" s="10"/>
      <c r="E1500" s="419" t="s">
        <v>103</v>
      </c>
      <c r="F1500" s="10">
        <v>8774</v>
      </c>
      <c r="G1500" s="10"/>
      <c r="H1500" s="10"/>
      <c r="I1500" s="10"/>
      <c r="J1500" s="10">
        <v>1570.73</v>
      </c>
      <c r="K1500" s="10"/>
      <c r="M1500" s="10">
        <v>4</v>
      </c>
      <c r="N1500" s="69"/>
      <c r="P1500" s="245">
        <f t="shared" si="95"/>
        <v>392.6825</v>
      </c>
      <c r="Q1500" s="10"/>
      <c r="R1500" s="10"/>
      <c r="S1500" s="10"/>
      <c r="T1500" s="179">
        <f t="shared" si="94"/>
        <v>2193.5</v>
      </c>
      <c r="U1500" s="10"/>
      <c r="V1500" s="10"/>
      <c r="W1500" s="10"/>
      <c r="Y1500" s="167">
        <v>1570.73</v>
      </c>
      <c r="Z1500" s="239">
        <f t="shared" si="92"/>
        <v>1435.78</v>
      </c>
      <c r="AB1500" s="239">
        <f t="shared" si="93"/>
        <v>1482.81</v>
      </c>
      <c r="AC1500" s="239">
        <v>1697.09</v>
      </c>
      <c r="AD1500" s="10"/>
      <c r="AE1500" s="3"/>
      <c r="AF1500" s="3"/>
    </row>
    <row r="1501" spans="1:32" x14ac:dyDescent="0.2">
      <c r="A1501" s="55"/>
      <c r="B1501" s="10"/>
      <c r="C1501" s="10" t="s">
        <v>334</v>
      </c>
      <c r="D1501" s="10"/>
      <c r="E1501" s="419" t="s">
        <v>104</v>
      </c>
      <c r="F1501" s="10">
        <v>645437</v>
      </c>
      <c r="G1501" s="10"/>
      <c r="H1501" s="10"/>
      <c r="I1501" s="10"/>
      <c r="J1501" s="10">
        <v>115666.34000000003</v>
      </c>
      <c r="K1501" s="10"/>
      <c r="M1501" s="10">
        <v>376</v>
      </c>
      <c r="N1501" s="69"/>
      <c r="P1501" s="245">
        <f t="shared" si="95"/>
        <v>307.62324468085114</v>
      </c>
      <c r="Q1501" s="10"/>
      <c r="R1501" s="10"/>
      <c r="S1501" s="10"/>
      <c r="T1501" s="179">
        <f t="shared" si="94"/>
        <v>1716.5877659574469</v>
      </c>
      <c r="U1501" s="10"/>
      <c r="V1501" s="10"/>
      <c r="W1501" s="10"/>
      <c r="Y1501" s="167">
        <v>115666.34000000003</v>
      </c>
      <c r="Z1501" s="239">
        <f t="shared" si="92"/>
        <v>105728.76</v>
      </c>
      <c r="AB1501" s="239">
        <f t="shared" si="93"/>
        <v>109191.89</v>
      </c>
      <c r="AC1501" s="239">
        <v>124971</v>
      </c>
      <c r="AD1501" s="10"/>
      <c r="AE1501" s="3"/>
      <c r="AF1501" s="3"/>
    </row>
    <row r="1502" spans="1:32" x14ac:dyDescent="0.2">
      <c r="A1502" s="55"/>
      <c r="B1502" s="10"/>
      <c r="C1502" s="10" t="s">
        <v>336</v>
      </c>
      <c r="D1502" s="10"/>
      <c r="E1502" s="419" t="s">
        <v>109</v>
      </c>
      <c r="F1502" s="10">
        <v>3373</v>
      </c>
      <c r="G1502" s="10"/>
      <c r="H1502" s="10"/>
      <c r="I1502" s="10"/>
      <c r="J1502" s="10">
        <v>314.46000000000004</v>
      </c>
      <c r="K1502" s="10"/>
      <c r="M1502" s="10">
        <v>5</v>
      </c>
      <c r="N1502" s="69"/>
      <c r="P1502" s="245">
        <f t="shared" si="95"/>
        <v>62.89200000000001</v>
      </c>
      <c r="Q1502" s="10"/>
      <c r="R1502" s="10"/>
      <c r="S1502" s="10"/>
      <c r="T1502" s="179">
        <f t="shared" si="94"/>
        <v>674.6</v>
      </c>
      <c r="U1502" s="10"/>
      <c r="V1502" s="10"/>
      <c r="W1502" s="10"/>
      <c r="Y1502" s="167">
        <v>314.46000000000004</v>
      </c>
      <c r="Z1502" s="239">
        <f t="shared" si="92"/>
        <v>287.44</v>
      </c>
      <c r="AB1502" s="239">
        <f t="shared" si="93"/>
        <v>296.86</v>
      </c>
      <c r="AC1502" s="239">
        <v>339.76</v>
      </c>
      <c r="AD1502" s="10"/>
      <c r="AE1502" s="3"/>
      <c r="AF1502" s="3"/>
    </row>
    <row r="1503" spans="1:32" x14ac:dyDescent="0.2">
      <c r="A1503" s="55"/>
      <c r="B1503" s="10"/>
      <c r="C1503" s="10" t="s">
        <v>337</v>
      </c>
      <c r="D1503" s="10"/>
      <c r="E1503" s="419" t="s">
        <v>145</v>
      </c>
      <c r="F1503" s="10">
        <v>22401</v>
      </c>
      <c r="G1503" s="10"/>
      <c r="H1503" s="10"/>
      <c r="I1503" s="10"/>
      <c r="J1503" s="10">
        <v>3579.0599999999995</v>
      </c>
      <c r="K1503" s="10"/>
      <c r="M1503" s="10">
        <v>17</v>
      </c>
      <c r="N1503" s="69"/>
      <c r="P1503" s="245">
        <f t="shared" si="95"/>
        <v>210.53294117647056</v>
      </c>
      <c r="Q1503" s="10"/>
      <c r="R1503" s="10"/>
      <c r="S1503" s="10"/>
      <c r="T1503" s="179">
        <f t="shared" si="94"/>
        <v>1317.7058823529412</v>
      </c>
      <c r="U1503" s="10"/>
      <c r="V1503" s="10"/>
      <c r="W1503" s="10"/>
      <c r="Y1503" s="167">
        <v>3579.0599999999995</v>
      </c>
      <c r="Z1503" s="239">
        <f t="shared" si="92"/>
        <v>3271.56</v>
      </c>
      <c r="AB1503" s="239">
        <f t="shared" si="93"/>
        <v>3378.72</v>
      </c>
      <c r="AC1503" s="239">
        <v>3866.97</v>
      </c>
      <c r="AD1503" s="10"/>
      <c r="AE1503" s="3"/>
      <c r="AF1503" s="3"/>
    </row>
    <row r="1504" spans="1:32" x14ac:dyDescent="0.2">
      <c r="A1504" s="55"/>
      <c r="B1504" s="10"/>
      <c r="C1504" s="10" t="s">
        <v>337</v>
      </c>
      <c r="D1504" s="10"/>
      <c r="E1504" s="419" t="s">
        <v>338</v>
      </c>
      <c r="F1504" s="10">
        <v>5638</v>
      </c>
      <c r="G1504" s="10"/>
      <c r="H1504" s="10"/>
      <c r="I1504" s="10"/>
      <c r="J1504" s="10">
        <v>942.78999999999985</v>
      </c>
      <c r="K1504" s="10"/>
      <c r="M1504" s="10">
        <v>5</v>
      </c>
      <c r="N1504" s="69"/>
      <c r="P1504" s="245">
        <f t="shared" si="95"/>
        <v>188.55799999999996</v>
      </c>
      <c r="Q1504" s="10"/>
      <c r="R1504" s="10"/>
      <c r="S1504" s="10"/>
      <c r="T1504" s="179">
        <f t="shared" si="94"/>
        <v>1127.5999999999999</v>
      </c>
      <c r="U1504" s="10"/>
      <c r="V1504" s="10"/>
      <c r="W1504" s="10"/>
      <c r="Y1504" s="167">
        <v>942.78999999999985</v>
      </c>
      <c r="Z1504" s="239">
        <f t="shared" si="92"/>
        <v>861.79</v>
      </c>
      <c r="AB1504" s="239">
        <f t="shared" si="93"/>
        <v>890.02</v>
      </c>
      <c r="AC1504" s="239">
        <v>1018.64</v>
      </c>
      <c r="AD1504" s="10"/>
      <c r="AE1504" s="3"/>
      <c r="AF1504" s="3"/>
    </row>
    <row r="1505" spans="1:32" x14ac:dyDescent="0.2">
      <c r="A1505" s="55"/>
      <c r="B1505" s="10"/>
      <c r="C1505" s="10" t="s">
        <v>339</v>
      </c>
      <c r="D1505" s="10"/>
      <c r="E1505" s="419" t="s">
        <v>145</v>
      </c>
      <c r="F1505" s="10">
        <v>1432</v>
      </c>
      <c r="G1505" s="10"/>
      <c r="H1505" s="10"/>
      <c r="I1505" s="10"/>
      <c r="J1505" s="10">
        <v>264.18</v>
      </c>
      <c r="K1505" s="10"/>
      <c r="M1505" s="10">
        <v>3</v>
      </c>
      <c r="N1505" s="69"/>
      <c r="P1505" s="245">
        <f t="shared" si="95"/>
        <v>88.06</v>
      </c>
      <c r="Q1505" s="10"/>
      <c r="R1505" s="10"/>
      <c r="S1505" s="10"/>
      <c r="T1505" s="179">
        <f t="shared" si="94"/>
        <v>477.33333333333331</v>
      </c>
      <c r="U1505" s="10"/>
      <c r="V1505" s="10"/>
      <c r="W1505" s="10"/>
      <c r="Y1505" s="167">
        <v>264.18</v>
      </c>
      <c r="Z1505" s="239">
        <f t="shared" si="92"/>
        <v>241.48</v>
      </c>
      <c r="AB1505" s="239">
        <f t="shared" si="93"/>
        <v>249.39</v>
      </c>
      <c r="AC1505" s="239">
        <v>285.43</v>
      </c>
      <c r="AD1505" s="10"/>
      <c r="AE1505" s="3"/>
      <c r="AF1505" s="3"/>
    </row>
    <row r="1506" spans="1:32" x14ac:dyDescent="0.2">
      <c r="A1506" s="55"/>
      <c r="B1506" s="10"/>
      <c r="C1506" s="10" t="s">
        <v>340</v>
      </c>
      <c r="D1506" s="10"/>
      <c r="E1506" s="419" t="s">
        <v>107</v>
      </c>
      <c r="F1506" s="10">
        <v>600380</v>
      </c>
      <c r="G1506" s="10"/>
      <c r="H1506" s="10"/>
      <c r="I1506" s="10"/>
      <c r="J1506" s="10">
        <v>105351.73999999992</v>
      </c>
      <c r="K1506" s="10"/>
      <c r="M1506" s="10">
        <v>470</v>
      </c>
      <c r="N1506" s="69"/>
      <c r="P1506" s="245">
        <f t="shared" si="95"/>
        <v>224.15263829787216</v>
      </c>
      <c r="Q1506" s="10"/>
      <c r="R1506" s="10"/>
      <c r="S1506" s="10"/>
      <c r="T1506" s="179">
        <f t="shared" si="94"/>
        <v>1277.4042553191489</v>
      </c>
      <c r="U1506" s="10"/>
      <c r="V1506" s="10"/>
      <c r="W1506" s="10"/>
      <c r="Y1506" s="167">
        <v>105351.73999999992</v>
      </c>
      <c r="Z1506" s="239">
        <f t="shared" si="92"/>
        <v>96300.35</v>
      </c>
      <c r="AB1506" s="239">
        <f t="shared" si="93"/>
        <v>99454.65</v>
      </c>
      <c r="AC1506" s="239">
        <v>113826.65</v>
      </c>
      <c r="AD1506" s="10"/>
      <c r="AE1506" s="3"/>
      <c r="AF1506" s="3"/>
    </row>
    <row r="1507" spans="1:32" x14ac:dyDescent="0.2">
      <c r="A1507" s="55"/>
      <c r="B1507" s="10"/>
      <c r="C1507" s="10" t="s">
        <v>341</v>
      </c>
      <c r="D1507" s="10"/>
      <c r="E1507" s="419" t="s">
        <v>88</v>
      </c>
      <c r="F1507" s="10">
        <v>3473400</v>
      </c>
      <c r="G1507" s="10"/>
      <c r="H1507" s="10"/>
      <c r="I1507" s="10"/>
      <c r="J1507" s="10">
        <v>605296.79999999923</v>
      </c>
      <c r="K1507" s="10"/>
      <c r="M1507" s="10">
        <v>2168</v>
      </c>
      <c r="N1507" s="69"/>
      <c r="P1507" s="245">
        <f t="shared" si="95"/>
        <v>279.19594095940926</v>
      </c>
      <c r="Q1507" s="10"/>
      <c r="R1507" s="10"/>
      <c r="S1507" s="10"/>
      <c r="T1507" s="179">
        <f t="shared" si="94"/>
        <v>1602.1217712177122</v>
      </c>
      <c r="U1507" s="10"/>
      <c r="V1507" s="10"/>
      <c r="W1507" s="10"/>
      <c r="Y1507" s="167">
        <v>605296.79999999923</v>
      </c>
      <c r="Z1507" s="239">
        <f t="shared" si="92"/>
        <v>553292.15</v>
      </c>
      <c r="AB1507" s="239">
        <f t="shared" si="93"/>
        <v>571415.15</v>
      </c>
      <c r="AC1507" s="239">
        <v>653989.26</v>
      </c>
      <c r="AD1507" s="10"/>
      <c r="AE1507" s="3"/>
      <c r="AF1507" s="3"/>
    </row>
    <row r="1508" spans="1:32" x14ac:dyDescent="0.2">
      <c r="A1508" s="55"/>
      <c r="B1508" s="10"/>
      <c r="C1508" s="10" t="s">
        <v>342</v>
      </c>
      <c r="D1508" s="10"/>
      <c r="E1508" s="419" t="s">
        <v>201</v>
      </c>
      <c r="F1508" s="10">
        <v>33350</v>
      </c>
      <c r="G1508" s="10"/>
      <c r="H1508" s="10"/>
      <c r="I1508" s="10"/>
      <c r="J1508" s="10">
        <v>5660.1600000000017</v>
      </c>
      <c r="K1508" s="10"/>
      <c r="M1508" s="10">
        <v>28</v>
      </c>
      <c r="N1508" s="69"/>
      <c r="P1508" s="245">
        <f t="shared" si="95"/>
        <v>202.1485714285715</v>
      </c>
      <c r="Q1508" s="10"/>
      <c r="R1508" s="10"/>
      <c r="S1508" s="10"/>
      <c r="T1508" s="179">
        <f t="shared" si="94"/>
        <v>1191.0714285714287</v>
      </c>
      <c r="U1508" s="10"/>
      <c r="V1508" s="10"/>
      <c r="W1508" s="10"/>
      <c r="Y1508" s="167">
        <v>5660.1600000000017</v>
      </c>
      <c r="Z1508" s="239">
        <f t="shared" si="92"/>
        <v>5173.8599999999997</v>
      </c>
      <c r="AB1508" s="239">
        <f t="shared" si="93"/>
        <v>5343.33</v>
      </c>
      <c r="AC1508" s="239">
        <v>6115.48</v>
      </c>
      <c r="AD1508" s="10"/>
      <c r="AE1508" s="3"/>
      <c r="AF1508" s="3"/>
    </row>
    <row r="1509" spans="1:32" x14ac:dyDescent="0.2">
      <c r="A1509" s="55"/>
      <c r="B1509" s="10"/>
      <c r="C1509" s="10" t="s">
        <v>343</v>
      </c>
      <c r="D1509" s="10"/>
      <c r="E1509" s="419" t="s">
        <v>201</v>
      </c>
      <c r="F1509" s="10">
        <v>112751</v>
      </c>
      <c r="G1509" s="10"/>
      <c r="H1509" s="10"/>
      <c r="I1509" s="10"/>
      <c r="J1509" s="10">
        <v>18811.5</v>
      </c>
      <c r="K1509" s="10"/>
      <c r="M1509" s="10">
        <v>102</v>
      </c>
      <c r="N1509" s="69"/>
      <c r="P1509" s="245">
        <f t="shared" si="95"/>
        <v>184.4264705882353</v>
      </c>
      <c r="Q1509" s="10"/>
      <c r="R1509" s="10"/>
      <c r="S1509" s="10"/>
      <c r="T1509" s="179">
        <f t="shared" si="94"/>
        <v>1105.4019607843138</v>
      </c>
      <c r="U1509" s="10"/>
      <c r="V1509" s="10"/>
      <c r="W1509" s="10"/>
      <c r="Y1509" s="167">
        <v>18811.5</v>
      </c>
      <c r="Z1509" s="239">
        <f t="shared" si="92"/>
        <v>17195.29</v>
      </c>
      <c r="AB1509" s="239">
        <f t="shared" si="93"/>
        <v>17758.52</v>
      </c>
      <c r="AC1509" s="239">
        <v>20324.77</v>
      </c>
      <c r="AD1509" s="10"/>
      <c r="AE1509" s="3"/>
      <c r="AF1509" s="3"/>
    </row>
    <row r="1510" spans="1:32" x14ac:dyDescent="0.2">
      <c r="A1510" s="55"/>
      <c r="B1510" s="10"/>
      <c r="C1510" s="10" t="s">
        <v>344</v>
      </c>
      <c r="D1510" s="10"/>
      <c r="E1510" s="419" t="s">
        <v>107</v>
      </c>
      <c r="F1510" s="10">
        <v>34790</v>
      </c>
      <c r="G1510" s="10"/>
      <c r="H1510" s="10"/>
      <c r="I1510" s="10"/>
      <c r="J1510" s="10">
        <v>5647.5000000000027</v>
      </c>
      <c r="K1510" s="10"/>
      <c r="M1510" s="10">
        <v>31</v>
      </c>
      <c r="N1510" s="69"/>
      <c r="P1510" s="245">
        <f t="shared" si="95"/>
        <v>182.1774193548388</v>
      </c>
      <c r="Q1510" s="10"/>
      <c r="R1510" s="10"/>
      <c r="S1510" s="10"/>
      <c r="T1510" s="179">
        <f t="shared" si="94"/>
        <v>1122.258064516129</v>
      </c>
      <c r="U1510" s="10"/>
      <c r="V1510" s="10"/>
      <c r="W1510" s="10"/>
      <c r="Y1510" s="167">
        <v>5647.5000000000027</v>
      </c>
      <c r="Z1510" s="239">
        <f t="shared" si="92"/>
        <v>5162.29</v>
      </c>
      <c r="AB1510" s="239">
        <f t="shared" si="93"/>
        <v>5331.38</v>
      </c>
      <c r="AC1510" s="239">
        <v>6101.81</v>
      </c>
      <c r="AD1510" s="10"/>
      <c r="AE1510" s="3"/>
      <c r="AF1510" s="3"/>
    </row>
    <row r="1511" spans="1:32" x14ac:dyDescent="0.2">
      <c r="A1511" s="55"/>
      <c r="B1511" s="10"/>
      <c r="C1511" s="10" t="s">
        <v>345</v>
      </c>
      <c r="D1511" s="10"/>
      <c r="E1511" s="419" t="s">
        <v>192</v>
      </c>
      <c r="F1511" s="10">
        <v>8978</v>
      </c>
      <c r="G1511" s="10"/>
      <c r="H1511" s="10"/>
      <c r="I1511" s="10"/>
      <c r="J1511" s="10">
        <v>1665.5300000000002</v>
      </c>
      <c r="K1511" s="10"/>
      <c r="M1511" s="10">
        <v>12</v>
      </c>
      <c r="N1511" s="69"/>
      <c r="P1511" s="245">
        <f t="shared" si="95"/>
        <v>138.79416666666668</v>
      </c>
      <c r="Q1511" s="10"/>
      <c r="R1511" s="10"/>
      <c r="S1511" s="10"/>
      <c r="T1511" s="179">
        <f t="shared" si="94"/>
        <v>748.16666666666663</v>
      </c>
      <c r="U1511" s="10"/>
      <c r="V1511" s="10"/>
      <c r="W1511" s="10"/>
      <c r="Y1511" s="167">
        <v>1665.5300000000002</v>
      </c>
      <c r="Z1511" s="239">
        <f t="shared" si="92"/>
        <v>1522.43</v>
      </c>
      <c r="AB1511" s="239">
        <f t="shared" si="93"/>
        <v>1572.3</v>
      </c>
      <c r="AC1511" s="239">
        <v>1799.51</v>
      </c>
      <c r="AD1511" s="10"/>
      <c r="AE1511" s="3"/>
      <c r="AF1511" s="3"/>
    </row>
    <row r="1512" spans="1:32" x14ac:dyDescent="0.2">
      <c r="A1512" s="55"/>
      <c r="B1512" s="10"/>
      <c r="C1512" s="10" t="s">
        <v>346</v>
      </c>
      <c r="D1512" s="10"/>
      <c r="E1512" s="419" t="s">
        <v>107</v>
      </c>
      <c r="F1512" s="10">
        <v>2522</v>
      </c>
      <c r="G1512" s="10"/>
      <c r="H1512" s="10"/>
      <c r="I1512" s="10"/>
      <c r="J1512" s="10">
        <v>468.78999999999996</v>
      </c>
      <c r="K1512" s="10"/>
      <c r="M1512" s="10">
        <v>3</v>
      </c>
      <c r="N1512" s="69"/>
      <c r="P1512" s="245">
        <f t="shared" si="95"/>
        <v>156.26333333333332</v>
      </c>
      <c r="Q1512" s="10"/>
      <c r="R1512" s="10"/>
      <c r="S1512" s="10"/>
      <c r="T1512" s="179">
        <f t="shared" si="94"/>
        <v>840.66666666666663</v>
      </c>
      <c r="U1512" s="10"/>
      <c r="V1512" s="10"/>
      <c r="W1512" s="10"/>
      <c r="Y1512" s="167">
        <v>468.78999999999996</v>
      </c>
      <c r="Z1512" s="239">
        <f t="shared" si="92"/>
        <v>428.51</v>
      </c>
      <c r="AB1512" s="239">
        <f t="shared" si="93"/>
        <v>442.55</v>
      </c>
      <c r="AC1512" s="239">
        <v>506.5</v>
      </c>
      <c r="AD1512" s="10"/>
      <c r="AE1512" s="3"/>
      <c r="AF1512" s="3"/>
    </row>
    <row r="1513" spans="1:32" x14ac:dyDescent="0.2">
      <c r="A1513" s="55"/>
      <c r="B1513" s="10"/>
      <c r="C1513" s="10" t="s">
        <v>347</v>
      </c>
      <c r="D1513" s="10"/>
      <c r="E1513" s="419" t="s">
        <v>88</v>
      </c>
      <c r="F1513" s="10"/>
      <c r="G1513" s="10"/>
      <c r="H1513" s="10"/>
      <c r="I1513" s="10"/>
      <c r="J1513" s="10">
        <v>5.23</v>
      </c>
      <c r="K1513" s="10"/>
      <c r="M1513" s="10">
        <v>1</v>
      </c>
      <c r="N1513" s="69"/>
      <c r="P1513" s="245">
        <f t="shared" si="95"/>
        <v>5.23</v>
      </c>
      <c r="Q1513" s="10"/>
      <c r="R1513" s="10"/>
      <c r="S1513" s="10"/>
      <c r="T1513" s="179">
        <f t="shared" si="94"/>
        <v>0</v>
      </c>
      <c r="U1513" s="10"/>
      <c r="V1513" s="10"/>
      <c r="W1513" s="10"/>
      <c r="Y1513" s="167">
        <v>5.23</v>
      </c>
      <c r="Z1513" s="239">
        <f t="shared" si="92"/>
        <v>4.78</v>
      </c>
      <c r="AB1513" s="239">
        <f t="shared" si="93"/>
        <v>4.9400000000000004</v>
      </c>
      <c r="AC1513" s="239">
        <v>5.65</v>
      </c>
      <c r="AD1513" s="10"/>
      <c r="AE1513" s="3"/>
      <c r="AF1513" s="3"/>
    </row>
    <row r="1514" spans="1:32" x14ac:dyDescent="0.2">
      <c r="A1514" s="55"/>
      <c r="B1514" s="10"/>
      <c r="C1514" s="10" t="s">
        <v>348</v>
      </c>
      <c r="D1514" s="10"/>
      <c r="E1514" s="419" t="s">
        <v>349</v>
      </c>
      <c r="F1514" s="10">
        <v>1004414</v>
      </c>
      <c r="G1514" s="10"/>
      <c r="H1514" s="10"/>
      <c r="I1514" s="10"/>
      <c r="J1514" s="10">
        <v>174291.26999999984</v>
      </c>
      <c r="K1514" s="10"/>
      <c r="M1514" s="10">
        <v>1174</v>
      </c>
      <c r="N1514" s="69"/>
      <c r="P1514" s="245">
        <f t="shared" si="95"/>
        <v>148.45934412265746</v>
      </c>
      <c r="Q1514" s="10"/>
      <c r="R1514" s="10"/>
      <c r="S1514" s="10"/>
      <c r="T1514" s="179">
        <f t="shared" si="94"/>
        <v>855.54855195911409</v>
      </c>
      <c r="U1514" s="10"/>
      <c r="V1514" s="10"/>
      <c r="W1514" s="10"/>
      <c r="Y1514" s="167">
        <v>174291.26999999984</v>
      </c>
      <c r="Z1514" s="239">
        <f t="shared" ref="Z1514:Z1577" si="96">ROUND($Z$1815*Y1514/$Y$1815,2)</f>
        <v>159316.87</v>
      </c>
      <c r="AB1514" s="239">
        <f t="shared" ref="AB1514:AB1577" si="97">ROUND($AB$1815*Y1514/$Y$1815,2)</f>
        <v>164535.26999999999</v>
      </c>
      <c r="AC1514" s="239">
        <v>188311.95</v>
      </c>
      <c r="AD1514" s="10"/>
      <c r="AE1514" s="3"/>
      <c r="AF1514" s="3"/>
    </row>
    <row r="1515" spans="1:32" x14ac:dyDescent="0.2">
      <c r="A1515" s="55"/>
      <c r="B1515" s="10"/>
      <c r="C1515" s="10" t="s">
        <v>350</v>
      </c>
      <c r="D1515" s="10"/>
      <c r="E1515" s="419" t="s">
        <v>349</v>
      </c>
      <c r="F1515" s="10">
        <v>1069</v>
      </c>
      <c r="G1515" s="10"/>
      <c r="H1515" s="10"/>
      <c r="I1515" s="10"/>
      <c r="J1515" s="10">
        <v>194.6</v>
      </c>
      <c r="K1515" s="10"/>
      <c r="M1515" s="10">
        <v>1</v>
      </c>
      <c r="N1515" s="69"/>
      <c r="P1515" s="245">
        <f t="shared" si="95"/>
        <v>194.6</v>
      </c>
      <c r="Q1515" s="10"/>
      <c r="R1515" s="10"/>
      <c r="S1515" s="10"/>
      <c r="T1515" s="179">
        <f t="shared" ref="T1515:T1578" si="98">F1515/M1515</f>
        <v>1069</v>
      </c>
      <c r="U1515" s="10"/>
      <c r="V1515" s="10"/>
      <c r="W1515" s="10"/>
      <c r="Y1515" s="167">
        <v>194.6</v>
      </c>
      <c r="Z1515" s="239">
        <f t="shared" si="96"/>
        <v>177.88</v>
      </c>
      <c r="AB1515" s="239">
        <f t="shared" si="97"/>
        <v>183.71</v>
      </c>
      <c r="AC1515" s="239">
        <v>210.26</v>
      </c>
      <c r="AD1515" s="10"/>
      <c r="AE1515" s="3"/>
      <c r="AF1515" s="3"/>
    </row>
    <row r="1516" spans="1:32" x14ac:dyDescent="0.2">
      <c r="A1516" s="55"/>
      <c r="B1516" s="10"/>
      <c r="C1516" s="10" t="s">
        <v>350</v>
      </c>
      <c r="D1516" s="10"/>
      <c r="E1516" s="419" t="s">
        <v>187</v>
      </c>
      <c r="F1516" s="10">
        <v>2089532</v>
      </c>
      <c r="G1516" s="10"/>
      <c r="H1516" s="10"/>
      <c r="I1516" s="10"/>
      <c r="J1516" s="10">
        <v>365440.8199999996</v>
      </c>
      <c r="K1516" s="10"/>
      <c r="M1516" s="10">
        <v>1213</v>
      </c>
      <c r="N1516" s="69"/>
      <c r="P1516" s="245">
        <f t="shared" si="95"/>
        <v>301.27025556471523</v>
      </c>
      <c r="Q1516" s="10"/>
      <c r="R1516" s="10"/>
      <c r="S1516" s="10"/>
      <c r="T1516" s="179">
        <f t="shared" si="98"/>
        <v>1722.6150041220114</v>
      </c>
      <c r="U1516" s="10"/>
      <c r="V1516" s="10"/>
      <c r="W1516" s="10"/>
      <c r="Y1516" s="167">
        <v>365440.8199999996</v>
      </c>
      <c r="Z1516" s="239">
        <f t="shared" si="96"/>
        <v>334043.63</v>
      </c>
      <c r="AB1516" s="239">
        <f t="shared" si="97"/>
        <v>344985.17</v>
      </c>
      <c r="AC1516" s="239">
        <v>394838.32</v>
      </c>
      <c r="AD1516" s="10"/>
      <c r="AE1516" s="3"/>
      <c r="AF1516" s="3"/>
    </row>
    <row r="1517" spans="1:32" x14ac:dyDescent="0.2">
      <c r="A1517" s="55"/>
      <c r="B1517" s="10"/>
      <c r="C1517" s="10" t="s">
        <v>351</v>
      </c>
      <c r="D1517" s="10"/>
      <c r="E1517" s="419" t="s">
        <v>93</v>
      </c>
      <c r="F1517" s="10">
        <v>24432</v>
      </c>
      <c r="G1517" s="10"/>
      <c r="H1517" s="10"/>
      <c r="I1517" s="10"/>
      <c r="J1517" s="10">
        <v>4507.4200000000019</v>
      </c>
      <c r="K1517" s="10"/>
      <c r="M1517" s="10">
        <v>85</v>
      </c>
      <c r="N1517" s="69"/>
      <c r="P1517" s="245">
        <f t="shared" si="95"/>
        <v>53.028470588235315</v>
      </c>
      <c r="Q1517" s="10"/>
      <c r="R1517" s="10"/>
      <c r="S1517" s="10"/>
      <c r="T1517" s="179">
        <f t="shared" si="98"/>
        <v>287.43529411764706</v>
      </c>
      <c r="U1517" s="10"/>
      <c r="V1517" s="10"/>
      <c r="W1517" s="10"/>
      <c r="Y1517" s="167">
        <v>4507.4200000000019</v>
      </c>
      <c r="Z1517" s="239">
        <f t="shared" si="96"/>
        <v>4120.16</v>
      </c>
      <c r="AB1517" s="239">
        <f t="shared" si="97"/>
        <v>4255.12</v>
      </c>
      <c r="AC1517" s="239">
        <v>4870.0200000000004</v>
      </c>
      <c r="AD1517" s="10"/>
      <c r="AE1517" s="3"/>
      <c r="AF1517" s="3"/>
    </row>
    <row r="1518" spans="1:32" x14ac:dyDescent="0.2">
      <c r="A1518" s="55"/>
      <c r="B1518" s="10"/>
      <c r="C1518" s="10" t="s">
        <v>352</v>
      </c>
      <c r="D1518" s="10"/>
      <c r="E1518" s="419" t="s">
        <v>93</v>
      </c>
      <c r="F1518" s="10">
        <v>8103</v>
      </c>
      <c r="G1518" s="10"/>
      <c r="H1518" s="10"/>
      <c r="I1518" s="10"/>
      <c r="J1518" s="10">
        <v>1440.98</v>
      </c>
      <c r="K1518" s="10"/>
      <c r="M1518" s="10">
        <v>13</v>
      </c>
      <c r="N1518" s="69"/>
      <c r="P1518" s="245">
        <f t="shared" si="95"/>
        <v>110.84461538461538</v>
      </c>
      <c r="Q1518" s="10"/>
      <c r="R1518" s="10"/>
      <c r="S1518" s="10"/>
      <c r="T1518" s="179">
        <f t="shared" si="98"/>
        <v>623.30769230769226</v>
      </c>
      <c r="U1518" s="10"/>
      <c r="V1518" s="10"/>
      <c r="W1518" s="10"/>
      <c r="Y1518" s="167">
        <v>1440.98</v>
      </c>
      <c r="Z1518" s="239">
        <f t="shared" si="96"/>
        <v>1317.18</v>
      </c>
      <c r="AB1518" s="239">
        <f t="shared" si="97"/>
        <v>1360.32</v>
      </c>
      <c r="AC1518" s="239">
        <v>1556.9</v>
      </c>
      <c r="AD1518" s="10"/>
      <c r="AE1518" s="3"/>
      <c r="AF1518" s="3"/>
    </row>
    <row r="1519" spans="1:32" x14ac:dyDescent="0.2">
      <c r="A1519" s="55"/>
      <c r="B1519" s="10"/>
      <c r="C1519" s="10" t="s">
        <v>353</v>
      </c>
      <c r="D1519" s="10"/>
      <c r="E1519" s="419" t="s">
        <v>73</v>
      </c>
      <c r="F1519" s="10">
        <v>2488</v>
      </c>
      <c r="G1519" s="10"/>
      <c r="H1519" s="10"/>
      <c r="I1519" s="10"/>
      <c r="J1519" s="10">
        <v>451.17</v>
      </c>
      <c r="K1519" s="10"/>
      <c r="M1519" s="10">
        <v>4</v>
      </c>
      <c r="N1519" s="69"/>
      <c r="P1519" s="245">
        <f t="shared" si="95"/>
        <v>112.7925</v>
      </c>
      <c r="Q1519" s="10"/>
      <c r="R1519" s="10"/>
      <c r="S1519" s="10"/>
      <c r="T1519" s="179">
        <f t="shared" si="98"/>
        <v>622</v>
      </c>
      <c r="U1519" s="10"/>
      <c r="V1519" s="10"/>
      <c r="W1519" s="10"/>
      <c r="Y1519" s="167">
        <v>451.17</v>
      </c>
      <c r="Z1519" s="239">
        <f t="shared" si="96"/>
        <v>412.41</v>
      </c>
      <c r="AB1519" s="239">
        <f t="shared" si="97"/>
        <v>425.92</v>
      </c>
      <c r="AC1519" s="239">
        <v>487.47</v>
      </c>
      <c r="AD1519" s="10"/>
      <c r="AE1519" s="3"/>
      <c r="AF1519" s="3"/>
    </row>
    <row r="1520" spans="1:32" x14ac:dyDescent="0.2">
      <c r="A1520" s="55"/>
      <c r="B1520" s="10"/>
      <c r="C1520" s="10" t="s">
        <v>354</v>
      </c>
      <c r="D1520" s="10"/>
      <c r="E1520" s="419" t="s">
        <v>154</v>
      </c>
      <c r="F1520" s="10">
        <v>988131</v>
      </c>
      <c r="G1520" s="10"/>
      <c r="H1520" s="10"/>
      <c r="I1520" s="10"/>
      <c r="J1520" s="10">
        <v>171511.49000000014</v>
      </c>
      <c r="K1520" s="10"/>
      <c r="M1520" s="10">
        <v>612</v>
      </c>
      <c r="N1520" s="69"/>
      <c r="P1520" s="245">
        <f t="shared" si="95"/>
        <v>280.24753267973881</v>
      </c>
      <c r="Q1520" s="10"/>
      <c r="R1520" s="10"/>
      <c r="S1520" s="10"/>
      <c r="T1520" s="179">
        <f t="shared" si="98"/>
        <v>1614.5931372549019</v>
      </c>
      <c r="U1520" s="10"/>
      <c r="V1520" s="10"/>
      <c r="W1520" s="10"/>
      <c r="Y1520" s="167">
        <v>171511.49000000014</v>
      </c>
      <c r="Z1520" s="239">
        <f t="shared" si="96"/>
        <v>156775.92000000001</v>
      </c>
      <c r="AB1520" s="239">
        <f t="shared" si="97"/>
        <v>161911.09</v>
      </c>
      <c r="AC1520" s="239">
        <v>185308.55</v>
      </c>
      <c r="AD1520" s="10"/>
      <c r="AE1520" s="3"/>
      <c r="AF1520" s="3"/>
    </row>
    <row r="1521" spans="1:32" x14ac:dyDescent="0.2">
      <c r="A1521" s="55"/>
      <c r="B1521" s="10"/>
      <c r="C1521" s="10" t="s">
        <v>355</v>
      </c>
      <c r="D1521" s="10"/>
      <c r="E1521" s="419" t="s">
        <v>145</v>
      </c>
      <c r="F1521" s="10">
        <v>687</v>
      </c>
      <c r="G1521" s="10"/>
      <c r="H1521" s="10"/>
      <c r="I1521" s="10"/>
      <c r="J1521" s="10">
        <v>123.26</v>
      </c>
      <c r="K1521" s="10"/>
      <c r="M1521" s="10">
        <v>1</v>
      </c>
      <c r="N1521" s="69"/>
      <c r="P1521" s="245">
        <f t="shared" si="95"/>
        <v>123.26</v>
      </c>
      <c r="Q1521" s="10"/>
      <c r="R1521" s="10"/>
      <c r="S1521" s="10"/>
      <c r="T1521" s="179">
        <f t="shared" si="98"/>
        <v>687</v>
      </c>
      <c r="U1521" s="10"/>
      <c r="V1521" s="10"/>
      <c r="W1521" s="10"/>
      <c r="Y1521" s="167">
        <v>123.26</v>
      </c>
      <c r="Z1521" s="239">
        <f t="shared" si="96"/>
        <v>112.67</v>
      </c>
      <c r="AB1521" s="239">
        <f t="shared" si="97"/>
        <v>116.36</v>
      </c>
      <c r="AC1521" s="239">
        <v>133.16999999999999</v>
      </c>
      <c r="AD1521" s="10"/>
      <c r="AE1521" s="3"/>
      <c r="AF1521" s="3"/>
    </row>
    <row r="1522" spans="1:32" x14ac:dyDescent="0.2">
      <c r="A1522" s="55"/>
      <c r="B1522" s="10"/>
      <c r="C1522" s="10" t="s">
        <v>355</v>
      </c>
      <c r="D1522" s="10"/>
      <c r="E1522" s="419" t="s">
        <v>175</v>
      </c>
      <c r="F1522" s="10">
        <v>1379525</v>
      </c>
      <c r="G1522" s="10"/>
      <c r="H1522" s="10"/>
      <c r="I1522" s="10"/>
      <c r="J1522" s="10">
        <v>236282.69000000003</v>
      </c>
      <c r="K1522" s="10"/>
      <c r="M1522" s="10">
        <v>1271</v>
      </c>
      <c r="N1522" s="69"/>
      <c r="P1522" s="245">
        <f t="shared" si="95"/>
        <v>185.90298190401262</v>
      </c>
      <c r="Q1522" s="10"/>
      <c r="R1522" s="10"/>
      <c r="S1522" s="10"/>
      <c r="T1522" s="179">
        <f t="shared" si="98"/>
        <v>1085.3855232100709</v>
      </c>
      <c r="U1522" s="10"/>
      <c r="V1522" s="10"/>
      <c r="W1522" s="10"/>
      <c r="Y1522" s="167">
        <v>236282.69000000003</v>
      </c>
      <c r="Z1522" s="239">
        <f t="shared" si="96"/>
        <v>215982.24</v>
      </c>
      <c r="AB1522" s="239">
        <f t="shared" si="97"/>
        <v>223056.7</v>
      </c>
      <c r="AC1522" s="239">
        <v>255290.2</v>
      </c>
      <c r="AD1522" s="10"/>
      <c r="AE1522" s="3"/>
      <c r="AF1522" s="3"/>
    </row>
    <row r="1523" spans="1:32" x14ac:dyDescent="0.2">
      <c r="A1523" s="55"/>
      <c r="B1523" s="10"/>
      <c r="C1523" s="10" t="s">
        <v>356</v>
      </c>
      <c r="D1523" s="10"/>
      <c r="E1523" s="419" t="s">
        <v>131</v>
      </c>
      <c r="F1523" s="10">
        <v>2009</v>
      </c>
      <c r="G1523" s="10"/>
      <c r="H1523" s="10"/>
      <c r="I1523" s="10"/>
      <c r="J1523" s="10">
        <v>374.15</v>
      </c>
      <c r="K1523" s="10"/>
      <c r="M1523" s="10">
        <v>1</v>
      </c>
      <c r="N1523" s="69"/>
      <c r="P1523" s="245">
        <f t="shared" si="95"/>
        <v>374.15</v>
      </c>
      <c r="Q1523" s="10"/>
      <c r="R1523" s="10"/>
      <c r="S1523" s="10"/>
      <c r="T1523" s="179">
        <f t="shared" si="98"/>
        <v>2009</v>
      </c>
      <c r="U1523" s="10"/>
      <c r="V1523" s="10"/>
      <c r="W1523" s="10"/>
      <c r="Y1523" s="167">
        <v>374.15</v>
      </c>
      <c r="Z1523" s="239">
        <f t="shared" si="96"/>
        <v>342</v>
      </c>
      <c r="AB1523" s="239">
        <f t="shared" si="97"/>
        <v>353.21</v>
      </c>
      <c r="AC1523" s="239">
        <v>404.25</v>
      </c>
      <c r="AD1523" s="10"/>
      <c r="AE1523" s="3"/>
      <c r="AF1523" s="3"/>
    </row>
    <row r="1524" spans="1:32" x14ac:dyDescent="0.2">
      <c r="A1524" s="55"/>
      <c r="B1524" s="10"/>
      <c r="C1524" s="10" t="s">
        <v>356</v>
      </c>
      <c r="D1524" s="10"/>
      <c r="E1524" s="419" t="s">
        <v>203</v>
      </c>
      <c r="F1524" s="10">
        <v>1564867</v>
      </c>
      <c r="G1524" s="10"/>
      <c r="H1524" s="10"/>
      <c r="I1524" s="10"/>
      <c r="J1524" s="10">
        <v>272706.33</v>
      </c>
      <c r="K1524" s="10"/>
      <c r="M1524" s="10">
        <v>1252</v>
      </c>
      <c r="N1524" s="69"/>
      <c r="P1524" s="245">
        <f t="shared" si="95"/>
        <v>217.81655750798723</v>
      </c>
      <c r="Q1524" s="10"/>
      <c r="R1524" s="10"/>
      <c r="S1524" s="10"/>
      <c r="T1524" s="179">
        <f t="shared" si="98"/>
        <v>1249.8937699680512</v>
      </c>
      <c r="U1524" s="10"/>
      <c r="V1524" s="10"/>
      <c r="W1524" s="10"/>
      <c r="Y1524" s="167">
        <v>272706.33</v>
      </c>
      <c r="Z1524" s="239">
        <f t="shared" si="96"/>
        <v>249276.51</v>
      </c>
      <c r="AB1524" s="239">
        <f t="shared" si="97"/>
        <v>257441.52</v>
      </c>
      <c r="AC1524" s="239">
        <v>294643.90000000002</v>
      </c>
      <c r="AD1524" s="10"/>
      <c r="AE1524" s="3"/>
      <c r="AF1524" s="3"/>
    </row>
    <row r="1525" spans="1:32" x14ac:dyDescent="0.2">
      <c r="A1525" s="55"/>
      <c r="B1525" s="10"/>
      <c r="C1525" s="10" t="s">
        <v>357</v>
      </c>
      <c r="D1525" s="10"/>
      <c r="E1525" s="419" t="s">
        <v>120</v>
      </c>
      <c r="F1525" s="10">
        <v>10358</v>
      </c>
      <c r="G1525" s="10"/>
      <c r="H1525" s="10"/>
      <c r="I1525" s="10"/>
      <c r="J1525" s="10">
        <v>1929.0300000000002</v>
      </c>
      <c r="K1525" s="10"/>
      <c r="M1525" s="10">
        <v>9</v>
      </c>
      <c r="N1525" s="69"/>
      <c r="P1525" s="245">
        <f t="shared" si="95"/>
        <v>214.3366666666667</v>
      </c>
      <c r="Q1525" s="10"/>
      <c r="R1525" s="10"/>
      <c r="S1525" s="10"/>
      <c r="T1525" s="179">
        <f t="shared" si="98"/>
        <v>1150.8888888888889</v>
      </c>
      <c r="U1525" s="10"/>
      <c r="V1525" s="10"/>
      <c r="W1525" s="10"/>
      <c r="Y1525" s="167">
        <v>1929.0300000000002</v>
      </c>
      <c r="Z1525" s="239">
        <f t="shared" si="96"/>
        <v>1763.3</v>
      </c>
      <c r="AB1525" s="239">
        <f t="shared" si="97"/>
        <v>1821.05</v>
      </c>
      <c r="AC1525" s="239">
        <v>2084.21</v>
      </c>
      <c r="AD1525" s="10"/>
      <c r="AE1525" s="3"/>
      <c r="AF1525" s="3"/>
    </row>
    <row r="1526" spans="1:32" x14ac:dyDescent="0.2">
      <c r="A1526" s="55"/>
      <c r="B1526" s="10"/>
      <c r="C1526" s="10" t="s">
        <v>358</v>
      </c>
      <c r="D1526" s="10"/>
      <c r="E1526" s="419" t="s">
        <v>65</v>
      </c>
      <c r="F1526" s="10">
        <v>1220</v>
      </c>
      <c r="G1526" s="10"/>
      <c r="H1526" s="10"/>
      <c r="I1526" s="10"/>
      <c r="J1526" s="10">
        <v>223.74</v>
      </c>
      <c r="K1526" s="10"/>
      <c r="M1526" s="10">
        <v>1</v>
      </c>
      <c r="N1526" s="69"/>
      <c r="P1526" s="245">
        <f t="shared" si="95"/>
        <v>223.74</v>
      </c>
      <c r="Q1526" s="10"/>
      <c r="R1526" s="10"/>
      <c r="S1526" s="10"/>
      <c r="T1526" s="179">
        <f t="shared" si="98"/>
        <v>1220</v>
      </c>
      <c r="U1526" s="10"/>
      <c r="V1526" s="10"/>
      <c r="W1526" s="10"/>
      <c r="Y1526" s="167">
        <v>223.74</v>
      </c>
      <c r="Z1526" s="239">
        <f t="shared" si="96"/>
        <v>204.52</v>
      </c>
      <c r="AB1526" s="239">
        <f t="shared" si="97"/>
        <v>211.22</v>
      </c>
      <c r="AC1526" s="239">
        <v>241.74</v>
      </c>
      <c r="AD1526" s="10"/>
      <c r="AE1526" s="3"/>
      <c r="AF1526" s="3"/>
    </row>
    <row r="1527" spans="1:32" x14ac:dyDescent="0.2">
      <c r="A1527" s="55"/>
      <c r="B1527" s="10"/>
      <c r="C1527" s="10" t="s">
        <v>358</v>
      </c>
      <c r="D1527" s="10"/>
      <c r="E1527" s="419" t="s">
        <v>359</v>
      </c>
      <c r="F1527" s="10">
        <v>427451</v>
      </c>
      <c r="G1527" s="10"/>
      <c r="H1527" s="10"/>
      <c r="I1527" s="10"/>
      <c r="J1527" s="10">
        <v>76328.010000000024</v>
      </c>
      <c r="K1527" s="10"/>
      <c r="M1527" s="10">
        <v>210</v>
      </c>
      <c r="N1527" s="69"/>
      <c r="P1527" s="245">
        <f t="shared" si="95"/>
        <v>363.46671428571437</v>
      </c>
      <c r="Q1527" s="10"/>
      <c r="R1527" s="10"/>
      <c r="S1527" s="10"/>
      <c r="T1527" s="179">
        <f t="shared" si="98"/>
        <v>2035.4809523809524</v>
      </c>
      <c r="U1527" s="10"/>
      <c r="V1527" s="10"/>
      <c r="W1527" s="10"/>
      <c r="Y1527" s="167">
        <v>76328.010000000024</v>
      </c>
      <c r="Z1527" s="239">
        <f t="shared" si="96"/>
        <v>69770.22</v>
      </c>
      <c r="AB1527" s="239">
        <f t="shared" si="97"/>
        <v>72055.53</v>
      </c>
      <c r="AC1527" s="239">
        <v>82468.14</v>
      </c>
      <c r="AD1527" s="10"/>
      <c r="AE1527" s="3"/>
      <c r="AF1527" s="3"/>
    </row>
    <row r="1528" spans="1:32" x14ac:dyDescent="0.2">
      <c r="A1528" s="55"/>
      <c r="B1528" s="10"/>
      <c r="C1528" s="10" t="s">
        <v>360</v>
      </c>
      <c r="D1528" s="10"/>
      <c r="E1528" s="419" t="s">
        <v>110</v>
      </c>
      <c r="F1528" s="10">
        <v>44349</v>
      </c>
      <c r="G1528" s="10"/>
      <c r="H1528" s="10"/>
      <c r="I1528" s="10"/>
      <c r="J1528" s="10">
        <v>8011.5699999999988</v>
      </c>
      <c r="K1528" s="10"/>
      <c r="M1528" s="10">
        <v>40</v>
      </c>
      <c r="N1528" s="69"/>
      <c r="P1528" s="245">
        <f t="shared" si="95"/>
        <v>200.28924999999998</v>
      </c>
      <c r="Q1528" s="10"/>
      <c r="R1528" s="10"/>
      <c r="S1528" s="10"/>
      <c r="T1528" s="179">
        <f t="shared" si="98"/>
        <v>1108.7249999999999</v>
      </c>
      <c r="U1528" s="10"/>
      <c r="V1528" s="10"/>
      <c r="W1528" s="10"/>
      <c r="Y1528" s="167">
        <v>8011.5699999999988</v>
      </c>
      <c r="Z1528" s="239">
        <f t="shared" si="96"/>
        <v>7323.25</v>
      </c>
      <c r="AB1528" s="239">
        <f t="shared" si="97"/>
        <v>7563.12</v>
      </c>
      <c r="AC1528" s="239">
        <v>8656.0499999999993</v>
      </c>
      <c r="AD1528" s="10"/>
      <c r="AE1528" s="3"/>
      <c r="AF1528" s="3"/>
    </row>
    <row r="1529" spans="1:32" x14ac:dyDescent="0.2">
      <c r="A1529" s="55"/>
      <c r="B1529" s="10"/>
      <c r="C1529" s="10" t="s">
        <v>361</v>
      </c>
      <c r="D1529" s="10"/>
      <c r="E1529" s="419" t="s">
        <v>363</v>
      </c>
      <c r="F1529" s="10">
        <v>321650</v>
      </c>
      <c r="G1529" s="10"/>
      <c r="H1529" s="10"/>
      <c r="I1529" s="10"/>
      <c r="J1529" s="10">
        <v>57284.55000000001</v>
      </c>
      <c r="K1529" s="10"/>
      <c r="M1529" s="10">
        <v>287</v>
      </c>
      <c r="N1529" s="69"/>
      <c r="P1529" s="245">
        <f t="shared" si="95"/>
        <v>199.59773519163767</v>
      </c>
      <c r="Q1529" s="10"/>
      <c r="R1529" s="10"/>
      <c r="S1529" s="10"/>
      <c r="T1529" s="179">
        <f t="shared" si="98"/>
        <v>1120.7317073170732</v>
      </c>
      <c r="U1529" s="10"/>
      <c r="V1529" s="10"/>
      <c r="W1529" s="10"/>
      <c r="Y1529" s="167">
        <v>57284.55000000001</v>
      </c>
      <c r="Z1529" s="239">
        <f t="shared" si="96"/>
        <v>52362.89</v>
      </c>
      <c r="AB1529" s="239">
        <f t="shared" si="97"/>
        <v>54078.03</v>
      </c>
      <c r="AC1529" s="239">
        <v>61892.74</v>
      </c>
      <c r="AD1529" s="10"/>
      <c r="AE1529" s="3"/>
      <c r="AF1529" s="3"/>
    </row>
    <row r="1530" spans="1:32" x14ac:dyDescent="0.2">
      <c r="A1530" s="55"/>
      <c r="B1530" s="10"/>
      <c r="C1530" s="10" t="s">
        <v>364</v>
      </c>
      <c r="D1530" s="10"/>
      <c r="E1530" s="419" t="s">
        <v>365</v>
      </c>
      <c r="F1530" s="10">
        <v>239</v>
      </c>
      <c r="G1530" s="10"/>
      <c r="H1530" s="10"/>
      <c r="I1530" s="10"/>
      <c r="J1530" s="10">
        <v>45.99</v>
      </c>
      <c r="K1530" s="10"/>
      <c r="M1530" s="10">
        <v>1</v>
      </c>
      <c r="N1530" s="69"/>
      <c r="P1530" s="245">
        <f t="shared" ref="P1530:P1593" si="99">J1530/M1530</f>
        <v>45.99</v>
      </c>
      <c r="Q1530" s="10"/>
      <c r="R1530" s="10"/>
      <c r="S1530" s="10"/>
      <c r="T1530" s="179">
        <f t="shared" si="98"/>
        <v>239</v>
      </c>
      <c r="U1530" s="10"/>
      <c r="V1530" s="10"/>
      <c r="W1530" s="10"/>
      <c r="Y1530" s="167">
        <v>45.99</v>
      </c>
      <c r="Z1530" s="239">
        <f t="shared" si="96"/>
        <v>42.04</v>
      </c>
      <c r="AB1530" s="239">
        <f t="shared" si="97"/>
        <v>43.42</v>
      </c>
      <c r="AC1530" s="239">
        <v>49.69</v>
      </c>
      <c r="AD1530" s="10"/>
      <c r="AE1530" s="3"/>
      <c r="AF1530" s="3"/>
    </row>
    <row r="1531" spans="1:32" x14ac:dyDescent="0.2">
      <c r="A1531" s="55"/>
      <c r="B1531" s="10"/>
      <c r="C1531" s="10" t="s">
        <v>364</v>
      </c>
      <c r="D1531" s="10"/>
      <c r="E1531" s="419" t="s">
        <v>203</v>
      </c>
      <c r="F1531" s="10">
        <v>7189795</v>
      </c>
      <c r="G1531" s="10"/>
      <c r="H1531" s="10"/>
      <c r="I1531" s="10"/>
      <c r="J1531" s="10">
        <v>1227215.4800000086</v>
      </c>
      <c r="K1531" s="10"/>
      <c r="M1531" s="10">
        <v>8519</v>
      </c>
      <c r="N1531" s="69"/>
      <c r="P1531" s="245">
        <f t="shared" si="99"/>
        <v>144.05628360136268</v>
      </c>
      <c r="Q1531" s="10"/>
      <c r="R1531" s="10"/>
      <c r="S1531" s="10"/>
      <c r="T1531" s="179">
        <f t="shared" si="98"/>
        <v>843.9717102946355</v>
      </c>
      <c r="U1531" s="10"/>
      <c r="V1531" s="10"/>
      <c r="W1531" s="10"/>
      <c r="Y1531" s="167">
        <v>1227215.4800000086</v>
      </c>
      <c r="Z1531" s="239">
        <f t="shared" si="96"/>
        <v>1121778.1000000001</v>
      </c>
      <c r="AB1531" s="239">
        <f t="shared" si="97"/>
        <v>1158521.77</v>
      </c>
      <c r="AC1531" s="239">
        <v>1325937.54</v>
      </c>
      <c r="AD1531" s="10"/>
      <c r="AE1531" s="3"/>
      <c r="AF1531" s="3"/>
    </row>
    <row r="1532" spans="1:32" x14ac:dyDescent="0.2">
      <c r="A1532" s="55"/>
      <c r="B1532" s="10"/>
      <c r="C1532" s="10" t="s">
        <v>366</v>
      </c>
      <c r="D1532" s="10"/>
      <c r="E1532" s="419" t="s">
        <v>367</v>
      </c>
      <c r="F1532" s="10">
        <v>4697388</v>
      </c>
      <c r="G1532" s="10"/>
      <c r="H1532" s="10"/>
      <c r="I1532" s="10"/>
      <c r="J1532" s="10">
        <v>827965.86000000045</v>
      </c>
      <c r="K1532" s="10"/>
      <c r="M1532" s="10">
        <v>2786</v>
      </c>
      <c r="N1532" s="69"/>
      <c r="P1532" s="245">
        <f t="shared" si="99"/>
        <v>297.18803302225427</v>
      </c>
      <c r="Q1532" s="10"/>
      <c r="R1532" s="10"/>
      <c r="S1532" s="10"/>
      <c r="T1532" s="179">
        <f t="shared" si="98"/>
        <v>1686.0689160086145</v>
      </c>
      <c r="U1532" s="10"/>
      <c r="V1532" s="10"/>
      <c r="W1532" s="10"/>
      <c r="Y1532" s="167">
        <v>827965.86000000045</v>
      </c>
      <c r="Z1532" s="239">
        <f t="shared" si="96"/>
        <v>756830.39</v>
      </c>
      <c r="AB1532" s="239">
        <f t="shared" si="97"/>
        <v>781620.25</v>
      </c>
      <c r="AC1532" s="239">
        <v>894570.7</v>
      </c>
      <c r="AD1532" s="10"/>
      <c r="AE1532" s="3"/>
      <c r="AF1532" s="3"/>
    </row>
    <row r="1533" spans="1:32" x14ac:dyDescent="0.2">
      <c r="A1533" s="55"/>
      <c r="B1533" s="10"/>
      <c r="C1533" s="10" t="s">
        <v>370</v>
      </c>
      <c r="D1533" s="10"/>
      <c r="E1533" s="419" t="s">
        <v>109</v>
      </c>
      <c r="F1533" s="10">
        <v>1215693</v>
      </c>
      <c r="G1533" s="10"/>
      <c r="H1533" s="10"/>
      <c r="I1533" s="10"/>
      <c r="J1533" s="10">
        <v>185326.83000000031</v>
      </c>
      <c r="K1533" s="10"/>
      <c r="M1533" s="10">
        <v>1230</v>
      </c>
      <c r="N1533" s="69"/>
      <c r="P1533" s="245">
        <f t="shared" si="99"/>
        <v>150.67221951219537</v>
      </c>
      <c r="Q1533" s="10"/>
      <c r="R1533" s="10"/>
      <c r="S1533" s="10"/>
      <c r="T1533" s="179">
        <f t="shared" si="98"/>
        <v>988.36829268292684</v>
      </c>
      <c r="U1533" s="10"/>
      <c r="V1533" s="10"/>
      <c r="W1533" s="10"/>
      <c r="Y1533" s="167">
        <v>185326.83000000031</v>
      </c>
      <c r="Z1533" s="239">
        <f t="shared" si="96"/>
        <v>169404.3</v>
      </c>
      <c r="AB1533" s="239">
        <f t="shared" si="97"/>
        <v>174953.11</v>
      </c>
      <c r="AC1533" s="239">
        <v>200235.25</v>
      </c>
      <c r="AD1533" s="10"/>
      <c r="AE1533" s="3"/>
      <c r="AF1533" s="3"/>
    </row>
    <row r="1534" spans="1:32" x14ac:dyDescent="0.2">
      <c r="A1534" s="55"/>
      <c r="B1534" s="10"/>
      <c r="C1534" s="10" t="s">
        <v>371</v>
      </c>
      <c r="D1534" s="10"/>
      <c r="E1534" s="419" t="s">
        <v>90</v>
      </c>
      <c r="F1534" s="10">
        <v>1239</v>
      </c>
      <c r="G1534" s="10"/>
      <c r="H1534" s="10"/>
      <c r="I1534" s="10"/>
      <c r="J1534" s="10">
        <v>225.03</v>
      </c>
      <c r="K1534" s="10"/>
      <c r="M1534" s="10">
        <v>2</v>
      </c>
      <c r="N1534" s="69"/>
      <c r="P1534" s="245">
        <f t="shared" si="99"/>
        <v>112.515</v>
      </c>
      <c r="Q1534" s="10"/>
      <c r="R1534" s="10"/>
      <c r="S1534" s="10"/>
      <c r="T1534" s="179">
        <f t="shared" si="98"/>
        <v>619.5</v>
      </c>
      <c r="U1534" s="10"/>
      <c r="V1534" s="10"/>
      <c r="W1534" s="10"/>
      <c r="Y1534" s="167">
        <v>225.03</v>
      </c>
      <c r="Z1534" s="239">
        <f t="shared" si="96"/>
        <v>205.7</v>
      </c>
      <c r="AB1534" s="239">
        <f t="shared" si="97"/>
        <v>212.43</v>
      </c>
      <c r="AC1534" s="239">
        <v>243.13</v>
      </c>
      <c r="AD1534" s="10"/>
      <c r="AE1534" s="3"/>
      <c r="AF1534" s="3"/>
    </row>
    <row r="1535" spans="1:32" x14ac:dyDescent="0.2">
      <c r="A1535" s="55"/>
      <c r="B1535" s="10"/>
      <c r="C1535" s="10" t="s">
        <v>372</v>
      </c>
      <c r="D1535" s="10"/>
      <c r="E1535" s="419" t="s">
        <v>104</v>
      </c>
      <c r="F1535" s="10">
        <v>2831188</v>
      </c>
      <c r="G1535" s="10"/>
      <c r="H1535" s="10"/>
      <c r="I1535" s="10"/>
      <c r="J1535" s="10">
        <v>511169.88000000018</v>
      </c>
      <c r="K1535" s="10"/>
      <c r="M1535" s="10">
        <v>2008</v>
      </c>
      <c r="N1535" s="69"/>
      <c r="P1535" s="245">
        <f t="shared" si="99"/>
        <v>254.566673306773</v>
      </c>
      <c r="Q1535" s="10"/>
      <c r="R1535" s="10"/>
      <c r="S1535" s="10"/>
      <c r="T1535" s="179">
        <f t="shared" si="98"/>
        <v>1409.9541832669322</v>
      </c>
      <c r="U1535" s="10"/>
      <c r="V1535" s="10"/>
      <c r="W1535" s="10"/>
      <c r="Y1535" s="167">
        <v>511169.88000000018</v>
      </c>
      <c r="Z1535" s="239">
        <f t="shared" si="96"/>
        <v>467252.23</v>
      </c>
      <c r="AB1535" s="239">
        <f t="shared" si="97"/>
        <v>482557.01</v>
      </c>
      <c r="AC1535" s="239">
        <v>552290.4</v>
      </c>
      <c r="AD1535" s="10"/>
      <c r="AE1535" s="3"/>
      <c r="AF1535" s="3"/>
    </row>
    <row r="1536" spans="1:32" x14ac:dyDescent="0.2">
      <c r="A1536" s="55"/>
      <c r="B1536" s="10"/>
      <c r="C1536" s="10" t="s">
        <v>373</v>
      </c>
      <c r="D1536" s="10"/>
      <c r="E1536" s="419" t="s">
        <v>374</v>
      </c>
      <c r="F1536" s="10">
        <v>2614625</v>
      </c>
      <c r="G1536" s="10"/>
      <c r="H1536" s="10"/>
      <c r="I1536" s="10"/>
      <c r="J1536" s="10">
        <v>473222.02999999962</v>
      </c>
      <c r="K1536" s="10"/>
      <c r="M1536" s="10">
        <v>1465</v>
      </c>
      <c r="N1536" s="69"/>
      <c r="P1536" s="245">
        <f t="shared" si="99"/>
        <v>323.01845051194516</v>
      </c>
      <c r="Q1536" s="10"/>
      <c r="R1536" s="10"/>
      <c r="S1536" s="10"/>
      <c r="T1536" s="179">
        <f t="shared" si="98"/>
        <v>1784.7269624573378</v>
      </c>
      <c r="U1536" s="10"/>
      <c r="V1536" s="10"/>
      <c r="W1536" s="10"/>
      <c r="Y1536" s="167">
        <v>473222.02999999962</v>
      </c>
      <c r="Z1536" s="239">
        <f t="shared" si="96"/>
        <v>432564.71</v>
      </c>
      <c r="AB1536" s="239">
        <f t="shared" si="97"/>
        <v>446733.3</v>
      </c>
      <c r="AC1536" s="239">
        <v>511289.88</v>
      </c>
      <c r="AD1536" s="10"/>
      <c r="AE1536" s="3"/>
      <c r="AF1536" s="3"/>
    </row>
    <row r="1537" spans="1:32" x14ac:dyDescent="0.2">
      <c r="A1537" s="55"/>
      <c r="B1537" s="10"/>
      <c r="C1537" s="10" t="s">
        <v>375</v>
      </c>
      <c r="D1537" s="10"/>
      <c r="E1537" s="419" t="s">
        <v>104</v>
      </c>
      <c r="F1537" s="10">
        <v>2712966</v>
      </c>
      <c r="G1537" s="10"/>
      <c r="H1537" s="10"/>
      <c r="I1537" s="10"/>
      <c r="J1537" s="10">
        <v>493597.78999999946</v>
      </c>
      <c r="K1537" s="10"/>
      <c r="M1537" s="10">
        <v>967</v>
      </c>
      <c r="N1537" s="69"/>
      <c r="P1537" s="245">
        <f t="shared" si="99"/>
        <v>510.44238883143686</v>
      </c>
      <c r="Q1537" s="10"/>
      <c r="R1537" s="10"/>
      <c r="S1537" s="10"/>
      <c r="T1537" s="179">
        <f t="shared" si="98"/>
        <v>2805.5491209927609</v>
      </c>
      <c r="U1537" s="10"/>
      <c r="V1537" s="10"/>
      <c r="W1537" s="10"/>
      <c r="Y1537" s="167">
        <v>493597.78999999946</v>
      </c>
      <c r="Z1537" s="239">
        <f t="shared" si="96"/>
        <v>451189.87</v>
      </c>
      <c r="AB1537" s="239">
        <f t="shared" si="97"/>
        <v>465968.52</v>
      </c>
      <c r="AC1537" s="239">
        <v>533304.74</v>
      </c>
      <c r="AD1537" s="10"/>
      <c r="AE1537" s="3"/>
      <c r="AF1537" s="3"/>
    </row>
    <row r="1538" spans="1:32" x14ac:dyDescent="0.2">
      <c r="A1538" s="55"/>
      <c r="B1538" s="10"/>
      <c r="C1538" s="10" t="s">
        <v>376</v>
      </c>
      <c r="D1538" s="10"/>
      <c r="E1538" s="419" t="s">
        <v>211</v>
      </c>
      <c r="F1538" s="10">
        <v>152361</v>
      </c>
      <c r="G1538" s="10"/>
      <c r="H1538" s="10"/>
      <c r="I1538" s="10"/>
      <c r="J1538" s="10">
        <v>26543.690000000002</v>
      </c>
      <c r="K1538" s="10"/>
      <c r="M1538" s="10">
        <v>141</v>
      </c>
      <c r="N1538" s="69"/>
      <c r="P1538" s="245">
        <f t="shared" si="99"/>
        <v>188.2531205673759</v>
      </c>
      <c r="Q1538" s="10"/>
      <c r="R1538" s="10"/>
      <c r="S1538" s="10"/>
      <c r="T1538" s="179">
        <f t="shared" si="98"/>
        <v>1080.5744680851064</v>
      </c>
      <c r="U1538" s="10"/>
      <c r="V1538" s="10"/>
      <c r="W1538" s="10"/>
      <c r="Y1538" s="167">
        <v>26543.690000000002</v>
      </c>
      <c r="Z1538" s="239">
        <f t="shared" si="96"/>
        <v>24263.16</v>
      </c>
      <c r="AB1538" s="239">
        <f t="shared" si="97"/>
        <v>25057.9</v>
      </c>
      <c r="AC1538" s="239">
        <v>28678.97</v>
      </c>
      <c r="AD1538" s="10"/>
      <c r="AE1538" s="3"/>
      <c r="AF1538" s="3"/>
    </row>
    <row r="1539" spans="1:32" x14ac:dyDescent="0.2">
      <c r="A1539" s="55"/>
      <c r="B1539" s="10"/>
      <c r="C1539" s="10" t="s">
        <v>377</v>
      </c>
      <c r="D1539" s="10"/>
      <c r="E1539" s="419" t="s">
        <v>302</v>
      </c>
      <c r="F1539" s="10">
        <v>886923</v>
      </c>
      <c r="G1539" s="10"/>
      <c r="H1539" s="10"/>
      <c r="I1539" s="10"/>
      <c r="J1539" s="10">
        <v>160470.02999999982</v>
      </c>
      <c r="K1539" s="10"/>
      <c r="M1539" s="10">
        <v>729</v>
      </c>
      <c r="N1539" s="69"/>
      <c r="P1539" s="245">
        <f t="shared" si="99"/>
        <v>220.12349794238659</v>
      </c>
      <c r="Q1539" s="10"/>
      <c r="R1539" s="10"/>
      <c r="S1539" s="10"/>
      <c r="T1539" s="179">
        <f t="shared" si="98"/>
        <v>1216.6296296296296</v>
      </c>
      <c r="U1539" s="10"/>
      <c r="V1539" s="10"/>
      <c r="W1539" s="10"/>
      <c r="Y1539" s="167">
        <v>160470.02999999982</v>
      </c>
      <c r="Z1539" s="239">
        <f t="shared" si="96"/>
        <v>146683.1</v>
      </c>
      <c r="AB1539" s="239">
        <f t="shared" si="97"/>
        <v>151487.67999999999</v>
      </c>
      <c r="AC1539" s="239">
        <v>173378.88</v>
      </c>
      <c r="AD1539" s="10"/>
      <c r="AE1539" s="3"/>
      <c r="AF1539" s="3"/>
    </row>
    <row r="1540" spans="1:32" x14ac:dyDescent="0.2">
      <c r="A1540" s="55"/>
      <c r="B1540" s="10"/>
      <c r="C1540" s="10" t="s">
        <v>377</v>
      </c>
      <c r="D1540" s="10"/>
      <c r="E1540" s="419" t="s">
        <v>287</v>
      </c>
      <c r="F1540" s="10">
        <v>172</v>
      </c>
      <c r="G1540" s="10"/>
      <c r="H1540" s="10"/>
      <c r="I1540" s="10"/>
      <c r="J1540" s="10">
        <v>34.119999999999997</v>
      </c>
      <c r="K1540" s="10"/>
      <c r="M1540" s="10">
        <v>1</v>
      </c>
      <c r="N1540" s="69"/>
      <c r="P1540" s="245">
        <f t="shared" si="99"/>
        <v>34.119999999999997</v>
      </c>
      <c r="Q1540" s="10"/>
      <c r="R1540" s="10"/>
      <c r="S1540" s="10"/>
      <c r="T1540" s="179">
        <f t="shared" si="98"/>
        <v>172</v>
      </c>
      <c r="U1540" s="10"/>
      <c r="V1540" s="10"/>
      <c r="W1540" s="10"/>
      <c r="Y1540" s="167">
        <v>34.119999999999997</v>
      </c>
      <c r="Z1540" s="239">
        <f t="shared" si="96"/>
        <v>31.19</v>
      </c>
      <c r="AB1540" s="239">
        <f t="shared" si="97"/>
        <v>32.21</v>
      </c>
      <c r="AC1540" s="239">
        <v>36.86</v>
      </c>
      <c r="AD1540" s="10"/>
      <c r="AE1540" s="3"/>
      <c r="AF1540" s="3"/>
    </row>
    <row r="1541" spans="1:32" x14ac:dyDescent="0.2">
      <c r="A1541" s="55"/>
      <c r="B1541" s="10"/>
      <c r="C1541" s="10" t="s">
        <v>378</v>
      </c>
      <c r="D1541" s="10"/>
      <c r="E1541" s="419" t="s">
        <v>277</v>
      </c>
      <c r="F1541" s="10">
        <v>893</v>
      </c>
      <c r="G1541" s="10"/>
      <c r="H1541" s="10"/>
      <c r="I1541" s="10"/>
      <c r="J1541" s="10">
        <v>161.38999999999999</v>
      </c>
      <c r="K1541" s="10"/>
      <c r="M1541" s="10">
        <v>1</v>
      </c>
      <c r="N1541" s="69"/>
      <c r="P1541" s="245">
        <f t="shared" si="99"/>
        <v>161.38999999999999</v>
      </c>
      <c r="Q1541" s="10"/>
      <c r="R1541" s="10"/>
      <c r="S1541" s="10"/>
      <c r="T1541" s="179">
        <f t="shared" si="98"/>
        <v>893</v>
      </c>
      <c r="U1541" s="10"/>
      <c r="V1541" s="10"/>
      <c r="W1541" s="10"/>
      <c r="Y1541" s="167">
        <v>161.38999999999999</v>
      </c>
      <c r="Z1541" s="239">
        <f t="shared" si="96"/>
        <v>147.52000000000001</v>
      </c>
      <c r="AB1541" s="239">
        <f t="shared" si="97"/>
        <v>152.36000000000001</v>
      </c>
      <c r="AC1541" s="239">
        <v>174.38</v>
      </c>
      <c r="AD1541" s="10"/>
      <c r="AE1541" s="3"/>
      <c r="AF1541" s="3"/>
    </row>
    <row r="1542" spans="1:32" x14ac:dyDescent="0.2">
      <c r="A1542" s="55"/>
      <c r="B1542" s="10"/>
      <c r="C1542" s="10" t="s">
        <v>378</v>
      </c>
      <c r="D1542" s="10"/>
      <c r="E1542" s="419" t="s">
        <v>102</v>
      </c>
      <c r="F1542" s="10">
        <v>7887</v>
      </c>
      <c r="G1542" s="10"/>
      <c r="H1542" s="10"/>
      <c r="I1542" s="10"/>
      <c r="J1542" s="10">
        <v>1460.02</v>
      </c>
      <c r="K1542" s="10"/>
      <c r="M1542" s="10">
        <v>6</v>
      </c>
      <c r="N1542" s="69"/>
      <c r="P1542" s="245">
        <f t="shared" si="99"/>
        <v>243.33666666666667</v>
      </c>
      <c r="Q1542" s="10"/>
      <c r="R1542" s="10"/>
      <c r="S1542" s="10"/>
      <c r="T1542" s="179">
        <f t="shared" si="98"/>
        <v>1314.5</v>
      </c>
      <c r="U1542" s="10"/>
      <c r="V1542" s="10"/>
      <c r="W1542" s="10"/>
      <c r="Y1542" s="167">
        <v>1460.02</v>
      </c>
      <c r="Z1542" s="239">
        <f t="shared" si="96"/>
        <v>1334.58</v>
      </c>
      <c r="AB1542" s="239">
        <f t="shared" si="97"/>
        <v>1378.29</v>
      </c>
      <c r="AC1542" s="239">
        <v>1577.46</v>
      </c>
      <c r="AD1542" s="10"/>
      <c r="AE1542" s="3"/>
      <c r="AF1542" s="3"/>
    </row>
    <row r="1543" spans="1:32" x14ac:dyDescent="0.2">
      <c r="A1543" s="55"/>
      <c r="B1543" s="10"/>
      <c r="C1543" s="10" t="s">
        <v>378</v>
      </c>
      <c r="D1543" s="10"/>
      <c r="E1543" s="419" t="s">
        <v>198</v>
      </c>
      <c r="F1543" s="10">
        <v>872</v>
      </c>
      <c r="G1543" s="10"/>
      <c r="H1543" s="10"/>
      <c r="I1543" s="10"/>
      <c r="J1543" s="10">
        <v>157.38</v>
      </c>
      <c r="K1543" s="10"/>
      <c r="M1543" s="10">
        <v>1</v>
      </c>
      <c r="N1543" s="69"/>
      <c r="P1543" s="245">
        <f t="shared" si="99"/>
        <v>157.38</v>
      </c>
      <c r="Q1543" s="10"/>
      <c r="R1543" s="10"/>
      <c r="S1543" s="10"/>
      <c r="T1543" s="179">
        <f t="shared" si="98"/>
        <v>872</v>
      </c>
      <c r="U1543" s="10"/>
      <c r="V1543" s="10"/>
      <c r="W1543" s="10"/>
      <c r="Y1543" s="167">
        <v>157.38</v>
      </c>
      <c r="Z1543" s="239">
        <f t="shared" si="96"/>
        <v>143.86000000000001</v>
      </c>
      <c r="AB1543" s="239">
        <f t="shared" si="97"/>
        <v>148.57</v>
      </c>
      <c r="AC1543" s="239">
        <v>170.04</v>
      </c>
      <c r="AD1543" s="10"/>
      <c r="AE1543" s="3"/>
      <c r="AF1543" s="3"/>
    </row>
    <row r="1544" spans="1:32" x14ac:dyDescent="0.2">
      <c r="A1544" s="55"/>
      <c r="B1544" s="10"/>
      <c r="C1544" s="10" t="s">
        <v>378</v>
      </c>
      <c r="D1544" s="10"/>
      <c r="E1544" s="419" t="s">
        <v>105</v>
      </c>
      <c r="F1544" s="10">
        <v>11691928</v>
      </c>
      <c r="G1544" s="10"/>
      <c r="H1544" s="10"/>
      <c r="I1544" s="10"/>
      <c r="J1544" s="10">
        <v>2085395.0399999951</v>
      </c>
      <c r="K1544" s="10"/>
      <c r="M1544" s="10">
        <v>9374</v>
      </c>
      <c r="N1544" s="69"/>
      <c r="P1544" s="245">
        <f t="shared" si="99"/>
        <v>222.46586729251069</v>
      </c>
      <c r="Q1544" s="10"/>
      <c r="R1544" s="10"/>
      <c r="S1544" s="10"/>
      <c r="T1544" s="179">
        <f t="shared" si="98"/>
        <v>1247.2720290164284</v>
      </c>
      <c r="U1544" s="10"/>
      <c r="V1544" s="10"/>
      <c r="W1544" s="10"/>
      <c r="Y1544" s="167">
        <v>2085395.0399999951</v>
      </c>
      <c r="Z1544" s="239">
        <f t="shared" si="96"/>
        <v>1906226.35</v>
      </c>
      <c r="AB1544" s="239">
        <f t="shared" si="97"/>
        <v>1968664.51</v>
      </c>
      <c r="AC1544" s="239">
        <v>2253152.4700000002</v>
      </c>
      <c r="AD1544" s="10"/>
      <c r="AE1544" s="3"/>
      <c r="AF1544" s="3"/>
    </row>
    <row r="1545" spans="1:32" x14ac:dyDescent="0.2">
      <c r="A1545" s="55"/>
      <c r="B1545" s="10"/>
      <c r="C1545" s="10" t="s">
        <v>378</v>
      </c>
      <c r="D1545" s="10"/>
      <c r="E1545" s="419" t="s">
        <v>109</v>
      </c>
      <c r="F1545" s="10">
        <v>3659</v>
      </c>
      <c r="G1545" s="10"/>
      <c r="H1545" s="10"/>
      <c r="I1545" s="10"/>
      <c r="J1545" s="10">
        <v>678.66000000000008</v>
      </c>
      <c r="K1545" s="10"/>
      <c r="M1545" s="10">
        <v>2</v>
      </c>
      <c r="N1545" s="69"/>
      <c r="P1545" s="245">
        <f t="shared" si="99"/>
        <v>339.33000000000004</v>
      </c>
      <c r="Q1545" s="10"/>
      <c r="R1545" s="10"/>
      <c r="S1545" s="10"/>
      <c r="T1545" s="179">
        <f t="shared" si="98"/>
        <v>1829.5</v>
      </c>
      <c r="U1545" s="10"/>
      <c r="V1545" s="10"/>
      <c r="W1545" s="10"/>
      <c r="Y1545" s="167">
        <v>678.66000000000008</v>
      </c>
      <c r="Z1545" s="239">
        <f t="shared" si="96"/>
        <v>620.35</v>
      </c>
      <c r="AB1545" s="239">
        <f t="shared" si="97"/>
        <v>640.66999999999996</v>
      </c>
      <c r="AC1545" s="239">
        <v>733.25</v>
      </c>
      <c r="AD1545" s="10"/>
      <c r="AE1545" s="3"/>
      <c r="AF1545" s="3"/>
    </row>
    <row r="1546" spans="1:32" x14ac:dyDescent="0.2">
      <c r="A1546" s="55"/>
      <c r="B1546" s="10"/>
      <c r="C1546" s="10" t="s">
        <v>380</v>
      </c>
      <c r="D1546" s="10"/>
      <c r="E1546" s="419" t="s">
        <v>164</v>
      </c>
      <c r="F1546" s="10">
        <v>488530</v>
      </c>
      <c r="G1546" s="10"/>
      <c r="H1546" s="10"/>
      <c r="I1546" s="10"/>
      <c r="J1546" s="10">
        <v>83367.910000000033</v>
      </c>
      <c r="K1546" s="10"/>
      <c r="M1546" s="10">
        <v>384</v>
      </c>
      <c r="N1546" s="69"/>
      <c r="P1546" s="245">
        <f t="shared" si="99"/>
        <v>217.10393229166675</v>
      </c>
      <c r="Q1546" s="10"/>
      <c r="R1546" s="10"/>
      <c r="S1546" s="10"/>
      <c r="T1546" s="179">
        <f t="shared" si="98"/>
        <v>1272.2135416666667</v>
      </c>
      <c r="U1546" s="10"/>
      <c r="V1546" s="10"/>
      <c r="W1546" s="10"/>
      <c r="Y1546" s="167">
        <v>83367.910000000033</v>
      </c>
      <c r="Z1546" s="239">
        <f t="shared" si="96"/>
        <v>76205.279999999999</v>
      </c>
      <c r="AB1546" s="239">
        <f t="shared" si="97"/>
        <v>78701.37</v>
      </c>
      <c r="AC1546" s="239">
        <v>90074.36</v>
      </c>
      <c r="AD1546" s="10"/>
      <c r="AE1546" s="3"/>
      <c r="AF1546" s="3"/>
    </row>
    <row r="1547" spans="1:32" x14ac:dyDescent="0.2">
      <c r="A1547" s="55"/>
      <c r="B1547" s="10"/>
      <c r="C1547" s="10" t="s">
        <v>381</v>
      </c>
      <c r="D1547" s="10"/>
      <c r="E1547" s="419" t="s">
        <v>382</v>
      </c>
      <c r="F1547" s="10">
        <v>5795070</v>
      </c>
      <c r="G1547" s="10"/>
      <c r="H1547" s="10"/>
      <c r="I1547" s="10"/>
      <c r="J1547" s="10">
        <v>1004785.290000001</v>
      </c>
      <c r="K1547" s="10"/>
      <c r="M1547" s="10">
        <v>5030</v>
      </c>
      <c r="N1547" s="69"/>
      <c r="P1547" s="245">
        <f t="shared" si="99"/>
        <v>199.75850695825068</v>
      </c>
      <c r="Q1547" s="10"/>
      <c r="R1547" s="10"/>
      <c r="S1547" s="10"/>
      <c r="T1547" s="179">
        <f t="shared" si="98"/>
        <v>1152.1013916500995</v>
      </c>
      <c r="U1547" s="10"/>
      <c r="V1547" s="10"/>
      <c r="W1547" s="10"/>
      <c r="Y1547" s="167">
        <v>1004785.290000001</v>
      </c>
      <c r="Z1547" s="239">
        <f t="shared" si="96"/>
        <v>918458.21</v>
      </c>
      <c r="AB1547" s="239">
        <f t="shared" si="97"/>
        <v>948542.17</v>
      </c>
      <c r="AC1547" s="239">
        <v>1085614.19</v>
      </c>
      <c r="AD1547" s="10"/>
      <c r="AE1547" s="3"/>
      <c r="AF1547" s="3"/>
    </row>
    <row r="1548" spans="1:32" x14ac:dyDescent="0.2">
      <c r="A1548" s="55"/>
      <c r="B1548" s="10"/>
      <c r="C1548" s="10" t="s">
        <v>381</v>
      </c>
      <c r="D1548" s="10"/>
      <c r="E1548" s="419" t="s">
        <v>383</v>
      </c>
      <c r="F1548" s="10">
        <v>9742</v>
      </c>
      <c r="G1548" s="10"/>
      <c r="H1548" s="10"/>
      <c r="I1548" s="10"/>
      <c r="J1548" s="10">
        <v>1794.97</v>
      </c>
      <c r="K1548" s="10"/>
      <c r="M1548" s="10">
        <v>20</v>
      </c>
      <c r="N1548" s="69"/>
      <c r="P1548" s="245">
        <f t="shared" si="99"/>
        <v>89.748500000000007</v>
      </c>
      <c r="Q1548" s="10"/>
      <c r="R1548" s="10"/>
      <c r="S1548" s="10"/>
      <c r="T1548" s="179">
        <f t="shared" si="98"/>
        <v>487.1</v>
      </c>
      <c r="U1548" s="10"/>
      <c r="V1548" s="10"/>
      <c r="W1548" s="10"/>
      <c r="Y1548" s="167">
        <v>1794.97</v>
      </c>
      <c r="Z1548" s="239">
        <f t="shared" si="96"/>
        <v>1640.75</v>
      </c>
      <c r="AB1548" s="239">
        <f t="shared" si="97"/>
        <v>1694.5</v>
      </c>
      <c r="AC1548" s="239">
        <v>1939.37</v>
      </c>
      <c r="AD1548" s="10"/>
      <c r="AE1548" s="3"/>
      <c r="AF1548" s="3"/>
    </row>
    <row r="1549" spans="1:32" x14ac:dyDescent="0.2">
      <c r="A1549" s="55"/>
      <c r="B1549" s="10"/>
      <c r="C1549" s="10" t="s">
        <v>381</v>
      </c>
      <c r="D1549" s="10"/>
      <c r="E1549" s="419" t="s">
        <v>107</v>
      </c>
      <c r="F1549" s="10">
        <v>1890</v>
      </c>
      <c r="G1549" s="10"/>
      <c r="H1549" s="10"/>
      <c r="I1549" s="10"/>
      <c r="J1549" s="10">
        <v>351.77</v>
      </c>
      <c r="K1549" s="10"/>
      <c r="M1549" s="10">
        <v>1</v>
      </c>
      <c r="N1549" s="69"/>
      <c r="P1549" s="245">
        <f t="shared" si="99"/>
        <v>351.77</v>
      </c>
      <c r="Q1549" s="10"/>
      <c r="R1549" s="10"/>
      <c r="S1549" s="10"/>
      <c r="T1549" s="179">
        <f t="shared" si="98"/>
        <v>1890</v>
      </c>
      <c r="U1549" s="10"/>
      <c r="V1549" s="10"/>
      <c r="W1549" s="10"/>
      <c r="Y1549" s="167">
        <v>351.77</v>
      </c>
      <c r="Z1549" s="239">
        <f t="shared" si="96"/>
        <v>321.55</v>
      </c>
      <c r="AB1549" s="239">
        <f t="shared" si="97"/>
        <v>332.08</v>
      </c>
      <c r="AC1549" s="239">
        <v>380.07</v>
      </c>
      <c r="AD1549" s="10"/>
      <c r="AE1549" s="3"/>
      <c r="AF1549" s="3"/>
    </row>
    <row r="1550" spans="1:32" x14ac:dyDescent="0.2">
      <c r="A1550" s="55"/>
      <c r="B1550" s="10"/>
      <c r="C1550" s="10" t="s">
        <v>384</v>
      </c>
      <c r="D1550" s="10"/>
      <c r="E1550" s="419" t="s">
        <v>84</v>
      </c>
      <c r="F1550" s="10">
        <v>8558786</v>
      </c>
      <c r="G1550" s="10"/>
      <c r="H1550" s="10"/>
      <c r="I1550" s="10"/>
      <c r="J1550" s="10">
        <v>1519337.4099999957</v>
      </c>
      <c r="K1550" s="10"/>
      <c r="M1550" s="10">
        <v>6837</v>
      </c>
      <c r="N1550" s="69"/>
      <c r="P1550" s="245">
        <f t="shared" si="99"/>
        <v>222.22281848764015</v>
      </c>
      <c r="Q1550" s="10"/>
      <c r="R1550" s="10"/>
      <c r="S1550" s="10"/>
      <c r="T1550" s="179">
        <f t="shared" si="98"/>
        <v>1251.8335527278045</v>
      </c>
      <c r="U1550" s="10"/>
      <c r="V1550" s="10"/>
      <c r="W1550" s="10"/>
      <c r="Y1550" s="167">
        <v>1519337.4099999957</v>
      </c>
      <c r="Z1550" s="239">
        <f t="shared" si="96"/>
        <v>1388802.1</v>
      </c>
      <c r="AB1550" s="239">
        <f t="shared" si="97"/>
        <v>1434292.1</v>
      </c>
      <c r="AC1550" s="239">
        <v>1641558.92</v>
      </c>
      <c r="AD1550" s="10"/>
      <c r="AE1550" s="3"/>
      <c r="AF1550" s="3"/>
    </row>
    <row r="1551" spans="1:32" x14ac:dyDescent="0.2">
      <c r="A1551" s="55"/>
      <c r="B1551" s="10"/>
      <c r="C1551" s="10" t="s">
        <v>386</v>
      </c>
      <c r="D1551" s="10"/>
      <c r="E1551" s="419" t="s">
        <v>145</v>
      </c>
      <c r="F1551" s="10">
        <v>1101</v>
      </c>
      <c r="G1551" s="10"/>
      <c r="H1551" s="10"/>
      <c r="I1551" s="10"/>
      <c r="J1551" s="10">
        <v>200.73</v>
      </c>
      <c r="K1551" s="10"/>
      <c r="M1551" s="10">
        <v>1</v>
      </c>
      <c r="N1551" s="69"/>
      <c r="P1551" s="245">
        <f t="shared" si="99"/>
        <v>200.73</v>
      </c>
      <c r="Q1551" s="10"/>
      <c r="R1551" s="10"/>
      <c r="S1551" s="10"/>
      <c r="T1551" s="179">
        <f t="shared" si="98"/>
        <v>1101</v>
      </c>
      <c r="U1551" s="10"/>
      <c r="V1551" s="10"/>
      <c r="W1551" s="10"/>
      <c r="Y1551" s="167">
        <v>200.73</v>
      </c>
      <c r="Z1551" s="239">
        <f t="shared" si="96"/>
        <v>183.48</v>
      </c>
      <c r="AB1551" s="239">
        <f t="shared" si="97"/>
        <v>189.49</v>
      </c>
      <c r="AC1551" s="239">
        <v>216.87</v>
      </c>
      <c r="AD1551" s="10"/>
      <c r="AE1551" s="3"/>
      <c r="AF1551" s="3"/>
    </row>
    <row r="1552" spans="1:32" x14ac:dyDescent="0.2">
      <c r="A1552" s="55"/>
      <c r="B1552" s="10"/>
      <c r="C1552" s="10" t="s">
        <v>387</v>
      </c>
      <c r="D1552" s="10"/>
      <c r="E1552" s="419" t="s">
        <v>187</v>
      </c>
      <c r="F1552" s="10">
        <v>4732770</v>
      </c>
      <c r="G1552" s="10"/>
      <c r="H1552" s="10"/>
      <c r="I1552" s="10"/>
      <c r="J1552" s="10">
        <v>829619.87999999849</v>
      </c>
      <c r="K1552" s="10"/>
      <c r="M1552" s="10">
        <v>3575</v>
      </c>
      <c r="N1552" s="69"/>
      <c r="P1552" s="245">
        <f t="shared" si="99"/>
        <v>232.06150489510446</v>
      </c>
      <c r="Q1552" s="10"/>
      <c r="R1552" s="10"/>
      <c r="S1552" s="10"/>
      <c r="T1552" s="179">
        <f t="shared" si="98"/>
        <v>1323.8517482517482</v>
      </c>
      <c r="U1552" s="10"/>
      <c r="V1552" s="10"/>
      <c r="W1552" s="10"/>
      <c r="Y1552" s="167">
        <v>829619.87999999849</v>
      </c>
      <c r="Z1552" s="239">
        <f t="shared" si="96"/>
        <v>758342.3</v>
      </c>
      <c r="AB1552" s="239">
        <f t="shared" si="97"/>
        <v>783181.69</v>
      </c>
      <c r="AC1552" s="239">
        <v>896357.78</v>
      </c>
      <c r="AD1552" s="10"/>
      <c r="AE1552" s="3"/>
      <c r="AF1552" s="3"/>
    </row>
    <row r="1553" spans="1:32" x14ac:dyDescent="0.2">
      <c r="A1553" s="55"/>
      <c r="B1553" s="10"/>
      <c r="C1553" s="10" t="s">
        <v>387</v>
      </c>
      <c r="D1553" s="10"/>
      <c r="E1553" s="419" t="s">
        <v>388</v>
      </c>
      <c r="F1553" s="10">
        <v>28285</v>
      </c>
      <c r="G1553" s="10"/>
      <c r="H1553" s="10"/>
      <c r="I1553" s="10"/>
      <c r="J1553" s="10">
        <v>5103.1099999999997</v>
      </c>
      <c r="K1553" s="10"/>
      <c r="M1553" s="10">
        <v>16</v>
      </c>
      <c r="N1553" s="69"/>
      <c r="P1553" s="245">
        <f t="shared" si="99"/>
        <v>318.94437499999998</v>
      </c>
      <c r="Q1553" s="10"/>
      <c r="R1553" s="10"/>
      <c r="S1553" s="10"/>
      <c r="T1553" s="179">
        <f t="shared" si="98"/>
        <v>1767.8125</v>
      </c>
      <c r="U1553" s="10"/>
      <c r="V1553" s="10"/>
      <c r="W1553" s="10"/>
      <c r="Y1553" s="167">
        <v>5103.1099999999997</v>
      </c>
      <c r="Z1553" s="239">
        <f t="shared" si="96"/>
        <v>4664.67</v>
      </c>
      <c r="AB1553" s="239">
        <f t="shared" si="97"/>
        <v>4817.46</v>
      </c>
      <c r="AC1553" s="239">
        <v>5513.62</v>
      </c>
      <c r="AD1553" s="10"/>
      <c r="AE1553" s="3"/>
      <c r="AF1553" s="3"/>
    </row>
    <row r="1554" spans="1:32" x14ac:dyDescent="0.2">
      <c r="A1554" s="55"/>
      <c r="B1554" s="10"/>
      <c r="C1554" s="10" t="s">
        <v>389</v>
      </c>
      <c r="D1554" s="10"/>
      <c r="E1554" s="419" t="s">
        <v>124</v>
      </c>
      <c r="F1554" s="10">
        <v>1494295</v>
      </c>
      <c r="G1554" s="10"/>
      <c r="H1554" s="10"/>
      <c r="I1554" s="10"/>
      <c r="J1554" s="10">
        <v>266584.51999999996</v>
      </c>
      <c r="K1554" s="10"/>
      <c r="M1554" s="10">
        <v>1495</v>
      </c>
      <c r="N1554" s="69"/>
      <c r="P1554" s="245">
        <f t="shared" si="99"/>
        <v>178.31740468227423</v>
      </c>
      <c r="Q1554" s="10"/>
      <c r="R1554" s="10"/>
      <c r="S1554" s="10"/>
      <c r="T1554" s="179">
        <f t="shared" si="98"/>
        <v>999.52842809364552</v>
      </c>
      <c r="U1554" s="10"/>
      <c r="V1554" s="10"/>
      <c r="W1554" s="10"/>
      <c r="Y1554" s="167">
        <v>266584.51999999996</v>
      </c>
      <c r="Z1554" s="239">
        <f t="shared" si="96"/>
        <v>243680.66</v>
      </c>
      <c r="AB1554" s="239">
        <f t="shared" si="97"/>
        <v>251662.38</v>
      </c>
      <c r="AC1554" s="239">
        <v>288029.63</v>
      </c>
      <c r="AD1554" s="10"/>
      <c r="AE1554" s="3"/>
      <c r="AF1554" s="3"/>
    </row>
    <row r="1555" spans="1:32" x14ac:dyDescent="0.2">
      <c r="A1555" s="55"/>
      <c r="B1555" s="10"/>
      <c r="C1555" s="10" t="s">
        <v>389</v>
      </c>
      <c r="D1555" s="10"/>
      <c r="E1555" s="419" t="s">
        <v>390</v>
      </c>
      <c r="F1555" s="10">
        <v>1251</v>
      </c>
      <c r="G1555" s="10"/>
      <c r="H1555" s="10"/>
      <c r="I1555" s="10"/>
      <c r="J1555" s="10">
        <v>229.66</v>
      </c>
      <c r="K1555" s="10"/>
      <c r="M1555" s="10">
        <v>1</v>
      </c>
      <c r="N1555" s="69"/>
      <c r="P1555" s="245">
        <f t="shared" si="99"/>
        <v>229.66</v>
      </c>
      <c r="Q1555" s="10"/>
      <c r="R1555" s="10"/>
      <c r="S1555" s="10"/>
      <c r="T1555" s="179">
        <f t="shared" si="98"/>
        <v>1251</v>
      </c>
      <c r="U1555" s="10"/>
      <c r="V1555" s="10"/>
      <c r="W1555" s="10"/>
      <c r="Y1555" s="167">
        <v>229.66</v>
      </c>
      <c r="Z1555" s="239">
        <f t="shared" si="96"/>
        <v>209.93</v>
      </c>
      <c r="AB1555" s="239">
        <f t="shared" si="97"/>
        <v>216.8</v>
      </c>
      <c r="AC1555" s="239">
        <v>248.13</v>
      </c>
      <c r="AD1555" s="10"/>
      <c r="AE1555" s="3"/>
      <c r="AF1555" s="3"/>
    </row>
    <row r="1556" spans="1:32" x14ac:dyDescent="0.2">
      <c r="A1556" s="55"/>
      <c r="B1556" s="10"/>
      <c r="C1556" s="10" t="s">
        <v>391</v>
      </c>
      <c r="D1556" s="10"/>
      <c r="E1556" s="419" t="s">
        <v>110</v>
      </c>
      <c r="F1556" s="10">
        <v>98228</v>
      </c>
      <c r="G1556" s="10"/>
      <c r="H1556" s="10"/>
      <c r="I1556" s="10"/>
      <c r="J1556" s="10">
        <v>17603.789999999997</v>
      </c>
      <c r="K1556" s="10"/>
      <c r="M1556" s="10">
        <v>73</v>
      </c>
      <c r="N1556" s="69"/>
      <c r="P1556" s="245">
        <f t="shared" si="99"/>
        <v>241.14780821917805</v>
      </c>
      <c r="Q1556" s="10"/>
      <c r="R1556" s="10"/>
      <c r="S1556" s="10"/>
      <c r="T1556" s="179">
        <f t="shared" si="98"/>
        <v>1345.5890410958905</v>
      </c>
      <c r="U1556" s="10"/>
      <c r="V1556" s="10"/>
      <c r="W1556" s="10"/>
      <c r="Y1556" s="167">
        <v>17603.789999999997</v>
      </c>
      <c r="Z1556" s="239">
        <f t="shared" si="96"/>
        <v>16091.34</v>
      </c>
      <c r="AB1556" s="239">
        <f t="shared" si="97"/>
        <v>16618.41</v>
      </c>
      <c r="AC1556" s="239">
        <v>19019.900000000001</v>
      </c>
      <c r="AD1556" s="10"/>
      <c r="AE1556" s="3"/>
      <c r="AF1556" s="3"/>
    </row>
    <row r="1557" spans="1:32" x14ac:dyDescent="0.2">
      <c r="A1557" s="55"/>
      <c r="B1557" s="10"/>
      <c r="C1557" s="10" t="s">
        <v>394</v>
      </c>
      <c r="D1557" s="10"/>
      <c r="E1557" s="419" t="s">
        <v>395</v>
      </c>
      <c r="F1557" s="10">
        <v>153367</v>
      </c>
      <c r="G1557" s="10"/>
      <c r="H1557" s="10"/>
      <c r="I1557" s="10"/>
      <c r="J1557" s="10">
        <v>26817.619999999992</v>
      </c>
      <c r="K1557" s="10"/>
      <c r="M1557" s="10">
        <v>118</v>
      </c>
      <c r="N1557" s="69"/>
      <c r="P1557" s="245">
        <f t="shared" si="99"/>
        <v>227.26796610169484</v>
      </c>
      <c r="Q1557" s="10"/>
      <c r="R1557" s="10"/>
      <c r="S1557" s="10"/>
      <c r="T1557" s="179">
        <f t="shared" si="98"/>
        <v>1299.7203389830509</v>
      </c>
      <c r="U1557" s="10"/>
      <c r="V1557" s="10"/>
      <c r="W1557" s="10"/>
      <c r="Y1557" s="167">
        <v>26817.619999999992</v>
      </c>
      <c r="Z1557" s="239">
        <f t="shared" si="96"/>
        <v>24513.56</v>
      </c>
      <c r="AB1557" s="239">
        <f t="shared" si="97"/>
        <v>25316.5</v>
      </c>
      <c r="AC1557" s="239">
        <v>28974.94</v>
      </c>
      <c r="AD1557" s="10"/>
      <c r="AE1557" s="3"/>
      <c r="AF1557" s="3"/>
    </row>
    <row r="1558" spans="1:32" x14ac:dyDescent="0.2">
      <c r="A1558" s="55"/>
      <c r="B1558" s="10"/>
      <c r="C1558" s="10" t="s">
        <v>396</v>
      </c>
      <c r="D1558" s="10"/>
      <c r="E1558" s="419" t="s">
        <v>86</v>
      </c>
      <c r="F1558" s="10">
        <v>245643</v>
      </c>
      <c r="G1558" s="10"/>
      <c r="H1558" s="10"/>
      <c r="I1558" s="10"/>
      <c r="J1558" s="10">
        <v>43274.910000000018</v>
      </c>
      <c r="K1558" s="10"/>
      <c r="M1558" s="10">
        <v>160</v>
      </c>
      <c r="N1558" s="69"/>
      <c r="P1558" s="245">
        <f t="shared" si="99"/>
        <v>270.46818750000011</v>
      </c>
      <c r="Q1558" s="10"/>
      <c r="R1558" s="10"/>
      <c r="S1558" s="10"/>
      <c r="T1558" s="179">
        <f t="shared" si="98"/>
        <v>1535.26875</v>
      </c>
      <c r="U1558" s="10"/>
      <c r="V1558" s="10"/>
      <c r="W1558" s="10"/>
      <c r="Y1558" s="167">
        <v>43274.910000000018</v>
      </c>
      <c r="Z1558" s="239">
        <f t="shared" si="96"/>
        <v>39556.910000000003</v>
      </c>
      <c r="AB1558" s="239">
        <f t="shared" si="97"/>
        <v>40852.589999999997</v>
      </c>
      <c r="AC1558" s="239">
        <v>46756.12</v>
      </c>
      <c r="AD1558" s="10"/>
      <c r="AE1558" s="3"/>
      <c r="AF1558" s="3"/>
    </row>
    <row r="1559" spans="1:32" x14ac:dyDescent="0.2">
      <c r="A1559" s="55"/>
      <c r="B1559" s="10"/>
      <c r="C1559" s="10" t="s">
        <v>397</v>
      </c>
      <c r="D1559" s="10"/>
      <c r="E1559" s="419" t="s">
        <v>211</v>
      </c>
      <c r="F1559" s="10">
        <v>514</v>
      </c>
      <c r="G1559" s="10"/>
      <c r="H1559" s="10"/>
      <c r="I1559" s="10"/>
      <c r="J1559" s="10">
        <v>93.08</v>
      </c>
      <c r="K1559" s="10"/>
      <c r="M1559" s="10">
        <v>1</v>
      </c>
      <c r="N1559" s="69"/>
      <c r="P1559" s="245">
        <f t="shared" si="99"/>
        <v>93.08</v>
      </c>
      <c r="Q1559" s="10"/>
      <c r="R1559" s="10"/>
      <c r="S1559" s="10"/>
      <c r="T1559" s="179">
        <f t="shared" si="98"/>
        <v>514</v>
      </c>
      <c r="U1559" s="10"/>
      <c r="V1559" s="10"/>
      <c r="W1559" s="10"/>
      <c r="Y1559" s="167">
        <v>93.08</v>
      </c>
      <c r="Z1559" s="239">
        <f t="shared" si="96"/>
        <v>85.08</v>
      </c>
      <c r="AB1559" s="239">
        <f t="shared" si="97"/>
        <v>87.87</v>
      </c>
      <c r="AC1559" s="239">
        <v>100.57</v>
      </c>
      <c r="AD1559" s="10"/>
      <c r="AE1559" s="3"/>
      <c r="AF1559" s="3"/>
    </row>
    <row r="1560" spans="1:32" x14ac:dyDescent="0.2">
      <c r="A1560" s="55"/>
      <c r="B1560" s="10"/>
      <c r="C1560" s="10" t="s">
        <v>397</v>
      </c>
      <c r="D1560" s="10"/>
      <c r="E1560" s="419" t="s">
        <v>77</v>
      </c>
      <c r="F1560" s="10">
        <v>4469</v>
      </c>
      <c r="G1560" s="10"/>
      <c r="H1560" s="10"/>
      <c r="I1560" s="10"/>
      <c r="J1560" s="10">
        <v>815.85</v>
      </c>
      <c r="K1560" s="10"/>
      <c r="M1560" s="10">
        <v>5</v>
      </c>
      <c r="N1560" s="69"/>
      <c r="P1560" s="245">
        <f t="shared" si="99"/>
        <v>163.17000000000002</v>
      </c>
      <c r="Q1560" s="10"/>
      <c r="R1560" s="10"/>
      <c r="S1560" s="10"/>
      <c r="T1560" s="179">
        <f t="shared" si="98"/>
        <v>893.8</v>
      </c>
      <c r="U1560" s="10"/>
      <c r="V1560" s="10"/>
      <c r="W1560" s="10"/>
      <c r="Y1560" s="167">
        <v>815.85</v>
      </c>
      <c r="Z1560" s="239">
        <f t="shared" si="96"/>
        <v>745.76</v>
      </c>
      <c r="AB1560" s="239">
        <f t="shared" si="97"/>
        <v>770.18</v>
      </c>
      <c r="AC1560" s="239">
        <v>881.48</v>
      </c>
      <c r="AD1560" s="10"/>
      <c r="AE1560" s="3"/>
      <c r="AF1560" s="3"/>
    </row>
    <row r="1561" spans="1:32" x14ac:dyDescent="0.2">
      <c r="A1561" s="55"/>
      <c r="B1561" s="10"/>
      <c r="C1561" s="10" t="s">
        <v>397</v>
      </c>
      <c r="D1561" s="10"/>
      <c r="E1561" s="419" t="s">
        <v>120</v>
      </c>
      <c r="F1561" s="10">
        <v>10441969</v>
      </c>
      <c r="G1561" s="10"/>
      <c r="H1561" s="10"/>
      <c r="I1561" s="10"/>
      <c r="J1561" s="10">
        <v>1813932.0599999991</v>
      </c>
      <c r="K1561" s="10"/>
      <c r="M1561" s="10">
        <v>9672</v>
      </c>
      <c r="N1561" s="69"/>
      <c r="P1561" s="245">
        <f t="shared" si="99"/>
        <v>187.54467121588081</v>
      </c>
      <c r="Q1561" s="10"/>
      <c r="R1561" s="10"/>
      <c r="S1561" s="10"/>
      <c r="T1561" s="179">
        <f t="shared" si="98"/>
        <v>1079.6080438378826</v>
      </c>
      <c r="U1561" s="10"/>
      <c r="V1561" s="10"/>
      <c r="W1561" s="10"/>
      <c r="Y1561" s="167">
        <v>1813932.0599999991</v>
      </c>
      <c r="Z1561" s="239">
        <f t="shared" si="96"/>
        <v>1658086.37</v>
      </c>
      <c r="AB1561" s="239">
        <f t="shared" si="97"/>
        <v>1712396.74</v>
      </c>
      <c r="AC1561" s="239">
        <v>1959851.93</v>
      </c>
      <c r="AD1561" s="10"/>
      <c r="AE1561" s="3"/>
      <c r="AF1561" s="3"/>
    </row>
    <row r="1562" spans="1:32" x14ac:dyDescent="0.2">
      <c r="A1562" s="55"/>
      <c r="B1562" s="10"/>
      <c r="C1562" s="10" t="s">
        <v>398</v>
      </c>
      <c r="D1562" s="10"/>
      <c r="E1562" s="419" t="s">
        <v>97</v>
      </c>
      <c r="F1562" s="10">
        <v>474116</v>
      </c>
      <c r="G1562" s="10"/>
      <c r="H1562" s="10"/>
      <c r="I1562" s="10"/>
      <c r="J1562" s="10">
        <v>82891.909999999974</v>
      </c>
      <c r="K1562" s="10"/>
      <c r="M1562" s="10">
        <v>678</v>
      </c>
      <c r="N1562" s="69"/>
      <c r="P1562" s="245">
        <f t="shared" si="99"/>
        <v>122.2594542772861</v>
      </c>
      <c r="Q1562" s="10"/>
      <c r="R1562" s="10"/>
      <c r="S1562" s="10"/>
      <c r="T1562" s="179">
        <f t="shared" si="98"/>
        <v>699.28613569321533</v>
      </c>
      <c r="U1562" s="10"/>
      <c r="V1562" s="10"/>
      <c r="W1562" s="10"/>
      <c r="Y1562" s="167">
        <v>82891.909999999974</v>
      </c>
      <c r="Z1562" s="239">
        <f t="shared" si="96"/>
        <v>75770.17</v>
      </c>
      <c r="AB1562" s="239">
        <f t="shared" si="97"/>
        <v>78252.009999999995</v>
      </c>
      <c r="AC1562" s="239">
        <v>89560.06</v>
      </c>
      <c r="AD1562" s="10"/>
      <c r="AE1562" s="3"/>
      <c r="AF1562" s="3"/>
    </row>
    <row r="1563" spans="1:32" x14ac:dyDescent="0.2">
      <c r="A1563" s="55"/>
      <c r="B1563" s="10"/>
      <c r="C1563" s="10" t="s">
        <v>399</v>
      </c>
      <c r="D1563" s="10"/>
      <c r="E1563" s="419" t="s">
        <v>100</v>
      </c>
      <c r="F1563" s="10">
        <v>132974</v>
      </c>
      <c r="G1563" s="10"/>
      <c r="H1563" s="10"/>
      <c r="I1563" s="10"/>
      <c r="J1563" s="10">
        <v>23518.959999999999</v>
      </c>
      <c r="K1563" s="10"/>
      <c r="M1563" s="10">
        <v>121</v>
      </c>
      <c r="N1563" s="69"/>
      <c r="P1563" s="245">
        <f t="shared" si="99"/>
        <v>194.37157024793387</v>
      </c>
      <c r="Q1563" s="10"/>
      <c r="R1563" s="10"/>
      <c r="S1563" s="10"/>
      <c r="T1563" s="179">
        <f t="shared" si="98"/>
        <v>1098.9586776859503</v>
      </c>
      <c r="U1563" s="10"/>
      <c r="V1563" s="10"/>
      <c r="W1563" s="10"/>
      <c r="Y1563" s="167">
        <v>23518.959999999999</v>
      </c>
      <c r="Z1563" s="239">
        <f t="shared" si="96"/>
        <v>21498.31</v>
      </c>
      <c r="AB1563" s="239">
        <f t="shared" si="97"/>
        <v>22202.48</v>
      </c>
      <c r="AC1563" s="239">
        <v>25410.92</v>
      </c>
      <c r="AD1563" s="10"/>
      <c r="AE1563" s="3"/>
      <c r="AF1563" s="3"/>
    </row>
    <row r="1564" spans="1:32" x14ac:dyDescent="0.2">
      <c r="A1564" s="55"/>
      <c r="B1564" s="10"/>
      <c r="C1564" s="10" t="s">
        <v>399</v>
      </c>
      <c r="D1564" s="10"/>
      <c r="E1564" s="419" t="s">
        <v>77</v>
      </c>
      <c r="F1564" s="10">
        <v>4605024</v>
      </c>
      <c r="G1564" s="10"/>
      <c r="H1564" s="10"/>
      <c r="I1564" s="10"/>
      <c r="J1564" s="10">
        <v>804783.6100000001</v>
      </c>
      <c r="K1564" s="10"/>
      <c r="M1564" s="10">
        <v>3600</v>
      </c>
      <c r="N1564" s="69"/>
      <c r="P1564" s="245">
        <f t="shared" si="99"/>
        <v>223.5510027777778</v>
      </c>
      <c r="Q1564" s="10"/>
      <c r="R1564" s="10"/>
      <c r="S1564" s="10"/>
      <c r="T1564" s="179">
        <f t="shared" si="98"/>
        <v>1279.1733333333334</v>
      </c>
      <c r="U1564" s="10"/>
      <c r="V1564" s="10"/>
      <c r="W1564" s="10"/>
      <c r="Y1564" s="167">
        <v>804783.6100000001</v>
      </c>
      <c r="Z1564" s="239">
        <f t="shared" si="96"/>
        <v>735639.86</v>
      </c>
      <c r="AB1564" s="239">
        <f t="shared" si="97"/>
        <v>759735.64</v>
      </c>
      <c r="AC1564" s="239">
        <v>869523.59</v>
      </c>
      <c r="AD1564" s="10"/>
      <c r="AE1564" s="3"/>
      <c r="AF1564" s="3"/>
    </row>
    <row r="1565" spans="1:32" x14ac:dyDescent="0.2">
      <c r="A1565" s="55"/>
      <c r="B1565" s="10"/>
      <c r="C1565" s="10" t="s">
        <v>399</v>
      </c>
      <c r="D1565" s="10"/>
      <c r="E1565" s="419" t="s">
        <v>120</v>
      </c>
      <c r="F1565" s="10">
        <v>1313</v>
      </c>
      <c r="G1565" s="10"/>
      <c r="H1565" s="10"/>
      <c r="I1565" s="10"/>
      <c r="J1565" s="10">
        <v>240.88</v>
      </c>
      <c r="K1565" s="10"/>
      <c r="M1565" s="10">
        <v>1</v>
      </c>
      <c r="N1565" s="69"/>
      <c r="P1565" s="245">
        <f t="shared" si="99"/>
        <v>240.88</v>
      </c>
      <c r="Q1565" s="10"/>
      <c r="R1565" s="10"/>
      <c r="S1565" s="10"/>
      <c r="T1565" s="179">
        <f t="shared" si="98"/>
        <v>1313</v>
      </c>
      <c r="U1565" s="10"/>
      <c r="V1565" s="10"/>
      <c r="W1565" s="10"/>
      <c r="Y1565" s="167">
        <v>240.88</v>
      </c>
      <c r="Z1565" s="239">
        <f t="shared" si="96"/>
        <v>220.18</v>
      </c>
      <c r="AB1565" s="239">
        <f t="shared" si="97"/>
        <v>227.4</v>
      </c>
      <c r="AC1565" s="239">
        <v>260.26</v>
      </c>
      <c r="AD1565" s="10"/>
      <c r="AE1565" s="3"/>
      <c r="AF1565" s="3"/>
    </row>
    <row r="1566" spans="1:32" x14ac:dyDescent="0.2">
      <c r="A1566" s="55"/>
      <c r="B1566" s="10"/>
      <c r="C1566" s="10" t="s">
        <v>400</v>
      </c>
      <c r="D1566" s="10"/>
      <c r="E1566" s="419" t="s">
        <v>388</v>
      </c>
      <c r="F1566" s="10">
        <v>5233531</v>
      </c>
      <c r="G1566" s="10"/>
      <c r="H1566" s="10"/>
      <c r="I1566" s="10"/>
      <c r="J1566" s="10">
        <v>917608.76999999944</v>
      </c>
      <c r="K1566" s="10"/>
      <c r="M1566" s="10">
        <v>2529</v>
      </c>
      <c r="N1566" s="69"/>
      <c r="P1566" s="245">
        <f t="shared" si="99"/>
        <v>362.83462633451933</v>
      </c>
      <c r="Q1566" s="10"/>
      <c r="R1566" s="10"/>
      <c r="S1566" s="10"/>
      <c r="T1566" s="179">
        <f t="shared" si="98"/>
        <v>2069.407275603005</v>
      </c>
      <c r="U1566" s="10"/>
      <c r="V1566" s="10"/>
      <c r="W1566" s="10"/>
      <c r="Y1566" s="167">
        <v>917608.76999999944</v>
      </c>
      <c r="Z1566" s="239">
        <f t="shared" si="96"/>
        <v>838771.54</v>
      </c>
      <c r="AB1566" s="239">
        <f t="shared" si="97"/>
        <v>866245.38</v>
      </c>
      <c r="AC1566" s="239">
        <v>991424.85</v>
      </c>
      <c r="AD1566" s="10"/>
      <c r="AE1566" s="3"/>
      <c r="AF1566" s="3"/>
    </row>
    <row r="1567" spans="1:32" x14ac:dyDescent="0.2">
      <c r="A1567" s="55"/>
      <c r="B1567" s="10"/>
      <c r="C1567" s="10" t="s">
        <v>400</v>
      </c>
      <c r="D1567" s="10"/>
      <c r="E1567" s="419" t="s">
        <v>88</v>
      </c>
      <c r="F1567" s="10">
        <v>11572</v>
      </c>
      <c r="G1567" s="10"/>
      <c r="H1567" s="10"/>
      <c r="I1567" s="10"/>
      <c r="J1567" s="10">
        <v>1876.6000000000001</v>
      </c>
      <c r="K1567" s="10"/>
      <c r="M1567" s="10">
        <v>11</v>
      </c>
      <c r="N1567" s="69"/>
      <c r="P1567" s="245">
        <f t="shared" si="99"/>
        <v>170.60000000000002</v>
      </c>
      <c r="Q1567" s="10"/>
      <c r="R1567" s="10"/>
      <c r="S1567" s="10"/>
      <c r="T1567" s="179">
        <f t="shared" si="98"/>
        <v>1052</v>
      </c>
      <c r="U1567" s="10"/>
      <c r="V1567" s="10"/>
      <c r="W1567" s="10"/>
      <c r="Y1567" s="167">
        <v>1876.6000000000001</v>
      </c>
      <c r="Z1567" s="239">
        <f t="shared" si="96"/>
        <v>1715.37</v>
      </c>
      <c r="AB1567" s="239">
        <f t="shared" si="97"/>
        <v>1771.56</v>
      </c>
      <c r="AC1567" s="239">
        <v>2027.56</v>
      </c>
      <c r="AD1567" s="10"/>
      <c r="AE1567" s="3"/>
      <c r="AF1567" s="3"/>
    </row>
    <row r="1568" spans="1:32" x14ac:dyDescent="0.2">
      <c r="A1568" s="55"/>
      <c r="B1568" s="10"/>
      <c r="C1568" s="10" t="s">
        <v>402</v>
      </c>
      <c r="D1568" s="10"/>
      <c r="E1568" s="419" t="s">
        <v>382</v>
      </c>
      <c r="F1568" s="10">
        <v>2355</v>
      </c>
      <c r="G1568" s="10"/>
      <c r="H1568" s="10"/>
      <c r="I1568" s="10"/>
      <c r="J1568" s="10">
        <v>439.75</v>
      </c>
      <c r="K1568" s="10"/>
      <c r="M1568" s="10">
        <v>1</v>
      </c>
      <c r="N1568" s="69"/>
      <c r="P1568" s="245">
        <f t="shared" si="99"/>
        <v>439.75</v>
      </c>
      <c r="Q1568" s="10"/>
      <c r="R1568" s="10"/>
      <c r="S1568" s="10"/>
      <c r="T1568" s="179">
        <f t="shared" si="98"/>
        <v>2355</v>
      </c>
      <c r="U1568" s="10"/>
      <c r="V1568" s="10"/>
      <c r="W1568" s="10"/>
      <c r="Y1568" s="167">
        <v>439.75</v>
      </c>
      <c r="Z1568" s="239">
        <f t="shared" si="96"/>
        <v>401.97</v>
      </c>
      <c r="AB1568" s="239">
        <f t="shared" si="97"/>
        <v>415.13</v>
      </c>
      <c r="AC1568" s="239">
        <v>475.12</v>
      </c>
      <c r="AD1568" s="10"/>
      <c r="AE1568" s="3"/>
      <c r="AF1568" s="3"/>
    </row>
    <row r="1569" spans="1:32" x14ac:dyDescent="0.2">
      <c r="A1569" s="55"/>
      <c r="B1569" s="10"/>
      <c r="C1569" s="10" t="s">
        <v>402</v>
      </c>
      <c r="D1569" s="10"/>
      <c r="E1569" s="419" t="s">
        <v>383</v>
      </c>
      <c r="F1569" s="10">
        <v>2681604</v>
      </c>
      <c r="G1569" s="10"/>
      <c r="H1569" s="10"/>
      <c r="I1569" s="10"/>
      <c r="J1569" s="10">
        <v>469232.2799999998</v>
      </c>
      <c r="K1569" s="10"/>
      <c r="M1569" s="10">
        <v>1660</v>
      </c>
      <c r="N1569" s="69"/>
      <c r="P1569" s="245">
        <f t="shared" si="99"/>
        <v>282.67004819277093</v>
      </c>
      <c r="Q1569" s="10"/>
      <c r="R1569" s="10"/>
      <c r="S1569" s="10"/>
      <c r="T1569" s="179">
        <f t="shared" si="98"/>
        <v>1615.4240963855423</v>
      </c>
      <c r="U1569" s="10"/>
      <c r="V1569" s="10"/>
      <c r="W1569" s="10"/>
      <c r="Y1569" s="167">
        <v>469232.2799999998</v>
      </c>
      <c r="Z1569" s="239">
        <f t="shared" si="96"/>
        <v>428917.74</v>
      </c>
      <c r="AB1569" s="239">
        <f t="shared" si="97"/>
        <v>442966.88</v>
      </c>
      <c r="AC1569" s="239">
        <v>506979.18</v>
      </c>
      <c r="AD1569" s="10"/>
      <c r="AE1569" s="3"/>
      <c r="AF1569" s="3"/>
    </row>
    <row r="1570" spans="1:32" x14ac:dyDescent="0.2">
      <c r="A1570" s="55"/>
      <c r="B1570" s="10"/>
      <c r="C1570" s="10" t="s">
        <v>403</v>
      </c>
      <c r="D1570" s="10"/>
      <c r="E1570" s="419" t="s">
        <v>175</v>
      </c>
      <c r="F1570" s="10">
        <v>11820750</v>
      </c>
      <c r="G1570" s="10"/>
      <c r="H1570" s="10"/>
      <c r="I1570" s="10"/>
      <c r="J1570" s="10">
        <v>2034943.8699999994</v>
      </c>
      <c r="K1570" s="10"/>
      <c r="M1570" s="10">
        <v>11177</v>
      </c>
      <c r="N1570" s="69"/>
      <c r="P1570" s="245">
        <f t="shared" si="99"/>
        <v>182.06530106468637</v>
      </c>
      <c r="Q1570" s="10"/>
      <c r="R1570" s="10"/>
      <c r="S1570" s="10"/>
      <c r="T1570" s="179">
        <f t="shared" si="98"/>
        <v>1057.5959559810324</v>
      </c>
      <c r="U1570" s="10"/>
      <c r="V1570" s="10"/>
      <c r="W1570" s="10"/>
      <c r="Y1570" s="167">
        <v>2034943.8699999994</v>
      </c>
      <c r="Z1570" s="239">
        <f t="shared" si="96"/>
        <v>1860109.74</v>
      </c>
      <c r="AB1570" s="239">
        <f t="shared" si="97"/>
        <v>1921037.35</v>
      </c>
      <c r="AC1570" s="239">
        <v>2198642.7999999998</v>
      </c>
      <c r="AD1570" s="10"/>
      <c r="AE1570" s="3"/>
      <c r="AF1570" s="3"/>
    </row>
    <row r="1571" spans="1:32" x14ac:dyDescent="0.2">
      <c r="A1571" s="55"/>
      <c r="B1571" s="10"/>
      <c r="C1571" s="10" t="s">
        <v>405</v>
      </c>
      <c r="D1571" s="10"/>
      <c r="E1571" s="419" t="s">
        <v>393</v>
      </c>
      <c r="F1571" s="10">
        <v>597464</v>
      </c>
      <c r="G1571" s="10"/>
      <c r="H1571" s="10"/>
      <c r="I1571" s="10"/>
      <c r="J1571" s="10">
        <v>104024.00000000006</v>
      </c>
      <c r="K1571" s="10"/>
      <c r="M1571" s="10">
        <v>429</v>
      </c>
      <c r="N1571" s="69"/>
      <c r="P1571" s="245">
        <f t="shared" si="99"/>
        <v>242.4801864801866</v>
      </c>
      <c r="Q1571" s="10"/>
      <c r="R1571" s="10"/>
      <c r="S1571" s="10"/>
      <c r="T1571" s="179">
        <f t="shared" si="98"/>
        <v>1392.6899766899767</v>
      </c>
      <c r="U1571" s="10"/>
      <c r="V1571" s="10"/>
      <c r="W1571" s="10"/>
      <c r="Y1571" s="167">
        <v>104024.00000000006</v>
      </c>
      <c r="Z1571" s="239">
        <f t="shared" si="96"/>
        <v>95086.68</v>
      </c>
      <c r="AB1571" s="239">
        <f t="shared" si="97"/>
        <v>98201.23</v>
      </c>
      <c r="AC1571" s="239">
        <v>112392.1</v>
      </c>
      <c r="AD1571" s="10"/>
      <c r="AE1571" s="3"/>
      <c r="AF1571" s="3"/>
    </row>
    <row r="1572" spans="1:32" x14ac:dyDescent="0.2">
      <c r="A1572" s="55"/>
      <c r="B1572" s="10"/>
      <c r="C1572" s="10" t="s">
        <v>406</v>
      </c>
      <c r="D1572" s="10"/>
      <c r="E1572" s="419" t="s">
        <v>187</v>
      </c>
      <c r="F1572" s="10">
        <v>46393</v>
      </c>
      <c r="G1572" s="10"/>
      <c r="H1572" s="10"/>
      <c r="I1572" s="10"/>
      <c r="J1572" s="10">
        <v>8078.67</v>
      </c>
      <c r="K1572" s="10"/>
      <c r="M1572" s="10">
        <v>27</v>
      </c>
      <c r="N1572" s="69"/>
      <c r="P1572" s="245">
        <f t="shared" si="99"/>
        <v>299.20999999999998</v>
      </c>
      <c r="Q1572" s="10"/>
      <c r="R1572" s="10"/>
      <c r="S1572" s="10"/>
      <c r="T1572" s="179">
        <f t="shared" si="98"/>
        <v>1718.2592592592594</v>
      </c>
      <c r="U1572" s="10"/>
      <c r="V1572" s="10"/>
      <c r="W1572" s="10"/>
      <c r="Y1572" s="167">
        <v>8078.67</v>
      </c>
      <c r="Z1572" s="239">
        <f t="shared" si="96"/>
        <v>7384.58</v>
      </c>
      <c r="AB1572" s="239">
        <f t="shared" si="97"/>
        <v>7626.46</v>
      </c>
      <c r="AC1572" s="239">
        <v>8728.5499999999993</v>
      </c>
      <c r="AD1572" s="10"/>
      <c r="AE1572" s="3"/>
      <c r="AF1572" s="3"/>
    </row>
    <row r="1573" spans="1:32" x14ac:dyDescent="0.2">
      <c r="A1573" s="55"/>
      <c r="B1573" s="10"/>
      <c r="C1573" s="10" t="s">
        <v>407</v>
      </c>
      <c r="D1573" s="10"/>
      <c r="E1573" s="419" t="s">
        <v>155</v>
      </c>
      <c r="F1573" s="10">
        <v>868225</v>
      </c>
      <c r="G1573" s="10"/>
      <c r="H1573" s="10"/>
      <c r="I1573" s="10"/>
      <c r="J1573" s="10">
        <v>152602.14999999997</v>
      </c>
      <c r="K1573" s="10"/>
      <c r="M1573" s="10">
        <v>932</v>
      </c>
      <c r="N1573" s="69"/>
      <c r="P1573" s="245">
        <f t="shared" si="99"/>
        <v>163.73621244635189</v>
      </c>
      <c r="Q1573" s="10"/>
      <c r="R1573" s="10"/>
      <c r="S1573" s="10"/>
      <c r="T1573" s="179">
        <f t="shared" si="98"/>
        <v>931.57188841201719</v>
      </c>
      <c r="U1573" s="10"/>
      <c r="V1573" s="10"/>
      <c r="W1573" s="10"/>
      <c r="Y1573" s="167">
        <v>152602.14999999997</v>
      </c>
      <c r="Z1573" s="239">
        <f t="shared" si="96"/>
        <v>139491.19</v>
      </c>
      <c r="AB1573" s="239">
        <f t="shared" si="97"/>
        <v>144060.20000000001</v>
      </c>
      <c r="AC1573" s="239">
        <v>164878.07</v>
      </c>
      <c r="AD1573" s="10"/>
      <c r="AE1573" s="3"/>
      <c r="AF1573" s="3"/>
    </row>
    <row r="1574" spans="1:32" x14ac:dyDescent="0.2">
      <c r="A1574" s="55"/>
      <c r="B1574" s="10"/>
      <c r="C1574" s="10" t="s">
        <v>408</v>
      </c>
      <c r="D1574" s="10"/>
      <c r="E1574" s="419" t="s">
        <v>409</v>
      </c>
      <c r="F1574" s="10">
        <v>453891</v>
      </c>
      <c r="G1574" s="10"/>
      <c r="H1574" s="10"/>
      <c r="I1574" s="10"/>
      <c r="J1574" s="10">
        <v>80367.16000000012</v>
      </c>
      <c r="K1574" s="10"/>
      <c r="M1574" s="10">
        <v>415</v>
      </c>
      <c r="N1574" s="69"/>
      <c r="P1574" s="245">
        <f t="shared" si="99"/>
        <v>193.65580722891596</v>
      </c>
      <c r="Q1574" s="10"/>
      <c r="R1574" s="10"/>
      <c r="S1574" s="10"/>
      <c r="T1574" s="179">
        <f t="shared" si="98"/>
        <v>1093.7132530120482</v>
      </c>
      <c r="U1574" s="10"/>
      <c r="V1574" s="10"/>
      <c r="W1574" s="10"/>
      <c r="Y1574" s="167">
        <v>80367.16000000012</v>
      </c>
      <c r="Z1574" s="239">
        <f t="shared" si="96"/>
        <v>73462.34</v>
      </c>
      <c r="AB1574" s="239">
        <f t="shared" si="97"/>
        <v>75868.59</v>
      </c>
      <c r="AC1574" s="239">
        <v>86832.22</v>
      </c>
      <c r="AD1574" s="10"/>
      <c r="AE1574" s="3"/>
      <c r="AF1574" s="3"/>
    </row>
    <row r="1575" spans="1:32" x14ac:dyDescent="0.2">
      <c r="A1575" s="55"/>
      <c r="B1575" s="10"/>
      <c r="C1575" s="10" t="s">
        <v>591</v>
      </c>
      <c r="D1575" s="10"/>
      <c r="E1575" s="419" t="s">
        <v>295</v>
      </c>
      <c r="F1575" s="10">
        <v>47</v>
      </c>
      <c r="G1575" s="10"/>
      <c r="H1575" s="10"/>
      <c r="I1575" s="10"/>
      <c r="J1575" s="10">
        <v>13.64</v>
      </c>
      <c r="K1575" s="10"/>
      <c r="M1575" s="10">
        <v>1</v>
      </c>
      <c r="N1575" s="69"/>
      <c r="P1575" s="245">
        <f t="shared" si="99"/>
        <v>13.64</v>
      </c>
      <c r="Q1575" s="10"/>
      <c r="R1575" s="10"/>
      <c r="S1575" s="10"/>
      <c r="T1575" s="179">
        <f t="shared" si="98"/>
        <v>47</v>
      </c>
      <c r="U1575" s="10"/>
      <c r="V1575" s="10"/>
      <c r="W1575" s="10"/>
      <c r="Y1575" s="167">
        <v>13.64</v>
      </c>
      <c r="Z1575" s="239">
        <f t="shared" si="96"/>
        <v>12.47</v>
      </c>
      <c r="AB1575" s="239">
        <f t="shared" si="97"/>
        <v>12.88</v>
      </c>
      <c r="AC1575" s="239">
        <v>14.74</v>
      </c>
      <c r="AD1575" s="10"/>
      <c r="AE1575" s="3"/>
      <c r="AF1575" s="3"/>
    </row>
    <row r="1576" spans="1:32" x14ac:dyDescent="0.2">
      <c r="A1576" s="55"/>
      <c r="B1576" s="10"/>
      <c r="C1576" s="10" t="s">
        <v>411</v>
      </c>
      <c r="D1576" s="10"/>
      <c r="E1576" s="419" t="s">
        <v>93</v>
      </c>
      <c r="F1576" s="10">
        <v>1814982</v>
      </c>
      <c r="G1576" s="10"/>
      <c r="H1576" s="10"/>
      <c r="I1576" s="10"/>
      <c r="J1576" s="10">
        <v>314140.74000000046</v>
      </c>
      <c r="K1576" s="10"/>
      <c r="M1576" s="10">
        <v>1501</v>
      </c>
      <c r="N1576" s="69"/>
      <c r="P1576" s="245">
        <f t="shared" si="99"/>
        <v>209.28763491006026</v>
      </c>
      <c r="Q1576" s="10"/>
      <c r="R1576" s="10"/>
      <c r="S1576" s="10"/>
      <c r="T1576" s="179">
        <f t="shared" si="98"/>
        <v>1209.1818787475017</v>
      </c>
      <c r="U1576" s="10"/>
      <c r="V1576" s="10"/>
      <c r="W1576" s="10"/>
      <c r="Y1576" s="167">
        <v>314140.74000000046</v>
      </c>
      <c r="Z1576" s="239">
        <f t="shared" si="96"/>
        <v>287151.03999999998</v>
      </c>
      <c r="AB1576" s="239">
        <f t="shared" si="97"/>
        <v>296556.63</v>
      </c>
      <c r="AC1576" s="239">
        <v>339411.46</v>
      </c>
      <c r="AD1576" s="10"/>
      <c r="AE1576" s="3"/>
      <c r="AF1576" s="3"/>
    </row>
    <row r="1577" spans="1:32" x14ac:dyDescent="0.2">
      <c r="A1577" s="55"/>
      <c r="B1577" s="10"/>
      <c r="C1577" s="10" t="s">
        <v>411</v>
      </c>
      <c r="D1577" s="10"/>
      <c r="E1577" s="419" t="s">
        <v>295</v>
      </c>
      <c r="F1577" s="10">
        <v>819</v>
      </c>
      <c r="G1577" s="10"/>
      <c r="H1577" s="10"/>
      <c r="I1577" s="10"/>
      <c r="J1577" s="10">
        <v>147.31</v>
      </c>
      <c r="K1577" s="10"/>
      <c r="M1577" s="10">
        <v>1</v>
      </c>
      <c r="N1577" s="69"/>
      <c r="P1577" s="245">
        <f t="shared" si="99"/>
        <v>147.31</v>
      </c>
      <c r="Q1577" s="10"/>
      <c r="R1577" s="10"/>
      <c r="S1577" s="10"/>
      <c r="T1577" s="179">
        <f t="shared" si="98"/>
        <v>819</v>
      </c>
      <c r="U1577" s="10"/>
      <c r="V1577" s="10"/>
      <c r="W1577" s="10"/>
      <c r="Y1577" s="167">
        <v>147.31</v>
      </c>
      <c r="Z1577" s="239">
        <f t="shared" si="96"/>
        <v>134.65</v>
      </c>
      <c r="AB1577" s="239">
        <f t="shared" si="97"/>
        <v>139.06</v>
      </c>
      <c r="AC1577" s="239">
        <v>159.16</v>
      </c>
      <c r="AD1577" s="10"/>
      <c r="AE1577" s="3"/>
      <c r="AF1577" s="3"/>
    </row>
    <row r="1578" spans="1:32" x14ac:dyDescent="0.2">
      <c r="A1578" s="55"/>
      <c r="B1578" s="10"/>
      <c r="C1578" s="10" t="s">
        <v>412</v>
      </c>
      <c r="D1578" s="10"/>
      <c r="E1578" s="419" t="s">
        <v>63</v>
      </c>
      <c r="F1578" s="10">
        <v>19211</v>
      </c>
      <c r="G1578" s="10"/>
      <c r="H1578" s="10"/>
      <c r="I1578" s="10"/>
      <c r="J1578" s="10">
        <v>3566.96</v>
      </c>
      <c r="K1578" s="10"/>
      <c r="M1578" s="10">
        <v>30</v>
      </c>
      <c r="N1578" s="69"/>
      <c r="P1578" s="245">
        <f t="shared" si="99"/>
        <v>118.89866666666667</v>
      </c>
      <c r="Q1578" s="10"/>
      <c r="R1578" s="10"/>
      <c r="S1578" s="10"/>
      <c r="T1578" s="179">
        <f t="shared" si="98"/>
        <v>640.36666666666667</v>
      </c>
      <c r="U1578" s="10"/>
      <c r="V1578" s="10"/>
      <c r="W1578" s="10"/>
      <c r="Y1578" s="167">
        <v>3566.96</v>
      </c>
      <c r="Z1578" s="239">
        <f t="shared" ref="Z1578:Z1641" si="100">ROUND($Z$1815*Y1578/$Y$1815,2)</f>
        <v>3260.5</v>
      </c>
      <c r="AB1578" s="239">
        <f t="shared" ref="AB1578:AB1641" si="101">ROUND($AB$1815*Y1578/$Y$1815,2)</f>
        <v>3367.3</v>
      </c>
      <c r="AC1578" s="239">
        <v>3853.9</v>
      </c>
      <c r="AD1578" s="10"/>
      <c r="AE1578" s="3"/>
      <c r="AF1578" s="3"/>
    </row>
    <row r="1579" spans="1:32" x14ac:dyDescent="0.2">
      <c r="A1579" s="55"/>
      <c r="B1579" s="10"/>
      <c r="C1579" s="10" t="s">
        <v>412</v>
      </c>
      <c r="D1579" s="10"/>
      <c r="E1579" s="419" t="s">
        <v>65</v>
      </c>
      <c r="F1579" s="10">
        <v>2806</v>
      </c>
      <c r="G1579" s="10"/>
      <c r="H1579" s="10"/>
      <c r="I1579" s="10"/>
      <c r="J1579" s="10">
        <v>520.36</v>
      </c>
      <c r="K1579" s="10"/>
      <c r="M1579" s="10">
        <v>5</v>
      </c>
      <c r="N1579" s="69"/>
      <c r="P1579" s="245">
        <f t="shared" si="99"/>
        <v>104.072</v>
      </c>
      <c r="Q1579" s="10"/>
      <c r="R1579" s="10"/>
      <c r="S1579" s="10"/>
      <c r="T1579" s="179">
        <f t="shared" ref="T1579:T1642" si="102">F1579/M1579</f>
        <v>561.20000000000005</v>
      </c>
      <c r="U1579" s="10"/>
      <c r="V1579" s="10"/>
      <c r="W1579" s="10"/>
      <c r="Y1579" s="167">
        <v>520.36</v>
      </c>
      <c r="Z1579" s="239">
        <f t="shared" si="100"/>
        <v>475.65</v>
      </c>
      <c r="AB1579" s="239">
        <f t="shared" si="101"/>
        <v>491.23</v>
      </c>
      <c r="AC1579" s="239">
        <v>562.22</v>
      </c>
      <c r="AD1579" s="10"/>
      <c r="AE1579" s="3"/>
      <c r="AF1579" s="3"/>
    </row>
    <row r="1580" spans="1:32" x14ac:dyDescent="0.2">
      <c r="A1580" s="55"/>
      <c r="B1580" s="10"/>
      <c r="C1580" s="10" t="s">
        <v>413</v>
      </c>
      <c r="D1580" s="10"/>
      <c r="E1580" s="419" t="s">
        <v>383</v>
      </c>
      <c r="F1580" s="10">
        <v>3073</v>
      </c>
      <c r="G1580" s="10"/>
      <c r="H1580" s="10"/>
      <c r="I1580" s="10"/>
      <c r="J1580" s="10">
        <v>560.76</v>
      </c>
      <c r="K1580" s="10"/>
      <c r="M1580" s="10">
        <v>3</v>
      </c>
      <c r="N1580" s="69"/>
      <c r="P1580" s="245">
        <f t="shared" si="99"/>
        <v>186.92</v>
      </c>
      <c r="Q1580" s="10"/>
      <c r="R1580" s="10"/>
      <c r="S1580" s="10"/>
      <c r="T1580" s="179">
        <f t="shared" si="102"/>
        <v>1024.3333333333333</v>
      </c>
      <c r="U1580" s="10"/>
      <c r="V1580" s="10"/>
      <c r="W1580" s="10"/>
      <c r="Y1580" s="167">
        <v>560.76</v>
      </c>
      <c r="Z1580" s="239">
        <f t="shared" si="100"/>
        <v>512.58000000000004</v>
      </c>
      <c r="AB1580" s="239">
        <f t="shared" si="101"/>
        <v>529.37</v>
      </c>
      <c r="AC1580" s="239">
        <v>605.87</v>
      </c>
      <c r="AD1580" s="10"/>
      <c r="AE1580" s="3"/>
      <c r="AF1580" s="3"/>
    </row>
    <row r="1581" spans="1:32" x14ac:dyDescent="0.2">
      <c r="A1581" s="55"/>
      <c r="B1581" s="10"/>
      <c r="C1581" s="10" t="s">
        <v>413</v>
      </c>
      <c r="D1581" s="10"/>
      <c r="E1581" s="419" t="s">
        <v>414</v>
      </c>
      <c r="F1581" s="10">
        <v>1608114</v>
      </c>
      <c r="G1581" s="10"/>
      <c r="H1581" s="10"/>
      <c r="I1581" s="10"/>
      <c r="J1581" s="10">
        <v>279164.57999999984</v>
      </c>
      <c r="K1581" s="10"/>
      <c r="M1581" s="10">
        <v>1200</v>
      </c>
      <c r="N1581" s="69"/>
      <c r="P1581" s="245">
        <f t="shared" si="99"/>
        <v>232.63714999999988</v>
      </c>
      <c r="Q1581" s="10"/>
      <c r="R1581" s="10"/>
      <c r="S1581" s="10"/>
      <c r="T1581" s="179">
        <f t="shared" si="102"/>
        <v>1340.095</v>
      </c>
      <c r="U1581" s="10"/>
      <c r="V1581" s="10"/>
      <c r="W1581" s="10"/>
      <c r="Y1581" s="167">
        <v>279164.57999999984</v>
      </c>
      <c r="Z1581" s="239">
        <f t="shared" si="100"/>
        <v>255179.89</v>
      </c>
      <c r="AB1581" s="239">
        <f t="shared" si="101"/>
        <v>263538.27</v>
      </c>
      <c r="AC1581" s="239">
        <v>301621.68</v>
      </c>
      <c r="AD1581" s="10"/>
      <c r="AE1581" s="3"/>
      <c r="AF1581" s="3"/>
    </row>
    <row r="1582" spans="1:32" x14ac:dyDescent="0.2">
      <c r="A1582" s="55"/>
      <c r="B1582" s="10"/>
      <c r="C1582" s="10" t="s">
        <v>413</v>
      </c>
      <c r="D1582" s="10"/>
      <c r="E1582" s="419" t="s">
        <v>324</v>
      </c>
      <c r="F1582" s="10">
        <v>1131</v>
      </c>
      <c r="G1582" s="10"/>
      <c r="H1582" s="10"/>
      <c r="I1582" s="10"/>
      <c r="J1582" s="10">
        <v>206.45</v>
      </c>
      <c r="K1582" s="10"/>
      <c r="M1582" s="10">
        <v>1</v>
      </c>
      <c r="N1582" s="69"/>
      <c r="P1582" s="245">
        <f t="shared" si="99"/>
        <v>206.45</v>
      </c>
      <c r="Q1582" s="10"/>
      <c r="R1582" s="10"/>
      <c r="S1582" s="10"/>
      <c r="T1582" s="179">
        <f t="shared" si="102"/>
        <v>1131</v>
      </c>
      <c r="U1582" s="10"/>
      <c r="V1582" s="10"/>
      <c r="W1582" s="10"/>
      <c r="Y1582" s="167">
        <v>206.45</v>
      </c>
      <c r="Z1582" s="239">
        <f t="shared" si="100"/>
        <v>188.71</v>
      </c>
      <c r="AB1582" s="239">
        <f t="shared" si="101"/>
        <v>194.89</v>
      </c>
      <c r="AC1582" s="239">
        <v>223.05</v>
      </c>
      <c r="AD1582" s="10"/>
      <c r="AE1582" s="3"/>
      <c r="AF1582" s="3"/>
    </row>
    <row r="1583" spans="1:32" x14ac:dyDescent="0.2">
      <c r="A1583" s="55"/>
      <c r="B1583" s="10"/>
      <c r="C1583" s="10" t="s">
        <v>415</v>
      </c>
      <c r="D1583" s="10"/>
      <c r="E1583" s="419" t="s">
        <v>79</v>
      </c>
      <c r="F1583" s="10">
        <v>3093</v>
      </c>
      <c r="G1583" s="10"/>
      <c r="H1583" s="10"/>
      <c r="I1583" s="10"/>
      <c r="J1583" s="10">
        <v>580.14</v>
      </c>
      <c r="K1583" s="10"/>
      <c r="M1583" s="10">
        <v>1</v>
      </c>
      <c r="N1583" s="69"/>
      <c r="P1583" s="245">
        <f t="shared" si="99"/>
        <v>580.14</v>
      </c>
      <c r="Q1583" s="10"/>
      <c r="R1583" s="10"/>
      <c r="S1583" s="10"/>
      <c r="T1583" s="179">
        <f t="shared" si="102"/>
        <v>3093</v>
      </c>
      <c r="U1583" s="10"/>
      <c r="V1583" s="10"/>
      <c r="W1583" s="10"/>
      <c r="Y1583" s="167">
        <v>580.14</v>
      </c>
      <c r="Z1583" s="239">
        <f t="shared" si="100"/>
        <v>530.29999999999995</v>
      </c>
      <c r="AB1583" s="239">
        <f t="shared" si="101"/>
        <v>547.66999999999996</v>
      </c>
      <c r="AC1583" s="239">
        <v>626.80999999999995</v>
      </c>
      <c r="AD1583" s="10"/>
      <c r="AE1583" s="3"/>
      <c r="AF1583" s="3"/>
    </row>
    <row r="1584" spans="1:32" x14ac:dyDescent="0.2">
      <c r="A1584" s="55"/>
      <c r="B1584" s="10"/>
      <c r="C1584" s="10" t="s">
        <v>415</v>
      </c>
      <c r="D1584" s="10"/>
      <c r="E1584" s="419" t="s">
        <v>326</v>
      </c>
      <c r="F1584" s="10">
        <v>929</v>
      </c>
      <c r="G1584" s="10"/>
      <c r="H1584" s="10"/>
      <c r="I1584" s="10"/>
      <c r="J1584" s="10">
        <v>168.59</v>
      </c>
      <c r="K1584" s="10"/>
      <c r="M1584" s="10">
        <v>1</v>
      </c>
      <c r="N1584" s="69"/>
      <c r="P1584" s="245">
        <f t="shared" si="99"/>
        <v>168.59</v>
      </c>
      <c r="Q1584" s="10"/>
      <c r="R1584" s="10"/>
      <c r="S1584" s="10"/>
      <c r="T1584" s="179">
        <f t="shared" si="102"/>
        <v>929</v>
      </c>
      <c r="U1584" s="10"/>
      <c r="V1584" s="10"/>
      <c r="W1584" s="10"/>
      <c r="Y1584" s="167">
        <v>168.59</v>
      </c>
      <c r="Z1584" s="239">
        <f t="shared" si="100"/>
        <v>154.11000000000001</v>
      </c>
      <c r="AB1584" s="239">
        <f t="shared" si="101"/>
        <v>159.15</v>
      </c>
      <c r="AC1584" s="239">
        <v>182.15</v>
      </c>
      <c r="AD1584" s="10"/>
      <c r="AE1584" s="3"/>
      <c r="AF1584" s="3"/>
    </row>
    <row r="1585" spans="1:32" x14ac:dyDescent="0.2">
      <c r="A1585" s="55"/>
      <c r="B1585" s="10"/>
      <c r="C1585" s="10" t="s">
        <v>415</v>
      </c>
      <c r="D1585" s="10"/>
      <c r="E1585" s="419" t="s">
        <v>324</v>
      </c>
      <c r="F1585" s="10">
        <v>8199684</v>
      </c>
      <c r="G1585" s="10"/>
      <c r="H1585" s="10"/>
      <c r="I1585" s="10"/>
      <c r="J1585" s="10">
        <v>1446271.0100000042</v>
      </c>
      <c r="K1585" s="10"/>
      <c r="M1585" s="10">
        <v>5047</v>
      </c>
      <c r="N1585" s="69"/>
      <c r="P1585" s="245">
        <f t="shared" si="99"/>
        <v>286.56053298989582</v>
      </c>
      <c r="Q1585" s="10"/>
      <c r="R1585" s="10"/>
      <c r="S1585" s="10"/>
      <c r="T1585" s="179">
        <f t="shared" si="102"/>
        <v>1624.6649494749356</v>
      </c>
      <c r="U1585" s="10"/>
      <c r="V1585" s="10"/>
      <c r="W1585" s="10"/>
      <c r="Y1585" s="167">
        <v>1446271.0100000042</v>
      </c>
      <c r="Z1585" s="239">
        <f t="shared" si="100"/>
        <v>1322013.26</v>
      </c>
      <c r="AB1585" s="239">
        <f t="shared" si="101"/>
        <v>1365315.61</v>
      </c>
      <c r="AC1585" s="239">
        <v>1562614.77</v>
      </c>
      <c r="AD1585" s="10"/>
      <c r="AE1585" s="3"/>
      <c r="AF1585" s="3"/>
    </row>
    <row r="1586" spans="1:32" x14ac:dyDescent="0.2">
      <c r="A1586" s="55"/>
      <c r="B1586" s="10"/>
      <c r="C1586" s="10" t="s">
        <v>416</v>
      </c>
      <c r="D1586" s="10"/>
      <c r="E1586" s="419" t="s">
        <v>109</v>
      </c>
      <c r="F1586" s="10">
        <v>4697461</v>
      </c>
      <c r="G1586" s="10"/>
      <c r="H1586" s="10"/>
      <c r="I1586" s="10"/>
      <c r="J1586" s="10">
        <v>705414.81000000157</v>
      </c>
      <c r="K1586" s="10"/>
      <c r="M1586" s="10">
        <v>5863</v>
      </c>
      <c r="N1586" s="69"/>
      <c r="P1586" s="245">
        <f t="shared" si="99"/>
        <v>120.31635851952952</v>
      </c>
      <c r="Q1586" s="10"/>
      <c r="R1586" s="10"/>
      <c r="S1586" s="10"/>
      <c r="T1586" s="179">
        <f t="shared" si="102"/>
        <v>801.20433225311274</v>
      </c>
      <c r="U1586" s="10"/>
      <c r="V1586" s="10"/>
      <c r="W1586" s="10"/>
      <c r="Y1586" s="167">
        <v>705414.81000000157</v>
      </c>
      <c r="Z1586" s="239">
        <f t="shared" si="100"/>
        <v>644808.43000000005</v>
      </c>
      <c r="AB1586" s="239">
        <f t="shared" si="101"/>
        <v>665929.03</v>
      </c>
      <c r="AC1586" s="239">
        <v>762161.17</v>
      </c>
      <c r="AD1586" s="10"/>
      <c r="AE1586" s="3"/>
      <c r="AF1586" s="3"/>
    </row>
    <row r="1587" spans="1:32" x14ac:dyDescent="0.2">
      <c r="A1587" s="55"/>
      <c r="B1587" s="10"/>
      <c r="C1587" s="10" t="s">
        <v>417</v>
      </c>
      <c r="D1587" s="10"/>
      <c r="E1587" s="419" t="s">
        <v>79</v>
      </c>
      <c r="F1587" s="10">
        <v>249239</v>
      </c>
      <c r="G1587" s="10"/>
      <c r="H1587" s="10"/>
      <c r="I1587" s="10"/>
      <c r="J1587" s="10">
        <v>44756.19999999999</v>
      </c>
      <c r="K1587" s="10"/>
      <c r="M1587" s="10">
        <v>211</v>
      </c>
      <c r="N1587" s="69"/>
      <c r="P1587" s="245">
        <f t="shared" si="99"/>
        <v>212.11469194312792</v>
      </c>
      <c r="Q1587" s="10"/>
      <c r="R1587" s="10"/>
      <c r="S1587" s="10"/>
      <c r="T1587" s="179">
        <f t="shared" si="102"/>
        <v>1181.2274881516587</v>
      </c>
      <c r="U1587" s="10"/>
      <c r="V1587" s="10"/>
      <c r="W1587" s="10"/>
      <c r="Y1587" s="167">
        <v>44756.19999999999</v>
      </c>
      <c r="Z1587" s="239">
        <f t="shared" si="100"/>
        <v>40910.93</v>
      </c>
      <c r="AB1587" s="239">
        <f t="shared" si="101"/>
        <v>42250.96</v>
      </c>
      <c r="AC1587" s="239">
        <v>48356.57</v>
      </c>
      <c r="AD1587" s="10"/>
      <c r="AE1587" s="3"/>
      <c r="AF1587" s="3"/>
    </row>
    <row r="1588" spans="1:32" x14ac:dyDescent="0.2">
      <c r="A1588" s="55"/>
      <c r="B1588" s="10"/>
      <c r="C1588" s="10" t="s">
        <v>418</v>
      </c>
      <c r="D1588" s="10"/>
      <c r="E1588" s="419" t="s">
        <v>73</v>
      </c>
      <c r="F1588" s="10">
        <v>2685</v>
      </c>
      <c r="G1588" s="10"/>
      <c r="H1588" s="10"/>
      <c r="I1588" s="10"/>
      <c r="J1588" s="10">
        <v>342.07</v>
      </c>
      <c r="K1588" s="10"/>
      <c r="M1588" s="10">
        <v>3</v>
      </c>
      <c r="N1588" s="69"/>
      <c r="P1588" s="245">
        <f t="shared" si="99"/>
        <v>114.02333333333333</v>
      </c>
      <c r="Q1588" s="10"/>
      <c r="R1588" s="10"/>
      <c r="S1588" s="10"/>
      <c r="T1588" s="179">
        <f t="shared" si="102"/>
        <v>895</v>
      </c>
      <c r="U1588" s="10"/>
      <c r="V1588" s="10"/>
      <c r="W1588" s="10"/>
      <c r="Y1588" s="167">
        <v>342.07</v>
      </c>
      <c r="Z1588" s="239">
        <f t="shared" si="100"/>
        <v>312.68</v>
      </c>
      <c r="AB1588" s="239">
        <f t="shared" si="101"/>
        <v>322.92</v>
      </c>
      <c r="AC1588" s="239">
        <v>369.58</v>
      </c>
      <c r="AD1588" s="10"/>
      <c r="AE1588" s="3"/>
      <c r="AF1588" s="3"/>
    </row>
    <row r="1589" spans="1:32" x14ac:dyDescent="0.2">
      <c r="A1589" s="55"/>
      <c r="B1589" s="10"/>
      <c r="C1589" s="10" t="s">
        <v>419</v>
      </c>
      <c r="D1589" s="10"/>
      <c r="E1589" s="419" t="s">
        <v>86</v>
      </c>
      <c r="F1589" s="10">
        <v>5307</v>
      </c>
      <c r="G1589" s="10"/>
      <c r="H1589" s="10"/>
      <c r="I1589" s="10"/>
      <c r="J1589" s="10">
        <v>973.11</v>
      </c>
      <c r="K1589" s="10"/>
      <c r="M1589" s="10">
        <v>6</v>
      </c>
      <c r="N1589" s="69"/>
      <c r="P1589" s="245">
        <f t="shared" si="99"/>
        <v>162.185</v>
      </c>
      <c r="Q1589" s="10"/>
      <c r="R1589" s="10"/>
      <c r="S1589" s="10"/>
      <c r="T1589" s="179">
        <f t="shared" si="102"/>
        <v>884.5</v>
      </c>
      <c r="U1589" s="10"/>
      <c r="V1589" s="10"/>
      <c r="W1589" s="10"/>
      <c r="Y1589" s="167">
        <v>973.11</v>
      </c>
      <c r="Z1589" s="239">
        <f t="shared" si="100"/>
        <v>889.5</v>
      </c>
      <c r="AB1589" s="239">
        <f t="shared" si="101"/>
        <v>918.64</v>
      </c>
      <c r="AC1589" s="239">
        <v>1051.3900000000001</v>
      </c>
      <c r="AD1589" s="10"/>
      <c r="AE1589" s="3"/>
      <c r="AF1589" s="3"/>
    </row>
    <row r="1590" spans="1:32" x14ac:dyDescent="0.2">
      <c r="A1590" s="55"/>
      <c r="B1590" s="10"/>
      <c r="C1590" s="10" t="s">
        <v>419</v>
      </c>
      <c r="D1590" s="10"/>
      <c r="E1590" s="419" t="s">
        <v>110</v>
      </c>
      <c r="F1590" s="10">
        <v>538272</v>
      </c>
      <c r="G1590" s="10"/>
      <c r="H1590" s="10"/>
      <c r="I1590" s="10"/>
      <c r="J1590" s="10">
        <v>97191.999999999971</v>
      </c>
      <c r="K1590" s="10"/>
      <c r="M1590" s="10">
        <v>745</v>
      </c>
      <c r="N1590" s="69"/>
      <c r="P1590" s="245">
        <f t="shared" si="99"/>
        <v>130.45906040268451</v>
      </c>
      <c r="Q1590" s="10"/>
      <c r="R1590" s="10"/>
      <c r="S1590" s="10"/>
      <c r="T1590" s="179">
        <f t="shared" si="102"/>
        <v>722.51275167785229</v>
      </c>
      <c r="U1590" s="10"/>
      <c r="V1590" s="10"/>
      <c r="W1590" s="10"/>
      <c r="Y1590" s="167">
        <v>97191.999999999971</v>
      </c>
      <c r="Z1590" s="239">
        <f t="shared" si="100"/>
        <v>88841.66</v>
      </c>
      <c r="AB1590" s="239">
        <f t="shared" si="101"/>
        <v>91751.65</v>
      </c>
      <c r="AC1590" s="239">
        <v>105010.51</v>
      </c>
      <c r="AD1590" s="10"/>
      <c r="AE1590" s="3"/>
      <c r="AF1590" s="3"/>
    </row>
    <row r="1591" spans="1:32" x14ac:dyDescent="0.2">
      <c r="A1591" s="55"/>
      <c r="B1591" s="10"/>
      <c r="C1591" s="10" t="s">
        <v>419</v>
      </c>
      <c r="D1591" s="10"/>
      <c r="E1591" s="419" t="s">
        <v>369</v>
      </c>
      <c r="F1591" s="10">
        <v>2233</v>
      </c>
      <c r="G1591" s="10"/>
      <c r="H1591" s="10"/>
      <c r="I1591" s="10"/>
      <c r="J1591" s="10">
        <v>416.23</v>
      </c>
      <c r="K1591" s="10"/>
      <c r="M1591" s="10">
        <v>1</v>
      </c>
      <c r="N1591" s="69"/>
      <c r="P1591" s="245">
        <f t="shared" si="99"/>
        <v>416.23</v>
      </c>
      <c r="Q1591" s="10"/>
      <c r="R1591" s="10"/>
      <c r="S1591" s="10"/>
      <c r="T1591" s="179">
        <f t="shared" si="102"/>
        <v>2233</v>
      </c>
      <c r="U1591" s="10"/>
      <c r="V1591" s="10"/>
      <c r="W1591" s="10"/>
      <c r="Y1591" s="167">
        <v>416.23</v>
      </c>
      <c r="Z1591" s="239">
        <f t="shared" si="100"/>
        <v>380.47</v>
      </c>
      <c r="AB1591" s="239">
        <f t="shared" si="101"/>
        <v>392.93</v>
      </c>
      <c r="AC1591" s="239">
        <v>449.71</v>
      </c>
      <c r="AD1591" s="10"/>
      <c r="AE1591" s="3"/>
      <c r="AF1591" s="3"/>
    </row>
    <row r="1592" spans="1:32" x14ac:dyDescent="0.2">
      <c r="A1592" s="55"/>
      <c r="B1592" s="10"/>
      <c r="C1592" s="10" t="s">
        <v>420</v>
      </c>
      <c r="D1592" s="10"/>
      <c r="E1592" s="419" t="s">
        <v>185</v>
      </c>
      <c r="F1592" s="10">
        <v>1149</v>
      </c>
      <c r="G1592" s="10"/>
      <c r="H1592" s="10"/>
      <c r="I1592" s="10"/>
      <c r="J1592" s="10">
        <v>209.88</v>
      </c>
      <c r="K1592" s="10"/>
      <c r="M1592" s="10">
        <v>1</v>
      </c>
      <c r="N1592" s="69"/>
      <c r="P1592" s="245">
        <f t="shared" si="99"/>
        <v>209.88</v>
      </c>
      <c r="Q1592" s="10"/>
      <c r="R1592" s="10"/>
      <c r="S1592" s="10"/>
      <c r="T1592" s="179">
        <f t="shared" si="102"/>
        <v>1149</v>
      </c>
      <c r="U1592" s="10"/>
      <c r="V1592" s="10"/>
      <c r="W1592" s="10"/>
      <c r="Y1592" s="167">
        <v>209.88</v>
      </c>
      <c r="Z1592" s="239">
        <f t="shared" si="100"/>
        <v>191.85</v>
      </c>
      <c r="AB1592" s="239">
        <f t="shared" si="101"/>
        <v>198.13</v>
      </c>
      <c r="AC1592" s="239">
        <v>226.76</v>
      </c>
      <c r="AD1592" s="10"/>
      <c r="AE1592" s="3"/>
      <c r="AF1592" s="3"/>
    </row>
    <row r="1593" spans="1:32" x14ac:dyDescent="0.2">
      <c r="A1593" s="55"/>
      <c r="B1593" s="10"/>
      <c r="C1593" s="10" t="s">
        <v>420</v>
      </c>
      <c r="D1593" s="10"/>
      <c r="E1593" s="419" t="s">
        <v>287</v>
      </c>
      <c r="F1593" s="10">
        <v>1790450</v>
      </c>
      <c r="G1593" s="10"/>
      <c r="H1593" s="10"/>
      <c r="I1593" s="10"/>
      <c r="J1593" s="10">
        <v>307625.12</v>
      </c>
      <c r="K1593" s="10"/>
      <c r="M1593" s="10">
        <v>1435</v>
      </c>
      <c r="N1593" s="69"/>
      <c r="P1593" s="245">
        <f t="shared" si="99"/>
        <v>214.37290592334494</v>
      </c>
      <c r="Q1593" s="10"/>
      <c r="R1593" s="10"/>
      <c r="S1593" s="10"/>
      <c r="T1593" s="179">
        <f t="shared" si="102"/>
        <v>1247.7003484320558</v>
      </c>
      <c r="U1593" s="10"/>
      <c r="V1593" s="10"/>
      <c r="W1593" s="10"/>
      <c r="Y1593" s="167">
        <v>307625.12</v>
      </c>
      <c r="Z1593" s="239">
        <f t="shared" si="100"/>
        <v>281195.21999999997</v>
      </c>
      <c r="AB1593" s="239">
        <f t="shared" si="101"/>
        <v>290405.71999999997</v>
      </c>
      <c r="AC1593" s="239">
        <v>332371.7</v>
      </c>
      <c r="AD1593" s="10"/>
      <c r="AE1593" s="3"/>
      <c r="AF1593" s="3"/>
    </row>
    <row r="1594" spans="1:32" x14ac:dyDescent="0.2">
      <c r="A1594" s="55"/>
      <c r="B1594" s="10"/>
      <c r="C1594" s="10" t="s">
        <v>420</v>
      </c>
      <c r="D1594" s="10"/>
      <c r="E1594" s="419" t="s">
        <v>157</v>
      </c>
      <c r="F1594" s="10">
        <v>2405</v>
      </c>
      <c r="G1594" s="10"/>
      <c r="H1594" s="10"/>
      <c r="I1594" s="10"/>
      <c r="J1594" s="10">
        <v>214.59</v>
      </c>
      <c r="K1594" s="10"/>
      <c r="M1594" s="10">
        <v>1</v>
      </c>
      <c r="N1594" s="69"/>
      <c r="P1594" s="245">
        <f t="shared" ref="P1594:P1657" si="103">J1594/M1594</f>
        <v>214.59</v>
      </c>
      <c r="Q1594" s="10"/>
      <c r="R1594" s="10"/>
      <c r="S1594" s="10"/>
      <c r="T1594" s="179">
        <f t="shared" si="102"/>
        <v>2405</v>
      </c>
      <c r="U1594" s="10"/>
      <c r="V1594" s="10"/>
      <c r="W1594" s="10"/>
      <c r="Y1594" s="167">
        <v>214.59</v>
      </c>
      <c r="Z1594" s="239">
        <f t="shared" si="100"/>
        <v>196.15</v>
      </c>
      <c r="AB1594" s="239">
        <f t="shared" si="101"/>
        <v>202.58</v>
      </c>
      <c r="AC1594" s="239">
        <v>231.85</v>
      </c>
      <c r="AD1594" s="10"/>
      <c r="AE1594" s="3"/>
      <c r="AF1594" s="3"/>
    </row>
    <row r="1595" spans="1:32" x14ac:dyDescent="0.2">
      <c r="A1595" s="55"/>
      <c r="B1595" s="10"/>
      <c r="C1595" s="10" t="s">
        <v>421</v>
      </c>
      <c r="D1595" s="10"/>
      <c r="E1595" s="419" t="s">
        <v>295</v>
      </c>
      <c r="F1595" s="10">
        <v>371775</v>
      </c>
      <c r="G1595" s="10"/>
      <c r="H1595" s="10"/>
      <c r="I1595" s="10"/>
      <c r="J1595" s="10">
        <v>66019.779999999955</v>
      </c>
      <c r="K1595" s="10"/>
      <c r="M1595" s="10">
        <v>363</v>
      </c>
      <c r="N1595" s="69"/>
      <c r="P1595" s="245">
        <f t="shared" si="103"/>
        <v>181.87267217630841</v>
      </c>
      <c r="Q1595" s="10"/>
      <c r="R1595" s="10"/>
      <c r="S1595" s="10"/>
      <c r="T1595" s="179">
        <f t="shared" si="102"/>
        <v>1024.1735537190082</v>
      </c>
      <c r="U1595" s="10"/>
      <c r="V1595" s="10"/>
      <c r="W1595" s="10"/>
      <c r="Y1595" s="167">
        <v>66019.779999999955</v>
      </c>
      <c r="Z1595" s="239">
        <f t="shared" si="100"/>
        <v>60347.63</v>
      </c>
      <c r="AB1595" s="239">
        <f t="shared" si="101"/>
        <v>62324.31</v>
      </c>
      <c r="AC1595" s="239">
        <v>71330.679999999993</v>
      </c>
      <c r="AD1595" s="10"/>
      <c r="AE1595" s="3"/>
      <c r="AF1595" s="3"/>
    </row>
    <row r="1596" spans="1:32" x14ac:dyDescent="0.2">
      <c r="A1596" s="55"/>
      <c r="B1596" s="10"/>
      <c r="C1596" s="10" t="s">
        <v>422</v>
      </c>
      <c r="D1596" s="10"/>
      <c r="E1596" s="419" t="s">
        <v>423</v>
      </c>
      <c r="F1596" s="10">
        <v>1806</v>
      </c>
      <c r="G1596" s="10"/>
      <c r="H1596" s="10"/>
      <c r="I1596" s="10"/>
      <c r="J1596" s="10">
        <v>334.84</v>
      </c>
      <c r="K1596" s="10"/>
      <c r="M1596" s="10">
        <v>1</v>
      </c>
      <c r="N1596" s="69"/>
      <c r="P1596" s="245">
        <f t="shared" si="103"/>
        <v>334.84</v>
      </c>
      <c r="Q1596" s="10"/>
      <c r="R1596" s="10"/>
      <c r="S1596" s="10"/>
      <c r="T1596" s="179">
        <f t="shared" si="102"/>
        <v>1806</v>
      </c>
      <c r="U1596" s="10"/>
      <c r="V1596" s="10"/>
      <c r="W1596" s="10"/>
      <c r="Y1596" s="167">
        <v>334.84</v>
      </c>
      <c r="Z1596" s="239">
        <f t="shared" si="100"/>
        <v>306.07</v>
      </c>
      <c r="AB1596" s="239">
        <f t="shared" si="101"/>
        <v>316.10000000000002</v>
      </c>
      <c r="AC1596" s="239">
        <v>361.78</v>
      </c>
      <c r="AD1596" s="10"/>
      <c r="AE1596" s="3"/>
      <c r="AF1596" s="3"/>
    </row>
    <row r="1597" spans="1:32" x14ac:dyDescent="0.2">
      <c r="A1597" s="55"/>
      <c r="B1597" s="10"/>
      <c r="C1597" s="10" t="s">
        <v>422</v>
      </c>
      <c r="D1597" s="10"/>
      <c r="E1597" s="419" t="s">
        <v>410</v>
      </c>
      <c r="F1597" s="10">
        <v>472479</v>
      </c>
      <c r="G1597" s="10"/>
      <c r="H1597" s="10"/>
      <c r="I1597" s="10"/>
      <c r="J1597" s="10">
        <v>81636.17999999992</v>
      </c>
      <c r="K1597" s="10"/>
      <c r="M1597" s="10">
        <v>474</v>
      </c>
      <c r="N1597" s="69"/>
      <c r="P1597" s="245">
        <f t="shared" si="103"/>
        <v>172.22822784810108</v>
      </c>
      <c r="Q1597" s="10"/>
      <c r="R1597" s="10"/>
      <c r="S1597" s="10"/>
      <c r="T1597" s="179">
        <f t="shared" si="102"/>
        <v>996.79113924050637</v>
      </c>
      <c r="U1597" s="10"/>
      <c r="V1597" s="10"/>
      <c r="W1597" s="10"/>
      <c r="Y1597" s="167">
        <v>81636.17999999992</v>
      </c>
      <c r="Z1597" s="239">
        <f t="shared" si="100"/>
        <v>74622.33</v>
      </c>
      <c r="AB1597" s="239">
        <f t="shared" si="101"/>
        <v>77066.570000000007</v>
      </c>
      <c r="AC1597" s="239">
        <v>88203.31</v>
      </c>
      <c r="AD1597" s="10"/>
      <c r="AE1597" s="3"/>
      <c r="AF1597" s="3"/>
    </row>
    <row r="1598" spans="1:32" x14ac:dyDescent="0.2">
      <c r="A1598" s="55"/>
      <c r="B1598" s="10"/>
      <c r="C1598" s="10" t="s">
        <v>424</v>
      </c>
      <c r="D1598" s="10"/>
      <c r="E1598" s="419" t="s">
        <v>425</v>
      </c>
      <c r="F1598" s="10">
        <v>398766</v>
      </c>
      <c r="G1598" s="10"/>
      <c r="H1598" s="10"/>
      <c r="I1598" s="10"/>
      <c r="J1598" s="10">
        <v>69223.100000000035</v>
      </c>
      <c r="K1598" s="10"/>
      <c r="M1598" s="10">
        <v>302</v>
      </c>
      <c r="N1598" s="69"/>
      <c r="P1598" s="245">
        <f t="shared" si="103"/>
        <v>229.21556291390741</v>
      </c>
      <c r="Q1598" s="10"/>
      <c r="R1598" s="10"/>
      <c r="S1598" s="10"/>
      <c r="T1598" s="179">
        <f t="shared" si="102"/>
        <v>1320.4172185430464</v>
      </c>
      <c r="U1598" s="10"/>
      <c r="V1598" s="10"/>
      <c r="W1598" s="10"/>
      <c r="Y1598" s="167">
        <v>69223.100000000035</v>
      </c>
      <c r="Z1598" s="239">
        <f t="shared" si="100"/>
        <v>63275.73</v>
      </c>
      <c r="AB1598" s="239">
        <f t="shared" si="101"/>
        <v>65348.32</v>
      </c>
      <c r="AC1598" s="239">
        <v>74791.679999999993</v>
      </c>
      <c r="AD1598" s="10"/>
      <c r="AE1598" s="3"/>
      <c r="AF1598" s="3"/>
    </row>
    <row r="1599" spans="1:32" x14ac:dyDescent="0.2">
      <c r="A1599" s="55"/>
      <c r="B1599" s="10"/>
      <c r="C1599" s="10" t="s">
        <v>426</v>
      </c>
      <c r="D1599" s="10"/>
      <c r="E1599" s="419" t="s">
        <v>104</v>
      </c>
      <c r="F1599" s="10">
        <v>1889634</v>
      </c>
      <c r="G1599" s="10"/>
      <c r="H1599" s="10"/>
      <c r="I1599" s="10"/>
      <c r="J1599" s="10">
        <v>342252.79000000015</v>
      </c>
      <c r="K1599" s="10"/>
      <c r="M1599" s="10">
        <v>1188</v>
      </c>
      <c r="N1599" s="69"/>
      <c r="P1599" s="245">
        <f t="shared" si="103"/>
        <v>288.09157407407423</v>
      </c>
      <c r="Q1599" s="10"/>
      <c r="R1599" s="10"/>
      <c r="S1599" s="10"/>
      <c r="T1599" s="179">
        <f t="shared" si="102"/>
        <v>1590.6010101010102</v>
      </c>
      <c r="U1599" s="10"/>
      <c r="V1599" s="10"/>
      <c r="W1599" s="10"/>
      <c r="Y1599" s="167">
        <v>342252.79000000015</v>
      </c>
      <c r="Z1599" s="239">
        <f t="shared" si="100"/>
        <v>312847.82</v>
      </c>
      <c r="AB1599" s="239">
        <f t="shared" si="101"/>
        <v>323095.09999999998</v>
      </c>
      <c r="AC1599" s="239">
        <v>369784.96</v>
      </c>
      <c r="AD1599" s="10"/>
      <c r="AE1599" s="3"/>
      <c r="AF1599" s="3"/>
    </row>
    <row r="1600" spans="1:32" x14ac:dyDescent="0.2">
      <c r="A1600" s="55"/>
      <c r="B1600" s="10"/>
      <c r="C1600" s="10" t="s">
        <v>427</v>
      </c>
      <c r="D1600" s="10"/>
      <c r="E1600" s="419" t="s">
        <v>104</v>
      </c>
      <c r="F1600" s="10">
        <v>127822</v>
      </c>
      <c r="G1600" s="10"/>
      <c r="H1600" s="10"/>
      <c r="I1600" s="10"/>
      <c r="J1600" s="10">
        <v>22894.339999999997</v>
      </c>
      <c r="K1600" s="10"/>
      <c r="M1600" s="10">
        <v>104</v>
      </c>
      <c r="N1600" s="69"/>
      <c r="P1600" s="245">
        <f t="shared" si="103"/>
        <v>220.13788461538459</v>
      </c>
      <c r="Q1600" s="10"/>
      <c r="R1600" s="10"/>
      <c r="S1600" s="10"/>
      <c r="T1600" s="179">
        <f t="shared" si="102"/>
        <v>1229.0576923076924</v>
      </c>
      <c r="U1600" s="10"/>
      <c r="V1600" s="10"/>
      <c r="W1600" s="10"/>
      <c r="Y1600" s="167">
        <v>22894.339999999997</v>
      </c>
      <c r="Z1600" s="239">
        <f t="shared" si="100"/>
        <v>20927.349999999999</v>
      </c>
      <c r="AB1600" s="239">
        <f t="shared" si="101"/>
        <v>21612.82</v>
      </c>
      <c r="AC1600" s="239">
        <v>24736.05</v>
      </c>
      <c r="AD1600" s="10"/>
      <c r="AE1600" s="3"/>
      <c r="AF1600" s="3"/>
    </row>
    <row r="1601" spans="1:32" x14ac:dyDescent="0.2">
      <c r="A1601" s="55"/>
      <c r="B1601" s="10"/>
      <c r="C1601" s="10" t="s">
        <v>428</v>
      </c>
      <c r="D1601" s="10"/>
      <c r="E1601" s="419" t="s">
        <v>64</v>
      </c>
      <c r="F1601" s="10">
        <v>2677245</v>
      </c>
      <c r="G1601" s="10"/>
      <c r="H1601" s="10"/>
      <c r="I1601" s="10"/>
      <c r="J1601" s="10">
        <v>472238.81999999861</v>
      </c>
      <c r="K1601" s="10"/>
      <c r="M1601" s="10">
        <v>2928</v>
      </c>
      <c r="N1601" s="69"/>
      <c r="P1601" s="245">
        <f t="shared" si="103"/>
        <v>161.28374999999951</v>
      </c>
      <c r="Q1601" s="10"/>
      <c r="R1601" s="10"/>
      <c r="S1601" s="10"/>
      <c r="T1601" s="179">
        <f t="shared" si="102"/>
        <v>914.35963114754099</v>
      </c>
      <c r="U1601" s="10"/>
      <c r="V1601" s="10"/>
      <c r="W1601" s="10"/>
      <c r="Y1601" s="167">
        <v>472238.81999999861</v>
      </c>
      <c r="Z1601" s="239">
        <f t="shared" si="100"/>
        <v>431665.97</v>
      </c>
      <c r="AB1601" s="239">
        <f t="shared" si="101"/>
        <v>445805.13</v>
      </c>
      <c r="AC1601" s="239">
        <v>510227.58</v>
      </c>
      <c r="AD1601" s="10"/>
      <c r="AE1601" s="3"/>
      <c r="AF1601" s="3"/>
    </row>
    <row r="1602" spans="1:32" x14ac:dyDescent="0.2">
      <c r="A1602" s="55"/>
      <c r="B1602" s="10"/>
      <c r="C1602" s="10" t="s">
        <v>428</v>
      </c>
      <c r="D1602" s="10"/>
      <c r="E1602" s="419" t="s">
        <v>167</v>
      </c>
      <c r="F1602" s="10">
        <v>1304</v>
      </c>
      <c r="G1602" s="10"/>
      <c r="H1602" s="10"/>
      <c r="I1602" s="10"/>
      <c r="J1602" s="10">
        <v>239.43</v>
      </c>
      <c r="K1602" s="10"/>
      <c r="M1602" s="10">
        <v>1</v>
      </c>
      <c r="N1602" s="69"/>
      <c r="P1602" s="245">
        <f t="shared" si="103"/>
        <v>239.43</v>
      </c>
      <c r="Q1602" s="10"/>
      <c r="R1602" s="10"/>
      <c r="S1602" s="10"/>
      <c r="T1602" s="179">
        <f t="shared" si="102"/>
        <v>1304</v>
      </c>
      <c r="U1602" s="10"/>
      <c r="V1602" s="10"/>
      <c r="W1602" s="10"/>
      <c r="Y1602" s="167">
        <v>239.43</v>
      </c>
      <c r="Z1602" s="239">
        <f t="shared" si="100"/>
        <v>218.86</v>
      </c>
      <c r="AB1602" s="239">
        <f t="shared" si="101"/>
        <v>226.03</v>
      </c>
      <c r="AC1602" s="239">
        <v>258.69</v>
      </c>
      <c r="AD1602" s="10"/>
      <c r="AE1602" s="3"/>
      <c r="AF1602" s="3"/>
    </row>
    <row r="1603" spans="1:32" x14ac:dyDescent="0.2">
      <c r="A1603" s="55"/>
      <c r="B1603" s="10"/>
      <c r="C1603" s="10" t="s">
        <v>429</v>
      </c>
      <c r="D1603" s="10"/>
      <c r="E1603" s="419" t="s">
        <v>157</v>
      </c>
      <c r="F1603" s="10">
        <v>6598</v>
      </c>
      <c r="G1603" s="10"/>
      <c r="H1603" s="10"/>
      <c r="I1603" s="10"/>
      <c r="J1603" s="10">
        <v>868.69999999999993</v>
      </c>
      <c r="K1603" s="10"/>
      <c r="M1603" s="10">
        <v>5</v>
      </c>
      <c r="N1603" s="69"/>
      <c r="P1603" s="245">
        <f t="shared" si="103"/>
        <v>173.73999999999998</v>
      </c>
      <c r="Q1603" s="10"/>
      <c r="R1603" s="10"/>
      <c r="S1603" s="10"/>
      <c r="T1603" s="179">
        <f t="shared" si="102"/>
        <v>1319.6</v>
      </c>
      <c r="U1603" s="10"/>
      <c r="V1603" s="10"/>
      <c r="W1603" s="10"/>
      <c r="Y1603" s="167">
        <v>868.69999999999993</v>
      </c>
      <c r="Z1603" s="239">
        <f t="shared" si="100"/>
        <v>794.06</v>
      </c>
      <c r="AB1603" s="239">
        <f t="shared" si="101"/>
        <v>820.07</v>
      </c>
      <c r="AC1603" s="239">
        <v>938.58</v>
      </c>
      <c r="AD1603" s="10"/>
      <c r="AE1603" s="3"/>
      <c r="AF1603" s="3"/>
    </row>
    <row r="1604" spans="1:32" x14ac:dyDescent="0.2">
      <c r="A1604" s="55"/>
      <c r="B1604" s="10"/>
      <c r="C1604" s="10" t="s">
        <v>430</v>
      </c>
      <c r="D1604" s="10"/>
      <c r="E1604" s="419" t="s">
        <v>64</v>
      </c>
      <c r="F1604" s="10">
        <v>1805</v>
      </c>
      <c r="G1604" s="10"/>
      <c r="H1604" s="10"/>
      <c r="I1604" s="10"/>
      <c r="J1604" s="10">
        <v>334.94</v>
      </c>
      <c r="K1604" s="10"/>
      <c r="M1604" s="10">
        <v>1</v>
      </c>
      <c r="N1604" s="69"/>
      <c r="P1604" s="245">
        <f t="shared" si="103"/>
        <v>334.94</v>
      </c>
      <c r="Q1604" s="10"/>
      <c r="R1604" s="10"/>
      <c r="S1604" s="10"/>
      <c r="T1604" s="179">
        <f t="shared" si="102"/>
        <v>1805</v>
      </c>
      <c r="U1604" s="10"/>
      <c r="V1604" s="10"/>
      <c r="W1604" s="10"/>
      <c r="Y1604" s="167">
        <v>334.94</v>
      </c>
      <c r="Z1604" s="239">
        <f t="shared" si="100"/>
        <v>306.16000000000003</v>
      </c>
      <c r="AB1604" s="239">
        <f t="shared" si="101"/>
        <v>316.19</v>
      </c>
      <c r="AC1604" s="239">
        <v>361.88</v>
      </c>
      <c r="AD1604" s="10"/>
      <c r="AE1604" s="3"/>
      <c r="AF1604" s="3"/>
    </row>
    <row r="1605" spans="1:32" x14ac:dyDescent="0.2">
      <c r="A1605" s="55"/>
      <c r="B1605" s="10"/>
      <c r="C1605" s="10" t="s">
        <v>430</v>
      </c>
      <c r="D1605" s="10"/>
      <c r="E1605" s="419" t="s">
        <v>431</v>
      </c>
      <c r="F1605" s="10">
        <v>1255</v>
      </c>
      <c r="G1605" s="10"/>
      <c r="H1605" s="10"/>
      <c r="I1605" s="10"/>
      <c r="J1605" s="10">
        <v>230.11</v>
      </c>
      <c r="K1605" s="10"/>
      <c r="M1605" s="10">
        <v>1</v>
      </c>
      <c r="N1605" s="69"/>
      <c r="P1605" s="245">
        <f t="shared" si="103"/>
        <v>230.11</v>
      </c>
      <c r="Q1605" s="10"/>
      <c r="R1605" s="10"/>
      <c r="S1605" s="10"/>
      <c r="T1605" s="179">
        <f t="shared" si="102"/>
        <v>1255</v>
      </c>
      <c r="U1605" s="10"/>
      <c r="V1605" s="10"/>
      <c r="W1605" s="10"/>
      <c r="Y1605" s="167">
        <v>230.11</v>
      </c>
      <c r="Z1605" s="239">
        <f t="shared" si="100"/>
        <v>210.34</v>
      </c>
      <c r="AB1605" s="239">
        <f t="shared" si="101"/>
        <v>217.23</v>
      </c>
      <c r="AC1605" s="239">
        <v>248.62</v>
      </c>
      <c r="AD1605" s="10"/>
      <c r="AE1605" s="3"/>
      <c r="AF1605" s="3"/>
    </row>
    <row r="1606" spans="1:32" x14ac:dyDescent="0.2">
      <c r="A1606" s="55"/>
      <c r="B1606" s="10"/>
      <c r="C1606" s="10" t="s">
        <v>430</v>
      </c>
      <c r="D1606" s="10"/>
      <c r="E1606" s="419" t="s">
        <v>167</v>
      </c>
      <c r="F1606" s="10">
        <v>7831591</v>
      </c>
      <c r="G1606" s="10"/>
      <c r="H1606" s="10"/>
      <c r="I1606" s="10"/>
      <c r="J1606" s="10">
        <v>1391145.7100000035</v>
      </c>
      <c r="K1606" s="10"/>
      <c r="M1606" s="10">
        <v>7990</v>
      </c>
      <c r="N1606" s="69"/>
      <c r="P1606" s="245">
        <f t="shared" si="103"/>
        <v>174.11085231539468</v>
      </c>
      <c r="Q1606" s="10"/>
      <c r="R1606" s="10"/>
      <c r="S1606" s="10"/>
      <c r="T1606" s="179">
        <f t="shared" si="102"/>
        <v>980.17409261576972</v>
      </c>
      <c r="U1606" s="10"/>
      <c r="V1606" s="10"/>
      <c r="W1606" s="10"/>
      <c r="Y1606" s="167">
        <v>1391145.7100000035</v>
      </c>
      <c r="Z1606" s="239">
        <f t="shared" si="100"/>
        <v>1271624.1100000001</v>
      </c>
      <c r="AB1606" s="239">
        <f t="shared" si="101"/>
        <v>1313275.96</v>
      </c>
      <c r="AC1606" s="239">
        <v>1503054.97</v>
      </c>
      <c r="AD1606" s="10"/>
      <c r="AE1606" s="3"/>
      <c r="AF1606" s="3"/>
    </row>
    <row r="1607" spans="1:32" x14ac:dyDescent="0.2">
      <c r="A1607" s="55"/>
      <c r="B1607" s="10"/>
      <c r="C1607" s="10" t="s">
        <v>432</v>
      </c>
      <c r="D1607" s="10"/>
      <c r="E1607" s="419" t="s">
        <v>368</v>
      </c>
      <c r="F1607" s="10">
        <v>4485970</v>
      </c>
      <c r="G1607" s="10"/>
      <c r="H1607" s="10"/>
      <c r="I1607" s="10"/>
      <c r="J1607" s="10">
        <v>793803.72999999928</v>
      </c>
      <c r="K1607" s="10"/>
      <c r="M1607" s="10">
        <v>3267</v>
      </c>
      <c r="N1607" s="69"/>
      <c r="P1607" s="245">
        <f t="shared" si="103"/>
        <v>242.97634833180265</v>
      </c>
      <c r="Q1607" s="10"/>
      <c r="R1607" s="10"/>
      <c r="S1607" s="10"/>
      <c r="T1607" s="179">
        <f t="shared" si="102"/>
        <v>1373.116008570554</v>
      </c>
      <c r="U1607" s="10"/>
      <c r="V1607" s="10"/>
      <c r="W1607" s="10"/>
      <c r="Y1607" s="167">
        <v>793803.72999999928</v>
      </c>
      <c r="Z1607" s="239">
        <f t="shared" si="100"/>
        <v>725603.33</v>
      </c>
      <c r="AB1607" s="239">
        <f t="shared" si="101"/>
        <v>749370.36</v>
      </c>
      <c r="AC1607" s="239">
        <v>857660.44</v>
      </c>
      <c r="AD1607" s="10"/>
      <c r="AE1607" s="3"/>
      <c r="AF1607" s="3"/>
    </row>
    <row r="1608" spans="1:32" x14ac:dyDescent="0.2">
      <c r="A1608" s="55"/>
      <c r="B1608" s="10"/>
      <c r="C1608" s="10" t="s">
        <v>432</v>
      </c>
      <c r="D1608" s="10"/>
      <c r="E1608" s="419" t="s">
        <v>369</v>
      </c>
      <c r="F1608" s="10">
        <v>376</v>
      </c>
      <c r="G1608" s="10"/>
      <c r="H1608" s="10"/>
      <c r="I1608" s="10"/>
      <c r="J1608" s="10">
        <v>70.33</v>
      </c>
      <c r="K1608" s="10"/>
      <c r="M1608" s="10">
        <v>1</v>
      </c>
      <c r="N1608" s="69"/>
      <c r="P1608" s="245">
        <f t="shared" si="103"/>
        <v>70.33</v>
      </c>
      <c r="Q1608" s="10"/>
      <c r="R1608" s="10"/>
      <c r="S1608" s="10"/>
      <c r="T1608" s="179">
        <f t="shared" si="102"/>
        <v>376</v>
      </c>
      <c r="U1608" s="10"/>
      <c r="V1608" s="10"/>
      <c r="W1608" s="10"/>
      <c r="Y1608" s="167">
        <v>70.33</v>
      </c>
      <c r="Z1608" s="239">
        <f t="shared" si="100"/>
        <v>64.290000000000006</v>
      </c>
      <c r="AB1608" s="239">
        <f t="shared" si="101"/>
        <v>66.39</v>
      </c>
      <c r="AC1608" s="239">
        <v>75.98</v>
      </c>
      <c r="AD1608" s="10"/>
      <c r="AE1608" s="3"/>
      <c r="AF1608" s="3"/>
    </row>
    <row r="1609" spans="1:32" x14ac:dyDescent="0.2">
      <c r="A1609" s="55"/>
      <c r="B1609" s="10"/>
      <c r="C1609" s="10" t="s">
        <v>433</v>
      </c>
      <c r="D1609" s="10"/>
      <c r="E1609" s="419" t="s">
        <v>90</v>
      </c>
      <c r="F1609" s="10">
        <v>10822</v>
      </c>
      <c r="G1609" s="10"/>
      <c r="H1609" s="10"/>
      <c r="I1609" s="10"/>
      <c r="J1609" s="10">
        <v>1967.9499999999998</v>
      </c>
      <c r="K1609" s="10"/>
      <c r="M1609" s="10">
        <v>8</v>
      </c>
      <c r="N1609" s="69"/>
      <c r="P1609" s="245">
        <f t="shared" si="103"/>
        <v>245.99374999999998</v>
      </c>
      <c r="Q1609" s="10"/>
      <c r="R1609" s="10"/>
      <c r="S1609" s="10"/>
      <c r="T1609" s="179">
        <f t="shared" si="102"/>
        <v>1352.75</v>
      </c>
      <c r="U1609" s="10"/>
      <c r="V1609" s="10"/>
      <c r="W1609" s="10"/>
      <c r="Y1609" s="167">
        <v>1967.9499999999998</v>
      </c>
      <c r="Z1609" s="239">
        <f t="shared" si="100"/>
        <v>1798.87</v>
      </c>
      <c r="AB1609" s="239">
        <f t="shared" si="101"/>
        <v>1857.79</v>
      </c>
      <c r="AC1609" s="239">
        <v>2126.2600000000002</v>
      </c>
      <c r="AD1609" s="10"/>
      <c r="AE1609" s="3"/>
      <c r="AF1609" s="3"/>
    </row>
    <row r="1610" spans="1:32" x14ac:dyDescent="0.2">
      <c r="A1610" s="55"/>
      <c r="B1610" s="10"/>
      <c r="C1610" s="10" t="s">
        <v>434</v>
      </c>
      <c r="D1610" s="10"/>
      <c r="E1610" s="419" t="s">
        <v>164</v>
      </c>
      <c r="F1610" s="10">
        <v>9944</v>
      </c>
      <c r="G1610" s="10"/>
      <c r="H1610" s="10"/>
      <c r="I1610" s="10"/>
      <c r="J1610" s="10">
        <v>1545.4599999999998</v>
      </c>
      <c r="K1610" s="10"/>
      <c r="M1610" s="10">
        <v>10</v>
      </c>
      <c r="N1610" s="69"/>
      <c r="P1610" s="245">
        <f t="shared" si="103"/>
        <v>154.54599999999999</v>
      </c>
      <c r="Q1610" s="10"/>
      <c r="R1610" s="10"/>
      <c r="S1610" s="10"/>
      <c r="T1610" s="179">
        <f t="shared" si="102"/>
        <v>994.4</v>
      </c>
      <c r="U1610" s="10"/>
      <c r="V1610" s="10"/>
      <c r="W1610" s="10"/>
      <c r="Y1610" s="167">
        <v>1545.4599999999998</v>
      </c>
      <c r="Z1610" s="239">
        <f t="shared" si="100"/>
        <v>1412.68</v>
      </c>
      <c r="AB1610" s="239">
        <f t="shared" si="101"/>
        <v>1458.95</v>
      </c>
      <c r="AC1610" s="239">
        <v>1669.78</v>
      </c>
      <c r="AD1610" s="10"/>
      <c r="AE1610" s="3"/>
      <c r="AF1610" s="3"/>
    </row>
    <row r="1611" spans="1:32" x14ac:dyDescent="0.2">
      <c r="A1611" s="55"/>
      <c r="B1611" s="10"/>
      <c r="C1611" s="10" t="s">
        <v>435</v>
      </c>
      <c r="D1611" s="10"/>
      <c r="E1611" s="419" t="s">
        <v>105</v>
      </c>
      <c r="F1611" s="10">
        <v>8178</v>
      </c>
      <c r="G1611" s="10"/>
      <c r="H1611" s="10"/>
      <c r="I1611" s="10"/>
      <c r="J1611" s="10">
        <v>1520.5900000000001</v>
      </c>
      <c r="K1611" s="10"/>
      <c r="M1611" s="10">
        <v>4</v>
      </c>
      <c r="N1611" s="69"/>
      <c r="P1611" s="245">
        <f t="shared" si="103"/>
        <v>380.14750000000004</v>
      </c>
      <c r="Q1611" s="10"/>
      <c r="R1611" s="10"/>
      <c r="S1611" s="10"/>
      <c r="T1611" s="179">
        <f t="shared" si="102"/>
        <v>2044.5</v>
      </c>
      <c r="U1611" s="10"/>
      <c r="V1611" s="10"/>
      <c r="W1611" s="10"/>
      <c r="Y1611" s="167">
        <v>1520.5900000000001</v>
      </c>
      <c r="Z1611" s="239">
        <f t="shared" si="100"/>
        <v>1389.95</v>
      </c>
      <c r="AB1611" s="239">
        <f t="shared" si="101"/>
        <v>1435.47</v>
      </c>
      <c r="AC1611" s="239">
        <v>1642.91</v>
      </c>
      <c r="AD1611" s="10"/>
      <c r="AE1611" s="3"/>
      <c r="AF1611" s="3"/>
    </row>
    <row r="1612" spans="1:32" x14ac:dyDescent="0.2">
      <c r="A1612" s="55"/>
      <c r="B1612" s="10"/>
      <c r="C1612" s="10" t="s">
        <v>436</v>
      </c>
      <c r="D1612" s="10"/>
      <c r="E1612" s="419" t="s">
        <v>64</v>
      </c>
      <c r="F1612" s="10">
        <v>512</v>
      </c>
      <c r="G1612" s="10"/>
      <c r="H1612" s="10"/>
      <c r="I1612" s="10"/>
      <c r="J1612" s="10">
        <v>92.9</v>
      </c>
      <c r="K1612" s="10"/>
      <c r="M1612" s="10">
        <v>1</v>
      </c>
      <c r="N1612" s="69"/>
      <c r="P1612" s="245">
        <f t="shared" si="103"/>
        <v>92.9</v>
      </c>
      <c r="Q1612" s="10"/>
      <c r="R1612" s="10"/>
      <c r="S1612" s="10"/>
      <c r="T1612" s="179">
        <f t="shared" si="102"/>
        <v>512</v>
      </c>
      <c r="U1612" s="10"/>
      <c r="V1612" s="10"/>
      <c r="W1612" s="10"/>
      <c r="Y1612" s="167">
        <v>92.9</v>
      </c>
      <c r="Z1612" s="239">
        <f t="shared" si="100"/>
        <v>84.92</v>
      </c>
      <c r="AB1612" s="239">
        <f t="shared" si="101"/>
        <v>87.7</v>
      </c>
      <c r="AC1612" s="239">
        <v>100.37</v>
      </c>
      <c r="AD1612" s="10"/>
      <c r="AE1612" s="3"/>
      <c r="AF1612" s="3"/>
    </row>
    <row r="1613" spans="1:32" x14ac:dyDescent="0.2">
      <c r="A1613" s="55"/>
      <c r="B1613" s="10"/>
      <c r="C1613" s="10" t="s">
        <v>436</v>
      </c>
      <c r="D1613" s="10"/>
      <c r="E1613" s="419" t="s">
        <v>390</v>
      </c>
      <c r="F1613" s="10">
        <v>21510906</v>
      </c>
      <c r="G1613" s="10"/>
      <c r="H1613" s="10"/>
      <c r="I1613" s="10"/>
      <c r="J1613" s="10">
        <v>3809478.2099999939</v>
      </c>
      <c r="K1613" s="10"/>
      <c r="M1613" s="10">
        <v>20580</v>
      </c>
      <c r="N1613" s="69"/>
      <c r="P1613" s="245">
        <f t="shared" si="103"/>
        <v>185.10584110787141</v>
      </c>
      <c r="Q1613" s="10"/>
      <c r="R1613" s="10"/>
      <c r="S1613" s="10"/>
      <c r="T1613" s="179">
        <f t="shared" si="102"/>
        <v>1045.2335276967931</v>
      </c>
      <c r="U1613" s="10"/>
      <c r="V1613" s="10"/>
      <c r="W1613" s="10"/>
      <c r="Y1613" s="167">
        <v>3809478.2099999939</v>
      </c>
      <c r="Z1613" s="239">
        <f t="shared" si="100"/>
        <v>3482183.28</v>
      </c>
      <c r="AB1613" s="239">
        <f t="shared" si="101"/>
        <v>3596241.67</v>
      </c>
      <c r="AC1613" s="239">
        <v>4115927.7</v>
      </c>
      <c r="AD1613" s="10"/>
      <c r="AE1613" s="3"/>
      <c r="AF1613" s="3"/>
    </row>
    <row r="1614" spans="1:32" x14ac:dyDescent="0.2">
      <c r="A1614" s="55"/>
      <c r="B1614" s="10"/>
      <c r="C1614" s="10" t="s">
        <v>436</v>
      </c>
      <c r="D1614" s="10"/>
      <c r="E1614" s="419" t="s">
        <v>267</v>
      </c>
      <c r="F1614" s="10">
        <v>3341</v>
      </c>
      <c r="G1614" s="10"/>
      <c r="H1614" s="10"/>
      <c r="I1614" s="10"/>
      <c r="J1614" s="10">
        <v>618.62</v>
      </c>
      <c r="K1614" s="10"/>
      <c r="M1614" s="10">
        <v>2</v>
      </c>
      <c r="N1614" s="69"/>
      <c r="P1614" s="245">
        <f t="shared" si="103"/>
        <v>309.31</v>
      </c>
      <c r="Q1614" s="10"/>
      <c r="R1614" s="10"/>
      <c r="S1614" s="10"/>
      <c r="T1614" s="179">
        <f t="shared" si="102"/>
        <v>1670.5</v>
      </c>
      <c r="U1614" s="10"/>
      <c r="V1614" s="10"/>
      <c r="W1614" s="10"/>
      <c r="Y1614" s="167">
        <v>618.62</v>
      </c>
      <c r="Z1614" s="239">
        <f t="shared" si="100"/>
        <v>565.47</v>
      </c>
      <c r="AB1614" s="239">
        <f t="shared" si="101"/>
        <v>583.99</v>
      </c>
      <c r="AC1614" s="239">
        <v>668.38</v>
      </c>
      <c r="AD1614" s="10"/>
      <c r="AE1614" s="3"/>
      <c r="AF1614" s="3"/>
    </row>
    <row r="1615" spans="1:32" x14ac:dyDescent="0.2">
      <c r="A1615" s="55"/>
      <c r="B1615" s="10"/>
      <c r="C1615" s="10" t="s">
        <v>438</v>
      </c>
      <c r="D1615" s="10"/>
      <c r="E1615" s="419" t="s">
        <v>224</v>
      </c>
      <c r="F1615" s="10">
        <v>1170032</v>
      </c>
      <c r="G1615" s="10"/>
      <c r="H1615" s="10"/>
      <c r="I1615" s="10"/>
      <c r="J1615" s="10">
        <v>207056.97000000006</v>
      </c>
      <c r="K1615" s="10"/>
      <c r="M1615" s="10">
        <v>1155</v>
      </c>
      <c r="N1615" s="69"/>
      <c r="P1615" s="245">
        <f t="shared" si="103"/>
        <v>179.27010389610396</v>
      </c>
      <c r="Q1615" s="10"/>
      <c r="R1615" s="10"/>
      <c r="S1615" s="10"/>
      <c r="T1615" s="179">
        <f t="shared" si="102"/>
        <v>1013.0147186147186</v>
      </c>
      <c r="U1615" s="10"/>
      <c r="V1615" s="10"/>
      <c r="W1615" s="10"/>
      <c r="Y1615" s="167">
        <v>207056.97000000006</v>
      </c>
      <c r="Z1615" s="239">
        <f t="shared" si="100"/>
        <v>189267.47</v>
      </c>
      <c r="AB1615" s="239">
        <f t="shared" si="101"/>
        <v>195466.9</v>
      </c>
      <c r="AC1615" s="239">
        <v>223713.45</v>
      </c>
      <c r="AD1615" s="10"/>
      <c r="AE1615" s="3"/>
      <c r="AF1615" s="3"/>
    </row>
    <row r="1616" spans="1:32" x14ac:dyDescent="0.2">
      <c r="A1616" s="55"/>
      <c r="B1616" s="10"/>
      <c r="C1616" s="10" t="s">
        <v>438</v>
      </c>
      <c r="D1616" s="10"/>
      <c r="E1616" s="419" t="s">
        <v>70</v>
      </c>
      <c r="F1616" s="10">
        <v>2642</v>
      </c>
      <c r="G1616" s="10"/>
      <c r="H1616" s="10"/>
      <c r="I1616" s="10"/>
      <c r="J1616" s="10">
        <v>494.47</v>
      </c>
      <c r="K1616" s="10"/>
      <c r="M1616" s="10">
        <v>1</v>
      </c>
      <c r="N1616" s="69"/>
      <c r="P1616" s="245">
        <f t="shared" si="103"/>
        <v>494.47</v>
      </c>
      <c r="Q1616" s="10"/>
      <c r="R1616" s="10"/>
      <c r="S1616" s="10"/>
      <c r="T1616" s="179">
        <f t="shared" si="102"/>
        <v>2642</v>
      </c>
      <c r="U1616" s="10"/>
      <c r="V1616" s="10"/>
      <c r="W1616" s="10"/>
      <c r="Y1616" s="167">
        <v>494.47</v>
      </c>
      <c r="Z1616" s="239">
        <f t="shared" si="100"/>
        <v>451.99</v>
      </c>
      <c r="AB1616" s="239">
        <f t="shared" si="101"/>
        <v>466.79</v>
      </c>
      <c r="AC1616" s="239">
        <v>534.24</v>
      </c>
      <c r="AD1616" s="10"/>
      <c r="AE1616" s="3"/>
      <c r="AF1616" s="3"/>
    </row>
    <row r="1617" spans="1:32" x14ac:dyDescent="0.2">
      <c r="A1617" s="55"/>
      <c r="B1617" s="10"/>
      <c r="C1617" s="10" t="s">
        <v>440</v>
      </c>
      <c r="D1617" s="10"/>
      <c r="E1617" s="419" t="s">
        <v>292</v>
      </c>
      <c r="F1617" s="10">
        <v>585403</v>
      </c>
      <c r="G1617" s="10"/>
      <c r="H1617" s="10"/>
      <c r="I1617" s="10"/>
      <c r="J1617" s="10">
        <v>106053.36</v>
      </c>
      <c r="K1617" s="10"/>
      <c r="M1617" s="10">
        <v>336</v>
      </c>
      <c r="N1617" s="69"/>
      <c r="P1617" s="245">
        <f t="shared" si="103"/>
        <v>315.63499999999999</v>
      </c>
      <c r="Q1617" s="10"/>
      <c r="R1617" s="10"/>
      <c r="S1617" s="10"/>
      <c r="T1617" s="179">
        <f t="shared" si="102"/>
        <v>1742.2708333333333</v>
      </c>
      <c r="U1617" s="10"/>
      <c r="V1617" s="10"/>
      <c r="W1617" s="10"/>
      <c r="Y1617" s="167">
        <v>106053.36</v>
      </c>
      <c r="Z1617" s="239">
        <f t="shared" si="100"/>
        <v>96941.68</v>
      </c>
      <c r="AB1617" s="239">
        <f t="shared" si="101"/>
        <v>100117</v>
      </c>
      <c r="AC1617" s="239">
        <v>114584.72</v>
      </c>
      <c r="AD1617" s="10"/>
      <c r="AE1617" s="3"/>
      <c r="AF1617" s="3"/>
    </row>
    <row r="1618" spans="1:32" x14ac:dyDescent="0.2">
      <c r="A1618" s="55"/>
      <c r="B1618" s="10"/>
      <c r="C1618" s="10" t="s">
        <v>441</v>
      </c>
      <c r="D1618" s="10"/>
      <c r="E1618" s="419" t="s">
        <v>70</v>
      </c>
      <c r="F1618" s="10">
        <v>2052</v>
      </c>
      <c r="G1618" s="10"/>
      <c r="H1618" s="10"/>
      <c r="I1618" s="10"/>
      <c r="J1618" s="10">
        <v>375.92999999999995</v>
      </c>
      <c r="K1618" s="10"/>
      <c r="M1618" s="10">
        <v>2</v>
      </c>
      <c r="N1618" s="69"/>
      <c r="P1618" s="245">
        <f t="shared" si="103"/>
        <v>187.96499999999997</v>
      </c>
      <c r="Q1618" s="10"/>
      <c r="R1618" s="10"/>
      <c r="S1618" s="10"/>
      <c r="T1618" s="179">
        <f t="shared" si="102"/>
        <v>1026</v>
      </c>
      <c r="U1618" s="10"/>
      <c r="V1618" s="10"/>
      <c r="W1618" s="10"/>
      <c r="Y1618" s="167">
        <v>375.92999999999995</v>
      </c>
      <c r="Z1618" s="239">
        <f t="shared" si="100"/>
        <v>343.63</v>
      </c>
      <c r="AB1618" s="239">
        <f t="shared" si="101"/>
        <v>354.89</v>
      </c>
      <c r="AC1618" s="239">
        <v>406.17</v>
      </c>
      <c r="AD1618" s="10"/>
      <c r="AE1618" s="3"/>
      <c r="AF1618" s="3"/>
    </row>
    <row r="1619" spans="1:32" x14ac:dyDescent="0.2">
      <c r="A1619" s="55"/>
      <c r="B1619" s="10"/>
      <c r="C1619" s="10" t="s">
        <v>442</v>
      </c>
      <c r="D1619" s="10"/>
      <c r="E1619" s="419" t="s">
        <v>145</v>
      </c>
      <c r="F1619" s="10">
        <v>1705</v>
      </c>
      <c r="G1619" s="10"/>
      <c r="H1619" s="10"/>
      <c r="I1619" s="10"/>
      <c r="J1619" s="10">
        <v>312.31</v>
      </c>
      <c r="K1619" s="10"/>
      <c r="M1619" s="10">
        <v>3</v>
      </c>
      <c r="N1619" s="69"/>
      <c r="P1619" s="245">
        <f t="shared" si="103"/>
        <v>104.10333333333334</v>
      </c>
      <c r="Q1619" s="10"/>
      <c r="R1619" s="10"/>
      <c r="S1619" s="10"/>
      <c r="T1619" s="179">
        <f t="shared" si="102"/>
        <v>568.33333333333337</v>
      </c>
      <c r="U1619" s="10"/>
      <c r="V1619" s="10"/>
      <c r="W1619" s="10"/>
      <c r="Y1619" s="167">
        <v>312.31</v>
      </c>
      <c r="Z1619" s="239">
        <f t="shared" si="100"/>
        <v>285.48</v>
      </c>
      <c r="AB1619" s="239">
        <f t="shared" si="101"/>
        <v>294.83</v>
      </c>
      <c r="AC1619" s="239">
        <v>337.44</v>
      </c>
      <c r="AD1619" s="10"/>
      <c r="AE1619" s="3"/>
      <c r="AF1619" s="3"/>
    </row>
    <row r="1620" spans="1:32" x14ac:dyDescent="0.2">
      <c r="A1620" s="55"/>
      <c r="B1620" s="10"/>
      <c r="C1620" s="10" t="s">
        <v>443</v>
      </c>
      <c r="D1620" s="10"/>
      <c r="E1620" s="419" t="s">
        <v>63</v>
      </c>
      <c r="F1620" s="10">
        <v>7777</v>
      </c>
      <c r="G1620" s="10"/>
      <c r="H1620" s="10"/>
      <c r="I1620" s="10"/>
      <c r="J1620" s="10">
        <v>1457.3799999999999</v>
      </c>
      <c r="K1620" s="10"/>
      <c r="M1620" s="10">
        <v>15</v>
      </c>
      <c r="N1620" s="69"/>
      <c r="P1620" s="245">
        <f t="shared" si="103"/>
        <v>97.158666666666662</v>
      </c>
      <c r="Q1620" s="10"/>
      <c r="R1620" s="10"/>
      <c r="S1620" s="10"/>
      <c r="T1620" s="179">
        <f t="shared" si="102"/>
        <v>518.4666666666667</v>
      </c>
      <c r="U1620" s="10"/>
      <c r="V1620" s="10"/>
      <c r="W1620" s="10"/>
      <c r="Y1620" s="167">
        <v>1457.3799999999999</v>
      </c>
      <c r="Z1620" s="239">
        <f t="shared" si="100"/>
        <v>1332.17</v>
      </c>
      <c r="AB1620" s="239">
        <f t="shared" si="101"/>
        <v>1375.8</v>
      </c>
      <c r="AC1620" s="239">
        <v>1574.61</v>
      </c>
      <c r="AD1620" s="10"/>
      <c r="AE1620" s="3"/>
      <c r="AF1620" s="3"/>
    </row>
    <row r="1621" spans="1:32" x14ac:dyDescent="0.2">
      <c r="A1621" s="55"/>
      <c r="B1621" s="10"/>
      <c r="C1621" s="10" t="s">
        <v>444</v>
      </c>
      <c r="D1621" s="10"/>
      <c r="E1621" s="419" t="s">
        <v>70</v>
      </c>
      <c r="F1621" s="10">
        <v>87</v>
      </c>
      <c r="G1621" s="10"/>
      <c r="H1621" s="10"/>
      <c r="I1621" s="10"/>
      <c r="J1621" s="10">
        <v>20.16</v>
      </c>
      <c r="K1621" s="10"/>
      <c r="M1621" s="10">
        <v>1</v>
      </c>
      <c r="N1621" s="69"/>
      <c r="P1621" s="245">
        <f t="shared" si="103"/>
        <v>20.16</v>
      </c>
      <c r="Q1621" s="10"/>
      <c r="R1621" s="10"/>
      <c r="S1621" s="10"/>
      <c r="T1621" s="179">
        <f t="shared" si="102"/>
        <v>87</v>
      </c>
      <c r="U1621" s="10"/>
      <c r="V1621" s="10"/>
      <c r="W1621" s="10"/>
      <c r="Y1621" s="167">
        <v>20.16</v>
      </c>
      <c r="Z1621" s="239">
        <f t="shared" si="100"/>
        <v>18.43</v>
      </c>
      <c r="AB1621" s="239">
        <f t="shared" si="101"/>
        <v>19.03</v>
      </c>
      <c r="AC1621" s="239">
        <v>21.78</v>
      </c>
      <c r="AD1621" s="10"/>
      <c r="AE1621" s="3"/>
      <c r="AF1621" s="3"/>
    </row>
    <row r="1622" spans="1:32" x14ac:dyDescent="0.2">
      <c r="A1622" s="55"/>
      <c r="B1622" s="10"/>
      <c r="C1622" s="10" t="s">
        <v>445</v>
      </c>
      <c r="D1622" s="10"/>
      <c r="E1622" s="419" t="s">
        <v>124</v>
      </c>
      <c r="F1622" s="10">
        <v>1344557</v>
      </c>
      <c r="G1622" s="10"/>
      <c r="H1622" s="10"/>
      <c r="I1622" s="10"/>
      <c r="J1622" s="10">
        <v>236639.46000000037</v>
      </c>
      <c r="K1622" s="10"/>
      <c r="M1622" s="10">
        <v>1056</v>
      </c>
      <c r="N1622" s="69"/>
      <c r="P1622" s="245">
        <f t="shared" si="103"/>
        <v>224.09039772727309</v>
      </c>
      <c r="Q1622" s="10"/>
      <c r="R1622" s="10"/>
      <c r="S1622" s="10"/>
      <c r="T1622" s="179">
        <f t="shared" si="102"/>
        <v>1273.2547348484848</v>
      </c>
      <c r="U1622" s="10"/>
      <c r="V1622" s="10"/>
      <c r="W1622" s="10"/>
      <c r="Y1622" s="167">
        <v>236639.46000000037</v>
      </c>
      <c r="Z1622" s="239">
        <f t="shared" si="100"/>
        <v>216308.36</v>
      </c>
      <c r="AB1622" s="239">
        <f t="shared" si="101"/>
        <v>223393.5</v>
      </c>
      <c r="AC1622" s="239">
        <v>255675.67</v>
      </c>
      <c r="AD1622" s="10"/>
      <c r="AE1622" s="3"/>
      <c r="AF1622" s="3"/>
    </row>
    <row r="1623" spans="1:32" x14ac:dyDescent="0.2">
      <c r="A1623" s="55"/>
      <c r="B1623" s="10"/>
      <c r="C1623" s="10" t="s">
        <v>445</v>
      </c>
      <c r="D1623" s="10"/>
      <c r="E1623" s="419" t="s">
        <v>390</v>
      </c>
      <c r="F1623" s="10">
        <v>1100</v>
      </c>
      <c r="G1623" s="10"/>
      <c r="H1623" s="10"/>
      <c r="I1623" s="10"/>
      <c r="J1623" s="10">
        <v>200.54</v>
      </c>
      <c r="K1623" s="10"/>
      <c r="M1623" s="10">
        <v>1</v>
      </c>
      <c r="N1623" s="69"/>
      <c r="P1623" s="245">
        <f t="shared" si="103"/>
        <v>200.54</v>
      </c>
      <c r="Q1623" s="10"/>
      <c r="R1623" s="10"/>
      <c r="S1623" s="10"/>
      <c r="T1623" s="179">
        <f t="shared" si="102"/>
        <v>1100</v>
      </c>
      <c r="U1623" s="10"/>
      <c r="V1623" s="10"/>
      <c r="W1623" s="10"/>
      <c r="Y1623" s="167">
        <v>200.54</v>
      </c>
      <c r="Z1623" s="239">
        <f t="shared" si="100"/>
        <v>183.31</v>
      </c>
      <c r="AB1623" s="239">
        <f t="shared" si="101"/>
        <v>189.31</v>
      </c>
      <c r="AC1623" s="239">
        <v>216.67</v>
      </c>
      <c r="AD1623" s="10"/>
      <c r="AE1623" s="3"/>
      <c r="AF1623" s="3"/>
    </row>
    <row r="1624" spans="1:32" x14ac:dyDescent="0.2">
      <c r="A1624" s="55"/>
      <c r="B1624" s="10"/>
      <c r="C1624" s="10" t="s">
        <v>445</v>
      </c>
      <c r="D1624" s="10"/>
      <c r="E1624" s="419" t="s">
        <v>224</v>
      </c>
      <c r="F1624" s="10">
        <v>3559</v>
      </c>
      <c r="G1624" s="10"/>
      <c r="H1624" s="10"/>
      <c r="I1624" s="10"/>
      <c r="J1624" s="10">
        <v>653.05999999999995</v>
      </c>
      <c r="K1624" s="10"/>
      <c r="M1624" s="10">
        <v>3</v>
      </c>
      <c r="N1624" s="69"/>
      <c r="P1624" s="245">
        <f t="shared" si="103"/>
        <v>217.68666666666664</v>
      </c>
      <c r="Q1624" s="10"/>
      <c r="R1624" s="10"/>
      <c r="S1624" s="10"/>
      <c r="T1624" s="179">
        <f t="shared" si="102"/>
        <v>1186.3333333333333</v>
      </c>
      <c r="U1624" s="10"/>
      <c r="V1624" s="10"/>
      <c r="W1624" s="10"/>
      <c r="Y1624" s="167">
        <v>653.05999999999995</v>
      </c>
      <c r="Z1624" s="239">
        <f t="shared" si="100"/>
        <v>596.95000000000005</v>
      </c>
      <c r="AB1624" s="239">
        <f t="shared" si="101"/>
        <v>616.5</v>
      </c>
      <c r="AC1624" s="239">
        <v>705.59</v>
      </c>
      <c r="AD1624" s="10"/>
      <c r="AE1624" s="3"/>
      <c r="AF1624" s="3"/>
    </row>
    <row r="1625" spans="1:32" x14ac:dyDescent="0.2">
      <c r="A1625" s="55"/>
      <c r="B1625" s="10"/>
      <c r="C1625" s="10" t="s">
        <v>446</v>
      </c>
      <c r="D1625" s="10"/>
      <c r="E1625" s="419" t="s">
        <v>104</v>
      </c>
      <c r="F1625" s="10">
        <v>1366</v>
      </c>
      <c r="G1625" s="10"/>
      <c r="H1625" s="10"/>
      <c r="I1625" s="10"/>
      <c r="J1625" s="10">
        <v>250.68</v>
      </c>
      <c r="K1625" s="10"/>
      <c r="M1625" s="10">
        <v>1</v>
      </c>
      <c r="N1625" s="69"/>
      <c r="P1625" s="245">
        <f t="shared" si="103"/>
        <v>250.68</v>
      </c>
      <c r="Q1625" s="10"/>
      <c r="R1625" s="10"/>
      <c r="S1625" s="10"/>
      <c r="T1625" s="179">
        <f t="shared" si="102"/>
        <v>1366</v>
      </c>
      <c r="U1625" s="10"/>
      <c r="V1625" s="10"/>
      <c r="W1625" s="10"/>
      <c r="Y1625" s="167">
        <v>250.68</v>
      </c>
      <c r="Z1625" s="239">
        <f t="shared" si="100"/>
        <v>229.14</v>
      </c>
      <c r="AB1625" s="239">
        <f t="shared" si="101"/>
        <v>236.65</v>
      </c>
      <c r="AC1625" s="239">
        <v>270.85000000000002</v>
      </c>
      <c r="AD1625" s="10"/>
      <c r="AE1625" s="3"/>
      <c r="AF1625" s="3"/>
    </row>
    <row r="1626" spans="1:32" x14ac:dyDescent="0.2">
      <c r="A1626" s="55"/>
      <c r="B1626" s="10"/>
      <c r="C1626" s="10" t="s">
        <v>446</v>
      </c>
      <c r="D1626" s="10"/>
      <c r="E1626" s="419" t="s">
        <v>109</v>
      </c>
      <c r="F1626" s="10">
        <v>1381165</v>
      </c>
      <c r="G1626" s="10"/>
      <c r="H1626" s="10"/>
      <c r="I1626" s="10"/>
      <c r="J1626" s="10">
        <v>237215.05999999907</v>
      </c>
      <c r="K1626" s="10"/>
      <c r="M1626" s="10">
        <v>1492</v>
      </c>
      <c r="N1626" s="69"/>
      <c r="P1626" s="245">
        <f t="shared" si="103"/>
        <v>158.99132707774737</v>
      </c>
      <c r="Q1626" s="10"/>
      <c r="R1626" s="10"/>
      <c r="S1626" s="10"/>
      <c r="T1626" s="179">
        <f t="shared" si="102"/>
        <v>925.71380697050938</v>
      </c>
      <c r="U1626" s="10"/>
      <c r="V1626" s="10"/>
      <c r="W1626" s="10"/>
      <c r="Y1626" s="167">
        <v>237215.05999999907</v>
      </c>
      <c r="Z1626" s="239">
        <f t="shared" si="100"/>
        <v>216834.5</v>
      </c>
      <c r="AB1626" s="239">
        <f t="shared" si="101"/>
        <v>223936.88</v>
      </c>
      <c r="AC1626" s="239">
        <v>256297.57</v>
      </c>
      <c r="AD1626" s="10"/>
      <c r="AE1626" s="3"/>
      <c r="AF1626" s="3"/>
    </row>
    <row r="1627" spans="1:32" x14ac:dyDescent="0.2">
      <c r="A1627" s="55"/>
      <c r="B1627" s="10"/>
      <c r="C1627" s="10" t="s">
        <v>447</v>
      </c>
      <c r="D1627" s="10"/>
      <c r="E1627" s="419" t="s">
        <v>70</v>
      </c>
      <c r="F1627" s="10">
        <v>4009</v>
      </c>
      <c r="G1627" s="10"/>
      <c r="H1627" s="10"/>
      <c r="I1627" s="10"/>
      <c r="J1627" s="10">
        <v>775.75</v>
      </c>
      <c r="K1627" s="10"/>
      <c r="M1627" s="10">
        <v>12</v>
      </c>
      <c r="N1627" s="69"/>
      <c r="P1627" s="245">
        <f t="shared" si="103"/>
        <v>64.645833333333329</v>
      </c>
      <c r="Q1627" s="10"/>
      <c r="R1627" s="10"/>
      <c r="S1627" s="10"/>
      <c r="T1627" s="179">
        <f t="shared" si="102"/>
        <v>334.08333333333331</v>
      </c>
      <c r="U1627" s="10"/>
      <c r="V1627" s="10"/>
      <c r="W1627" s="10"/>
      <c r="Y1627" s="167">
        <v>775.75</v>
      </c>
      <c r="Z1627" s="239">
        <f t="shared" si="100"/>
        <v>709.1</v>
      </c>
      <c r="AB1627" s="239">
        <f t="shared" si="101"/>
        <v>732.33</v>
      </c>
      <c r="AC1627" s="239">
        <v>838.16</v>
      </c>
      <c r="AD1627" s="10"/>
      <c r="AE1627" s="3"/>
      <c r="AF1627" s="3"/>
    </row>
    <row r="1628" spans="1:32" x14ac:dyDescent="0.2">
      <c r="A1628" s="55"/>
      <c r="B1628" s="10"/>
      <c r="C1628" s="10" t="s">
        <v>448</v>
      </c>
      <c r="D1628" s="10"/>
      <c r="E1628" s="419" t="s">
        <v>449</v>
      </c>
      <c r="F1628" s="10">
        <v>2401803</v>
      </c>
      <c r="G1628" s="10"/>
      <c r="H1628" s="10"/>
      <c r="I1628" s="10"/>
      <c r="J1628" s="10">
        <v>412947.08999999956</v>
      </c>
      <c r="K1628" s="10"/>
      <c r="M1628" s="10">
        <v>2467</v>
      </c>
      <c r="N1628" s="69"/>
      <c r="P1628" s="245">
        <f t="shared" si="103"/>
        <v>167.38836238346153</v>
      </c>
      <c r="Q1628" s="10"/>
      <c r="R1628" s="10"/>
      <c r="S1628" s="10"/>
      <c r="T1628" s="179">
        <f t="shared" si="102"/>
        <v>973.57235508715041</v>
      </c>
      <c r="U1628" s="10"/>
      <c r="V1628" s="10"/>
      <c r="W1628" s="10"/>
      <c r="Y1628" s="167">
        <v>412947.08999999956</v>
      </c>
      <c r="Z1628" s="239">
        <f t="shared" si="100"/>
        <v>377468.35</v>
      </c>
      <c r="AB1628" s="239">
        <f t="shared" si="101"/>
        <v>389832.27</v>
      </c>
      <c r="AC1628" s="239">
        <v>446166.19</v>
      </c>
      <c r="AD1628" s="10"/>
      <c r="AE1628" s="3"/>
      <c r="AF1628" s="3"/>
    </row>
    <row r="1629" spans="1:32" x14ac:dyDescent="0.2">
      <c r="A1629" s="55"/>
      <c r="B1629" s="10"/>
      <c r="C1629" s="10" t="s">
        <v>450</v>
      </c>
      <c r="D1629" s="10"/>
      <c r="E1629" s="419" t="s">
        <v>451</v>
      </c>
      <c r="F1629" s="10">
        <v>821381</v>
      </c>
      <c r="G1629" s="10"/>
      <c r="H1629" s="10"/>
      <c r="I1629" s="10"/>
      <c r="J1629" s="10">
        <v>143490.29000000015</v>
      </c>
      <c r="K1629" s="10"/>
      <c r="M1629" s="10">
        <v>698</v>
      </c>
      <c r="N1629" s="69"/>
      <c r="P1629" s="245">
        <f t="shared" si="103"/>
        <v>205.5734813753584</v>
      </c>
      <c r="Q1629" s="10"/>
      <c r="R1629" s="10"/>
      <c r="S1629" s="10"/>
      <c r="T1629" s="179">
        <f t="shared" si="102"/>
        <v>1176.7636103151863</v>
      </c>
      <c r="U1629" s="10"/>
      <c r="V1629" s="10"/>
      <c r="W1629" s="10"/>
      <c r="Y1629" s="167">
        <v>143490.29000000015</v>
      </c>
      <c r="Z1629" s="239">
        <f t="shared" si="100"/>
        <v>131162.19</v>
      </c>
      <c r="AB1629" s="239">
        <f t="shared" si="101"/>
        <v>135458.38</v>
      </c>
      <c r="AC1629" s="239">
        <v>155033.21</v>
      </c>
      <c r="AD1629" s="10"/>
      <c r="AE1629" s="3"/>
      <c r="AF1629" s="3"/>
    </row>
    <row r="1630" spans="1:32" x14ac:dyDescent="0.2">
      <c r="A1630" s="55"/>
      <c r="B1630" s="10"/>
      <c r="C1630" s="10" t="s">
        <v>452</v>
      </c>
      <c r="D1630" s="10"/>
      <c r="E1630" s="419" t="s">
        <v>68</v>
      </c>
      <c r="F1630" s="10">
        <v>4287</v>
      </c>
      <c r="G1630" s="10"/>
      <c r="H1630" s="10"/>
      <c r="I1630" s="10"/>
      <c r="J1630" s="10">
        <v>669.31</v>
      </c>
      <c r="K1630" s="10"/>
      <c r="M1630" s="10">
        <v>4</v>
      </c>
      <c r="N1630" s="69"/>
      <c r="P1630" s="245">
        <f t="shared" si="103"/>
        <v>167.32749999999999</v>
      </c>
      <c r="Q1630" s="10"/>
      <c r="R1630" s="10"/>
      <c r="S1630" s="10"/>
      <c r="T1630" s="179">
        <f t="shared" si="102"/>
        <v>1071.75</v>
      </c>
      <c r="U1630" s="10"/>
      <c r="V1630" s="10"/>
      <c r="W1630" s="10"/>
      <c r="Y1630" s="167">
        <v>669.31</v>
      </c>
      <c r="Z1630" s="239">
        <f t="shared" si="100"/>
        <v>611.80999999999995</v>
      </c>
      <c r="AB1630" s="239">
        <f t="shared" si="101"/>
        <v>631.85</v>
      </c>
      <c r="AC1630" s="239">
        <v>723.16</v>
      </c>
      <c r="AD1630" s="10"/>
      <c r="AE1630" s="3"/>
      <c r="AF1630" s="3"/>
    </row>
    <row r="1631" spans="1:32" x14ac:dyDescent="0.2">
      <c r="A1631" s="55"/>
      <c r="B1631" s="10"/>
      <c r="C1631" s="10" t="s">
        <v>453</v>
      </c>
      <c r="D1631" s="10"/>
      <c r="E1631" s="419" t="s">
        <v>177</v>
      </c>
      <c r="F1631" s="10">
        <v>2791618</v>
      </c>
      <c r="G1631" s="10"/>
      <c r="H1631" s="10"/>
      <c r="I1631" s="10"/>
      <c r="J1631" s="10">
        <v>473730.5399999994</v>
      </c>
      <c r="K1631" s="10"/>
      <c r="M1631" s="10">
        <v>2584</v>
      </c>
      <c r="N1631" s="69"/>
      <c r="P1631" s="245">
        <f t="shared" si="103"/>
        <v>183.3322523219812</v>
      </c>
      <c r="Q1631" s="10"/>
      <c r="R1631" s="10"/>
      <c r="S1631" s="10"/>
      <c r="T1631" s="179">
        <f t="shared" si="102"/>
        <v>1080.3475232198143</v>
      </c>
      <c r="U1631" s="10"/>
      <c r="V1631" s="10"/>
      <c r="W1631" s="10"/>
      <c r="Y1631" s="167">
        <v>473730.5399999994</v>
      </c>
      <c r="Z1631" s="239">
        <f t="shared" si="100"/>
        <v>433029.53</v>
      </c>
      <c r="AB1631" s="239">
        <f t="shared" si="101"/>
        <v>447213.35</v>
      </c>
      <c r="AC1631" s="239">
        <v>511839.3</v>
      </c>
      <c r="AD1631" s="10"/>
      <c r="AE1631" s="3"/>
      <c r="AF1631" s="3"/>
    </row>
    <row r="1632" spans="1:32" x14ac:dyDescent="0.2">
      <c r="A1632" s="55"/>
      <c r="B1632" s="10"/>
      <c r="C1632" s="10" t="s">
        <v>454</v>
      </c>
      <c r="D1632" s="10"/>
      <c r="E1632" s="419" t="s">
        <v>455</v>
      </c>
      <c r="F1632" s="10">
        <v>6361123</v>
      </c>
      <c r="G1632" s="10"/>
      <c r="H1632" s="10"/>
      <c r="I1632" s="10"/>
      <c r="J1632" s="10">
        <v>1110097.2199999995</v>
      </c>
      <c r="K1632" s="10"/>
      <c r="M1632" s="10">
        <v>5576</v>
      </c>
      <c r="N1632" s="69"/>
      <c r="P1632" s="245">
        <f t="shared" si="103"/>
        <v>199.08486728837869</v>
      </c>
      <c r="Q1632" s="10"/>
      <c r="R1632" s="10"/>
      <c r="S1632" s="10"/>
      <c r="T1632" s="179">
        <f t="shared" si="102"/>
        <v>1140.8039813486371</v>
      </c>
      <c r="U1632" s="10"/>
      <c r="V1632" s="10"/>
      <c r="W1632" s="10"/>
      <c r="Y1632" s="167">
        <v>1110097.2199999995</v>
      </c>
      <c r="Z1632" s="239">
        <f t="shared" si="100"/>
        <v>1014722.16</v>
      </c>
      <c r="AB1632" s="239">
        <f t="shared" si="101"/>
        <v>1047959.24</v>
      </c>
      <c r="AC1632" s="239">
        <v>1199397.83</v>
      </c>
      <c r="AD1632" s="10"/>
      <c r="AE1632" s="3"/>
      <c r="AF1632" s="3"/>
    </row>
    <row r="1633" spans="1:32" x14ac:dyDescent="0.2">
      <c r="A1633" s="55"/>
      <c r="B1633" s="10"/>
      <c r="C1633" s="10" t="s">
        <v>456</v>
      </c>
      <c r="D1633" s="10"/>
      <c r="E1633" s="419" t="s">
        <v>79</v>
      </c>
      <c r="F1633" s="10">
        <v>5090</v>
      </c>
      <c r="G1633" s="10"/>
      <c r="H1633" s="10"/>
      <c r="I1633" s="10"/>
      <c r="J1633" s="10">
        <v>922.97</v>
      </c>
      <c r="K1633" s="10"/>
      <c r="M1633" s="10">
        <v>6</v>
      </c>
      <c r="N1633" s="69"/>
      <c r="P1633" s="245">
        <f t="shared" si="103"/>
        <v>153.82833333333335</v>
      </c>
      <c r="Q1633" s="10"/>
      <c r="R1633" s="10"/>
      <c r="S1633" s="10"/>
      <c r="T1633" s="179">
        <f t="shared" si="102"/>
        <v>848.33333333333337</v>
      </c>
      <c r="U1633" s="10"/>
      <c r="V1633" s="10"/>
      <c r="W1633" s="10"/>
      <c r="Y1633" s="167">
        <v>922.97</v>
      </c>
      <c r="Z1633" s="239">
        <f t="shared" si="100"/>
        <v>843.67</v>
      </c>
      <c r="AB1633" s="239">
        <f t="shared" si="101"/>
        <v>871.31</v>
      </c>
      <c r="AC1633" s="239">
        <v>997.22</v>
      </c>
      <c r="AD1633" s="10"/>
      <c r="AE1633" s="3"/>
      <c r="AF1633" s="3"/>
    </row>
    <row r="1634" spans="1:32" x14ac:dyDescent="0.2">
      <c r="A1634" s="55"/>
      <c r="B1634" s="10"/>
      <c r="C1634" s="10" t="s">
        <v>588</v>
      </c>
      <c r="D1634" s="10"/>
      <c r="E1634" s="419" t="s">
        <v>164</v>
      </c>
      <c r="F1634" s="10">
        <v>1880</v>
      </c>
      <c r="G1634" s="10"/>
      <c r="H1634" s="10"/>
      <c r="I1634" s="10"/>
      <c r="J1634" s="10">
        <v>349.85</v>
      </c>
      <c r="K1634" s="10"/>
      <c r="M1634" s="10">
        <v>1</v>
      </c>
      <c r="N1634" s="69"/>
      <c r="P1634" s="245">
        <f t="shared" si="103"/>
        <v>349.85</v>
      </c>
      <c r="Q1634" s="10"/>
      <c r="R1634" s="10"/>
      <c r="S1634" s="10"/>
      <c r="T1634" s="179">
        <f t="shared" si="102"/>
        <v>1880</v>
      </c>
      <c r="U1634" s="10"/>
      <c r="V1634" s="10"/>
      <c r="W1634" s="10"/>
      <c r="Y1634" s="167">
        <v>349.85</v>
      </c>
      <c r="Z1634" s="239">
        <f t="shared" si="100"/>
        <v>319.79000000000002</v>
      </c>
      <c r="AB1634" s="239">
        <f t="shared" si="101"/>
        <v>330.27</v>
      </c>
      <c r="AC1634" s="239">
        <v>378</v>
      </c>
      <c r="AD1634" s="10"/>
      <c r="AE1634" s="3"/>
      <c r="AF1634" s="3"/>
    </row>
    <row r="1635" spans="1:32" x14ac:dyDescent="0.2">
      <c r="A1635" s="55"/>
      <c r="B1635" s="10"/>
      <c r="C1635" s="10" t="s">
        <v>457</v>
      </c>
      <c r="D1635" s="10"/>
      <c r="E1635" s="419" t="s">
        <v>439</v>
      </c>
      <c r="F1635" s="10">
        <v>1097</v>
      </c>
      <c r="G1635" s="10"/>
      <c r="H1635" s="10"/>
      <c r="I1635" s="10"/>
      <c r="J1635" s="10">
        <v>200</v>
      </c>
      <c r="K1635" s="10"/>
      <c r="M1635" s="10">
        <v>1</v>
      </c>
      <c r="N1635" s="69"/>
      <c r="P1635" s="245">
        <f t="shared" si="103"/>
        <v>200</v>
      </c>
      <c r="Q1635" s="10"/>
      <c r="R1635" s="10"/>
      <c r="S1635" s="10"/>
      <c r="T1635" s="179">
        <f t="shared" si="102"/>
        <v>1097</v>
      </c>
      <c r="U1635" s="10"/>
      <c r="V1635" s="10"/>
      <c r="W1635" s="10"/>
      <c r="Y1635" s="167">
        <v>200</v>
      </c>
      <c r="Z1635" s="239">
        <f t="shared" si="100"/>
        <v>182.82</v>
      </c>
      <c r="AB1635" s="239">
        <f t="shared" si="101"/>
        <v>188.8</v>
      </c>
      <c r="AC1635" s="239">
        <v>216.08</v>
      </c>
      <c r="AD1635" s="10"/>
      <c r="AE1635" s="3"/>
      <c r="AF1635" s="3"/>
    </row>
    <row r="1636" spans="1:32" x14ac:dyDescent="0.2">
      <c r="A1636" s="55"/>
      <c r="B1636" s="10"/>
      <c r="C1636" s="10" t="s">
        <v>457</v>
      </c>
      <c r="D1636" s="10"/>
      <c r="E1636" s="419" t="s">
        <v>127</v>
      </c>
      <c r="F1636" s="10">
        <v>1051210</v>
      </c>
      <c r="G1636" s="10"/>
      <c r="H1636" s="10"/>
      <c r="I1636" s="10"/>
      <c r="J1636" s="10">
        <v>181243.8</v>
      </c>
      <c r="K1636" s="10"/>
      <c r="M1636" s="10">
        <v>693</v>
      </c>
      <c r="N1636" s="69"/>
      <c r="P1636" s="245">
        <f t="shared" si="103"/>
        <v>261.5350649350649</v>
      </c>
      <c r="Q1636" s="10"/>
      <c r="R1636" s="10"/>
      <c r="S1636" s="10"/>
      <c r="T1636" s="179">
        <f t="shared" si="102"/>
        <v>1516.8975468975468</v>
      </c>
      <c r="U1636" s="10"/>
      <c r="V1636" s="10"/>
      <c r="W1636" s="10"/>
      <c r="Y1636" s="167">
        <v>181243.8</v>
      </c>
      <c r="Z1636" s="239">
        <f t="shared" si="100"/>
        <v>165672.07</v>
      </c>
      <c r="AB1636" s="239">
        <f t="shared" si="101"/>
        <v>171098.63</v>
      </c>
      <c r="AC1636" s="239">
        <v>195823.77</v>
      </c>
      <c r="AD1636" s="10"/>
      <c r="AE1636" s="3"/>
      <c r="AF1636" s="3"/>
    </row>
    <row r="1637" spans="1:32" x14ac:dyDescent="0.2">
      <c r="A1637" s="55"/>
      <c r="B1637" s="10"/>
      <c r="C1637" s="10" t="s">
        <v>458</v>
      </c>
      <c r="D1637" s="10"/>
      <c r="E1637" s="419" t="s">
        <v>97</v>
      </c>
      <c r="F1637" s="10">
        <v>4036</v>
      </c>
      <c r="G1637" s="10"/>
      <c r="H1637" s="10"/>
      <c r="I1637" s="10"/>
      <c r="J1637" s="10">
        <v>750.17000000000007</v>
      </c>
      <c r="K1637" s="10"/>
      <c r="M1637" s="10">
        <v>2</v>
      </c>
      <c r="N1637" s="69"/>
      <c r="P1637" s="245">
        <f t="shared" si="103"/>
        <v>375.08500000000004</v>
      </c>
      <c r="Q1637" s="10"/>
      <c r="R1637" s="10"/>
      <c r="S1637" s="10"/>
      <c r="T1637" s="179">
        <f t="shared" si="102"/>
        <v>2018</v>
      </c>
      <c r="U1637" s="10"/>
      <c r="V1637" s="10"/>
      <c r="W1637" s="10"/>
      <c r="Y1637" s="167">
        <v>750.17000000000007</v>
      </c>
      <c r="Z1637" s="239">
        <f t="shared" si="100"/>
        <v>685.72</v>
      </c>
      <c r="AB1637" s="239">
        <f t="shared" si="101"/>
        <v>708.18</v>
      </c>
      <c r="AC1637" s="239">
        <v>810.52</v>
      </c>
      <c r="AD1637" s="10"/>
      <c r="AE1637" s="3"/>
      <c r="AF1637" s="3"/>
    </row>
    <row r="1638" spans="1:32" x14ac:dyDescent="0.2">
      <c r="A1638" s="55"/>
      <c r="B1638" s="10"/>
      <c r="C1638" s="10" t="s">
        <v>459</v>
      </c>
      <c r="D1638" s="10"/>
      <c r="E1638" s="419" t="s">
        <v>177</v>
      </c>
      <c r="F1638" s="10">
        <v>4425</v>
      </c>
      <c r="G1638" s="10"/>
      <c r="H1638" s="10"/>
      <c r="I1638" s="10"/>
      <c r="J1638" s="10">
        <v>824.96</v>
      </c>
      <c r="K1638" s="10"/>
      <c r="M1638" s="10">
        <v>2</v>
      </c>
      <c r="N1638" s="69"/>
      <c r="P1638" s="245">
        <f t="shared" si="103"/>
        <v>412.48</v>
      </c>
      <c r="Q1638" s="10"/>
      <c r="R1638" s="10"/>
      <c r="S1638" s="10"/>
      <c r="T1638" s="179">
        <f t="shared" si="102"/>
        <v>2212.5</v>
      </c>
      <c r="U1638" s="10"/>
      <c r="V1638" s="10"/>
      <c r="W1638" s="10"/>
      <c r="Y1638" s="167">
        <v>824.96</v>
      </c>
      <c r="Z1638" s="239">
        <f t="shared" si="100"/>
        <v>754.08</v>
      </c>
      <c r="AB1638" s="239">
        <f t="shared" si="101"/>
        <v>778.78</v>
      </c>
      <c r="AC1638" s="239">
        <v>891.32</v>
      </c>
      <c r="AD1638" s="10"/>
      <c r="AE1638" s="3"/>
      <c r="AF1638" s="3"/>
    </row>
    <row r="1639" spans="1:32" x14ac:dyDescent="0.2">
      <c r="A1639" s="55"/>
      <c r="B1639" s="10"/>
      <c r="C1639" s="10" t="s">
        <v>459</v>
      </c>
      <c r="D1639" s="10"/>
      <c r="E1639" s="419" t="s">
        <v>460</v>
      </c>
      <c r="F1639" s="10">
        <v>192515</v>
      </c>
      <c r="G1639" s="10"/>
      <c r="H1639" s="10"/>
      <c r="I1639" s="10"/>
      <c r="J1639" s="10">
        <v>33389.330000000009</v>
      </c>
      <c r="K1639" s="10"/>
      <c r="M1639" s="10">
        <v>237</v>
      </c>
      <c r="N1639" s="69"/>
      <c r="P1639" s="245">
        <f t="shared" si="103"/>
        <v>140.88324894514773</v>
      </c>
      <c r="Q1639" s="10"/>
      <c r="R1639" s="10"/>
      <c r="S1639" s="10"/>
      <c r="T1639" s="179">
        <f t="shared" si="102"/>
        <v>812.29957805907168</v>
      </c>
      <c r="U1639" s="10"/>
      <c r="V1639" s="10"/>
      <c r="W1639" s="10"/>
      <c r="Y1639" s="167">
        <v>33389.330000000009</v>
      </c>
      <c r="Z1639" s="239">
        <f t="shared" si="100"/>
        <v>30520.65</v>
      </c>
      <c r="AB1639" s="239">
        <f t="shared" si="101"/>
        <v>31520.35</v>
      </c>
      <c r="AC1639" s="239">
        <v>36075.300000000003</v>
      </c>
      <c r="AD1639" s="10"/>
      <c r="AE1639" s="3"/>
      <c r="AF1639" s="3"/>
    </row>
    <row r="1640" spans="1:32" x14ac:dyDescent="0.2">
      <c r="A1640" s="55"/>
      <c r="B1640" s="10"/>
      <c r="C1640" s="10" t="s">
        <v>461</v>
      </c>
      <c r="D1640" s="10"/>
      <c r="E1640" s="419" t="s">
        <v>203</v>
      </c>
      <c r="F1640" s="10">
        <v>5362222</v>
      </c>
      <c r="G1640" s="10"/>
      <c r="H1640" s="10"/>
      <c r="I1640" s="10"/>
      <c r="J1640" s="10">
        <v>906877.33999999857</v>
      </c>
      <c r="K1640" s="10"/>
      <c r="M1640" s="10">
        <v>4429</v>
      </c>
      <c r="N1640" s="69"/>
      <c r="P1640" s="245">
        <f t="shared" si="103"/>
        <v>204.75893881237266</v>
      </c>
      <c r="Q1640" s="10"/>
      <c r="R1640" s="10"/>
      <c r="S1640" s="10"/>
      <c r="T1640" s="179">
        <f t="shared" si="102"/>
        <v>1210.7071573718672</v>
      </c>
      <c r="U1640" s="10"/>
      <c r="V1640" s="10"/>
      <c r="W1640" s="10"/>
      <c r="Y1640" s="167">
        <v>906877.33999999857</v>
      </c>
      <c r="Z1640" s="239">
        <f t="shared" si="100"/>
        <v>828962.11</v>
      </c>
      <c r="AB1640" s="239">
        <f t="shared" si="101"/>
        <v>856114.64</v>
      </c>
      <c r="AC1640" s="239">
        <v>979830.14</v>
      </c>
      <c r="AD1640" s="10"/>
      <c r="AE1640" s="3"/>
      <c r="AF1640" s="3"/>
    </row>
    <row r="1641" spans="1:32" x14ac:dyDescent="0.2">
      <c r="A1641" s="55"/>
      <c r="B1641" s="10"/>
      <c r="C1641" s="10" t="s">
        <v>461</v>
      </c>
      <c r="D1641" s="10"/>
      <c r="E1641" s="419" t="s">
        <v>462</v>
      </c>
      <c r="F1641" s="10">
        <v>389</v>
      </c>
      <c r="G1641" s="10"/>
      <c r="H1641" s="10"/>
      <c r="I1641" s="10"/>
      <c r="J1641" s="10">
        <v>72</v>
      </c>
      <c r="K1641" s="10"/>
      <c r="M1641" s="10">
        <v>1</v>
      </c>
      <c r="N1641" s="69"/>
      <c r="P1641" s="245">
        <f t="shared" si="103"/>
        <v>72</v>
      </c>
      <c r="Q1641" s="10"/>
      <c r="R1641" s="10"/>
      <c r="S1641" s="10"/>
      <c r="T1641" s="179">
        <f t="shared" si="102"/>
        <v>389</v>
      </c>
      <c r="U1641" s="10"/>
      <c r="V1641" s="10"/>
      <c r="W1641" s="10"/>
      <c r="Y1641" s="167">
        <v>72</v>
      </c>
      <c r="Z1641" s="239">
        <f t="shared" si="100"/>
        <v>65.81</v>
      </c>
      <c r="AB1641" s="239">
        <f t="shared" si="101"/>
        <v>67.97</v>
      </c>
      <c r="AC1641" s="239">
        <v>77.790000000000006</v>
      </c>
      <c r="AD1641" s="10"/>
      <c r="AE1641" s="3"/>
      <c r="AF1641" s="3"/>
    </row>
    <row r="1642" spans="1:32" x14ac:dyDescent="0.2">
      <c r="A1642" s="55"/>
      <c r="B1642" s="10"/>
      <c r="C1642" s="10" t="s">
        <v>463</v>
      </c>
      <c r="D1642" s="10"/>
      <c r="E1642" s="419" t="s">
        <v>203</v>
      </c>
      <c r="F1642" s="10">
        <v>32457</v>
      </c>
      <c r="G1642" s="10"/>
      <c r="H1642" s="10"/>
      <c r="I1642" s="10"/>
      <c r="J1642" s="10">
        <v>5760.56</v>
      </c>
      <c r="K1642" s="10"/>
      <c r="M1642" s="10">
        <v>11</v>
      </c>
      <c r="N1642" s="69"/>
      <c r="P1642" s="245">
        <f t="shared" si="103"/>
        <v>523.68727272727278</v>
      </c>
      <c r="Q1642" s="10"/>
      <c r="R1642" s="10"/>
      <c r="S1642" s="10"/>
      <c r="T1642" s="179">
        <f t="shared" si="102"/>
        <v>2950.6363636363635</v>
      </c>
      <c r="U1642" s="10"/>
      <c r="V1642" s="10"/>
      <c r="W1642" s="10"/>
      <c r="Y1642" s="167">
        <v>5760.56</v>
      </c>
      <c r="Z1642" s="239">
        <f t="shared" ref="Z1642:Z1705" si="104">ROUND($Z$1815*Y1642/$Y$1815,2)</f>
        <v>5265.64</v>
      </c>
      <c r="AB1642" s="239">
        <f t="shared" ref="AB1642:AB1705" si="105">ROUND($AB$1815*Y1642/$Y$1815,2)</f>
        <v>5438.11</v>
      </c>
      <c r="AC1642" s="239">
        <v>6223.96</v>
      </c>
      <c r="AD1642" s="10"/>
      <c r="AE1642" s="3"/>
      <c r="AF1642" s="3"/>
    </row>
    <row r="1643" spans="1:32" x14ac:dyDescent="0.2">
      <c r="A1643" s="55"/>
      <c r="B1643" s="10"/>
      <c r="C1643" s="10" t="s">
        <v>464</v>
      </c>
      <c r="D1643" s="10"/>
      <c r="E1643" s="419" t="s">
        <v>63</v>
      </c>
      <c r="F1643" s="10">
        <v>356940</v>
      </c>
      <c r="G1643" s="10"/>
      <c r="H1643" s="10"/>
      <c r="I1643" s="10"/>
      <c r="J1643" s="10">
        <v>61227.409999999974</v>
      </c>
      <c r="K1643" s="10"/>
      <c r="M1643" s="10">
        <v>365</v>
      </c>
      <c r="N1643" s="69"/>
      <c r="P1643" s="245">
        <f t="shared" si="103"/>
        <v>167.74632876712323</v>
      </c>
      <c r="Q1643" s="10"/>
      <c r="R1643" s="10"/>
      <c r="S1643" s="10"/>
      <c r="T1643" s="179">
        <f t="shared" ref="T1643:T1706" si="106">F1643/M1643</f>
        <v>977.91780821917803</v>
      </c>
      <c r="U1643" s="10"/>
      <c r="V1643" s="10"/>
      <c r="W1643" s="10"/>
      <c r="Y1643" s="167">
        <v>61227.409999999974</v>
      </c>
      <c r="Z1643" s="239">
        <f t="shared" si="104"/>
        <v>55967</v>
      </c>
      <c r="AB1643" s="239">
        <f t="shared" si="105"/>
        <v>57800.19</v>
      </c>
      <c r="AC1643" s="239">
        <v>66152.789999999994</v>
      </c>
      <c r="AD1643" s="10"/>
      <c r="AE1643" s="3"/>
      <c r="AF1643" s="3"/>
    </row>
    <row r="1644" spans="1:32" x14ac:dyDescent="0.2">
      <c r="A1644" s="55"/>
      <c r="B1644" s="10"/>
      <c r="C1644" s="10" t="s">
        <v>465</v>
      </c>
      <c r="D1644" s="10"/>
      <c r="E1644" s="419" t="s">
        <v>179</v>
      </c>
      <c r="F1644" s="10">
        <v>48481</v>
      </c>
      <c r="G1644" s="10"/>
      <c r="H1644" s="10"/>
      <c r="I1644" s="10"/>
      <c r="J1644" s="10">
        <v>8505.3200000000015</v>
      </c>
      <c r="K1644" s="10"/>
      <c r="M1644" s="10">
        <v>44</v>
      </c>
      <c r="N1644" s="69"/>
      <c r="P1644" s="245">
        <f t="shared" si="103"/>
        <v>193.30272727272731</v>
      </c>
      <c r="Q1644" s="10"/>
      <c r="R1644" s="10"/>
      <c r="S1644" s="10"/>
      <c r="T1644" s="179">
        <f t="shared" si="106"/>
        <v>1101.840909090909</v>
      </c>
      <c r="U1644" s="10"/>
      <c r="V1644" s="10"/>
      <c r="W1644" s="10"/>
      <c r="Y1644" s="167">
        <v>8505.3200000000015</v>
      </c>
      <c r="Z1644" s="239">
        <f t="shared" si="104"/>
        <v>7774.58</v>
      </c>
      <c r="AB1644" s="239">
        <f t="shared" si="105"/>
        <v>8029.23</v>
      </c>
      <c r="AC1644" s="239">
        <v>9189.52</v>
      </c>
      <c r="AD1644" s="10"/>
      <c r="AE1644" s="3"/>
      <c r="AF1644" s="3"/>
    </row>
    <row r="1645" spans="1:32" x14ac:dyDescent="0.2">
      <c r="A1645" s="55"/>
      <c r="B1645" s="10"/>
      <c r="C1645" s="10" t="s">
        <v>466</v>
      </c>
      <c r="D1645" s="10"/>
      <c r="E1645" s="419" t="s">
        <v>467</v>
      </c>
      <c r="F1645" s="10">
        <v>4048946</v>
      </c>
      <c r="G1645" s="10"/>
      <c r="H1645" s="10"/>
      <c r="I1645" s="10"/>
      <c r="J1645" s="10">
        <v>687625.64999999956</v>
      </c>
      <c r="K1645" s="10"/>
      <c r="M1645" s="10">
        <v>3852</v>
      </c>
      <c r="N1645" s="69"/>
      <c r="P1645" s="245">
        <f t="shared" si="103"/>
        <v>178.51133177570082</v>
      </c>
      <c r="Q1645" s="10"/>
      <c r="R1645" s="10"/>
      <c r="S1645" s="10"/>
      <c r="T1645" s="179">
        <f t="shared" si="106"/>
        <v>1051.1282450674973</v>
      </c>
      <c r="U1645" s="10"/>
      <c r="V1645" s="10"/>
      <c r="W1645" s="10"/>
      <c r="Y1645" s="167">
        <v>687625.64999999956</v>
      </c>
      <c r="Z1645" s="239">
        <f t="shared" si="104"/>
        <v>628547.64</v>
      </c>
      <c r="AB1645" s="239">
        <f t="shared" si="105"/>
        <v>649135.62</v>
      </c>
      <c r="AC1645" s="239">
        <v>742940.97</v>
      </c>
      <c r="AD1645" s="10"/>
      <c r="AE1645" s="3"/>
      <c r="AF1645" s="3"/>
    </row>
    <row r="1646" spans="1:32" x14ac:dyDescent="0.2">
      <c r="A1646" s="55"/>
      <c r="B1646" s="10"/>
      <c r="C1646" s="10" t="s">
        <v>468</v>
      </c>
      <c r="D1646" s="10"/>
      <c r="E1646" s="419" t="s">
        <v>145</v>
      </c>
      <c r="F1646" s="10">
        <v>14228</v>
      </c>
      <c r="G1646" s="10"/>
      <c r="H1646" s="10"/>
      <c r="I1646" s="10"/>
      <c r="J1646" s="10">
        <v>2650.77</v>
      </c>
      <c r="K1646" s="10"/>
      <c r="M1646" s="10">
        <v>9</v>
      </c>
      <c r="N1646" s="69"/>
      <c r="P1646" s="245">
        <f t="shared" si="103"/>
        <v>294.52999999999997</v>
      </c>
      <c r="Q1646" s="10"/>
      <c r="R1646" s="10"/>
      <c r="S1646" s="10"/>
      <c r="T1646" s="179">
        <f t="shared" si="106"/>
        <v>1580.8888888888889</v>
      </c>
      <c r="U1646" s="10"/>
      <c r="V1646" s="10"/>
      <c r="W1646" s="10"/>
      <c r="Y1646" s="167">
        <v>2650.77</v>
      </c>
      <c r="Z1646" s="239">
        <f t="shared" si="104"/>
        <v>2423.0300000000002</v>
      </c>
      <c r="AB1646" s="239">
        <f t="shared" si="105"/>
        <v>2502.39</v>
      </c>
      <c r="AC1646" s="239">
        <v>2864.01</v>
      </c>
      <c r="AD1646" s="10"/>
      <c r="AE1646" s="3"/>
      <c r="AF1646" s="3"/>
    </row>
    <row r="1647" spans="1:32" x14ac:dyDescent="0.2">
      <c r="A1647" s="55"/>
      <c r="B1647" s="10"/>
      <c r="C1647" s="10" t="s">
        <v>468</v>
      </c>
      <c r="D1647" s="10"/>
      <c r="E1647" s="419" t="s">
        <v>70</v>
      </c>
      <c r="F1647" s="10">
        <v>106603</v>
      </c>
      <c r="G1647" s="10"/>
      <c r="H1647" s="10"/>
      <c r="I1647" s="10"/>
      <c r="J1647" s="10">
        <v>18354.710000000003</v>
      </c>
      <c r="K1647" s="10"/>
      <c r="M1647" s="10">
        <v>95</v>
      </c>
      <c r="N1647" s="69"/>
      <c r="P1647" s="245">
        <f t="shared" si="103"/>
        <v>193.20747368421056</v>
      </c>
      <c r="Q1647" s="10"/>
      <c r="R1647" s="10"/>
      <c r="S1647" s="10"/>
      <c r="T1647" s="179">
        <f t="shared" si="106"/>
        <v>1122.1368421052632</v>
      </c>
      <c r="U1647" s="10"/>
      <c r="V1647" s="10"/>
      <c r="W1647" s="10"/>
      <c r="Y1647" s="167">
        <v>18354.710000000003</v>
      </c>
      <c r="Z1647" s="239">
        <f t="shared" si="104"/>
        <v>16777.75</v>
      </c>
      <c r="AB1647" s="239">
        <f t="shared" si="105"/>
        <v>17327.3</v>
      </c>
      <c r="AC1647" s="239">
        <v>19831.240000000002</v>
      </c>
      <c r="AD1647" s="10"/>
      <c r="AE1647" s="3"/>
      <c r="AF1647" s="3"/>
    </row>
    <row r="1648" spans="1:32" x14ac:dyDescent="0.2">
      <c r="A1648" s="55"/>
      <c r="B1648" s="10"/>
      <c r="C1648" s="10" t="s">
        <v>468</v>
      </c>
      <c r="D1648" s="10"/>
      <c r="E1648" s="419" t="s">
        <v>93</v>
      </c>
      <c r="F1648" s="10">
        <v>2954</v>
      </c>
      <c r="G1648" s="10"/>
      <c r="H1648" s="10"/>
      <c r="I1648" s="10"/>
      <c r="J1648" s="10">
        <v>405.92</v>
      </c>
      <c r="K1648" s="10"/>
      <c r="M1648" s="10">
        <v>3</v>
      </c>
      <c r="N1648" s="69"/>
      <c r="P1648" s="245">
        <f t="shared" si="103"/>
        <v>135.30666666666667</v>
      </c>
      <c r="Q1648" s="10"/>
      <c r="R1648" s="10"/>
      <c r="S1648" s="10"/>
      <c r="T1648" s="179">
        <f t="shared" si="106"/>
        <v>984.66666666666663</v>
      </c>
      <c r="U1648" s="10"/>
      <c r="V1648" s="10"/>
      <c r="W1648" s="10"/>
      <c r="Y1648" s="167">
        <v>405.92</v>
      </c>
      <c r="Z1648" s="239">
        <f t="shared" si="104"/>
        <v>371.04</v>
      </c>
      <c r="AB1648" s="239">
        <f t="shared" si="105"/>
        <v>383.2</v>
      </c>
      <c r="AC1648" s="239">
        <v>438.58</v>
      </c>
      <c r="AD1648" s="10"/>
      <c r="AE1648" s="3"/>
      <c r="AF1648" s="3"/>
    </row>
    <row r="1649" spans="1:32" x14ac:dyDescent="0.2">
      <c r="A1649" s="55"/>
      <c r="B1649" s="10"/>
      <c r="C1649" s="10" t="s">
        <v>468</v>
      </c>
      <c r="D1649" s="10"/>
      <c r="E1649" s="419" t="s">
        <v>287</v>
      </c>
      <c r="F1649" s="10">
        <v>1682</v>
      </c>
      <c r="G1649" s="10"/>
      <c r="H1649" s="10"/>
      <c r="I1649" s="10"/>
      <c r="J1649" s="10">
        <v>312.11</v>
      </c>
      <c r="K1649" s="10"/>
      <c r="M1649" s="10">
        <v>1</v>
      </c>
      <c r="N1649" s="69"/>
      <c r="P1649" s="245">
        <f t="shared" si="103"/>
        <v>312.11</v>
      </c>
      <c r="Q1649" s="10"/>
      <c r="R1649" s="10"/>
      <c r="S1649" s="10"/>
      <c r="T1649" s="179">
        <f t="shared" si="106"/>
        <v>1682</v>
      </c>
      <c r="U1649" s="10"/>
      <c r="V1649" s="10"/>
      <c r="W1649" s="10"/>
      <c r="Y1649" s="167">
        <v>312.11</v>
      </c>
      <c r="Z1649" s="239">
        <f t="shared" si="104"/>
        <v>285.29000000000002</v>
      </c>
      <c r="AB1649" s="239">
        <f t="shared" si="105"/>
        <v>294.64</v>
      </c>
      <c r="AC1649" s="239">
        <v>337.22</v>
      </c>
      <c r="AD1649" s="10"/>
      <c r="AE1649" s="3"/>
      <c r="AF1649" s="3"/>
    </row>
    <row r="1650" spans="1:32" x14ac:dyDescent="0.2">
      <c r="A1650" s="55"/>
      <c r="B1650" s="10"/>
      <c r="C1650" s="10" t="s">
        <v>469</v>
      </c>
      <c r="D1650" s="10"/>
      <c r="E1650" s="419" t="s">
        <v>201</v>
      </c>
      <c r="F1650" s="10">
        <v>46014</v>
      </c>
      <c r="G1650" s="10"/>
      <c r="H1650" s="10"/>
      <c r="I1650" s="10"/>
      <c r="J1650" s="10">
        <v>8237.4100000000017</v>
      </c>
      <c r="K1650" s="10"/>
      <c r="M1650" s="10">
        <v>36</v>
      </c>
      <c r="N1650" s="69"/>
      <c r="P1650" s="245">
        <f t="shared" si="103"/>
        <v>228.81694444444449</v>
      </c>
      <c r="Q1650" s="10"/>
      <c r="R1650" s="10"/>
      <c r="S1650" s="10"/>
      <c r="T1650" s="179">
        <f t="shared" si="106"/>
        <v>1278.1666666666667</v>
      </c>
      <c r="U1650" s="10"/>
      <c r="V1650" s="10"/>
      <c r="W1650" s="10"/>
      <c r="Y1650" s="167">
        <v>8237.4100000000017</v>
      </c>
      <c r="Z1650" s="239">
        <f t="shared" si="104"/>
        <v>7529.69</v>
      </c>
      <c r="AB1650" s="239">
        <f t="shared" si="105"/>
        <v>7776.32</v>
      </c>
      <c r="AC1650" s="239">
        <v>8900.06</v>
      </c>
      <c r="AD1650" s="10"/>
      <c r="AE1650" s="3"/>
      <c r="AF1650" s="3"/>
    </row>
    <row r="1651" spans="1:32" x14ac:dyDescent="0.2">
      <c r="A1651" s="55"/>
      <c r="B1651" s="10"/>
      <c r="C1651" s="10" t="s">
        <v>470</v>
      </c>
      <c r="D1651" s="10"/>
      <c r="E1651" s="419" t="s">
        <v>100</v>
      </c>
      <c r="F1651" s="10">
        <v>5398830</v>
      </c>
      <c r="G1651" s="10"/>
      <c r="H1651" s="10"/>
      <c r="I1651" s="10"/>
      <c r="J1651" s="10">
        <v>921747.29000000248</v>
      </c>
      <c r="K1651" s="10"/>
      <c r="M1651" s="10">
        <v>6640</v>
      </c>
      <c r="N1651" s="69"/>
      <c r="P1651" s="245">
        <f t="shared" si="103"/>
        <v>138.81736295180761</v>
      </c>
      <c r="Q1651" s="10"/>
      <c r="R1651" s="10"/>
      <c r="S1651" s="10"/>
      <c r="T1651" s="179">
        <f t="shared" si="106"/>
        <v>813.07680722891564</v>
      </c>
      <c r="U1651" s="10"/>
      <c r="V1651" s="10"/>
      <c r="W1651" s="10"/>
      <c r="Y1651" s="167">
        <v>921747.29000000248</v>
      </c>
      <c r="Z1651" s="239">
        <f t="shared" si="104"/>
        <v>842554.5</v>
      </c>
      <c r="AB1651" s="239">
        <f t="shared" si="105"/>
        <v>870152.24</v>
      </c>
      <c r="AC1651" s="239">
        <v>995896.28</v>
      </c>
      <c r="AD1651" s="10"/>
      <c r="AE1651" s="3"/>
      <c r="AF1651" s="3"/>
    </row>
    <row r="1652" spans="1:32" x14ac:dyDescent="0.2">
      <c r="A1652" s="55"/>
      <c r="B1652" s="10"/>
      <c r="C1652" s="10" t="s">
        <v>471</v>
      </c>
      <c r="D1652" s="10"/>
      <c r="E1652" s="419" t="s">
        <v>70</v>
      </c>
      <c r="F1652" s="10">
        <v>92481</v>
      </c>
      <c r="G1652" s="10"/>
      <c r="H1652" s="10"/>
      <c r="I1652" s="10"/>
      <c r="J1652" s="10">
        <v>16258.999999999993</v>
      </c>
      <c r="K1652" s="10"/>
      <c r="M1652" s="10">
        <v>71</v>
      </c>
      <c r="N1652" s="69"/>
      <c r="P1652" s="245">
        <f t="shared" si="103"/>
        <v>228.99999999999989</v>
      </c>
      <c r="Q1652" s="10"/>
      <c r="R1652" s="10"/>
      <c r="S1652" s="10"/>
      <c r="T1652" s="179">
        <f t="shared" si="106"/>
        <v>1302.5492957746478</v>
      </c>
      <c r="U1652" s="10"/>
      <c r="V1652" s="10"/>
      <c r="W1652" s="10"/>
      <c r="Y1652" s="167">
        <v>16258.999999999993</v>
      </c>
      <c r="Z1652" s="239">
        <f t="shared" si="104"/>
        <v>14862.09</v>
      </c>
      <c r="AB1652" s="239">
        <f t="shared" si="105"/>
        <v>15348.9</v>
      </c>
      <c r="AC1652" s="239">
        <v>17566.939999999999</v>
      </c>
      <c r="AD1652" s="10"/>
      <c r="AE1652" s="3"/>
      <c r="AF1652" s="3"/>
    </row>
    <row r="1653" spans="1:32" x14ac:dyDescent="0.2">
      <c r="A1653" s="55"/>
      <c r="B1653" s="10"/>
      <c r="C1653" s="10" t="s">
        <v>472</v>
      </c>
      <c r="D1653" s="10"/>
      <c r="E1653" s="419" t="s">
        <v>63</v>
      </c>
      <c r="F1653" s="10">
        <v>1083</v>
      </c>
      <c r="G1653" s="10"/>
      <c r="H1653" s="10"/>
      <c r="I1653" s="10"/>
      <c r="J1653" s="10">
        <v>197.38</v>
      </c>
      <c r="K1653" s="10"/>
      <c r="M1653" s="10">
        <v>2</v>
      </c>
      <c r="N1653" s="69"/>
      <c r="P1653" s="245">
        <f t="shared" si="103"/>
        <v>98.69</v>
      </c>
      <c r="Q1653" s="10"/>
      <c r="R1653" s="10"/>
      <c r="S1653" s="10"/>
      <c r="T1653" s="179">
        <f t="shared" si="106"/>
        <v>541.5</v>
      </c>
      <c r="U1653" s="10"/>
      <c r="V1653" s="10"/>
      <c r="W1653" s="10"/>
      <c r="Y1653" s="167">
        <v>197.38</v>
      </c>
      <c r="Z1653" s="239">
        <f t="shared" si="104"/>
        <v>180.42</v>
      </c>
      <c r="AB1653" s="239">
        <f t="shared" si="105"/>
        <v>186.33</v>
      </c>
      <c r="AC1653" s="239">
        <v>213.26</v>
      </c>
      <c r="AD1653" s="10"/>
      <c r="AE1653" s="3"/>
      <c r="AF1653" s="3"/>
    </row>
    <row r="1654" spans="1:32" x14ac:dyDescent="0.2">
      <c r="A1654" s="55"/>
      <c r="B1654" s="10"/>
      <c r="C1654" s="10" t="s">
        <v>472</v>
      </c>
      <c r="D1654" s="10"/>
      <c r="E1654" s="419" t="s">
        <v>65</v>
      </c>
      <c r="F1654" s="10">
        <v>971</v>
      </c>
      <c r="G1654" s="10"/>
      <c r="H1654" s="10"/>
      <c r="I1654" s="10"/>
      <c r="J1654" s="10">
        <v>181.88</v>
      </c>
      <c r="K1654" s="10"/>
      <c r="M1654" s="10">
        <v>2</v>
      </c>
      <c r="N1654" s="69"/>
      <c r="P1654" s="245">
        <f t="shared" si="103"/>
        <v>90.94</v>
      </c>
      <c r="Q1654" s="10"/>
      <c r="R1654" s="10"/>
      <c r="S1654" s="10"/>
      <c r="T1654" s="179">
        <f t="shared" si="106"/>
        <v>485.5</v>
      </c>
      <c r="U1654" s="10"/>
      <c r="V1654" s="10"/>
      <c r="W1654" s="10"/>
      <c r="Y1654" s="167">
        <v>181.88</v>
      </c>
      <c r="Z1654" s="239">
        <f t="shared" si="104"/>
        <v>166.25</v>
      </c>
      <c r="AB1654" s="239">
        <f t="shared" si="105"/>
        <v>171.7</v>
      </c>
      <c r="AC1654" s="239">
        <v>196.51</v>
      </c>
      <c r="AD1654" s="10"/>
      <c r="AE1654" s="3"/>
      <c r="AF1654" s="3"/>
    </row>
    <row r="1655" spans="1:32" x14ac:dyDescent="0.2">
      <c r="A1655" s="55"/>
      <c r="B1655" s="10"/>
      <c r="C1655" s="10" t="s">
        <v>472</v>
      </c>
      <c r="D1655" s="10"/>
      <c r="E1655" s="419" t="s">
        <v>211</v>
      </c>
      <c r="F1655" s="10">
        <v>1425</v>
      </c>
      <c r="G1655" s="10"/>
      <c r="H1655" s="10"/>
      <c r="I1655" s="10"/>
      <c r="J1655" s="10">
        <v>261.62</v>
      </c>
      <c r="K1655" s="10"/>
      <c r="M1655" s="10">
        <v>1</v>
      </c>
      <c r="N1655" s="69"/>
      <c r="P1655" s="245">
        <f t="shared" si="103"/>
        <v>261.62</v>
      </c>
      <c r="Q1655" s="10"/>
      <c r="R1655" s="10"/>
      <c r="S1655" s="10"/>
      <c r="T1655" s="179">
        <f t="shared" si="106"/>
        <v>1425</v>
      </c>
      <c r="U1655" s="10"/>
      <c r="V1655" s="10"/>
      <c r="W1655" s="10"/>
      <c r="Y1655" s="167">
        <v>261.62</v>
      </c>
      <c r="Z1655" s="239">
        <f t="shared" si="104"/>
        <v>239.14</v>
      </c>
      <c r="AB1655" s="239">
        <f t="shared" si="105"/>
        <v>246.98</v>
      </c>
      <c r="AC1655" s="239">
        <v>282.67</v>
      </c>
      <c r="AD1655" s="10"/>
      <c r="AE1655" s="3"/>
      <c r="AF1655" s="3"/>
    </row>
    <row r="1656" spans="1:32" x14ac:dyDescent="0.2">
      <c r="A1656" s="55"/>
      <c r="B1656" s="10"/>
      <c r="C1656" s="10" t="s">
        <v>472</v>
      </c>
      <c r="D1656" s="10"/>
      <c r="E1656" s="419" t="s">
        <v>293</v>
      </c>
      <c r="F1656" s="10">
        <v>1518167</v>
      </c>
      <c r="G1656" s="10"/>
      <c r="H1656" s="10"/>
      <c r="I1656" s="10"/>
      <c r="J1656" s="10">
        <v>265659.10000000003</v>
      </c>
      <c r="K1656" s="10"/>
      <c r="M1656" s="10">
        <v>1420</v>
      </c>
      <c r="N1656" s="69"/>
      <c r="P1656" s="245">
        <f t="shared" si="103"/>
        <v>187.08387323943666</v>
      </c>
      <c r="Q1656" s="10"/>
      <c r="R1656" s="10"/>
      <c r="S1656" s="10"/>
      <c r="T1656" s="179">
        <f t="shared" si="106"/>
        <v>1069.131690140845</v>
      </c>
      <c r="U1656" s="10"/>
      <c r="V1656" s="10"/>
      <c r="W1656" s="10"/>
      <c r="Y1656" s="167">
        <v>265659.10000000003</v>
      </c>
      <c r="Z1656" s="239">
        <f t="shared" si="104"/>
        <v>242834.75</v>
      </c>
      <c r="AB1656" s="239">
        <f t="shared" si="105"/>
        <v>250788.76</v>
      </c>
      <c r="AC1656" s="239">
        <v>287029.77</v>
      </c>
      <c r="AD1656" s="10"/>
      <c r="AE1656" s="3"/>
      <c r="AF1656" s="3"/>
    </row>
    <row r="1657" spans="1:32" x14ac:dyDescent="0.2">
      <c r="A1657" s="55"/>
      <c r="B1657" s="10"/>
      <c r="C1657" s="10" t="s">
        <v>472</v>
      </c>
      <c r="D1657" s="10"/>
      <c r="E1657" s="419" t="s">
        <v>196</v>
      </c>
      <c r="F1657" s="10"/>
      <c r="G1657" s="10"/>
      <c r="H1657" s="10"/>
      <c r="I1657" s="10"/>
      <c r="J1657" s="10">
        <v>5.77</v>
      </c>
      <c r="K1657" s="10"/>
      <c r="M1657" s="10">
        <v>1</v>
      </c>
      <c r="N1657" s="69"/>
      <c r="P1657" s="245">
        <f t="shared" si="103"/>
        <v>5.77</v>
      </c>
      <c r="Q1657" s="10"/>
      <c r="R1657" s="10"/>
      <c r="S1657" s="10"/>
      <c r="T1657" s="179">
        <f t="shared" si="106"/>
        <v>0</v>
      </c>
      <c r="U1657" s="10"/>
      <c r="V1657" s="10"/>
      <c r="W1657" s="10"/>
      <c r="Y1657" s="167">
        <v>5.77</v>
      </c>
      <c r="Z1657" s="239">
        <f t="shared" si="104"/>
        <v>5.27</v>
      </c>
      <c r="AB1657" s="239">
        <f t="shared" si="105"/>
        <v>5.45</v>
      </c>
      <c r="AC1657" s="239">
        <v>6.24</v>
      </c>
      <c r="AD1657" s="10"/>
      <c r="AE1657" s="3"/>
      <c r="AF1657" s="3"/>
    </row>
    <row r="1658" spans="1:32" x14ac:dyDescent="0.2">
      <c r="A1658" s="55"/>
      <c r="B1658" s="10"/>
      <c r="C1658" s="10" t="s">
        <v>473</v>
      </c>
      <c r="D1658" s="10"/>
      <c r="E1658" s="419" t="s">
        <v>287</v>
      </c>
      <c r="F1658" s="10">
        <v>131302</v>
      </c>
      <c r="G1658" s="10"/>
      <c r="H1658" s="10"/>
      <c r="I1658" s="10"/>
      <c r="J1658" s="10">
        <v>22706.219999999998</v>
      </c>
      <c r="K1658" s="10"/>
      <c r="M1658" s="10">
        <v>119</v>
      </c>
      <c r="N1658" s="69"/>
      <c r="P1658" s="245">
        <f t="shared" ref="P1658:P1721" si="107">J1658/M1658</f>
        <v>190.80857142857141</v>
      </c>
      <c r="Q1658" s="10"/>
      <c r="R1658" s="10"/>
      <c r="S1658" s="10"/>
      <c r="T1658" s="179">
        <f t="shared" si="106"/>
        <v>1103.3781512605042</v>
      </c>
      <c r="U1658" s="10"/>
      <c r="V1658" s="10"/>
      <c r="W1658" s="10"/>
      <c r="Y1658" s="167">
        <v>22706.219999999998</v>
      </c>
      <c r="Z1658" s="239">
        <f t="shared" si="104"/>
        <v>20755.39</v>
      </c>
      <c r="AB1658" s="239">
        <f t="shared" si="105"/>
        <v>21435.23</v>
      </c>
      <c r="AC1658" s="239">
        <v>24532.79</v>
      </c>
      <c r="AD1658" s="10"/>
      <c r="AE1658" s="3"/>
      <c r="AF1658" s="3"/>
    </row>
    <row r="1659" spans="1:32" x14ac:dyDescent="0.2">
      <c r="A1659" s="55"/>
      <c r="B1659" s="10"/>
      <c r="C1659" s="10" t="s">
        <v>474</v>
      </c>
      <c r="D1659" s="10"/>
      <c r="E1659" s="419" t="s">
        <v>475</v>
      </c>
      <c r="F1659" s="10">
        <v>244541</v>
      </c>
      <c r="G1659" s="10"/>
      <c r="H1659" s="10"/>
      <c r="I1659" s="10"/>
      <c r="J1659" s="10">
        <v>42815.349999999955</v>
      </c>
      <c r="K1659" s="10"/>
      <c r="M1659" s="10">
        <v>208</v>
      </c>
      <c r="N1659" s="69"/>
      <c r="P1659" s="245">
        <f t="shared" si="107"/>
        <v>205.84302884615363</v>
      </c>
      <c r="Q1659" s="10"/>
      <c r="R1659" s="10"/>
      <c r="S1659" s="10"/>
      <c r="T1659" s="179">
        <f t="shared" si="106"/>
        <v>1175.6778846153845</v>
      </c>
      <c r="U1659" s="10"/>
      <c r="V1659" s="10"/>
      <c r="W1659" s="10"/>
      <c r="Y1659" s="167">
        <v>42815.349999999955</v>
      </c>
      <c r="Z1659" s="239">
        <f t="shared" si="104"/>
        <v>39136.83</v>
      </c>
      <c r="AB1659" s="239">
        <f t="shared" si="105"/>
        <v>40418.75</v>
      </c>
      <c r="AC1659" s="239">
        <v>46259.59</v>
      </c>
      <c r="AD1659" s="10"/>
      <c r="AE1659" s="3"/>
      <c r="AF1659" s="3"/>
    </row>
    <row r="1660" spans="1:32" x14ac:dyDescent="0.2">
      <c r="A1660" s="55"/>
      <c r="B1660" s="10"/>
      <c r="C1660" s="10" t="s">
        <v>476</v>
      </c>
      <c r="D1660" s="10"/>
      <c r="E1660" s="419" t="s">
        <v>134</v>
      </c>
      <c r="F1660" s="10">
        <v>699221</v>
      </c>
      <c r="G1660" s="10"/>
      <c r="H1660" s="10"/>
      <c r="I1660" s="10"/>
      <c r="J1660" s="10">
        <v>122280.12000000005</v>
      </c>
      <c r="K1660" s="10"/>
      <c r="M1660" s="10">
        <v>636</v>
      </c>
      <c r="N1660" s="69"/>
      <c r="P1660" s="245">
        <f t="shared" si="107"/>
        <v>192.26433962264159</v>
      </c>
      <c r="Q1660" s="10"/>
      <c r="R1660" s="10"/>
      <c r="S1660" s="10"/>
      <c r="T1660" s="179">
        <f t="shared" si="106"/>
        <v>1099.4040880503144</v>
      </c>
      <c r="U1660" s="10"/>
      <c r="V1660" s="10"/>
      <c r="W1660" s="10"/>
      <c r="Y1660" s="167">
        <v>122280.12000000005</v>
      </c>
      <c r="Z1660" s="239">
        <f t="shared" si="104"/>
        <v>111774.31</v>
      </c>
      <c r="AB1660" s="239">
        <f t="shared" si="105"/>
        <v>115435.46</v>
      </c>
      <c r="AC1660" s="239">
        <v>132116.82</v>
      </c>
      <c r="AD1660" s="10"/>
      <c r="AE1660" s="3"/>
      <c r="AF1660" s="3"/>
    </row>
    <row r="1661" spans="1:32" x14ac:dyDescent="0.2">
      <c r="A1661" s="55"/>
      <c r="B1661" s="10"/>
      <c r="C1661" s="10" t="s">
        <v>477</v>
      </c>
      <c r="D1661" s="10"/>
      <c r="E1661" s="419" t="s">
        <v>196</v>
      </c>
      <c r="F1661" s="10">
        <v>611217</v>
      </c>
      <c r="G1661" s="10"/>
      <c r="H1661" s="10"/>
      <c r="I1661" s="10"/>
      <c r="J1661" s="10">
        <v>108120.72999999995</v>
      </c>
      <c r="K1661" s="10"/>
      <c r="M1661" s="10">
        <v>507</v>
      </c>
      <c r="N1661" s="69"/>
      <c r="P1661" s="245">
        <f t="shared" si="107"/>
        <v>213.25587771203146</v>
      </c>
      <c r="Q1661" s="10"/>
      <c r="R1661" s="10"/>
      <c r="S1661" s="10"/>
      <c r="T1661" s="179">
        <f t="shared" si="106"/>
        <v>1205.5562130177516</v>
      </c>
      <c r="U1661" s="10"/>
      <c r="V1661" s="10"/>
      <c r="W1661" s="10"/>
      <c r="Y1661" s="167">
        <v>108120.72999999995</v>
      </c>
      <c r="Z1661" s="239">
        <f t="shared" si="104"/>
        <v>98831.43</v>
      </c>
      <c r="AB1661" s="239">
        <f t="shared" si="105"/>
        <v>102068.64</v>
      </c>
      <c r="AC1661" s="239">
        <v>116818.38</v>
      </c>
      <c r="AD1661" s="10"/>
      <c r="AE1661" s="3"/>
      <c r="AF1661" s="3"/>
    </row>
    <row r="1662" spans="1:32" x14ac:dyDescent="0.2">
      <c r="A1662" s="55"/>
      <c r="B1662" s="10"/>
      <c r="C1662" s="10" t="s">
        <v>478</v>
      </c>
      <c r="D1662" s="10"/>
      <c r="E1662" s="419" t="s">
        <v>479</v>
      </c>
      <c r="F1662" s="10">
        <v>801140</v>
      </c>
      <c r="G1662" s="10"/>
      <c r="H1662" s="10"/>
      <c r="I1662" s="10"/>
      <c r="J1662" s="10">
        <v>140954.82000000015</v>
      </c>
      <c r="K1662" s="10"/>
      <c r="M1662" s="10">
        <v>727</v>
      </c>
      <c r="N1662" s="69"/>
      <c r="P1662" s="245">
        <f t="shared" si="107"/>
        <v>193.88558459422305</v>
      </c>
      <c r="Q1662" s="10"/>
      <c r="R1662" s="10"/>
      <c r="S1662" s="10"/>
      <c r="T1662" s="179">
        <f t="shared" si="106"/>
        <v>1101.980742778542</v>
      </c>
      <c r="U1662" s="10"/>
      <c r="V1662" s="10"/>
      <c r="W1662" s="10"/>
      <c r="Y1662" s="167">
        <v>140954.82000000015</v>
      </c>
      <c r="Z1662" s="239">
        <f t="shared" si="104"/>
        <v>128844.55</v>
      </c>
      <c r="AB1662" s="239">
        <f t="shared" si="105"/>
        <v>133064.84</v>
      </c>
      <c r="AC1662" s="239">
        <v>152293.79</v>
      </c>
      <c r="AD1662" s="10"/>
      <c r="AE1662" s="3"/>
      <c r="AF1662" s="3"/>
    </row>
    <row r="1663" spans="1:32" x14ac:dyDescent="0.2">
      <c r="A1663" s="55"/>
      <c r="B1663" s="10"/>
      <c r="C1663" s="10" t="s">
        <v>478</v>
      </c>
      <c r="D1663" s="10"/>
      <c r="E1663" s="419" t="s">
        <v>164</v>
      </c>
      <c r="F1663" s="10">
        <v>4428</v>
      </c>
      <c r="G1663" s="10"/>
      <c r="H1663" s="10"/>
      <c r="I1663" s="10"/>
      <c r="J1663" s="10">
        <v>816.7299999999999</v>
      </c>
      <c r="K1663" s="10"/>
      <c r="M1663" s="10">
        <v>3</v>
      </c>
      <c r="N1663" s="69"/>
      <c r="P1663" s="245">
        <f t="shared" si="107"/>
        <v>272.24333333333328</v>
      </c>
      <c r="Q1663" s="10"/>
      <c r="R1663" s="10"/>
      <c r="S1663" s="10"/>
      <c r="T1663" s="179">
        <f t="shared" si="106"/>
        <v>1476</v>
      </c>
      <c r="U1663" s="10"/>
      <c r="V1663" s="10"/>
      <c r="W1663" s="10"/>
      <c r="Y1663" s="167">
        <v>816.7299999999999</v>
      </c>
      <c r="Z1663" s="239">
        <f t="shared" si="104"/>
        <v>746.56</v>
      </c>
      <c r="AB1663" s="239">
        <f t="shared" si="105"/>
        <v>771.01</v>
      </c>
      <c r="AC1663" s="239">
        <v>882.43</v>
      </c>
      <c r="AD1663" s="10"/>
      <c r="AE1663" s="3"/>
      <c r="AF1663" s="3"/>
    </row>
    <row r="1664" spans="1:32" x14ac:dyDescent="0.2">
      <c r="A1664" s="55"/>
      <c r="B1664" s="10"/>
      <c r="C1664" s="10" t="s">
        <v>478</v>
      </c>
      <c r="D1664" s="10"/>
      <c r="E1664" s="419" t="s">
        <v>145</v>
      </c>
      <c r="F1664" s="10">
        <v>10013</v>
      </c>
      <c r="G1664" s="10"/>
      <c r="H1664" s="10"/>
      <c r="I1664" s="10"/>
      <c r="J1664" s="10">
        <v>1760.8899999999999</v>
      </c>
      <c r="K1664" s="10"/>
      <c r="M1664" s="10">
        <v>5</v>
      </c>
      <c r="N1664" s="69"/>
      <c r="P1664" s="245">
        <f t="shared" si="107"/>
        <v>352.178</v>
      </c>
      <c r="Q1664" s="10"/>
      <c r="R1664" s="10"/>
      <c r="S1664" s="10"/>
      <c r="T1664" s="179">
        <f t="shared" si="106"/>
        <v>2002.6</v>
      </c>
      <c r="U1664" s="10"/>
      <c r="V1664" s="10"/>
      <c r="W1664" s="10"/>
      <c r="Y1664" s="167">
        <v>1760.8899999999999</v>
      </c>
      <c r="Z1664" s="239">
        <f t="shared" si="104"/>
        <v>1609.6</v>
      </c>
      <c r="AB1664" s="239">
        <f t="shared" si="105"/>
        <v>1662.32</v>
      </c>
      <c r="AC1664" s="239">
        <v>1902.54</v>
      </c>
      <c r="AD1664" s="10"/>
      <c r="AE1664" s="3"/>
      <c r="AF1664" s="3"/>
    </row>
    <row r="1665" spans="1:32" x14ac:dyDescent="0.2">
      <c r="A1665" s="55"/>
      <c r="B1665" s="10"/>
      <c r="C1665" s="10" t="s">
        <v>480</v>
      </c>
      <c r="D1665" s="10"/>
      <c r="E1665" s="419" t="s">
        <v>145</v>
      </c>
      <c r="F1665" s="10">
        <v>87142</v>
      </c>
      <c r="G1665" s="10"/>
      <c r="H1665" s="10"/>
      <c r="I1665" s="10"/>
      <c r="J1665" s="10">
        <v>15336.530000000002</v>
      </c>
      <c r="K1665" s="10"/>
      <c r="M1665" s="10">
        <v>70</v>
      </c>
      <c r="N1665" s="69"/>
      <c r="P1665" s="245">
        <f t="shared" si="107"/>
        <v>219.09328571428574</v>
      </c>
      <c r="Q1665" s="10"/>
      <c r="R1665" s="10"/>
      <c r="S1665" s="10"/>
      <c r="T1665" s="179">
        <f t="shared" si="106"/>
        <v>1244.8857142857144</v>
      </c>
      <c r="U1665" s="10"/>
      <c r="V1665" s="10"/>
      <c r="W1665" s="10"/>
      <c r="Y1665" s="167">
        <v>15336.530000000002</v>
      </c>
      <c r="Z1665" s="239">
        <f t="shared" si="104"/>
        <v>14018.88</v>
      </c>
      <c r="AB1665" s="239">
        <f t="shared" si="105"/>
        <v>14478.06</v>
      </c>
      <c r="AC1665" s="239">
        <v>16570.259999999998</v>
      </c>
      <c r="AD1665" s="10"/>
      <c r="AE1665" s="3"/>
      <c r="AF1665" s="3"/>
    </row>
    <row r="1666" spans="1:32" x14ac:dyDescent="0.2">
      <c r="A1666" s="55"/>
      <c r="B1666" s="10"/>
      <c r="C1666" s="10" t="s">
        <v>481</v>
      </c>
      <c r="D1666" s="10"/>
      <c r="E1666" s="419" t="s">
        <v>97</v>
      </c>
      <c r="F1666" s="10">
        <v>5217</v>
      </c>
      <c r="G1666" s="10"/>
      <c r="H1666" s="10"/>
      <c r="I1666" s="10"/>
      <c r="J1666" s="10">
        <v>888.23</v>
      </c>
      <c r="K1666" s="10"/>
      <c r="M1666" s="10">
        <v>5</v>
      </c>
      <c r="N1666" s="69"/>
      <c r="P1666" s="245">
        <f t="shared" si="107"/>
        <v>177.64600000000002</v>
      </c>
      <c r="Q1666" s="10"/>
      <c r="R1666" s="10"/>
      <c r="S1666" s="10"/>
      <c r="T1666" s="179">
        <f t="shared" si="106"/>
        <v>1043.4000000000001</v>
      </c>
      <c r="U1666" s="10"/>
      <c r="V1666" s="10"/>
      <c r="W1666" s="10"/>
      <c r="Y1666" s="167">
        <v>888.23</v>
      </c>
      <c r="Z1666" s="239">
        <f t="shared" si="104"/>
        <v>811.92</v>
      </c>
      <c r="AB1666" s="239">
        <f t="shared" si="105"/>
        <v>838.51</v>
      </c>
      <c r="AC1666" s="239">
        <v>959.68</v>
      </c>
      <c r="AD1666" s="10"/>
      <c r="AE1666" s="3"/>
      <c r="AF1666" s="3"/>
    </row>
    <row r="1667" spans="1:32" x14ac:dyDescent="0.2">
      <c r="A1667" s="55"/>
      <c r="B1667" s="10"/>
      <c r="C1667" s="10" t="s">
        <v>482</v>
      </c>
      <c r="D1667" s="10"/>
      <c r="E1667" s="419" t="s">
        <v>449</v>
      </c>
      <c r="F1667" s="10">
        <v>125161</v>
      </c>
      <c r="G1667" s="10"/>
      <c r="H1667" s="10"/>
      <c r="I1667" s="10"/>
      <c r="J1667" s="10">
        <v>22104.680000000015</v>
      </c>
      <c r="K1667" s="10"/>
      <c r="M1667" s="10">
        <v>87</v>
      </c>
      <c r="N1667" s="69"/>
      <c r="P1667" s="245">
        <f t="shared" si="107"/>
        <v>254.07678160919556</v>
      </c>
      <c r="Q1667" s="10"/>
      <c r="R1667" s="10"/>
      <c r="S1667" s="10"/>
      <c r="T1667" s="179">
        <f t="shared" si="106"/>
        <v>1438.632183908046</v>
      </c>
      <c r="U1667" s="10"/>
      <c r="V1667" s="10"/>
      <c r="W1667" s="10"/>
      <c r="Y1667" s="167">
        <v>22104.680000000015</v>
      </c>
      <c r="Z1667" s="239">
        <f t="shared" si="104"/>
        <v>20205.54</v>
      </c>
      <c r="AB1667" s="239">
        <f t="shared" si="105"/>
        <v>20867.36</v>
      </c>
      <c r="AC1667" s="239">
        <v>23882.86</v>
      </c>
      <c r="AD1667" s="10"/>
      <c r="AE1667" s="3"/>
      <c r="AF1667" s="3"/>
    </row>
    <row r="1668" spans="1:32" x14ac:dyDescent="0.2">
      <c r="A1668" s="55"/>
      <c r="B1668" s="10"/>
      <c r="C1668" s="10" t="s">
        <v>482</v>
      </c>
      <c r="D1668" s="10"/>
      <c r="E1668" s="419" t="s">
        <v>90</v>
      </c>
      <c r="F1668" s="10">
        <v>634</v>
      </c>
      <c r="G1668" s="10"/>
      <c r="H1668" s="10"/>
      <c r="I1668" s="10"/>
      <c r="J1668" s="10">
        <v>113.95</v>
      </c>
      <c r="K1668" s="10"/>
      <c r="M1668" s="10">
        <v>1</v>
      </c>
      <c r="N1668" s="69"/>
      <c r="P1668" s="245">
        <f t="shared" si="107"/>
        <v>113.95</v>
      </c>
      <c r="Q1668" s="10"/>
      <c r="R1668" s="10"/>
      <c r="S1668" s="10"/>
      <c r="T1668" s="179">
        <f t="shared" si="106"/>
        <v>634</v>
      </c>
      <c r="U1668" s="10"/>
      <c r="V1668" s="10"/>
      <c r="W1668" s="10"/>
      <c r="Y1668" s="167">
        <v>113.95</v>
      </c>
      <c r="Z1668" s="239">
        <f t="shared" si="104"/>
        <v>104.16</v>
      </c>
      <c r="AB1668" s="239">
        <f t="shared" si="105"/>
        <v>107.57</v>
      </c>
      <c r="AC1668" s="239">
        <v>123.11</v>
      </c>
      <c r="AD1668" s="10"/>
      <c r="AE1668" s="3"/>
      <c r="AF1668" s="3"/>
    </row>
    <row r="1669" spans="1:32" x14ac:dyDescent="0.2">
      <c r="A1669" s="55"/>
      <c r="B1669" s="10"/>
      <c r="C1669" s="10" t="s">
        <v>483</v>
      </c>
      <c r="D1669" s="10"/>
      <c r="E1669" s="419" t="s">
        <v>156</v>
      </c>
      <c r="F1669" s="10">
        <v>458335</v>
      </c>
      <c r="G1669" s="10"/>
      <c r="H1669" s="10"/>
      <c r="I1669" s="10"/>
      <c r="J1669" s="10">
        <v>80550.109999999971</v>
      </c>
      <c r="K1669" s="10"/>
      <c r="M1669" s="10">
        <v>383</v>
      </c>
      <c r="N1669" s="69"/>
      <c r="P1669" s="245">
        <f t="shared" si="107"/>
        <v>210.31360313315921</v>
      </c>
      <c r="Q1669" s="10"/>
      <c r="R1669" s="10"/>
      <c r="S1669" s="10"/>
      <c r="T1669" s="179">
        <f t="shared" si="106"/>
        <v>1196.6971279373367</v>
      </c>
      <c r="U1669" s="10"/>
      <c r="V1669" s="10"/>
      <c r="W1669" s="10"/>
      <c r="Y1669" s="167">
        <v>80550.109999999971</v>
      </c>
      <c r="Z1669" s="239">
        <f t="shared" si="104"/>
        <v>73629.570000000007</v>
      </c>
      <c r="AB1669" s="239">
        <f t="shared" si="105"/>
        <v>76041.3</v>
      </c>
      <c r="AC1669" s="239">
        <v>87029.88</v>
      </c>
      <c r="AD1669" s="10"/>
      <c r="AE1669" s="3"/>
      <c r="AF1669" s="3"/>
    </row>
    <row r="1670" spans="1:32" x14ac:dyDescent="0.2">
      <c r="A1670" s="55"/>
      <c r="B1670" s="10"/>
      <c r="C1670" s="10" t="s">
        <v>484</v>
      </c>
      <c r="D1670" s="10"/>
      <c r="E1670" s="419" t="s">
        <v>485</v>
      </c>
      <c r="F1670" s="10">
        <v>454757</v>
      </c>
      <c r="G1670" s="10"/>
      <c r="H1670" s="10"/>
      <c r="I1670" s="10"/>
      <c r="J1670" s="10">
        <v>79509.259999999966</v>
      </c>
      <c r="K1670" s="10"/>
      <c r="M1670" s="10">
        <v>283</v>
      </c>
      <c r="N1670" s="69"/>
      <c r="P1670" s="245">
        <f t="shared" si="107"/>
        <v>280.95144876325077</v>
      </c>
      <c r="Q1670" s="10"/>
      <c r="R1670" s="10"/>
      <c r="S1670" s="10"/>
      <c r="T1670" s="179">
        <f t="shared" si="106"/>
        <v>1606.9151943462898</v>
      </c>
      <c r="U1670" s="10"/>
      <c r="V1670" s="10"/>
      <c r="W1670" s="10"/>
      <c r="Y1670" s="167">
        <v>79509.259999999966</v>
      </c>
      <c r="Z1670" s="239">
        <f t="shared" si="104"/>
        <v>72678.149999999994</v>
      </c>
      <c r="AB1670" s="239">
        <f t="shared" si="105"/>
        <v>75058.710000000006</v>
      </c>
      <c r="AC1670" s="239">
        <v>85905.3</v>
      </c>
      <c r="AD1670" s="10"/>
      <c r="AE1670" s="3"/>
      <c r="AF1670" s="3"/>
    </row>
    <row r="1671" spans="1:32" x14ac:dyDescent="0.2">
      <c r="A1671" s="55"/>
      <c r="B1671" s="10"/>
      <c r="C1671" s="10" t="s">
        <v>486</v>
      </c>
      <c r="D1671" s="10"/>
      <c r="E1671" s="419" t="s">
        <v>246</v>
      </c>
      <c r="F1671" s="10">
        <v>1816646</v>
      </c>
      <c r="G1671" s="10"/>
      <c r="H1671" s="10"/>
      <c r="I1671" s="10"/>
      <c r="J1671" s="10">
        <v>314202.15999999945</v>
      </c>
      <c r="K1671" s="10"/>
      <c r="M1671" s="10">
        <v>1997</v>
      </c>
      <c r="N1671" s="69"/>
      <c r="P1671" s="245">
        <f t="shared" si="107"/>
        <v>157.3370856284424</v>
      </c>
      <c r="Q1671" s="10"/>
      <c r="R1671" s="10"/>
      <c r="S1671" s="10"/>
      <c r="T1671" s="179">
        <f t="shared" si="106"/>
        <v>909.68753129694539</v>
      </c>
      <c r="U1671" s="10"/>
      <c r="V1671" s="10"/>
      <c r="W1671" s="10"/>
      <c r="Y1671" s="167">
        <v>314202.15999999945</v>
      </c>
      <c r="Z1671" s="239">
        <f t="shared" si="104"/>
        <v>287207.18</v>
      </c>
      <c r="AB1671" s="239">
        <f t="shared" si="105"/>
        <v>296614.61</v>
      </c>
      <c r="AC1671" s="239">
        <v>339477.82</v>
      </c>
      <c r="AD1671" s="10"/>
      <c r="AE1671" s="3"/>
      <c r="AF1671" s="3"/>
    </row>
    <row r="1672" spans="1:32" x14ac:dyDescent="0.2">
      <c r="A1672" s="55"/>
      <c r="B1672" s="10"/>
      <c r="C1672" s="10" t="s">
        <v>487</v>
      </c>
      <c r="D1672" s="10"/>
      <c r="E1672" s="419" t="s">
        <v>488</v>
      </c>
      <c r="F1672" s="10">
        <v>26061</v>
      </c>
      <c r="G1672" s="10"/>
      <c r="H1672" s="10"/>
      <c r="I1672" s="10"/>
      <c r="J1672" s="10">
        <v>4666.3200000000006</v>
      </c>
      <c r="K1672" s="10"/>
      <c r="M1672" s="10">
        <v>27</v>
      </c>
      <c r="N1672" s="69"/>
      <c r="P1672" s="245">
        <f t="shared" si="107"/>
        <v>172.82666666666668</v>
      </c>
      <c r="Q1672" s="10"/>
      <c r="R1672" s="10"/>
      <c r="S1672" s="10"/>
      <c r="T1672" s="179">
        <f t="shared" si="106"/>
        <v>965.22222222222217</v>
      </c>
      <c r="U1672" s="10"/>
      <c r="V1672" s="10"/>
      <c r="W1672" s="10"/>
      <c r="Y1672" s="167">
        <v>4666.3200000000006</v>
      </c>
      <c r="Z1672" s="239">
        <f t="shared" si="104"/>
        <v>4265.41</v>
      </c>
      <c r="AB1672" s="239">
        <f t="shared" si="105"/>
        <v>4405.12</v>
      </c>
      <c r="AC1672" s="239">
        <v>5041.7</v>
      </c>
      <c r="AD1672" s="10"/>
      <c r="AE1672" s="3"/>
      <c r="AF1672" s="3"/>
    </row>
    <row r="1673" spans="1:32" x14ac:dyDescent="0.2">
      <c r="A1673" s="55"/>
      <c r="B1673" s="10"/>
      <c r="C1673" s="10" t="s">
        <v>489</v>
      </c>
      <c r="D1673" s="10"/>
      <c r="E1673" s="419" t="s">
        <v>79</v>
      </c>
      <c r="F1673" s="10">
        <v>123478</v>
      </c>
      <c r="G1673" s="10"/>
      <c r="H1673" s="10"/>
      <c r="I1673" s="10"/>
      <c r="J1673" s="10">
        <v>22624.790000000005</v>
      </c>
      <c r="K1673" s="10"/>
      <c r="M1673" s="10">
        <v>100</v>
      </c>
      <c r="N1673" s="69"/>
      <c r="P1673" s="245">
        <f t="shared" si="107"/>
        <v>226.24790000000004</v>
      </c>
      <c r="Q1673" s="10"/>
      <c r="R1673" s="10"/>
      <c r="S1673" s="10"/>
      <c r="T1673" s="179">
        <f t="shared" si="106"/>
        <v>1234.78</v>
      </c>
      <c r="U1673" s="10"/>
      <c r="V1673" s="10"/>
      <c r="W1673" s="10"/>
      <c r="Y1673" s="167">
        <v>22624.790000000005</v>
      </c>
      <c r="Z1673" s="239">
        <f t="shared" si="104"/>
        <v>20680.96</v>
      </c>
      <c r="AB1673" s="239">
        <f t="shared" si="105"/>
        <v>21358.36</v>
      </c>
      <c r="AC1673" s="239">
        <v>24444.82</v>
      </c>
      <c r="AD1673" s="10"/>
      <c r="AE1673" s="3"/>
      <c r="AF1673" s="3"/>
    </row>
    <row r="1674" spans="1:32" x14ac:dyDescent="0.2">
      <c r="A1674" s="55"/>
      <c r="B1674" s="10"/>
      <c r="C1674" s="10" t="s">
        <v>490</v>
      </c>
      <c r="D1674" s="10"/>
      <c r="E1674" s="419" t="s">
        <v>145</v>
      </c>
      <c r="F1674" s="10">
        <v>1319</v>
      </c>
      <c r="G1674" s="10"/>
      <c r="H1674" s="10"/>
      <c r="I1674" s="10"/>
      <c r="J1674" s="10">
        <v>242.62</v>
      </c>
      <c r="K1674" s="10"/>
      <c r="M1674" s="10">
        <v>1</v>
      </c>
      <c r="N1674" s="69"/>
      <c r="P1674" s="245">
        <f t="shared" si="107"/>
        <v>242.62</v>
      </c>
      <c r="Q1674" s="10"/>
      <c r="R1674" s="10"/>
      <c r="S1674" s="10"/>
      <c r="T1674" s="179">
        <f t="shared" si="106"/>
        <v>1319</v>
      </c>
      <c r="U1674" s="10"/>
      <c r="V1674" s="10"/>
      <c r="W1674" s="10"/>
      <c r="Y1674" s="167">
        <v>242.62</v>
      </c>
      <c r="Z1674" s="239">
        <f t="shared" si="104"/>
        <v>221.78</v>
      </c>
      <c r="AB1674" s="239">
        <f t="shared" si="105"/>
        <v>229.04</v>
      </c>
      <c r="AC1674" s="239">
        <v>262.14</v>
      </c>
      <c r="AD1674" s="10"/>
      <c r="AE1674" s="3"/>
      <c r="AF1674" s="3"/>
    </row>
    <row r="1675" spans="1:32" x14ac:dyDescent="0.2">
      <c r="A1675" s="55"/>
      <c r="B1675" s="10"/>
      <c r="C1675" s="10" t="s">
        <v>490</v>
      </c>
      <c r="D1675" s="10"/>
      <c r="E1675" s="419" t="s">
        <v>219</v>
      </c>
      <c r="F1675" s="10">
        <v>842708</v>
      </c>
      <c r="G1675" s="10"/>
      <c r="H1675" s="10"/>
      <c r="I1675" s="10"/>
      <c r="J1675" s="10">
        <v>147242.02999999994</v>
      </c>
      <c r="K1675" s="10"/>
      <c r="M1675" s="10">
        <v>645</v>
      </c>
      <c r="N1675" s="69"/>
      <c r="P1675" s="245">
        <f t="shared" si="107"/>
        <v>228.28221705426347</v>
      </c>
      <c r="Q1675" s="10"/>
      <c r="R1675" s="10"/>
      <c r="S1675" s="10"/>
      <c r="T1675" s="179">
        <f t="shared" si="106"/>
        <v>1306.524031007752</v>
      </c>
      <c r="U1675" s="10"/>
      <c r="V1675" s="10"/>
      <c r="W1675" s="10"/>
      <c r="Y1675" s="167">
        <v>147242.02999999994</v>
      </c>
      <c r="Z1675" s="239">
        <f t="shared" si="104"/>
        <v>134591.59</v>
      </c>
      <c r="AB1675" s="239">
        <f t="shared" si="105"/>
        <v>139000.12</v>
      </c>
      <c r="AC1675" s="239">
        <v>159086.76</v>
      </c>
      <c r="AD1675" s="10"/>
      <c r="AE1675" s="3"/>
      <c r="AF1675" s="3"/>
    </row>
    <row r="1676" spans="1:32" x14ac:dyDescent="0.2">
      <c r="A1676" s="55"/>
      <c r="B1676" s="10"/>
      <c r="C1676" s="10" t="s">
        <v>491</v>
      </c>
      <c r="D1676" s="10"/>
      <c r="E1676" s="419" t="s">
        <v>455</v>
      </c>
      <c r="F1676" s="10">
        <v>583</v>
      </c>
      <c r="G1676" s="10"/>
      <c r="H1676" s="10"/>
      <c r="I1676" s="10"/>
      <c r="J1676" s="10">
        <v>51.93</v>
      </c>
      <c r="K1676" s="10"/>
      <c r="M1676" s="10">
        <v>1</v>
      </c>
      <c r="N1676" s="69"/>
      <c r="P1676" s="245">
        <f t="shared" si="107"/>
        <v>51.93</v>
      </c>
      <c r="Q1676" s="10"/>
      <c r="R1676" s="10"/>
      <c r="S1676" s="10"/>
      <c r="T1676" s="179">
        <f t="shared" si="106"/>
        <v>583</v>
      </c>
      <c r="U1676" s="10"/>
      <c r="V1676" s="10"/>
      <c r="W1676" s="10"/>
      <c r="Y1676" s="167">
        <v>51.93</v>
      </c>
      <c r="Z1676" s="239">
        <f t="shared" si="104"/>
        <v>47.47</v>
      </c>
      <c r="AB1676" s="239">
        <f t="shared" si="105"/>
        <v>49.02</v>
      </c>
      <c r="AC1676" s="239">
        <v>56.1</v>
      </c>
      <c r="AD1676" s="10"/>
      <c r="AE1676" s="3"/>
      <c r="AF1676" s="3"/>
    </row>
    <row r="1677" spans="1:32" x14ac:dyDescent="0.2">
      <c r="A1677" s="55"/>
      <c r="B1677" s="10"/>
      <c r="C1677" s="10" t="s">
        <v>491</v>
      </c>
      <c r="D1677" s="10"/>
      <c r="E1677" s="419" t="s">
        <v>164</v>
      </c>
      <c r="F1677" s="10">
        <v>3460873</v>
      </c>
      <c r="G1677" s="10"/>
      <c r="H1677" s="10"/>
      <c r="I1677" s="10"/>
      <c r="J1677" s="10">
        <v>593801.73999999906</v>
      </c>
      <c r="K1677" s="10"/>
      <c r="M1677" s="10">
        <v>3644</v>
      </c>
      <c r="N1677" s="69"/>
      <c r="P1677" s="245">
        <f t="shared" si="107"/>
        <v>162.95327661909963</v>
      </c>
      <c r="Q1677" s="10"/>
      <c r="R1677" s="10"/>
      <c r="S1677" s="10"/>
      <c r="T1677" s="179">
        <f t="shared" si="106"/>
        <v>949.74560922063665</v>
      </c>
      <c r="U1677" s="10"/>
      <c r="V1677" s="10"/>
      <c r="W1677" s="10"/>
      <c r="Y1677" s="167">
        <v>593801.73999999906</v>
      </c>
      <c r="Z1677" s="239">
        <f t="shared" si="104"/>
        <v>542784.69999999995</v>
      </c>
      <c r="AB1677" s="239">
        <f t="shared" si="105"/>
        <v>560563.53</v>
      </c>
      <c r="AC1677" s="239">
        <v>641569.5</v>
      </c>
      <c r="AD1677" s="10"/>
      <c r="AE1677" s="3"/>
      <c r="AF1677" s="3"/>
    </row>
    <row r="1678" spans="1:32" x14ac:dyDescent="0.2">
      <c r="A1678" s="55"/>
      <c r="B1678" s="10"/>
      <c r="C1678" s="10" t="s">
        <v>492</v>
      </c>
      <c r="D1678" s="10"/>
      <c r="E1678" s="419" t="s">
        <v>97</v>
      </c>
      <c r="F1678" s="10">
        <v>2578</v>
      </c>
      <c r="G1678" s="10"/>
      <c r="H1678" s="10"/>
      <c r="I1678" s="10"/>
      <c r="J1678" s="10">
        <v>423.25</v>
      </c>
      <c r="K1678" s="10"/>
      <c r="M1678" s="10">
        <v>9</v>
      </c>
      <c r="N1678" s="69"/>
      <c r="P1678" s="245">
        <f t="shared" si="107"/>
        <v>47.027777777777779</v>
      </c>
      <c r="Q1678" s="10"/>
      <c r="R1678" s="10"/>
      <c r="S1678" s="10"/>
      <c r="T1678" s="179">
        <f t="shared" si="106"/>
        <v>286.44444444444446</v>
      </c>
      <c r="U1678" s="10"/>
      <c r="V1678" s="10"/>
      <c r="W1678" s="10"/>
      <c r="Y1678" s="167">
        <v>423.25</v>
      </c>
      <c r="Z1678" s="239">
        <f t="shared" si="104"/>
        <v>386.89</v>
      </c>
      <c r="AB1678" s="239">
        <f t="shared" si="105"/>
        <v>399.56</v>
      </c>
      <c r="AC1678" s="239">
        <v>457.3</v>
      </c>
      <c r="AD1678" s="10"/>
      <c r="AE1678" s="3"/>
      <c r="AF1678" s="3"/>
    </row>
    <row r="1679" spans="1:32" x14ac:dyDescent="0.2">
      <c r="A1679" s="55"/>
      <c r="B1679" s="10"/>
      <c r="C1679" s="10" t="s">
        <v>493</v>
      </c>
      <c r="D1679" s="10"/>
      <c r="E1679" s="419" t="s">
        <v>77</v>
      </c>
      <c r="F1679" s="10">
        <v>72009</v>
      </c>
      <c r="G1679" s="10"/>
      <c r="H1679" s="10"/>
      <c r="I1679" s="10"/>
      <c r="J1679" s="10">
        <v>12932.68</v>
      </c>
      <c r="K1679" s="10"/>
      <c r="M1679" s="10">
        <v>66</v>
      </c>
      <c r="N1679" s="69"/>
      <c r="P1679" s="245">
        <f t="shared" si="107"/>
        <v>195.94969696969699</v>
      </c>
      <c r="Q1679" s="10"/>
      <c r="R1679" s="10"/>
      <c r="S1679" s="10"/>
      <c r="T1679" s="179">
        <f t="shared" si="106"/>
        <v>1091.0454545454545</v>
      </c>
      <c r="U1679" s="10"/>
      <c r="V1679" s="10"/>
      <c r="W1679" s="10"/>
      <c r="Y1679" s="167">
        <v>12932.68</v>
      </c>
      <c r="Z1679" s="239">
        <f t="shared" si="104"/>
        <v>11821.56</v>
      </c>
      <c r="AB1679" s="239">
        <f t="shared" si="105"/>
        <v>12208.77</v>
      </c>
      <c r="AC1679" s="239">
        <v>13973.04</v>
      </c>
      <c r="AD1679" s="10"/>
      <c r="AE1679" s="3"/>
      <c r="AF1679" s="3"/>
    </row>
    <row r="1680" spans="1:32" x14ac:dyDescent="0.2">
      <c r="A1680" s="55"/>
      <c r="B1680" s="10"/>
      <c r="C1680" s="10" t="s">
        <v>493</v>
      </c>
      <c r="D1680" s="10"/>
      <c r="E1680" s="419" t="s">
        <v>494</v>
      </c>
      <c r="F1680" s="10">
        <v>260049</v>
      </c>
      <c r="G1680" s="10"/>
      <c r="H1680" s="10"/>
      <c r="I1680" s="10"/>
      <c r="J1680" s="10">
        <v>46139.74</v>
      </c>
      <c r="K1680" s="10"/>
      <c r="M1680" s="10">
        <v>205</v>
      </c>
      <c r="N1680" s="69"/>
      <c r="P1680" s="245">
        <f t="shared" si="107"/>
        <v>225.07190243902437</v>
      </c>
      <c r="Q1680" s="10"/>
      <c r="R1680" s="10"/>
      <c r="S1680" s="10"/>
      <c r="T1680" s="179">
        <f t="shared" si="106"/>
        <v>1268.5317073170731</v>
      </c>
      <c r="U1680" s="10"/>
      <c r="V1680" s="10"/>
      <c r="W1680" s="10"/>
      <c r="Y1680" s="167">
        <v>46139.74</v>
      </c>
      <c r="Z1680" s="239">
        <f t="shared" si="104"/>
        <v>42175.6</v>
      </c>
      <c r="AB1680" s="239">
        <f t="shared" si="105"/>
        <v>43557.06</v>
      </c>
      <c r="AC1680" s="239">
        <v>49851.41</v>
      </c>
      <c r="AD1680" s="10"/>
      <c r="AE1680" s="3"/>
      <c r="AF1680" s="3"/>
    </row>
    <row r="1681" spans="1:32" x14ac:dyDescent="0.2">
      <c r="A1681" s="55"/>
      <c r="B1681" s="10"/>
      <c r="C1681" s="10" t="s">
        <v>493</v>
      </c>
      <c r="D1681" s="10"/>
      <c r="E1681" s="419" t="s">
        <v>120</v>
      </c>
      <c r="F1681" s="10">
        <v>193326</v>
      </c>
      <c r="G1681" s="10"/>
      <c r="H1681" s="10"/>
      <c r="I1681" s="10"/>
      <c r="J1681" s="10">
        <v>34394.259999999987</v>
      </c>
      <c r="K1681" s="10"/>
      <c r="M1681" s="10">
        <v>141</v>
      </c>
      <c r="N1681" s="69"/>
      <c r="P1681" s="245">
        <f t="shared" si="107"/>
        <v>243.9309219858155</v>
      </c>
      <c r="Q1681" s="10"/>
      <c r="R1681" s="10"/>
      <c r="S1681" s="10"/>
      <c r="T1681" s="179">
        <f t="shared" si="106"/>
        <v>1371.1063829787233</v>
      </c>
      <c r="U1681" s="10"/>
      <c r="V1681" s="10"/>
      <c r="W1681" s="10"/>
      <c r="Y1681" s="167">
        <v>34394.259999999987</v>
      </c>
      <c r="Z1681" s="239">
        <f t="shared" si="104"/>
        <v>31439.24</v>
      </c>
      <c r="AB1681" s="239">
        <f t="shared" si="105"/>
        <v>32469.03</v>
      </c>
      <c r="AC1681" s="239">
        <v>37161.07</v>
      </c>
      <c r="AD1681" s="10"/>
      <c r="AE1681" s="3"/>
      <c r="AF1681" s="3"/>
    </row>
    <row r="1682" spans="1:32" x14ac:dyDescent="0.2">
      <c r="A1682" s="55"/>
      <c r="B1682" s="10"/>
      <c r="C1682" s="10" t="s">
        <v>495</v>
      </c>
      <c r="D1682" s="10"/>
      <c r="E1682" s="419" t="s">
        <v>272</v>
      </c>
      <c r="F1682" s="10">
        <v>6247</v>
      </c>
      <c r="G1682" s="10"/>
      <c r="H1682" s="10"/>
      <c r="I1682" s="10"/>
      <c r="J1682" s="10">
        <v>1147.45</v>
      </c>
      <c r="K1682" s="10"/>
      <c r="M1682" s="10">
        <v>6</v>
      </c>
      <c r="N1682" s="69"/>
      <c r="P1682" s="245">
        <f t="shared" si="107"/>
        <v>191.24166666666667</v>
      </c>
      <c r="Q1682" s="10"/>
      <c r="R1682" s="10"/>
      <c r="S1682" s="10"/>
      <c r="T1682" s="179">
        <f t="shared" si="106"/>
        <v>1041.1666666666667</v>
      </c>
      <c r="U1682" s="10"/>
      <c r="V1682" s="10"/>
      <c r="W1682" s="10"/>
      <c r="Y1682" s="167">
        <v>1147.45</v>
      </c>
      <c r="Z1682" s="239">
        <f t="shared" si="104"/>
        <v>1048.8699999999999</v>
      </c>
      <c r="AB1682" s="239">
        <f t="shared" si="105"/>
        <v>1083.22</v>
      </c>
      <c r="AC1682" s="239">
        <v>1239.75</v>
      </c>
      <c r="AD1682" s="10"/>
      <c r="AE1682" s="3"/>
      <c r="AF1682" s="3"/>
    </row>
    <row r="1683" spans="1:32" x14ac:dyDescent="0.2">
      <c r="A1683" s="55"/>
      <c r="B1683" s="10"/>
      <c r="C1683" s="10" t="s">
        <v>496</v>
      </c>
      <c r="D1683" s="10"/>
      <c r="E1683" s="419" t="s">
        <v>148</v>
      </c>
      <c r="F1683" s="10">
        <v>13611</v>
      </c>
      <c r="G1683" s="10"/>
      <c r="H1683" s="10"/>
      <c r="I1683" s="10"/>
      <c r="J1683" s="10">
        <v>2490.8499999999995</v>
      </c>
      <c r="K1683" s="10"/>
      <c r="M1683" s="10">
        <v>11</v>
      </c>
      <c r="N1683" s="69"/>
      <c r="P1683" s="245">
        <f t="shared" si="107"/>
        <v>226.44090909090903</v>
      </c>
      <c r="Q1683" s="10"/>
      <c r="R1683" s="10"/>
      <c r="S1683" s="10"/>
      <c r="T1683" s="179">
        <f t="shared" si="106"/>
        <v>1237.3636363636363</v>
      </c>
      <c r="U1683" s="10"/>
      <c r="V1683" s="10"/>
      <c r="W1683" s="10"/>
      <c r="Y1683" s="167">
        <v>2490.8499999999995</v>
      </c>
      <c r="Z1683" s="239">
        <f t="shared" si="104"/>
        <v>2276.85</v>
      </c>
      <c r="AB1683" s="239">
        <f t="shared" si="105"/>
        <v>2351.42</v>
      </c>
      <c r="AC1683" s="239">
        <v>2691.22</v>
      </c>
      <c r="AD1683" s="10"/>
      <c r="AE1683" s="3"/>
      <c r="AF1683" s="3"/>
    </row>
    <row r="1684" spans="1:32" x14ac:dyDescent="0.2">
      <c r="A1684" s="55"/>
      <c r="B1684" s="10"/>
      <c r="C1684" s="10" t="s">
        <v>496</v>
      </c>
      <c r="D1684" s="10"/>
      <c r="E1684" s="419" t="s">
        <v>224</v>
      </c>
      <c r="F1684" s="10">
        <v>1475</v>
      </c>
      <c r="G1684" s="10"/>
      <c r="H1684" s="10"/>
      <c r="I1684" s="10"/>
      <c r="J1684" s="10">
        <v>272.67</v>
      </c>
      <c r="K1684" s="10"/>
      <c r="M1684" s="10">
        <v>1</v>
      </c>
      <c r="N1684" s="69"/>
      <c r="P1684" s="245">
        <f t="shared" si="107"/>
        <v>272.67</v>
      </c>
      <c r="Q1684" s="10"/>
      <c r="R1684" s="10"/>
      <c r="S1684" s="10"/>
      <c r="T1684" s="179">
        <f t="shared" si="106"/>
        <v>1475</v>
      </c>
      <c r="U1684" s="10"/>
      <c r="V1684" s="10"/>
      <c r="W1684" s="10"/>
      <c r="Y1684" s="167">
        <v>272.67</v>
      </c>
      <c r="Z1684" s="239">
        <f t="shared" si="104"/>
        <v>249.24</v>
      </c>
      <c r="AB1684" s="239">
        <f t="shared" si="105"/>
        <v>257.41000000000003</v>
      </c>
      <c r="AC1684" s="239">
        <v>294.61</v>
      </c>
      <c r="AD1684" s="10"/>
      <c r="AE1684" s="3"/>
      <c r="AF1684" s="3"/>
    </row>
    <row r="1685" spans="1:32" x14ac:dyDescent="0.2">
      <c r="A1685" s="55"/>
      <c r="B1685" s="10"/>
      <c r="C1685" s="10" t="s">
        <v>496</v>
      </c>
      <c r="D1685" s="10"/>
      <c r="E1685" s="419" t="s">
        <v>439</v>
      </c>
      <c r="F1685" s="10">
        <v>9949919</v>
      </c>
      <c r="G1685" s="10"/>
      <c r="H1685" s="10"/>
      <c r="I1685" s="10"/>
      <c r="J1685" s="10">
        <v>1772653.729999996</v>
      </c>
      <c r="K1685" s="10"/>
      <c r="M1685" s="10">
        <v>7012</v>
      </c>
      <c r="N1685" s="69"/>
      <c r="P1685" s="245">
        <f t="shared" si="107"/>
        <v>252.80287079292586</v>
      </c>
      <c r="Q1685" s="10"/>
      <c r="R1685" s="10"/>
      <c r="S1685" s="10"/>
      <c r="T1685" s="179">
        <f t="shared" si="106"/>
        <v>1418.9844552196234</v>
      </c>
      <c r="U1685" s="10"/>
      <c r="V1685" s="10"/>
      <c r="W1685" s="10"/>
      <c r="Y1685" s="167">
        <v>1772653.729999996</v>
      </c>
      <c r="Z1685" s="239">
        <f t="shared" si="104"/>
        <v>1620354.5</v>
      </c>
      <c r="AB1685" s="239">
        <f t="shared" si="105"/>
        <v>1673428.97</v>
      </c>
      <c r="AC1685" s="239">
        <v>1915253</v>
      </c>
      <c r="AD1685" s="10"/>
      <c r="AE1685" s="3"/>
      <c r="AF1685" s="3"/>
    </row>
    <row r="1686" spans="1:32" x14ac:dyDescent="0.2">
      <c r="A1686" s="55"/>
      <c r="B1686" s="10"/>
      <c r="C1686" s="10" t="s">
        <v>497</v>
      </c>
      <c r="D1686" s="10"/>
      <c r="E1686" s="419" t="s">
        <v>145</v>
      </c>
      <c r="F1686" s="10">
        <v>6355</v>
      </c>
      <c r="G1686" s="10"/>
      <c r="H1686" s="10"/>
      <c r="I1686" s="10"/>
      <c r="J1686" s="10">
        <v>1107.9299999999998</v>
      </c>
      <c r="K1686" s="10"/>
      <c r="M1686" s="10">
        <v>10</v>
      </c>
      <c r="N1686" s="69"/>
      <c r="P1686" s="245">
        <f t="shared" si="107"/>
        <v>110.79299999999998</v>
      </c>
      <c r="Q1686" s="10"/>
      <c r="R1686" s="10"/>
      <c r="S1686" s="10"/>
      <c r="T1686" s="179">
        <f t="shared" si="106"/>
        <v>635.5</v>
      </c>
      <c r="U1686" s="10"/>
      <c r="V1686" s="10"/>
      <c r="W1686" s="10"/>
      <c r="Y1686" s="167">
        <v>1107.9299999999998</v>
      </c>
      <c r="Z1686" s="239">
        <f t="shared" si="104"/>
        <v>1012.74</v>
      </c>
      <c r="AB1686" s="239">
        <f t="shared" si="105"/>
        <v>1045.9100000000001</v>
      </c>
      <c r="AC1686" s="239">
        <v>1197.05</v>
      </c>
      <c r="AD1686" s="10"/>
      <c r="AE1686" s="3"/>
      <c r="AF1686" s="3"/>
    </row>
    <row r="1687" spans="1:32" x14ac:dyDescent="0.2">
      <c r="A1687" s="55"/>
      <c r="B1687" s="10"/>
      <c r="C1687" s="10" t="s">
        <v>498</v>
      </c>
      <c r="D1687" s="10"/>
      <c r="E1687" s="419" t="s">
        <v>63</v>
      </c>
      <c r="F1687" s="10">
        <v>513202</v>
      </c>
      <c r="G1687" s="10"/>
      <c r="H1687" s="10"/>
      <c r="I1687" s="10"/>
      <c r="J1687" s="10">
        <v>90967.900000000067</v>
      </c>
      <c r="K1687" s="10"/>
      <c r="M1687" s="10">
        <v>316</v>
      </c>
      <c r="N1687" s="69"/>
      <c r="P1687" s="245">
        <f t="shared" si="107"/>
        <v>287.87310126582298</v>
      </c>
      <c r="Q1687" s="10"/>
      <c r="R1687" s="10"/>
      <c r="S1687" s="10"/>
      <c r="T1687" s="179">
        <f t="shared" si="106"/>
        <v>1624.0569620253164</v>
      </c>
      <c r="U1687" s="10"/>
      <c r="V1687" s="10"/>
      <c r="W1687" s="10"/>
      <c r="Y1687" s="167">
        <v>90967.900000000067</v>
      </c>
      <c r="Z1687" s="239">
        <f t="shared" si="104"/>
        <v>83152.31</v>
      </c>
      <c r="AB1687" s="239">
        <f t="shared" si="105"/>
        <v>85875.95</v>
      </c>
      <c r="AC1687" s="239">
        <v>98285.72</v>
      </c>
      <c r="AD1687" s="10"/>
      <c r="AE1687" s="3"/>
      <c r="AF1687" s="3"/>
    </row>
    <row r="1688" spans="1:32" x14ac:dyDescent="0.2">
      <c r="A1688" s="55"/>
      <c r="B1688" s="10"/>
      <c r="C1688" s="10" t="s">
        <v>498</v>
      </c>
      <c r="D1688" s="10"/>
      <c r="E1688" s="419" t="s">
        <v>374</v>
      </c>
      <c r="F1688" s="10">
        <v>6600</v>
      </c>
      <c r="G1688" s="10"/>
      <c r="H1688" s="10"/>
      <c r="I1688" s="10"/>
      <c r="J1688" s="10">
        <v>1236.43</v>
      </c>
      <c r="K1688" s="10"/>
      <c r="M1688" s="10">
        <v>4</v>
      </c>
      <c r="N1688" s="69"/>
      <c r="P1688" s="245">
        <f t="shared" si="107"/>
        <v>309.10750000000002</v>
      </c>
      <c r="Q1688" s="10"/>
      <c r="R1688" s="10"/>
      <c r="S1688" s="10"/>
      <c r="T1688" s="179">
        <f t="shared" si="106"/>
        <v>1650</v>
      </c>
      <c r="U1688" s="10"/>
      <c r="V1688" s="10"/>
      <c r="W1688" s="10"/>
      <c r="Y1688" s="167">
        <v>1236.43</v>
      </c>
      <c r="Z1688" s="239">
        <f t="shared" si="104"/>
        <v>1130.2</v>
      </c>
      <c r="AB1688" s="239">
        <f t="shared" si="105"/>
        <v>1167.22</v>
      </c>
      <c r="AC1688" s="239">
        <v>1335.89</v>
      </c>
      <c r="AD1688" s="10"/>
      <c r="AE1688" s="3"/>
      <c r="AF1688" s="3"/>
    </row>
    <row r="1689" spans="1:32" x14ac:dyDescent="0.2">
      <c r="A1689" s="55"/>
      <c r="B1689" s="10"/>
      <c r="C1689" s="10" t="s">
        <v>499</v>
      </c>
      <c r="D1689" s="10"/>
      <c r="E1689" s="419" t="s">
        <v>97</v>
      </c>
      <c r="F1689" s="10">
        <v>2085</v>
      </c>
      <c r="G1689" s="10"/>
      <c r="H1689" s="10"/>
      <c r="I1689" s="10"/>
      <c r="J1689" s="10">
        <v>376.87</v>
      </c>
      <c r="K1689" s="10"/>
      <c r="M1689" s="10">
        <v>3</v>
      </c>
      <c r="N1689" s="69"/>
      <c r="P1689" s="245">
        <f t="shared" si="107"/>
        <v>125.62333333333333</v>
      </c>
      <c r="Q1689" s="10"/>
      <c r="R1689" s="10"/>
      <c r="S1689" s="10"/>
      <c r="T1689" s="179">
        <f t="shared" si="106"/>
        <v>695</v>
      </c>
      <c r="U1689" s="10"/>
      <c r="V1689" s="10"/>
      <c r="W1689" s="10"/>
      <c r="Y1689" s="167">
        <v>376.87</v>
      </c>
      <c r="Z1689" s="239">
        <f t="shared" si="104"/>
        <v>344.49</v>
      </c>
      <c r="AB1689" s="239">
        <f t="shared" si="105"/>
        <v>355.77</v>
      </c>
      <c r="AC1689" s="239">
        <v>407.18</v>
      </c>
      <c r="AD1689" s="10"/>
      <c r="AE1689" s="3"/>
      <c r="AF1689" s="3"/>
    </row>
    <row r="1690" spans="1:32" x14ac:dyDescent="0.2">
      <c r="A1690" s="55"/>
      <c r="B1690" s="10"/>
      <c r="C1690" s="10" t="s">
        <v>499</v>
      </c>
      <c r="D1690" s="10"/>
      <c r="E1690" s="419" t="s">
        <v>224</v>
      </c>
      <c r="F1690" s="10">
        <v>2173067</v>
      </c>
      <c r="G1690" s="10"/>
      <c r="H1690" s="10"/>
      <c r="I1690" s="10"/>
      <c r="J1690" s="10">
        <v>388618.35999999975</v>
      </c>
      <c r="K1690" s="10"/>
      <c r="M1690" s="10">
        <v>1781</v>
      </c>
      <c r="N1690" s="69"/>
      <c r="P1690" s="245">
        <f t="shared" si="107"/>
        <v>218.20233576642323</v>
      </c>
      <c r="Q1690" s="10"/>
      <c r="R1690" s="10"/>
      <c r="S1690" s="10"/>
      <c r="T1690" s="179">
        <f t="shared" si="106"/>
        <v>1220.1386861313867</v>
      </c>
      <c r="U1690" s="10"/>
      <c r="V1690" s="10"/>
      <c r="W1690" s="10"/>
      <c r="Y1690" s="167">
        <v>388618.35999999975</v>
      </c>
      <c r="Z1690" s="239">
        <f t="shared" si="104"/>
        <v>355229.85</v>
      </c>
      <c r="AB1690" s="239">
        <f t="shared" si="105"/>
        <v>366865.35</v>
      </c>
      <c r="AC1690" s="239">
        <v>419880.36</v>
      </c>
      <c r="AD1690" s="10"/>
      <c r="AE1690" s="3"/>
      <c r="AF1690" s="3"/>
    </row>
    <row r="1691" spans="1:32" x14ac:dyDescent="0.2">
      <c r="A1691" s="55"/>
      <c r="B1691" s="10"/>
      <c r="C1691" s="10" t="s">
        <v>499</v>
      </c>
      <c r="D1691" s="10"/>
      <c r="E1691" s="419" t="s">
        <v>439</v>
      </c>
      <c r="F1691" s="10">
        <v>1464</v>
      </c>
      <c r="G1691" s="10"/>
      <c r="H1691" s="10"/>
      <c r="I1691" s="10"/>
      <c r="J1691" s="10">
        <v>269.35000000000002</v>
      </c>
      <c r="K1691" s="10"/>
      <c r="M1691" s="10">
        <v>1</v>
      </c>
      <c r="N1691" s="69"/>
      <c r="P1691" s="245">
        <f t="shared" si="107"/>
        <v>269.35000000000002</v>
      </c>
      <c r="Q1691" s="10"/>
      <c r="R1691" s="10"/>
      <c r="S1691" s="10"/>
      <c r="T1691" s="179">
        <f t="shared" si="106"/>
        <v>1464</v>
      </c>
      <c r="U1691" s="10"/>
      <c r="V1691" s="10"/>
      <c r="W1691" s="10"/>
      <c r="Y1691" s="167">
        <v>269.35000000000002</v>
      </c>
      <c r="Z1691" s="239">
        <f t="shared" si="104"/>
        <v>246.21</v>
      </c>
      <c r="AB1691" s="239">
        <f t="shared" si="105"/>
        <v>254.27</v>
      </c>
      <c r="AC1691" s="239">
        <v>291.01</v>
      </c>
      <c r="AD1691" s="10"/>
      <c r="AE1691" s="3"/>
      <c r="AF1691" s="3"/>
    </row>
    <row r="1692" spans="1:32" x14ac:dyDescent="0.2">
      <c r="A1692" s="55"/>
      <c r="B1692" s="10"/>
      <c r="C1692" s="10" t="s">
        <v>499</v>
      </c>
      <c r="D1692" s="10"/>
      <c r="E1692" s="419" t="s">
        <v>225</v>
      </c>
      <c r="F1692" s="10">
        <v>4369</v>
      </c>
      <c r="G1692" s="10"/>
      <c r="H1692" s="10"/>
      <c r="I1692" s="10"/>
      <c r="J1692" s="10">
        <v>814.55</v>
      </c>
      <c r="K1692" s="10"/>
      <c r="M1692" s="10">
        <v>2</v>
      </c>
      <c r="N1692" s="69"/>
      <c r="P1692" s="245">
        <f t="shared" si="107"/>
        <v>407.27499999999998</v>
      </c>
      <c r="Q1692" s="10"/>
      <c r="R1692" s="10"/>
      <c r="S1692" s="10"/>
      <c r="T1692" s="179">
        <f t="shared" si="106"/>
        <v>2184.5</v>
      </c>
      <c r="U1692" s="10"/>
      <c r="V1692" s="10"/>
      <c r="W1692" s="10"/>
      <c r="Y1692" s="167">
        <v>814.55</v>
      </c>
      <c r="Z1692" s="239">
        <f t="shared" si="104"/>
        <v>744.57</v>
      </c>
      <c r="AB1692" s="239">
        <f t="shared" si="105"/>
        <v>768.96</v>
      </c>
      <c r="AC1692" s="239">
        <v>880.08</v>
      </c>
      <c r="AD1692" s="10"/>
      <c r="AE1692" s="3"/>
      <c r="AF1692" s="3"/>
    </row>
    <row r="1693" spans="1:32" x14ac:dyDescent="0.2">
      <c r="A1693" s="55"/>
      <c r="B1693" s="10"/>
      <c r="C1693" s="10" t="s">
        <v>499</v>
      </c>
      <c r="D1693" s="10"/>
      <c r="E1693" s="419" t="s">
        <v>98</v>
      </c>
      <c r="F1693" s="10">
        <v>764</v>
      </c>
      <c r="G1693" s="10"/>
      <c r="H1693" s="10"/>
      <c r="I1693" s="10"/>
      <c r="J1693" s="10">
        <v>136.51</v>
      </c>
      <c r="K1693" s="10"/>
      <c r="M1693" s="10">
        <v>1</v>
      </c>
      <c r="N1693" s="69"/>
      <c r="P1693" s="245">
        <f t="shared" si="107"/>
        <v>136.51</v>
      </c>
      <c r="Q1693" s="10"/>
      <c r="R1693" s="10"/>
      <c r="S1693" s="10"/>
      <c r="T1693" s="179">
        <f t="shared" si="106"/>
        <v>764</v>
      </c>
      <c r="U1693" s="10"/>
      <c r="V1693" s="10"/>
      <c r="W1693" s="10"/>
      <c r="Y1693" s="167">
        <v>136.51</v>
      </c>
      <c r="Z1693" s="239">
        <f t="shared" si="104"/>
        <v>124.78</v>
      </c>
      <c r="AB1693" s="239">
        <f t="shared" si="105"/>
        <v>128.87</v>
      </c>
      <c r="AC1693" s="239">
        <v>147.49</v>
      </c>
      <c r="AD1693" s="10"/>
      <c r="AE1693" s="3"/>
      <c r="AF1693" s="3"/>
    </row>
    <row r="1694" spans="1:32" x14ac:dyDescent="0.2">
      <c r="A1694" s="55"/>
      <c r="B1694" s="10"/>
      <c r="C1694" s="10" t="s">
        <v>500</v>
      </c>
      <c r="D1694" s="10"/>
      <c r="E1694" s="419" t="s">
        <v>107</v>
      </c>
      <c r="F1694" s="10">
        <v>9073115</v>
      </c>
      <c r="G1694" s="10"/>
      <c r="H1694" s="10"/>
      <c r="I1694" s="10"/>
      <c r="J1694" s="10">
        <v>1579660.0100000007</v>
      </c>
      <c r="K1694" s="10"/>
      <c r="M1694" s="10">
        <v>7364</v>
      </c>
      <c r="N1694" s="69"/>
      <c r="P1694" s="245">
        <f t="shared" si="107"/>
        <v>214.51113661053785</v>
      </c>
      <c r="Q1694" s="10"/>
      <c r="R1694" s="10"/>
      <c r="S1694" s="10"/>
      <c r="T1694" s="179">
        <f t="shared" si="106"/>
        <v>1232.0905757740359</v>
      </c>
      <c r="U1694" s="10"/>
      <c r="V1694" s="10"/>
      <c r="W1694" s="10"/>
      <c r="Y1694" s="167">
        <v>1579660.0100000007</v>
      </c>
      <c r="Z1694" s="239">
        <f t="shared" si="104"/>
        <v>1443942.02</v>
      </c>
      <c r="AB1694" s="239">
        <f t="shared" si="105"/>
        <v>1491238.13</v>
      </c>
      <c r="AC1694" s="239">
        <v>1706734.11</v>
      </c>
      <c r="AD1694" s="10"/>
      <c r="AE1694" s="3"/>
      <c r="AF1694" s="3"/>
    </row>
    <row r="1695" spans="1:32" x14ac:dyDescent="0.2">
      <c r="A1695" s="55"/>
      <c r="B1695" s="10"/>
      <c r="C1695" s="10" t="s">
        <v>500</v>
      </c>
      <c r="D1695" s="10"/>
      <c r="E1695" s="419" t="s">
        <v>90</v>
      </c>
      <c r="F1695" s="10">
        <v>437</v>
      </c>
      <c r="G1695" s="10"/>
      <c r="H1695" s="10"/>
      <c r="I1695" s="10"/>
      <c r="J1695" s="10">
        <v>40.22</v>
      </c>
      <c r="K1695" s="10"/>
      <c r="M1695" s="10">
        <v>1</v>
      </c>
      <c r="N1695" s="69"/>
      <c r="P1695" s="245">
        <f t="shared" si="107"/>
        <v>40.22</v>
      </c>
      <c r="Q1695" s="10"/>
      <c r="R1695" s="10"/>
      <c r="S1695" s="10"/>
      <c r="T1695" s="179">
        <f t="shared" si="106"/>
        <v>437</v>
      </c>
      <c r="U1695" s="10"/>
      <c r="V1695" s="10"/>
      <c r="W1695" s="10"/>
      <c r="Y1695" s="167">
        <v>40.22</v>
      </c>
      <c r="Z1695" s="239">
        <f t="shared" si="104"/>
        <v>36.76</v>
      </c>
      <c r="AB1695" s="239">
        <f t="shared" si="105"/>
        <v>37.97</v>
      </c>
      <c r="AC1695" s="239">
        <v>43.46</v>
      </c>
      <c r="AD1695" s="10"/>
      <c r="AE1695" s="3"/>
      <c r="AF1695" s="3"/>
    </row>
    <row r="1696" spans="1:32" x14ac:dyDescent="0.2">
      <c r="A1696" s="55"/>
      <c r="B1696" s="10"/>
      <c r="C1696" s="10" t="s">
        <v>502</v>
      </c>
      <c r="D1696" s="10"/>
      <c r="E1696" s="419" t="s">
        <v>192</v>
      </c>
      <c r="F1696" s="10">
        <v>6386</v>
      </c>
      <c r="G1696" s="10"/>
      <c r="H1696" s="10"/>
      <c r="I1696" s="10"/>
      <c r="J1696" s="10">
        <v>1177.1100000000001</v>
      </c>
      <c r="K1696" s="10"/>
      <c r="M1696" s="10">
        <v>6</v>
      </c>
      <c r="N1696" s="69"/>
      <c r="P1696" s="245">
        <f t="shared" si="107"/>
        <v>196.18500000000003</v>
      </c>
      <c r="Q1696" s="10"/>
      <c r="R1696" s="10"/>
      <c r="S1696" s="10"/>
      <c r="T1696" s="179">
        <f t="shared" si="106"/>
        <v>1064.3333333333333</v>
      </c>
      <c r="U1696" s="10"/>
      <c r="V1696" s="10"/>
      <c r="W1696" s="10"/>
      <c r="Y1696" s="167">
        <v>1177.1100000000001</v>
      </c>
      <c r="Z1696" s="239">
        <f t="shared" si="104"/>
        <v>1075.98</v>
      </c>
      <c r="AB1696" s="239">
        <f t="shared" si="105"/>
        <v>1111.22</v>
      </c>
      <c r="AC1696" s="239">
        <v>1271.8</v>
      </c>
      <c r="AD1696" s="10"/>
      <c r="AE1696" s="3"/>
      <c r="AF1696" s="3"/>
    </row>
    <row r="1697" spans="1:32" x14ac:dyDescent="0.2">
      <c r="A1697" s="55"/>
      <c r="B1697" s="10"/>
      <c r="C1697" s="10" t="s">
        <v>502</v>
      </c>
      <c r="D1697" s="10"/>
      <c r="E1697" s="419" t="s">
        <v>88</v>
      </c>
      <c r="F1697" s="10">
        <v>52025</v>
      </c>
      <c r="G1697" s="10"/>
      <c r="H1697" s="10"/>
      <c r="I1697" s="10"/>
      <c r="J1697" s="10">
        <v>8082.920000000001</v>
      </c>
      <c r="K1697" s="10"/>
      <c r="M1697" s="10">
        <v>36</v>
      </c>
      <c r="N1697" s="69"/>
      <c r="P1697" s="245">
        <f t="shared" si="107"/>
        <v>224.52555555555557</v>
      </c>
      <c r="Q1697" s="10"/>
      <c r="R1697" s="10"/>
      <c r="S1697" s="10"/>
      <c r="T1697" s="179">
        <f t="shared" si="106"/>
        <v>1445.1388888888889</v>
      </c>
      <c r="U1697" s="10"/>
      <c r="V1697" s="10"/>
      <c r="W1697" s="10"/>
      <c r="Y1697" s="167">
        <v>8082.920000000001</v>
      </c>
      <c r="Z1697" s="239">
        <f t="shared" si="104"/>
        <v>7388.47</v>
      </c>
      <c r="AB1697" s="239">
        <f t="shared" si="105"/>
        <v>7630.48</v>
      </c>
      <c r="AC1697" s="239">
        <v>8733.15</v>
      </c>
      <c r="AD1697" s="10"/>
      <c r="AE1697" s="3"/>
      <c r="AF1697" s="3"/>
    </row>
    <row r="1698" spans="1:32" x14ac:dyDescent="0.2">
      <c r="A1698" s="55"/>
      <c r="B1698" s="10"/>
      <c r="C1698" s="10" t="s">
        <v>503</v>
      </c>
      <c r="D1698" s="10"/>
      <c r="E1698" s="419" t="s">
        <v>460</v>
      </c>
      <c r="F1698" s="10">
        <v>87868</v>
      </c>
      <c r="G1698" s="10"/>
      <c r="H1698" s="10"/>
      <c r="I1698" s="10"/>
      <c r="J1698" s="10">
        <v>14625.93</v>
      </c>
      <c r="K1698" s="10"/>
      <c r="M1698" s="10">
        <v>107</v>
      </c>
      <c r="N1698" s="69"/>
      <c r="P1698" s="245">
        <f t="shared" si="107"/>
        <v>136.69093457943924</v>
      </c>
      <c r="Q1698" s="10"/>
      <c r="R1698" s="10"/>
      <c r="S1698" s="10"/>
      <c r="T1698" s="179">
        <f t="shared" si="106"/>
        <v>821.19626168224295</v>
      </c>
      <c r="U1698" s="10"/>
      <c r="V1698" s="10"/>
      <c r="W1698" s="10"/>
      <c r="Y1698" s="167">
        <v>14625.93</v>
      </c>
      <c r="Z1698" s="239">
        <f t="shared" si="104"/>
        <v>13369.33</v>
      </c>
      <c r="AB1698" s="239">
        <f t="shared" si="105"/>
        <v>13807.24</v>
      </c>
      <c r="AC1698" s="239">
        <v>15802.5</v>
      </c>
      <c r="AD1698" s="10"/>
      <c r="AE1698" s="3"/>
      <c r="AF1698" s="3"/>
    </row>
    <row r="1699" spans="1:32" x14ac:dyDescent="0.2">
      <c r="A1699" s="55"/>
      <c r="B1699" s="10"/>
      <c r="C1699" s="10" t="s">
        <v>504</v>
      </c>
      <c r="D1699" s="10"/>
      <c r="E1699" s="419" t="s">
        <v>167</v>
      </c>
      <c r="F1699" s="10">
        <v>30165</v>
      </c>
      <c r="G1699" s="10"/>
      <c r="H1699" s="10"/>
      <c r="I1699" s="10"/>
      <c r="J1699" s="10">
        <v>5377.130000000001</v>
      </c>
      <c r="K1699" s="10"/>
      <c r="M1699" s="10">
        <v>25</v>
      </c>
      <c r="N1699" s="69"/>
      <c r="P1699" s="245">
        <f t="shared" si="107"/>
        <v>215.08520000000004</v>
      </c>
      <c r="Q1699" s="10"/>
      <c r="R1699" s="10"/>
      <c r="S1699" s="10"/>
      <c r="T1699" s="179">
        <f t="shared" si="106"/>
        <v>1206.5999999999999</v>
      </c>
      <c r="U1699" s="10"/>
      <c r="V1699" s="10"/>
      <c r="W1699" s="10"/>
      <c r="Y1699" s="167">
        <v>5377.130000000001</v>
      </c>
      <c r="Z1699" s="239">
        <f t="shared" si="104"/>
        <v>4915.1499999999996</v>
      </c>
      <c r="AB1699" s="239">
        <f t="shared" si="105"/>
        <v>5076.1400000000003</v>
      </c>
      <c r="AC1699" s="239">
        <v>5809.68</v>
      </c>
      <c r="AD1699" s="10"/>
      <c r="AE1699" s="3"/>
      <c r="AF1699" s="3"/>
    </row>
    <row r="1700" spans="1:32" x14ac:dyDescent="0.2">
      <c r="A1700" s="55"/>
      <c r="B1700" s="10"/>
      <c r="C1700" s="10" t="s">
        <v>505</v>
      </c>
      <c r="D1700" s="10"/>
      <c r="E1700" s="419" t="s">
        <v>506</v>
      </c>
      <c r="F1700" s="10">
        <v>220493</v>
      </c>
      <c r="G1700" s="10"/>
      <c r="H1700" s="10"/>
      <c r="I1700" s="10"/>
      <c r="J1700" s="10">
        <v>38487.000000000015</v>
      </c>
      <c r="K1700" s="10"/>
      <c r="M1700" s="10">
        <v>209</v>
      </c>
      <c r="N1700" s="69"/>
      <c r="P1700" s="245">
        <f t="shared" si="107"/>
        <v>184.14832535885174</v>
      </c>
      <c r="Q1700" s="10"/>
      <c r="R1700" s="10"/>
      <c r="S1700" s="10"/>
      <c r="T1700" s="179">
        <f t="shared" si="106"/>
        <v>1054.9904306220096</v>
      </c>
      <c r="U1700" s="10"/>
      <c r="V1700" s="10"/>
      <c r="W1700" s="10"/>
      <c r="Y1700" s="167">
        <v>38487.000000000015</v>
      </c>
      <c r="Z1700" s="239">
        <f t="shared" si="104"/>
        <v>35180.35</v>
      </c>
      <c r="AB1700" s="239">
        <f t="shared" si="105"/>
        <v>36332.68</v>
      </c>
      <c r="AC1700" s="239">
        <v>41583.050000000003</v>
      </c>
      <c r="AD1700" s="10"/>
      <c r="AE1700" s="3"/>
      <c r="AF1700" s="3"/>
    </row>
    <row r="1701" spans="1:32" x14ac:dyDescent="0.2">
      <c r="A1701" s="55"/>
      <c r="B1701" s="10"/>
      <c r="C1701" s="10" t="s">
        <v>507</v>
      </c>
      <c r="D1701" s="10"/>
      <c r="E1701" s="419" t="s">
        <v>104</v>
      </c>
      <c r="F1701" s="10">
        <v>2657220</v>
      </c>
      <c r="G1701" s="10"/>
      <c r="H1701" s="10"/>
      <c r="I1701" s="10"/>
      <c r="J1701" s="10">
        <v>478004.60000000166</v>
      </c>
      <c r="K1701" s="10"/>
      <c r="M1701" s="10">
        <v>2123</v>
      </c>
      <c r="N1701" s="69"/>
      <c r="P1701" s="245">
        <f t="shared" si="107"/>
        <v>225.15525200188492</v>
      </c>
      <c r="Q1701" s="10"/>
      <c r="R1701" s="10"/>
      <c r="S1701" s="10"/>
      <c r="T1701" s="179">
        <f t="shared" si="106"/>
        <v>1251.6344795101272</v>
      </c>
      <c r="U1701" s="10"/>
      <c r="V1701" s="10"/>
      <c r="W1701" s="10"/>
      <c r="Y1701" s="167">
        <v>478004.60000000166</v>
      </c>
      <c r="Z1701" s="239">
        <f t="shared" si="104"/>
        <v>436936.38</v>
      </c>
      <c r="AB1701" s="239">
        <f t="shared" si="105"/>
        <v>451248.17</v>
      </c>
      <c r="AC1701" s="239">
        <v>516457.18</v>
      </c>
      <c r="AD1701" s="10"/>
      <c r="AE1701" s="3"/>
      <c r="AF1701" s="3"/>
    </row>
    <row r="1702" spans="1:32" x14ac:dyDescent="0.2">
      <c r="A1702" s="55"/>
      <c r="B1702" s="10"/>
      <c r="C1702" s="10" t="s">
        <v>508</v>
      </c>
      <c r="D1702" s="10"/>
      <c r="E1702" s="419" t="s">
        <v>70</v>
      </c>
      <c r="F1702" s="10">
        <v>411</v>
      </c>
      <c r="G1702" s="10"/>
      <c r="H1702" s="10"/>
      <c r="I1702" s="10"/>
      <c r="J1702" s="10">
        <v>38.5</v>
      </c>
      <c r="K1702" s="10"/>
      <c r="M1702" s="10">
        <v>1</v>
      </c>
      <c r="N1702" s="69"/>
      <c r="P1702" s="245">
        <f t="shared" si="107"/>
        <v>38.5</v>
      </c>
      <c r="Q1702" s="10"/>
      <c r="R1702" s="10"/>
      <c r="S1702" s="10"/>
      <c r="T1702" s="179">
        <f t="shared" si="106"/>
        <v>411</v>
      </c>
      <c r="U1702" s="10"/>
      <c r="V1702" s="10"/>
      <c r="W1702" s="10"/>
      <c r="Y1702" s="167">
        <v>38.5</v>
      </c>
      <c r="Z1702" s="239">
        <f t="shared" si="104"/>
        <v>35.19</v>
      </c>
      <c r="AB1702" s="239">
        <f t="shared" si="105"/>
        <v>36.340000000000003</v>
      </c>
      <c r="AC1702" s="239">
        <v>41.59</v>
      </c>
      <c r="AD1702" s="10"/>
      <c r="AE1702" s="3"/>
      <c r="AF1702" s="3"/>
    </row>
    <row r="1703" spans="1:32" x14ac:dyDescent="0.2">
      <c r="A1703" s="55"/>
      <c r="B1703" s="10"/>
      <c r="C1703" s="10" t="s">
        <v>509</v>
      </c>
      <c r="D1703" s="10"/>
      <c r="E1703" s="419" t="s">
        <v>182</v>
      </c>
      <c r="F1703" s="10">
        <v>1568</v>
      </c>
      <c r="G1703" s="10"/>
      <c r="H1703" s="10"/>
      <c r="I1703" s="10"/>
      <c r="J1703" s="10">
        <v>289.47000000000003</v>
      </c>
      <c r="K1703" s="10"/>
      <c r="M1703" s="10">
        <v>1</v>
      </c>
      <c r="N1703" s="69"/>
      <c r="P1703" s="245">
        <f t="shared" si="107"/>
        <v>289.47000000000003</v>
      </c>
      <c r="Q1703" s="10"/>
      <c r="R1703" s="10"/>
      <c r="S1703" s="10"/>
      <c r="T1703" s="179">
        <f t="shared" si="106"/>
        <v>1568</v>
      </c>
      <c r="U1703" s="10"/>
      <c r="V1703" s="10"/>
      <c r="W1703" s="10"/>
      <c r="Y1703" s="167">
        <v>289.47000000000003</v>
      </c>
      <c r="Z1703" s="239">
        <f t="shared" si="104"/>
        <v>264.60000000000002</v>
      </c>
      <c r="AB1703" s="239">
        <f t="shared" si="105"/>
        <v>273.27</v>
      </c>
      <c r="AC1703" s="239">
        <v>312.76</v>
      </c>
      <c r="AD1703" s="10"/>
      <c r="AE1703" s="3"/>
      <c r="AF1703" s="3"/>
    </row>
    <row r="1704" spans="1:32" x14ac:dyDescent="0.2">
      <c r="A1704" s="55"/>
      <c r="B1704" s="10"/>
      <c r="C1704" s="10" t="s">
        <v>509</v>
      </c>
      <c r="D1704" s="10"/>
      <c r="E1704" s="419" t="s">
        <v>73</v>
      </c>
      <c r="F1704" s="10">
        <v>11148997</v>
      </c>
      <c r="G1704" s="10"/>
      <c r="H1704" s="10"/>
      <c r="I1704" s="10"/>
      <c r="J1704" s="10">
        <v>1925010.4700000016</v>
      </c>
      <c r="K1704" s="10"/>
      <c r="M1704" s="10">
        <v>10468</v>
      </c>
      <c r="N1704" s="69"/>
      <c r="P1704" s="245">
        <f t="shared" si="107"/>
        <v>183.89477168513579</v>
      </c>
      <c r="Q1704" s="10"/>
      <c r="R1704" s="10"/>
      <c r="S1704" s="10"/>
      <c r="T1704" s="179">
        <f t="shared" si="106"/>
        <v>1065.0551203668322</v>
      </c>
      <c r="U1704" s="10"/>
      <c r="V1704" s="10"/>
      <c r="W1704" s="10"/>
      <c r="Y1704" s="167">
        <v>1925010.4700000016</v>
      </c>
      <c r="Z1704" s="239">
        <f t="shared" si="104"/>
        <v>1759621.37</v>
      </c>
      <c r="AB1704" s="239">
        <f t="shared" si="105"/>
        <v>1817257.5</v>
      </c>
      <c r="AC1704" s="239">
        <v>2079865.92</v>
      </c>
      <c r="AD1704" s="10"/>
      <c r="AE1704" s="3"/>
      <c r="AF1704" s="3"/>
    </row>
    <row r="1705" spans="1:32" x14ac:dyDescent="0.2">
      <c r="A1705" s="55"/>
      <c r="B1705" s="10"/>
      <c r="C1705" s="10" t="s">
        <v>509</v>
      </c>
      <c r="D1705" s="10"/>
      <c r="E1705" s="419" t="s">
        <v>263</v>
      </c>
      <c r="F1705" s="10">
        <v>1032</v>
      </c>
      <c r="G1705" s="10"/>
      <c r="H1705" s="10"/>
      <c r="I1705" s="10"/>
      <c r="J1705" s="10">
        <v>190.82999999999998</v>
      </c>
      <c r="K1705" s="10"/>
      <c r="M1705" s="10">
        <v>2</v>
      </c>
      <c r="N1705" s="69"/>
      <c r="P1705" s="245">
        <f t="shared" si="107"/>
        <v>95.414999999999992</v>
      </c>
      <c r="Q1705" s="10"/>
      <c r="R1705" s="10"/>
      <c r="S1705" s="10"/>
      <c r="T1705" s="179">
        <f t="shared" si="106"/>
        <v>516</v>
      </c>
      <c r="U1705" s="10"/>
      <c r="V1705" s="10"/>
      <c r="W1705" s="10"/>
      <c r="Y1705" s="167">
        <v>190.82999999999998</v>
      </c>
      <c r="Z1705" s="239">
        <f t="shared" si="104"/>
        <v>174.43</v>
      </c>
      <c r="AB1705" s="239">
        <f t="shared" si="105"/>
        <v>180.15</v>
      </c>
      <c r="AC1705" s="239">
        <v>206.18</v>
      </c>
      <c r="AD1705" s="10"/>
      <c r="AE1705" s="3"/>
      <c r="AF1705" s="3"/>
    </row>
    <row r="1706" spans="1:32" x14ac:dyDescent="0.2">
      <c r="A1706" s="55"/>
      <c r="B1706" s="10"/>
      <c r="C1706" s="10" t="s">
        <v>511</v>
      </c>
      <c r="D1706" s="10"/>
      <c r="E1706" s="419" t="s">
        <v>63</v>
      </c>
      <c r="F1706" s="10">
        <v>19046</v>
      </c>
      <c r="G1706" s="10"/>
      <c r="H1706" s="10"/>
      <c r="I1706" s="10"/>
      <c r="J1706" s="10">
        <v>3229.4100000000003</v>
      </c>
      <c r="K1706" s="10"/>
      <c r="M1706" s="10">
        <v>15</v>
      </c>
      <c r="N1706" s="69"/>
      <c r="P1706" s="245">
        <f t="shared" si="107"/>
        <v>215.29400000000001</v>
      </c>
      <c r="Q1706" s="10"/>
      <c r="R1706" s="10"/>
      <c r="S1706" s="10"/>
      <c r="T1706" s="179">
        <f t="shared" si="106"/>
        <v>1269.7333333333333</v>
      </c>
      <c r="U1706" s="10"/>
      <c r="V1706" s="10"/>
      <c r="W1706" s="10"/>
      <c r="Y1706" s="167">
        <v>3229.4100000000003</v>
      </c>
      <c r="Z1706" s="239">
        <f t="shared" ref="Z1706:Z1769" si="108">ROUND($Z$1815*Y1706/$Y$1815,2)</f>
        <v>2951.95</v>
      </c>
      <c r="AB1706" s="239">
        <f t="shared" ref="AB1706:AB1769" si="109">ROUND($AB$1815*Y1706/$Y$1815,2)</f>
        <v>3048.64</v>
      </c>
      <c r="AC1706" s="239">
        <v>3489.19</v>
      </c>
      <c r="AD1706" s="10"/>
      <c r="AE1706" s="3"/>
      <c r="AF1706" s="3"/>
    </row>
    <row r="1707" spans="1:32" x14ac:dyDescent="0.2">
      <c r="A1707" s="55"/>
      <c r="B1707" s="10"/>
      <c r="C1707" s="10" t="s">
        <v>511</v>
      </c>
      <c r="D1707" s="10"/>
      <c r="E1707" s="419" t="s">
        <v>65</v>
      </c>
      <c r="F1707" s="10">
        <v>2671054</v>
      </c>
      <c r="G1707" s="10"/>
      <c r="H1707" s="10"/>
      <c r="I1707" s="10"/>
      <c r="J1707" s="10">
        <v>471540.89000000042</v>
      </c>
      <c r="K1707" s="10"/>
      <c r="M1707" s="10">
        <v>2926</v>
      </c>
      <c r="N1707" s="69"/>
      <c r="P1707" s="245">
        <f t="shared" si="107"/>
        <v>161.15546479835967</v>
      </c>
      <c r="Q1707" s="10"/>
      <c r="R1707" s="10"/>
      <c r="S1707" s="10"/>
      <c r="T1707" s="179">
        <f t="shared" ref="T1707:T1770" si="110">F1707/M1707</f>
        <v>912.86876281613127</v>
      </c>
      <c r="U1707" s="10"/>
      <c r="V1707" s="10"/>
      <c r="W1707" s="10"/>
      <c r="Y1707" s="167">
        <v>471540.89000000042</v>
      </c>
      <c r="Z1707" s="239">
        <f t="shared" si="108"/>
        <v>431028.01</v>
      </c>
      <c r="AB1707" s="239">
        <f t="shared" si="109"/>
        <v>445146.27</v>
      </c>
      <c r="AC1707" s="239">
        <v>509473.51</v>
      </c>
      <c r="AD1707" s="10"/>
      <c r="AE1707" s="3"/>
      <c r="AF1707" s="3"/>
    </row>
    <row r="1708" spans="1:32" x14ac:dyDescent="0.2">
      <c r="A1708" s="55"/>
      <c r="B1708" s="10"/>
      <c r="C1708" s="10" t="s">
        <v>511</v>
      </c>
      <c r="D1708" s="10"/>
      <c r="E1708" s="419" t="s">
        <v>211</v>
      </c>
      <c r="F1708" s="10">
        <v>12686</v>
      </c>
      <c r="G1708" s="10"/>
      <c r="H1708" s="10"/>
      <c r="I1708" s="10"/>
      <c r="J1708" s="10">
        <v>2204.09</v>
      </c>
      <c r="K1708" s="10"/>
      <c r="M1708" s="10">
        <v>4</v>
      </c>
      <c r="N1708" s="69"/>
      <c r="P1708" s="245">
        <f t="shared" si="107"/>
        <v>551.02250000000004</v>
      </c>
      <c r="Q1708" s="10"/>
      <c r="R1708" s="10"/>
      <c r="S1708" s="10"/>
      <c r="T1708" s="179">
        <f t="shared" si="110"/>
        <v>3171.5</v>
      </c>
      <c r="U1708" s="10"/>
      <c r="V1708" s="10"/>
      <c r="W1708" s="10"/>
      <c r="Y1708" s="167">
        <v>2204.09</v>
      </c>
      <c r="Z1708" s="239">
        <f t="shared" si="108"/>
        <v>2014.72</v>
      </c>
      <c r="AB1708" s="239">
        <f t="shared" si="109"/>
        <v>2080.7199999999998</v>
      </c>
      <c r="AC1708" s="239">
        <v>2381.4</v>
      </c>
      <c r="AD1708" s="10"/>
      <c r="AE1708" s="3"/>
      <c r="AF1708" s="3"/>
    </row>
    <row r="1709" spans="1:32" x14ac:dyDescent="0.2">
      <c r="A1709" s="55"/>
      <c r="B1709" s="10"/>
      <c r="C1709" s="10" t="s">
        <v>512</v>
      </c>
      <c r="D1709" s="10"/>
      <c r="E1709" s="419" t="s">
        <v>333</v>
      </c>
      <c r="F1709" s="10">
        <v>258329</v>
      </c>
      <c r="G1709" s="10"/>
      <c r="H1709" s="10"/>
      <c r="I1709" s="10"/>
      <c r="J1709" s="10">
        <v>43985.750000000022</v>
      </c>
      <c r="K1709" s="10"/>
      <c r="M1709" s="10">
        <v>239</v>
      </c>
      <c r="N1709" s="69"/>
      <c r="P1709" s="245">
        <f t="shared" si="107"/>
        <v>184.04079497907958</v>
      </c>
      <c r="Q1709" s="10"/>
      <c r="R1709" s="10"/>
      <c r="S1709" s="10"/>
      <c r="T1709" s="179">
        <f t="shared" si="110"/>
        <v>1080.8744769874477</v>
      </c>
      <c r="U1709" s="10"/>
      <c r="V1709" s="10"/>
      <c r="W1709" s="10"/>
      <c r="Y1709" s="167">
        <v>43985.750000000022</v>
      </c>
      <c r="Z1709" s="239">
        <f t="shared" si="108"/>
        <v>40206.67</v>
      </c>
      <c r="AB1709" s="239">
        <f t="shared" si="109"/>
        <v>41523.64</v>
      </c>
      <c r="AC1709" s="239">
        <v>47524.14</v>
      </c>
      <c r="AD1709" s="10"/>
      <c r="AE1709" s="3"/>
      <c r="AF1709" s="3"/>
    </row>
    <row r="1710" spans="1:32" x14ac:dyDescent="0.2">
      <c r="A1710" s="55"/>
      <c r="B1710" s="10"/>
      <c r="C1710" s="10" t="s">
        <v>513</v>
      </c>
      <c r="D1710" s="10"/>
      <c r="E1710" s="419" t="s">
        <v>369</v>
      </c>
      <c r="F1710" s="10">
        <v>5638554</v>
      </c>
      <c r="G1710" s="10"/>
      <c r="H1710" s="10"/>
      <c r="I1710" s="10"/>
      <c r="J1710" s="10">
        <v>985059.979999998</v>
      </c>
      <c r="K1710" s="10"/>
      <c r="M1710" s="10">
        <v>5357</v>
      </c>
      <c r="N1710" s="69"/>
      <c r="P1710" s="245">
        <f t="shared" si="107"/>
        <v>183.88276647377225</v>
      </c>
      <c r="Q1710" s="10"/>
      <c r="R1710" s="10"/>
      <c r="S1710" s="10"/>
      <c r="T1710" s="179">
        <f t="shared" si="110"/>
        <v>1052.5581482172859</v>
      </c>
      <c r="U1710" s="10"/>
      <c r="V1710" s="10"/>
      <c r="W1710" s="10"/>
      <c r="Y1710" s="167">
        <v>985059.979999998</v>
      </c>
      <c r="Z1710" s="239">
        <f t="shared" si="108"/>
        <v>900427.62</v>
      </c>
      <c r="AB1710" s="239">
        <f t="shared" si="109"/>
        <v>929920.99</v>
      </c>
      <c r="AC1710" s="239">
        <v>1064302.1000000001</v>
      </c>
      <c r="AD1710" s="10"/>
      <c r="AE1710" s="3"/>
      <c r="AF1710" s="3"/>
    </row>
    <row r="1711" spans="1:32" x14ac:dyDescent="0.2">
      <c r="A1711" s="55"/>
      <c r="B1711" s="10"/>
      <c r="C1711" s="10" t="s">
        <v>514</v>
      </c>
      <c r="D1711" s="10"/>
      <c r="E1711" s="419" t="s">
        <v>88</v>
      </c>
      <c r="F1711" s="10">
        <v>4091</v>
      </c>
      <c r="G1711" s="10"/>
      <c r="H1711" s="10"/>
      <c r="I1711" s="10"/>
      <c r="J1711" s="10">
        <v>762.2</v>
      </c>
      <c r="K1711" s="10"/>
      <c r="M1711" s="10">
        <v>2</v>
      </c>
      <c r="N1711" s="69"/>
      <c r="P1711" s="245">
        <f t="shared" si="107"/>
        <v>381.1</v>
      </c>
      <c r="Q1711" s="10"/>
      <c r="R1711" s="10"/>
      <c r="S1711" s="10"/>
      <c r="T1711" s="179">
        <f t="shared" si="110"/>
        <v>2045.5</v>
      </c>
      <c r="U1711" s="10"/>
      <c r="V1711" s="10"/>
      <c r="W1711" s="10"/>
      <c r="Y1711" s="167">
        <v>762.2</v>
      </c>
      <c r="Z1711" s="239">
        <f t="shared" si="108"/>
        <v>696.71</v>
      </c>
      <c r="AB1711" s="239">
        <f t="shared" si="109"/>
        <v>719.54</v>
      </c>
      <c r="AC1711" s="239">
        <v>823.52</v>
      </c>
      <c r="AD1711" s="10"/>
      <c r="AE1711" s="3"/>
      <c r="AF1711" s="3"/>
    </row>
    <row r="1712" spans="1:32" x14ac:dyDescent="0.2">
      <c r="A1712" s="55"/>
      <c r="B1712" s="10"/>
      <c r="C1712" s="10" t="s">
        <v>515</v>
      </c>
      <c r="D1712" s="10"/>
      <c r="E1712" s="419" t="s">
        <v>516</v>
      </c>
      <c r="F1712" s="10">
        <v>624465</v>
      </c>
      <c r="G1712" s="10"/>
      <c r="H1712" s="10"/>
      <c r="I1712" s="10"/>
      <c r="J1712" s="10">
        <v>107881.82999999997</v>
      </c>
      <c r="K1712" s="10"/>
      <c r="M1712" s="10">
        <v>486</v>
      </c>
      <c r="N1712" s="69"/>
      <c r="P1712" s="245">
        <f t="shared" si="107"/>
        <v>221.97907407407402</v>
      </c>
      <c r="Q1712" s="10"/>
      <c r="R1712" s="10"/>
      <c r="S1712" s="10"/>
      <c r="T1712" s="179">
        <f t="shared" si="110"/>
        <v>1284.9074074074074</v>
      </c>
      <c r="U1712" s="10"/>
      <c r="V1712" s="10"/>
      <c r="W1712" s="10"/>
      <c r="Y1712" s="167">
        <v>107881.82999999997</v>
      </c>
      <c r="Z1712" s="239">
        <f t="shared" si="108"/>
        <v>98613.06</v>
      </c>
      <c r="AB1712" s="239">
        <f t="shared" si="109"/>
        <v>101843.12</v>
      </c>
      <c r="AC1712" s="239">
        <v>116560.28</v>
      </c>
      <c r="AD1712" s="10"/>
      <c r="AE1712" s="3"/>
      <c r="AF1712" s="3"/>
    </row>
    <row r="1713" spans="1:32" x14ac:dyDescent="0.2">
      <c r="A1713" s="55"/>
      <c r="B1713" s="10"/>
      <c r="C1713" s="10" t="s">
        <v>517</v>
      </c>
      <c r="D1713" s="10"/>
      <c r="E1713" s="419" t="s">
        <v>211</v>
      </c>
      <c r="F1713" s="10">
        <v>341410</v>
      </c>
      <c r="G1713" s="10"/>
      <c r="H1713" s="10"/>
      <c r="I1713" s="10"/>
      <c r="J1713" s="10">
        <v>59292.709999999963</v>
      </c>
      <c r="K1713" s="10"/>
      <c r="M1713" s="10">
        <v>403</v>
      </c>
      <c r="N1713" s="69"/>
      <c r="P1713" s="245">
        <f t="shared" si="107"/>
        <v>147.12831265508675</v>
      </c>
      <c r="Q1713" s="10"/>
      <c r="R1713" s="10"/>
      <c r="S1713" s="10"/>
      <c r="T1713" s="179">
        <f t="shared" si="110"/>
        <v>847.17121588089333</v>
      </c>
      <c r="U1713" s="10"/>
      <c r="V1713" s="10"/>
      <c r="W1713" s="10"/>
      <c r="Y1713" s="167">
        <v>59292.709999999963</v>
      </c>
      <c r="Z1713" s="239">
        <f t="shared" si="108"/>
        <v>54198.52</v>
      </c>
      <c r="AB1713" s="239">
        <f t="shared" si="109"/>
        <v>55973.79</v>
      </c>
      <c r="AC1713" s="239">
        <v>64062.46</v>
      </c>
      <c r="AD1713" s="10"/>
      <c r="AE1713" s="3"/>
      <c r="AF1713" s="3"/>
    </row>
    <row r="1714" spans="1:32" x14ac:dyDescent="0.2">
      <c r="A1714" s="55"/>
      <c r="B1714" s="10"/>
      <c r="C1714" s="10" t="s">
        <v>518</v>
      </c>
      <c r="D1714" s="10"/>
      <c r="E1714" s="419" t="s">
        <v>324</v>
      </c>
      <c r="F1714" s="10"/>
      <c r="G1714" s="10"/>
      <c r="H1714" s="10"/>
      <c r="I1714" s="10"/>
      <c r="J1714" s="10">
        <v>10.649999999999999</v>
      </c>
      <c r="K1714" s="10"/>
      <c r="M1714" s="10">
        <v>2</v>
      </c>
      <c r="N1714" s="69"/>
      <c r="P1714" s="245">
        <f t="shared" si="107"/>
        <v>5.3249999999999993</v>
      </c>
      <c r="Q1714" s="10"/>
      <c r="R1714" s="10"/>
      <c r="S1714" s="10"/>
      <c r="T1714" s="179">
        <f t="shared" si="110"/>
        <v>0</v>
      </c>
      <c r="U1714" s="10"/>
      <c r="V1714" s="10"/>
      <c r="W1714" s="10"/>
      <c r="Y1714" s="167">
        <v>10.649999999999999</v>
      </c>
      <c r="Z1714" s="239">
        <f t="shared" si="108"/>
        <v>9.73</v>
      </c>
      <c r="AB1714" s="239">
        <f t="shared" si="109"/>
        <v>10.050000000000001</v>
      </c>
      <c r="AC1714" s="239">
        <v>11.5</v>
      </c>
      <c r="AD1714" s="10"/>
      <c r="AE1714" s="3"/>
      <c r="AF1714" s="3"/>
    </row>
    <row r="1715" spans="1:32" x14ac:dyDescent="0.2">
      <c r="A1715" s="55"/>
      <c r="B1715" s="10"/>
      <c r="C1715" s="10" t="s">
        <v>518</v>
      </c>
      <c r="D1715" s="10"/>
      <c r="E1715" s="419" t="s">
        <v>90</v>
      </c>
      <c r="F1715" s="10">
        <v>993</v>
      </c>
      <c r="G1715" s="10"/>
      <c r="H1715" s="10"/>
      <c r="I1715" s="10"/>
      <c r="J1715" s="10">
        <v>180.14</v>
      </c>
      <c r="K1715" s="10"/>
      <c r="M1715" s="10">
        <v>1</v>
      </c>
      <c r="N1715" s="69"/>
      <c r="P1715" s="245">
        <f t="shared" si="107"/>
        <v>180.14</v>
      </c>
      <c r="Q1715" s="10"/>
      <c r="R1715" s="10"/>
      <c r="S1715" s="10"/>
      <c r="T1715" s="179">
        <f t="shared" si="110"/>
        <v>993</v>
      </c>
      <c r="U1715" s="10"/>
      <c r="V1715" s="10"/>
      <c r="W1715" s="10"/>
      <c r="Y1715" s="167">
        <v>180.14</v>
      </c>
      <c r="Z1715" s="239">
        <f t="shared" si="108"/>
        <v>164.66</v>
      </c>
      <c r="AB1715" s="239">
        <f t="shared" si="109"/>
        <v>170.06</v>
      </c>
      <c r="AC1715" s="239">
        <v>194.64</v>
      </c>
      <c r="AD1715" s="10"/>
      <c r="AE1715" s="3"/>
      <c r="AF1715" s="3"/>
    </row>
    <row r="1716" spans="1:32" x14ac:dyDescent="0.2">
      <c r="A1716" s="55"/>
      <c r="B1716" s="10"/>
      <c r="C1716" s="10" t="s">
        <v>519</v>
      </c>
      <c r="D1716" s="10"/>
      <c r="E1716" s="419" t="s">
        <v>324</v>
      </c>
      <c r="F1716" s="10">
        <v>1567</v>
      </c>
      <c r="G1716" s="10"/>
      <c r="H1716" s="10"/>
      <c r="I1716" s="10"/>
      <c r="J1716" s="10">
        <v>289.89</v>
      </c>
      <c r="K1716" s="10"/>
      <c r="M1716" s="10">
        <v>1</v>
      </c>
      <c r="N1716" s="69"/>
      <c r="P1716" s="245">
        <f t="shared" si="107"/>
        <v>289.89</v>
      </c>
      <c r="Q1716" s="10"/>
      <c r="R1716" s="10"/>
      <c r="S1716" s="10"/>
      <c r="T1716" s="179">
        <f t="shared" si="110"/>
        <v>1567</v>
      </c>
      <c r="U1716" s="10"/>
      <c r="V1716" s="10"/>
      <c r="W1716" s="10"/>
      <c r="Y1716" s="167">
        <v>289.89</v>
      </c>
      <c r="Z1716" s="239">
        <f t="shared" si="108"/>
        <v>264.98</v>
      </c>
      <c r="AB1716" s="239">
        <f t="shared" si="109"/>
        <v>273.66000000000003</v>
      </c>
      <c r="AC1716" s="239">
        <v>313.20999999999998</v>
      </c>
      <c r="AD1716" s="10"/>
      <c r="AE1716" s="3"/>
      <c r="AF1716" s="3"/>
    </row>
    <row r="1717" spans="1:32" x14ac:dyDescent="0.2">
      <c r="A1717" s="55"/>
      <c r="B1717" s="10"/>
      <c r="C1717" s="10" t="s">
        <v>520</v>
      </c>
      <c r="D1717" s="10"/>
      <c r="E1717" s="419" t="s">
        <v>97</v>
      </c>
      <c r="F1717" s="10">
        <v>1329</v>
      </c>
      <c r="G1717" s="10"/>
      <c r="H1717" s="10"/>
      <c r="I1717" s="10"/>
      <c r="J1717" s="10">
        <v>117.71</v>
      </c>
      <c r="K1717" s="10"/>
      <c r="M1717" s="10">
        <v>1</v>
      </c>
      <c r="N1717" s="69"/>
      <c r="P1717" s="245">
        <f t="shared" si="107"/>
        <v>117.71</v>
      </c>
      <c r="Q1717" s="10"/>
      <c r="R1717" s="10"/>
      <c r="S1717" s="10"/>
      <c r="T1717" s="179">
        <f t="shared" si="110"/>
        <v>1329</v>
      </c>
      <c r="U1717" s="10"/>
      <c r="V1717" s="10"/>
      <c r="W1717" s="10"/>
      <c r="Y1717" s="167">
        <v>117.71</v>
      </c>
      <c r="Z1717" s="239">
        <f t="shared" si="108"/>
        <v>107.6</v>
      </c>
      <c r="AB1717" s="239">
        <f t="shared" si="109"/>
        <v>111.12</v>
      </c>
      <c r="AC1717" s="239">
        <v>127.18</v>
      </c>
      <c r="AD1717" s="10"/>
      <c r="AE1717" s="3"/>
      <c r="AF1717" s="3"/>
    </row>
    <row r="1718" spans="1:32" x14ac:dyDescent="0.2">
      <c r="A1718" s="55"/>
      <c r="B1718" s="10"/>
      <c r="C1718" s="10" t="s">
        <v>520</v>
      </c>
      <c r="D1718" s="10"/>
      <c r="E1718" s="419" t="s">
        <v>225</v>
      </c>
      <c r="F1718" s="10">
        <v>408397</v>
      </c>
      <c r="G1718" s="10"/>
      <c r="H1718" s="10"/>
      <c r="I1718" s="10"/>
      <c r="J1718" s="10">
        <v>72823.850000000049</v>
      </c>
      <c r="K1718" s="10"/>
      <c r="M1718" s="10">
        <v>412</v>
      </c>
      <c r="N1718" s="69"/>
      <c r="P1718" s="245">
        <f t="shared" si="107"/>
        <v>176.75691747572827</v>
      </c>
      <c r="Q1718" s="10"/>
      <c r="R1718" s="10"/>
      <c r="S1718" s="10"/>
      <c r="T1718" s="179">
        <f t="shared" si="110"/>
        <v>991.254854368932</v>
      </c>
      <c r="U1718" s="10"/>
      <c r="V1718" s="10"/>
      <c r="W1718" s="10"/>
      <c r="Y1718" s="167">
        <v>72823.850000000049</v>
      </c>
      <c r="Z1718" s="239">
        <f t="shared" si="108"/>
        <v>66567.12</v>
      </c>
      <c r="AB1718" s="239">
        <f t="shared" si="109"/>
        <v>68747.520000000004</v>
      </c>
      <c r="AC1718" s="239">
        <v>78682.09</v>
      </c>
      <c r="AD1718" s="10"/>
      <c r="AE1718" s="3"/>
      <c r="AF1718" s="3"/>
    </row>
    <row r="1719" spans="1:32" x14ac:dyDescent="0.2">
      <c r="A1719" s="55"/>
      <c r="B1719" s="10"/>
      <c r="C1719" s="10" t="s">
        <v>521</v>
      </c>
      <c r="D1719" s="10"/>
      <c r="E1719" s="419" t="s">
        <v>88</v>
      </c>
      <c r="F1719" s="10">
        <v>296821</v>
      </c>
      <c r="G1719" s="10"/>
      <c r="H1719" s="10"/>
      <c r="I1719" s="10"/>
      <c r="J1719" s="10">
        <v>52817.679999999957</v>
      </c>
      <c r="K1719" s="10"/>
      <c r="M1719" s="10">
        <v>205</v>
      </c>
      <c r="N1719" s="69"/>
      <c r="P1719" s="245">
        <f t="shared" si="107"/>
        <v>257.64721951219491</v>
      </c>
      <c r="Q1719" s="10"/>
      <c r="R1719" s="10"/>
      <c r="S1719" s="10"/>
      <c r="T1719" s="179">
        <f t="shared" si="110"/>
        <v>1447.9073170731708</v>
      </c>
      <c r="U1719" s="10"/>
      <c r="V1719" s="10"/>
      <c r="W1719" s="10"/>
      <c r="Y1719" s="167">
        <v>52817.679999999957</v>
      </c>
      <c r="Z1719" s="239">
        <f t="shared" si="108"/>
        <v>48279.8</v>
      </c>
      <c r="AB1719" s="239">
        <f t="shared" si="109"/>
        <v>49861.2</v>
      </c>
      <c r="AC1719" s="239">
        <v>57066.55</v>
      </c>
      <c r="AD1719" s="10"/>
      <c r="AE1719" s="3"/>
      <c r="AF1719" s="3"/>
    </row>
    <row r="1720" spans="1:32" x14ac:dyDescent="0.2">
      <c r="A1720" s="55"/>
      <c r="B1720" s="10"/>
      <c r="C1720" s="10" t="s">
        <v>522</v>
      </c>
      <c r="D1720" s="10"/>
      <c r="E1720" s="419" t="s">
        <v>104</v>
      </c>
      <c r="F1720" s="10">
        <v>73640</v>
      </c>
      <c r="G1720" s="10"/>
      <c r="H1720" s="10"/>
      <c r="I1720" s="10"/>
      <c r="J1720" s="10">
        <v>13521.900000000001</v>
      </c>
      <c r="K1720" s="10"/>
      <c r="M1720" s="10">
        <v>48</v>
      </c>
      <c r="N1720" s="69"/>
      <c r="P1720" s="245">
        <f t="shared" si="107"/>
        <v>281.70625000000001</v>
      </c>
      <c r="Q1720" s="10"/>
      <c r="R1720" s="10"/>
      <c r="S1720" s="10"/>
      <c r="T1720" s="179">
        <f t="shared" si="110"/>
        <v>1534.1666666666667</v>
      </c>
      <c r="U1720" s="10"/>
      <c r="V1720" s="10"/>
      <c r="W1720" s="10"/>
      <c r="Y1720" s="167">
        <v>13521.900000000001</v>
      </c>
      <c r="Z1720" s="239">
        <f t="shared" si="108"/>
        <v>12360.15</v>
      </c>
      <c r="AB1720" s="239">
        <f t="shared" si="109"/>
        <v>12765.01</v>
      </c>
      <c r="AC1720" s="239">
        <v>14609.66</v>
      </c>
      <c r="AD1720" s="10"/>
      <c r="AE1720" s="3"/>
      <c r="AF1720" s="3"/>
    </row>
    <row r="1721" spans="1:32" x14ac:dyDescent="0.2">
      <c r="A1721" s="55"/>
      <c r="B1721" s="10"/>
      <c r="C1721" s="10" t="s">
        <v>589</v>
      </c>
      <c r="D1721" s="10"/>
      <c r="E1721" s="419" t="s">
        <v>105</v>
      </c>
      <c r="F1721" s="10">
        <v>673</v>
      </c>
      <c r="G1721" s="10"/>
      <c r="H1721" s="10"/>
      <c r="I1721" s="10"/>
      <c r="J1721" s="10">
        <v>120.45</v>
      </c>
      <c r="K1721" s="10"/>
      <c r="M1721" s="10">
        <v>1</v>
      </c>
      <c r="N1721" s="69"/>
      <c r="P1721" s="245">
        <f t="shared" si="107"/>
        <v>120.45</v>
      </c>
      <c r="Q1721" s="10"/>
      <c r="R1721" s="10"/>
      <c r="S1721" s="10"/>
      <c r="T1721" s="179">
        <f t="shared" si="110"/>
        <v>673</v>
      </c>
      <c r="U1721" s="10"/>
      <c r="V1721" s="10"/>
      <c r="W1721" s="10"/>
      <c r="Y1721" s="167">
        <v>120.45</v>
      </c>
      <c r="Z1721" s="239">
        <f t="shared" si="108"/>
        <v>110.1</v>
      </c>
      <c r="AB1721" s="239">
        <f t="shared" si="109"/>
        <v>113.71</v>
      </c>
      <c r="AC1721" s="239">
        <v>130.13999999999999</v>
      </c>
      <c r="AD1721" s="10"/>
      <c r="AE1721" s="3"/>
      <c r="AF1721" s="3"/>
    </row>
    <row r="1722" spans="1:32" x14ac:dyDescent="0.2">
      <c r="A1722" s="55"/>
      <c r="B1722" s="10"/>
      <c r="C1722" s="10" t="s">
        <v>523</v>
      </c>
      <c r="D1722" s="10"/>
      <c r="E1722" s="419" t="s">
        <v>86</v>
      </c>
      <c r="F1722" s="10">
        <v>80598</v>
      </c>
      <c r="G1722" s="10"/>
      <c r="H1722" s="10"/>
      <c r="I1722" s="10"/>
      <c r="J1722" s="10">
        <v>13383.180000000002</v>
      </c>
      <c r="K1722" s="10"/>
      <c r="M1722" s="10">
        <v>62</v>
      </c>
      <c r="N1722" s="69"/>
      <c r="P1722" s="245">
        <f t="shared" ref="P1722:P1785" si="111">J1722/M1722</f>
        <v>215.85774193548392</v>
      </c>
      <c r="Q1722" s="10"/>
      <c r="R1722" s="10"/>
      <c r="S1722" s="10"/>
      <c r="T1722" s="179">
        <f t="shared" si="110"/>
        <v>1299.9677419354839</v>
      </c>
      <c r="U1722" s="10"/>
      <c r="V1722" s="10"/>
      <c r="W1722" s="10"/>
      <c r="Y1722" s="167">
        <v>13383.180000000002</v>
      </c>
      <c r="Z1722" s="239">
        <f t="shared" si="108"/>
        <v>12233.35</v>
      </c>
      <c r="AB1722" s="239">
        <f t="shared" si="109"/>
        <v>12634.05</v>
      </c>
      <c r="AC1722" s="239">
        <v>14459.77</v>
      </c>
      <c r="AD1722" s="10"/>
      <c r="AE1722" s="3"/>
      <c r="AF1722" s="3"/>
    </row>
    <row r="1723" spans="1:32" x14ac:dyDescent="0.2">
      <c r="A1723" s="55"/>
      <c r="B1723" s="10"/>
      <c r="C1723" s="10" t="s">
        <v>524</v>
      </c>
      <c r="D1723" s="10"/>
      <c r="E1723" s="419" t="s">
        <v>127</v>
      </c>
      <c r="F1723" s="10">
        <v>96868</v>
      </c>
      <c r="G1723" s="10"/>
      <c r="H1723" s="10"/>
      <c r="I1723" s="10"/>
      <c r="J1723" s="10">
        <v>17203.620000000003</v>
      </c>
      <c r="K1723" s="10"/>
      <c r="M1723" s="10">
        <v>72</v>
      </c>
      <c r="N1723" s="69"/>
      <c r="P1723" s="245">
        <f t="shared" si="111"/>
        <v>238.93916666666669</v>
      </c>
      <c r="Q1723" s="10"/>
      <c r="R1723" s="10"/>
      <c r="S1723" s="10"/>
      <c r="T1723" s="179">
        <f t="shared" si="110"/>
        <v>1345.3888888888889</v>
      </c>
      <c r="U1723" s="10"/>
      <c r="V1723" s="10"/>
      <c r="W1723" s="10"/>
      <c r="Y1723" s="167">
        <v>17203.620000000003</v>
      </c>
      <c r="Z1723" s="239">
        <f t="shared" si="108"/>
        <v>15725.55</v>
      </c>
      <c r="AB1723" s="239">
        <f t="shared" si="109"/>
        <v>16240.64</v>
      </c>
      <c r="AC1723" s="239">
        <v>18587.54</v>
      </c>
      <c r="AD1723" s="10"/>
      <c r="AE1723" s="3"/>
      <c r="AF1723" s="3"/>
    </row>
    <row r="1724" spans="1:32" x14ac:dyDescent="0.2">
      <c r="A1724" s="55"/>
      <c r="B1724" s="10"/>
      <c r="C1724" s="10" t="s">
        <v>525</v>
      </c>
      <c r="D1724" s="10"/>
      <c r="E1724" s="419" t="s">
        <v>77</v>
      </c>
      <c r="F1724" s="10">
        <v>1061838</v>
      </c>
      <c r="G1724" s="10"/>
      <c r="H1724" s="10"/>
      <c r="I1724" s="10"/>
      <c r="J1724" s="10">
        <v>188205.54999999976</v>
      </c>
      <c r="K1724" s="10"/>
      <c r="M1724" s="10">
        <v>654</v>
      </c>
      <c r="N1724" s="69"/>
      <c r="P1724" s="245">
        <f t="shared" si="111"/>
        <v>287.77607033639106</v>
      </c>
      <c r="Q1724" s="10"/>
      <c r="R1724" s="10"/>
      <c r="S1724" s="10"/>
      <c r="T1724" s="179">
        <f t="shared" si="110"/>
        <v>1623.605504587156</v>
      </c>
      <c r="U1724" s="10"/>
      <c r="V1724" s="10"/>
      <c r="W1724" s="10"/>
      <c r="Y1724" s="167">
        <v>188205.54999999976</v>
      </c>
      <c r="Z1724" s="239">
        <f t="shared" si="108"/>
        <v>172035.69</v>
      </c>
      <c r="AB1724" s="239">
        <f t="shared" si="109"/>
        <v>177670.69</v>
      </c>
      <c r="AC1724" s="239">
        <v>203345.54</v>
      </c>
      <c r="AD1724" s="10"/>
      <c r="AE1724" s="3"/>
      <c r="AF1724" s="3"/>
    </row>
    <row r="1725" spans="1:32" x14ac:dyDescent="0.2">
      <c r="A1725" s="55"/>
      <c r="B1725" s="10"/>
      <c r="C1725" s="10" t="s">
        <v>526</v>
      </c>
      <c r="D1725" s="10"/>
      <c r="E1725" s="419" t="s">
        <v>77</v>
      </c>
      <c r="F1725" s="10">
        <v>1867</v>
      </c>
      <c r="G1725" s="10"/>
      <c r="H1725" s="10"/>
      <c r="I1725" s="10"/>
      <c r="J1725" s="10">
        <v>345.78</v>
      </c>
      <c r="K1725" s="10"/>
      <c r="M1725" s="10">
        <v>1</v>
      </c>
      <c r="N1725" s="69"/>
      <c r="P1725" s="245">
        <f t="shared" si="111"/>
        <v>345.78</v>
      </c>
      <c r="Q1725" s="10"/>
      <c r="R1725" s="10"/>
      <c r="S1725" s="10"/>
      <c r="T1725" s="179">
        <f t="shared" si="110"/>
        <v>1867</v>
      </c>
      <c r="U1725" s="10"/>
      <c r="V1725" s="10"/>
      <c r="W1725" s="10"/>
      <c r="Y1725" s="167">
        <v>345.78</v>
      </c>
      <c r="Z1725" s="239">
        <f t="shared" si="108"/>
        <v>316.07</v>
      </c>
      <c r="AB1725" s="239">
        <f t="shared" si="109"/>
        <v>326.42</v>
      </c>
      <c r="AC1725" s="239">
        <v>373.59</v>
      </c>
      <c r="AD1725" s="10"/>
      <c r="AE1725" s="3"/>
      <c r="AF1725" s="3"/>
    </row>
    <row r="1726" spans="1:32" x14ac:dyDescent="0.2">
      <c r="A1726" s="55"/>
      <c r="B1726" s="10"/>
      <c r="C1726" s="10" t="s">
        <v>526</v>
      </c>
      <c r="D1726" s="10"/>
      <c r="E1726" s="419" t="s">
        <v>527</v>
      </c>
      <c r="F1726" s="10">
        <v>5454673</v>
      </c>
      <c r="G1726" s="10"/>
      <c r="H1726" s="10"/>
      <c r="I1726" s="10"/>
      <c r="J1726" s="10">
        <v>984950.96999999974</v>
      </c>
      <c r="K1726" s="10"/>
      <c r="M1726" s="10">
        <v>3173</v>
      </c>
      <c r="N1726" s="69"/>
      <c r="P1726" s="245">
        <f t="shared" si="111"/>
        <v>310.41631578947363</v>
      </c>
      <c r="Q1726" s="10"/>
      <c r="R1726" s="10"/>
      <c r="S1726" s="10"/>
      <c r="T1726" s="179">
        <f t="shared" si="110"/>
        <v>1719.0901355184369</v>
      </c>
      <c r="U1726" s="10"/>
      <c r="V1726" s="10"/>
      <c r="W1726" s="10"/>
      <c r="Y1726" s="167">
        <v>984950.96999999974</v>
      </c>
      <c r="Z1726" s="239">
        <f t="shared" si="108"/>
        <v>900327.97</v>
      </c>
      <c r="AB1726" s="239">
        <f t="shared" si="109"/>
        <v>929818.08</v>
      </c>
      <c r="AC1726" s="239">
        <v>1064184.3200000001</v>
      </c>
      <c r="AD1726" s="10"/>
      <c r="AE1726" s="3"/>
      <c r="AF1726" s="3"/>
    </row>
    <row r="1727" spans="1:32" x14ac:dyDescent="0.2">
      <c r="A1727" s="55"/>
      <c r="B1727" s="10"/>
      <c r="C1727" s="10" t="s">
        <v>528</v>
      </c>
      <c r="D1727" s="10"/>
      <c r="E1727" s="419" t="s">
        <v>145</v>
      </c>
      <c r="F1727" s="10">
        <v>384469</v>
      </c>
      <c r="G1727" s="10"/>
      <c r="H1727" s="10"/>
      <c r="I1727" s="10"/>
      <c r="J1727" s="10">
        <v>67878</v>
      </c>
      <c r="K1727" s="10"/>
      <c r="M1727" s="10">
        <v>323</v>
      </c>
      <c r="N1727" s="69"/>
      <c r="P1727" s="245">
        <f t="shared" si="111"/>
        <v>210.1486068111455</v>
      </c>
      <c r="Q1727" s="10"/>
      <c r="R1727" s="10"/>
      <c r="S1727" s="10"/>
      <c r="T1727" s="179">
        <f t="shared" si="110"/>
        <v>1190.3065015479876</v>
      </c>
      <c r="U1727" s="10"/>
      <c r="V1727" s="10"/>
      <c r="W1727" s="10"/>
      <c r="Y1727" s="167">
        <v>67878</v>
      </c>
      <c r="Z1727" s="239">
        <f t="shared" si="108"/>
        <v>62046.2</v>
      </c>
      <c r="AB1727" s="239">
        <f t="shared" si="109"/>
        <v>64078.51</v>
      </c>
      <c r="AC1727" s="239">
        <v>73338.37</v>
      </c>
      <c r="AD1727" s="10"/>
      <c r="AE1727" s="3"/>
      <c r="AF1727" s="3"/>
    </row>
    <row r="1728" spans="1:32" x14ac:dyDescent="0.2">
      <c r="A1728" s="55"/>
      <c r="B1728" s="10"/>
      <c r="C1728" s="10" t="s">
        <v>529</v>
      </c>
      <c r="D1728" s="10"/>
      <c r="E1728" s="419" t="s">
        <v>501</v>
      </c>
      <c r="F1728" s="10">
        <v>2928418</v>
      </c>
      <c r="G1728" s="10"/>
      <c r="H1728" s="10"/>
      <c r="I1728" s="10"/>
      <c r="J1728" s="10">
        <v>504467.82999999961</v>
      </c>
      <c r="K1728" s="10"/>
      <c r="M1728" s="10">
        <v>2768</v>
      </c>
      <c r="N1728" s="69"/>
      <c r="P1728" s="245">
        <f t="shared" si="111"/>
        <v>182.2499385838149</v>
      </c>
      <c r="Q1728" s="10"/>
      <c r="R1728" s="10"/>
      <c r="S1728" s="10"/>
      <c r="T1728" s="179">
        <f t="shared" si="110"/>
        <v>1057.9544797687861</v>
      </c>
      <c r="U1728" s="10"/>
      <c r="V1728" s="10"/>
      <c r="W1728" s="10"/>
      <c r="Y1728" s="167">
        <v>504467.82999999961</v>
      </c>
      <c r="Z1728" s="239">
        <f t="shared" si="108"/>
        <v>461126</v>
      </c>
      <c r="AB1728" s="239">
        <f t="shared" si="109"/>
        <v>476230.11</v>
      </c>
      <c r="AC1728" s="239">
        <v>545049.22</v>
      </c>
      <c r="AD1728" s="10"/>
      <c r="AE1728" s="3"/>
      <c r="AF1728" s="3"/>
    </row>
    <row r="1729" spans="1:32" x14ac:dyDescent="0.2">
      <c r="A1729" s="55"/>
      <c r="B1729" s="10"/>
      <c r="C1729" s="10" t="s">
        <v>530</v>
      </c>
      <c r="D1729" s="10"/>
      <c r="E1729" s="419" t="s">
        <v>439</v>
      </c>
      <c r="F1729" s="10">
        <v>4503</v>
      </c>
      <c r="G1729" s="10"/>
      <c r="H1729" s="10"/>
      <c r="I1729" s="10"/>
      <c r="J1729" s="10">
        <v>830.88</v>
      </c>
      <c r="K1729" s="10"/>
      <c r="M1729" s="10">
        <v>3</v>
      </c>
      <c r="N1729" s="69"/>
      <c r="P1729" s="245">
        <f t="shared" si="111"/>
        <v>276.95999999999998</v>
      </c>
      <c r="Q1729" s="10"/>
      <c r="R1729" s="10"/>
      <c r="S1729" s="10"/>
      <c r="T1729" s="179">
        <f t="shared" si="110"/>
        <v>1501</v>
      </c>
      <c r="U1729" s="10"/>
      <c r="V1729" s="10"/>
      <c r="W1729" s="10"/>
      <c r="Y1729" s="167">
        <v>830.88</v>
      </c>
      <c r="Z1729" s="239">
        <f t="shared" si="108"/>
        <v>759.49</v>
      </c>
      <c r="AB1729" s="239">
        <f t="shared" si="109"/>
        <v>784.37</v>
      </c>
      <c r="AC1729" s="239">
        <v>897.72</v>
      </c>
      <c r="AD1729" s="10"/>
      <c r="AE1729" s="3"/>
      <c r="AF1729" s="3"/>
    </row>
    <row r="1730" spans="1:32" x14ac:dyDescent="0.2">
      <c r="A1730" s="55"/>
      <c r="B1730" s="10"/>
      <c r="C1730" s="10" t="s">
        <v>530</v>
      </c>
      <c r="D1730" s="10"/>
      <c r="E1730" s="419" t="s">
        <v>531</v>
      </c>
      <c r="F1730" s="10">
        <v>520983</v>
      </c>
      <c r="G1730" s="10"/>
      <c r="H1730" s="10"/>
      <c r="I1730" s="10"/>
      <c r="J1730" s="10">
        <v>93872.139999999985</v>
      </c>
      <c r="K1730" s="10"/>
      <c r="M1730" s="10">
        <v>415</v>
      </c>
      <c r="N1730" s="69"/>
      <c r="P1730" s="245">
        <f t="shared" si="111"/>
        <v>226.19792771084335</v>
      </c>
      <c r="Q1730" s="10"/>
      <c r="R1730" s="10"/>
      <c r="S1730" s="10"/>
      <c r="T1730" s="179">
        <f t="shared" si="110"/>
        <v>1255.3807228915662</v>
      </c>
      <c r="U1730" s="10"/>
      <c r="V1730" s="10"/>
      <c r="W1730" s="10"/>
      <c r="Y1730" s="167">
        <v>93872.139999999985</v>
      </c>
      <c r="Z1730" s="239">
        <f t="shared" si="108"/>
        <v>85807.03</v>
      </c>
      <c r="AB1730" s="239">
        <f t="shared" si="109"/>
        <v>88617.62</v>
      </c>
      <c r="AC1730" s="239">
        <v>101423.58</v>
      </c>
      <c r="AD1730" s="10"/>
      <c r="AE1730" s="3"/>
      <c r="AF1730" s="3"/>
    </row>
    <row r="1731" spans="1:32" x14ac:dyDescent="0.2">
      <c r="A1731" s="55"/>
      <c r="B1731" s="10"/>
      <c r="C1731" s="10" t="s">
        <v>532</v>
      </c>
      <c r="D1731" s="10"/>
      <c r="E1731" s="419" t="s">
        <v>104</v>
      </c>
      <c r="F1731" s="10">
        <v>3126451</v>
      </c>
      <c r="G1731" s="10"/>
      <c r="H1731" s="10"/>
      <c r="I1731" s="10"/>
      <c r="J1731" s="10">
        <v>565316.69999999949</v>
      </c>
      <c r="K1731" s="10"/>
      <c r="M1731" s="10">
        <v>2493</v>
      </c>
      <c r="N1731" s="69"/>
      <c r="P1731" s="245">
        <f t="shared" si="111"/>
        <v>226.76161251504192</v>
      </c>
      <c r="Q1731" s="10"/>
      <c r="R1731" s="10"/>
      <c r="S1731" s="10"/>
      <c r="T1731" s="179">
        <f t="shared" si="110"/>
        <v>1254.0918572001603</v>
      </c>
      <c r="U1731" s="10"/>
      <c r="V1731" s="10"/>
      <c r="W1731" s="10"/>
      <c r="Y1731" s="167">
        <v>565316.69999999949</v>
      </c>
      <c r="Z1731" s="239">
        <f t="shared" si="108"/>
        <v>516746.98</v>
      </c>
      <c r="AB1731" s="239">
        <f t="shared" si="109"/>
        <v>533672.94999999995</v>
      </c>
      <c r="AC1731" s="239">
        <v>610793.01</v>
      </c>
      <c r="AD1731" s="10"/>
      <c r="AE1731" s="3"/>
      <c r="AF1731" s="3"/>
    </row>
    <row r="1732" spans="1:32" x14ac:dyDescent="0.2">
      <c r="A1732" s="55"/>
      <c r="B1732" s="10"/>
      <c r="C1732" s="10" t="s">
        <v>533</v>
      </c>
      <c r="D1732" s="10"/>
      <c r="E1732" s="419" t="s">
        <v>97</v>
      </c>
      <c r="F1732" s="10">
        <v>940000</v>
      </c>
      <c r="G1732" s="10"/>
      <c r="H1732" s="10"/>
      <c r="I1732" s="10"/>
      <c r="J1732" s="10">
        <v>167774.89000000007</v>
      </c>
      <c r="K1732" s="10"/>
      <c r="M1732" s="10">
        <v>676</v>
      </c>
      <c r="N1732" s="69"/>
      <c r="P1732" s="245">
        <f t="shared" si="111"/>
        <v>248.18770710059184</v>
      </c>
      <c r="Q1732" s="10"/>
      <c r="R1732" s="10"/>
      <c r="S1732" s="10"/>
      <c r="T1732" s="179">
        <f t="shared" si="110"/>
        <v>1390.5325443786983</v>
      </c>
      <c r="U1732" s="10"/>
      <c r="V1732" s="10"/>
      <c r="W1732" s="10"/>
      <c r="Y1732" s="167">
        <v>167774.89000000007</v>
      </c>
      <c r="Z1732" s="239">
        <f t="shared" si="108"/>
        <v>153360.35</v>
      </c>
      <c r="AB1732" s="239">
        <f t="shared" si="109"/>
        <v>158383.65</v>
      </c>
      <c r="AC1732" s="239">
        <v>181271.37</v>
      </c>
      <c r="AD1732" s="10"/>
      <c r="AE1732" s="3"/>
      <c r="AF1732" s="3"/>
    </row>
    <row r="1733" spans="1:32" x14ac:dyDescent="0.2">
      <c r="A1733" s="55"/>
      <c r="B1733" s="10"/>
      <c r="C1733" s="10" t="s">
        <v>534</v>
      </c>
      <c r="D1733" s="10"/>
      <c r="E1733" s="419" t="s">
        <v>92</v>
      </c>
      <c r="F1733" s="10">
        <v>991</v>
      </c>
      <c r="G1733" s="10"/>
      <c r="H1733" s="10"/>
      <c r="I1733" s="10"/>
      <c r="J1733" s="10">
        <v>179.77</v>
      </c>
      <c r="K1733" s="10"/>
      <c r="M1733" s="10">
        <v>1</v>
      </c>
      <c r="N1733" s="69"/>
      <c r="P1733" s="245">
        <f t="shared" si="111"/>
        <v>179.77</v>
      </c>
      <c r="Q1733" s="10"/>
      <c r="R1733" s="10"/>
      <c r="S1733" s="10"/>
      <c r="T1733" s="179">
        <f t="shared" si="110"/>
        <v>991</v>
      </c>
      <c r="U1733" s="10"/>
      <c r="V1733" s="10"/>
      <c r="W1733" s="10"/>
      <c r="Y1733" s="167">
        <v>179.77</v>
      </c>
      <c r="Z1733" s="239">
        <f t="shared" si="108"/>
        <v>164.32</v>
      </c>
      <c r="AB1733" s="239">
        <f t="shared" si="109"/>
        <v>169.71</v>
      </c>
      <c r="AC1733" s="239">
        <v>194.23</v>
      </c>
      <c r="AD1733" s="10"/>
      <c r="AE1733" s="3"/>
      <c r="AF1733" s="3"/>
    </row>
    <row r="1734" spans="1:32" x14ac:dyDescent="0.2">
      <c r="A1734" s="55"/>
      <c r="B1734" s="10"/>
      <c r="C1734" s="10" t="s">
        <v>534</v>
      </c>
      <c r="D1734" s="10"/>
      <c r="E1734" s="419" t="s">
        <v>449</v>
      </c>
      <c r="F1734" s="10">
        <v>796</v>
      </c>
      <c r="G1734" s="10"/>
      <c r="H1734" s="10"/>
      <c r="I1734" s="10"/>
      <c r="J1734" s="10">
        <v>149.06</v>
      </c>
      <c r="K1734" s="10"/>
      <c r="M1734" s="10">
        <v>1</v>
      </c>
      <c r="N1734" s="69"/>
      <c r="P1734" s="245">
        <f t="shared" si="111"/>
        <v>149.06</v>
      </c>
      <c r="Q1734" s="10"/>
      <c r="R1734" s="10"/>
      <c r="S1734" s="10"/>
      <c r="T1734" s="179">
        <f t="shared" si="110"/>
        <v>796</v>
      </c>
      <c r="U1734" s="10"/>
      <c r="V1734" s="10"/>
      <c r="W1734" s="10"/>
      <c r="Y1734" s="167">
        <v>149.06</v>
      </c>
      <c r="Z1734" s="239">
        <f t="shared" si="108"/>
        <v>136.25</v>
      </c>
      <c r="AB1734" s="239">
        <f t="shared" si="109"/>
        <v>140.72</v>
      </c>
      <c r="AC1734" s="239">
        <v>161.06</v>
      </c>
      <c r="AD1734" s="10"/>
      <c r="AE1734" s="3"/>
      <c r="AF1734" s="3"/>
    </row>
    <row r="1735" spans="1:32" x14ac:dyDescent="0.2">
      <c r="A1735" s="55"/>
      <c r="B1735" s="10"/>
      <c r="C1735" s="10" t="s">
        <v>534</v>
      </c>
      <c r="D1735" s="10"/>
      <c r="E1735" s="419" t="s">
        <v>90</v>
      </c>
      <c r="F1735" s="10">
        <v>10237629</v>
      </c>
      <c r="G1735" s="10"/>
      <c r="H1735" s="10"/>
      <c r="I1735" s="10"/>
      <c r="J1735" s="10">
        <v>1789559.119999995</v>
      </c>
      <c r="K1735" s="10"/>
      <c r="M1735" s="10">
        <v>7229</v>
      </c>
      <c r="N1735" s="69"/>
      <c r="P1735" s="245">
        <f t="shared" si="111"/>
        <v>247.55279015078088</v>
      </c>
      <c r="Q1735" s="10"/>
      <c r="R1735" s="10"/>
      <c r="S1735" s="10"/>
      <c r="T1735" s="179">
        <f t="shared" si="110"/>
        <v>1416.1888227970674</v>
      </c>
      <c r="U1735" s="10"/>
      <c r="V1735" s="10"/>
      <c r="W1735" s="10"/>
      <c r="Y1735" s="167">
        <v>1789559.119999995</v>
      </c>
      <c r="Z1735" s="239">
        <f t="shared" si="108"/>
        <v>1635807.45</v>
      </c>
      <c r="AB1735" s="239">
        <f t="shared" si="109"/>
        <v>1689388.08</v>
      </c>
      <c r="AC1735" s="239">
        <v>1933518.33</v>
      </c>
      <c r="AD1735" s="10"/>
      <c r="AE1735" s="3"/>
      <c r="AF1735" s="3"/>
    </row>
    <row r="1736" spans="1:32" x14ac:dyDescent="0.2">
      <c r="A1736" s="55"/>
      <c r="B1736" s="10"/>
      <c r="C1736" s="10" t="s">
        <v>534</v>
      </c>
      <c r="D1736" s="10"/>
      <c r="E1736" s="419" t="s">
        <v>227</v>
      </c>
      <c r="F1736" s="10">
        <v>864</v>
      </c>
      <c r="G1736" s="10"/>
      <c r="H1736" s="10"/>
      <c r="I1736" s="10"/>
      <c r="J1736" s="10">
        <v>155.56</v>
      </c>
      <c r="K1736" s="10"/>
      <c r="M1736" s="10">
        <v>1</v>
      </c>
      <c r="N1736" s="69"/>
      <c r="P1736" s="245">
        <f t="shared" si="111"/>
        <v>155.56</v>
      </c>
      <c r="Q1736" s="10"/>
      <c r="R1736" s="10"/>
      <c r="S1736" s="10"/>
      <c r="T1736" s="179">
        <f t="shared" si="110"/>
        <v>864</v>
      </c>
      <c r="U1736" s="10"/>
      <c r="V1736" s="10"/>
      <c r="W1736" s="10"/>
      <c r="Y1736" s="167">
        <v>155.56</v>
      </c>
      <c r="Z1736" s="239">
        <f t="shared" si="108"/>
        <v>142.19</v>
      </c>
      <c r="AB1736" s="239">
        <f t="shared" si="109"/>
        <v>146.85</v>
      </c>
      <c r="AC1736" s="239">
        <v>168.07</v>
      </c>
      <c r="AD1736" s="10"/>
      <c r="AE1736" s="3"/>
      <c r="AF1736" s="3"/>
    </row>
    <row r="1737" spans="1:32" x14ac:dyDescent="0.2">
      <c r="A1737" s="55"/>
      <c r="B1737" s="10"/>
      <c r="C1737" s="10" t="s">
        <v>535</v>
      </c>
      <c r="D1737" s="10"/>
      <c r="E1737" s="419" t="s">
        <v>79</v>
      </c>
      <c r="F1737" s="10">
        <v>672223</v>
      </c>
      <c r="G1737" s="10"/>
      <c r="H1737" s="10"/>
      <c r="I1737" s="10"/>
      <c r="J1737" s="10">
        <v>118645.1500000001</v>
      </c>
      <c r="K1737" s="10"/>
      <c r="M1737" s="10">
        <v>508</v>
      </c>
      <c r="N1737" s="69"/>
      <c r="P1737" s="245">
        <f t="shared" si="111"/>
        <v>233.55344488188996</v>
      </c>
      <c r="Q1737" s="10"/>
      <c r="R1737" s="10"/>
      <c r="S1737" s="10"/>
      <c r="T1737" s="179">
        <f t="shared" si="110"/>
        <v>1323.2736220472441</v>
      </c>
      <c r="U1737" s="10"/>
      <c r="V1737" s="10"/>
      <c r="W1737" s="10"/>
      <c r="Y1737" s="167">
        <v>118645.1500000001</v>
      </c>
      <c r="Z1737" s="239">
        <f t="shared" si="108"/>
        <v>108451.64</v>
      </c>
      <c r="AB1737" s="239">
        <f t="shared" si="109"/>
        <v>112003.96</v>
      </c>
      <c r="AC1737" s="239">
        <v>128189.44</v>
      </c>
      <c r="AD1737" s="10"/>
      <c r="AE1737" s="3"/>
      <c r="AF1737" s="3"/>
    </row>
    <row r="1738" spans="1:32" x14ac:dyDescent="0.2">
      <c r="A1738" s="55"/>
      <c r="B1738" s="10"/>
      <c r="C1738" s="10" t="s">
        <v>536</v>
      </c>
      <c r="D1738" s="10"/>
      <c r="E1738" s="419" t="s">
        <v>88</v>
      </c>
      <c r="F1738" s="10">
        <v>3914211</v>
      </c>
      <c r="G1738" s="10"/>
      <c r="H1738" s="10"/>
      <c r="I1738" s="10"/>
      <c r="J1738" s="10">
        <v>679185.89999999851</v>
      </c>
      <c r="K1738" s="10"/>
      <c r="M1738" s="10">
        <v>2636</v>
      </c>
      <c r="N1738" s="69"/>
      <c r="P1738" s="245">
        <f t="shared" si="111"/>
        <v>257.65777693474905</v>
      </c>
      <c r="Q1738" s="10"/>
      <c r="R1738" s="10"/>
      <c r="S1738" s="10"/>
      <c r="T1738" s="179">
        <f t="shared" si="110"/>
        <v>1484.9055386949924</v>
      </c>
      <c r="U1738" s="10"/>
      <c r="V1738" s="10"/>
      <c r="W1738" s="10"/>
      <c r="Y1738" s="167">
        <v>679185.89999999851</v>
      </c>
      <c r="Z1738" s="239">
        <f t="shared" si="108"/>
        <v>620833</v>
      </c>
      <c r="AB1738" s="239">
        <f t="shared" si="109"/>
        <v>641168.29</v>
      </c>
      <c r="AC1738" s="239">
        <v>733822.3</v>
      </c>
      <c r="AD1738" s="10"/>
      <c r="AE1738" s="3"/>
      <c r="AF1738" s="3"/>
    </row>
    <row r="1739" spans="1:32" x14ac:dyDescent="0.2">
      <c r="A1739" s="55"/>
      <c r="B1739" s="10"/>
      <c r="C1739" s="10" t="s">
        <v>537</v>
      </c>
      <c r="D1739" s="10"/>
      <c r="E1739" s="419" t="s">
        <v>81</v>
      </c>
      <c r="F1739" s="10">
        <v>469</v>
      </c>
      <c r="G1739" s="10"/>
      <c r="H1739" s="10"/>
      <c r="I1739" s="10"/>
      <c r="J1739" s="10">
        <v>85.71</v>
      </c>
      <c r="K1739" s="10"/>
      <c r="M1739" s="10">
        <v>1</v>
      </c>
      <c r="N1739" s="69"/>
      <c r="P1739" s="245">
        <f t="shared" si="111"/>
        <v>85.71</v>
      </c>
      <c r="Q1739" s="10"/>
      <c r="R1739" s="10"/>
      <c r="S1739" s="10"/>
      <c r="T1739" s="179">
        <f t="shared" si="110"/>
        <v>469</v>
      </c>
      <c r="U1739" s="10"/>
      <c r="V1739" s="10"/>
      <c r="W1739" s="10"/>
      <c r="Y1739" s="167">
        <v>85.71</v>
      </c>
      <c r="Z1739" s="239">
        <f t="shared" si="108"/>
        <v>78.349999999999994</v>
      </c>
      <c r="AB1739" s="239">
        <f t="shared" si="109"/>
        <v>80.91</v>
      </c>
      <c r="AC1739" s="239">
        <v>92.6</v>
      </c>
      <c r="AD1739" s="10"/>
      <c r="AE1739" s="3"/>
      <c r="AF1739" s="3"/>
    </row>
    <row r="1740" spans="1:32" x14ac:dyDescent="0.2">
      <c r="A1740" s="55"/>
      <c r="B1740" s="10"/>
      <c r="C1740" s="10" t="s">
        <v>537</v>
      </c>
      <c r="D1740" s="10"/>
      <c r="E1740" s="419" t="s">
        <v>68</v>
      </c>
      <c r="F1740" s="10">
        <v>830483</v>
      </c>
      <c r="G1740" s="10"/>
      <c r="H1740" s="10"/>
      <c r="I1740" s="10"/>
      <c r="J1740" s="10">
        <v>144180.03000000023</v>
      </c>
      <c r="K1740" s="10"/>
      <c r="M1740" s="10">
        <v>936</v>
      </c>
      <c r="N1740" s="69"/>
      <c r="P1740" s="245">
        <f t="shared" si="111"/>
        <v>154.03849358974384</v>
      </c>
      <c r="Q1740" s="10"/>
      <c r="R1740" s="10"/>
      <c r="S1740" s="10"/>
      <c r="T1740" s="179">
        <f t="shared" si="110"/>
        <v>887.26816239316236</v>
      </c>
      <c r="U1740" s="10"/>
      <c r="V1740" s="10"/>
      <c r="W1740" s="10"/>
      <c r="Y1740" s="167">
        <v>144180.03000000023</v>
      </c>
      <c r="Z1740" s="239">
        <f t="shared" si="108"/>
        <v>131792.67000000001</v>
      </c>
      <c r="AB1740" s="239">
        <f t="shared" si="109"/>
        <v>136109.51999999999</v>
      </c>
      <c r="AC1740" s="239">
        <v>155778.45000000001</v>
      </c>
      <c r="AD1740" s="10"/>
      <c r="AE1740" s="3"/>
      <c r="AF1740" s="3"/>
    </row>
    <row r="1741" spans="1:32" x14ac:dyDescent="0.2">
      <c r="A1741" s="55"/>
      <c r="B1741" s="10"/>
      <c r="C1741" s="10" t="s">
        <v>538</v>
      </c>
      <c r="D1741" s="10"/>
      <c r="E1741" s="419" t="s">
        <v>187</v>
      </c>
      <c r="F1741" s="10">
        <v>28278</v>
      </c>
      <c r="G1741" s="10"/>
      <c r="H1741" s="10"/>
      <c r="I1741" s="10"/>
      <c r="J1741" s="10">
        <v>5155.3899999999994</v>
      </c>
      <c r="K1741" s="10"/>
      <c r="M1741" s="10">
        <v>18</v>
      </c>
      <c r="N1741" s="69"/>
      <c r="P1741" s="245">
        <f t="shared" si="111"/>
        <v>286.4105555555555</v>
      </c>
      <c r="Q1741" s="10"/>
      <c r="R1741" s="10"/>
      <c r="S1741" s="10"/>
      <c r="T1741" s="179">
        <f t="shared" si="110"/>
        <v>1571</v>
      </c>
      <c r="U1741" s="10"/>
      <c r="V1741" s="10"/>
      <c r="W1741" s="10"/>
      <c r="Y1741" s="167">
        <v>5155.3899999999994</v>
      </c>
      <c r="Z1741" s="239">
        <f t="shared" si="108"/>
        <v>4712.46</v>
      </c>
      <c r="AB1741" s="239">
        <f t="shared" si="109"/>
        <v>4866.82</v>
      </c>
      <c r="AC1741" s="239">
        <v>5570.11</v>
      </c>
      <c r="AD1741" s="10"/>
      <c r="AE1741" s="3"/>
      <c r="AF1741" s="3"/>
    </row>
    <row r="1742" spans="1:32" x14ac:dyDescent="0.2">
      <c r="A1742" s="55"/>
      <c r="B1742" s="10"/>
      <c r="C1742" s="10" t="s">
        <v>539</v>
      </c>
      <c r="D1742" s="10"/>
      <c r="E1742" s="419" t="s">
        <v>64</v>
      </c>
      <c r="F1742" s="10">
        <v>344362</v>
      </c>
      <c r="G1742" s="10"/>
      <c r="H1742" s="10"/>
      <c r="I1742" s="10"/>
      <c r="J1742" s="10">
        <v>59983.269999999975</v>
      </c>
      <c r="K1742" s="10"/>
      <c r="M1742" s="10">
        <v>331</v>
      </c>
      <c r="N1742" s="69"/>
      <c r="P1742" s="245">
        <f t="shared" si="111"/>
        <v>181.21833836857999</v>
      </c>
      <c r="Q1742" s="10"/>
      <c r="R1742" s="10"/>
      <c r="S1742" s="10"/>
      <c r="T1742" s="179">
        <f t="shared" si="110"/>
        <v>1040.368580060423</v>
      </c>
      <c r="U1742" s="10"/>
      <c r="V1742" s="10"/>
      <c r="W1742" s="10"/>
      <c r="Y1742" s="167">
        <v>59983.269999999975</v>
      </c>
      <c r="Z1742" s="239">
        <f t="shared" si="108"/>
        <v>54829.75</v>
      </c>
      <c r="AB1742" s="239">
        <f t="shared" si="109"/>
        <v>56625.69</v>
      </c>
      <c r="AC1742" s="239">
        <v>64808.56</v>
      </c>
      <c r="AD1742" s="10"/>
      <c r="AE1742" s="3"/>
      <c r="AF1742" s="3"/>
    </row>
    <row r="1743" spans="1:32" x14ac:dyDescent="0.2">
      <c r="A1743" s="55"/>
      <c r="B1743" s="10"/>
      <c r="C1743" s="10" t="s">
        <v>539</v>
      </c>
      <c r="D1743" s="10"/>
      <c r="E1743" s="419" t="s">
        <v>97</v>
      </c>
      <c r="F1743" s="10">
        <v>1306</v>
      </c>
      <c r="G1743" s="10"/>
      <c r="H1743" s="10"/>
      <c r="I1743" s="10"/>
      <c r="J1743" s="10">
        <v>115.7</v>
      </c>
      <c r="K1743" s="10"/>
      <c r="M1743" s="10">
        <v>1</v>
      </c>
      <c r="N1743" s="69"/>
      <c r="P1743" s="245">
        <f t="shared" si="111"/>
        <v>115.7</v>
      </c>
      <c r="Q1743" s="10"/>
      <c r="R1743" s="10"/>
      <c r="S1743" s="10"/>
      <c r="T1743" s="179">
        <f t="shared" si="110"/>
        <v>1306</v>
      </c>
      <c r="U1743" s="10"/>
      <c r="V1743" s="10"/>
      <c r="W1743" s="10"/>
      <c r="Y1743" s="167">
        <v>115.7</v>
      </c>
      <c r="Z1743" s="239">
        <f t="shared" si="108"/>
        <v>105.76</v>
      </c>
      <c r="AB1743" s="239">
        <f t="shared" si="109"/>
        <v>109.22</v>
      </c>
      <c r="AC1743" s="239">
        <v>125</v>
      </c>
      <c r="AD1743" s="10"/>
      <c r="AE1743" s="3"/>
      <c r="AF1743" s="3"/>
    </row>
    <row r="1744" spans="1:32" x14ac:dyDescent="0.2">
      <c r="A1744" s="55"/>
      <c r="B1744" s="10"/>
      <c r="C1744" s="10" t="s">
        <v>540</v>
      </c>
      <c r="D1744" s="10"/>
      <c r="E1744" s="419" t="s">
        <v>439</v>
      </c>
      <c r="F1744" s="10">
        <v>5460</v>
      </c>
      <c r="G1744" s="10"/>
      <c r="H1744" s="10"/>
      <c r="I1744" s="10"/>
      <c r="J1744" s="10">
        <v>996.78</v>
      </c>
      <c r="K1744" s="10"/>
      <c r="M1744" s="10">
        <v>7</v>
      </c>
      <c r="N1744" s="69"/>
      <c r="P1744" s="245">
        <f t="shared" si="111"/>
        <v>142.39714285714285</v>
      </c>
      <c r="Q1744" s="10"/>
      <c r="R1744" s="10"/>
      <c r="S1744" s="10"/>
      <c r="T1744" s="179">
        <f t="shared" si="110"/>
        <v>780</v>
      </c>
      <c r="U1744" s="10"/>
      <c r="V1744" s="10"/>
      <c r="W1744" s="10"/>
      <c r="Y1744" s="167">
        <v>996.78</v>
      </c>
      <c r="Z1744" s="239">
        <f t="shared" si="108"/>
        <v>911.14</v>
      </c>
      <c r="AB1744" s="239">
        <f t="shared" si="109"/>
        <v>940.98</v>
      </c>
      <c r="AC1744" s="239">
        <v>1076.96</v>
      </c>
      <c r="AD1744" s="10"/>
      <c r="AE1744" s="3"/>
      <c r="AF1744" s="3"/>
    </row>
    <row r="1745" spans="1:32" x14ac:dyDescent="0.2">
      <c r="A1745" s="55"/>
      <c r="B1745" s="10"/>
      <c r="C1745" s="10" t="s">
        <v>541</v>
      </c>
      <c r="D1745" s="10"/>
      <c r="E1745" s="419" t="s">
        <v>542</v>
      </c>
      <c r="F1745" s="10">
        <v>356260</v>
      </c>
      <c r="G1745" s="10"/>
      <c r="H1745" s="10"/>
      <c r="I1745" s="10"/>
      <c r="J1745" s="10">
        <v>62881.500000000007</v>
      </c>
      <c r="K1745" s="10"/>
      <c r="M1745" s="10">
        <v>269</v>
      </c>
      <c r="N1745" s="69"/>
      <c r="P1745" s="245">
        <f t="shared" si="111"/>
        <v>233.76022304832716</v>
      </c>
      <c r="Q1745" s="10"/>
      <c r="R1745" s="10"/>
      <c r="S1745" s="10"/>
      <c r="T1745" s="179">
        <f t="shared" si="110"/>
        <v>1324.3866171003717</v>
      </c>
      <c r="U1745" s="10"/>
      <c r="V1745" s="10"/>
      <c r="W1745" s="10"/>
      <c r="Y1745" s="167">
        <v>62881.500000000007</v>
      </c>
      <c r="Z1745" s="239">
        <f t="shared" si="108"/>
        <v>57478.98</v>
      </c>
      <c r="AB1745" s="239">
        <f t="shared" si="109"/>
        <v>59361.69</v>
      </c>
      <c r="AC1745" s="239">
        <v>67939.929999999993</v>
      </c>
      <c r="AD1745" s="10"/>
      <c r="AE1745" s="3"/>
      <c r="AF1745" s="3"/>
    </row>
    <row r="1746" spans="1:32" x14ac:dyDescent="0.2">
      <c r="A1746" s="55"/>
      <c r="B1746" s="10"/>
      <c r="C1746" s="10" t="s">
        <v>541</v>
      </c>
      <c r="D1746" s="10"/>
      <c r="E1746" s="419" t="s">
        <v>170</v>
      </c>
      <c r="F1746" s="10">
        <v>807</v>
      </c>
      <c r="G1746" s="10"/>
      <c r="H1746" s="10"/>
      <c r="I1746" s="10"/>
      <c r="J1746" s="10">
        <v>145.03</v>
      </c>
      <c r="K1746" s="10"/>
      <c r="M1746" s="10">
        <v>1</v>
      </c>
      <c r="N1746" s="69"/>
      <c r="P1746" s="245">
        <f t="shared" si="111"/>
        <v>145.03</v>
      </c>
      <c r="Q1746" s="10"/>
      <c r="R1746" s="10"/>
      <c r="S1746" s="10"/>
      <c r="T1746" s="179">
        <f t="shared" si="110"/>
        <v>807</v>
      </c>
      <c r="U1746" s="10"/>
      <c r="V1746" s="10"/>
      <c r="W1746" s="10"/>
      <c r="Y1746" s="167">
        <v>145.03</v>
      </c>
      <c r="Z1746" s="239">
        <f t="shared" si="108"/>
        <v>132.57</v>
      </c>
      <c r="AB1746" s="239">
        <f t="shared" si="109"/>
        <v>136.91</v>
      </c>
      <c r="AC1746" s="239">
        <v>156.69</v>
      </c>
      <c r="AD1746" s="10"/>
      <c r="AE1746" s="3"/>
      <c r="AF1746" s="3"/>
    </row>
    <row r="1747" spans="1:32" x14ac:dyDescent="0.2">
      <c r="A1747" s="55"/>
      <c r="B1747" s="10"/>
      <c r="C1747" s="10" t="s">
        <v>541</v>
      </c>
      <c r="D1747" s="10"/>
      <c r="E1747" s="419" t="s">
        <v>127</v>
      </c>
      <c r="F1747" s="10">
        <v>17143</v>
      </c>
      <c r="G1747" s="10"/>
      <c r="H1747" s="10"/>
      <c r="I1747" s="10"/>
      <c r="J1747" s="10">
        <v>2870.83</v>
      </c>
      <c r="K1747" s="10"/>
      <c r="M1747" s="10">
        <v>7</v>
      </c>
      <c r="N1747" s="69"/>
      <c r="P1747" s="245">
        <f t="shared" si="111"/>
        <v>410.11857142857144</v>
      </c>
      <c r="Q1747" s="10"/>
      <c r="R1747" s="10"/>
      <c r="S1747" s="10"/>
      <c r="T1747" s="179">
        <f t="shared" si="110"/>
        <v>2449</v>
      </c>
      <c r="U1747" s="10"/>
      <c r="V1747" s="10"/>
      <c r="W1747" s="10"/>
      <c r="Y1747" s="167">
        <v>2870.83</v>
      </c>
      <c r="Z1747" s="239">
        <f t="shared" si="108"/>
        <v>2624.18</v>
      </c>
      <c r="AB1747" s="239">
        <f t="shared" si="109"/>
        <v>2710.13</v>
      </c>
      <c r="AC1747" s="239">
        <v>3101.77</v>
      </c>
      <c r="AD1747" s="10"/>
      <c r="AE1747" s="3"/>
      <c r="AF1747" s="3"/>
    </row>
    <row r="1748" spans="1:32" x14ac:dyDescent="0.2">
      <c r="A1748" s="55"/>
      <c r="B1748" s="10"/>
      <c r="C1748" s="10" t="s">
        <v>543</v>
      </c>
      <c r="D1748" s="10"/>
      <c r="E1748" s="419" t="s">
        <v>105</v>
      </c>
      <c r="F1748" s="10">
        <v>4071</v>
      </c>
      <c r="G1748" s="10"/>
      <c r="H1748" s="10"/>
      <c r="I1748" s="10"/>
      <c r="J1748" s="10">
        <v>755.97</v>
      </c>
      <c r="K1748" s="10"/>
      <c r="M1748" s="10">
        <v>2</v>
      </c>
      <c r="N1748" s="69"/>
      <c r="P1748" s="245">
        <f t="shared" si="111"/>
        <v>377.98500000000001</v>
      </c>
      <c r="Q1748" s="10"/>
      <c r="R1748" s="10"/>
      <c r="S1748" s="10"/>
      <c r="T1748" s="179">
        <f t="shared" si="110"/>
        <v>2035.5</v>
      </c>
      <c r="U1748" s="10"/>
      <c r="V1748" s="10"/>
      <c r="W1748" s="10"/>
      <c r="Y1748" s="167">
        <v>755.97</v>
      </c>
      <c r="Z1748" s="239">
        <f t="shared" si="108"/>
        <v>691.02</v>
      </c>
      <c r="AB1748" s="239">
        <f t="shared" si="109"/>
        <v>713.65</v>
      </c>
      <c r="AC1748" s="239">
        <v>816.78</v>
      </c>
      <c r="AD1748" s="10"/>
      <c r="AE1748" s="3"/>
      <c r="AF1748" s="3"/>
    </row>
    <row r="1749" spans="1:32" x14ac:dyDescent="0.2">
      <c r="A1749" s="55"/>
      <c r="B1749" s="10"/>
      <c r="C1749" s="10" t="s">
        <v>543</v>
      </c>
      <c r="D1749" s="10"/>
      <c r="E1749" s="419" t="s">
        <v>109</v>
      </c>
      <c r="F1749" s="10">
        <v>3372703</v>
      </c>
      <c r="G1749" s="10"/>
      <c r="H1749" s="10"/>
      <c r="I1749" s="10"/>
      <c r="J1749" s="10">
        <v>582095.33999999834</v>
      </c>
      <c r="K1749" s="10"/>
      <c r="M1749" s="10">
        <v>3302</v>
      </c>
      <c r="N1749" s="69"/>
      <c r="P1749" s="245">
        <f t="shared" si="111"/>
        <v>176.28568746214364</v>
      </c>
      <c r="Q1749" s="10"/>
      <c r="R1749" s="10"/>
      <c r="S1749" s="10"/>
      <c r="T1749" s="179">
        <f t="shared" si="110"/>
        <v>1021.4121744397335</v>
      </c>
      <c r="U1749" s="10"/>
      <c r="V1749" s="10"/>
      <c r="W1749" s="10"/>
      <c r="Y1749" s="167">
        <v>582095.33999999834</v>
      </c>
      <c r="Z1749" s="239">
        <f t="shared" si="108"/>
        <v>532084.06999999995</v>
      </c>
      <c r="AB1749" s="239">
        <f t="shared" si="109"/>
        <v>549512.4</v>
      </c>
      <c r="AC1749" s="239">
        <v>628921.39</v>
      </c>
      <c r="AD1749" s="10"/>
      <c r="AE1749" s="3"/>
      <c r="AF1749" s="3"/>
    </row>
    <row r="1750" spans="1:32" x14ac:dyDescent="0.2">
      <c r="A1750" s="55"/>
      <c r="B1750" s="10"/>
      <c r="C1750" s="10" t="s">
        <v>544</v>
      </c>
      <c r="D1750" s="10"/>
      <c r="E1750" s="419" t="s">
        <v>131</v>
      </c>
      <c r="F1750" s="10">
        <v>13840731</v>
      </c>
      <c r="G1750" s="10"/>
      <c r="H1750" s="10"/>
      <c r="I1750" s="10"/>
      <c r="J1750" s="10">
        <v>2402488.5399999954</v>
      </c>
      <c r="K1750" s="10"/>
      <c r="M1750" s="10">
        <v>9255</v>
      </c>
      <c r="N1750" s="69"/>
      <c r="P1750" s="245">
        <f t="shared" si="111"/>
        <v>259.58817287952411</v>
      </c>
      <c r="Q1750" s="10"/>
      <c r="R1750" s="10"/>
      <c r="S1750" s="10"/>
      <c r="T1750" s="179">
        <f t="shared" si="110"/>
        <v>1495.486871961102</v>
      </c>
      <c r="U1750" s="10"/>
      <c r="V1750" s="10"/>
      <c r="W1750" s="10"/>
      <c r="Y1750" s="167">
        <v>2402488.5399999954</v>
      </c>
      <c r="Z1750" s="239">
        <f t="shared" si="108"/>
        <v>2196076.46</v>
      </c>
      <c r="AB1750" s="239">
        <f t="shared" si="109"/>
        <v>2268008.61</v>
      </c>
      <c r="AC1750" s="239">
        <v>2595754.21</v>
      </c>
      <c r="AD1750" s="10"/>
      <c r="AE1750" s="3"/>
      <c r="AF1750" s="3"/>
    </row>
    <row r="1751" spans="1:32" x14ac:dyDescent="0.2">
      <c r="A1751" s="55"/>
      <c r="B1751" s="10"/>
      <c r="C1751" s="10" t="s">
        <v>544</v>
      </c>
      <c r="D1751" s="10"/>
      <c r="E1751" s="419" t="s">
        <v>107</v>
      </c>
      <c r="F1751" s="10">
        <v>4521</v>
      </c>
      <c r="G1751" s="10"/>
      <c r="H1751" s="10"/>
      <c r="I1751" s="10"/>
      <c r="J1751" s="10">
        <v>638.84</v>
      </c>
      <c r="K1751" s="10"/>
      <c r="M1751" s="10">
        <v>3</v>
      </c>
      <c r="N1751" s="69"/>
      <c r="P1751" s="245">
        <f t="shared" si="111"/>
        <v>212.94666666666669</v>
      </c>
      <c r="Q1751" s="10"/>
      <c r="R1751" s="10"/>
      <c r="S1751" s="10"/>
      <c r="T1751" s="179">
        <f t="shared" si="110"/>
        <v>1507</v>
      </c>
      <c r="U1751" s="10"/>
      <c r="V1751" s="10"/>
      <c r="W1751" s="10"/>
      <c r="Y1751" s="167">
        <v>638.84</v>
      </c>
      <c r="Z1751" s="239">
        <f t="shared" si="108"/>
        <v>583.95000000000005</v>
      </c>
      <c r="AB1751" s="239">
        <f t="shared" si="109"/>
        <v>603.08000000000004</v>
      </c>
      <c r="AC1751" s="239">
        <v>690.23</v>
      </c>
      <c r="AD1751" s="10"/>
      <c r="AE1751" s="3"/>
      <c r="AF1751" s="3"/>
    </row>
    <row r="1752" spans="1:32" x14ac:dyDescent="0.2">
      <c r="A1752" s="55"/>
      <c r="B1752" s="10"/>
      <c r="C1752" s="10" t="s">
        <v>545</v>
      </c>
      <c r="D1752" s="10"/>
      <c r="E1752" s="419" t="s">
        <v>145</v>
      </c>
      <c r="F1752" s="10">
        <v>1080354</v>
      </c>
      <c r="G1752" s="10"/>
      <c r="H1752" s="10"/>
      <c r="I1752" s="10"/>
      <c r="J1752" s="10">
        <v>189498.87000000002</v>
      </c>
      <c r="K1752" s="10"/>
      <c r="M1752" s="10">
        <v>804</v>
      </c>
      <c r="N1752" s="69"/>
      <c r="P1752" s="245">
        <f t="shared" si="111"/>
        <v>235.69511194029855</v>
      </c>
      <c r="Q1752" s="10"/>
      <c r="R1752" s="10"/>
      <c r="S1752" s="10"/>
      <c r="T1752" s="179">
        <f t="shared" si="110"/>
        <v>1343.7238805970148</v>
      </c>
      <c r="U1752" s="10"/>
      <c r="V1752" s="10"/>
      <c r="W1752" s="10"/>
      <c r="Y1752" s="167">
        <v>189498.87000000002</v>
      </c>
      <c r="Z1752" s="239">
        <f t="shared" si="108"/>
        <v>173217.89</v>
      </c>
      <c r="AB1752" s="239">
        <f t="shared" si="109"/>
        <v>178891.62</v>
      </c>
      <c r="AC1752" s="239">
        <v>204742.91</v>
      </c>
      <c r="AD1752" s="10"/>
      <c r="AE1752" s="3"/>
      <c r="AF1752" s="3"/>
    </row>
    <row r="1753" spans="1:32" x14ac:dyDescent="0.2">
      <c r="A1753" s="55"/>
      <c r="B1753" s="10"/>
      <c r="C1753" s="10" t="s">
        <v>548</v>
      </c>
      <c r="D1753" s="10"/>
      <c r="E1753" s="419" t="s">
        <v>385</v>
      </c>
      <c r="F1753" s="10">
        <v>7158572</v>
      </c>
      <c r="G1753" s="10"/>
      <c r="H1753" s="10"/>
      <c r="I1753" s="10"/>
      <c r="J1753" s="10">
        <v>1275347.7299999946</v>
      </c>
      <c r="K1753" s="10"/>
      <c r="M1753" s="10">
        <v>7028</v>
      </c>
      <c r="N1753" s="69"/>
      <c r="P1753" s="245">
        <f t="shared" si="111"/>
        <v>181.4666661923726</v>
      </c>
      <c r="Q1753" s="10"/>
      <c r="R1753" s="10"/>
      <c r="S1753" s="10"/>
      <c r="T1753" s="179">
        <f t="shared" si="110"/>
        <v>1018.578827546955</v>
      </c>
      <c r="U1753" s="10"/>
      <c r="V1753" s="10"/>
      <c r="W1753" s="10"/>
      <c r="Y1753" s="167">
        <v>1275347.7299999946</v>
      </c>
      <c r="Z1753" s="239">
        <f t="shared" si="108"/>
        <v>1165775.02</v>
      </c>
      <c r="AB1753" s="239">
        <f t="shared" si="109"/>
        <v>1203959.81</v>
      </c>
      <c r="AC1753" s="239">
        <v>1377941.75</v>
      </c>
      <c r="AD1753" s="10"/>
      <c r="AE1753" s="3"/>
      <c r="AF1753" s="3"/>
    </row>
    <row r="1754" spans="1:32" x14ac:dyDescent="0.2">
      <c r="A1754" s="55"/>
      <c r="B1754" s="10"/>
      <c r="C1754" s="10" t="s">
        <v>590</v>
      </c>
      <c r="D1754" s="10"/>
      <c r="E1754" s="419" t="s">
        <v>179</v>
      </c>
      <c r="F1754" s="10">
        <v>350</v>
      </c>
      <c r="G1754" s="10"/>
      <c r="H1754" s="10"/>
      <c r="I1754" s="10"/>
      <c r="J1754" s="10">
        <v>65.150000000000006</v>
      </c>
      <c r="K1754" s="10"/>
      <c r="M1754" s="10">
        <v>1</v>
      </c>
      <c r="N1754" s="69"/>
      <c r="P1754" s="245">
        <f t="shared" si="111"/>
        <v>65.150000000000006</v>
      </c>
      <c r="Q1754" s="10"/>
      <c r="R1754" s="10"/>
      <c r="S1754" s="10"/>
      <c r="T1754" s="179">
        <f t="shared" si="110"/>
        <v>350</v>
      </c>
      <c r="U1754" s="10"/>
      <c r="V1754" s="10"/>
      <c r="W1754" s="10"/>
      <c r="Y1754" s="167">
        <v>65.150000000000006</v>
      </c>
      <c r="Z1754" s="239">
        <f t="shared" si="108"/>
        <v>59.55</v>
      </c>
      <c r="AB1754" s="239">
        <f t="shared" si="109"/>
        <v>61.5</v>
      </c>
      <c r="AC1754" s="239">
        <v>70.39</v>
      </c>
      <c r="AD1754" s="10"/>
      <c r="AE1754" s="3"/>
      <c r="AF1754" s="3"/>
    </row>
    <row r="1755" spans="1:32" x14ac:dyDescent="0.2">
      <c r="A1755" s="55"/>
      <c r="B1755" s="10"/>
      <c r="C1755" s="10" t="s">
        <v>549</v>
      </c>
      <c r="D1755" s="10"/>
      <c r="E1755" s="419" t="s">
        <v>170</v>
      </c>
      <c r="F1755" s="10">
        <v>4550236</v>
      </c>
      <c r="G1755" s="10"/>
      <c r="H1755" s="10"/>
      <c r="I1755" s="10"/>
      <c r="J1755" s="10">
        <v>793340.3699999993</v>
      </c>
      <c r="K1755" s="10"/>
      <c r="M1755" s="10">
        <v>5417</v>
      </c>
      <c r="N1755" s="69"/>
      <c r="P1755" s="245">
        <f t="shared" si="111"/>
        <v>146.45382499538476</v>
      </c>
      <c r="Q1755" s="10"/>
      <c r="R1755" s="10"/>
      <c r="S1755" s="10"/>
      <c r="T1755" s="179">
        <f t="shared" si="110"/>
        <v>839.99187742292781</v>
      </c>
      <c r="U1755" s="10"/>
      <c r="V1755" s="10"/>
      <c r="W1755" s="10"/>
      <c r="Y1755" s="167">
        <v>793340.3699999993</v>
      </c>
      <c r="Z1755" s="239">
        <f t="shared" si="108"/>
        <v>725179.78</v>
      </c>
      <c r="AB1755" s="239">
        <f t="shared" si="109"/>
        <v>748932.93</v>
      </c>
      <c r="AC1755" s="239">
        <v>857159.8</v>
      </c>
      <c r="AD1755" s="10"/>
      <c r="AE1755" s="3"/>
      <c r="AF1755" s="3"/>
    </row>
    <row r="1756" spans="1:32" x14ac:dyDescent="0.2">
      <c r="A1756" s="55"/>
      <c r="B1756" s="10"/>
      <c r="C1756" s="10" t="s">
        <v>550</v>
      </c>
      <c r="D1756" s="10"/>
      <c r="E1756" s="419" t="s">
        <v>88</v>
      </c>
      <c r="F1756" s="10">
        <v>52381</v>
      </c>
      <c r="G1756" s="10"/>
      <c r="H1756" s="10"/>
      <c r="I1756" s="10"/>
      <c r="J1756" s="10">
        <v>9159.2300000000014</v>
      </c>
      <c r="K1756" s="10"/>
      <c r="M1756" s="10">
        <v>38</v>
      </c>
      <c r="N1756" s="69"/>
      <c r="P1756" s="245">
        <f t="shared" si="111"/>
        <v>241.03236842105267</v>
      </c>
      <c r="Q1756" s="10"/>
      <c r="R1756" s="10"/>
      <c r="S1756" s="10"/>
      <c r="T1756" s="179">
        <f t="shared" si="110"/>
        <v>1378.4473684210527</v>
      </c>
      <c r="U1756" s="10"/>
      <c r="V1756" s="10"/>
      <c r="W1756" s="10"/>
      <c r="Y1756" s="167">
        <v>9159.2300000000014</v>
      </c>
      <c r="Z1756" s="239">
        <f t="shared" si="108"/>
        <v>8372.31</v>
      </c>
      <c r="AB1756" s="239">
        <f t="shared" si="109"/>
        <v>8646.5400000000009</v>
      </c>
      <c r="AC1756" s="239">
        <v>9896.0400000000009</v>
      </c>
      <c r="AD1756" s="10"/>
      <c r="AE1756" s="3"/>
      <c r="AF1756" s="3"/>
    </row>
    <row r="1757" spans="1:32" x14ac:dyDescent="0.2">
      <c r="A1757" s="55"/>
      <c r="B1757" s="10"/>
      <c r="C1757" s="10" t="s">
        <v>551</v>
      </c>
      <c r="D1757" s="10"/>
      <c r="E1757" s="419" t="s">
        <v>157</v>
      </c>
      <c r="F1757" s="10">
        <v>898763</v>
      </c>
      <c r="G1757" s="10"/>
      <c r="H1757" s="10"/>
      <c r="I1757" s="10"/>
      <c r="J1757" s="10">
        <v>155300.33000000013</v>
      </c>
      <c r="K1757" s="10"/>
      <c r="M1757" s="10">
        <v>658</v>
      </c>
      <c r="N1757" s="69"/>
      <c r="P1757" s="245">
        <f t="shared" si="111"/>
        <v>236.01873860182391</v>
      </c>
      <c r="Q1757" s="10"/>
      <c r="R1757" s="10"/>
      <c r="S1757" s="10"/>
      <c r="T1757" s="179">
        <f t="shared" si="110"/>
        <v>1365.9012158054711</v>
      </c>
      <c r="U1757" s="10"/>
      <c r="V1757" s="10"/>
      <c r="W1757" s="10"/>
      <c r="Y1757" s="167">
        <v>155300.33000000013</v>
      </c>
      <c r="Z1757" s="239">
        <f t="shared" si="108"/>
        <v>141957.54999999999</v>
      </c>
      <c r="AB1757" s="239">
        <f t="shared" si="109"/>
        <v>146607.35</v>
      </c>
      <c r="AC1757" s="239">
        <v>167793.3</v>
      </c>
      <c r="AD1757" s="10"/>
      <c r="AE1757" s="3"/>
      <c r="AF1757" s="3"/>
    </row>
    <row r="1758" spans="1:32" x14ac:dyDescent="0.2">
      <c r="A1758" s="55"/>
      <c r="B1758" s="10"/>
      <c r="C1758" s="10" t="s">
        <v>551</v>
      </c>
      <c r="D1758" s="10"/>
      <c r="E1758" s="419" t="s">
        <v>98</v>
      </c>
      <c r="F1758" s="10">
        <v>18034</v>
      </c>
      <c r="G1758" s="10"/>
      <c r="H1758" s="10"/>
      <c r="I1758" s="10"/>
      <c r="J1758" s="10">
        <v>2961.3099999999995</v>
      </c>
      <c r="K1758" s="10"/>
      <c r="M1758" s="10">
        <v>11</v>
      </c>
      <c r="N1758" s="69"/>
      <c r="P1758" s="245">
        <f t="shared" si="111"/>
        <v>269.20999999999998</v>
      </c>
      <c r="Q1758" s="10"/>
      <c r="R1758" s="10"/>
      <c r="S1758" s="10"/>
      <c r="T1758" s="179">
        <f t="shared" si="110"/>
        <v>1639.4545454545455</v>
      </c>
      <c r="U1758" s="10"/>
      <c r="V1758" s="10"/>
      <c r="W1758" s="10"/>
      <c r="Y1758" s="167">
        <v>2961.3099999999995</v>
      </c>
      <c r="Z1758" s="239">
        <f t="shared" si="108"/>
        <v>2706.89</v>
      </c>
      <c r="AB1758" s="239">
        <f t="shared" si="109"/>
        <v>2795.55</v>
      </c>
      <c r="AC1758" s="239">
        <v>3199.53</v>
      </c>
      <c r="AD1758" s="10"/>
      <c r="AE1758" s="3"/>
      <c r="AF1758" s="3"/>
    </row>
    <row r="1759" spans="1:32" x14ac:dyDescent="0.2">
      <c r="A1759" s="55"/>
      <c r="B1759" s="10"/>
      <c r="C1759" s="10" t="s">
        <v>552</v>
      </c>
      <c r="D1759" s="10"/>
      <c r="E1759" s="419" t="s">
        <v>553</v>
      </c>
      <c r="F1759" s="10">
        <v>3416</v>
      </c>
      <c r="G1759" s="10"/>
      <c r="H1759" s="10"/>
      <c r="I1759" s="10"/>
      <c r="J1759" s="10">
        <v>645.86</v>
      </c>
      <c r="K1759" s="10"/>
      <c r="M1759" s="10">
        <v>2</v>
      </c>
      <c r="N1759" s="69"/>
      <c r="P1759" s="245">
        <f t="shared" si="111"/>
        <v>322.93</v>
      </c>
      <c r="Q1759" s="10"/>
      <c r="R1759" s="10"/>
      <c r="S1759" s="10"/>
      <c r="T1759" s="179">
        <f t="shared" si="110"/>
        <v>1708</v>
      </c>
      <c r="U1759" s="10"/>
      <c r="V1759" s="10"/>
      <c r="W1759" s="10"/>
      <c r="Y1759" s="167">
        <v>645.86</v>
      </c>
      <c r="Z1759" s="239">
        <f t="shared" si="108"/>
        <v>590.37</v>
      </c>
      <c r="AB1759" s="239">
        <f t="shared" si="109"/>
        <v>609.71</v>
      </c>
      <c r="AC1759" s="239">
        <v>697.82</v>
      </c>
      <c r="AD1759" s="10"/>
      <c r="AE1759" s="3"/>
      <c r="AF1759" s="3"/>
    </row>
    <row r="1760" spans="1:32" x14ac:dyDescent="0.2">
      <c r="A1760" s="55"/>
      <c r="B1760" s="10"/>
      <c r="C1760" s="10" t="s">
        <v>552</v>
      </c>
      <c r="D1760" s="10"/>
      <c r="E1760" s="419" t="s">
        <v>554</v>
      </c>
      <c r="F1760" s="10">
        <v>1228</v>
      </c>
      <c r="G1760" s="10"/>
      <c r="H1760" s="10"/>
      <c r="I1760" s="10"/>
      <c r="J1760" s="10">
        <v>225.58</v>
      </c>
      <c r="K1760" s="10"/>
      <c r="M1760" s="10">
        <v>1</v>
      </c>
      <c r="N1760" s="69"/>
      <c r="P1760" s="245">
        <f t="shared" si="111"/>
        <v>225.58</v>
      </c>
      <c r="Q1760" s="10"/>
      <c r="R1760" s="10"/>
      <c r="S1760" s="10"/>
      <c r="T1760" s="179">
        <f t="shared" si="110"/>
        <v>1228</v>
      </c>
      <c r="U1760" s="10"/>
      <c r="V1760" s="10"/>
      <c r="W1760" s="10"/>
      <c r="Y1760" s="167">
        <v>225.58</v>
      </c>
      <c r="Z1760" s="239">
        <f t="shared" si="108"/>
        <v>206.2</v>
      </c>
      <c r="AB1760" s="239">
        <f t="shared" si="109"/>
        <v>212.95</v>
      </c>
      <c r="AC1760" s="239">
        <v>243.72</v>
      </c>
      <c r="AD1760" s="10"/>
      <c r="AE1760" s="3"/>
      <c r="AF1760" s="3"/>
    </row>
    <row r="1761" spans="1:32" x14ac:dyDescent="0.2">
      <c r="A1761" s="55"/>
      <c r="B1761" s="10"/>
      <c r="C1761" s="10" t="s">
        <v>552</v>
      </c>
      <c r="D1761" s="10"/>
      <c r="E1761" s="419" t="s">
        <v>349</v>
      </c>
      <c r="F1761" s="10">
        <v>1814250</v>
      </c>
      <c r="G1761" s="10"/>
      <c r="H1761" s="10"/>
      <c r="I1761" s="10"/>
      <c r="J1761" s="10">
        <v>314405.16000000044</v>
      </c>
      <c r="K1761" s="10"/>
      <c r="M1761" s="10">
        <v>1221</v>
      </c>
      <c r="N1761" s="69"/>
      <c r="P1761" s="245">
        <f t="shared" si="111"/>
        <v>257.4980835380839</v>
      </c>
      <c r="Q1761" s="10"/>
      <c r="R1761" s="10"/>
      <c r="S1761" s="10"/>
      <c r="T1761" s="179">
        <f t="shared" si="110"/>
        <v>1485.8722358722359</v>
      </c>
      <c r="U1761" s="10"/>
      <c r="V1761" s="10"/>
      <c r="W1761" s="10"/>
      <c r="Y1761" s="167">
        <v>314405.16000000044</v>
      </c>
      <c r="Z1761" s="239">
        <f t="shared" si="108"/>
        <v>287392.74</v>
      </c>
      <c r="AB1761" s="239">
        <f t="shared" si="109"/>
        <v>296806.25</v>
      </c>
      <c r="AC1761" s="239">
        <v>339697.16</v>
      </c>
      <c r="AD1761" s="10"/>
      <c r="AE1761" s="3"/>
      <c r="AF1761" s="3"/>
    </row>
    <row r="1762" spans="1:32" x14ac:dyDescent="0.2">
      <c r="A1762" s="55"/>
      <c r="B1762" s="10"/>
      <c r="C1762" s="10" t="s">
        <v>552</v>
      </c>
      <c r="D1762" s="10"/>
      <c r="E1762" s="419" t="s">
        <v>187</v>
      </c>
      <c r="F1762" s="10">
        <v>5379</v>
      </c>
      <c r="G1762" s="10"/>
      <c r="H1762" s="10"/>
      <c r="I1762" s="10"/>
      <c r="J1762" s="10">
        <v>578.74</v>
      </c>
      <c r="K1762" s="10"/>
      <c r="M1762" s="10">
        <v>2</v>
      </c>
      <c r="N1762" s="69"/>
      <c r="P1762" s="245">
        <f t="shared" si="111"/>
        <v>289.37</v>
      </c>
      <c r="Q1762" s="10"/>
      <c r="R1762" s="10"/>
      <c r="S1762" s="10"/>
      <c r="T1762" s="179">
        <f t="shared" si="110"/>
        <v>2689.5</v>
      </c>
      <c r="U1762" s="10"/>
      <c r="V1762" s="10"/>
      <c r="W1762" s="10"/>
      <c r="Y1762" s="167">
        <v>578.74</v>
      </c>
      <c r="Z1762" s="239">
        <f t="shared" si="108"/>
        <v>529.02</v>
      </c>
      <c r="AB1762" s="239">
        <f t="shared" si="109"/>
        <v>546.34</v>
      </c>
      <c r="AC1762" s="239">
        <v>625.29</v>
      </c>
      <c r="AD1762" s="10"/>
      <c r="AE1762" s="3"/>
      <c r="AF1762" s="3"/>
    </row>
    <row r="1763" spans="1:32" x14ac:dyDescent="0.2">
      <c r="A1763" s="55"/>
      <c r="B1763" s="10"/>
      <c r="C1763" s="10" t="s">
        <v>552</v>
      </c>
      <c r="D1763" s="10"/>
      <c r="E1763" s="419" t="s">
        <v>75</v>
      </c>
      <c r="F1763" s="10">
        <v>2003</v>
      </c>
      <c r="G1763" s="10"/>
      <c r="H1763" s="10"/>
      <c r="I1763" s="10"/>
      <c r="J1763" s="10">
        <v>372.1</v>
      </c>
      <c r="K1763" s="10"/>
      <c r="M1763" s="10">
        <v>1</v>
      </c>
      <c r="N1763" s="69"/>
      <c r="P1763" s="245">
        <f t="shared" si="111"/>
        <v>372.1</v>
      </c>
      <c r="Q1763" s="10"/>
      <c r="R1763" s="10"/>
      <c r="S1763" s="10"/>
      <c r="T1763" s="179">
        <f t="shared" si="110"/>
        <v>2003</v>
      </c>
      <c r="U1763" s="10"/>
      <c r="V1763" s="10"/>
      <c r="W1763" s="10"/>
      <c r="Y1763" s="167">
        <v>372.1</v>
      </c>
      <c r="Z1763" s="239">
        <f t="shared" si="108"/>
        <v>340.13</v>
      </c>
      <c r="AB1763" s="239">
        <f t="shared" si="109"/>
        <v>351.27</v>
      </c>
      <c r="AC1763" s="239">
        <v>402.03</v>
      </c>
      <c r="AD1763" s="10"/>
      <c r="AE1763" s="3"/>
      <c r="AF1763" s="3"/>
    </row>
    <row r="1764" spans="1:32" x14ac:dyDescent="0.2">
      <c r="A1764" s="55"/>
      <c r="B1764" s="10"/>
      <c r="C1764" s="10" t="s">
        <v>555</v>
      </c>
      <c r="D1764" s="10"/>
      <c r="E1764" s="419" t="s">
        <v>211</v>
      </c>
      <c r="F1764" s="10">
        <v>44559</v>
      </c>
      <c r="G1764" s="10"/>
      <c r="H1764" s="10"/>
      <c r="I1764" s="10"/>
      <c r="J1764" s="10">
        <v>8537.6400000000049</v>
      </c>
      <c r="K1764" s="10"/>
      <c r="M1764" s="10">
        <v>141</v>
      </c>
      <c r="N1764" s="69"/>
      <c r="P1764" s="245">
        <f t="shared" si="111"/>
        <v>60.550638297872375</v>
      </c>
      <c r="Q1764" s="10"/>
      <c r="R1764" s="10"/>
      <c r="S1764" s="10"/>
      <c r="T1764" s="179">
        <f t="shared" si="110"/>
        <v>316.02127659574467</v>
      </c>
      <c r="U1764" s="10"/>
      <c r="V1764" s="10"/>
      <c r="W1764" s="10"/>
      <c r="Y1764" s="167">
        <v>8537.6400000000049</v>
      </c>
      <c r="Z1764" s="239">
        <f t="shared" si="108"/>
        <v>7804.12</v>
      </c>
      <c r="AB1764" s="239">
        <f t="shared" si="109"/>
        <v>8059.74</v>
      </c>
      <c r="AC1764" s="239">
        <v>9224.44</v>
      </c>
      <c r="AD1764" s="10"/>
      <c r="AE1764" s="3"/>
      <c r="AF1764" s="3"/>
    </row>
    <row r="1765" spans="1:32" x14ac:dyDescent="0.2">
      <c r="A1765" s="55"/>
      <c r="B1765" s="10"/>
      <c r="C1765" s="10" t="s">
        <v>556</v>
      </c>
      <c r="D1765" s="10"/>
      <c r="E1765" s="419" t="s">
        <v>102</v>
      </c>
      <c r="F1765" s="10">
        <v>120341</v>
      </c>
      <c r="G1765" s="10"/>
      <c r="H1765" s="10"/>
      <c r="I1765" s="10"/>
      <c r="J1765" s="10">
        <v>21362.679999999997</v>
      </c>
      <c r="K1765" s="10"/>
      <c r="M1765" s="10">
        <v>95</v>
      </c>
      <c r="N1765" s="69"/>
      <c r="P1765" s="245">
        <f t="shared" si="111"/>
        <v>224.87031578947364</v>
      </c>
      <c r="Q1765" s="10"/>
      <c r="R1765" s="10"/>
      <c r="S1765" s="10"/>
      <c r="T1765" s="179">
        <f t="shared" si="110"/>
        <v>1266.7473684210527</v>
      </c>
      <c r="U1765" s="10"/>
      <c r="V1765" s="10"/>
      <c r="W1765" s="10"/>
      <c r="Y1765" s="167">
        <v>21362.679999999997</v>
      </c>
      <c r="Z1765" s="239">
        <f t="shared" si="108"/>
        <v>19527.29</v>
      </c>
      <c r="AB1765" s="239">
        <f t="shared" si="109"/>
        <v>20166.900000000001</v>
      </c>
      <c r="AC1765" s="239">
        <v>23081.18</v>
      </c>
      <c r="AD1765" s="10"/>
      <c r="AE1765" s="3"/>
      <c r="AF1765" s="3"/>
    </row>
    <row r="1766" spans="1:32" x14ac:dyDescent="0.2">
      <c r="A1766" s="55"/>
      <c r="B1766" s="10"/>
      <c r="C1766" s="10" t="s">
        <v>557</v>
      </c>
      <c r="D1766" s="10"/>
      <c r="E1766" s="419" t="s">
        <v>107</v>
      </c>
      <c r="F1766" s="10">
        <v>24823</v>
      </c>
      <c r="G1766" s="10"/>
      <c r="H1766" s="10"/>
      <c r="I1766" s="10"/>
      <c r="J1766" s="10">
        <v>4571.6399999999994</v>
      </c>
      <c r="K1766" s="10"/>
      <c r="M1766" s="10">
        <v>59</v>
      </c>
      <c r="N1766" s="69"/>
      <c r="P1766" s="245">
        <f t="shared" si="111"/>
        <v>77.485423728813544</v>
      </c>
      <c r="Q1766" s="10"/>
      <c r="R1766" s="10"/>
      <c r="S1766" s="10"/>
      <c r="T1766" s="179">
        <f t="shared" si="110"/>
        <v>420.72881355932202</v>
      </c>
      <c r="U1766" s="10"/>
      <c r="V1766" s="10"/>
      <c r="W1766" s="10"/>
      <c r="Y1766" s="167">
        <v>4571.6399999999994</v>
      </c>
      <c r="Z1766" s="239">
        <f t="shared" si="108"/>
        <v>4178.8599999999997</v>
      </c>
      <c r="AB1766" s="239">
        <f t="shared" si="109"/>
        <v>4315.74</v>
      </c>
      <c r="AC1766" s="239">
        <v>4939.3999999999996</v>
      </c>
      <c r="AD1766" s="10"/>
      <c r="AE1766" s="3"/>
      <c r="AF1766" s="3"/>
    </row>
    <row r="1767" spans="1:32" x14ac:dyDescent="0.2">
      <c r="A1767" s="55"/>
      <c r="B1767" s="10"/>
      <c r="C1767" s="10" t="s">
        <v>558</v>
      </c>
      <c r="D1767" s="10"/>
      <c r="E1767" s="419" t="s">
        <v>81</v>
      </c>
      <c r="F1767" s="10">
        <v>906</v>
      </c>
      <c r="G1767" s="10"/>
      <c r="H1767" s="10"/>
      <c r="I1767" s="10"/>
      <c r="J1767" s="10">
        <v>164.2</v>
      </c>
      <c r="K1767" s="10"/>
      <c r="M1767" s="10">
        <v>1</v>
      </c>
      <c r="N1767" s="69"/>
      <c r="P1767" s="245">
        <f t="shared" si="111"/>
        <v>164.2</v>
      </c>
      <c r="Q1767" s="10"/>
      <c r="R1767" s="10"/>
      <c r="S1767" s="10"/>
      <c r="T1767" s="179">
        <f t="shared" si="110"/>
        <v>906</v>
      </c>
      <c r="U1767" s="10"/>
      <c r="V1767" s="10"/>
      <c r="W1767" s="10"/>
      <c r="Y1767" s="167">
        <v>164.2</v>
      </c>
      <c r="Z1767" s="239">
        <f t="shared" si="108"/>
        <v>150.09</v>
      </c>
      <c r="AB1767" s="239">
        <f t="shared" si="109"/>
        <v>155.01</v>
      </c>
      <c r="AC1767" s="239">
        <v>177.41</v>
      </c>
      <c r="AD1767" s="10"/>
      <c r="AE1767" s="3"/>
      <c r="AF1767" s="3"/>
    </row>
    <row r="1768" spans="1:32" x14ac:dyDescent="0.2">
      <c r="A1768" s="55"/>
      <c r="B1768" s="10"/>
      <c r="C1768" s="10" t="s">
        <v>558</v>
      </c>
      <c r="D1768" s="10"/>
      <c r="E1768" s="419" t="s">
        <v>79</v>
      </c>
      <c r="F1768" s="10">
        <v>1091</v>
      </c>
      <c r="G1768" s="10"/>
      <c r="H1768" s="10"/>
      <c r="I1768" s="10"/>
      <c r="J1768" s="10">
        <v>199.14</v>
      </c>
      <c r="K1768" s="10"/>
      <c r="M1768" s="10">
        <v>1</v>
      </c>
      <c r="N1768" s="69"/>
      <c r="P1768" s="245">
        <f t="shared" si="111"/>
        <v>199.14</v>
      </c>
      <c r="Q1768" s="10"/>
      <c r="R1768" s="10"/>
      <c r="S1768" s="10"/>
      <c r="T1768" s="179">
        <f t="shared" si="110"/>
        <v>1091</v>
      </c>
      <c r="U1768" s="10"/>
      <c r="V1768" s="10"/>
      <c r="W1768" s="10"/>
      <c r="Y1768" s="167">
        <v>199.14</v>
      </c>
      <c r="Z1768" s="239">
        <f t="shared" si="108"/>
        <v>182.03</v>
      </c>
      <c r="AB1768" s="239">
        <f t="shared" si="109"/>
        <v>187.99</v>
      </c>
      <c r="AC1768" s="239">
        <v>215.16</v>
      </c>
      <c r="AD1768" s="10"/>
      <c r="AE1768" s="3"/>
      <c r="AF1768" s="3"/>
    </row>
    <row r="1769" spans="1:32" x14ac:dyDescent="0.2">
      <c r="A1769" s="55"/>
      <c r="B1769" s="10"/>
      <c r="C1769" s="10" t="s">
        <v>558</v>
      </c>
      <c r="D1769" s="10"/>
      <c r="E1769" s="419" t="s">
        <v>194</v>
      </c>
      <c r="F1769" s="10">
        <v>1313066</v>
      </c>
      <c r="G1769" s="10"/>
      <c r="H1769" s="10"/>
      <c r="I1769" s="10"/>
      <c r="J1769" s="10">
        <v>228346.68999999968</v>
      </c>
      <c r="K1769" s="10"/>
      <c r="M1769" s="10">
        <v>1115</v>
      </c>
      <c r="N1769" s="69"/>
      <c r="P1769" s="245">
        <f t="shared" si="111"/>
        <v>204.79523766816115</v>
      </c>
      <c r="Q1769" s="10"/>
      <c r="R1769" s="10"/>
      <c r="S1769" s="10"/>
      <c r="T1769" s="179">
        <f t="shared" si="110"/>
        <v>1177.6376681614349</v>
      </c>
      <c r="U1769" s="10"/>
      <c r="V1769" s="10"/>
      <c r="W1769" s="10"/>
      <c r="Y1769" s="167">
        <v>228346.68999999968</v>
      </c>
      <c r="Z1769" s="239">
        <f t="shared" si="108"/>
        <v>208728.07</v>
      </c>
      <c r="AB1769" s="239">
        <f t="shared" si="109"/>
        <v>215564.92</v>
      </c>
      <c r="AC1769" s="239">
        <v>246715.8</v>
      </c>
      <c r="AD1769" s="10"/>
      <c r="AE1769" s="3"/>
      <c r="AF1769" s="3"/>
    </row>
    <row r="1770" spans="1:32" x14ac:dyDescent="0.2">
      <c r="A1770" s="55"/>
      <c r="B1770" s="10"/>
      <c r="C1770" s="10" t="s">
        <v>559</v>
      </c>
      <c r="D1770" s="10"/>
      <c r="E1770" s="419" t="s">
        <v>107</v>
      </c>
      <c r="F1770" s="10">
        <v>8872</v>
      </c>
      <c r="G1770" s="10"/>
      <c r="H1770" s="10"/>
      <c r="I1770" s="10"/>
      <c r="J1770" s="10">
        <v>1641.49</v>
      </c>
      <c r="K1770" s="10"/>
      <c r="M1770" s="10">
        <v>6</v>
      </c>
      <c r="N1770" s="69"/>
      <c r="P1770" s="245">
        <f t="shared" si="111"/>
        <v>273.58166666666665</v>
      </c>
      <c r="Q1770" s="10"/>
      <c r="R1770" s="10"/>
      <c r="S1770" s="10"/>
      <c r="T1770" s="179">
        <f t="shared" si="110"/>
        <v>1478.6666666666667</v>
      </c>
      <c r="U1770" s="10"/>
      <c r="V1770" s="10"/>
      <c r="W1770" s="10"/>
      <c r="Y1770" s="167">
        <v>1641.49</v>
      </c>
      <c r="Z1770" s="239">
        <f t="shared" ref="Z1770:Z1801" si="112">ROUND($Z$1815*Y1770/$Y$1815,2)</f>
        <v>1500.46</v>
      </c>
      <c r="AB1770" s="239">
        <f t="shared" ref="AB1770:AB1801" si="113">ROUND($AB$1815*Y1770/$Y$1815,2)</f>
        <v>1549.61</v>
      </c>
      <c r="AC1770" s="239">
        <v>1773.54</v>
      </c>
      <c r="AD1770" s="10"/>
      <c r="AE1770" s="3"/>
      <c r="AF1770" s="3"/>
    </row>
    <row r="1771" spans="1:32" x14ac:dyDescent="0.2">
      <c r="A1771" s="55"/>
      <c r="B1771" s="10"/>
      <c r="C1771" s="10" t="s">
        <v>560</v>
      </c>
      <c r="D1771" s="10"/>
      <c r="E1771" s="419" t="s">
        <v>211</v>
      </c>
      <c r="F1771" s="10">
        <v>76861</v>
      </c>
      <c r="G1771" s="10"/>
      <c r="H1771" s="10"/>
      <c r="I1771" s="10"/>
      <c r="J1771" s="10">
        <v>13807.160000000003</v>
      </c>
      <c r="K1771" s="10"/>
      <c r="M1771" s="10">
        <v>78</v>
      </c>
      <c r="N1771" s="69"/>
      <c r="P1771" s="245">
        <f t="shared" si="111"/>
        <v>177.01487179487185</v>
      </c>
      <c r="Q1771" s="10"/>
      <c r="R1771" s="10"/>
      <c r="S1771" s="10"/>
      <c r="T1771" s="179">
        <f t="shared" ref="T1771:T1814" si="114">F1771/M1771</f>
        <v>985.39743589743591</v>
      </c>
      <c r="U1771" s="10"/>
      <c r="V1771" s="10"/>
      <c r="W1771" s="10"/>
      <c r="Y1771" s="167">
        <v>13807.160000000003</v>
      </c>
      <c r="Z1771" s="239">
        <f t="shared" si="112"/>
        <v>12620.9</v>
      </c>
      <c r="AB1771" s="239">
        <f t="shared" si="113"/>
        <v>13034.3</v>
      </c>
      <c r="AC1771" s="239">
        <v>14917.86</v>
      </c>
      <c r="AD1771" s="10"/>
      <c r="AE1771" s="3"/>
      <c r="AF1771" s="3"/>
    </row>
    <row r="1772" spans="1:32" x14ac:dyDescent="0.2">
      <c r="A1772" s="55"/>
      <c r="B1772" s="10"/>
      <c r="C1772" s="10" t="s">
        <v>561</v>
      </c>
      <c r="D1772" s="10"/>
      <c r="E1772" s="419" t="s">
        <v>227</v>
      </c>
      <c r="F1772" s="10">
        <v>2957639</v>
      </c>
      <c r="G1772" s="10"/>
      <c r="H1772" s="10"/>
      <c r="I1772" s="10"/>
      <c r="J1772" s="10">
        <v>513720.26999999903</v>
      </c>
      <c r="K1772" s="10"/>
      <c r="M1772" s="10">
        <v>2501</v>
      </c>
      <c r="N1772" s="69"/>
      <c r="P1772" s="245">
        <f t="shared" si="111"/>
        <v>205.4059456217509</v>
      </c>
      <c r="Q1772" s="10"/>
      <c r="R1772" s="10"/>
      <c r="S1772" s="10"/>
      <c r="T1772" s="179">
        <f t="shared" si="114"/>
        <v>1182.5825669732108</v>
      </c>
      <c r="U1772" s="10"/>
      <c r="V1772" s="10"/>
      <c r="W1772" s="10"/>
      <c r="Y1772" s="167">
        <v>513720.26999999903</v>
      </c>
      <c r="Z1772" s="239">
        <f t="shared" si="112"/>
        <v>469583.51</v>
      </c>
      <c r="AB1772" s="239">
        <f t="shared" si="113"/>
        <v>484964.64</v>
      </c>
      <c r="AC1772" s="239">
        <v>555045.96</v>
      </c>
      <c r="AD1772" s="10"/>
      <c r="AE1772" s="3"/>
      <c r="AF1772" s="3"/>
    </row>
    <row r="1773" spans="1:32" x14ac:dyDescent="0.2">
      <c r="A1773" s="55"/>
      <c r="B1773" s="10"/>
      <c r="C1773" s="10" t="s">
        <v>562</v>
      </c>
      <c r="D1773" s="10"/>
      <c r="E1773" s="419" t="s">
        <v>81</v>
      </c>
      <c r="F1773" s="10">
        <v>157992</v>
      </c>
      <c r="G1773" s="10"/>
      <c r="H1773" s="10"/>
      <c r="I1773" s="10"/>
      <c r="J1773" s="10">
        <v>27001.520000000004</v>
      </c>
      <c r="K1773" s="10"/>
      <c r="M1773" s="10">
        <v>168</v>
      </c>
      <c r="N1773" s="69"/>
      <c r="P1773" s="245">
        <f t="shared" si="111"/>
        <v>160.72333333333336</v>
      </c>
      <c r="Q1773" s="10"/>
      <c r="R1773" s="10"/>
      <c r="S1773" s="10"/>
      <c r="T1773" s="179">
        <f t="shared" si="114"/>
        <v>940.42857142857144</v>
      </c>
      <c r="U1773" s="10"/>
      <c r="V1773" s="10"/>
      <c r="W1773" s="10"/>
      <c r="Y1773" s="167">
        <v>27001.520000000004</v>
      </c>
      <c r="Z1773" s="239">
        <f t="shared" si="112"/>
        <v>24681.66</v>
      </c>
      <c r="AB1773" s="239">
        <f t="shared" si="113"/>
        <v>25490.1</v>
      </c>
      <c r="AC1773" s="239">
        <v>29173.63</v>
      </c>
      <c r="AD1773" s="10"/>
      <c r="AE1773" s="3"/>
      <c r="AF1773" s="3"/>
    </row>
    <row r="1774" spans="1:32" x14ac:dyDescent="0.2">
      <c r="A1774" s="55"/>
      <c r="B1774" s="10"/>
      <c r="C1774" s="10" t="s">
        <v>563</v>
      </c>
      <c r="D1774" s="10"/>
      <c r="E1774" s="419" t="s">
        <v>100</v>
      </c>
      <c r="F1774" s="10">
        <v>268983</v>
      </c>
      <c r="G1774" s="10"/>
      <c r="H1774" s="10"/>
      <c r="I1774" s="10"/>
      <c r="J1774" s="10">
        <v>46966.69</v>
      </c>
      <c r="K1774" s="10"/>
      <c r="M1774" s="10">
        <v>321</v>
      </c>
      <c r="N1774" s="69"/>
      <c r="P1774" s="245">
        <f t="shared" si="111"/>
        <v>146.31367601246106</v>
      </c>
      <c r="Q1774" s="10"/>
      <c r="R1774" s="10"/>
      <c r="S1774" s="10"/>
      <c r="T1774" s="179">
        <f t="shared" si="114"/>
        <v>837.95327102803742</v>
      </c>
      <c r="U1774" s="10"/>
      <c r="V1774" s="10"/>
      <c r="W1774" s="10"/>
      <c r="Y1774" s="167">
        <v>46966.69</v>
      </c>
      <c r="Z1774" s="239">
        <f t="shared" si="112"/>
        <v>42931.5</v>
      </c>
      <c r="AB1774" s="239">
        <f t="shared" si="113"/>
        <v>44337.72</v>
      </c>
      <c r="AC1774" s="239">
        <v>50744.88</v>
      </c>
      <c r="AD1774" s="10"/>
      <c r="AE1774" s="3"/>
      <c r="AF1774" s="3"/>
    </row>
    <row r="1775" spans="1:32" x14ac:dyDescent="0.2">
      <c r="A1775" s="55"/>
      <c r="B1775" s="10"/>
      <c r="C1775" s="10" t="s">
        <v>564</v>
      </c>
      <c r="D1775" s="10"/>
      <c r="E1775" s="419" t="s">
        <v>68</v>
      </c>
      <c r="F1775" s="10">
        <v>138</v>
      </c>
      <c r="G1775" s="10"/>
      <c r="H1775" s="10"/>
      <c r="I1775" s="10"/>
      <c r="J1775" s="10">
        <v>27.4</v>
      </c>
      <c r="K1775" s="10"/>
      <c r="M1775" s="10">
        <v>1</v>
      </c>
      <c r="N1775" s="69"/>
      <c r="P1775" s="245">
        <f t="shared" si="111"/>
        <v>27.4</v>
      </c>
      <c r="Q1775" s="10"/>
      <c r="R1775" s="10"/>
      <c r="S1775" s="10"/>
      <c r="T1775" s="179">
        <f t="shared" si="114"/>
        <v>138</v>
      </c>
      <c r="U1775" s="10"/>
      <c r="V1775" s="10"/>
      <c r="W1775" s="10"/>
      <c r="Y1775" s="167">
        <v>27.4</v>
      </c>
      <c r="Z1775" s="239">
        <f t="shared" si="112"/>
        <v>25.05</v>
      </c>
      <c r="AB1775" s="239">
        <f t="shared" si="113"/>
        <v>25.87</v>
      </c>
      <c r="AC1775" s="239">
        <v>29.61</v>
      </c>
      <c r="AD1775" s="10"/>
      <c r="AE1775" s="3"/>
      <c r="AF1775" s="3"/>
    </row>
    <row r="1776" spans="1:32" x14ac:dyDescent="0.2">
      <c r="A1776" s="55"/>
      <c r="B1776" s="10"/>
      <c r="C1776" s="10" t="s">
        <v>564</v>
      </c>
      <c r="D1776" s="10"/>
      <c r="E1776" s="419" t="s">
        <v>75</v>
      </c>
      <c r="F1776" s="10">
        <v>3095649</v>
      </c>
      <c r="G1776" s="10"/>
      <c r="H1776" s="10"/>
      <c r="I1776" s="10"/>
      <c r="J1776" s="10">
        <v>539616.30999999936</v>
      </c>
      <c r="K1776" s="10"/>
      <c r="M1776" s="10">
        <v>2485</v>
      </c>
      <c r="N1776" s="69"/>
      <c r="P1776" s="245">
        <f t="shared" si="111"/>
        <v>217.14942052313859</v>
      </c>
      <c r="Q1776" s="10"/>
      <c r="R1776" s="10"/>
      <c r="S1776" s="10"/>
      <c r="T1776" s="179">
        <f t="shared" si="114"/>
        <v>1245.734004024145</v>
      </c>
      <c r="U1776" s="10"/>
      <c r="V1776" s="10"/>
      <c r="W1776" s="10"/>
      <c r="Y1776" s="167">
        <v>539616.30999999936</v>
      </c>
      <c r="Z1776" s="239">
        <f t="shared" si="112"/>
        <v>493254.66</v>
      </c>
      <c r="AB1776" s="239">
        <f t="shared" si="113"/>
        <v>509411.15</v>
      </c>
      <c r="AC1776" s="239">
        <v>583025.18000000005</v>
      </c>
      <c r="AD1776" s="10"/>
      <c r="AE1776" s="3"/>
      <c r="AF1776" s="3"/>
    </row>
    <row r="1777" spans="1:32" x14ac:dyDescent="0.2">
      <c r="A1777" s="55"/>
      <c r="B1777" s="10"/>
      <c r="C1777" s="10" t="s">
        <v>565</v>
      </c>
      <c r="D1777" s="10"/>
      <c r="E1777" s="419" t="s">
        <v>64</v>
      </c>
      <c r="F1777" s="10">
        <v>1159315</v>
      </c>
      <c r="G1777" s="10"/>
      <c r="H1777" s="10"/>
      <c r="I1777" s="10"/>
      <c r="J1777" s="10">
        <v>204779.66999999995</v>
      </c>
      <c r="K1777" s="10"/>
      <c r="M1777" s="10">
        <v>1181</v>
      </c>
      <c r="N1777" s="69"/>
      <c r="P1777" s="245">
        <f t="shared" si="111"/>
        <v>173.39514817950885</v>
      </c>
      <c r="Q1777" s="10"/>
      <c r="R1777" s="10"/>
      <c r="S1777" s="10"/>
      <c r="T1777" s="179">
        <f t="shared" si="114"/>
        <v>981.63844199830658</v>
      </c>
      <c r="U1777" s="10"/>
      <c r="V1777" s="10"/>
      <c r="W1777" s="10"/>
      <c r="Y1777" s="167">
        <v>204779.66999999995</v>
      </c>
      <c r="Z1777" s="239">
        <f t="shared" si="112"/>
        <v>187185.83</v>
      </c>
      <c r="AB1777" s="239">
        <f t="shared" si="113"/>
        <v>193317.07</v>
      </c>
      <c r="AC1777" s="239">
        <v>221252.95</v>
      </c>
      <c r="AD1777" s="10"/>
      <c r="AE1777" s="3"/>
      <c r="AF1777" s="3"/>
    </row>
    <row r="1778" spans="1:32" x14ac:dyDescent="0.2">
      <c r="A1778" s="55"/>
      <c r="B1778" s="10"/>
      <c r="C1778" s="10" t="s">
        <v>566</v>
      </c>
      <c r="D1778" s="10"/>
      <c r="E1778" s="419" t="s">
        <v>105</v>
      </c>
      <c r="F1778" s="10">
        <v>2464</v>
      </c>
      <c r="G1778" s="10"/>
      <c r="H1778" s="10"/>
      <c r="I1778" s="10"/>
      <c r="J1778" s="10">
        <v>459.99</v>
      </c>
      <c r="K1778" s="10"/>
      <c r="M1778" s="10">
        <v>1</v>
      </c>
      <c r="N1778" s="69"/>
      <c r="P1778" s="245">
        <f t="shared" si="111"/>
        <v>459.99</v>
      </c>
      <c r="Q1778" s="10"/>
      <c r="R1778" s="10"/>
      <c r="S1778" s="10"/>
      <c r="T1778" s="179">
        <f t="shared" si="114"/>
        <v>2464</v>
      </c>
      <c r="U1778" s="10"/>
      <c r="V1778" s="10"/>
      <c r="W1778" s="10"/>
      <c r="Y1778" s="167">
        <v>459.99</v>
      </c>
      <c r="Z1778" s="239">
        <f t="shared" si="112"/>
        <v>420.47</v>
      </c>
      <c r="AB1778" s="239">
        <f t="shared" si="113"/>
        <v>434.24</v>
      </c>
      <c r="AC1778" s="239">
        <v>496.99</v>
      </c>
      <c r="AD1778" s="10"/>
      <c r="AE1778" s="3"/>
      <c r="AF1778" s="3"/>
    </row>
    <row r="1779" spans="1:32" x14ac:dyDescent="0.2">
      <c r="A1779" s="55"/>
      <c r="B1779" s="10"/>
      <c r="C1779" s="10" t="s">
        <v>566</v>
      </c>
      <c r="D1779" s="10"/>
      <c r="E1779" s="419" t="s">
        <v>86</v>
      </c>
      <c r="F1779" s="10">
        <v>953193</v>
      </c>
      <c r="G1779" s="10"/>
      <c r="H1779" s="10"/>
      <c r="I1779" s="10"/>
      <c r="J1779" s="10">
        <v>168615.22999999998</v>
      </c>
      <c r="K1779" s="10"/>
      <c r="M1779" s="10">
        <v>985</v>
      </c>
      <c r="N1779" s="69"/>
      <c r="P1779" s="245">
        <f t="shared" si="111"/>
        <v>171.18297461928933</v>
      </c>
      <c r="Q1779" s="10"/>
      <c r="R1779" s="10"/>
      <c r="S1779" s="10"/>
      <c r="T1779" s="179">
        <f t="shared" si="114"/>
        <v>967.70862944162434</v>
      </c>
      <c r="U1779" s="10"/>
      <c r="V1779" s="10"/>
      <c r="W1779" s="10"/>
      <c r="Y1779" s="167">
        <v>168615.22999999998</v>
      </c>
      <c r="Z1779" s="239">
        <f t="shared" si="112"/>
        <v>154128.49</v>
      </c>
      <c r="AB1779" s="239">
        <f t="shared" si="113"/>
        <v>159176.95000000001</v>
      </c>
      <c r="AC1779" s="239">
        <v>182179.31</v>
      </c>
      <c r="AD1779" s="10"/>
      <c r="AE1779" s="3"/>
      <c r="AF1779" s="3"/>
    </row>
    <row r="1780" spans="1:32" x14ac:dyDescent="0.2">
      <c r="A1780" s="55"/>
      <c r="B1780" s="10"/>
      <c r="C1780" s="10" t="s">
        <v>568</v>
      </c>
      <c r="D1780" s="10"/>
      <c r="E1780" s="419" t="s">
        <v>109</v>
      </c>
      <c r="F1780" s="10">
        <v>839209</v>
      </c>
      <c r="G1780" s="10"/>
      <c r="H1780" s="10"/>
      <c r="I1780" s="10"/>
      <c r="J1780" s="10">
        <v>132586.5400000001</v>
      </c>
      <c r="K1780" s="10"/>
      <c r="M1780" s="10">
        <v>832</v>
      </c>
      <c r="N1780" s="69"/>
      <c r="P1780" s="245">
        <f t="shared" si="111"/>
        <v>159.35882211538473</v>
      </c>
      <c r="Q1780" s="10"/>
      <c r="R1780" s="10"/>
      <c r="S1780" s="10"/>
      <c r="T1780" s="179">
        <f t="shared" si="114"/>
        <v>1008.6646634615385</v>
      </c>
      <c r="U1780" s="10"/>
      <c r="V1780" s="10"/>
      <c r="W1780" s="10"/>
      <c r="Y1780" s="167">
        <v>132586.5400000001</v>
      </c>
      <c r="Z1780" s="239">
        <f t="shared" si="112"/>
        <v>121195.24</v>
      </c>
      <c r="AB1780" s="239">
        <f t="shared" si="113"/>
        <v>125164.97</v>
      </c>
      <c r="AC1780" s="239">
        <v>143252.32</v>
      </c>
      <c r="AD1780" s="10"/>
      <c r="AE1780" s="3"/>
      <c r="AF1780" s="3"/>
    </row>
    <row r="1781" spans="1:32" x14ac:dyDescent="0.2">
      <c r="A1781" s="55"/>
      <c r="B1781" s="10"/>
      <c r="C1781" s="10" t="s">
        <v>569</v>
      </c>
      <c r="D1781" s="10"/>
      <c r="E1781" s="419" t="s">
        <v>167</v>
      </c>
      <c r="F1781" s="10">
        <v>742640</v>
      </c>
      <c r="G1781" s="10"/>
      <c r="H1781" s="10"/>
      <c r="I1781" s="10"/>
      <c r="J1781" s="10">
        <v>132493.36999999994</v>
      </c>
      <c r="K1781" s="10"/>
      <c r="M1781" s="10">
        <v>754</v>
      </c>
      <c r="N1781" s="69"/>
      <c r="P1781" s="245">
        <f t="shared" si="111"/>
        <v>175.72064986737394</v>
      </c>
      <c r="Q1781" s="10"/>
      <c r="R1781" s="10"/>
      <c r="S1781" s="10"/>
      <c r="T1781" s="179">
        <f t="shared" si="114"/>
        <v>984.9336870026525</v>
      </c>
      <c r="U1781" s="10"/>
      <c r="V1781" s="10"/>
      <c r="W1781" s="10"/>
      <c r="Y1781" s="167">
        <v>132493.36999999994</v>
      </c>
      <c r="Z1781" s="239">
        <f t="shared" si="112"/>
        <v>121110.08</v>
      </c>
      <c r="AB1781" s="239">
        <f t="shared" si="113"/>
        <v>125077.02</v>
      </c>
      <c r="AC1781" s="239">
        <v>143151.66</v>
      </c>
      <c r="AD1781" s="10"/>
      <c r="AE1781" s="3"/>
      <c r="AF1781" s="3"/>
    </row>
    <row r="1782" spans="1:32" x14ac:dyDescent="0.2">
      <c r="A1782" s="55"/>
      <c r="B1782" s="10"/>
      <c r="C1782" s="10" t="s">
        <v>570</v>
      </c>
      <c r="D1782" s="10"/>
      <c r="E1782" s="419" t="s">
        <v>120</v>
      </c>
      <c r="F1782" s="10">
        <v>630510</v>
      </c>
      <c r="G1782" s="10"/>
      <c r="H1782" s="10"/>
      <c r="I1782" s="10"/>
      <c r="J1782" s="10">
        <v>111557.96000000002</v>
      </c>
      <c r="K1782" s="10"/>
      <c r="M1782" s="10">
        <v>582</v>
      </c>
      <c r="N1782" s="69"/>
      <c r="P1782" s="245">
        <f t="shared" si="111"/>
        <v>191.68034364261172</v>
      </c>
      <c r="Q1782" s="10"/>
      <c r="R1782" s="10"/>
      <c r="S1782" s="10"/>
      <c r="T1782" s="179">
        <f t="shared" si="114"/>
        <v>1083.3505154639174</v>
      </c>
      <c r="U1782" s="10"/>
      <c r="V1782" s="10"/>
      <c r="W1782" s="10"/>
      <c r="Y1782" s="167">
        <v>111557.96000000002</v>
      </c>
      <c r="Z1782" s="239">
        <f t="shared" si="112"/>
        <v>101973.35</v>
      </c>
      <c r="AB1782" s="239">
        <f t="shared" si="113"/>
        <v>105313.47</v>
      </c>
      <c r="AC1782" s="239">
        <v>120532.12</v>
      </c>
      <c r="AD1782" s="10"/>
      <c r="AE1782" s="3"/>
      <c r="AF1782" s="3"/>
    </row>
    <row r="1783" spans="1:32" x14ac:dyDescent="0.2">
      <c r="A1783" s="55"/>
      <c r="B1783" s="10"/>
      <c r="C1783" s="10" t="s">
        <v>571</v>
      </c>
      <c r="D1783" s="10"/>
      <c r="E1783" s="419" t="s">
        <v>97</v>
      </c>
      <c r="F1783" s="10">
        <v>3701</v>
      </c>
      <c r="G1783" s="10"/>
      <c r="H1783" s="10"/>
      <c r="I1783" s="10"/>
      <c r="J1783" s="10">
        <v>564.83000000000004</v>
      </c>
      <c r="K1783" s="10"/>
      <c r="M1783" s="10">
        <v>5</v>
      </c>
      <c r="N1783" s="69"/>
      <c r="P1783" s="245">
        <f t="shared" si="111"/>
        <v>112.96600000000001</v>
      </c>
      <c r="Q1783" s="10"/>
      <c r="R1783" s="10"/>
      <c r="S1783" s="10"/>
      <c r="T1783" s="179">
        <f t="shared" si="114"/>
        <v>740.2</v>
      </c>
      <c r="U1783" s="10"/>
      <c r="V1783" s="10"/>
      <c r="W1783" s="10"/>
      <c r="Y1783" s="167">
        <v>564.83000000000004</v>
      </c>
      <c r="Z1783" s="239">
        <f t="shared" si="112"/>
        <v>516.29999999999995</v>
      </c>
      <c r="AB1783" s="239">
        <f t="shared" si="113"/>
        <v>533.21</v>
      </c>
      <c r="AC1783" s="239">
        <v>610.26</v>
      </c>
      <c r="AD1783" s="10"/>
      <c r="AE1783" s="3"/>
      <c r="AF1783" s="3"/>
    </row>
    <row r="1784" spans="1:32" x14ac:dyDescent="0.2">
      <c r="A1784" s="55"/>
      <c r="B1784" s="10"/>
      <c r="C1784" s="10" t="s">
        <v>571</v>
      </c>
      <c r="D1784" s="10"/>
      <c r="E1784" s="419" t="s">
        <v>572</v>
      </c>
      <c r="F1784" s="10">
        <v>521055</v>
      </c>
      <c r="G1784" s="10"/>
      <c r="H1784" s="10"/>
      <c r="I1784" s="10"/>
      <c r="J1784" s="10">
        <v>84857.340000000026</v>
      </c>
      <c r="K1784" s="10"/>
      <c r="M1784" s="10">
        <v>375</v>
      </c>
      <c r="N1784" s="69"/>
      <c r="P1784" s="245">
        <f t="shared" si="111"/>
        <v>226.28624000000008</v>
      </c>
      <c r="Q1784" s="10"/>
      <c r="R1784" s="10"/>
      <c r="S1784" s="10"/>
      <c r="T1784" s="179">
        <f t="shared" si="114"/>
        <v>1389.48</v>
      </c>
      <c r="U1784" s="10"/>
      <c r="V1784" s="10"/>
      <c r="W1784" s="10"/>
      <c r="Y1784" s="167">
        <v>84857.340000000026</v>
      </c>
      <c r="Z1784" s="239">
        <f t="shared" si="112"/>
        <v>77566.740000000005</v>
      </c>
      <c r="AB1784" s="239">
        <f t="shared" si="113"/>
        <v>80107.429999999993</v>
      </c>
      <c r="AC1784" s="239">
        <v>91683.6</v>
      </c>
      <c r="AD1784" s="10"/>
      <c r="AE1784" s="3"/>
      <c r="AF1784" s="3"/>
    </row>
    <row r="1785" spans="1:32" x14ac:dyDescent="0.2">
      <c r="A1785" s="55"/>
      <c r="B1785" s="10"/>
      <c r="C1785" s="10" t="s">
        <v>573</v>
      </c>
      <c r="D1785" s="10"/>
      <c r="E1785" s="419" t="s">
        <v>167</v>
      </c>
      <c r="F1785" s="10">
        <v>6830609</v>
      </c>
      <c r="G1785" s="10"/>
      <c r="H1785" s="10"/>
      <c r="I1785" s="10"/>
      <c r="J1785" s="10">
        <v>1211111.5899999945</v>
      </c>
      <c r="K1785" s="10"/>
      <c r="M1785" s="10">
        <v>7247</v>
      </c>
      <c r="N1785" s="69"/>
      <c r="P1785" s="245">
        <f t="shared" si="111"/>
        <v>167.11902718366144</v>
      </c>
      <c r="Q1785" s="10"/>
      <c r="R1785" s="10"/>
      <c r="S1785" s="10"/>
      <c r="T1785" s="179">
        <f t="shared" si="114"/>
        <v>942.5429833034359</v>
      </c>
      <c r="U1785" s="10"/>
      <c r="V1785" s="10"/>
      <c r="W1785" s="10"/>
      <c r="Y1785" s="167">
        <v>1211111.5899999945</v>
      </c>
      <c r="Z1785" s="239">
        <f t="shared" si="112"/>
        <v>1107057.79</v>
      </c>
      <c r="AB1785" s="239">
        <f t="shared" si="113"/>
        <v>1143319.3</v>
      </c>
      <c r="AC1785" s="239">
        <v>1308538.19</v>
      </c>
      <c r="AD1785" s="10"/>
      <c r="AE1785" s="3"/>
      <c r="AF1785" s="3"/>
    </row>
    <row r="1786" spans="1:32" x14ac:dyDescent="0.2">
      <c r="A1786" s="55"/>
      <c r="B1786" s="10"/>
      <c r="C1786" s="10" t="s">
        <v>574</v>
      </c>
      <c r="D1786" s="10"/>
      <c r="E1786" s="419" t="s">
        <v>431</v>
      </c>
      <c r="F1786" s="10">
        <v>874</v>
      </c>
      <c r="G1786" s="10"/>
      <c r="H1786" s="10"/>
      <c r="I1786" s="10"/>
      <c r="J1786" s="10">
        <v>157.47999999999999</v>
      </c>
      <c r="K1786" s="10"/>
      <c r="M1786" s="10">
        <v>1</v>
      </c>
      <c r="N1786" s="69"/>
      <c r="P1786" s="245">
        <f t="shared" ref="P1786:P1814" si="115">J1786/M1786</f>
        <v>157.47999999999999</v>
      </c>
      <c r="Q1786" s="10"/>
      <c r="R1786" s="10"/>
      <c r="S1786" s="10"/>
      <c r="T1786" s="179">
        <f t="shared" si="114"/>
        <v>874</v>
      </c>
      <c r="U1786" s="10"/>
      <c r="V1786" s="10"/>
      <c r="W1786" s="10"/>
      <c r="Y1786" s="167">
        <v>157.47999999999999</v>
      </c>
      <c r="Z1786" s="239">
        <f t="shared" si="112"/>
        <v>143.94999999999999</v>
      </c>
      <c r="AB1786" s="239">
        <f t="shared" si="113"/>
        <v>148.66999999999999</v>
      </c>
      <c r="AC1786" s="239">
        <v>170.15</v>
      </c>
      <c r="AD1786" s="10"/>
      <c r="AE1786" s="3"/>
      <c r="AF1786" s="3"/>
    </row>
    <row r="1787" spans="1:32" x14ac:dyDescent="0.2">
      <c r="A1787" s="55"/>
      <c r="B1787" s="10"/>
      <c r="C1787" s="10" t="s">
        <v>574</v>
      </c>
      <c r="D1787" s="10"/>
      <c r="E1787" s="419" t="s">
        <v>167</v>
      </c>
      <c r="F1787" s="10">
        <v>5726103</v>
      </c>
      <c r="G1787" s="10"/>
      <c r="H1787" s="10"/>
      <c r="I1787" s="10"/>
      <c r="J1787" s="10">
        <v>1011187.9100000013</v>
      </c>
      <c r="K1787" s="10"/>
      <c r="M1787" s="10">
        <v>6007</v>
      </c>
      <c r="N1787" s="69"/>
      <c r="P1787" s="245">
        <f t="shared" si="115"/>
        <v>168.33492758448497</v>
      </c>
      <c r="Q1787" s="10"/>
      <c r="R1787" s="10"/>
      <c r="S1787" s="10"/>
      <c r="T1787" s="179">
        <f t="shared" si="114"/>
        <v>953.23838854669555</v>
      </c>
      <c r="U1787" s="10"/>
      <c r="V1787" s="10"/>
      <c r="W1787" s="10"/>
      <c r="Y1787" s="167">
        <v>1011187.9100000013</v>
      </c>
      <c r="Z1787" s="239">
        <f t="shared" si="112"/>
        <v>924310.74</v>
      </c>
      <c r="AB1787" s="239">
        <f t="shared" si="113"/>
        <v>954586.4</v>
      </c>
      <c r="AC1787" s="239">
        <v>1092531.8600000001</v>
      </c>
      <c r="AD1787" s="10"/>
      <c r="AE1787" s="3"/>
      <c r="AF1787" s="3"/>
    </row>
    <row r="1788" spans="1:32" x14ac:dyDescent="0.2">
      <c r="A1788" s="55"/>
      <c r="B1788" s="10"/>
      <c r="C1788" s="10" t="s">
        <v>575</v>
      </c>
      <c r="D1788" s="10"/>
      <c r="E1788" s="419" t="s">
        <v>68</v>
      </c>
      <c r="F1788" s="10">
        <v>6455</v>
      </c>
      <c r="G1788" s="10"/>
      <c r="H1788" s="10"/>
      <c r="I1788" s="10"/>
      <c r="J1788" s="10">
        <v>1189.08</v>
      </c>
      <c r="K1788" s="10"/>
      <c r="M1788" s="10">
        <v>6</v>
      </c>
      <c r="N1788" s="69"/>
      <c r="P1788" s="245">
        <f t="shared" si="115"/>
        <v>198.17999999999998</v>
      </c>
      <c r="Q1788" s="10"/>
      <c r="R1788" s="10"/>
      <c r="S1788" s="10"/>
      <c r="T1788" s="179">
        <f t="shared" si="114"/>
        <v>1075.8333333333333</v>
      </c>
      <c r="U1788" s="10"/>
      <c r="V1788" s="10"/>
      <c r="W1788" s="10"/>
      <c r="Y1788" s="167">
        <v>1189.08</v>
      </c>
      <c r="Z1788" s="239">
        <f t="shared" si="112"/>
        <v>1086.92</v>
      </c>
      <c r="AB1788" s="239">
        <f t="shared" si="113"/>
        <v>1122.52</v>
      </c>
      <c r="AC1788" s="239">
        <v>1284.73</v>
      </c>
      <c r="AD1788" s="10"/>
      <c r="AE1788" s="3"/>
      <c r="AF1788" s="3"/>
    </row>
    <row r="1789" spans="1:32" x14ac:dyDescent="0.2">
      <c r="A1789" s="55"/>
      <c r="B1789" s="10"/>
      <c r="C1789" s="10" t="s">
        <v>575</v>
      </c>
      <c r="D1789" s="10"/>
      <c r="E1789" s="419" t="s">
        <v>92</v>
      </c>
      <c r="F1789" s="10">
        <v>1107</v>
      </c>
      <c r="G1789" s="10"/>
      <c r="H1789" s="10"/>
      <c r="I1789" s="10"/>
      <c r="J1789" s="10">
        <v>201.88</v>
      </c>
      <c r="K1789" s="10"/>
      <c r="M1789" s="10">
        <v>1</v>
      </c>
      <c r="N1789" s="69"/>
      <c r="P1789" s="245">
        <f t="shared" si="115"/>
        <v>201.88</v>
      </c>
      <c r="Q1789" s="10"/>
      <c r="R1789" s="10"/>
      <c r="S1789" s="10"/>
      <c r="T1789" s="179">
        <f t="shared" si="114"/>
        <v>1107</v>
      </c>
      <c r="U1789" s="10"/>
      <c r="V1789" s="10"/>
      <c r="W1789" s="10"/>
      <c r="Y1789" s="167">
        <v>201.88</v>
      </c>
      <c r="Z1789" s="239">
        <f t="shared" si="112"/>
        <v>184.54</v>
      </c>
      <c r="AB1789" s="239">
        <f t="shared" si="113"/>
        <v>190.58</v>
      </c>
      <c r="AC1789" s="239">
        <v>218.12</v>
      </c>
      <c r="AD1789" s="10"/>
      <c r="AE1789" s="3"/>
      <c r="AF1789" s="3"/>
    </row>
    <row r="1790" spans="1:32" x14ac:dyDescent="0.2">
      <c r="A1790" s="55"/>
      <c r="B1790" s="10"/>
      <c r="C1790" s="10" t="s">
        <v>575</v>
      </c>
      <c r="D1790" s="10"/>
      <c r="E1790" s="419" t="s">
        <v>179</v>
      </c>
      <c r="F1790" s="10">
        <v>16144001</v>
      </c>
      <c r="G1790" s="10"/>
      <c r="H1790" s="10"/>
      <c r="I1790" s="10"/>
      <c r="J1790" s="10">
        <v>2800092.5100000235</v>
      </c>
      <c r="K1790" s="10"/>
      <c r="M1790" s="10">
        <v>13916</v>
      </c>
      <c r="N1790" s="69"/>
      <c r="P1790" s="245">
        <f t="shared" si="115"/>
        <v>201.21389120437075</v>
      </c>
      <c r="Q1790" s="10"/>
      <c r="R1790" s="10"/>
      <c r="S1790" s="10"/>
      <c r="T1790" s="179">
        <f t="shared" si="114"/>
        <v>1160.1035498706524</v>
      </c>
      <c r="U1790" s="10"/>
      <c r="V1790" s="10"/>
      <c r="W1790" s="10"/>
      <c r="Y1790" s="167">
        <v>2800092.5100000235</v>
      </c>
      <c r="Z1790" s="239">
        <f t="shared" si="112"/>
        <v>2559519.91</v>
      </c>
      <c r="AB1790" s="239">
        <f t="shared" si="113"/>
        <v>2643356.6</v>
      </c>
      <c r="AC1790" s="239">
        <v>3025343.03</v>
      </c>
      <c r="AD1790" s="10"/>
      <c r="AE1790" s="3"/>
      <c r="AF1790" s="3"/>
    </row>
    <row r="1791" spans="1:32" x14ac:dyDescent="0.2">
      <c r="A1791" s="55"/>
      <c r="B1791" s="10"/>
      <c r="C1791" s="10" t="s">
        <v>575</v>
      </c>
      <c r="D1791" s="10"/>
      <c r="E1791" s="419" t="s">
        <v>460</v>
      </c>
      <c r="F1791" s="10">
        <v>400</v>
      </c>
      <c r="G1791" s="10"/>
      <c r="H1791" s="10"/>
      <c r="I1791" s="10"/>
      <c r="J1791" s="10">
        <v>73.900000000000006</v>
      </c>
      <c r="K1791" s="10"/>
      <c r="M1791" s="10">
        <v>1</v>
      </c>
      <c r="N1791" s="69"/>
      <c r="P1791" s="245">
        <f t="shared" si="115"/>
        <v>73.900000000000006</v>
      </c>
      <c r="Q1791" s="10"/>
      <c r="R1791" s="10"/>
      <c r="S1791" s="10"/>
      <c r="T1791" s="179">
        <f t="shared" si="114"/>
        <v>400</v>
      </c>
      <c r="U1791" s="10"/>
      <c r="V1791" s="10"/>
      <c r="W1791" s="10"/>
      <c r="Y1791" s="167">
        <v>73.900000000000006</v>
      </c>
      <c r="Z1791" s="239">
        <f t="shared" si="112"/>
        <v>67.55</v>
      </c>
      <c r="AB1791" s="239">
        <f t="shared" si="113"/>
        <v>69.760000000000005</v>
      </c>
      <c r="AC1791" s="239">
        <v>79.84</v>
      </c>
      <c r="AD1791" s="10"/>
      <c r="AE1791" s="3"/>
      <c r="AF1791" s="3"/>
    </row>
    <row r="1792" spans="1:32" x14ac:dyDescent="0.2">
      <c r="A1792" s="55"/>
      <c r="B1792" s="10"/>
      <c r="C1792" s="10" t="s">
        <v>576</v>
      </c>
      <c r="D1792" s="10"/>
      <c r="E1792" s="419" t="s">
        <v>70</v>
      </c>
      <c r="F1792" s="10">
        <v>877</v>
      </c>
      <c r="G1792" s="10"/>
      <c r="H1792" s="10"/>
      <c r="I1792" s="10"/>
      <c r="J1792" s="10">
        <v>-99.789999999999992</v>
      </c>
      <c r="K1792" s="10"/>
      <c r="M1792" s="10">
        <v>2</v>
      </c>
      <c r="N1792" s="69"/>
      <c r="P1792" s="245">
        <f t="shared" si="115"/>
        <v>-49.894999999999996</v>
      </c>
      <c r="Q1792" s="10"/>
      <c r="R1792" s="10"/>
      <c r="S1792" s="10"/>
      <c r="T1792" s="179">
        <f t="shared" si="114"/>
        <v>438.5</v>
      </c>
      <c r="U1792" s="10"/>
      <c r="V1792" s="10"/>
      <c r="W1792" s="10"/>
      <c r="Y1792" s="167">
        <v>-99.789999999999992</v>
      </c>
      <c r="Z1792" s="239">
        <f t="shared" si="112"/>
        <v>-91.22</v>
      </c>
      <c r="AB1792" s="239">
        <f t="shared" si="113"/>
        <v>-94.2</v>
      </c>
      <c r="AC1792" s="239">
        <v>-107.81</v>
      </c>
      <c r="AD1792" s="10"/>
      <c r="AE1792" s="3"/>
      <c r="AF1792" s="3"/>
    </row>
    <row r="1793" spans="1:32" x14ac:dyDescent="0.2">
      <c r="A1793" s="55"/>
      <c r="B1793" s="10"/>
      <c r="C1793" s="10" t="s">
        <v>576</v>
      </c>
      <c r="D1793" s="10"/>
      <c r="E1793" s="419" t="s">
        <v>287</v>
      </c>
      <c r="F1793" s="10">
        <v>519485</v>
      </c>
      <c r="G1793" s="10"/>
      <c r="H1793" s="10"/>
      <c r="I1793" s="10"/>
      <c r="J1793" s="10">
        <v>91793.460000000036</v>
      </c>
      <c r="K1793" s="10"/>
      <c r="M1793" s="10">
        <v>414</v>
      </c>
      <c r="N1793" s="69"/>
      <c r="P1793" s="245">
        <f t="shared" si="115"/>
        <v>221.72333333333341</v>
      </c>
      <c r="Q1793" s="10"/>
      <c r="R1793" s="10"/>
      <c r="S1793" s="10"/>
      <c r="T1793" s="179">
        <f t="shared" si="114"/>
        <v>1254.7946859903382</v>
      </c>
      <c r="U1793" s="10"/>
      <c r="V1793" s="10"/>
      <c r="W1793" s="10"/>
      <c r="Y1793" s="167">
        <v>91793.460000000036</v>
      </c>
      <c r="Z1793" s="239">
        <f t="shared" si="112"/>
        <v>83906.94</v>
      </c>
      <c r="AB1793" s="239">
        <f t="shared" si="113"/>
        <v>86655.3</v>
      </c>
      <c r="AC1793" s="239">
        <v>99177.69</v>
      </c>
      <c r="AD1793" s="10"/>
      <c r="AE1793" s="3"/>
      <c r="AF1793" s="3"/>
    </row>
    <row r="1794" spans="1:32" x14ac:dyDescent="0.2">
      <c r="A1794" s="55"/>
      <c r="B1794" s="10"/>
      <c r="C1794" s="10" t="s">
        <v>577</v>
      </c>
      <c r="D1794" s="10"/>
      <c r="E1794" s="419" t="s">
        <v>73</v>
      </c>
      <c r="F1794" s="10">
        <v>1921</v>
      </c>
      <c r="G1794" s="10"/>
      <c r="H1794" s="10"/>
      <c r="I1794" s="10"/>
      <c r="J1794" s="10">
        <v>353.96000000000004</v>
      </c>
      <c r="K1794" s="10"/>
      <c r="M1794" s="10">
        <v>3</v>
      </c>
      <c r="N1794" s="69"/>
      <c r="P1794" s="245">
        <f t="shared" si="115"/>
        <v>117.98666666666668</v>
      </c>
      <c r="Q1794" s="10"/>
      <c r="R1794" s="10"/>
      <c r="S1794" s="10"/>
      <c r="T1794" s="179">
        <f t="shared" si="114"/>
        <v>640.33333333333337</v>
      </c>
      <c r="U1794" s="10"/>
      <c r="V1794" s="10"/>
      <c r="W1794" s="10"/>
      <c r="Y1794" s="167">
        <v>353.96000000000004</v>
      </c>
      <c r="Z1794" s="239">
        <f t="shared" si="112"/>
        <v>323.55</v>
      </c>
      <c r="AB1794" s="239">
        <f t="shared" si="113"/>
        <v>334.15</v>
      </c>
      <c r="AC1794" s="239">
        <v>382.44</v>
      </c>
      <c r="AD1794" s="10"/>
      <c r="AE1794" s="3"/>
      <c r="AF1794" s="3"/>
    </row>
    <row r="1795" spans="1:32" x14ac:dyDescent="0.2">
      <c r="A1795" s="55"/>
      <c r="B1795" s="10"/>
      <c r="C1795" s="10" t="s">
        <v>577</v>
      </c>
      <c r="D1795" s="10"/>
      <c r="E1795" s="419" t="s">
        <v>179</v>
      </c>
      <c r="F1795" s="10">
        <v>813</v>
      </c>
      <c r="G1795" s="10"/>
      <c r="H1795" s="10"/>
      <c r="I1795" s="10"/>
      <c r="J1795" s="10">
        <v>146.47</v>
      </c>
      <c r="K1795" s="10"/>
      <c r="M1795" s="10">
        <v>2</v>
      </c>
      <c r="N1795" s="69"/>
      <c r="P1795" s="245">
        <f t="shared" si="115"/>
        <v>73.234999999999999</v>
      </c>
      <c r="Q1795" s="10"/>
      <c r="R1795" s="10"/>
      <c r="S1795" s="10"/>
      <c r="T1795" s="179">
        <f t="shared" si="114"/>
        <v>406.5</v>
      </c>
      <c r="U1795" s="10"/>
      <c r="V1795" s="10"/>
      <c r="W1795" s="10"/>
      <c r="Y1795" s="167">
        <v>146.47</v>
      </c>
      <c r="Z1795" s="239">
        <f t="shared" si="112"/>
        <v>133.88999999999999</v>
      </c>
      <c r="AB1795" s="239">
        <f t="shared" si="113"/>
        <v>138.27000000000001</v>
      </c>
      <c r="AC1795" s="239">
        <v>158.25</v>
      </c>
      <c r="AD1795" s="10"/>
      <c r="AE1795" s="3"/>
      <c r="AF1795" s="3"/>
    </row>
    <row r="1796" spans="1:32" x14ac:dyDescent="0.2">
      <c r="A1796" s="55"/>
      <c r="B1796" s="10"/>
      <c r="C1796" s="10" t="s">
        <v>577</v>
      </c>
      <c r="D1796" s="10"/>
      <c r="E1796" s="419" t="s">
        <v>578</v>
      </c>
      <c r="F1796" s="10">
        <v>384308</v>
      </c>
      <c r="G1796" s="10"/>
      <c r="H1796" s="10"/>
      <c r="I1796" s="10"/>
      <c r="J1796" s="10">
        <v>67087.58</v>
      </c>
      <c r="K1796" s="10"/>
      <c r="M1796" s="10">
        <v>317</v>
      </c>
      <c r="N1796" s="69"/>
      <c r="P1796" s="245">
        <f t="shared" si="115"/>
        <v>211.63274447949527</v>
      </c>
      <c r="Q1796" s="10"/>
      <c r="R1796" s="10"/>
      <c r="S1796" s="10"/>
      <c r="T1796" s="179">
        <f t="shared" si="114"/>
        <v>1212.3280757097791</v>
      </c>
      <c r="U1796" s="10"/>
      <c r="V1796" s="10"/>
      <c r="W1796" s="10"/>
      <c r="Y1796" s="167">
        <v>67087.58</v>
      </c>
      <c r="Z1796" s="239">
        <f t="shared" si="112"/>
        <v>61323.69</v>
      </c>
      <c r="AB1796" s="239">
        <f t="shared" si="113"/>
        <v>63332.34</v>
      </c>
      <c r="AC1796" s="239">
        <v>72484.38</v>
      </c>
      <c r="AD1796" s="10"/>
      <c r="AE1796" s="3"/>
      <c r="AF1796" s="3"/>
    </row>
    <row r="1797" spans="1:32" x14ac:dyDescent="0.2">
      <c r="A1797" s="55"/>
      <c r="B1797" s="10"/>
      <c r="C1797" s="10" t="s">
        <v>579</v>
      </c>
      <c r="D1797" s="10"/>
      <c r="E1797" s="419" t="s">
        <v>127</v>
      </c>
      <c r="F1797" s="10">
        <v>1340009</v>
      </c>
      <c r="G1797" s="10"/>
      <c r="H1797" s="10"/>
      <c r="I1797" s="10"/>
      <c r="J1797" s="10">
        <v>233562.54000000004</v>
      </c>
      <c r="K1797" s="10"/>
      <c r="M1797" s="10">
        <v>1644</v>
      </c>
      <c r="N1797" s="69"/>
      <c r="P1797" s="245">
        <f t="shared" si="115"/>
        <v>142.06967153284674</v>
      </c>
      <c r="Q1797" s="10"/>
      <c r="R1797" s="10"/>
      <c r="S1797" s="10"/>
      <c r="T1797" s="179">
        <f t="shared" si="114"/>
        <v>815.09063260340633</v>
      </c>
      <c r="U1797" s="10"/>
      <c r="V1797" s="10"/>
      <c r="W1797" s="10"/>
      <c r="Y1797" s="167">
        <v>233562.54000000004</v>
      </c>
      <c r="Z1797" s="239">
        <f t="shared" si="112"/>
        <v>213495.79</v>
      </c>
      <c r="AB1797" s="239">
        <f t="shared" si="113"/>
        <v>220488.82</v>
      </c>
      <c r="AC1797" s="239">
        <v>252351.24</v>
      </c>
      <c r="AD1797" s="10"/>
      <c r="AE1797" s="3"/>
      <c r="AF1797" s="3"/>
    </row>
    <row r="1798" spans="1:32" x14ac:dyDescent="0.2">
      <c r="A1798" s="55"/>
      <c r="B1798" s="10"/>
      <c r="C1798" s="10" t="s">
        <v>580</v>
      </c>
      <c r="D1798" s="10"/>
      <c r="E1798" s="419" t="s">
        <v>581</v>
      </c>
      <c r="F1798" s="10">
        <v>1277</v>
      </c>
      <c r="G1798" s="10"/>
      <c r="H1798" s="10"/>
      <c r="I1798" s="10"/>
      <c r="J1798" s="10">
        <v>239.82</v>
      </c>
      <c r="K1798" s="10"/>
      <c r="M1798" s="10">
        <v>2</v>
      </c>
      <c r="N1798" s="69"/>
      <c r="P1798" s="245">
        <f t="shared" si="115"/>
        <v>119.91</v>
      </c>
      <c r="Q1798" s="10"/>
      <c r="R1798" s="10"/>
      <c r="S1798" s="10"/>
      <c r="T1798" s="179">
        <f t="shared" si="114"/>
        <v>638.5</v>
      </c>
      <c r="U1798" s="10"/>
      <c r="V1798" s="10"/>
      <c r="W1798" s="10"/>
      <c r="Y1798" s="167">
        <v>239.82</v>
      </c>
      <c r="Z1798" s="239">
        <f t="shared" si="112"/>
        <v>219.22</v>
      </c>
      <c r="AB1798" s="239">
        <f t="shared" si="113"/>
        <v>226.4</v>
      </c>
      <c r="AC1798" s="239">
        <v>259.12</v>
      </c>
      <c r="AD1798" s="10"/>
      <c r="AE1798" s="3"/>
      <c r="AF1798" s="3"/>
    </row>
    <row r="1799" spans="1:32" x14ac:dyDescent="0.2">
      <c r="A1799" s="55"/>
      <c r="B1799" s="10"/>
      <c r="C1799" s="10" t="s">
        <v>582</v>
      </c>
      <c r="D1799" s="10"/>
      <c r="E1799" s="419" t="s">
        <v>192</v>
      </c>
      <c r="F1799" s="10">
        <v>8806</v>
      </c>
      <c r="G1799" s="10"/>
      <c r="H1799" s="10"/>
      <c r="I1799" s="10"/>
      <c r="J1799" s="10">
        <v>1637.04</v>
      </c>
      <c r="K1799" s="10"/>
      <c r="M1799" s="10">
        <v>7</v>
      </c>
      <c r="N1799" s="69"/>
      <c r="P1799" s="245">
        <f t="shared" si="115"/>
        <v>233.86285714285714</v>
      </c>
      <c r="Q1799" s="10"/>
      <c r="R1799" s="10"/>
      <c r="S1799" s="10"/>
      <c r="T1799" s="179">
        <f t="shared" si="114"/>
        <v>1258</v>
      </c>
      <c r="U1799" s="10"/>
      <c r="V1799" s="10"/>
      <c r="W1799" s="10"/>
      <c r="Y1799" s="167">
        <v>1637.04</v>
      </c>
      <c r="Z1799" s="239">
        <f t="shared" si="112"/>
        <v>1496.39</v>
      </c>
      <c r="AB1799" s="239">
        <f t="shared" si="113"/>
        <v>1545.41</v>
      </c>
      <c r="AC1799" s="239">
        <v>1768.73</v>
      </c>
      <c r="AD1799" s="10"/>
      <c r="AE1799" s="3"/>
      <c r="AF1799" s="3"/>
    </row>
    <row r="1800" spans="1:32" x14ac:dyDescent="0.2">
      <c r="A1800" s="55"/>
      <c r="B1800" s="10"/>
      <c r="C1800" s="10" t="s">
        <v>583</v>
      </c>
      <c r="D1800" s="10"/>
      <c r="E1800" s="419" t="s">
        <v>460</v>
      </c>
      <c r="F1800" s="10">
        <v>3661866</v>
      </c>
      <c r="G1800" s="10"/>
      <c r="H1800" s="10"/>
      <c r="I1800" s="10"/>
      <c r="J1800" s="10">
        <v>631422.83999999927</v>
      </c>
      <c r="K1800" s="10"/>
      <c r="M1800" s="10">
        <v>3036</v>
      </c>
      <c r="N1800" s="69"/>
      <c r="P1800" s="245">
        <f t="shared" si="115"/>
        <v>207.97853754940687</v>
      </c>
      <c r="Q1800" s="10"/>
      <c r="R1800" s="10"/>
      <c r="S1800" s="10"/>
      <c r="T1800" s="179">
        <f t="shared" si="114"/>
        <v>1206.1482213438735</v>
      </c>
      <c r="U1800" s="10"/>
      <c r="V1800" s="10"/>
      <c r="W1800" s="10"/>
      <c r="Y1800" s="167">
        <v>631422.83999999927</v>
      </c>
      <c r="Z1800" s="239">
        <f t="shared" si="112"/>
        <v>577173.55000000005</v>
      </c>
      <c r="AB1800" s="239">
        <f t="shared" si="113"/>
        <v>596078.78</v>
      </c>
      <c r="AC1800" s="239">
        <v>682216.99</v>
      </c>
      <c r="AD1800" s="10"/>
      <c r="AE1800" s="3"/>
      <c r="AF1800" s="3"/>
    </row>
    <row r="1801" spans="1:32" x14ac:dyDescent="0.2">
      <c r="A1801" s="55"/>
      <c r="B1801" s="10"/>
      <c r="C1801" s="10" t="s">
        <v>584</v>
      </c>
      <c r="D1801" s="10"/>
      <c r="E1801" s="419" t="s">
        <v>90</v>
      </c>
      <c r="F1801" s="10">
        <v>4460</v>
      </c>
      <c r="G1801" s="10"/>
      <c r="H1801" s="10"/>
      <c r="I1801" s="10"/>
      <c r="J1801" s="10">
        <v>830.04000000000008</v>
      </c>
      <c r="K1801" s="10"/>
      <c r="M1801" s="10">
        <v>6</v>
      </c>
      <c r="N1801" s="69"/>
      <c r="P1801" s="245">
        <f t="shared" si="115"/>
        <v>138.34</v>
      </c>
      <c r="Q1801" s="10"/>
      <c r="R1801" s="10"/>
      <c r="S1801" s="10"/>
      <c r="T1801" s="179">
        <f t="shared" si="114"/>
        <v>743.33333333333337</v>
      </c>
      <c r="U1801" s="10"/>
      <c r="V1801" s="10"/>
      <c r="W1801" s="10"/>
      <c r="Y1801" s="167">
        <v>830.04000000000008</v>
      </c>
      <c r="Z1801" s="239">
        <f t="shared" si="112"/>
        <v>758.73</v>
      </c>
      <c r="AB1801" s="239">
        <f t="shared" si="113"/>
        <v>783.58</v>
      </c>
      <c r="AC1801" s="239">
        <v>896.81</v>
      </c>
      <c r="AD1801" s="10"/>
      <c r="AE1801" s="3"/>
      <c r="AF1801" s="3"/>
    </row>
    <row r="1802" spans="1:32" x14ac:dyDescent="0.2">
      <c r="A1802" s="55"/>
      <c r="B1802" s="10"/>
      <c r="C1802" s="10" t="s">
        <v>585</v>
      </c>
      <c r="D1802" s="10"/>
      <c r="E1802" s="419" t="s">
        <v>460</v>
      </c>
      <c r="F1802" s="10">
        <v>94641</v>
      </c>
      <c r="G1802" s="10"/>
      <c r="H1802" s="10"/>
      <c r="I1802" s="10"/>
      <c r="J1802" s="10">
        <v>17940.110000000004</v>
      </c>
      <c r="K1802" s="10"/>
      <c r="M1802" s="10">
        <v>286</v>
      </c>
      <c r="N1802" s="69"/>
      <c r="P1802" s="245">
        <f t="shared" si="115"/>
        <v>62.727657342657359</v>
      </c>
      <c r="Q1802" s="10"/>
      <c r="R1802" s="10"/>
      <c r="S1802" s="10"/>
      <c r="T1802" s="179">
        <f t="shared" si="114"/>
        <v>330.91258741258741</v>
      </c>
      <c r="U1802" s="10"/>
      <c r="V1802" s="10"/>
      <c r="W1802" s="10"/>
      <c r="Y1802" s="167">
        <v>17940.110000000004</v>
      </c>
      <c r="Z1802" s="239">
        <f>ROUND($Z$1815*Y1802/$Y$1815,2)</f>
        <v>16398.77</v>
      </c>
      <c r="AB1802" s="239">
        <f>ROUND($AB$1815*Y1802/$Y$1815,2)</f>
        <v>16935.91</v>
      </c>
      <c r="AC1802" s="239">
        <v>19383.29</v>
      </c>
      <c r="AD1802" s="10"/>
      <c r="AE1802" s="3"/>
      <c r="AF1802" s="3"/>
    </row>
    <row r="1803" spans="1:32" x14ac:dyDescent="0.2">
      <c r="A1803" s="55"/>
      <c r="B1803" s="10"/>
      <c r="C1803" s="10"/>
      <c r="D1803" s="10"/>
      <c r="E1803" s="419"/>
      <c r="F1803" s="10"/>
      <c r="G1803" s="10"/>
      <c r="H1803" s="10"/>
      <c r="I1803" s="10"/>
      <c r="J1803" s="10"/>
      <c r="K1803" s="10"/>
      <c r="M1803" s="10"/>
      <c r="N1803" s="69"/>
      <c r="P1803" s="245" t="e">
        <f t="shared" si="115"/>
        <v>#DIV/0!</v>
      </c>
      <c r="Q1803" s="10"/>
      <c r="R1803" s="10"/>
      <c r="S1803" s="10"/>
      <c r="T1803" s="179" t="e">
        <f t="shared" si="114"/>
        <v>#DIV/0!</v>
      </c>
      <c r="U1803" s="10"/>
      <c r="V1803" s="10"/>
      <c r="W1803" s="10"/>
      <c r="Y1803" s="167"/>
      <c r="Z1803" s="239"/>
      <c r="AB1803" s="239"/>
      <c r="AC1803" s="239"/>
      <c r="AD1803" s="10"/>
      <c r="AE1803" s="3"/>
      <c r="AF1803" s="3"/>
    </row>
    <row r="1804" spans="1:32" x14ac:dyDescent="0.2">
      <c r="A1804" s="55"/>
      <c r="B1804" s="10"/>
      <c r="C1804" s="10"/>
      <c r="D1804" s="10"/>
      <c r="E1804" s="419"/>
      <c r="F1804" s="10"/>
      <c r="G1804" s="10"/>
      <c r="H1804" s="10"/>
      <c r="I1804" s="10"/>
      <c r="J1804" s="10"/>
      <c r="K1804" s="10"/>
      <c r="M1804" s="10"/>
      <c r="N1804" s="69"/>
      <c r="P1804" s="245" t="e">
        <f t="shared" si="115"/>
        <v>#DIV/0!</v>
      </c>
      <c r="Q1804" s="10"/>
      <c r="R1804" s="10"/>
      <c r="S1804" s="10"/>
      <c r="T1804" s="179" t="e">
        <f t="shared" si="114"/>
        <v>#DIV/0!</v>
      </c>
      <c r="U1804" s="10"/>
      <c r="V1804" s="10"/>
      <c r="W1804" s="10"/>
      <c r="Y1804" s="167"/>
      <c r="Z1804" s="239"/>
      <c r="AB1804" s="239"/>
      <c r="AC1804" s="239"/>
      <c r="AD1804" s="10"/>
      <c r="AE1804" s="3"/>
      <c r="AF1804" s="3"/>
    </row>
    <row r="1805" spans="1:32" x14ac:dyDescent="0.2">
      <c r="A1805" s="55"/>
      <c r="B1805" s="10"/>
      <c r="C1805" s="10"/>
      <c r="D1805" s="10"/>
      <c r="E1805" s="419"/>
      <c r="F1805" s="10"/>
      <c r="G1805" s="10"/>
      <c r="H1805" s="10"/>
      <c r="I1805" s="10"/>
      <c r="J1805" s="10"/>
      <c r="K1805" s="10"/>
      <c r="M1805" s="10"/>
      <c r="N1805" s="69"/>
      <c r="P1805" s="245" t="e">
        <f t="shared" si="115"/>
        <v>#DIV/0!</v>
      </c>
      <c r="Q1805" s="10"/>
      <c r="R1805" s="10"/>
      <c r="S1805" s="10"/>
      <c r="T1805" s="179" t="e">
        <f t="shared" si="114"/>
        <v>#DIV/0!</v>
      </c>
      <c r="U1805" s="10"/>
      <c r="V1805" s="10"/>
      <c r="W1805" s="10"/>
      <c r="Y1805" s="167"/>
      <c r="Z1805" s="239"/>
      <c r="AB1805" s="239"/>
      <c r="AC1805" s="239"/>
      <c r="AD1805" s="10"/>
      <c r="AE1805" s="3"/>
      <c r="AF1805" s="3"/>
    </row>
    <row r="1806" spans="1:32" x14ac:dyDescent="0.2">
      <c r="A1806" s="55"/>
      <c r="B1806" s="10"/>
      <c r="C1806" s="10"/>
      <c r="D1806" s="10"/>
      <c r="E1806" s="419"/>
      <c r="F1806" s="10"/>
      <c r="G1806" s="10"/>
      <c r="H1806" s="10"/>
      <c r="I1806" s="10"/>
      <c r="J1806" s="10"/>
      <c r="K1806" s="10"/>
      <c r="M1806" s="10"/>
      <c r="N1806" s="69"/>
      <c r="P1806" s="245" t="e">
        <f t="shared" si="115"/>
        <v>#DIV/0!</v>
      </c>
      <c r="Q1806" s="10"/>
      <c r="R1806" s="10"/>
      <c r="S1806" s="10"/>
      <c r="T1806" s="179" t="e">
        <f t="shared" si="114"/>
        <v>#DIV/0!</v>
      </c>
      <c r="U1806" s="10"/>
      <c r="V1806" s="10"/>
      <c r="W1806" s="10"/>
      <c r="Y1806" s="167"/>
      <c r="Z1806" s="239"/>
      <c r="AB1806" s="239"/>
      <c r="AC1806" s="239"/>
      <c r="AD1806" s="10"/>
      <c r="AE1806" s="3"/>
      <c r="AF1806" s="3"/>
    </row>
    <row r="1807" spans="1:32" x14ac:dyDescent="0.2">
      <c r="A1807" s="55"/>
      <c r="B1807" s="10"/>
      <c r="C1807" s="10"/>
      <c r="D1807" s="10"/>
      <c r="E1807" s="419"/>
      <c r="F1807" s="10"/>
      <c r="G1807" s="10"/>
      <c r="H1807" s="10"/>
      <c r="I1807" s="10"/>
      <c r="J1807" s="10"/>
      <c r="K1807" s="10"/>
      <c r="M1807" s="10"/>
      <c r="N1807" s="69"/>
      <c r="P1807" s="245" t="e">
        <f t="shared" si="115"/>
        <v>#DIV/0!</v>
      </c>
      <c r="Q1807" s="10"/>
      <c r="R1807" s="10"/>
      <c r="S1807" s="10"/>
      <c r="T1807" s="179" t="e">
        <f t="shared" si="114"/>
        <v>#DIV/0!</v>
      </c>
      <c r="U1807" s="10"/>
      <c r="V1807" s="10"/>
      <c r="W1807" s="10"/>
      <c r="Y1807" s="167"/>
      <c r="Z1807" s="239"/>
      <c r="AB1807" s="239"/>
      <c r="AC1807" s="239"/>
      <c r="AD1807" s="10"/>
      <c r="AE1807" s="3"/>
      <c r="AF1807" s="3"/>
    </row>
    <row r="1808" spans="1:32" x14ac:dyDescent="0.2">
      <c r="A1808" s="55"/>
      <c r="B1808" s="10"/>
      <c r="C1808" s="10"/>
      <c r="D1808" s="10"/>
      <c r="E1808" s="419"/>
      <c r="F1808" s="10"/>
      <c r="G1808" s="10"/>
      <c r="H1808" s="10"/>
      <c r="I1808" s="10"/>
      <c r="J1808" s="10"/>
      <c r="K1808" s="10"/>
      <c r="M1808" s="10"/>
      <c r="N1808" s="69"/>
      <c r="P1808" s="245" t="e">
        <f t="shared" si="115"/>
        <v>#DIV/0!</v>
      </c>
      <c r="Q1808" s="10"/>
      <c r="R1808" s="10"/>
      <c r="S1808" s="10"/>
      <c r="T1808" s="179" t="e">
        <f t="shared" si="114"/>
        <v>#DIV/0!</v>
      </c>
      <c r="U1808" s="10"/>
      <c r="V1808" s="10"/>
      <c r="W1808" s="10"/>
      <c r="Y1808" s="167"/>
      <c r="Z1808" s="10"/>
      <c r="AB1808" s="10"/>
      <c r="AC1808" s="167"/>
      <c r="AD1808" s="10"/>
      <c r="AE1808" s="3"/>
      <c r="AF1808" s="3"/>
    </row>
    <row r="1809" spans="1:37" x14ac:dyDescent="0.2">
      <c r="A1809" s="55"/>
      <c r="B1809" s="10"/>
      <c r="C1809" s="10"/>
      <c r="D1809" s="10"/>
      <c r="E1809" s="419"/>
      <c r="F1809" s="10"/>
      <c r="G1809" s="10"/>
      <c r="H1809" s="10"/>
      <c r="I1809" s="10"/>
      <c r="J1809" s="10"/>
      <c r="K1809" s="10"/>
      <c r="M1809" s="10"/>
      <c r="N1809" s="69"/>
      <c r="P1809" s="245" t="e">
        <f t="shared" si="115"/>
        <v>#DIV/0!</v>
      </c>
      <c r="Q1809" s="10"/>
      <c r="R1809" s="10"/>
      <c r="S1809" s="10"/>
      <c r="T1809" s="179" t="e">
        <f t="shared" si="114"/>
        <v>#DIV/0!</v>
      </c>
      <c r="U1809" s="10"/>
      <c r="V1809" s="10"/>
      <c r="W1809" s="10"/>
      <c r="Y1809" s="167"/>
      <c r="Z1809" s="10"/>
      <c r="AB1809" s="10"/>
      <c r="AC1809" s="167"/>
      <c r="AD1809" s="10"/>
      <c r="AE1809" s="3"/>
      <c r="AF1809" s="3"/>
    </row>
    <row r="1810" spans="1:37" x14ac:dyDescent="0.2">
      <c r="A1810" s="55"/>
      <c r="B1810" s="10"/>
      <c r="C1810" s="10"/>
      <c r="D1810" s="10"/>
      <c r="E1810" s="419"/>
      <c r="F1810" s="10"/>
      <c r="G1810" s="10"/>
      <c r="H1810" s="10"/>
      <c r="I1810" s="10"/>
      <c r="J1810" s="10"/>
      <c r="K1810" s="10"/>
      <c r="M1810" s="10"/>
      <c r="N1810" s="69"/>
      <c r="P1810" s="245" t="e">
        <f t="shared" si="115"/>
        <v>#DIV/0!</v>
      </c>
      <c r="Q1810" s="10"/>
      <c r="R1810" s="10"/>
      <c r="S1810" s="10"/>
      <c r="T1810" s="179" t="e">
        <f t="shared" si="114"/>
        <v>#DIV/0!</v>
      </c>
      <c r="U1810" s="10"/>
      <c r="V1810" s="10"/>
      <c r="W1810" s="10"/>
      <c r="Y1810" s="167"/>
      <c r="Z1810" s="10"/>
      <c r="AB1810" s="10"/>
      <c r="AC1810" s="167"/>
      <c r="AD1810" s="10"/>
      <c r="AE1810" s="3"/>
      <c r="AF1810" s="3"/>
    </row>
    <row r="1811" spans="1:37" x14ac:dyDescent="0.2">
      <c r="A1811" s="55"/>
      <c r="B1811" s="10"/>
      <c r="C1811" s="10"/>
      <c r="D1811" s="10"/>
      <c r="E1811" s="419"/>
      <c r="F1811" s="10"/>
      <c r="G1811" s="10"/>
      <c r="H1811" s="10"/>
      <c r="I1811" s="10"/>
      <c r="J1811" s="10"/>
      <c r="K1811" s="10"/>
      <c r="M1811" s="10"/>
      <c r="N1811" s="69"/>
      <c r="P1811" s="245" t="e">
        <f t="shared" si="115"/>
        <v>#DIV/0!</v>
      </c>
      <c r="Q1811" s="10"/>
      <c r="R1811" s="10"/>
      <c r="S1811" s="10"/>
      <c r="T1811" s="179" t="e">
        <f t="shared" si="114"/>
        <v>#DIV/0!</v>
      </c>
      <c r="U1811" s="10"/>
      <c r="V1811" s="10"/>
      <c r="W1811" s="10"/>
      <c r="Y1811" s="167"/>
      <c r="Z1811" s="10"/>
      <c r="AB1811" s="10"/>
      <c r="AC1811" s="167"/>
      <c r="AD1811" s="10"/>
      <c r="AE1811" s="3"/>
      <c r="AF1811" s="3"/>
    </row>
    <row r="1812" spans="1:37" x14ac:dyDescent="0.2">
      <c r="A1812" s="55"/>
      <c r="B1812" s="10"/>
      <c r="C1812" s="10"/>
      <c r="D1812" s="10"/>
      <c r="E1812" s="419"/>
      <c r="F1812" s="10"/>
      <c r="G1812" s="10"/>
      <c r="H1812" s="10"/>
      <c r="I1812" s="10"/>
      <c r="J1812" s="10"/>
      <c r="K1812" s="10"/>
      <c r="M1812" s="10"/>
      <c r="N1812" s="69"/>
      <c r="P1812" s="245" t="e">
        <f t="shared" si="115"/>
        <v>#DIV/0!</v>
      </c>
      <c r="Q1812" s="10"/>
      <c r="R1812" s="10"/>
      <c r="S1812" s="10"/>
      <c r="T1812" s="179" t="e">
        <f t="shared" si="114"/>
        <v>#DIV/0!</v>
      </c>
      <c r="U1812" s="10"/>
      <c r="V1812" s="10"/>
      <c r="W1812" s="10"/>
      <c r="Y1812" s="167"/>
      <c r="Z1812" s="10"/>
      <c r="AB1812" s="10"/>
      <c r="AC1812" s="167"/>
      <c r="AD1812" s="10"/>
      <c r="AE1812" s="3"/>
      <c r="AF1812" s="3"/>
    </row>
    <row r="1813" spans="1:37" x14ac:dyDescent="0.2">
      <c r="A1813" s="55"/>
      <c r="B1813" s="10"/>
      <c r="C1813" s="10"/>
      <c r="D1813" s="10"/>
      <c r="E1813" s="419"/>
      <c r="F1813" s="10"/>
      <c r="G1813" s="10"/>
      <c r="H1813" s="10"/>
      <c r="I1813" s="10"/>
      <c r="J1813" s="10"/>
      <c r="K1813" s="10"/>
      <c r="M1813" s="10"/>
      <c r="N1813" s="69"/>
      <c r="P1813" s="245" t="e">
        <f t="shared" si="115"/>
        <v>#DIV/0!</v>
      </c>
      <c r="Q1813" s="10"/>
      <c r="R1813" s="10"/>
      <c r="S1813" s="10"/>
      <c r="T1813" s="179" t="e">
        <f t="shared" si="114"/>
        <v>#DIV/0!</v>
      </c>
      <c r="U1813" s="10"/>
      <c r="V1813" s="10"/>
      <c r="W1813" s="10"/>
      <c r="Y1813" s="167"/>
      <c r="Z1813" s="10"/>
      <c r="AB1813" s="10"/>
      <c r="AC1813" s="167"/>
      <c r="AD1813" s="10"/>
      <c r="AE1813" s="3"/>
      <c r="AF1813" s="3"/>
    </row>
    <row r="1814" spans="1:37" x14ac:dyDescent="0.2">
      <c r="A1814" s="55"/>
      <c r="B1814" s="10"/>
      <c r="C1814" s="10"/>
      <c r="D1814" s="10"/>
      <c r="E1814" s="419"/>
      <c r="F1814" s="10"/>
      <c r="G1814" s="10"/>
      <c r="H1814" s="10"/>
      <c r="I1814" s="10"/>
      <c r="J1814" s="10"/>
      <c r="K1814" s="10"/>
      <c r="M1814" s="10"/>
      <c r="N1814" s="69"/>
      <c r="P1814" s="245" t="e">
        <f t="shared" si="115"/>
        <v>#DIV/0!</v>
      </c>
      <c r="Q1814" s="10"/>
      <c r="R1814" s="10"/>
      <c r="S1814" s="10"/>
      <c r="T1814" s="179" t="e">
        <f t="shared" si="114"/>
        <v>#DIV/0!</v>
      </c>
      <c r="U1814" s="10"/>
      <c r="V1814" s="10"/>
      <c r="W1814" s="10"/>
      <c r="Y1814" s="167"/>
      <c r="Z1814" s="10"/>
      <c r="AB1814" s="10"/>
      <c r="AC1814" s="167"/>
      <c r="AD1814" s="10"/>
      <c r="AE1814" s="3"/>
      <c r="AF1814" s="3"/>
    </row>
    <row r="1815" spans="1:37" x14ac:dyDescent="0.2">
      <c r="A1815" s="55"/>
      <c r="B1815" s="93" t="s">
        <v>586</v>
      </c>
      <c r="C1815" s="100"/>
      <c r="D1815" s="100"/>
      <c r="E1815" s="423"/>
      <c r="F1815" s="95">
        <f>SUM(F1258:F1814)</f>
        <v>565036252</v>
      </c>
      <c r="G1815" s="95"/>
      <c r="H1815" s="95">
        <f>SUM(H1257:H1814)</f>
        <v>0</v>
      </c>
      <c r="I1815" s="95"/>
      <c r="J1815" s="95">
        <f>SUM(J1257:J1814)</f>
        <v>98774254.810000032</v>
      </c>
      <c r="K1815" s="96">
        <v>118377249</v>
      </c>
      <c r="M1815" s="95"/>
      <c r="N1815" s="96"/>
      <c r="P1815" s="249" t="e">
        <f>J1815/M1815</f>
        <v>#DIV/0!</v>
      </c>
      <c r="Q1815" s="99" t="s">
        <v>587</v>
      </c>
      <c r="R1815" s="99" t="s">
        <v>587</v>
      </c>
      <c r="S1815" s="99" t="s">
        <v>587</v>
      </c>
      <c r="T1815" s="244" t="e">
        <f>F1815/M1815</f>
        <v>#DIV/0!</v>
      </c>
      <c r="U1815" s="99" t="s">
        <v>587</v>
      </c>
      <c r="V1815" s="99" t="s">
        <v>587</v>
      </c>
      <c r="W1815" s="102" t="s">
        <v>587</v>
      </c>
      <c r="Y1815" s="168">
        <f>SUM(Y1258:Y1807)</f>
        <v>98774254.810000032</v>
      </c>
      <c r="Z1815" s="239">
        <v>90287971.030000001</v>
      </c>
      <c r="AB1815" s="245">
        <v>93245340</v>
      </c>
      <c r="AC1815" s="167">
        <f>SUM(AC1258:AC1814)</f>
        <v>106720046.29999994</v>
      </c>
      <c r="AD1815" s="96"/>
      <c r="AE1815" s="3"/>
      <c r="AF1815" s="167"/>
    </row>
    <row r="1816" spans="1:37" s="3" customFormat="1" x14ac:dyDescent="0.2">
      <c r="A1816" s="55"/>
      <c r="E1816" s="75"/>
      <c r="M1816" s="50"/>
      <c r="P1816" s="50"/>
      <c r="Y1816" s="50"/>
      <c r="AB1816" s="50"/>
      <c r="AH1816" s="73"/>
      <c r="AI1816" s="73"/>
      <c r="AJ1816" s="73"/>
      <c r="AK1816" s="73"/>
    </row>
    <row r="1817" spans="1:37" ht="63.75" x14ac:dyDescent="0.2">
      <c r="A1817" s="55"/>
      <c r="B1817" s="56" t="s">
        <v>592</v>
      </c>
      <c r="C1817" s="56" t="s">
        <v>44</v>
      </c>
      <c r="D1817" s="56" t="s">
        <v>45</v>
      </c>
      <c r="E1817" s="424" t="s">
        <v>46</v>
      </c>
      <c r="F1817" s="57" t="s">
        <v>47</v>
      </c>
      <c r="G1817" s="57" t="s">
        <v>47</v>
      </c>
      <c r="H1817" s="57" t="s">
        <v>48</v>
      </c>
      <c r="I1817" s="57" t="s">
        <v>48</v>
      </c>
      <c r="J1817" s="57" t="s">
        <v>49</v>
      </c>
      <c r="K1817" s="57" t="s">
        <v>50</v>
      </c>
      <c r="L1817" s="90"/>
      <c r="M1817" s="57" t="s">
        <v>51</v>
      </c>
      <c r="N1817" s="71" t="s">
        <v>51</v>
      </c>
      <c r="O1817" s="72"/>
      <c r="P1817" s="57" t="s">
        <v>52</v>
      </c>
      <c r="Q1817" s="57" t="s">
        <v>52</v>
      </c>
      <c r="R1817" s="57" t="s">
        <v>53</v>
      </c>
      <c r="S1817" s="57" t="s">
        <v>53</v>
      </c>
      <c r="T1817" s="57" t="s">
        <v>54</v>
      </c>
      <c r="U1817" s="57" t="s">
        <v>54</v>
      </c>
      <c r="V1817" s="57" t="s">
        <v>55</v>
      </c>
      <c r="W1817" s="57" t="s">
        <v>55</v>
      </c>
      <c r="X1817" s="72"/>
      <c r="Y1817" s="57" t="s">
        <v>56</v>
      </c>
      <c r="Z1817" s="57" t="s">
        <v>57</v>
      </c>
      <c r="AB1817" s="57" t="s">
        <v>58</v>
      </c>
      <c r="AC1817" s="57" t="s">
        <v>59</v>
      </c>
      <c r="AD1817" s="57" t="s">
        <v>60</v>
      </c>
      <c r="AE1817" s="3"/>
      <c r="AF1817" s="3"/>
    </row>
    <row r="1818" spans="1:37" x14ac:dyDescent="0.2">
      <c r="A1818" s="202">
        <v>45528</v>
      </c>
      <c r="B1818" s="198"/>
      <c r="C1818" s="10" t="s">
        <v>61</v>
      </c>
      <c r="D1818" s="10"/>
      <c r="E1818" s="419" t="s">
        <v>61</v>
      </c>
      <c r="F1818" s="10"/>
      <c r="G1818" s="10"/>
      <c r="H1818" s="10"/>
      <c r="I1818" s="10"/>
      <c r="J1818" s="10"/>
      <c r="K1818" s="10"/>
      <c r="M1818" s="10"/>
      <c r="N1818" s="69"/>
      <c r="P1818" s="201" t="e">
        <f t="shared" ref="P1818:P2380" si="116">J1818/M1818</f>
        <v>#DIV/0!</v>
      </c>
      <c r="Q1818" s="10"/>
      <c r="R1818" s="10"/>
      <c r="S1818" s="10"/>
      <c r="T1818" s="167" t="e">
        <f t="shared" ref="T1818:T2380" si="117">F1818/M1818</f>
        <v>#DIV/0!</v>
      </c>
      <c r="U1818" s="10"/>
      <c r="V1818" s="10"/>
      <c r="W1818" s="10"/>
      <c r="Y1818" s="10"/>
      <c r="Z1818" s="10"/>
      <c r="AB1818" s="10"/>
      <c r="AC1818" s="10"/>
      <c r="AD1818" s="10"/>
      <c r="AE1818" s="3"/>
      <c r="AF1818" s="3"/>
    </row>
    <row r="1819" spans="1:37" x14ac:dyDescent="0.2">
      <c r="A1819" s="55"/>
      <c r="B1819" s="198"/>
      <c r="C1819" s="10" t="s">
        <v>62</v>
      </c>
      <c r="D1819" s="10"/>
      <c r="E1819" s="419" t="s">
        <v>63</v>
      </c>
      <c r="F1819" s="10">
        <v>2370445</v>
      </c>
      <c r="G1819" s="10"/>
      <c r="H1819" s="10">
        <f t="shared" ref="H1819:H1882" si="118">ROUND($H$2381*F1819/$F$2381,0)</f>
        <v>6320</v>
      </c>
      <c r="I1819" s="10"/>
      <c r="J1819" s="10">
        <v>300707.56000000023</v>
      </c>
      <c r="K1819" s="10"/>
      <c r="M1819" s="10">
        <v>637</v>
      </c>
      <c r="N1819" s="69"/>
      <c r="P1819" s="245">
        <f t="shared" si="116"/>
        <v>472.06838304552628</v>
      </c>
      <c r="Q1819" s="10"/>
      <c r="R1819" s="10"/>
      <c r="S1819" s="10"/>
      <c r="T1819" s="179">
        <f t="shared" si="117"/>
        <v>3721.2637362637361</v>
      </c>
      <c r="U1819" s="10"/>
      <c r="V1819" s="10"/>
      <c r="W1819" s="10"/>
      <c r="Y1819" s="10">
        <v>300707.56000000023</v>
      </c>
      <c r="Z1819" s="10">
        <f t="shared" ref="Z1819:Z1882" si="119">ROUND($Z$2381*Y1819/$Y$2381,2)</f>
        <v>420927.53</v>
      </c>
      <c r="AB1819" s="10">
        <f t="shared" ref="AB1819:AB1882" si="120">ROUND($AB$2381*Y1819/$Y$2381,2)</f>
        <v>246142.12</v>
      </c>
      <c r="AC1819" s="10">
        <v>275167.48</v>
      </c>
      <c r="AD1819" s="10"/>
      <c r="AE1819" s="3"/>
      <c r="AF1819" s="3"/>
    </row>
    <row r="1820" spans="1:37" x14ac:dyDescent="0.2">
      <c r="A1820" s="55"/>
      <c r="B1820" s="198"/>
      <c r="C1820" s="10" t="s">
        <v>62</v>
      </c>
      <c r="D1820" s="10"/>
      <c r="E1820" s="419" t="s">
        <v>65</v>
      </c>
      <c r="F1820" s="10">
        <v>594305</v>
      </c>
      <c r="G1820" s="10"/>
      <c r="H1820" s="10">
        <f t="shared" si="118"/>
        <v>1585</v>
      </c>
      <c r="I1820" s="10"/>
      <c r="J1820" s="10">
        <v>40121.009999999987</v>
      </c>
      <c r="K1820" s="10"/>
      <c r="M1820" s="10">
        <v>39</v>
      </c>
      <c r="N1820" s="69"/>
      <c r="P1820" s="245">
        <f t="shared" si="116"/>
        <v>1028.7438461538459</v>
      </c>
      <c r="Q1820" s="10"/>
      <c r="R1820" s="10"/>
      <c r="S1820" s="10"/>
      <c r="T1820" s="179">
        <f t="shared" si="117"/>
        <v>15238.589743589744</v>
      </c>
      <c r="U1820" s="10"/>
      <c r="V1820" s="10"/>
      <c r="W1820" s="10"/>
      <c r="Y1820" s="10">
        <v>40121.009999999987</v>
      </c>
      <c r="Z1820" s="10">
        <f t="shared" si="119"/>
        <v>56161</v>
      </c>
      <c r="AB1820" s="10">
        <f t="shared" si="120"/>
        <v>32840.78</v>
      </c>
      <c r="AC1820" s="10">
        <v>36713.4</v>
      </c>
      <c r="AD1820" s="10"/>
      <c r="AE1820" s="3"/>
      <c r="AF1820" s="3"/>
    </row>
    <row r="1821" spans="1:37" x14ac:dyDescent="0.2">
      <c r="A1821" s="55"/>
      <c r="B1821" s="198"/>
      <c r="C1821" s="10" t="s">
        <v>66</v>
      </c>
      <c r="D1821" s="10"/>
      <c r="E1821" s="419" t="s">
        <v>63</v>
      </c>
      <c r="F1821" s="10">
        <v>1235451</v>
      </c>
      <c r="G1821" s="10"/>
      <c r="H1821" s="10">
        <f t="shared" si="118"/>
        <v>3294</v>
      </c>
      <c r="I1821" s="10"/>
      <c r="J1821" s="10">
        <v>141079.23000000001</v>
      </c>
      <c r="K1821" s="10"/>
      <c r="M1821" s="10">
        <v>326</v>
      </c>
      <c r="N1821" s="69"/>
      <c r="P1821" s="245">
        <f t="shared" si="116"/>
        <v>432.75837423312885</v>
      </c>
      <c r="Q1821" s="10"/>
      <c r="R1821" s="10"/>
      <c r="S1821" s="10"/>
      <c r="T1821" s="179">
        <f t="shared" si="117"/>
        <v>3789.7269938650306</v>
      </c>
      <c r="U1821" s="10"/>
      <c r="V1821" s="10"/>
      <c r="W1821" s="10"/>
      <c r="Y1821" s="10">
        <v>141079.23000000001</v>
      </c>
      <c r="Z1821" s="10">
        <f t="shared" si="119"/>
        <v>197481.34</v>
      </c>
      <c r="AB1821" s="10">
        <f t="shared" si="120"/>
        <v>115479.44</v>
      </c>
      <c r="AC1821" s="10">
        <v>129096.91</v>
      </c>
      <c r="AD1821" s="10"/>
      <c r="AE1821" s="3"/>
      <c r="AF1821" s="3"/>
    </row>
    <row r="1822" spans="1:37" x14ac:dyDescent="0.2">
      <c r="A1822" s="55"/>
      <c r="B1822" s="198"/>
      <c r="C1822" s="10" t="s">
        <v>66</v>
      </c>
      <c r="D1822" s="10"/>
      <c r="E1822" s="419" t="s">
        <v>148</v>
      </c>
      <c r="F1822" s="10">
        <v>5</v>
      </c>
      <c r="G1822" s="10"/>
      <c r="H1822" s="10">
        <f t="shared" si="118"/>
        <v>0</v>
      </c>
      <c r="I1822" s="10"/>
      <c r="J1822" s="10">
        <v>12.92</v>
      </c>
      <c r="K1822" s="10"/>
      <c r="M1822" s="10">
        <v>1</v>
      </c>
      <c r="N1822" s="69"/>
      <c r="P1822" s="245">
        <f t="shared" si="116"/>
        <v>12.92</v>
      </c>
      <c r="Q1822" s="10"/>
      <c r="R1822" s="10"/>
      <c r="S1822" s="10"/>
      <c r="T1822" s="179">
        <f t="shared" si="117"/>
        <v>5</v>
      </c>
      <c r="U1822" s="10"/>
      <c r="V1822" s="10"/>
      <c r="W1822" s="10"/>
      <c r="Y1822" s="10">
        <v>12.92</v>
      </c>
      <c r="Z1822" s="10">
        <f t="shared" si="119"/>
        <v>18.09</v>
      </c>
      <c r="AB1822" s="10">
        <f t="shared" si="120"/>
        <v>10.58</v>
      </c>
      <c r="AC1822" s="10">
        <v>11.83</v>
      </c>
      <c r="AD1822" s="10"/>
      <c r="AE1822" s="3"/>
      <c r="AF1822" s="3"/>
    </row>
    <row r="1823" spans="1:37" x14ac:dyDescent="0.2">
      <c r="A1823" s="55"/>
      <c r="B1823" s="198"/>
      <c r="C1823" s="10" t="s">
        <v>66</v>
      </c>
      <c r="D1823" s="10"/>
      <c r="E1823" s="419" t="s">
        <v>65</v>
      </c>
      <c r="F1823" s="10">
        <v>3141</v>
      </c>
      <c r="G1823" s="10"/>
      <c r="H1823" s="10">
        <f t="shared" si="118"/>
        <v>8</v>
      </c>
      <c r="I1823" s="10"/>
      <c r="J1823" s="10">
        <v>757.33</v>
      </c>
      <c r="K1823" s="10"/>
      <c r="M1823" s="10">
        <v>3</v>
      </c>
      <c r="N1823" s="69"/>
      <c r="P1823" s="245">
        <f t="shared" si="116"/>
        <v>252.44333333333336</v>
      </c>
      <c r="Q1823" s="10"/>
      <c r="R1823" s="10"/>
      <c r="S1823" s="10"/>
      <c r="T1823" s="179">
        <f t="shared" si="117"/>
        <v>1047</v>
      </c>
      <c r="U1823" s="10"/>
      <c r="V1823" s="10"/>
      <c r="W1823" s="10"/>
      <c r="Y1823" s="10">
        <v>757.33</v>
      </c>
      <c r="Z1823" s="10">
        <f t="shared" si="119"/>
        <v>1060.0999999999999</v>
      </c>
      <c r="AB1823" s="10">
        <f t="shared" si="120"/>
        <v>619.91</v>
      </c>
      <c r="AC1823" s="10">
        <v>693.01</v>
      </c>
      <c r="AD1823" s="10"/>
      <c r="AE1823" s="3"/>
      <c r="AF1823" s="3"/>
    </row>
    <row r="1824" spans="1:37" x14ac:dyDescent="0.2">
      <c r="A1824" s="55"/>
      <c r="B1824" s="198"/>
      <c r="C1824" s="10" t="s">
        <v>66</v>
      </c>
      <c r="D1824" s="10"/>
      <c r="E1824" s="419" t="s">
        <v>83</v>
      </c>
      <c r="F1824" s="10">
        <v>6640</v>
      </c>
      <c r="G1824" s="10"/>
      <c r="H1824" s="10">
        <f t="shared" si="118"/>
        <v>18</v>
      </c>
      <c r="I1824" s="10"/>
      <c r="J1824" s="10">
        <v>1201.06</v>
      </c>
      <c r="K1824" s="10"/>
      <c r="M1824" s="10">
        <v>1</v>
      </c>
      <c r="N1824" s="69"/>
      <c r="P1824" s="245">
        <f t="shared" si="116"/>
        <v>1201.06</v>
      </c>
      <c r="Q1824" s="10"/>
      <c r="R1824" s="10"/>
      <c r="S1824" s="10"/>
      <c r="T1824" s="179">
        <f t="shared" si="117"/>
        <v>6640</v>
      </c>
      <c r="U1824" s="10"/>
      <c r="V1824" s="10"/>
      <c r="W1824" s="10"/>
      <c r="Y1824" s="10">
        <v>1201.06</v>
      </c>
      <c r="Z1824" s="10">
        <f t="shared" si="119"/>
        <v>1681.23</v>
      </c>
      <c r="AB1824" s="10">
        <f t="shared" si="120"/>
        <v>983.12</v>
      </c>
      <c r="AC1824" s="10">
        <v>1099.05</v>
      </c>
      <c r="AD1824" s="10"/>
      <c r="AE1824" s="3"/>
      <c r="AF1824" s="3"/>
    </row>
    <row r="1825" spans="1:32" x14ac:dyDescent="0.2">
      <c r="A1825" s="55"/>
      <c r="B1825" s="198"/>
      <c r="C1825" s="10" t="s">
        <v>67</v>
      </c>
      <c r="D1825" s="10"/>
      <c r="E1825" s="419" t="s">
        <v>68</v>
      </c>
      <c r="F1825" s="10">
        <v>176156</v>
      </c>
      <c r="G1825" s="10"/>
      <c r="H1825" s="10">
        <f t="shared" si="118"/>
        <v>470</v>
      </c>
      <c r="I1825" s="10"/>
      <c r="J1825" s="10">
        <v>28374.32</v>
      </c>
      <c r="K1825" s="10"/>
      <c r="M1825" s="10">
        <v>65</v>
      </c>
      <c r="N1825" s="69"/>
      <c r="P1825" s="245">
        <f t="shared" si="116"/>
        <v>436.52800000000002</v>
      </c>
      <c r="Q1825" s="10"/>
      <c r="R1825" s="10"/>
      <c r="S1825" s="10"/>
      <c r="T1825" s="179">
        <f t="shared" si="117"/>
        <v>2710.0923076923077</v>
      </c>
      <c r="U1825" s="10"/>
      <c r="V1825" s="10"/>
      <c r="W1825" s="10"/>
      <c r="Y1825" s="10">
        <v>28374.32</v>
      </c>
      <c r="Z1825" s="10">
        <f t="shared" si="119"/>
        <v>39718.1</v>
      </c>
      <c r="AB1825" s="10">
        <f t="shared" si="120"/>
        <v>23225.61</v>
      </c>
      <c r="AC1825" s="10">
        <v>25964.400000000001</v>
      </c>
      <c r="AD1825" s="10"/>
      <c r="AE1825" s="3"/>
      <c r="AF1825" s="3"/>
    </row>
    <row r="1826" spans="1:32" x14ac:dyDescent="0.2">
      <c r="A1826" s="55"/>
      <c r="B1826" s="198"/>
      <c r="C1826" s="10" t="s">
        <v>69</v>
      </c>
      <c r="D1826" s="10"/>
      <c r="E1826" s="419" t="s">
        <v>70</v>
      </c>
      <c r="F1826" s="10">
        <v>11318</v>
      </c>
      <c r="G1826" s="10"/>
      <c r="H1826" s="10">
        <f t="shared" si="118"/>
        <v>30</v>
      </c>
      <c r="I1826" s="10"/>
      <c r="J1826" s="10">
        <v>2233.62</v>
      </c>
      <c r="K1826" s="10"/>
      <c r="M1826" s="10">
        <v>6</v>
      </c>
      <c r="N1826" s="69"/>
      <c r="P1826" s="245">
        <f t="shared" si="116"/>
        <v>372.27</v>
      </c>
      <c r="Q1826" s="10"/>
      <c r="R1826" s="10"/>
      <c r="S1826" s="10"/>
      <c r="T1826" s="179">
        <f t="shared" si="117"/>
        <v>1886.3333333333333</v>
      </c>
      <c r="U1826" s="10"/>
      <c r="V1826" s="10"/>
      <c r="W1826" s="10"/>
      <c r="Y1826" s="10">
        <v>2233.62</v>
      </c>
      <c r="Z1826" s="10">
        <f t="shared" si="119"/>
        <v>3126.6</v>
      </c>
      <c r="AB1826" s="10">
        <f t="shared" si="120"/>
        <v>1828.31</v>
      </c>
      <c r="AC1826" s="10">
        <v>2043.91</v>
      </c>
      <c r="AD1826" s="10"/>
      <c r="AE1826" s="3"/>
      <c r="AF1826" s="3"/>
    </row>
    <row r="1827" spans="1:32" x14ac:dyDescent="0.2">
      <c r="A1827" s="55"/>
      <c r="B1827" s="198"/>
      <c r="C1827" s="10" t="s">
        <v>71</v>
      </c>
      <c r="D1827" s="10"/>
      <c r="E1827" s="419" t="s">
        <v>72</v>
      </c>
      <c r="F1827" s="10">
        <v>246283</v>
      </c>
      <c r="G1827" s="10"/>
      <c r="H1827" s="10">
        <f t="shared" si="118"/>
        <v>657</v>
      </c>
      <c r="I1827" s="10"/>
      <c r="J1827" s="10">
        <v>46819.819999999978</v>
      </c>
      <c r="K1827" s="10"/>
      <c r="M1827" s="10">
        <v>162</v>
      </c>
      <c r="N1827" s="69"/>
      <c r="P1827" s="245">
        <f t="shared" si="116"/>
        <v>289.01123456790111</v>
      </c>
      <c r="Q1827" s="10"/>
      <c r="R1827" s="10"/>
      <c r="S1827" s="10"/>
      <c r="T1827" s="179">
        <f t="shared" si="117"/>
        <v>1520.2654320987654</v>
      </c>
      <c r="U1827" s="10"/>
      <c r="V1827" s="10"/>
      <c r="W1827" s="10"/>
      <c r="Y1827" s="10">
        <v>46819.819999999978</v>
      </c>
      <c r="Z1827" s="10">
        <f t="shared" si="119"/>
        <v>65537.929999999993</v>
      </c>
      <c r="AB1827" s="10">
        <f t="shared" si="120"/>
        <v>38324.04</v>
      </c>
      <c r="AC1827" s="10">
        <v>42843.25</v>
      </c>
      <c r="AD1827" s="10"/>
      <c r="AE1827" s="3"/>
      <c r="AF1827" s="3"/>
    </row>
    <row r="1828" spans="1:32" x14ac:dyDescent="0.2">
      <c r="A1828" s="55"/>
      <c r="B1828" s="198"/>
      <c r="C1828" s="10" t="s">
        <v>76</v>
      </c>
      <c r="D1828" s="10"/>
      <c r="E1828" s="419" t="s">
        <v>369</v>
      </c>
      <c r="F1828" s="10">
        <v>354</v>
      </c>
      <c r="G1828" s="10"/>
      <c r="H1828" s="10">
        <f t="shared" si="118"/>
        <v>1</v>
      </c>
      <c r="I1828" s="10"/>
      <c r="J1828" s="10">
        <v>87.710000000000008</v>
      </c>
      <c r="K1828" s="10"/>
      <c r="M1828" s="10">
        <v>2</v>
      </c>
      <c r="N1828" s="69"/>
      <c r="P1828" s="245">
        <f t="shared" si="116"/>
        <v>43.855000000000004</v>
      </c>
      <c r="Q1828" s="10"/>
      <c r="R1828" s="10"/>
      <c r="S1828" s="10"/>
      <c r="T1828" s="179">
        <f t="shared" si="117"/>
        <v>177</v>
      </c>
      <c r="U1828" s="10"/>
      <c r="V1828" s="10"/>
      <c r="W1828" s="10"/>
      <c r="Y1828" s="10">
        <v>87.710000000000008</v>
      </c>
      <c r="Z1828" s="10">
        <f t="shared" si="119"/>
        <v>122.78</v>
      </c>
      <c r="AB1828" s="10">
        <f t="shared" si="120"/>
        <v>71.790000000000006</v>
      </c>
      <c r="AC1828" s="10">
        <v>80.260000000000005</v>
      </c>
      <c r="AD1828" s="10"/>
      <c r="AE1828" s="3"/>
      <c r="AF1828" s="3"/>
    </row>
    <row r="1829" spans="1:32" x14ac:dyDescent="0.2">
      <c r="A1829" s="55"/>
      <c r="B1829" s="198"/>
      <c r="C1829" s="10" t="s">
        <v>78</v>
      </c>
      <c r="D1829" s="10"/>
      <c r="E1829" s="419" t="s">
        <v>79</v>
      </c>
      <c r="F1829" s="10">
        <v>166644</v>
      </c>
      <c r="G1829" s="10"/>
      <c r="H1829" s="10">
        <f t="shared" si="118"/>
        <v>444</v>
      </c>
      <c r="I1829" s="10"/>
      <c r="J1829" s="10">
        <v>17452.900000000001</v>
      </c>
      <c r="K1829" s="10"/>
      <c r="M1829" s="10">
        <v>34</v>
      </c>
      <c r="N1829" s="69"/>
      <c r="P1829" s="245">
        <f t="shared" si="116"/>
        <v>513.32058823529417</v>
      </c>
      <c r="Q1829" s="10"/>
      <c r="R1829" s="10"/>
      <c r="S1829" s="10"/>
      <c r="T1829" s="179">
        <f t="shared" si="117"/>
        <v>4901.2941176470586</v>
      </c>
      <c r="U1829" s="10"/>
      <c r="V1829" s="10"/>
      <c r="W1829" s="10"/>
      <c r="Y1829" s="10">
        <v>17452.900000000001</v>
      </c>
      <c r="Z1829" s="10">
        <f t="shared" si="119"/>
        <v>24430.400000000001</v>
      </c>
      <c r="AB1829" s="10">
        <f t="shared" si="120"/>
        <v>14285.95</v>
      </c>
      <c r="AC1829" s="10">
        <v>15970.57</v>
      </c>
      <c r="AD1829" s="10"/>
      <c r="AE1829" s="3"/>
      <c r="AF1829" s="3"/>
    </row>
    <row r="1830" spans="1:32" x14ac:dyDescent="0.2">
      <c r="A1830" s="55"/>
      <c r="B1830" s="198"/>
      <c r="C1830" s="10" t="s">
        <v>80</v>
      </c>
      <c r="D1830" s="10"/>
      <c r="E1830" s="419" t="s">
        <v>81</v>
      </c>
      <c r="F1830" s="10">
        <v>1278116</v>
      </c>
      <c r="G1830" s="10"/>
      <c r="H1830" s="10">
        <f t="shared" si="118"/>
        <v>3408</v>
      </c>
      <c r="I1830" s="10"/>
      <c r="J1830" s="10">
        <v>186204.70000000013</v>
      </c>
      <c r="K1830" s="10"/>
      <c r="M1830" s="10">
        <v>399</v>
      </c>
      <c r="N1830" s="69"/>
      <c r="P1830" s="245">
        <f t="shared" si="116"/>
        <v>466.67844611528852</v>
      </c>
      <c r="Q1830" s="10"/>
      <c r="R1830" s="10"/>
      <c r="S1830" s="10"/>
      <c r="T1830" s="179">
        <f t="shared" si="117"/>
        <v>3203.2982456140353</v>
      </c>
      <c r="U1830" s="10"/>
      <c r="V1830" s="10"/>
      <c r="W1830" s="10"/>
      <c r="Y1830" s="10">
        <v>186204.70000000013</v>
      </c>
      <c r="Z1830" s="10">
        <f t="shared" si="119"/>
        <v>260647.54</v>
      </c>
      <c r="AB1830" s="10">
        <f t="shared" si="120"/>
        <v>152416.57999999999</v>
      </c>
      <c r="AC1830" s="10">
        <v>170389.72</v>
      </c>
      <c r="AD1830" s="10"/>
      <c r="AE1830" s="3"/>
      <c r="AF1830" s="3"/>
    </row>
    <row r="1831" spans="1:32" x14ac:dyDescent="0.2">
      <c r="A1831" s="55"/>
      <c r="B1831" s="198"/>
      <c r="C1831" s="10" t="s">
        <v>82</v>
      </c>
      <c r="D1831" s="10"/>
      <c r="E1831" s="419" t="s">
        <v>83</v>
      </c>
      <c r="F1831" s="10">
        <v>73765505</v>
      </c>
      <c r="G1831" s="10"/>
      <c r="H1831" s="10">
        <f t="shared" si="118"/>
        <v>196678</v>
      </c>
      <c r="I1831" s="10"/>
      <c r="J1831" s="10">
        <v>3770900.5500000035</v>
      </c>
      <c r="K1831" s="10"/>
      <c r="M1831" s="10">
        <v>2856</v>
      </c>
      <c r="N1831" s="69"/>
      <c r="P1831" s="245">
        <f t="shared" si="116"/>
        <v>1320.3433298319339</v>
      </c>
      <c r="Q1831" s="10"/>
      <c r="R1831" s="10"/>
      <c r="S1831" s="10"/>
      <c r="T1831" s="179">
        <f t="shared" si="117"/>
        <v>25828.258053221289</v>
      </c>
      <c r="U1831" s="10"/>
      <c r="V1831" s="10"/>
      <c r="W1831" s="10"/>
      <c r="Y1831" s="10">
        <v>3770900.5500000035</v>
      </c>
      <c r="Z1831" s="10">
        <f t="shared" si="119"/>
        <v>5278470.12</v>
      </c>
      <c r="AB1831" s="10">
        <f t="shared" si="120"/>
        <v>3086644.85</v>
      </c>
      <c r="AC1831" s="10">
        <v>3450625.56</v>
      </c>
      <c r="AD1831" s="10"/>
      <c r="AE1831" s="3"/>
      <c r="AF1831" s="3"/>
    </row>
    <row r="1832" spans="1:32" x14ac:dyDescent="0.2">
      <c r="A1832" s="55"/>
      <c r="B1832" s="198"/>
      <c r="C1832" s="10" t="s">
        <v>82</v>
      </c>
      <c r="D1832" s="10"/>
      <c r="E1832" s="419" t="s">
        <v>84</v>
      </c>
      <c r="F1832" s="10">
        <v>3392</v>
      </c>
      <c r="G1832" s="10"/>
      <c r="H1832" s="10">
        <f t="shared" si="118"/>
        <v>9</v>
      </c>
      <c r="I1832" s="10"/>
      <c r="J1832" s="10">
        <v>331.84000000000003</v>
      </c>
      <c r="K1832" s="10"/>
      <c r="M1832" s="10">
        <v>2</v>
      </c>
      <c r="N1832" s="69"/>
      <c r="P1832" s="245">
        <f t="shared" si="116"/>
        <v>165.92000000000002</v>
      </c>
      <c r="Q1832" s="10"/>
      <c r="R1832" s="10"/>
      <c r="S1832" s="10"/>
      <c r="T1832" s="179">
        <f t="shared" si="117"/>
        <v>1696</v>
      </c>
      <c r="U1832" s="10"/>
      <c r="V1832" s="10"/>
      <c r="W1832" s="10"/>
      <c r="Y1832" s="10">
        <v>331.84000000000003</v>
      </c>
      <c r="Z1832" s="10">
        <f t="shared" si="119"/>
        <v>464.51</v>
      </c>
      <c r="AB1832" s="10">
        <f t="shared" si="120"/>
        <v>271.63</v>
      </c>
      <c r="AC1832" s="10">
        <v>303.66000000000003</v>
      </c>
      <c r="AD1832" s="10"/>
      <c r="AE1832" s="3"/>
      <c r="AF1832" s="3"/>
    </row>
    <row r="1833" spans="1:32" x14ac:dyDescent="0.2">
      <c r="A1833" s="55"/>
      <c r="B1833" s="198"/>
      <c r="C1833" s="10" t="s">
        <v>82</v>
      </c>
      <c r="D1833" s="10"/>
      <c r="E1833" s="419" t="s">
        <v>593</v>
      </c>
      <c r="F1833" s="10">
        <v>252</v>
      </c>
      <c r="G1833" s="10"/>
      <c r="H1833" s="10">
        <f t="shared" si="118"/>
        <v>1</v>
      </c>
      <c r="I1833" s="10"/>
      <c r="J1833" s="10">
        <v>79.959999999999994</v>
      </c>
      <c r="K1833" s="10"/>
      <c r="M1833" s="10">
        <v>1</v>
      </c>
      <c r="N1833" s="69"/>
      <c r="P1833" s="245">
        <f t="shared" si="116"/>
        <v>79.959999999999994</v>
      </c>
      <c r="Q1833" s="10"/>
      <c r="R1833" s="10"/>
      <c r="S1833" s="10"/>
      <c r="T1833" s="179">
        <f t="shared" si="117"/>
        <v>252</v>
      </c>
      <c r="U1833" s="10"/>
      <c r="V1833" s="10"/>
      <c r="W1833" s="10"/>
      <c r="Y1833" s="10">
        <v>79.959999999999994</v>
      </c>
      <c r="Z1833" s="10">
        <f t="shared" si="119"/>
        <v>111.93</v>
      </c>
      <c r="AB1833" s="10">
        <f t="shared" si="120"/>
        <v>65.45</v>
      </c>
      <c r="AC1833" s="10">
        <v>73.17</v>
      </c>
      <c r="AD1833" s="10"/>
      <c r="AE1833" s="3"/>
      <c r="AF1833" s="3"/>
    </row>
    <row r="1834" spans="1:32" x14ac:dyDescent="0.2">
      <c r="A1834" s="55"/>
      <c r="B1834" s="198"/>
      <c r="C1834" s="10" t="s">
        <v>85</v>
      </c>
      <c r="D1834" s="10"/>
      <c r="E1834" s="419" t="s">
        <v>109</v>
      </c>
      <c r="F1834" s="10">
        <v>58790</v>
      </c>
      <c r="G1834" s="10"/>
      <c r="H1834" s="10">
        <f t="shared" si="118"/>
        <v>157</v>
      </c>
      <c r="I1834" s="10"/>
      <c r="J1834" s="10">
        <v>32759.399999999998</v>
      </c>
      <c r="K1834" s="10"/>
      <c r="M1834" s="10">
        <v>19</v>
      </c>
      <c r="N1834" s="69"/>
      <c r="P1834" s="245">
        <f t="shared" si="116"/>
        <v>1724.1789473684209</v>
      </c>
      <c r="Q1834" s="10"/>
      <c r="R1834" s="10"/>
      <c r="S1834" s="10"/>
      <c r="T1834" s="179">
        <f t="shared" si="117"/>
        <v>3094.2105263157896</v>
      </c>
      <c r="U1834" s="10"/>
      <c r="V1834" s="10"/>
      <c r="W1834" s="10"/>
      <c r="Y1834" s="10">
        <v>32759.399999999998</v>
      </c>
      <c r="Z1834" s="10">
        <f t="shared" si="119"/>
        <v>45856.29</v>
      </c>
      <c r="AB1834" s="10">
        <f t="shared" si="120"/>
        <v>26814.98</v>
      </c>
      <c r="AC1834" s="10">
        <v>29977.03</v>
      </c>
      <c r="AD1834" s="10"/>
      <c r="AE1834" s="3"/>
      <c r="AF1834" s="3"/>
    </row>
    <row r="1835" spans="1:32" x14ac:dyDescent="0.2">
      <c r="A1835" s="55"/>
      <c r="B1835" s="198"/>
      <c r="C1835" s="10" t="s">
        <v>87</v>
      </c>
      <c r="D1835" s="10"/>
      <c r="E1835" s="419" t="s">
        <v>88</v>
      </c>
      <c r="F1835" s="10">
        <v>12566</v>
      </c>
      <c r="G1835" s="10"/>
      <c r="H1835" s="10">
        <f t="shared" si="118"/>
        <v>34</v>
      </c>
      <c r="I1835" s="10"/>
      <c r="J1835" s="10">
        <v>1089.47</v>
      </c>
      <c r="K1835" s="10"/>
      <c r="M1835" s="10">
        <v>8</v>
      </c>
      <c r="N1835" s="69"/>
      <c r="P1835" s="245">
        <f t="shared" si="116"/>
        <v>136.18375</v>
      </c>
      <c r="Q1835" s="10"/>
      <c r="R1835" s="10"/>
      <c r="S1835" s="10"/>
      <c r="T1835" s="179">
        <f t="shared" si="117"/>
        <v>1570.75</v>
      </c>
      <c r="U1835" s="10"/>
      <c r="V1835" s="10"/>
      <c r="W1835" s="10"/>
      <c r="Y1835" s="10">
        <v>1089.47</v>
      </c>
      <c r="Z1835" s="10">
        <f t="shared" si="119"/>
        <v>1525.03</v>
      </c>
      <c r="AB1835" s="10">
        <f t="shared" si="120"/>
        <v>891.78</v>
      </c>
      <c r="AC1835" s="10">
        <v>996.94</v>
      </c>
      <c r="AD1835" s="10"/>
      <c r="AE1835" s="3"/>
      <c r="AF1835" s="3"/>
    </row>
    <row r="1836" spans="1:32" x14ac:dyDescent="0.2">
      <c r="A1836" s="55"/>
      <c r="B1836" s="198"/>
      <c r="C1836" s="10" t="s">
        <v>89</v>
      </c>
      <c r="D1836" s="10"/>
      <c r="E1836" s="419" t="s">
        <v>90</v>
      </c>
      <c r="F1836" s="10">
        <v>5707</v>
      </c>
      <c r="G1836" s="10"/>
      <c r="H1836" s="10">
        <f t="shared" si="118"/>
        <v>15</v>
      </c>
      <c r="I1836" s="10"/>
      <c r="J1836" s="10">
        <v>1032.2</v>
      </c>
      <c r="K1836" s="10"/>
      <c r="M1836" s="10">
        <v>9</v>
      </c>
      <c r="N1836" s="69"/>
      <c r="P1836" s="245">
        <f t="shared" si="116"/>
        <v>114.6888888888889</v>
      </c>
      <c r="Q1836" s="10"/>
      <c r="R1836" s="10"/>
      <c r="S1836" s="10"/>
      <c r="T1836" s="179">
        <f t="shared" si="117"/>
        <v>634.11111111111109</v>
      </c>
      <c r="U1836" s="10"/>
      <c r="V1836" s="10"/>
      <c r="W1836" s="10"/>
      <c r="Y1836" s="10">
        <v>1032.2</v>
      </c>
      <c r="Z1836" s="10">
        <f t="shared" si="119"/>
        <v>1444.86</v>
      </c>
      <c r="AB1836" s="10">
        <f t="shared" si="120"/>
        <v>844.9</v>
      </c>
      <c r="AC1836" s="10">
        <v>944.53</v>
      </c>
      <c r="AD1836" s="10"/>
      <c r="AE1836" s="3"/>
      <c r="AF1836" s="3"/>
    </row>
    <row r="1837" spans="1:32" x14ac:dyDescent="0.2">
      <c r="A1837" s="55"/>
      <c r="B1837" s="198"/>
      <c r="C1837" s="10" t="s">
        <v>91</v>
      </c>
      <c r="D1837" s="10"/>
      <c r="E1837" s="419" t="s">
        <v>92</v>
      </c>
      <c r="F1837" s="10">
        <v>109814</v>
      </c>
      <c r="G1837" s="10"/>
      <c r="H1837" s="10">
        <f t="shared" si="118"/>
        <v>293</v>
      </c>
      <c r="I1837" s="10"/>
      <c r="J1837" s="10">
        <v>16138.909999999998</v>
      </c>
      <c r="K1837" s="10"/>
      <c r="M1837" s="10">
        <v>34</v>
      </c>
      <c r="N1837" s="69"/>
      <c r="P1837" s="245">
        <f t="shared" si="116"/>
        <v>474.67382352941172</v>
      </c>
      <c r="Q1837" s="10"/>
      <c r="R1837" s="10"/>
      <c r="S1837" s="10"/>
      <c r="T1837" s="179">
        <f t="shared" si="117"/>
        <v>3229.8235294117649</v>
      </c>
      <c r="U1837" s="10"/>
      <c r="V1837" s="10"/>
      <c r="W1837" s="10"/>
      <c r="Y1837" s="10">
        <v>16138.909999999998</v>
      </c>
      <c r="Z1837" s="10">
        <f t="shared" si="119"/>
        <v>22591.09</v>
      </c>
      <c r="AB1837" s="10">
        <f t="shared" si="120"/>
        <v>13210.39</v>
      </c>
      <c r="AC1837" s="10">
        <v>14768.17</v>
      </c>
      <c r="AD1837" s="10"/>
      <c r="AE1837" s="3"/>
      <c r="AF1837" s="3"/>
    </row>
    <row r="1838" spans="1:32" x14ac:dyDescent="0.2">
      <c r="A1838" s="55"/>
      <c r="B1838" s="198"/>
      <c r="C1838" s="10" t="s">
        <v>91</v>
      </c>
      <c r="D1838" s="10"/>
      <c r="E1838" s="419" t="s">
        <v>93</v>
      </c>
      <c r="F1838" s="10">
        <v>372</v>
      </c>
      <c r="G1838" s="10"/>
      <c r="H1838" s="10">
        <f t="shared" si="118"/>
        <v>1</v>
      </c>
      <c r="I1838" s="10"/>
      <c r="J1838" s="10">
        <v>63.6</v>
      </c>
      <c r="K1838" s="10"/>
      <c r="M1838" s="10">
        <v>1</v>
      </c>
      <c r="N1838" s="69"/>
      <c r="P1838" s="245">
        <f t="shared" si="116"/>
        <v>63.6</v>
      </c>
      <c r="Q1838" s="10"/>
      <c r="R1838" s="10"/>
      <c r="S1838" s="10"/>
      <c r="T1838" s="179">
        <f t="shared" si="117"/>
        <v>372</v>
      </c>
      <c r="U1838" s="10"/>
      <c r="V1838" s="10"/>
      <c r="W1838" s="10"/>
      <c r="Y1838" s="10">
        <v>63.6</v>
      </c>
      <c r="Z1838" s="10">
        <f t="shared" si="119"/>
        <v>89.03</v>
      </c>
      <c r="AB1838" s="10">
        <f t="shared" si="120"/>
        <v>52.06</v>
      </c>
      <c r="AC1838" s="10">
        <v>58.2</v>
      </c>
      <c r="AD1838" s="10"/>
      <c r="AE1838" s="3"/>
      <c r="AF1838" s="3"/>
    </row>
    <row r="1839" spans="1:32" x14ac:dyDescent="0.2">
      <c r="A1839" s="55"/>
      <c r="B1839" s="198"/>
      <c r="C1839" s="10" t="s">
        <v>94</v>
      </c>
      <c r="D1839" s="10"/>
      <c r="E1839" s="419" t="s">
        <v>96</v>
      </c>
      <c r="F1839" s="10">
        <v>1865405</v>
      </c>
      <c r="G1839" s="10"/>
      <c r="H1839" s="10">
        <f t="shared" si="118"/>
        <v>4974</v>
      </c>
      <c r="I1839" s="10"/>
      <c r="J1839" s="10">
        <v>248362.2000000001</v>
      </c>
      <c r="K1839" s="10"/>
      <c r="M1839" s="10">
        <v>484</v>
      </c>
      <c r="N1839" s="69"/>
      <c r="P1839" s="245">
        <f t="shared" si="116"/>
        <v>513.14504132231423</v>
      </c>
      <c r="Q1839" s="10"/>
      <c r="R1839" s="10"/>
      <c r="S1839" s="10"/>
      <c r="T1839" s="179">
        <f t="shared" si="117"/>
        <v>3854.1425619834713</v>
      </c>
      <c r="U1839" s="10"/>
      <c r="V1839" s="10"/>
      <c r="W1839" s="10"/>
      <c r="Y1839" s="10">
        <v>248362.2000000001</v>
      </c>
      <c r="Z1839" s="10">
        <f t="shared" si="119"/>
        <v>347655.01</v>
      </c>
      <c r="AB1839" s="10">
        <f t="shared" si="120"/>
        <v>203295.18</v>
      </c>
      <c r="AC1839" s="10">
        <v>227267.98</v>
      </c>
      <c r="AD1839" s="10"/>
      <c r="AE1839" s="3"/>
      <c r="AF1839" s="3"/>
    </row>
    <row r="1840" spans="1:32" x14ac:dyDescent="0.2">
      <c r="A1840" s="55"/>
      <c r="B1840" s="198"/>
      <c r="C1840" s="10" t="s">
        <v>99</v>
      </c>
      <c r="D1840" s="10"/>
      <c r="E1840" s="419" t="s">
        <v>100</v>
      </c>
      <c r="F1840" s="10">
        <v>177528</v>
      </c>
      <c r="G1840" s="10"/>
      <c r="H1840" s="10">
        <f t="shared" si="118"/>
        <v>473</v>
      </c>
      <c r="I1840" s="10"/>
      <c r="J1840" s="10">
        <v>25445.710000000003</v>
      </c>
      <c r="K1840" s="10"/>
      <c r="M1840" s="10">
        <v>40</v>
      </c>
      <c r="N1840" s="69"/>
      <c r="P1840" s="245">
        <f t="shared" si="116"/>
        <v>636.14275000000009</v>
      </c>
      <c r="Q1840" s="10"/>
      <c r="R1840" s="10"/>
      <c r="S1840" s="10"/>
      <c r="T1840" s="179">
        <f t="shared" si="117"/>
        <v>4438.2</v>
      </c>
      <c r="U1840" s="10"/>
      <c r="V1840" s="10"/>
      <c r="W1840" s="10"/>
      <c r="Y1840" s="10">
        <v>25445.710000000003</v>
      </c>
      <c r="Z1840" s="10">
        <f t="shared" si="119"/>
        <v>35618.660000000003</v>
      </c>
      <c r="AB1840" s="10">
        <f t="shared" si="120"/>
        <v>20828.41</v>
      </c>
      <c r="AC1840" s="10">
        <v>23284.52</v>
      </c>
      <c r="AD1840" s="10"/>
      <c r="AE1840" s="3"/>
      <c r="AF1840" s="3"/>
    </row>
    <row r="1841" spans="1:32" x14ac:dyDescent="0.2">
      <c r="A1841" s="55"/>
      <c r="B1841" s="198"/>
      <c r="C1841" s="10" t="s">
        <v>99</v>
      </c>
      <c r="D1841" s="10"/>
      <c r="E1841" s="419" t="s">
        <v>77</v>
      </c>
      <c r="F1841" s="10">
        <v>1409904</v>
      </c>
      <c r="G1841" s="10"/>
      <c r="H1841" s="10">
        <f t="shared" si="118"/>
        <v>3759</v>
      </c>
      <c r="I1841" s="10"/>
      <c r="J1841" s="10">
        <v>198493.55999999988</v>
      </c>
      <c r="K1841" s="10"/>
      <c r="M1841" s="10">
        <v>341</v>
      </c>
      <c r="N1841" s="69"/>
      <c r="P1841" s="245">
        <f t="shared" si="116"/>
        <v>582.09255131964778</v>
      </c>
      <c r="Q1841" s="10"/>
      <c r="R1841" s="10"/>
      <c r="S1841" s="10"/>
      <c r="T1841" s="179">
        <f t="shared" si="117"/>
        <v>4134.6158357771264</v>
      </c>
      <c r="U1841" s="10"/>
      <c r="V1841" s="10"/>
      <c r="W1841" s="10"/>
      <c r="Y1841" s="10">
        <v>198493.55999999988</v>
      </c>
      <c r="Z1841" s="10">
        <f t="shared" si="119"/>
        <v>277849.37</v>
      </c>
      <c r="AB1841" s="10">
        <f t="shared" si="120"/>
        <v>162475.54999999999</v>
      </c>
      <c r="AC1841" s="10">
        <v>181634.85</v>
      </c>
      <c r="AD1841" s="10"/>
      <c r="AE1841" s="3"/>
      <c r="AF1841" s="3"/>
    </row>
    <row r="1842" spans="1:32" x14ac:dyDescent="0.2">
      <c r="A1842" s="55"/>
      <c r="B1842" s="198"/>
      <c r="C1842" s="10" t="s">
        <v>101</v>
      </c>
      <c r="D1842" s="10"/>
      <c r="E1842" s="419" t="s">
        <v>102</v>
      </c>
      <c r="F1842" s="10">
        <v>345700</v>
      </c>
      <c r="G1842" s="10"/>
      <c r="H1842" s="10">
        <f t="shared" si="118"/>
        <v>922</v>
      </c>
      <c r="I1842" s="10"/>
      <c r="J1842" s="10">
        <v>64995.17000000002</v>
      </c>
      <c r="K1842" s="10"/>
      <c r="M1842" s="10">
        <v>151</v>
      </c>
      <c r="N1842" s="69"/>
      <c r="P1842" s="245">
        <f t="shared" si="116"/>
        <v>430.43158940397365</v>
      </c>
      <c r="Q1842" s="10"/>
      <c r="R1842" s="10"/>
      <c r="S1842" s="10"/>
      <c r="T1842" s="179">
        <f t="shared" si="117"/>
        <v>2289.4039735099336</v>
      </c>
      <c r="U1842" s="10"/>
      <c r="V1842" s="10"/>
      <c r="W1842" s="10"/>
      <c r="Y1842" s="10">
        <v>64995.17000000002</v>
      </c>
      <c r="Z1842" s="10">
        <f t="shared" si="119"/>
        <v>90979.61</v>
      </c>
      <c r="AB1842" s="10">
        <f t="shared" si="120"/>
        <v>53201.35</v>
      </c>
      <c r="AC1842" s="10">
        <v>59474.91</v>
      </c>
      <c r="AD1842" s="10"/>
      <c r="AE1842" s="3"/>
      <c r="AF1842" s="3"/>
    </row>
    <row r="1843" spans="1:32" x14ac:dyDescent="0.2">
      <c r="A1843" s="55"/>
      <c r="B1843" s="198"/>
      <c r="C1843" s="10" t="s">
        <v>101</v>
      </c>
      <c r="D1843" s="10"/>
      <c r="E1843" s="419" t="s">
        <v>103</v>
      </c>
      <c r="F1843" s="10">
        <v>484947</v>
      </c>
      <c r="G1843" s="10"/>
      <c r="H1843" s="10">
        <f t="shared" si="118"/>
        <v>1293</v>
      </c>
      <c r="I1843" s="10"/>
      <c r="J1843" s="10">
        <v>72045.470000000016</v>
      </c>
      <c r="K1843" s="10"/>
      <c r="M1843" s="10">
        <v>143</v>
      </c>
      <c r="N1843" s="69"/>
      <c r="P1843" s="245">
        <f t="shared" si="116"/>
        <v>503.81447552447565</v>
      </c>
      <c r="Q1843" s="10"/>
      <c r="R1843" s="10"/>
      <c r="S1843" s="10"/>
      <c r="T1843" s="179">
        <f t="shared" si="117"/>
        <v>3391.2377622377621</v>
      </c>
      <c r="U1843" s="10"/>
      <c r="V1843" s="10"/>
      <c r="W1843" s="10"/>
      <c r="Y1843" s="10">
        <v>72045.470000000016</v>
      </c>
      <c r="Z1843" s="10">
        <f t="shared" si="119"/>
        <v>100848.55</v>
      </c>
      <c r="AB1843" s="10">
        <f t="shared" si="120"/>
        <v>58972.33</v>
      </c>
      <c r="AC1843" s="10">
        <v>65926.41</v>
      </c>
      <c r="AD1843" s="10"/>
      <c r="AE1843" s="3"/>
      <c r="AF1843" s="3"/>
    </row>
    <row r="1844" spans="1:32" x14ac:dyDescent="0.2">
      <c r="A1844" s="55"/>
      <c r="B1844" s="198"/>
      <c r="C1844" s="10" t="s">
        <v>101</v>
      </c>
      <c r="D1844" s="10"/>
      <c r="E1844" s="419" t="s">
        <v>104</v>
      </c>
      <c r="F1844" s="10">
        <v>21839</v>
      </c>
      <c r="G1844" s="10"/>
      <c r="H1844" s="10">
        <f t="shared" si="118"/>
        <v>58</v>
      </c>
      <c r="I1844" s="10"/>
      <c r="J1844" s="10">
        <v>2806.17</v>
      </c>
      <c r="K1844" s="10"/>
      <c r="M1844" s="10">
        <v>5</v>
      </c>
      <c r="N1844" s="69"/>
      <c r="P1844" s="245">
        <f t="shared" si="116"/>
        <v>561.23400000000004</v>
      </c>
      <c r="Q1844" s="10"/>
      <c r="R1844" s="10"/>
      <c r="S1844" s="10"/>
      <c r="T1844" s="179">
        <f t="shared" si="117"/>
        <v>4367.8</v>
      </c>
      <c r="U1844" s="10"/>
      <c r="V1844" s="10"/>
      <c r="W1844" s="10"/>
      <c r="Y1844" s="10">
        <v>2806.17</v>
      </c>
      <c r="Z1844" s="10">
        <f t="shared" si="119"/>
        <v>3928.05</v>
      </c>
      <c r="AB1844" s="10">
        <f t="shared" si="120"/>
        <v>2296.9699999999998</v>
      </c>
      <c r="AC1844" s="10">
        <v>2567.83</v>
      </c>
      <c r="AD1844" s="10"/>
      <c r="AE1844" s="3"/>
      <c r="AF1844" s="3"/>
    </row>
    <row r="1845" spans="1:32" x14ac:dyDescent="0.2">
      <c r="A1845" s="55"/>
      <c r="B1845" s="198"/>
      <c r="C1845" s="10" t="s">
        <v>101</v>
      </c>
      <c r="D1845" s="10"/>
      <c r="E1845" s="419" t="s">
        <v>105</v>
      </c>
      <c r="F1845" s="10">
        <v>4648</v>
      </c>
      <c r="G1845" s="10"/>
      <c r="H1845" s="10">
        <f t="shared" si="118"/>
        <v>12</v>
      </c>
      <c r="I1845" s="10"/>
      <c r="J1845" s="10">
        <v>835.22</v>
      </c>
      <c r="K1845" s="10"/>
      <c r="M1845" s="10">
        <v>1</v>
      </c>
      <c r="N1845" s="69"/>
      <c r="P1845" s="245">
        <f t="shared" si="116"/>
        <v>835.22</v>
      </c>
      <c r="Q1845" s="10"/>
      <c r="R1845" s="10"/>
      <c r="S1845" s="10"/>
      <c r="T1845" s="179">
        <f t="shared" si="117"/>
        <v>4648</v>
      </c>
      <c r="U1845" s="10"/>
      <c r="V1845" s="10"/>
      <c r="W1845" s="10"/>
      <c r="Y1845" s="10">
        <v>835.22</v>
      </c>
      <c r="Z1845" s="10">
        <f t="shared" si="119"/>
        <v>1169.1300000000001</v>
      </c>
      <c r="AB1845" s="10">
        <f t="shared" si="120"/>
        <v>683.66</v>
      </c>
      <c r="AC1845" s="10">
        <v>764.28</v>
      </c>
      <c r="AD1845" s="10"/>
      <c r="AE1845" s="3"/>
      <c r="AF1845" s="3"/>
    </row>
    <row r="1846" spans="1:32" x14ac:dyDescent="0.2">
      <c r="A1846" s="55"/>
      <c r="B1846" s="198"/>
      <c r="C1846" s="10" t="s">
        <v>106</v>
      </c>
      <c r="D1846" s="10"/>
      <c r="E1846" s="419" t="s">
        <v>107</v>
      </c>
      <c r="F1846" s="10">
        <v>79462</v>
      </c>
      <c r="G1846" s="10"/>
      <c r="H1846" s="10">
        <f t="shared" si="118"/>
        <v>212</v>
      </c>
      <c r="I1846" s="10"/>
      <c r="J1846" s="10">
        <v>15737.849999999999</v>
      </c>
      <c r="K1846" s="10"/>
      <c r="M1846" s="10">
        <v>67</v>
      </c>
      <c r="N1846" s="69"/>
      <c r="P1846" s="245">
        <f t="shared" si="116"/>
        <v>234.89328358208954</v>
      </c>
      <c r="Q1846" s="10"/>
      <c r="R1846" s="10"/>
      <c r="S1846" s="10"/>
      <c r="T1846" s="179">
        <f t="shared" si="117"/>
        <v>1186</v>
      </c>
      <c r="U1846" s="10"/>
      <c r="V1846" s="10"/>
      <c r="W1846" s="10"/>
      <c r="Y1846" s="10">
        <v>15737.849999999999</v>
      </c>
      <c r="Z1846" s="10">
        <f t="shared" si="119"/>
        <v>22029.69</v>
      </c>
      <c r="AB1846" s="10">
        <f t="shared" si="120"/>
        <v>12882.11</v>
      </c>
      <c r="AC1846" s="10">
        <v>14401.18</v>
      </c>
      <c r="AD1846" s="10"/>
      <c r="AE1846" s="3"/>
      <c r="AF1846" s="3"/>
    </row>
    <row r="1847" spans="1:32" x14ac:dyDescent="0.2">
      <c r="A1847" s="55"/>
      <c r="B1847" s="198"/>
      <c r="C1847" s="10" t="s">
        <v>111</v>
      </c>
      <c r="D1847" s="10"/>
      <c r="E1847" s="419" t="s">
        <v>79</v>
      </c>
      <c r="F1847" s="10">
        <v>1090</v>
      </c>
      <c r="G1847" s="10"/>
      <c r="H1847" s="10">
        <f t="shared" si="118"/>
        <v>3</v>
      </c>
      <c r="I1847" s="10"/>
      <c r="J1847" s="10">
        <v>98.960000000000008</v>
      </c>
      <c r="K1847" s="10"/>
      <c r="M1847" s="10">
        <v>2</v>
      </c>
      <c r="N1847" s="69"/>
      <c r="P1847" s="245">
        <f t="shared" si="116"/>
        <v>49.480000000000004</v>
      </c>
      <c r="Q1847" s="10"/>
      <c r="R1847" s="10"/>
      <c r="S1847" s="10"/>
      <c r="T1847" s="179">
        <f t="shared" si="117"/>
        <v>545</v>
      </c>
      <c r="U1847" s="10"/>
      <c r="V1847" s="10"/>
      <c r="W1847" s="10"/>
      <c r="Y1847" s="10">
        <v>98.960000000000008</v>
      </c>
      <c r="Z1847" s="10">
        <f t="shared" si="119"/>
        <v>138.52000000000001</v>
      </c>
      <c r="AB1847" s="10">
        <f t="shared" si="120"/>
        <v>81</v>
      </c>
      <c r="AC1847" s="10">
        <v>90.55</v>
      </c>
      <c r="AD1847" s="10"/>
      <c r="AE1847" s="3"/>
      <c r="AF1847" s="3"/>
    </row>
    <row r="1848" spans="1:32" x14ac:dyDescent="0.2">
      <c r="A1848" s="55"/>
      <c r="B1848" s="198"/>
      <c r="C1848" s="10" t="s">
        <v>594</v>
      </c>
      <c r="D1848" s="10"/>
      <c r="E1848" s="419" t="s">
        <v>79</v>
      </c>
      <c r="F1848" s="10">
        <v>27922</v>
      </c>
      <c r="G1848" s="10"/>
      <c r="H1848" s="10">
        <f t="shared" si="118"/>
        <v>74</v>
      </c>
      <c r="I1848" s="10"/>
      <c r="J1848" s="10">
        <v>2439.98</v>
      </c>
      <c r="K1848" s="10"/>
      <c r="M1848" s="10">
        <v>13</v>
      </c>
      <c r="N1848" s="69"/>
      <c r="P1848" s="245">
        <f t="shared" si="116"/>
        <v>187.69076923076923</v>
      </c>
      <c r="Q1848" s="10"/>
      <c r="R1848" s="10"/>
      <c r="S1848" s="10"/>
      <c r="T1848" s="179">
        <f t="shared" si="117"/>
        <v>2147.8461538461538</v>
      </c>
      <c r="U1848" s="10"/>
      <c r="V1848" s="10"/>
      <c r="W1848" s="10"/>
      <c r="Y1848" s="10">
        <v>2439.98</v>
      </c>
      <c r="Z1848" s="10">
        <f t="shared" si="119"/>
        <v>3415.46</v>
      </c>
      <c r="AB1848" s="10">
        <f t="shared" si="120"/>
        <v>1997.23</v>
      </c>
      <c r="AC1848" s="10">
        <v>2232.75</v>
      </c>
      <c r="AD1848" s="10"/>
      <c r="AE1848" s="3"/>
      <c r="AF1848" s="3"/>
    </row>
    <row r="1849" spans="1:32" x14ac:dyDescent="0.2">
      <c r="A1849" s="55"/>
      <c r="B1849" s="198"/>
      <c r="C1849" s="10" t="s">
        <v>112</v>
      </c>
      <c r="D1849" s="10"/>
      <c r="E1849" s="419" t="s">
        <v>105</v>
      </c>
      <c r="F1849" s="10"/>
      <c r="G1849" s="10"/>
      <c r="H1849" s="10">
        <f t="shared" si="118"/>
        <v>0</v>
      </c>
      <c r="I1849" s="10"/>
      <c r="J1849" s="10">
        <v>12.56</v>
      </c>
      <c r="K1849" s="10"/>
      <c r="M1849" s="10">
        <v>1</v>
      </c>
      <c r="N1849" s="69"/>
      <c r="P1849" s="245">
        <f t="shared" si="116"/>
        <v>12.56</v>
      </c>
      <c r="Q1849" s="10"/>
      <c r="R1849" s="10"/>
      <c r="S1849" s="10"/>
      <c r="T1849" s="179">
        <f t="shared" si="117"/>
        <v>0</v>
      </c>
      <c r="U1849" s="10"/>
      <c r="V1849" s="10"/>
      <c r="W1849" s="10"/>
      <c r="Y1849" s="10">
        <v>12.56</v>
      </c>
      <c r="Z1849" s="10">
        <f t="shared" si="119"/>
        <v>17.579999999999998</v>
      </c>
      <c r="AB1849" s="10">
        <f t="shared" si="120"/>
        <v>10.28</v>
      </c>
      <c r="AC1849" s="10">
        <v>11.49</v>
      </c>
      <c r="AD1849" s="10"/>
      <c r="AE1849" s="3"/>
      <c r="AF1849" s="3"/>
    </row>
    <row r="1850" spans="1:32" x14ac:dyDescent="0.2">
      <c r="A1850" s="55"/>
      <c r="B1850" s="198"/>
      <c r="C1850" s="10" t="s">
        <v>112</v>
      </c>
      <c r="D1850" s="10"/>
      <c r="E1850" s="419" t="s">
        <v>145</v>
      </c>
      <c r="F1850" s="10">
        <v>5</v>
      </c>
      <c r="G1850" s="10"/>
      <c r="H1850" s="10">
        <f t="shared" si="118"/>
        <v>0</v>
      </c>
      <c r="I1850" s="10"/>
      <c r="J1850" s="10">
        <v>11.66</v>
      </c>
      <c r="K1850" s="10"/>
      <c r="M1850" s="10">
        <v>1</v>
      </c>
      <c r="N1850" s="69"/>
      <c r="P1850" s="245">
        <f t="shared" si="116"/>
        <v>11.66</v>
      </c>
      <c r="Q1850" s="10"/>
      <c r="R1850" s="10"/>
      <c r="S1850" s="10"/>
      <c r="T1850" s="179">
        <f t="shared" si="117"/>
        <v>5</v>
      </c>
      <c r="U1850" s="10"/>
      <c r="V1850" s="10"/>
      <c r="W1850" s="10"/>
      <c r="Y1850" s="10">
        <v>11.66</v>
      </c>
      <c r="Z1850" s="10">
        <f t="shared" si="119"/>
        <v>16.32</v>
      </c>
      <c r="AB1850" s="10">
        <f t="shared" si="120"/>
        <v>9.5399999999999991</v>
      </c>
      <c r="AC1850" s="10">
        <v>10.66</v>
      </c>
      <c r="AD1850" s="10"/>
      <c r="AE1850" s="3"/>
      <c r="AF1850" s="3"/>
    </row>
    <row r="1851" spans="1:32" x14ac:dyDescent="0.2">
      <c r="A1851" s="55"/>
      <c r="B1851" s="198"/>
      <c r="C1851" s="10" t="s">
        <v>113</v>
      </c>
      <c r="D1851" s="10"/>
      <c r="E1851" s="419" t="s">
        <v>104</v>
      </c>
      <c r="F1851" s="10">
        <v>2116028</v>
      </c>
      <c r="G1851" s="10"/>
      <c r="H1851" s="10">
        <f t="shared" si="118"/>
        <v>5642</v>
      </c>
      <c r="I1851" s="10"/>
      <c r="J1851" s="10">
        <v>300698.51000000024</v>
      </c>
      <c r="K1851" s="10"/>
      <c r="M1851" s="10">
        <v>482</v>
      </c>
      <c r="N1851" s="69"/>
      <c r="P1851" s="245">
        <f t="shared" si="116"/>
        <v>623.85582987551913</v>
      </c>
      <c r="Q1851" s="10"/>
      <c r="R1851" s="10"/>
      <c r="S1851" s="10"/>
      <c r="T1851" s="179">
        <f t="shared" si="117"/>
        <v>4390.0995850622403</v>
      </c>
      <c r="U1851" s="10"/>
      <c r="V1851" s="10"/>
      <c r="W1851" s="10"/>
      <c r="Y1851" s="10">
        <v>300698.51000000024</v>
      </c>
      <c r="Z1851" s="10">
        <f t="shared" si="119"/>
        <v>420914.87</v>
      </c>
      <c r="AB1851" s="10">
        <f t="shared" si="120"/>
        <v>246134.71</v>
      </c>
      <c r="AC1851" s="10">
        <v>275159.2</v>
      </c>
      <c r="AD1851" s="10"/>
      <c r="AE1851" s="3"/>
      <c r="AF1851" s="3"/>
    </row>
    <row r="1852" spans="1:32" x14ac:dyDescent="0.2">
      <c r="A1852" s="55"/>
      <c r="B1852" s="198"/>
      <c r="C1852" s="10" t="s">
        <v>114</v>
      </c>
      <c r="D1852" s="10"/>
      <c r="E1852" s="419" t="s">
        <v>104</v>
      </c>
      <c r="F1852" s="10">
        <v>9463</v>
      </c>
      <c r="G1852" s="10"/>
      <c r="H1852" s="10">
        <f t="shared" si="118"/>
        <v>25</v>
      </c>
      <c r="I1852" s="10"/>
      <c r="J1852" s="10">
        <v>1041.02</v>
      </c>
      <c r="K1852" s="10"/>
      <c r="M1852" s="10">
        <v>4</v>
      </c>
      <c r="N1852" s="69"/>
      <c r="P1852" s="245">
        <f t="shared" si="116"/>
        <v>260.255</v>
      </c>
      <c r="Q1852" s="10"/>
      <c r="R1852" s="10"/>
      <c r="S1852" s="10"/>
      <c r="T1852" s="179">
        <f t="shared" si="117"/>
        <v>2365.75</v>
      </c>
      <c r="U1852" s="10"/>
      <c r="V1852" s="10"/>
      <c r="W1852" s="10"/>
      <c r="Y1852" s="10">
        <v>1041.02</v>
      </c>
      <c r="Z1852" s="10">
        <f t="shared" si="119"/>
        <v>1457.21</v>
      </c>
      <c r="AB1852" s="10">
        <f t="shared" si="120"/>
        <v>852.12</v>
      </c>
      <c r="AC1852" s="10">
        <v>952.6</v>
      </c>
      <c r="AD1852" s="10"/>
      <c r="AE1852" s="3"/>
      <c r="AF1852" s="3"/>
    </row>
    <row r="1853" spans="1:32" x14ac:dyDescent="0.2">
      <c r="A1853" s="55"/>
      <c r="B1853" s="198"/>
      <c r="C1853" s="10" t="s">
        <v>115</v>
      </c>
      <c r="D1853" s="10"/>
      <c r="E1853" s="419" t="s">
        <v>104</v>
      </c>
      <c r="F1853" s="10">
        <v>43582</v>
      </c>
      <c r="G1853" s="10"/>
      <c r="H1853" s="10">
        <f t="shared" si="118"/>
        <v>116</v>
      </c>
      <c r="I1853" s="10"/>
      <c r="J1853" s="10">
        <v>5907.8499999999995</v>
      </c>
      <c r="K1853" s="10"/>
      <c r="M1853" s="10">
        <v>15</v>
      </c>
      <c r="N1853" s="69"/>
      <c r="P1853" s="245">
        <f t="shared" si="116"/>
        <v>393.85666666666663</v>
      </c>
      <c r="Q1853" s="10"/>
      <c r="R1853" s="10"/>
      <c r="S1853" s="10"/>
      <c r="T1853" s="179">
        <f t="shared" si="117"/>
        <v>2905.4666666666667</v>
      </c>
      <c r="U1853" s="10"/>
      <c r="V1853" s="10"/>
      <c r="W1853" s="10"/>
      <c r="Y1853" s="10">
        <v>5907.8499999999995</v>
      </c>
      <c r="Z1853" s="10">
        <f t="shared" si="119"/>
        <v>8269.75</v>
      </c>
      <c r="AB1853" s="10">
        <f t="shared" si="120"/>
        <v>4835.83</v>
      </c>
      <c r="AC1853" s="10">
        <v>5406.08</v>
      </c>
      <c r="AD1853" s="10"/>
      <c r="AE1853" s="3"/>
      <c r="AF1853" s="3"/>
    </row>
    <row r="1854" spans="1:32" x14ac:dyDescent="0.2">
      <c r="A1854" s="55"/>
      <c r="B1854" s="198"/>
      <c r="C1854" s="10" t="s">
        <v>116</v>
      </c>
      <c r="D1854" s="10"/>
      <c r="E1854" s="419" t="s">
        <v>104</v>
      </c>
      <c r="F1854" s="10">
        <v>13469</v>
      </c>
      <c r="G1854" s="10"/>
      <c r="H1854" s="10">
        <f t="shared" si="118"/>
        <v>36</v>
      </c>
      <c r="I1854" s="10"/>
      <c r="J1854" s="10">
        <v>1285.9400000000003</v>
      </c>
      <c r="K1854" s="10"/>
      <c r="M1854" s="10">
        <v>10</v>
      </c>
      <c r="N1854" s="69"/>
      <c r="P1854" s="245">
        <f t="shared" si="116"/>
        <v>128.59400000000002</v>
      </c>
      <c r="Q1854" s="10"/>
      <c r="R1854" s="10"/>
      <c r="S1854" s="10"/>
      <c r="T1854" s="179">
        <f t="shared" si="117"/>
        <v>1346.9</v>
      </c>
      <c r="U1854" s="10"/>
      <c r="V1854" s="10"/>
      <c r="W1854" s="10"/>
      <c r="Y1854" s="10">
        <v>1285.9400000000003</v>
      </c>
      <c r="Z1854" s="10">
        <f t="shared" si="119"/>
        <v>1800.05</v>
      </c>
      <c r="AB1854" s="10">
        <f t="shared" si="120"/>
        <v>1052.5999999999999</v>
      </c>
      <c r="AC1854" s="10">
        <v>1176.72</v>
      </c>
      <c r="AD1854" s="10"/>
      <c r="AE1854" s="3"/>
      <c r="AF1854" s="3"/>
    </row>
    <row r="1855" spans="1:32" x14ac:dyDescent="0.2">
      <c r="A1855" s="55"/>
      <c r="B1855" s="198"/>
      <c r="C1855" s="10" t="s">
        <v>117</v>
      </c>
      <c r="D1855" s="10"/>
      <c r="E1855" s="419" t="s">
        <v>104</v>
      </c>
      <c r="F1855" s="10">
        <v>79080</v>
      </c>
      <c r="G1855" s="10"/>
      <c r="H1855" s="10">
        <f t="shared" si="118"/>
        <v>211</v>
      </c>
      <c r="I1855" s="10"/>
      <c r="J1855" s="10">
        <v>14798.740000000002</v>
      </c>
      <c r="K1855" s="10"/>
      <c r="M1855" s="10">
        <v>11</v>
      </c>
      <c r="N1855" s="69"/>
      <c r="P1855" s="245">
        <f t="shared" si="116"/>
        <v>1345.3400000000001</v>
      </c>
      <c r="Q1855" s="10"/>
      <c r="R1855" s="10"/>
      <c r="S1855" s="10"/>
      <c r="T1855" s="179">
        <f t="shared" si="117"/>
        <v>7189.090909090909</v>
      </c>
      <c r="U1855" s="10"/>
      <c r="V1855" s="10"/>
      <c r="W1855" s="10"/>
      <c r="Y1855" s="10">
        <v>14798.740000000002</v>
      </c>
      <c r="Z1855" s="10">
        <f t="shared" si="119"/>
        <v>20715.13</v>
      </c>
      <c r="AB1855" s="10">
        <f t="shared" si="120"/>
        <v>12113.41</v>
      </c>
      <c r="AC1855" s="10">
        <v>13541.84</v>
      </c>
      <c r="AD1855" s="10"/>
      <c r="AE1855" s="3"/>
      <c r="AF1855" s="3"/>
    </row>
    <row r="1856" spans="1:32" x14ac:dyDescent="0.2">
      <c r="A1856" s="55"/>
      <c r="B1856" s="198"/>
      <c r="C1856" s="10" t="s">
        <v>118</v>
      </c>
      <c r="D1856" s="10"/>
      <c r="E1856" s="419" t="s">
        <v>105</v>
      </c>
      <c r="F1856" s="10">
        <v>125475</v>
      </c>
      <c r="G1856" s="10"/>
      <c r="H1856" s="10">
        <f t="shared" si="118"/>
        <v>335</v>
      </c>
      <c r="I1856" s="10"/>
      <c r="J1856" s="10">
        <v>17232.460000000003</v>
      </c>
      <c r="K1856" s="10"/>
      <c r="M1856" s="10">
        <v>58</v>
      </c>
      <c r="N1856" s="69"/>
      <c r="P1856" s="245">
        <f t="shared" si="116"/>
        <v>297.11137931034489</v>
      </c>
      <c r="Q1856" s="10"/>
      <c r="R1856" s="10"/>
      <c r="S1856" s="10"/>
      <c r="T1856" s="179">
        <f t="shared" si="117"/>
        <v>2163.3620689655172</v>
      </c>
      <c r="U1856" s="10"/>
      <c r="V1856" s="10"/>
      <c r="W1856" s="10"/>
      <c r="Y1856" s="10">
        <v>17232.460000000003</v>
      </c>
      <c r="Z1856" s="10">
        <f t="shared" si="119"/>
        <v>24121.83</v>
      </c>
      <c r="AB1856" s="10">
        <f t="shared" si="120"/>
        <v>14105.51</v>
      </c>
      <c r="AC1856" s="10">
        <v>15768.85</v>
      </c>
      <c r="AD1856" s="10"/>
      <c r="AE1856" s="3"/>
      <c r="AF1856" s="3"/>
    </row>
    <row r="1857" spans="1:32" x14ac:dyDescent="0.2">
      <c r="A1857" s="55"/>
      <c r="B1857" s="198"/>
      <c r="C1857" s="10" t="s">
        <v>119</v>
      </c>
      <c r="D1857" s="10"/>
      <c r="E1857" s="419" t="s">
        <v>120</v>
      </c>
      <c r="F1857" s="10">
        <v>253</v>
      </c>
      <c r="G1857" s="10"/>
      <c r="H1857" s="10">
        <f t="shared" si="118"/>
        <v>1</v>
      </c>
      <c r="I1857" s="10"/>
      <c r="J1857" s="10">
        <v>91.34</v>
      </c>
      <c r="K1857" s="10"/>
      <c r="M1857" s="10">
        <v>1</v>
      </c>
      <c r="N1857" s="69"/>
      <c r="P1857" s="245">
        <f t="shared" si="116"/>
        <v>91.34</v>
      </c>
      <c r="Q1857" s="10"/>
      <c r="R1857" s="10"/>
      <c r="S1857" s="10"/>
      <c r="T1857" s="179">
        <f t="shared" si="117"/>
        <v>253</v>
      </c>
      <c r="U1857" s="10"/>
      <c r="V1857" s="10"/>
      <c r="W1857" s="10"/>
      <c r="Y1857" s="10">
        <v>91.34</v>
      </c>
      <c r="Z1857" s="10">
        <f t="shared" si="119"/>
        <v>127.86</v>
      </c>
      <c r="AB1857" s="10">
        <f t="shared" si="120"/>
        <v>74.77</v>
      </c>
      <c r="AC1857" s="10">
        <v>83.59</v>
      </c>
      <c r="AD1857" s="10"/>
      <c r="AE1857" s="3"/>
      <c r="AF1857" s="3"/>
    </row>
    <row r="1858" spans="1:32" x14ac:dyDescent="0.2">
      <c r="A1858" s="55"/>
      <c r="B1858" s="198"/>
      <c r="C1858" s="10" t="s">
        <v>121</v>
      </c>
      <c r="D1858" s="10"/>
      <c r="E1858" s="419" t="s">
        <v>143</v>
      </c>
      <c r="F1858" s="10">
        <v>9042</v>
      </c>
      <c r="G1858" s="10"/>
      <c r="H1858" s="10">
        <f t="shared" si="118"/>
        <v>24</v>
      </c>
      <c r="I1858" s="10"/>
      <c r="J1858" s="10">
        <v>640.59</v>
      </c>
      <c r="K1858" s="10"/>
      <c r="M1858" s="10">
        <v>1</v>
      </c>
      <c r="N1858" s="69"/>
      <c r="P1858" s="245">
        <f t="shared" si="116"/>
        <v>640.59</v>
      </c>
      <c r="Q1858" s="10"/>
      <c r="R1858" s="10"/>
      <c r="S1858" s="10"/>
      <c r="T1858" s="179">
        <f t="shared" si="117"/>
        <v>9042</v>
      </c>
      <c r="U1858" s="10"/>
      <c r="V1858" s="10"/>
      <c r="W1858" s="10"/>
      <c r="Y1858" s="10">
        <v>640.59</v>
      </c>
      <c r="Z1858" s="10">
        <f t="shared" si="119"/>
        <v>896.69</v>
      </c>
      <c r="AB1858" s="10">
        <f t="shared" si="120"/>
        <v>524.35</v>
      </c>
      <c r="AC1858" s="10">
        <v>586.17999999999995</v>
      </c>
      <c r="AD1858" s="10"/>
      <c r="AE1858" s="3"/>
      <c r="AF1858" s="3"/>
    </row>
    <row r="1859" spans="1:32" x14ac:dyDescent="0.2">
      <c r="A1859" s="55"/>
      <c r="B1859" s="198"/>
      <c r="C1859" s="10" t="s">
        <v>121</v>
      </c>
      <c r="D1859" s="10"/>
      <c r="E1859" s="419" t="s">
        <v>90</v>
      </c>
      <c r="F1859" s="10">
        <v>377848</v>
      </c>
      <c r="G1859" s="10"/>
      <c r="H1859" s="10">
        <f t="shared" si="118"/>
        <v>1007</v>
      </c>
      <c r="I1859" s="10"/>
      <c r="J1859" s="10">
        <v>21458.48</v>
      </c>
      <c r="K1859" s="10"/>
      <c r="M1859" s="10">
        <v>13</v>
      </c>
      <c r="N1859" s="69"/>
      <c r="P1859" s="245">
        <f t="shared" si="116"/>
        <v>1650.6523076923077</v>
      </c>
      <c r="Q1859" s="10"/>
      <c r="R1859" s="10"/>
      <c r="S1859" s="10"/>
      <c r="T1859" s="179">
        <f t="shared" si="117"/>
        <v>29065.23076923077</v>
      </c>
      <c r="U1859" s="10"/>
      <c r="V1859" s="10"/>
      <c r="W1859" s="10"/>
      <c r="Y1859" s="10">
        <v>21458.48</v>
      </c>
      <c r="Z1859" s="10">
        <f t="shared" si="119"/>
        <v>30037.37</v>
      </c>
      <c r="AB1859" s="10">
        <f t="shared" si="120"/>
        <v>17564.689999999999</v>
      </c>
      <c r="AC1859" s="10">
        <v>19635.939999999999</v>
      </c>
      <c r="AD1859" s="10"/>
      <c r="AE1859" s="3"/>
      <c r="AF1859" s="3"/>
    </row>
    <row r="1860" spans="1:32" x14ac:dyDescent="0.2">
      <c r="A1860" s="55"/>
      <c r="B1860" s="198"/>
      <c r="C1860" s="10" t="s">
        <v>123</v>
      </c>
      <c r="D1860" s="10"/>
      <c r="E1860" s="419" t="s">
        <v>124</v>
      </c>
      <c r="F1860" s="10">
        <v>52186</v>
      </c>
      <c r="G1860" s="10"/>
      <c r="H1860" s="10">
        <f t="shared" si="118"/>
        <v>139</v>
      </c>
      <c r="I1860" s="10"/>
      <c r="J1860" s="10">
        <v>10471.859999999997</v>
      </c>
      <c r="K1860" s="10"/>
      <c r="M1860" s="10">
        <v>27</v>
      </c>
      <c r="N1860" s="69"/>
      <c r="P1860" s="245">
        <f t="shared" si="116"/>
        <v>387.84666666666658</v>
      </c>
      <c r="Q1860" s="10"/>
      <c r="R1860" s="10"/>
      <c r="S1860" s="10"/>
      <c r="T1860" s="179">
        <f t="shared" si="117"/>
        <v>1932.8148148148148</v>
      </c>
      <c r="U1860" s="10"/>
      <c r="V1860" s="10"/>
      <c r="W1860" s="10"/>
      <c r="Y1860" s="10">
        <v>10471.859999999997</v>
      </c>
      <c r="Z1860" s="10">
        <f t="shared" si="119"/>
        <v>14658.41</v>
      </c>
      <c r="AB1860" s="10">
        <f t="shared" si="120"/>
        <v>8571.67</v>
      </c>
      <c r="AC1860" s="10">
        <v>9582.4500000000007</v>
      </c>
      <c r="AD1860" s="10"/>
      <c r="AE1860" s="3"/>
      <c r="AF1860" s="3"/>
    </row>
    <row r="1861" spans="1:32" x14ac:dyDescent="0.2">
      <c r="A1861" s="55"/>
      <c r="B1861" s="198"/>
      <c r="C1861" s="10" t="s">
        <v>125</v>
      </c>
      <c r="D1861" s="10"/>
      <c r="E1861" s="419" t="s">
        <v>120</v>
      </c>
      <c r="F1861" s="10">
        <v>59874</v>
      </c>
      <c r="G1861" s="10"/>
      <c r="H1861" s="10">
        <f t="shared" si="118"/>
        <v>160</v>
      </c>
      <c r="I1861" s="10"/>
      <c r="J1861" s="10">
        <v>11054.440000000002</v>
      </c>
      <c r="K1861" s="10"/>
      <c r="M1861" s="10">
        <v>32</v>
      </c>
      <c r="N1861" s="69"/>
      <c r="P1861" s="245">
        <f t="shared" si="116"/>
        <v>345.45125000000007</v>
      </c>
      <c r="Q1861" s="10"/>
      <c r="R1861" s="10"/>
      <c r="S1861" s="10"/>
      <c r="T1861" s="179">
        <f t="shared" si="117"/>
        <v>1871.0625</v>
      </c>
      <c r="U1861" s="10"/>
      <c r="V1861" s="10"/>
      <c r="W1861" s="10"/>
      <c r="Y1861" s="10">
        <v>11054.440000000002</v>
      </c>
      <c r="Z1861" s="10">
        <f t="shared" si="119"/>
        <v>15473.9</v>
      </c>
      <c r="AB1861" s="10">
        <f t="shared" si="120"/>
        <v>9048.5400000000009</v>
      </c>
      <c r="AC1861" s="10">
        <v>10115.549999999999</v>
      </c>
      <c r="AD1861" s="10"/>
      <c r="AE1861" s="3"/>
      <c r="AF1861" s="3"/>
    </row>
    <row r="1862" spans="1:32" x14ac:dyDescent="0.2">
      <c r="A1862" s="55"/>
      <c r="B1862" s="198"/>
      <c r="C1862" s="10" t="s">
        <v>126</v>
      </c>
      <c r="D1862" s="10"/>
      <c r="E1862" s="419" t="s">
        <v>127</v>
      </c>
      <c r="F1862" s="10">
        <v>43425</v>
      </c>
      <c r="G1862" s="10"/>
      <c r="H1862" s="10">
        <f t="shared" si="118"/>
        <v>116</v>
      </c>
      <c r="I1862" s="10"/>
      <c r="J1862" s="10">
        <v>8842.69</v>
      </c>
      <c r="K1862" s="10"/>
      <c r="M1862" s="10">
        <v>64</v>
      </c>
      <c r="N1862" s="69"/>
      <c r="P1862" s="245">
        <f t="shared" si="116"/>
        <v>138.16703125000001</v>
      </c>
      <c r="Q1862" s="10"/>
      <c r="R1862" s="10"/>
      <c r="S1862" s="10"/>
      <c r="T1862" s="179">
        <f t="shared" si="117"/>
        <v>678.515625</v>
      </c>
      <c r="U1862" s="10"/>
      <c r="V1862" s="10"/>
      <c r="W1862" s="10"/>
      <c r="Y1862" s="10">
        <v>8842.69</v>
      </c>
      <c r="Z1862" s="10">
        <f t="shared" si="119"/>
        <v>12377.91</v>
      </c>
      <c r="AB1862" s="10">
        <f t="shared" si="120"/>
        <v>7238.12</v>
      </c>
      <c r="AC1862" s="10">
        <v>8091.65</v>
      </c>
      <c r="AD1862" s="10"/>
      <c r="AE1862" s="3"/>
      <c r="AF1862" s="3"/>
    </row>
    <row r="1863" spans="1:32" x14ac:dyDescent="0.2">
      <c r="A1863" s="55"/>
      <c r="B1863" s="198"/>
      <c r="C1863" s="10" t="s">
        <v>128</v>
      </c>
      <c r="D1863" s="10"/>
      <c r="E1863" s="419" t="s">
        <v>68</v>
      </c>
      <c r="F1863" s="10">
        <v>11684910</v>
      </c>
      <c r="G1863" s="10"/>
      <c r="H1863" s="10">
        <f t="shared" si="118"/>
        <v>31155</v>
      </c>
      <c r="I1863" s="10"/>
      <c r="J1863" s="10">
        <v>773047.97000000009</v>
      </c>
      <c r="K1863" s="10"/>
      <c r="M1863" s="10">
        <v>975</v>
      </c>
      <c r="N1863" s="69"/>
      <c r="P1863" s="245">
        <f t="shared" si="116"/>
        <v>792.86971282051286</v>
      </c>
      <c r="Q1863" s="10"/>
      <c r="R1863" s="10"/>
      <c r="S1863" s="10"/>
      <c r="T1863" s="179">
        <f t="shared" si="117"/>
        <v>11984.523076923077</v>
      </c>
      <c r="U1863" s="10"/>
      <c r="V1863" s="10"/>
      <c r="W1863" s="10"/>
      <c r="Y1863" s="10">
        <v>773047.97000000009</v>
      </c>
      <c r="Z1863" s="10">
        <f t="shared" si="119"/>
        <v>1082105.07</v>
      </c>
      <c r="AB1863" s="10">
        <f t="shared" si="120"/>
        <v>632773.13</v>
      </c>
      <c r="AC1863" s="10">
        <v>707390.47</v>
      </c>
      <c r="AD1863" s="10"/>
      <c r="AE1863" s="3"/>
      <c r="AF1863" s="3"/>
    </row>
    <row r="1864" spans="1:32" x14ac:dyDescent="0.2">
      <c r="A1864" s="55"/>
      <c r="B1864" s="198"/>
      <c r="C1864" s="10" t="s">
        <v>128</v>
      </c>
      <c r="D1864" s="10"/>
      <c r="E1864" s="419" t="s">
        <v>501</v>
      </c>
      <c r="F1864" s="10">
        <v>13</v>
      </c>
      <c r="G1864" s="10"/>
      <c r="H1864" s="10">
        <f t="shared" si="118"/>
        <v>0</v>
      </c>
      <c r="I1864" s="10"/>
      <c r="J1864" s="10">
        <v>13.94</v>
      </c>
      <c r="K1864" s="10"/>
      <c r="M1864" s="10">
        <v>1</v>
      </c>
      <c r="N1864" s="69"/>
      <c r="P1864" s="245">
        <f t="shared" si="116"/>
        <v>13.94</v>
      </c>
      <c r="Q1864" s="10"/>
      <c r="R1864" s="10"/>
      <c r="S1864" s="10"/>
      <c r="T1864" s="179">
        <f t="shared" si="117"/>
        <v>13</v>
      </c>
      <c r="U1864" s="10"/>
      <c r="V1864" s="10"/>
      <c r="W1864" s="10"/>
      <c r="Y1864" s="10">
        <v>13.94</v>
      </c>
      <c r="Z1864" s="10">
        <f t="shared" si="119"/>
        <v>19.510000000000002</v>
      </c>
      <c r="AB1864" s="10">
        <f t="shared" si="120"/>
        <v>11.41</v>
      </c>
      <c r="AC1864" s="10">
        <v>12.76</v>
      </c>
      <c r="AD1864" s="10"/>
      <c r="AE1864" s="3"/>
      <c r="AF1864" s="3"/>
    </row>
    <row r="1865" spans="1:32" x14ac:dyDescent="0.2">
      <c r="A1865" s="55"/>
      <c r="B1865" s="198"/>
      <c r="C1865" s="10" t="s">
        <v>128</v>
      </c>
      <c r="D1865" s="10"/>
      <c r="E1865" s="419" t="s">
        <v>75</v>
      </c>
      <c r="F1865" s="10">
        <v>219266</v>
      </c>
      <c r="G1865" s="10"/>
      <c r="H1865" s="10">
        <f t="shared" si="118"/>
        <v>585</v>
      </c>
      <c r="I1865" s="10"/>
      <c r="J1865" s="10">
        <v>33781.880000000005</v>
      </c>
      <c r="K1865" s="10"/>
      <c r="M1865" s="10">
        <v>20</v>
      </c>
      <c r="N1865" s="69"/>
      <c r="P1865" s="245">
        <f t="shared" si="116"/>
        <v>1689.0940000000003</v>
      </c>
      <c r="Q1865" s="10"/>
      <c r="R1865" s="10"/>
      <c r="S1865" s="10"/>
      <c r="T1865" s="179">
        <f t="shared" si="117"/>
        <v>10963.3</v>
      </c>
      <c r="U1865" s="10"/>
      <c r="V1865" s="10"/>
      <c r="W1865" s="10"/>
      <c r="Y1865" s="10">
        <v>33781.880000000005</v>
      </c>
      <c r="Z1865" s="10">
        <f t="shared" si="119"/>
        <v>47287.55</v>
      </c>
      <c r="AB1865" s="10">
        <f t="shared" si="120"/>
        <v>27651.93</v>
      </c>
      <c r="AC1865" s="10">
        <v>30912.68</v>
      </c>
      <c r="AD1865" s="10"/>
      <c r="AE1865" s="3"/>
      <c r="AF1865" s="3"/>
    </row>
    <row r="1866" spans="1:32" x14ac:dyDescent="0.2">
      <c r="A1866" s="55"/>
      <c r="B1866" s="198"/>
      <c r="C1866" s="10" t="s">
        <v>128</v>
      </c>
      <c r="D1866" s="10"/>
      <c r="E1866" s="419" t="s">
        <v>595</v>
      </c>
      <c r="F1866" s="10">
        <v>1011</v>
      </c>
      <c r="G1866" s="10"/>
      <c r="H1866" s="10">
        <f t="shared" si="118"/>
        <v>3</v>
      </c>
      <c r="I1866" s="10"/>
      <c r="J1866" s="10">
        <v>194.42</v>
      </c>
      <c r="K1866" s="10"/>
      <c r="M1866" s="10">
        <v>1</v>
      </c>
      <c r="N1866" s="69"/>
      <c r="P1866" s="245">
        <f t="shared" si="116"/>
        <v>194.42</v>
      </c>
      <c r="Q1866" s="10"/>
      <c r="R1866" s="10"/>
      <c r="S1866" s="10"/>
      <c r="T1866" s="179">
        <f t="shared" si="117"/>
        <v>1011</v>
      </c>
      <c r="U1866" s="10"/>
      <c r="V1866" s="10"/>
      <c r="W1866" s="10"/>
      <c r="Y1866" s="10">
        <v>194.42</v>
      </c>
      <c r="Z1866" s="10">
        <f t="shared" si="119"/>
        <v>272.14999999999998</v>
      </c>
      <c r="AB1866" s="10">
        <f t="shared" si="120"/>
        <v>159.13999999999999</v>
      </c>
      <c r="AC1866" s="10">
        <v>177.91</v>
      </c>
      <c r="AD1866" s="10"/>
      <c r="AE1866" s="3"/>
      <c r="AF1866" s="3"/>
    </row>
    <row r="1867" spans="1:32" x14ac:dyDescent="0.2">
      <c r="A1867" s="55"/>
      <c r="B1867" s="198"/>
      <c r="C1867" s="10" t="s">
        <v>128</v>
      </c>
      <c r="D1867" s="10"/>
      <c r="E1867" s="419" t="s">
        <v>153</v>
      </c>
      <c r="F1867" s="10">
        <v>6337</v>
      </c>
      <c r="G1867" s="10"/>
      <c r="H1867" s="10">
        <f t="shared" si="118"/>
        <v>17</v>
      </c>
      <c r="I1867" s="10"/>
      <c r="J1867" s="10">
        <v>1400.87</v>
      </c>
      <c r="K1867" s="10"/>
      <c r="M1867" s="10">
        <v>1</v>
      </c>
      <c r="N1867" s="69"/>
      <c r="P1867" s="245">
        <f t="shared" si="116"/>
        <v>1400.87</v>
      </c>
      <c r="Q1867" s="10"/>
      <c r="R1867" s="10"/>
      <c r="S1867" s="10"/>
      <c r="T1867" s="179">
        <f t="shared" si="117"/>
        <v>6337</v>
      </c>
      <c r="U1867" s="10"/>
      <c r="V1867" s="10"/>
      <c r="W1867" s="10"/>
      <c r="Y1867" s="10">
        <v>1400.87</v>
      </c>
      <c r="Z1867" s="10">
        <f t="shared" si="119"/>
        <v>1960.92</v>
      </c>
      <c r="AB1867" s="10">
        <f t="shared" si="120"/>
        <v>1146.67</v>
      </c>
      <c r="AC1867" s="10">
        <v>1281.8900000000001</v>
      </c>
      <c r="AD1867" s="10"/>
      <c r="AE1867" s="3"/>
      <c r="AF1867" s="3"/>
    </row>
    <row r="1868" spans="1:32" x14ac:dyDescent="0.2">
      <c r="A1868" s="55"/>
      <c r="B1868" s="198"/>
      <c r="C1868" s="10" t="s">
        <v>596</v>
      </c>
      <c r="D1868" s="10"/>
      <c r="E1868" s="419" t="s">
        <v>75</v>
      </c>
      <c r="F1868" s="10">
        <v>30146</v>
      </c>
      <c r="G1868" s="10"/>
      <c r="H1868" s="10">
        <f t="shared" si="118"/>
        <v>80</v>
      </c>
      <c r="I1868" s="10"/>
      <c r="J1868" s="10">
        <v>2216.44</v>
      </c>
      <c r="K1868" s="10"/>
      <c r="M1868" s="10">
        <v>3</v>
      </c>
      <c r="N1868" s="69"/>
      <c r="P1868" s="245">
        <f t="shared" si="116"/>
        <v>738.81333333333339</v>
      </c>
      <c r="Q1868" s="10"/>
      <c r="R1868" s="10"/>
      <c r="S1868" s="10"/>
      <c r="T1868" s="179">
        <f t="shared" si="117"/>
        <v>10048.666666666666</v>
      </c>
      <c r="U1868" s="10"/>
      <c r="V1868" s="10"/>
      <c r="W1868" s="10"/>
      <c r="Y1868" s="10">
        <v>2216.44</v>
      </c>
      <c r="Z1868" s="10">
        <f t="shared" si="119"/>
        <v>3102.55</v>
      </c>
      <c r="AB1868" s="10">
        <f t="shared" si="120"/>
        <v>1814.25</v>
      </c>
      <c r="AC1868" s="10">
        <v>2028.19</v>
      </c>
      <c r="AD1868" s="10"/>
      <c r="AE1868" s="3"/>
      <c r="AF1868" s="3"/>
    </row>
    <row r="1869" spans="1:32" x14ac:dyDescent="0.2">
      <c r="A1869" s="55"/>
      <c r="B1869" s="198"/>
      <c r="C1869" s="10" t="s">
        <v>129</v>
      </c>
      <c r="D1869" s="10"/>
      <c r="E1869" s="419" t="s">
        <v>107</v>
      </c>
      <c r="F1869" s="10">
        <v>861</v>
      </c>
      <c r="G1869" s="10"/>
      <c r="H1869" s="10">
        <f t="shared" si="118"/>
        <v>2</v>
      </c>
      <c r="I1869" s="10"/>
      <c r="J1869" s="10">
        <v>55.61</v>
      </c>
      <c r="K1869" s="10"/>
      <c r="M1869" s="10">
        <v>2</v>
      </c>
      <c r="N1869" s="69"/>
      <c r="P1869" s="245">
        <f t="shared" si="116"/>
        <v>27.805</v>
      </c>
      <c r="Q1869" s="10"/>
      <c r="R1869" s="10"/>
      <c r="S1869" s="10"/>
      <c r="T1869" s="179">
        <f t="shared" si="117"/>
        <v>430.5</v>
      </c>
      <c r="U1869" s="10"/>
      <c r="V1869" s="10"/>
      <c r="W1869" s="10"/>
      <c r="Y1869" s="10">
        <v>55.61</v>
      </c>
      <c r="Z1869" s="10">
        <f t="shared" si="119"/>
        <v>77.84</v>
      </c>
      <c r="AB1869" s="10">
        <f t="shared" si="120"/>
        <v>45.52</v>
      </c>
      <c r="AC1869" s="10">
        <v>50.89</v>
      </c>
      <c r="AD1869" s="10"/>
      <c r="AE1869" s="3"/>
      <c r="AF1869" s="3"/>
    </row>
    <row r="1870" spans="1:32" x14ac:dyDescent="0.2">
      <c r="A1870" s="55"/>
      <c r="B1870" s="198"/>
      <c r="C1870" s="10" t="s">
        <v>130</v>
      </c>
      <c r="D1870" s="10"/>
      <c r="E1870" s="419" t="s">
        <v>107</v>
      </c>
      <c r="F1870" s="10">
        <v>1498</v>
      </c>
      <c r="G1870" s="10"/>
      <c r="H1870" s="10">
        <f t="shared" si="118"/>
        <v>4</v>
      </c>
      <c r="I1870" s="10"/>
      <c r="J1870" s="10">
        <v>411.57</v>
      </c>
      <c r="K1870" s="10"/>
      <c r="M1870" s="10">
        <v>1</v>
      </c>
      <c r="N1870" s="69"/>
      <c r="P1870" s="245">
        <f t="shared" si="116"/>
        <v>411.57</v>
      </c>
      <c r="Q1870" s="10"/>
      <c r="R1870" s="10"/>
      <c r="S1870" s="10"/>
      <c r="T1870" s="179">
        <f t="shared" si="117"/>
        <v>1498</v>
      </c>
      <c r="U1870" s="10"/>
      <c r="V1870" s="10"/>
      <c r="W1870" s="10"/>
      <c r="Y1870" s="10">
        <v>411.57</v>
      </c>
      <c r="Z1870" s="10">
        <f t="shared" si="119"/>
        <v>576.11</v>
      </c>
      <c r="AB1870" s="10">
        <f t="shared" si="120"/>
        <v>336.89</v>
      </c>
      <c r="AC1870" s="10">
        <v>376.62</v>
      </c>
      <c r="AD1870" s="10"/>
      <c r="AE1870" s="3"/>
      <c r="AF1870" s="3"/>
    </row>
    <row r="1871" spans="1:32" x14ac:dyDescent="0.2">
      <c r="A1871" s="55"/>
      <c r="B1871" s="198"/>
      <c r="C1871" s="10" t="s">
        <v>132</v>
      </c>
      <c r="D1871" s="10"/>
      <c r="E1871" s="419" t="s">
        <v>133</v>
      </c>
      <c r="F1871" s="10">
        <v>121399</v>
      </c>
      <c r="G1871" s="10"/>
      <c r="H1871" s="10">
        <f t="shared" si="118"/>
        <v>324</v>
      </c>
      <c r="I1871" s="10"/>
      <c r="J1871" s="10">
        <v>9689.6</v>
      </c>
      <c r="K1871" s="10"/>
      <c r="M1871" s="10">
        <v>2</v>
      </c>
      <c r="N1871" s="69"/>
      <c r="P1871" s="245">
        <f t="shared" si="116"/>
        <v>4844.8</v>
      </c>
      <c r="Q1871" s="10"/>
      <c r="R1871" s="10"/>
      <c r="S1871" s="10"/>
      <c r="T1871" s="179">
        <f t="shared" si="117"/>
        <v>60699.5</v>
      </c>
      <c r="U1871" s="10"/>
      <c r="V1871" s="10"/>
      <c r="W1871" s="10"/>
      <c r="Y1871" s="10">
        <v>9689.6</v>
      </c>
      <c r="Z1871" s="10">
        <f t="shared" si="119"/>
        <v>13563.41</v>
      </c>
      <c r="AB1871" s="10">
        <f t="shared" si="120"/>
        <v>7931.36</v>
      </c>
      <c r="AC1871" s="10">
        <v>8866.64</v>
      </c>
      <c r="AD1871" s="10"/>
      <c r="AE1871" s="3"/>
      <c r="AF1871" s="3"/>
    </row>
    <row r="1872" spans="1:32" x14ac:dyDescent="0.2">
      <c r="A1872" s="55"/>
      <c r="B1872" s="198"/>
      <c r="C1872" s="10" t="s">
        <v>132</v>
      </c>
      <c r="D1872" s="10"/>
      <c r="E1872" s="419" t="s">
        <v>134</v>
      </c>
      <c r="F1872" s="10">
        <v>54646</v>
      </c>
      <c r="G1872" s="10"/>
      <c r="H1872" s="10">
        <f t="shared" si="118"/>
        <v>146</v>
      </c>
      <c r="I1872" s="10"/>
      <c r="J1872" s="10">
        <v>9797.1099999999988</v>
      </c>
      <c r="K1872" s="10"/>
      <c r="M1872" s="10">
        <v>8</v>
      </c>
      <c r="N1872" s="69"/>
      <c r="P1872" s="245">
        <f t="shared" si="116"/>
        <v>1224.6387499999998</v>
      </c>
      <c r="Q1872" s="10"/>
      <c r="R1872" s="10"/>
      <c r="S1872" s="10"/>
      <c r="T1872" s="179">
        <f t="shared" si="117"/>
        <v>6830.75</v>
      </c>
      <c r="U1872" s="10"/>
      <c r="V1872" s="10"/>
      <c r="W1872" s="10"/>
      <c r="Y1872" s="10">
        <v>9797.1099999999988</v>
      </c>
      <c r="Z1872" s="10">
        <f t="shared" si="119"/>
        <v>13713.9</v>
      </c>
      <c r="AB1872" s="10">
        <f t="shared" si="120"/>
        <v>8019.36</v>
      </c>
      <c r="AC1872" s="10">
        <v>8965.01</v>
      </c>
      <c r="AD1872" s="10"/>
      <c r="AE1872" s="3"/>
      <c r="AF1872" s="3"/>
    </row>
    <row r="1873" spans="1:32" x14ac:dyDescent="0.2">
      <c r="A1873" s="55"/>
      <c r="B1873" s="198"/>
      <c r="C1873" s="10" t="s">
        <v>135</v>
      </c>
      <c r="D1873" s="10"/>
      <c r="E1873" s="419" t="s">
        <v>131</v>
      </c>
      <c r="F1873" s="10">
        <v>2697113</v>
      </c>
      <c r="G1873" s="10"/>
      <c r="H1873" s="10">
        <f t="shared" si="118"/>
        <v>7191</v>
      </c>
      <c r="I1873" s="10"/>
      <c r="J1873" s="10">
        <v>263058.11999999994</v>
      </c>
      <c r="K1873" s="10"/>
      <c r="M1873" s="10">
        <v>173</v>
      </c>
      <c r="N1873" s="69"/>
      <c r="P1873" s="245">
        <f t="shared" si="116"/>
        <v>1520.5671676300574</v>
      </c>
      <c r="Q1873" s="10"/>
      <c r="R1873" s="10"/>
      <c r="S1873" s="10"/>
      <c r="T1873" s="179">
        <f t="shared" si="117"/>
        <v>15590.248554913294</v>
      </c>
      <c r="U1873" s="10"/>
      <c r="V1873" s="10"/>
      <c r="W1873" s="10"/>
      <c r="Y1873" s="10">
        <v>263058.11999999994</v>
      </c>
      <c r="Z1873" s="10">
        <f t="shared" si="119"/>
        <v>368226.21</v>
      </c>
      <c r="AB1873" s="10">
        <f t="shared" si="120"/>
        <v>215324.42</v>
      </c>
      <c r="AC1873" s="10">
        <v>240715.72</v>
      </c>
      <c r="AD1873" s="10"/>
      <c r="AE1873" s="3"/>
      <c r="AF1873" s="3"/>
    </row>
    <row r="1874" spans="1:32" x14ac:dyDescent="0.2">
      <c r="A1874" s="55"/>
      <c r="B1874" s="198"/>
      <c r="C1874" s="10" t="s">
        <v>136</v>
      </c>
      <c r="D1874" s="10"/>
      <c r="E1874" s="419" t="s">
        <v>79</v>
      </c>
      <c r="F1874" s="10">
        <v>4118625</v>
      </c>
      <c r="G1874" s="10"/>
      <c r="H1874" s="10">
        <f t="shared" si="118"/>
        <v>10981</v>
      </c>
      <c r="I1874" s="10"/>
      <c r="J1874" s="10">
        <v>171270.31000000003</v>
      </c>
      <c r="K1874" s="10"/>
      <c r="M1874" s="10">
        <v>97</v>
      </c>
      <c r="N1874" s="69"/>
      <c r="P1874" s="245">
        <f t="shared" si="116"/>
        <v>1765.6732989690724</v>
      </c>
      <c r="Q1874" s="10"/>
      <c r="R1874" s="10"/>
      <c r="S1874" s="10"/>
      <c r="T1874" s="179">
        <f t="shared" si="117"/>
        <v>42460.051546391755</v>
      </c>
      <c r="U1874" s="10"/>
      <c r="V1874" s="10"/>
      <c r="W1874" s="10"/>
      <c r="Y1874" s="10">
        <v>171270.31000000003</v>
      </c>
      <c r="Z1874" s="10">
        <f t="shared" si="119"/>
        <v>239742.52</v>
      </c>
      <c r="AB1874" s="10">
        <f t="shared" si="120"/>
        <v>140192.14000000001</v>
      </c>
      <c r="AC1874" s="10">
        <v>156723.76</v>
      </c>
      <c r="AD1874" s="10"/>
      <c r="AE1874" s="3"/>
      <c r="AF1874" s="3"/>
    </row>
    <row r="1875" spans="1:32" x14ac:dyDescent="0.2">
      <c r="A1875" s="55"/>
      <c r="B1875" s="198"/>
      <c r="C1875" s="10" t="s">
        <v>137</v>
      </c>
      <c r="D1875" s="10"/>
      <c r="E1875" s="419" t="s">
        <v>88</v>
      </c>
      <c r="F1875" s="10">
        <v>289</v>
      </c>
      <c r="G1875" s="10"/>
      <c r="H1875" s="10">
        <f t="shared" si="118"/>
        <v>1</v>
      </c>
      <c r="I1875" s="10"/>
      <c r="J1875" s="10">
        <v>67.400000000000006</v>
      </c>
      <c r="K1875" s="10"/>
      <c r="M1875" s="10">
        <v>1</v>
      </c>
      <c r="N1875" s="69"/>
      <c r="P1875" s="245">
        <f t="shared" si="116"/>
        <v>67.400000000000006</v>
      </c>
      <c r="Q1875" s="10"/>
      <c r="R1875" s="10"/>
      <c r="S1875" s="10"/>
      <c r="T1875" s="179">
        <f t="shared" si="117"/>
        <v>289</v>
      </c>
      <c r="U1875" s="10"/>
      <c r="V1875" s="10"/>
      <c r="W1875" s="10"/>
      <c r="Y1875" s="10">
        <v>67.400000000000006</v>
      </c>
      <c r="Z1875" s="10">
        <f t="shared" si="119"/>
        <v>94.35</v>
      </c>
      <c r="AB1875" s="10">
        <f t="shared" si="120"/>
        <v>55.17</v>
      </c>
      <c r="AC1875" s="10">
        <v>61.68</v>
      </c>
      <c r="AD1875" s="10"/>
      <c r="AE1875" s="3"/>
      <c r="AF1875" s="3"/>
    </row>
    <row r="1876" spans="1:32" x14ac:dyDescent="0.2">
      <c r="A1876" s="55"/>
      <c r="B1876" s="198"/>
      <c r="C1876" s="10" t="s">
        <v>138</v>
      </c>
      <c r="D1876" s="10"/>
      <c r="E1876" s="419" t="s">
        <v>79</v>
      </c>
      <c r="F1876" s="10">
        <v>32069</v>
      </c>
      <c r="G1876" s="10"/>
      <c r="H1876" s="10">
        <f t="shared" si="118"/>
        <v>86</v>
      </c>
      <c r="I1876" s="10"/>
      <c r="J1876" s="10">
        <v>4567.07</v>
      </c>
      <c r="K1876" s="10"/>
      <c r="M1876" s="10">
        <v>19</v>
      </c>
      <c r="N1876" s="69"/>
      <c r="P1876" s="245">
        <f t="shared" si="116"/>
        <v>240.37210526315789</v>
      </c>
      <c r="Q1876" s="10"/>
      <c r="R1876" s="10"/>
      <c r="S1876" s="10"/>
      <c r="T1876" s="179">
        <f t="shared" si="117"/>
        <v>1687.8421052631579</v>
      </c>
      <c r="U1876" s="10"/>
      <c r="V1876" s="10"/>
      <c r="W1876" s="10"/>
      <c r="Y1876" s="10">
        <v>4567.07</v>
      </c>
      <c r="Z1876" s="10">
        <f t="shared" si="119"/>
        <v>6392.94</v>
      </c>
      <c r="AB1876" s="10">
        <f t="shared" si="120"/>
        <v>3738.34</v>
      </c>
      <c r="AC1876" s="10">
        <v>4179.17</v>
      </c>
      <c r="AD1876" s="10"/>
      <c r="AE1876" s="3"/>
      <c r="AF1876" s="3"/>
    </row>
    <row r="1877" spans="1:32" x14ac:dyDescent="0.2">
      <c r="A1877" s="55"/>
      <c r="B1877" s="198"/>
      <c r="C1877" s="10" t="s">
        <v>141</v>
      </c>
      <c r="D1877" s="10"/>
      <c r="E1877" s="419" t="s">
        <v>104</v>
      </c>
      <c r="F1877" s="10">
        <v>473495</v>
      </c>
      <c r="G1877" s="10"/>
      <c r="H1877" s="10">
        <f t="shared" si="118"/>
        <v>1262</v>
      </c>
      <c r="I1877" s="10"/>
      <c r="J1877" s="10">
        <v>78171.02</v>
      </c>
      <c r="K1877" s="10"/>
      <c r="M1877" s="10">
        <v>119</v>
      </c>
      <c r="N1877" s="69"/>
      <c r="P1877" s="245">
        <f t="shared" si="116"/>
        <v>656.89932773109251</v>
      </c>
      <c r="Q1877" s="10"/>
      <c r="R1877" s="10"/>
      <c r="S1877" s="10"/>
      <c r="T1877" s="179">
        <f t="shared" si="117"/>
        <v>3978.9495798319326</v>
      </c>
      <c r="U1877" s="10"/>
      <c r="V1877" s="10"/>
      <c r="W1877" s="10"/>
      <c r="Y1877" s="10">
        <v>78171.02</v>
      </c>
      <c r="Z1877" s="10">
        <f t="shared" si="119"/>
        <v>109423.03999999999</v>
      </c>
      <c r="AB1877" s="10">
        <f t="shared" si="120"/>
        <v>63986.35</v>
      </c>
      <c r="AC1877" s="10">
        <v>71531.69</v>
      </c>
      <c r="AD1877" s="10"/>
      <c r="AE1877" s="3"/>
      <c r="AF1877" s="3"/>
    </row>
    <row r="1878" spans="1:32" x14ac:dyDescent="0.2">
      <c r="A1878" s="55"/>
      <c r="B1878" s="198"/>
      <c r="C1878" s="10" t="s">
        <v>142</v>
      </c>
      <c r="D1878" s="10"/>
      <c r="E1878" s="419" t="s">
        <v>143</v>
      </c>
      <c r="F1878" s="10">
        <v>10408801</v>
      </c>
      <c r="G1878" s="10"/>
      <c r="H1878" s="10">
        <f t="shared" si="118"/>
        <v>27753</v>
      </c>
      <c r="I1878" s="10"/>
      <c r="J1878" s="10">
        <v>1036770.4700000006</v>
      </c>
      <c r="K1878" s="10"/>
      <c r="M1878" s="10">
        <v>359</v>
      </c>
      <c r="N1878" s="69"/>
      <c r="P1878" s="245">
        <f t="shared" si="116"/>
        <v>2887.9400278551548</v>
      </c>
      <c r="Q1878" s="10"/>
      <c r="R1878" s="10"/>
      <c r="S1878" s="10"/>
      <c r="T1878" s="179">
        <f t="shared" si="117"/>
        <v>28993.874651810584</v>
      </c>
      <c r="U1878" s="10"/>
      <c r="V1878" s="10"/>
      <c r="W1878" s="10"/>
      <c r="Y1878" s="10">
        <v>1036770.4700000006</v>
      </c>
      <c r="Z1878" s="10">
        <f t="shared" si="119"/>
        <v>1451261.28</v>
      </c>
      <c r="AB1878" s="10">
        <f t="shared" si="120"/>
        <v>848641.38</v>
      </c>
      <c r="AC1878" s="10">
        <v>948714.15</v>
      </c>
      <c r="AD1878" s="10"/>
      <c r="AE1878" s="3"/>
      <c r="AF1878" s="3"/>
    </row>
    <row r="1879" spans="1:32" x14ac:dyDescent="0.2">
      <c r="A1879" s="55"/>
      <c r="B1879" s="198"/>
      <c r="C1879" s="10" t="s">
        <v>142</v>
      </c>
      <c r="D1879" s="10"/>
      <c r="E1879" s="419" t="s">
        <v>90</v>
      </c>
      <c r="F1879" s="10">
        <v>360</v>
      </c>
      <c r="G1879" s="10"/>
      <c r="H1879" s="10">
        <f t="shared" si="118"/>
        <v>1</v>
      </c>
      <c r="I1879" s="10"/>
      <c r="J1879" s="10">
        <v>23.75</v>
      </c>
      <c r="K1879" s="10"/>
      <c r="M1879" s="10">
        <v>1</v>
      </c>
      <c r="N1879" s="69"/>
      <c r="P1879" s="245">
        <f t="shared" si="116"/>
        <v>23.75</v>
      </c>
      <c r="Q1879" s="10"/>
      <c r="R1879" s="10"/>
      <c r="S1879" s="10"/>
      <c r="T1879" s="179">
        <f t="shared" si="117"/>
        <v>360</v>
      </c>
      <c r="U1879" s="10"/>
      <c r="V1879" s="10"/>
      <c r="W1879" s="10"/>
      <c r="Y1879" s="10">
        <v>23.75</v>
      </c>
      <c r="Z1879" s="10">
        <f t="shared" si="119"/>
        <v>33.25</v>
      </c>
      <c r="AB1879" s="10">
        <f t="shared" si="120"/>
        <v>19.440000000000001</v>
      </c>
      <c r="AC1879" s="10">
        <v>21.73</v>
      </c>
      <c r="AD1879" s="10"/>
      <c r="AE1879" s="3"/>
      <c r="AF1879" s="3"/>
    </row>
    <row r="1880" spans="1:32" x14ac:dyDescent="0.2">
      <c r="A1880" s="55"/>
      <c r="B1880" s="198"/>
      <c r="C1880" s="10" t="s">
        <v>144</v>
      </c>
      <c r="D1880" s="10"/>
      <c r="E1880" s="419" t="s">
        <v>145</v>
      </c>
      <c r="F1880" s="10">
        <v>21684180</v>
      </c>
      <c r="G1880" s="10"/>
      <c r="H1880" s="10">
        <f t="shared" si="118"/>
        <v>57816</v>
      </c>
      <c r="I1880" s="10"/>
      <c r="J1880" s="10">
        <v>1836486.1300000006</v>
      </c>
      <c r="K1880" s="10"/>
      <c r="M1880" s="10">
        <v>1947</v>
      </c>
      <c r="N1880" s="69"/>
      <c r="P1880" s="245">
        <f t="shared" si="116"/>
        <v>943.23889573703161</v>
      </c>
      <c r="Q1880" s="10"/>
      <c r="R1880" s="10"/>
      <c r="S1880" s="10"/>
      <c r="T1880" s="179">
        <f t="shared" si="117"/>
        <v>11137.226502311249</v>
      </c>
      <c r="U1880" s="10"/>
      <c r="V1880" s="10"/>
      <c r="W1880" s="10"/>
      <c r="Y1880" s="10">
        <v>1836486.1300000006</v>
      </c>
      <c r="Z1880" s="10">
        <f t="shared" si="119"/>
        <v>2570695.52</v>
      </c>
      <c r="AB1880" s="10">
        <f t="shared" si="120"/>
        <v>1503243.16</v>
      </c>
      <c r="AC1880" s="10">
        <v>1680507.32</v>
      </c>
      <c r="AD1880" s="10"/>
      <c r="AE1880" s="3"/>
      <c r="AF1880" s="3"/>
    </row>
    <row r="1881" spans="1:32" x14ac:dyDescent="0.2">
      <c r="A1881" s="55"/>
      <c r="B1881" s="198"/>
      <c r="C1881" s="10" t="s">
        <v>146</v>
      </c>
      <c r="D1881" s="10"/>
      <c r="E1881" s="419" t="s">
        <v>148</v>
      </c>
      <c r="F1881" s="10">
        <v>1796091</v>
      </c>
      <c r="G1881" s="10"/>
      <c r="H1881" s="10">
        <f t="shared" si="118"/>
        <v>4789</v>
      </c>
      <c r="I1881" s="10"/>
      <c r="J1881" s="10">
        <v>244917.43999999992</v>
      </c>
      <c r="K1881" s="10"/>
      <c r="M1881" s="10">
        <v>567</v>
      </c>
      <c r="N1881" s="69"/>
      <c r="P1881" s="245">
        <f t="shared" si="116"/>
        <v>431.95315696649016</v>
      </c>
      <c r="Q1881" s="10"/>
      <c r="R1881" s="10"/>
      <c r="S1881" s="10"/>
      <c r="T1881" s="179">
        <f t="shared" si="117"/>
        <v>3167.7089947089949</v>
      </c>
      <c r="U1881" s="10"/>
      <c r="V1881" s="10"/>
      <c r="W1881" s="10"/>
      <c r="Y1881" s="10">
        <v>244917.43999999992</v>
      </c>
      <c r="Z1881" s="10">
        <f t="shared" si="119"/>
        <v>342833.06</v>
      </c>
      <c r="AB1881" s="10">
        <f t="shared" si="120"/>
        <v>200475.5</v>
      </c>
      <c r="AC1881" s="10">
        <v>224115.8</v>
      </c>
      <c r="AD1881" s="10"/>
      <c r="AE1881" s="3"/>
      <c r="AF1881" s="3"/>
    </row>
    <row r="1882" spans="1:32" x14ac:dyDescent="0.2">
      <c r="A1882" s="55"/>
      <c r="B1882" s="198"/>
      <c r="C1882" s="10" t="s">
        <v>149</v>
      </c>
      <c r="D1882" s="10"/>
      <c r="E1882" s="419" t="s">
        <v>104</v>
      </c>
      <c r="F1882" s="10">
        <v>31040</v>
      </c>
      <c r="G1882" s="10"/>
      <c r="H1882" s="10">
        <f t="shared" si="118"/>
        <v>83</v>
      </c>
      <c r="I1882" s="10"/>
      <c r="J1882" s="10">
        <v>2328.48</v>
      </c>
      <c r="K1882" s="10"/>
      <c r="M1882" s="10">
        <v>7</v>
      </c>
      <c r="N1882" s="69"/>
      <c r="P1882" s="245">
        <f t="shared" si="116"/>
        <v>332.64</v>
      </c>
      <c r="Q1882" s="10"/>
      <c r="R1882" s="10"/>
      <c r="S1882" s="10"/>
      <c r="T1882" s="179">
        <f t="shared" si="117"/>
        <v>4434.2857142857147</v>
      </c>
      <c r="U1882" s="10"/>
      <c r="V1882" s="10"/>
      <c r="W1882" s="10"/>
      <c r="Y1882" s="10">
        <v>2328.48</v>
      </c>
      <c r="Z1882" s="10">
        <f t="shared" si="119"/>
        <v>3259.38</v>
      </c>
      <c r="AB1882" s="10">
        <f t="shared" si="120"/>
        <v>1905.96</v>
      </c>
      <c r="AC1882" s="10">
        <v>2130.71</v>
      </c>
      <c r="AD1882" s="10"/>
      <c r="AE1882" s="3"/>
      <c r="AF1882" s="3"/>
    </row>
    <row r="1883" spans="1:32" x14ac:dyDescent="0.2">
      <c r="A1883" s="55"/>
      <c r="B1883" s="198"/>
      <c r="C1883" s="10" t="s">
        <v>150</v>
      </c>
      <c r="D1883" s="10"/>
      <c r="E1883" s="419" t="s">
        <v>102</v>
      </c>
      <c r="F1883" s="10">
        <v>31980</v>
      </c>
      <c r="G1883" s="10"/>
      <c r="H1883" s="10">
        <f t="shared" ref="H1883:H1946" si="121">ROUND($H$2381*F1883/$F$2381,0)</f>
        <v>85</v>
      </c>
      <c r="I1883" s="10"/>
      <c r="J1883" s="10">
        <v>5754.0700000000006</v>
      </c>
      <c r="K1883" s="10"/>
      <c r="M1883" s="10">
        <v>20</v>
      </c>
      <c r="N1883" s="69"/>
      <c r="P1883" s="245">
        <f t="shared" si="116"/>
        <v>287.70350000000002</v>
      </c>
      <c r="Q1883" s="10"/>
      <c r="R1883" s="10"/>
      <c r="S1883" s="10"/>
      <c r="T1883" s="179">
        <f t="shared" si="117"/>
        <v>1599</v>
      </c>
      <c r="U1883" s="10"/>
      <c r="V1883" s="10"/>
      <c r="W1883" s="10"/>
      <c r="Y1883" s="10">
        <v>5754.0700000000006</v>
      </c>
      <c r="Z1883" s="10">
        <f t="shared" ref="Z1883:Z1946" si="122">ROUND($Z$2381*Y1883/$Y$2381,2)</f>
        <v>8054.49</v>
      </c>
      <c r="AB1883" s="10">
        <f t="shared" ref="AB1883:AB1946" si="123">ROUND($AB$2381*Y1883/$Y$2381,2)</f>
        <v>4709.95</v>
      </c>
      <c r="AC1883" s="10">
        <v>5265.35</v>
      </c>
      <c r="AD1883" s="10"/>
      <c r="AE1883" s="3"/>
      <c r="AF1883" s="3"/>
    </row>
    <row r="1884" spans="1:32" x14ac:dyDescent="0.2">
      <c r="A1884" s="55"/>
      <c r="B1884" s="198"/>
      <c r="C1884" s="10" t="s">
        <v>151</v>
      </c>
      <c r="D1884" s="10"/>
      <c r="E1884" s="419" t="s">
        <v>145</v>
      </c>
      <c r="F1884" s="10">
        <v>25814</v>
      </c>
      <c r="G1884" s="10"/>
      <c r="H1884" s="10">
        <f t="shared" si="121"/>
        <v>69</v>
      </c>
      <c r="I1884" s="10"/>
      <c r="J1884" s="10">
        <v>5396.7100000000009</v>
      </c>
      <c r="K1884" s="10"/>
      <c r="M1884" s="10">
        <v>18</v>
      </c>
      <c r="N1884" s="69"/>
      <c r="P1884" s="245">
        <f t="shared" si="116"/>
        <v>299.81722222222226</v>
      </c>
      <c r="Q1884" s="10"/>
      <c r="R1884" s="10"/>
      <c r="S1884" s="10"/>
      <c r="T1884" s="179">
        <f t="shared" si="117"/>
        <v>1434.1111111111111</v>
      </c>
      <c r="U1884" s="10"/>
      <c r="V1884" s="10"/>
      <c r="W1884" s="10"/>
      <c r="Y1884" s="10">
        <v>5396.7100000000009</v>
      </c>
      <c r="Z1884" s="10">
        <f t="shared" si="122"/>
        <v>7554.26</v>
      </c>
      <c r="AB1884" s="10">
        <f t="shared" si="123"/>
        <v>4417.4399999999996</v>
      </c>
      <c r="AC1884" s="10">
        <v>4938.3500000000004</v>
      </c>
      <c r="AD1884" s="10"/>
      <c r="AE1884" s="3"/>
      <c r="AF1884" s="3"/>
    </row>
    <row r="1885" spans="1:32" x14ac:dyDescent="0.2">
      <c r="A1885" s="55"/>
      <c r="B1885" s="198"/>
      <c r="C1885" s="10" t="s">
        <v>152</v>
      </c>
      <c r="D1885" s="10"/>
      <c r="E1885" s="419" t="s">
        <v>153</v>
      </c>
      <c r="F1885" s="10">
        <v>2248230</v>
      </c>
      <c r="G1885" s="10"/>
      <c r="H1885" s="10">
        <f t="shared" si="121"/>
        <v>5994</v>
      </c>
      <c r="I1885" s="10"/>
      <c r="J1885" s="10">
        <v>176192.34999999992</v>
      </c>
      <c r="K1885" s="10"/>
      <c r="M1885" s="10">
        <v>332</v>
      </c>
      <c r="N1885" s="69"/>
      <c r="P1885" s="245">
        <f t="shared" si="116"/>
        <v>530.69984939759013</v>
      </c>
      <c r="Q1885" s="10"/>
      <c r="R1885" s="10"/>
      <c r="S1885" s="10"/>
      <c r="T1885" s="179">
        <f t="shared" si="117"/>
        <v>6771.7771084337346</v>
      </c>
      <c r="U1885" s="10"/>
      <c r="V1885" s="10"/>
      <c r="W1885" s="10"/>
      <c r="Y1885" s="10">
        <v>176192.34999999992</v>
      </c>
      <c r="Z1885" s="10">
        <f t="shared" si="122"/>
        <v>246632.35</v>
      </c>
      <c r="AB1885" s="10">
        <f t="shared" si="123"/>
        <v>144221.04</v>
      </c>
      <c r="AC1885" s="10">
        <v>161227.75</v>
      </c>
      <c r="AD1885" s="10"/>
      <c r="AE1885" s="3"/>
      <c r="AF1885" s="3"/>
    </row>
    <row r="1886" spans="1:32" x14ac:dyDescent="0.2">
      <c r="A1886" s="55"/>
      <c r="B1886" s="198"/>
      <c r="C1886" s="10" t="s">
        <v>152</v>
      </c>
      <c r="D1886" s="10"/>
      <c r="E1886" s="419" t="s">
        <v>154</v>
      </c>
      <c r="F1886" s="10">
        <v>140</v>
      </c>
      <c r="G1886" s="10"/>
      <c r="H1886" s="10">
        <f t="shared" si="121"/>
        <v>0</v>
      </c>
      <c r="I1886" s="10"/>
      <c r="J1886" s="10">
        <v>49.569999999999993</v>
      </c>
      <c r="K1886" s="10"/>
      <c r="M1886" s="10">
        <v>2</v>
      </c>
      <c r="N1886" s="69"/>
      <c r="P1886" s="245">
        <f t="shared" si="116"/>
        <v>24.784999999999997</v>
      </c>
      <c r="Q1886" s="10"/>
      <c r="R1886" s="10"/>
      <c r="S1886" s="10"/>
      <c r="T1886" s="179">
        <f t="shared" si="117"/>
        <v>70</v>
      </c>
      <c r="U1886" s="10"/>
      <c r="V1886" s="10"/>
      <c r="W1886" s="10"/>
      <c r="Y1886" s="10">
        <v>49.569999999999993</v>
      </c>
      <c r="Z1886" s="10">
        <f t="shared" si="122"/>
        <v>69.39</v>
      </c>
      <c r="AB1886" s="10">
        <f t="shared" si="123"/>
        <v>40.58</v>
      </c>
      <c r="AC1886" s="10">
        <v>45.37</v>
      </c>
      <c r="AD1886" s="10"/>
      <c r="AE1886" s="3"/>
      <c r="AF1886" s="3"/>
    </row>
    <row r="1887" spans="1:32" x14ac:dyDescent="0.2">
      <c r="A1887" s="55"/>
      <c r="B1887" s="198"/>
      <c r="C1887" s="10" t="s">
        <v>152</v>
      </c>
      <c r="D1887" s="10"/>
      <c r="E1887" s="419" t="s">
        <v>157</v>
      </c>
      <c r="F1887" s="10"/>
      <c r="G1887" s="10"/>
      <c r="H1887" s="10">
        <f t="shared" si="121"/>
        <v>0</v>
      </c>
      <c r="I1887" s="10"/>
      <c r="J1887" s="10">
        <v>323.37</v>
      </c>
      <c r="K1887" s="10"/>
      <c r="M1887" s="10">
        <v>1</v>
      </c>
      <c r="N1887" s="69"/>
      <c r="P1887" s="245">
        <f t="shared" si="116"/>
        <v>323.37</v>
      </c>
      <c r="Q1887" s="10"/>
      <c r="R1887" s="10"/>
      <c r="S1887" s="10"/>
      <c r="T1887" s="179">
        <f t="shared" si="117"/>
        <v>0</v>
      </c>
      <c r="U1887" s="10"/>
      <c r="V1887" s="10"/>
      <c r="W1887" s="10"/>
      <c r="Y1887" s="10">
        <v>323.37</v>
      </c>
      <c r="Z1887" s="10">
        <f t="shared" si="122"/>
        <v>452.65</v>
      </c>
      <c r="AB1887" s="10">
        <f t="shared" si="123"/>
        <v>264.69</v>
      </c>
      <c r="AC1887" s="10">
        <v>295.89999999999998</v>
      </c>
      <c r="AD1887" s="10"/>
      <c r="AE1887" s="3"/>
      <c r="AF1887" s="3"/>
    </row>
    <row r="1888" spans="1:32" x14ac:dyDescent="0.2">
      <c r="A1888" s="55"/>
      <c r="B1888" s="198"/>
      <c r="C1888" s="10" t="s">
        <v>158</v>
      </c>
      <c r="D1888" s="10"/>
      <c r="E1888" s="419" t="s">
        <v>153</v>
      </c>
      <c r="F1888" s="10">
        <v>422450</v>
      </c>
      <c r="G1888" s="10"/>
      <c r="H1888" s="10">
        <f t="shared" si="121"/>
        <v>1126</v>
      </c>
      <c r="I1888" s="10"/>
      <c r="J1888" s="10">
        <v>60246.630000000012</v>
      </c>
      <c r="K1888" s="10"/>
      <c r="M1888" s="10">
        <v>28</v>
      </c>
      <c r="N1888" s="69"/>
      <c r="P1888" s="245">
        <f t="shared" si="116"/>
        <v>2151.6653571428574</v>
      </c>
      <c r="Q1888" s="10"/>
      <c r="R1888" s="10"/>
      <c r="S1888" s="10"/>
      <c r="T1888" s="179">
        <f t="shared" si="117"/>
        <v>15087.5</v>
      </c>
      <c r="U1888" s="10"/>
      <c r="V1888" s="10"/>
      <c r="W1888" s="10"/>
      <c r="Y1888" s="10">
        <v>60246.630000000012</v>
      </c>
      <c r="Z1888" s="10">
        <f t="shared" si="122"/>
        <v>84332.65</v>
      </c>
      <c r="AB1888" s="10">
        <f t="shared" si="123"/>
        <v>49314.47</v>
      </c>
      <c r="AC1888" s="10">
        <v>55129.69</v>
      </c>
      <c r="AD1888" s="10"/>
      <c r="AE1888" s="3"/>
      <c r="AF1888" s="3"/>
    </row>
    <row r="1889" spans="1:32" x14ac:dyDescent="0.2">
      <c r="A1889" s="55"/>
      <c r="B1889" s="198"/>
      <c r="C1889" s="10" t="s">
        <v>158</v>
      </c>
      <c r="D1889" s="10"/>
      <c r="E1889" s="419" t="s">
        <v>157</v>
      </c>
      <c r="F1889" s="10">
        <v>4044</v>
      </c>
      <c r="G1889" s="10"/>
      <c r="H1889" s="10">
        <f t="shared" si="121"/>
        <v>11</v>
      </c>
      <c r="I1889" s="10"/>
      <c r="J1889" s="10">
        <v>843.45</v>
      </c>
      <c r="K1889" s="10"/>
      <c r="M1889" s="10">
        <v>1</v>
      </c>
      <c r="N1889" s="69"/>
      <c r="P1889" s="245">
        <f t="shared" si="116"/>
        <v>843.45</v>
      </c>
      <c r="Q1889" s="10"/>
      <c r="R1889" s="10"/>
      <c r="S1889" s="10"/>
      <c r="T1889" s="179">
        <f t="shared" si="117"/>
        <v>4044</v>
      </c>
      <c r="U1889" s="10"/>
      <c r="V1889" s="10"/>
      <c r="W1889" s="10"/>
      <c r="Y1889" s="10">
        <v>843.45</v>
      </c>
      <c r="Z1889" s="10">
        <f t="shared" si="122"/>
        <v>1180.6500000000001</v>
      </c>
      <c r="AB1889" s="10">
        <f t="shared" si="123"/>
        <v>690.4</v>
      </c>
      <c r="AC1889" s="10">
        <v>771.81</v>
      </c>
      <c r="AD1889" s="10"/>
      <c r="AE1889" s="3"/>
      <c r="AF1889" s="3"/>
    </row>
    <row r="1890" spans="1:32" x14ac:dyDescent="0.2">
      <c r="A1890" s="55"/>
      <c r="B1890" s="198"/>
      <c r="C1890" s="10" t="s">
        <v>158</v>
      </c>
      <c r="D1890" s="10"/>
      <c r="E1890" s="419" t="s">
        <v>597</v>
      </c>
      <c r="F1890" s="10">
        <v>5231</v>
      </c>
      <c r="G1890" s="10"/>
      <c r="H1890" s="10">
        <f t="shared" si="121"/>
        <v>14</v>
      </c>
      <c r="I1890" s="10"/>
      <c r="J1890" s="10">
        <v>375.25</v>
      </c>
      <c r="K1890" s="10"/>
      <c r="M1890" s="10">
        <v>1</v>
      </c>
      <c r="N1890" s="69"/>
      <c r="P1890" s="245">
        <f t="shared" si="116"/>
        <v>375.25</v>
      </c>
      <c r="Q1890" s="10"/>
      <c r="R1890" s="10"/>
      <c r="S1890" s="10"/>
      <c r="T1890" s="179">
        <f t="shared" si="117"/>
        <v>5231</v>
      </c>
      <c r="U1890" s="10"/>
      <c r="V1890" s="10"/>
      <c r="W1890" s="10"/>
      <c r="Y1890" s="10">
        <v>375.25</v>
      </c>
      <c r="Z1890" s="10">
        <f t="shared" si="122"/>
        <v>525.27</v>
      </c>
      <c r="AB1890" s="10">
        <f t="shared" si="123"/>
        <v>307.16000000000003</v>
      </c>
      <c r="AC1890" s="10">
        <v>343.38</v>
      </c>
      <c r="AD1890" s="10"/>
      <c r="AE1890" s="3"/>
      <c r="AF1890" s="3"/>
    </row>
    <row r="1891" spans="1:32" x14ac:dyDescent="0.2">
      <c r="A1891" s="55"/>
      <c r="B1891" s="198"/>
      <c r="C1891" s="10" t="s">
        <v>159</v>
      </c>
      <c r="D1891" s="10"/>
      <c r="E1891" s="419" t="s">
        <v>107</v>
      </c>
      <c r="F1891" s="10">
        <v>12630</v>
      </c>
      <c r="G1891" s="10"/>
      <c r="H1891" s="10">
        <f t="shared" si="121"/>
        <v>34</v>
      </c>
      <c r="I1891" s="10"/>
      <c r="J1891" s="10">
        <v>1904.42</v>
      </c>
      <c r="K1891" s="10"/>
      <c r="M1891" s="10">
        <v>5</v>
      </c>
      <c r="N1891" s="69"/>
      <c r="P1891" s="245">
        <f t="shared" si="116"/>
        <v>380.88400000000001</v>
      </c>
      <c r="Q1891" s="10"/>
      <c r="R1891" s="10"/>
      <c r="S1891" s="10"/>
      <c r="T1891" s="179">
        <f t="shared" si="117"/>
        <v>2526</v>
      </c>
      <c r="U1891" s="10"/>
      <c r="V1891" s="10"/>
      <c r="W1891" s="10"/>
      <c r="Y1891" s="10">
        <v>1904.42</v>
      </c>
      <c r="Z1891" s="10">
        <f t="shared" si="122"/>
        <v>2665.79</v>
      </c>
      <c r="AB1891" s="10">
        <f t="shared" si="123"/>
        <v>1558.85</v>
      </c>
      <c r="AC1891" s="10">
        <v>1742.67</v>
      </c>
      <c r="AD1891" s="10"/>
      <c r="AE1891" s="3"/>
      <c r="AF1891" s="3"/>
    </row>
    <row r="1892" spans="1:32" x14ac:dyDescent="0.2">
      <c r="A1892" s="55"/>
      <c r="B1892" s="198"/>
      <c r="C1892" s="10" t="s">
        <v>160</v>
      </c>
      <c r="D1892" s="10"/>
      <c r="E1892" s="419" t="s">
        <v>97</v>
      </c>
      <c r="F1892" s="10">
        <v>316975</v>
      </c>
      <c r="G1892" s="10"/>
      <c r="H1892" s="10">
        <f t="shared" si="121"/>
        <v>845</v>
      </c>
      <c r="I1892" s="10"/>
      <c r="J1892" s="10">
        <v>50599.729999999923</v>
      </c>
      <c r="K1892" s="10"/>
      <c r="M1892" s="10">
        <v>184</v>
      </c>
      <c r="N1892" s="69"/>
      <c r="P1892" s="245">
        <f t="shared" si="116"/>
        <v>274.99853260869526</v>
      </c>
      <c r="Q1892" s="10"/>
      <c r="R1892" s="10"/>
      <c r="S1892" s="10"/>
      <c r="T1892" s="179">
        <f t="shared" si="117"/>
        <v>1722.6902173913043</v>
      </c>
      <c r="U1892" s="10"/>
      <c r="V1892" s="10"/>
      <c r="W1892" s="10"/>
      <c r="Y1892" s="10">
        <v>50599.729999999923</v>
      </c>
      <c r="Z1892" s="10">
        <f t="shared" si="122"/>
        <v>70829.009999999995</v>
      </c>
      <c r="AB1892" s="10">
        <f t="shared" si="123"/>
        <v>41418.06</v>
      </c>
      <c r="AC1892" s="10">
        <v>46302.13</v>
      </c>
      <c r="AD1892" s="10"/>
      <c r="AE1892" s="3"/>
      <c r="AF1892" s="3"/>
    </row>
    <row r="1893" spans="1:32" x14ac:dyDescent="0.2">
      <c r="A1893" s="55"/>
      <c r="B1893" s="198"/>
      <c r="C1893" s="10" t="s">
        <v>163</v>
      </c>
      <c r="D1893" s="10"/>
      <c r="E1893" s="419" t="s">
        <v>72</v>
      </c>
      <c r="F1893" s="10">
        <v>118</v>
      </c>
      <c r="G1893" s="10"/>
      <c r="H1893" s="10">
        <f t="shared" si="121"/>
        <v>0</v>
      </c>
      <c r="I1893" s="10"/>
      <c r="J1893" s="10">
        <v>32.840000000000003</v>
      </c>
      <c r="K1893" s="10"/>
      <c r="M1893" s="10">
        <v>1</v>
      </c>
      <c r="N1893" s="69"/>
      <c r="P1893" s="245">
        <f t="shared" si="116"/>
        <v>32.840000000000003</v>
      </c>
      <c r="Q1893" s="10"/>
      <c r="R1893" s="10"/>
      <c r="S1893" s="10"/>
      <c r="T1893" s="179">
        <f t="shared" si="117"/>
        <v>118</v>
      </c>
      <c r="U1893" s="10"/>
      <c r="V1893" s="10"/>
      <c r="W1893" s="10"/>
      <c r="Y1893" s="10">
        <v>32.840000000000003</v>
      </c>
      <c r="Z1893" s="10">
        <f t="shared" si="122"/>
        <v>45.97</v>
      </c>
      <c r="AB1893" s="10">
        <f t="shared" si="123"/>
        <v>26.88</v>
      </c>
      <c r="AC1893" s="10">
        <v>30.05</v>
      </c>
      <c r="AD1893" s="10"/>
      <c r="AE1893" s="3"/>
      <c r="AF1893" s="3"/>
    </row>
    <row r="1894" spans="1:32" x14ac:dyDescent="0.2">
      <c r="A1894" s="55"/>
      <c r="B1894" s="198"/>
      <c r="C1894" s="10" t="s">
        <v>163</v>
      </c>
      <c r="D1894" s="10"/>
      <c r="E1894" s="419" t="s">
        <v>164</v>
      </c>
      <c r="F1894" s="10">
        <v>13738</v>
      </c>
      <c r="G1894" s="10"/>
      <c r="H1894" s="10">
        <f t="shared" si="121"/>
        <v>37</v>
      </c>
      <c r="I1894" s="10"/>
      <c r="J1894" s="10">
        <v>1843.6700000000005</v>
      </c>
      <c r="K1894" s="10"/>
      <c r="M1894" s="10">
        <v>21</v>
      </c>
      <c r="N1894" s="69"/>
      <c r="P1894" s="245">
        <f t="shared" si="116"/>
        <v>87.793809523809543</v>
      </c>
      <c r="Q1894" s="10"/>
      <c r="R1894" s="10"/>
      <c r="S1894" s="10"/>
      <c r="T1894" s="179">
        <f t="shared" si="117"/>
        <v>654.19047619047615</v>
      </c>
      <c r="U1894" s="10"/>
      <c r="V1894" s="10"/>
      <c r="W1894" s="10"/>
      <c r="Y1894" s="10">
        <v>1843.6700000000005</v>
      </c>
      <c r="Z1894" s="10">
        <f t="shared" si="122"/>
        <v>2580.75</v>
      </c>
      <c r="AB1894" s="10">
        <f t="shared" si="123"/>
        <v>1509.12</v>
      </c>
      <c r="AC1894" s="10">
        <v>1687.08</v>
      </c>
      <c r="AD1894" s="10"/>
      <c r="AE1894" s="3"/>
      <c r="AF1894" s="3"/>
    </row>
    <row r="1895" spans="1:32" x14ac:dyDescent="0.2">
      <c r="A1895" s="55"/>
      <c r="B1895" s="198"/>
      <c r="C1895" s="10" t="s">
        <v>165</v>
      </c>
      <c r="D1895" s="10"/>
      <c r="E1895" s="419" t="s">
        <v>64</v>
      </c>
      <c r="F1895" s="10">
        <v>5325823</v>
      </c>
      <c r="G1895" s="10"/>
      <c r="H1895" s="10">
        <f t="shared" si="121"/>
        <v>14200</v>
      </c>
      <c r="I1895" s="10"/>
      <c r="J1895" s="10">
        <v>651053.95000000123</v>
      </c>
      <c r="K1895" s="10"/>
      <c r="M1895" s="10">
        <v>943</v>
      </c>
      <c r="N1895" s="69"/>
      <c r="P1895" s="245">
        <f t="shared" si="116"/>
        <v>690.40715800636394</v>
      </c>
      <c r="Q1895" s="10"/>
      <c r="R1895" s="10"/>
      <c r="S1895" s="10"/>
      <c r="T1895" s="179">
        <f t="shared" si="117"/>
        <v>5647.7444326617178</v>
      </c>
      <c r="U1895" s="10"/>
      <c r="V1895" s="10"/>
      <c r="W1895" s="10"/>
      <c r="Y1895" s="10">
        <v>651053.95000000123</v>
      </c>
      <c r="Z1895" s="10">
        <f t="shared" si="122"/>
        <v>911339.02</v>
      </c>
      <c r="AB1895" s="10">
        <f t="shared" si="123"/>
        <v>532915.76</v>
      </c>
      <c r="AC1895" s="10">
        <v>595757.80000000005</v>
      </c>
      <c r="AD1895" s="10"/>
      <c r="AE1895" s="3"/>
      <c r="AF1895" s="3"/>
    </row>
    <row r="1896" spans="1:32" x14ac:dyDescent="0.2">
      <c r="A1896" s="55"/>
      <c r="B1896" s="198"/>
      <c r="C1896" s="10" t="s">
        <v>169</v>
      </c>
      <c r="D1896" s="10"/>
      <c r="E1896" s="419" t="s">
        <v>64</v>
      </c>
      <c r="F1896" s="10">
        <v>1938</v>
      </c>
      <c r="G1896" s="10"/>
      <c r="H1896" s="10">
        <f t="shared" si="121"/>
        <v>5</v>
      </c>
      <c r="I1896" s="10"/>
      <c r="J1896" s="10">
        <v>218.47999999999996</v>
      </c>
      <c r="K1896" s="10"/>
      <c r="M1896" s="10">
        <v>4</v>
      </c>
      <c r="N1896" s="69"/>
      <c r="P1896" s="245">
        <f t="shared" si="116"/>
        <v>54.61999999999999</v>
      </c>
      <c r="Q1896" s="10"/>
      <c r="R1896" s="10"/>
      <c r="S1896" s="10"/>
      <c r="T1896" s="179">
        <f t="shared" si="117"/>
        <v>484.5</v>
      </c>
      <c r="U1896" s="10"/>
      <c r="V1896" s="10"/>
      <c r="W1896" s="10"/>
      <c r="Y1896" s="10">
        <v>218.47999999999996</v>
      </c>
      <c r="Z1896" s="10">
        <f t="shared" si="122"/>
        <v>305.83</v>
      </c>
      <c r="AB1896" s="10">
        <f t="shared" si="123"/>
        <v>178.84</v>
      </c>
      <c r="AC1896" s="10">
        <v>199.93</v>
      </c>
      <c r="AD1896" s="10"/>
      <c r="AE1896" s="3"/>
      <c r="AF1896" s="3"/>
    </row>
    <row r="1897" spans="1:32" x14ac:dyDescent="0.2">
      <c r="A1897" s="55"/>
      <c r="B1897" s="198"/>
      <c r="C1897" s="10" t="s">
        <v>171</v>
      </c>
      <c r="D1897" s="10"/>
      <c r="E1897" s="419" t="s">
        <v>63</v>
      </c>
      <c r="F1897" s="10">
        <v>228</v>
      </c>
      <c r="G1897" s="10"/>
      <c r="H1897" s="10">
        <f t="shared" si="121"/>
        <v>1</v>
      </c>
      <c r="I1897" s="10"/>
      <c r="J1897" s="10">
        <v>61.8</v>
      </c>
      <c r="K1897" s="10"/>
      <c r="M1897" s="10">
        <v>1</v>
      </c>
      <c r="N1897" s="69"/>
      <c r="P1897" s="245">
        <f t="shared" si="116"/>
        <v>61.8</v>
      </c>
      <c r="Q1897" s="10"/>
      <c r="R1897" s="10"/>
      <c r="S1897" s="10"/>
      <c r="T1897" s="179">
        <f t="shared" si="117"/>
        <v>228</v>
      </c>
      <c r="U1897" s="10"/>
      <c r="V1897" s="10"/>
      <c r="W1897" s="10"/>
      <c r="Y1897" s="10">
        <v>61.8</v>
      </c>
      <c r="Z1897" s="10">
        <f t="shared" si="122"/>
        <v>86.51</v>
      </c>
      <c r="AB1897" s="10">
        <f t="shared" si="123"/>
        <v>50.59</v>
      </c>
      <c r="AC1897" s="10">
        <v>56.56</v>
      </c>
      <c r="AD1897" s="10"/>
      <c r="AE1897" s="3"/>
      <c r="AF1897" s="3"/>
    </row>
    <row r="1898" spans="1:32" x14ac:dyDescent="0.2">
      <c r="A1898" s="55"/>
      <c r="B1898" s="198"/>
      <c r="C1898" s="10" t="s">
        <v>171</v>
      </c>
      <c r="D1898" s="10"/>
      <c r="E1898" s="419" t="s">
        <v>96</v>
      </c>
      <c r="F1898" s="10">
        <v>682</v>
      </c>
      <c r="G1898" s="10"/>
      <c r="H1898" s="10">
        <f t="shared" si="121"/>
        <v>2</v>
      </c>
      <c r="I1898" s="10"/>
      <c r="J1898" s="10">
        <v>114.23000000000002</v>
      </c>
      <c r="K1898" s="10"/>
      <c r="M1898" s="10">
        <v>5</v>
      </c>
      <c r="N1898" s="69"/>
      <c r="P1898" s="245">
        <f t="shared" si="116"/>
        <v>22.846000000000004</v>
      </c>
      <c r="Q1898" s="10"/>
      <c r="R1898" s="10"/>
      <c r="S1898" s="10"/>
      <c r="T1898" s="179">
        <f t="shared" si="117"/>
        <v>136.4</v>
      </c>
      <c r="U1898" s="10"/>
      <c r="V1898" s="10"/>
      <c r="W1898" s="10"/>
      <c r="Y1898" s="10">
        <v>114.23000000000002</v>
      </c>
      <c r="Z1898" s="10">
        <f t="shared" si="122"/>
        <v>159.9</v>
      </c>
      <c r="AB1898" s="10">
        <f t="shared" si="123"/>
        <v>93.5</v>
      </c>
      <c r="AC1898" s="10">
        <v>104.53</v>
      </c>
      <c r="AD1898" s="10"/>
      <c r="AE1898" s="3"/>
      <c r="AF1898" s="3"/>
    </row>
    <row r="1899" spans="1:32" x14ac:dyDescent="0.2">
      <c r="A1899" s="55"/>
      <c r="B1899" s="198"/>
      <c r="C1899" s="10" t="s">
        <v>171</v>
      </c>
      <c r="D1899" s="10"/>
      <c r="E1899" s="419" t="s">
        <v>97</v>
      </c>
      <c r="F1899" s="10">
        <v>5233048</v>
      </c>
      <c r="G1899" s="10"/>
      <c r="H1899" s="10">
        <f t="shared" si="121"/>
        <v>13953</v>
      </c>
      <c r="I1899" s="10"/>
      <c r="J1899" s="10">
        <v>163310.56000000017</v>
      </c>
      <c r="K1899" s="10"/>
      <c r="M1899" s="10">
        <v>893</v>
      </c>
      <c r="N1899" s="69"/>
      <c r="P1899" s="245">
        <f t="shared" si="116"/>
        <v>182.8785666293395</v>
      </c>
      <c r="Q1899" s="10"/>
      <c r="R1899" s="10"/>
      <c r="S1899" s="10"/>
      <c r="T1899" s="179">
        <f t="shared" si="117"/>
        <v>5860.0761478163495</v>
      </c>
      <c r="U1899" s="10"/>
      <c r="V1899" s="10"/>
      <c r="W1899" s="10"/>
      <c r="Y1899" s="10">
        <v>163310.56000000017</v>
      </c>
      <c r="Z1899" s="10">
        <f t="shared" si="122"/>
        <v>228600.54</v>
      </c>
      <c r="AB1899" s="10">
        <f t="shared" si="123"/>
        <v>133676.74</v>
      </c>
      <c r="AC1899" s="10">
        <v>149440.04999999999</v>
      </c>
      <c r="AD1899" s="10"/>
      <c r="AE1899" s="3"/>
      <c r="AF1899" s="3"/>
    </row>
    <row r="1900" spans="1:32" x14ac:dyDescent="0.2">
      <c r="A1900" s="55"/>
      <c r="B1900" s="198"/>
      <c r="C1900" s="10" t="s">
        <v>172</v>
      </c>
      <c r="D1900" s="10"/>
      <c r="E1900" s="419" t="s">
        <v>64</v>
      </c>
      <c r="F1900" s="10">
        <v>22</v>
      </c>
      <c r="G1900" s="10"/>
      <c r="H1900" s="10">
        <f t="shared" si="121"/>
        <v>0</v>
      </c>
      <c r="I1900" s="10"/>
      <c r="J1900" s="10">
        <v>22.21</v>
      </c>
      <c r="K1900" s="10"/>
      <c r="M1900" s="10">
        <v>1</v>
      </c>
      <c r="N1900" s="69"/>
      <c r="P1900" s="245">
        <f t="shared" si="116"/>
        <v>22.21</v>
      </c>
      <c r="Q1900" s="10"/>
      <c r="R1900" s="10"/>
      <c r="S1900" s="10"/>
      <c r="T1900" s="179">
        <f t="shared" si="117"/>
        <v>22</v>
      </c>
      <c r="U1900" s="10"/>
      <c r="V1900" s="10"/>
      <c r="W1900" s="10"/>
      <c r="Y1900" s="10">
        <v>22.21</v>
      </c>
      <c r="Z1900" s="10">
        <f t="shared" si="122"/>
        <v>31.09</v>
      </c>
      <c r="AB1900" s="10">
        <f t="shared" si="123"/>
        <v>18.18</v>
      </c>
      <c r="AC1900" s="10">
        <v>20.32</v>
      </c>
      <c r="AD1900" s="10"/>
      <c r="AE1900" s="3"/>
      <c r="AF1900" s="3"/>
    </row>
    <row r="1901" spans="1:32" x14ac:dyDescent="0.2">
      <c r="A1901" s="55"/>
      <c r="B1901" s="198"/>
      <c r="C1901" s="10" t="s">
        <v>172</v>
      </c>
      <c r="D1901" s="10"/>
      <c r="E1901" s="419" t="s">
        <v>166</v>
      </c>
      <c r="F1901" s="10">
        <v>174068</v>
      </c>
      <c r="G1901" s="10"/>
      <c r="H1901" s="10">
        <f t="shared" si="121"/>
        <v>464</v>
      </c>
      <c r="I1901" s="10"/>
      <c r="J1901" s="10">
        <v>18626.300000000003</v>
      </c>
      <c r="K1901" s="10"/>
      <c r="M1901" s="10">
        <v>64</v>
      </c>
      <c r="N1901" s="69"/>
      <c r="P1901" s="245">
        <f t="shared" si="116"/>
        <v>291.03593750000005</v>
      </c>
      <c r="Q1901" s="10"/>
      <c r="R1901" s="10"/>
      <c r="S1901" s="10"/>
      <c r="T1901" s="179">
        <f t="shared" si="117"/>
        <v>2719.8125</v>
      </c>
      <c r="U1901" s="10"/>
      <c r="V1901" s="10"/>
      <c r="W1901" s="10"/>
      <c r="Y1901" s="10">
        <v>18626.300000000003</v>
      </c>
      <c r="Z1901" s="10">
        <f t="shared" si="122"/>
        <v>26072.91</v>
      </c>
      <c r="AB1901" s="10">
        <f t="shared" si="123"/>
        <v>15246.43</v>
      </c>
      <c r="AC1901" s="10">
        <v>17044.310000000001</v>
      </c>
      <c r="AD1901" s="10"/>
      <c r="AE1901" s="3"/>
      <c r="AF1901" s="3"/>
    </row>
    <row r="1902" spans="1:32" x14ac:dyDescent="0.2">
      <c r="A1902" s="55"/>
      <c r="B1902" s="198"/>
      <c r="C1902" s="10" t="s">
        <v>173</v>
      </c>
      <c r="D1902" s="10"/>
      <c r="E1902" s="419" t="s">
        <v>100</v>
      </c>
      <c r="F1902" s="10">
        <v>235105</v>
      </c>
      <c r="G1902" s="10"/>
      <c r="H1902" s="10">
        <f t="shared" si="121"/>
        <v>627</v>
      </c>
      <c r="I1902" s="10"/>
      <c r="J1902" s="10">
        <v>39988.000000000029</v>
      </c>
      <c r="K1902" s="10"/>
      <c r="M1902" s="10">
        <v>101</v>
      </c>
      <c r="N1902" s="69"/>
      <c r="P1902" s="245">
        <f t="shared" si="116"/>
        <v>395.92079207920818</v>
      </c>
      <c r="Q1902" s="10"/>
      <c r="R1902" s="10"/>
      <c r="S1902" s="10"/>
      <c r="T1902" s="179">
        <f t="shared" si="117"/>
        <v>2327.772277227723</v>
      </c>
      <c r="U1902" s="10"/>
      <c r="V1902" s="10"/>
      <c r="W1902" s="10"/>
      <c r="Y1902" s="10">
        <v>39988.000000000029</v>
      </c>
      <c r="Z1902" s="10">
        <f t="shared" si="122"/>
        <v>55974.82</v>
      </c>
      <c r="AB1902" s="10">
        <f t="shared" si="123"/>
        <v>32731.9</v>
      </c>
      <c r="AC1902" s="10">
        <v>36591.68</v>
      </c>
      <c r="AD1902" s="10"/>
      <c r="AE1902" s="3"/>
      <c r="AF1902" s="3"/>
    </row>
    <row r="1903" spans="1:32" x14ac:dyDescent="0.2">
      <c r="A1903" s="55"/>
      <c r="B1903" s="198"/>
      <c r="C1903" s="10" t="s">
        <v>173</v>
      </c>
      <c r="D1903" s="10"/>
      <c r="E1903" s="419" t="s">
        <v>77</v>
      </c>
      <c r="F1903" s="10">
        <v>994616</v>
      </c>
      <c r="G1903" s="10"/>
      <c r="H1903" s="10">
        <f t="shared" si="121"/>
        <v>2652</v>
      </c>
      <c r="I1903" s="10"/>
      <c r="J1903" s="10">
        <v>91770.940000000017</v>
      </c>
      <c r="K1903" s="10"/>
      <c r="M1903" s="10">
        <v>154</v>
      </c>
      <c r="N1903" s="69"/>
      <c r="P1903" s="245">
        <f t="shared" si="116"/>
        <v>595.91519480519491</v>
      </c>
      <c r="Q1903" s="10"/>
      <c r="R1903" s="10"/>
      <c r="S1903" s="10"/>
      <c r="T1903" s="179">
        <f t="shared" si="117"/>
        <v>6458.545454545455</v>
      </c>
      <c r="U1903" s="10"/>
      <c r="V1903" s="10"/>
      <c r="W1903" s="10"/>
      <c r="Y1903" s="10">
        <v>91770.940000000017</v>
      </c>
      <c r="Z1903" s="10">
        <f t="shared" si="122"/>
        <v>128460.07</v>
      </c>
      <c r="AB1903" s="10">
        <f t="shared" si="123"/>
        <v>75118.48</v>
      </c>
      <c r="AC1903" s="10">
        <v>83976.54</v>
      </c>
      <c r="AD1903" s="10"/>
      <c r="AE1903" s="3"/>
      <c r="AF1903" s="3"/>
    </row>
    <row r="1904" spans="1:32" x14ac:dyDescent="0.2">
      <c r="A1904" s="55"/>
      <c r="B1904" s="198"/>
      <c r="C1904" s="10" t="s">
        <v>598</v>
      </c>
      <c r="D1904" s="10"/>
      <c r="E1904" s="419" t="s">
        <v>145</v>
      </c>
      <c r="F1904" s="10">
        <v>31595</v>
      </c>
      <c r="G1904" s="10"/>
      <c r="H1904" s="10">
        <f t="shared" si="121"/>
        <v>84</v>
      </c>
      <c r="I1904" s="10"/>
      <c r="J1904" s="10">
        <v>4731.6400000000003</v>
      </c>
      <c r="K1904" s="10"/>
      <c r="M1904" s="10">
        <v>17</v>
      </c>
      <c r="N1904" s="69"/>
      <c r="P1904" s="245">
        <f t="shared" si="116"/>
        <v>278.33176470588239</v>
      </c>
      <c r="Q1904" s="10"/>
      <c r="R1904" s="10"/>
      <c r="S1904" s="10"/>
      <c r="T1904" s="179">
        <f t="shared" si="117"/>
        <v>1858.5294117647059</v>
      </c>
      <c r="U1904" s="10"/>
      <c r="V1904" s="10"/>
      <c r="W1904" s="10"/>
      <c r="Y1904" s="10">
        <v>4731.6400000000003</v>
      </c>
      <c r="Z1904" s="10">
        <f t="shared" si="122"/>
        <v>6623.3</v>
      </c>
      <c r="AB1904" s="10">
        <f t="shared" si="123"/>
        <v>3873.05</v>
      </c>
      <c r="AC1904" s="10">
        <v>4329.76</v>
      </c>
      <c r="AD1904" s="10"/>
      <c r="AE1904" s="3"/>
      <c r="AF1904" s="3"/>
    </row>
    <row r="1905" spans="1:32" x14ac:dyDescent="0.2">
      <c r="A1905" s="55"/>
      <c r="B1905" s="198"/>
      <c r="C1905" s="10" t="s">
        <v>174</v>
      </c>
      <c r="D1905" s="10"/>
      <c r="E1905" s="419" t="s">
        <v>175</v>
      </c>
      <c r="F1905" s="10">
        <v>33456</v>
      </c>
      <c r="G1905" s="10"/>
      <c r="H1905" s="10">
        <f t="shared" si="121"/>
        <v>89</v>
      </c>
      <c r="I1905" s="10"/>
      <c r="J1905" s="10">
        <v>5951.5399999999972</v>
      </c>
      <c r="K1905" s="10"/>
      <c r="M1905" s="10">
        <v>37</v>
      </c>
      <c r="N1905" s="69"/>
      <c r="P1905" s="245">
        <f t="shared" si="116"/>
        <v>160.85243243243235</v>
      </c>
      <c r="Q1905" s="10"/>
      <c r="R1905" s="10"/>
      <c r="S1905" s="10"/>
      <c r="T1905" s="179">
        <f t="shared" si="117"/>
        <v>904.21621621621625</v>
      </c>
      <c r="U1905" s="10"/>
      <c r="V1905" s="10"/>
      <c r="W1905" s="10"/>
      <c r="Y1905" s="10">
        <v>5951.5399999999972</v>
      </c>
      <c r="Z1905" s="10">
        <f t="shared" si="122"/>
        <v>8330.91</v>
      </c>
      <c r="AB1905" s="10">
        <f t="shared" si="123"/>
        <v>4871.59</v>
      </c>
      <c r="AC1905" s="10">
        <v>5446.05</v>
      </c>
      <c r="AD1905" s="10"/>
      <c r="AE1905" s="3"/>
      <c r="AF1905" s="3"/>
    </row>
    <row r="1906" spans="1:32" x14ac:dyDescent="0.2">
      <c r="A1906" s="55"/>
      <c r="B1906" s="198"/>
      <c r="C1906" s="10" t="s">
        <v>176</v>
      </c>
      <c r="D1906" s="10"/>
      <c r="E1906" s="419" t="s">
        <v>177</v>
      </c>
      <c r="F1906" s="10">
        <v>8033319</v>
      </c>
      <c r="G1906" s="10"/>
      <c r="H1906" s="10">
        <f t="shared" si="121"/>
        <v>21419</v>
      </c>
      <c r="I1906" s="10"/>
      <c r="J1906" s="10">
        <v>837929.30999999936</v>
      </c>
      <c r="K1906" s="10"/>
      <c r="M1906" s="10">
        <v>393</v>
      </c>
      <c r="N1906" s="69"/>
      <c r="P1906" s="245">
        <f t="shared" si="116"/>
        <v>2132.13564885496</v>
      </c>
      <c r="Q1906" s="10"/>
      <c r="R1906" s="10"/>
      <c r="S1906" s="10"/>
      <c r="T1906" s="179">
        <f t="shared" si="117"/>
        <v>20441.015267175571</v>
      </c>
      <c r="U1906" s="10"/>
      <c r="V1906" s="10"/>
      <c r="W1906" s="10"/>
      <c r="Y1906" s="10">
        <v>837929.30999999936</v>
      </c>
      <c r="Z1906" s="10">
        <f t="shared" si="122"/>
        <v>1172925.3400000001</v>
      </c>
      <c r="AB1906" s="10">
        <f t="shared" si="123"/>
        <v>685881.31</v>
      </c>
      <c r="AC1906" s="10">
        <v>766761.22</v>
      </c>
      <c r="AD1906" s="10"/>
      <c r="AE1906" s="3"/>
      <c r="AF1906" s="3"/>
    </row>
    <row r="1907" spans="1:32" x14ac:dyDescent="0.2">
      <c r="A1907" s="55"/>
      <c r="B1907" s="198"/>
      <c r="C1907" s="10" t="s">
        <v>176</v>
      </c>
      <c r="D1907" s="10"/>
      <c r="E1907" s="419" t="s">
        <v>229</v>
      </c>
      <c r="F1907" s="10">
        <v>592</v>
      </c>
      <c r="G1907" s="10"/>
      <c r="H1907" s="10">
        <f t="shared" si="121"/>
        <v>2</v>
      </c>
      <c r="I1907" s="10"/>
      <c r="J1907" s="10">
        <v>55.36</v>
      </c>
      <c r="K1907" s="10"/>
      <c r="M1907" s="10">
        <v>1</v>
      </c>
      <c r="N1907" s="69"/>
      <c r="P1907" s="245">
        <f t="shared" si="116"/>
        <v>55.36</v>
      </c>
      <c r="Q1907" s="10"/>
      <c r="R1907" s="10"/>
      <c r="S1907" s="10"/>
      <c r="T1907" s="179">
        <f t="shared" si="117"/>
        <v>592</v>
      </c>
      <c r="U1907" s="10"/>
      <c r="V1907" s="10"/>
      <c r="W1907" s="10"/>
      <c r="Y1907" s="10">
        <v>55.36</v>
      </c>
      <c r="Z1907" s="10">
        <f t="shared" si="122"/>
        <v>77.489999999999995</v>
      </c>
      <c r="AB1907" s="10">
        <f t="shared" si="123"/>
        <v>45.31</v>
      </c>
      <c r="AC1907" s="10">
        <v>50.65</v>
      </c>
      <c r="AD1907" s="10"/>
      <c r="AE1907" s="3"/>
      <c r="AF1907" s="3"/>
    </row>
    <row r="1908" spans="1:32" x14ac:dyDescent="0.2">
      <c r="A1908" s="55"/>
      <c r="B1908" s="198"/>
      <c r="C1908" s="10" t="s">
        <v>178</v>
      </c>
      <c r="D1908" s="10"/>
      <c r="E1908" s="419" t="s">
        <v>179</v>
      </c>
      <c r="F1908" s="10">
        <v>221243</v>
      </c>
      <c r="G1908" s="10"/>
      <c r="H1908" s="10">
        <f t="shared" si="121"/>
        <v>590</v>
      </c>
      <c r="I1908" s="10"/>
      <c r="J1908" s="10">
        <v>29250.500000000011</v>
      </c>
      <c r="K1908" s="10"/>
      <c r="M1908" s="10">
        <v>83</v>
      </c>
      <c r="N1908" s="69"/>
      <c r="P1908" s="245">
        <f t="shared" si="116"/>
        <v>352.41566265060254</v>
      </c>
      <c r="Q1908" s="10"/>
      <c r="R1908" s="10"/>
      <c r="S1908" s="10"/>
      <c r="T1908" s="179">
        <f t="shared" si="117"/>
        <v>2665.5783132530119</v>
      </c>
      <c r="U1908" s="10"/>
      <c r="V1908" s="10"/>
      <c r="W1908" s="10"/>
      <c r="Y1908" s="10">
        <v>29250.500000000011</v>
      </c>
      <c r="Z1908" s="10">
        <f t="shared" si="122"/>
        <v>40944.57</v>
      </c>
      <c r="AB1908" s="10">
        <f t="shared" si="123"/>
        <v>23942.799999999999</v>
      </c>
      <c r="AC1908" s="10">
        <v>26766.16</v>
      </c>
      <c r="AD1908" s="10"/>
      <c r="AE1908" s="3"/>
      <c r="AF1908" s="3"/>
    </row>
    <row r="1909" spans="1:32" x14ac:dyDescent="0.2">
      <c r="A1909" s="55"/>
      <c r="B1909" s="198"/>
      <c r="C1909" s="10" t="s">
        <v>180</v>
      </c>
      <c r="D1909" s="10"/>
      <c r="E1909" s="419" t="s">
        <v>105</v>
      </c>
      <c r="F1909" s="10">
        <v>114</v>
      </c>
      <c r="G1909" s="10"/>
      <c r="H1909" s="10">
        <f t="shared" si="121"/>
        <v>0</v>
      </c>
      <c r="I1909" s="10"/>
      <c r="J1909" s="10">
        <v>42.14</v>
      </c>
      <c r="K1909" s="10"/>
      <c r="M1909" s="10">
        <v>2</v>
      </c>
      <c r="N1909" s="69"/>
      <c r="P1909" s="245">
        <f t="shared" si="116"/>
        <v>21.07</v>
      </c>
      <c r="Q1909" s="10"/>
      <c r="R1909" s="10"/>
      <c r="S1909" s="10"/>
      <c r="T1909" s="179">
        <f t="shared" si="117"/>
        <v>57</v>
      </c>
      <c r="U1909" s="10"/>
      <c r="V1909" s="10"/>
      <c r="W1909" s="10"/>
      <c r="Y1909" s="10">
        <v>42.14</v>
      </c>
      <c r="Z1909" s="10">
        <f t="shared" si="122"/>
        <v>58.99</v>
      </c>
      <c r="AB1909" s="10">
        <f t="shared" si="123"/>
        <v>34.49</v>
      </c>
      <c r="AC1909" s="10">
        <v>38.56</v>
      </c>
      <c r="AD1909" s="10"/>
      <c r="AE1909" s="3"/>
      <c r="AF1909" s="3"/>
    </row>
    <row r="1910" spans="1:32" x14ac:dyDescent="0.2">
      <c r="A1910" s="55"/>
      <c r="B1910" s="198"/>
      <c r="C1910" s="10" t="s">
        <v>181</v>
      </c>
      <c r="D1910" s="10"/>
      <c r="E1910" s="419" t="s">
        <v>68</v>
      </c>
      <c r="F1910" s="10">
        <v>67</v>
      </c>
      <c r="G1910" s="10"/>
      <c r="H1910" s="10">
        <f t="shared" si="121"/>
        <v>0</v>
      </c>
      <c r="I1910" s="10"/>
      <c r="J1910" s="10">
        <v>21.33</v>
      </c>
      <c r="K1910" s="10"/>
      <c r="M1910" s="10">
        <v>1</v>
      </c>
      <c r="N1910" s="69"/>
      <c r="P1910" s="245">
        <f t="shared" si="116"/>
        <v>21.33</v>
      </c>
      <c r="Q1910" s="10"/>
      <c r="R1910" s="10"/>
      <c r="S1910" s="10"/>
      <c r="T1910" s="179">
        <f t="shared" si="117"/>
        <v>67</v>
      </c>
      <c r="U1910" s="10"/>
      <c r="V1910" s="10"/>
      <c r="W1910" s="10"/>
      <c r="Y1910" s="10">
        <v>21.33</v>
      </c>
      <c r="Z1910" s="10">
        <f t="shared" si="122"/>
        <v>29.86</v>
      </c>
      <c r="AB1910" s="10">
        <f t="shared" si="123"/>
        <v>17.46</v>
      </c>
      <c r="AC1910" s="10">
        <v>19.52</v>
      </c>
      <c r="AD1910" s="10"/>
      <c r="AE1910" s="3"/>
      <c r="AF1910" s="3"/>
    </row>
    <row r="1911" spans="1:32" x14ac:dyDescent="0.2">
      <c r="A1911" s="55"/>
      <c r="B1911" s="198"/>
      <c r="C1911" s="10" t="s">
        <v>181</v>
      </c>
      <c r="D1911" s="10"/>
      <c r="E1911" s="419" t="s">
        <v>182</v>
      </c>
      <c r="F1911" s="10">
        <v>300226</v>
      </c>
      <c r="G1911" s="10"/>
      <c r="H1911" s="10">
        <f t="shared" si="121"/>
        <v>800</v>
      </c>
      <c r="I1911" s="10"/>
      <c r="J1911" s="10">
        <v>55127.420000000006</v>
      </c>
      <c r="K1911" s="10"/>
      <c r="M1911" s="10">
        <v>142</v>
      </c>
      <c r="N1911" s="69"/>
      <c r="P1911" s="245">
        <f t="shared" si="116"/>
        <v>388.22126760563384</v>
      </c>
      <c r="Q1911" s="10"/>
      <c r="R1911" s="10"/>
      <c r="S1911" s="10"/>
      <c r="T1911" s="179">
        <f t="shared" si="117"/>
        <v>2114.2676056338028</v>
      </c>
      <c r="U1911" s="10"/>
      <c r="V1911" s="10"/>
      <c r="W1911" s="10"/>
      <c r="Y1911" s="10">
        <v>55127.420000000006</v>
      </c>
      <c r="Z1911" s="10">
        <f t="shared" si="122"/>
        <v>77166.83</v>
      </c>
      <c r="AB1911" s="10">
        <f t="shared" si="123"/>
        <v>45124.17</v>
      </c>
      <c r="AC1911" s="10">
        <v>50445.26</v>
      </c>
      <c r="AD1911" s="10"/>
      <c r="AE1911" s="3"/>
      <c r="AF1911" s="3"/>
    </row>
    <row r="1912" spans="1:32" x14ac:dyDescent="0.2">
      <c r="A1912" s="55"/>
      <c r="B1912" s="198"/>
      <c r="C1912" s="10" t="s">
        <v>181</v>
      </c>
      <c r="D1912" s="10"/>
      <c r="E1912" s="419" t="s">
        <v>73</v>
      </c>
      <c r="F1912" s="10">
        <v>10235</v>
      </c>
      <c r="G1912" s="10"/>
      <c r="H1912" s="10">
        <f t="shared" si="121"/>
        <v>27</v>
      </c>
      <c r="I1912" s="10"/>
      <c r="J1912" s="10">
        <v>1326.29</v>
      </c>
      <c r="K1912" s="10"/>
      <c r="M1912" s="10">
        <v>2</v>
      </c>
      <c r="N1912" s="69"/>
      <c r="P1912" s="245">
        <f t="shared" si="116"/>
        <v>663.14499999999998</v>
      </c>
      <c r="Q1912" s="10"/>
      <c r="R1912" s="10"/>
      <c r="S1912" s="10"/>
      <c r="T1912" s="179">
        <f t="shared" si="117"/>
        <v>5117.5</v>
      </c>
      <c r="U1912" s="10"/>
      <c r="V1912" s="10"/>
      <c r="W1912" s="10"/>
      <c r="Y1912" s="10">
        <v>1326.29</v>
      </c>
      <c r="Z1912" s="10">
        <f t="shared" si="122"/>
        <v>1856.53</v>
      </c>
      <c r="AB1912" s="10">
        <f t="shared" si="123"/>
        <v>1085.6300000000001</v>
      </c>
      <c r="AC1912" s="10">
        <v>1213.6500000000001</v>
      </c>
      <c r="AD1912" s="10"/>
      <c r="AE1912" s="3"/>
      <c r="AF1912" s="3"/>
    </row>
    <row r="1913" spans="1:32" x14ac:dyDescent="0.2">
      <c r="A1913" s="55"/>
      <c r="B1913" s="198"/>
      <c r="C1913" s="10" t="s">
        <v>183</v>
      </c>
      <c r="D1913" s="10"/>
      <c r="E1913" s="419" t="s">
        <v>105</v>
      </c>
      <c r="F1913" s="10"/>
      <c r="G1913" s="10"/>
      <c r="H1913" s="10">
        <f t="shared" si="121"/>
        <v>0</v>
      </c>
      <c r="I1913" s="10"/>
      <c r="J1913" s="10">
        <v>12.56</v>
      </c>
      <c r="K1913" s="10"/>
      <c r="M1913" s="10">
        <v>1</v>
      </c>
      <c r="N1913" s="69"/>
      <c r="P1913" s="245">
        <f t="shared" si="116"/>
        <v>12.56</v>
      </c>
      <c r="Q1913" s="10"/>
      <c r="R1913" s="10"/>
      <c r="S1913" s="10"/>
      <c r="T1913" s="179">
        <f t="shared" si="117"/>
        <v>0</v>
      </c>
      <c r="U1913" s="10"/>
      <c r="V1913" s="10"/>
      <c r="W1913" s="10"/>
      <c r="Y1913" s="10">
        <v>12.56</v>
      </c>
      <c r="Z1913" s="10">
        <f t="shared" si="122"/>
        <v>17.579999999999998</v>
      </c>
      <c r="AB1913" s="10">
        <f t="shared" si="123"/>
        <v>10.28</v>
      </c>
      <c r="AC1913" s="10">
        <v>11.49</v>
      </c>
      <c r="AD1913" s="10"/>
      <c r="AE1913" s="3"/>
      <c r="AF1913" s="3"/>
    </row>
    <row r="1914" spans="1:32" x14ac:dyDescent="0.2">
      <c r="A1914" s="55"/>
      <c r="B1914" s="198"/>
      <c r="C1914" s="10" t="s">
        <v>183</v>
      </c>
      <c r="D1914" s="10"/>
      <c r="E1914" s="419" t="s">
        <v>86</v>
      </c>
      <c r="F1914" s="10">
        <v>578566</v>
      </c>
      <c r="G1914" s="10"/>
      <c r="H1914" s="10">
        <f t="shared" si="121"/>
        <v>1543</v>
      </c>
      <c r="I1914" s="10"/>
      <c r="J1914" s="10">
        <v>31629.770000000008</v>
      </c>
      <c r="K1914" s="10"/>
      <c r="M1914" s="10">
        <v>36</v>
      </c>
      <c r="N1914" s="69"/>
      <c r="P1914" s="245">
        <f t="shared" si="116"/>
        <v>878.60472222222245</v>
      </c>
      <c r="Q1914" s="10"/>
      <c r="R1914" s="10"/>
      <c r="S1914" s="10"/>
      <c r="T1914" s="179">
        <f t="shared" si="117"/>
        <v>16071.277777777777</v>
      </c>
      <c r="U1914" s="10"/>
      <c r="V1914" s="10"/>
      <c r="W1914" s="10"/>
      <c r="Y1914" s="10">
        <v>31629.770000000008</v>
      </c>
      <c r="Z1914" s="10">
        <f t="shared" si="122"/>
        <v>44275.05</v>
      </c>
      <c r="AB1914" s="10">
        <f t="shared" si="123"/>
        <v>25890.33</v>
      </c>
      <c r="AC1914" s="10">
        <v>28943.35</v>
      </c>
      <c r="AD1914" s="10"/>
      <c r="AE1914" s="3"/>
      <c r="AF1914" s="3"/>
    </row>
    <row r="1915" spans="1:32" x14ac:dyDescent="0.2">
      <c r="A1915" s="55"/>
      <c r="B1915" s="198"/>
      <c r="C1915" s="10" t="s">
        <v>184</v>
      </c>
      <c r="D1915" s="10"/>
      <c r="E1915" s="419" t="s">
        <v>185</v>
      </c>
      <c r="F1915" s="10">
        <v>1227593</v>
      </c>
      <c r="G1915" s="10"/>
      <c r="H1915" s="10">
        <f t="shared" si="121"/>
        <v>3273</v>
      </c>
      <c r="I1915" s="10"/>
      <c r="J1915" s="10">
        <v>219497.16000000009</v>
      </c>
      <c r="K1915" s="10"/>
      <c r="M1915" s="10">
        <v>190</v>
      </c>
      <c r="N1915" s="69"/>
      <c r="P1915" s="245">
        <f t="shared" si="116"/>
        <v>1155.2482105263164</v>
      </c>
      <c r="Q1915" s="10"/>
      <c r="R1915" s="10"/>
      <c r="S1915" s="10"/>
      <c r="T1915" s="179">
        <f t="shared" si="117"/>
        <v>6461.015789473684</v>
      </c>
      <c r="U1915" s="10"/>
      <c r="V1915" s="10"/>
      <c r="W1915" s="10"/>
      <c r="Y1915" s="10">
        <v>219497.16000000009</v>
      </c>
      <c r="Z1915" s="10">
        <f t="shared" si="122"/>
        <v>307250</v>
      </c>
      <c r="AB1915" s="10">
        <f t="shared" si="123"/>
        <v>179667.9</v>
      </c>
      <c r="AC1915" s="10">
        <v>200854.55</v>
      </c>
      <c r="AD1915" s="10"/>
      <c r="AE1915" s="3"/>
      <c r="AF1915" s="3"/>
    </row>
    <row r="1916" spans="1:32" x14ac:dyDescent="0.2">
      <c r="A1916" s="55"/>
      <c r="B1916" s="198"/>
      <c r="C1916" s="10" t="s">
        <v>188</v>
      </c>
      <c r="D1916" s="10"/>
      <c r="E1916" s="419" t="s">
        <v>175</v>
      </c>
      <c r="F1916" s="10">
        <v>1685</v>
      </c>
      <c r="G1916" s="10"/>
      <c r="H1916" s="10">
        <f t="shared" si="121"/>
        <v>4</v>
      </c>
      <c r="I1916" s="10"/>
      <c r="J1916" s="10">
        <v>379.46</v>
      </c>
      <c r="K1916" s="10"/>
      <c r="M1916" s="10">
        <v>1</v>
      </c>
      <c r="N1916" s="69"/>
      <c r="P1916" s="245">
        <f t="shared" si="116"/>
        <v>379.46</v>
      </c>
      <c r="Q1916" s="10"/>
      <c r="R1916" s="10"/>
      <c r="S1916" s="10"/>
      <c r="T1916" s="179">
        <f t="shared" si="117"/>
        <v>1685</v>
      </c>
      <c r="U1916" s="10"/>
      <c r="V1916" s="10"/>
      <c r="W1916" s="10"/>
      <c r="Y1916" s="10">
        <v>379.46</v>
      </c>
      <c r="Z1916" s="10">
        <f t="shared" si="122"/>
        <v>531.16</v>
      </c>
      <c r="AB1916" s="10">
        <f t="shared" si="123"/>
        <v>310.60000000000002</v>
      </c>
      <c r="AC1916" s="10">
        <v>347.23</v>
      </c>
      <c r="AD1916" s="10"/>
      <c r="AE1916" s="3"/>
      <c r="AF1916" s="3"/>
    </row>
    <row r="1917" spans="1:32" x14ac:dyDescent="0.2">
      <c r="A1917" s="55"/>
      <c r="B1917" s="198"/>
      <c r="C1917" s="10" t="s">
        <v>189</v>
      </c>
      <c r="D1917" s="10"/>
      <c r="E1917" s="419" t="s">
        <v>70</v>
      </c>
      <c r="F1917" s="10">
        <v>163649</v>
      </c>
      <c r="G1917" s="10"/>
      <c r="H1917" s="10">
        <f t="shared" si="121"/>
        <v>436</v>
      </c>
      <c r="I1917" s="10"/>
      <c r="J1917" s="10">
        <v>32792.340000000004</v>
      </c>
      <c r="K1917" s="10"/>
      <c r="M1917" s="10">
        <v>59</v>
      </c>
      <c r="N1917" s="69"/>
      <c r="P1917" s="245">
        <f t="shared" si="116"/>
        <v>555.80237288135595</v>
      </c>
      <c r="Q1917" s="10"/>
      <c r="R1917" s="10"/>
      <c r="S1917" s="10"/>
      <c r="T1917" s="179">
        <f t="shared" si="117"/>
        <v>2773.7118644067796</v>
      </c>
      <c r="U1917" s="10"/>
      <c r="V1917" s="10"/>
      <c r="W1917" s="10"/>
      <c r="Y1917" s="10">
        <v>32792.340000000004</v>
      </c>
      <c r="Z1917" s="10">
        <f t="shared" si="122"/>
        <v>45902.400000000001</v>
      </c>
      <c r="AB1917" s="10">
        <f t="shared" si="123"/>
        <v>26841.95</v>
      </c>
      <c r="AC1917" s="10">
        <v>30007.18</v>
      </c>
      <c r="AD1917" s="10"/>
      <c r="AE1917" s="3"/>
      <c r="AF1917" s="3"/>
    </row>
    <row r="1918" spans="1:32" x14ac:dyDescent="0.2">
      <c r="A1918" s="55"/>
      <c r="B1918" s="198"/>
      <c r="C1918" s="10" t="s">
        <v>190</v>
      </c>
      <c r="D1918" s="10"/>
      <c r="E1918" s="419" t="s">
        <v>107</v>
      </c>
      <c r="F1918" s="10">
        <v>11</v>
      </c>
      <c r="G1918" s="10"/>
      <c r="H1918" s="10">
        <f t="shared" si="121"/>
        <v>0</v>
      </c>
      <c r="I1918" s="10"/>
      <c r="J1918" s="10">
        <v>26.11</v>
      </c>
      <c r="K1918" s="10"/>
      <c r="M1918" s="10">
        <v>2</v>
      </c>
      <c r="N1918" s="69"/>
      <c r="P1918" s="245">
        <f t="shared" si="116"/>
        <v>13.055</v>
      </c>
      <c r="Q1918" s="10"/>
      <c r="R1918" s="10"/>
      <c r="S1918" s="10"/>
      <c r="T1918" s="179">
        <f t="shared" si="117"/>
        <v>5.5</v>
      </c>
      <c r="U1918" s="10"/>
      <c r="V1918" s="10"/>
      <c r="W1918" s="10"/>
      <c r="Y1918" s="10">
        <v>26.11</v>
      </c>
      <c r="Z1918" s="10">
        <f t="shared" si="122"/>
        <v>36.549999999999997</v>
      </c>
      <c r="AB1918" s="10">
        <f t="shared" si="123"/>
        <v>21.37</v>
      </c>
      <c r="AC1918" s="10">
        <v>23.89</v>
      </c>
      <c r="AD1918" s="10"/>
      <c r="AE1918" s="3"/>
      <c r="AF1918" s="3"/>
    </row>
    <row r="1919" spans="1:32" x14ac:dyDescent="0.2">
      <c r="A1919" s="55"/>
      <c r="B1919" s="198"/>
      <c r="C1919" s="10" t="s">
        <v>191</v>
      </c>
      <c r="D1919" s="10"/>
      <c r="E1919" s="419" t="s">
        <v>192</v>
      </c>
      <c r="F1919" s="10">
        <v>198907</v>
      </c>
      <c r="G1919" s="10"/>
      <c r="H1919" s="10">
        <f t="shared" si="121"/>
        <v>530</v>
      </c>
      <c r="I1919" s="10"/>
      <c r="J1919" s="10">
        <v>38895.650000000009</v>
      </c>
      <c r="K1919" s="10"/>
      <c r="M1919" s="10">
        <v>140</v>
      </c>
      <c r="N1919" s="69"/>
      <c r="P1919" s="245">
        <f t="shared" si="116"/>
        <v>277.82607142857148</v>
      </c>
      <c r="Q1919" s="10"/>
      <c r="R1919" s="10"/>
      <c r="S1919" s="10"/>
      <c r="T1919" s="179">
        <f t="shared" si="117"/>
        <v>1420.7642857142857</v>
      </c>
      <c r="U1919" s="10"/>
      <c r="V1919" s="10"/>
      <c r="W1919" s="10"/>
      <c r="Y1919" s="10">
        <v>38895.650000000009</v>
      </c>
      <c r="Z1919" s="10">
        <f t="shared" si="122"/>
        <v>54445.75</v>
      </c>
      <c r="AB1919" s="10">
        <f t="shared" si="123"/>
        <v>31837.77</v>
      </c>
      <c r="AC1919" s="10">
        <v>35592.120000000003</v>
      </c>
      <c r="AD1919" s="10"/>
      <c r="AE1919" s="3"/>
      <c r="AF1919" s="3"/>
    </row>
    <row r="1920" spans="1:32" x14ac:dyDescent="0.2">
      <c r="A1920" s="55"/>
      <c r="B1920" s="198"/>
      <c r="C1920" s="10" t="s">
        <v>193</v>
      </c>
      <c r="D1920" s="10"/>
      <c r="E1920" s="419" t="s">
        <v>194</v>
      </c>
      <c r="F1920" s="10">
        <v>146632</v>
      </c>
      <c r="G1920" s="10"/>
      <c r="H1920" s="10">
        <f t="shared" si="121"/>
        <v>391</v>
      </c>
      <c r="I1920" s="10"/>
      <c r="J1920" s="10">
        <v>25255.110000000004</v>
      </c>
      <c r="K1920" s="10"/>
      <c r="M1920" s="10">
        <v>75</v>
      </c>
      <c r="N1920" s="69"/>
      <c r="P1920" s="245">
        <f t="shared" si="116"/>
        <v>336.73480000000006</v>
      </c>
      <c r="Q1920" s="10"/>
      <c r="R1920" s="10"/>
      <c r="S1920" s="10"/>
      <c r="T1920" s="179">
        <f t="shared" si="117"/>
        <v>1955.0933333333332</v>
      </c>
      <c r="U1920" s="10"/>
      <c r="V1920" s="10"/>
      <c r="W1920" s="10"/>
      <c r="Y1920" s="10">
        <v>25255.110000000004</v>
      </c>
      <c r="Z1920" s="10">
        <f t="shared" si="122"/>
        <v>35351.86</v>
      </c>
      <c r="AB1920" s="10">
        <f t="shared" si="123"/>
        <v>20672.400000000001</v>
      </c>
      <c r="AC1920" s="10">
        <v>23110.11</v>
      </c>
      <c r="AD1920" s="10"/>
      <c r="AE1920" s="3"/>
      <c r="AF1920" s="3"/>
    </row>
    <row r="1921" spans="1:32" x14ac:dyDescent="0.2">
      <c r="A1921" s="55"/>
      <c r="B1921" s="198"/>
      <c r="C1921" s="10" t="s">
        <v>195</v>
      </c>
      <c r="D1921" s="10"/>
      <c r="E1921" s="419" t="s">
        <v>196</v>
      </c>
      <c r="F1921" s="10">
        <v>5428</v>
      </c>
      <c r="G1921" s="10"/>
      <c r="H1921" s="10">
        <f t="shared" si="121"/>
        <v>14</v>
      </c>
      <c r="I1921" s="10"/>
      <c r="J1921" s="10">
        <v>1003.0899999999999</v>
      </c>
      <c r="K1921" s="10"/>
      <c r="M1921" s="10">
        <v>5</v>
      </c>
      <c r="N1921" s="69"/>
      <c r="P1921" s="245">
        <f t="shared" si="116"/>
        <v>200.61799999999999</v>
      </c>
      <c r="Q1921" s="10"/>
      <c r="R1921" s="10"/>
      <c r="S1921" s="10"/>
      <c r="T1921" s="179">
        <f t="shared" si="117"/>
        <v>1085.5999999999999</v>
      </c>
      <c r="U1921" s="10"/>
      <c r="V1921" s="10"/>
      <c r="W1921" s="10"/>
      <c r="Y1921" s="10">
        <v>1003.0899999999999</v>
      </c>
      <c r="Z1921" s="10">
        <f t="shared" si="122"/>
        <v>1404.12</v>
      </c>
      <c r="AB1921" s="10">
        <f t="shared" si="123"/>
        <v>821.07</v>
      </c>
      <c r="AC1921" s="10">
        <v>917.89</v>
      </c>
      <c r="AD1921" s="10"/>
      <c r="AE1921" s="3"/>
      <c r="AF1921" s="3"/>
    </row>
    <row r="1922" spans="1:32" x14ac:dyDescent="0.2">
      <c r="A1922" s="55"/>
      <c r="B1922" s="198"/>
      <c r="C1922" s="10" t="s">
        <v>197</v>
      </c>
      <c r="D1922" s="10"/>
      <c r="E1922" s="419" t="s">
        <v>198</v>
      </c>
      <c r="F1922" s="10">
        <v>609561</v>
      </c>
      <c r="G1922" s="10"/>
      <c r="H1922" s="10">
        <f t="shared" si="121"/>
        <v>1625</v>
      </c>
      <c r="I1922" s="10"/>
      <c r="J1922" s="10">
        <v>76974.66</v>
      </c>
      <c r="K1922" s="10"/>
      <c r="M1922" s="10">
        <v>186</v>
      </c>
      <c r="N1922" s="69"/>
      <c r="P1922" s="245">
        <f t="shared" si="116"/>
        <v>413.84225806451616</v>
      </c>
      <c r="Q1922" s="10"/>
      <c r="R1922" s="10"/>
      <c r="S1922" s="10"/>
      <c r="T1922" s="179">
        <f t="shared" si="117"/>
        <v>3277.2096774193546</v>
      </c>
      <c r="U1922" s="10"/>
      <c r="V1922" s="10"/>
      <c r="W1922" s="10"/>
      <c r="Y1922" s="10">
        <v>76974.66</v>
      </c>
      <c r="Z1922" s="10">
        <f t="shared" si="122"/>
        <v>107748.38</v>
      </c>
      <c r="AB1922" s="10">
        <f t="shared" si="123"/>
        <v>63007.08</v>
      </c>
      <c r="AC1922" s="10">
        <v>70436.95</v>
      </c>
      <c r="AD1922" s="10"/>
      <c r="AE1922" s="3"/>
      <c r="AF1922" s="3"/>
    </row>
    <row r="1923" spans="1:32" x14ac:dyDescent="0.2">
      <c r="A1923" s="55"/>
      <c r="B1923" s="198"/>
      <c r="C1923" s="10" t="s">
        <v>199</v>
      </c>
      <c r="D1923" s="10"/>
      <c r="E1923" s="419" t="s">
        <v>200</v>
      </c>
      <c r="F1923" s="10">
        <v>1320646</v>
      </c>
      <c r="G1923" s="10"/>
      <c r="H1923" s="10">
        <f t="shared" si="121"/>
        <v>3521</v>
      </c>
      <c r="I1923" s="10"/>
      <c r="J1923" s="10">
        <v>186575.02000000002</v>
      </c>
      <c r="K1923" s="10"/>
      <c r="M1923" s="10">
        <v>355</v>
      </c>
      <c r="N1923" s="69"/>
      <c r="P1923" s="245">
        <f t="shared" si="116"/>
        <v>525.56343661971835</v>
      </c>
      <c r="Q1923" s="10"/>
      <c r="R1923" s="10"/>
      <c r="S1923" s="10"/>
      <c r="T1923" s="179">
        <f t="shared" si="117"/>
        <v>3720.1295774647888</v>
      </c>
      <c r="U1923" s="10"/>
      <c r="V1923" s="10"/>
      <c r="W1923" s="10"/>
      <c r="Y1923" s="10">
        <v>186575.02000000002</v>
      </c>
      <c r="Z1923" s="10">
        <f t="shared" si="122"/>
        <v>261165.91</v>
      </c>
      <c r="AB1923" s="10">
        <f t="shared" si="123"/>
        <v>152719.71</v>
      </c>
      <c r="AC1923" s="10">
        <v>170728.59</v>
      </c>
      <c r="AD1923" s="10"/>
      <c r="AE1923" s="3"/>
      <c r="AF1923" s="3"/>
    </row>
    <row r="1924" spans="1:32" x14ac:dyDescent="0.2">
      <c r="A1924" s="55"/>
      <c r="B1924" s="198"/>
      <c r="C1924" s="10" t="s">
        <v>202</v>
      </c>
      <c r="D1924" s="10"/>
      <c r="E1924" s="419" t="s">
        <v>81</v>
      </c>
      <c r="F1924" s="10">
        <v>3794</v>
      </c>
      <c r="G1924" s="10"/>
      <c r="H1924" s="10">
        <f t="shared" si="121"/>
        <v>10</v>
      </c>
      <c r="I1924" s="10"/>
      <c r="J1924" s="10">
        <v>283.06</v>
      </c>
      <c r="K1924" s="10"/>
      <c r="M1924" s="10">
        <v>1</v>
      </c>
      <c r="N1924" s="69"/>
      <c r="P1924" s="245">
        <f t="shared" si="116"/>
        <v>283.06</v>
      </c>
      <c r="Q1924" s="10"/>
      <c r="R1924" s="10"/>
      <c r="S1924" s="10"/>
      <c r="T1924" s="179">
        <f t="shared" si="117"/>
        <v>3794</v>
      </c>
      <c r="U1924" s="10"/>
      <c r="V1924" s="10"/>
      <c r="W1924" s="10"/>
      <c r="Y1924" s="10">
        <v>283.06</v>
      </c>
      <c r="Z1924" s="10">
        <f t="shared" si="122"/>
        <v>396.22</v>
      </c>
      <c r="AB1924" s="10">
        <f t="shared" si="123"/>
        <v>231.7</v>
      </c>
      <c r="AC1924" s="10">
        <v>259.02</v>
      </c>
      <c r="AD1924" s="10"/>
      <c r="AE1924" s="3"/>
      <c r="AF1924" s="3"/>
    </row>
    <row r="1925" spans="1:32" x14ac:dyDescent="0.2">
      <c r="A1925" s="55"/>
      <c r="B1925" s="198"/>
      <c r="C1925" s="10" t="s">
        <v>202</v>
      </c>
      <c r="D1925" s="10"/>
      <c r="E1925" s="419" t="s">
        <v>203</v>
      </c>
      <c r="F1925" s="10">
        <v>2204698</v>
      </c>
      <c r="G1925" s="10"/>
      <c r="H1925" s="10">
        <f t="shared" si="121"/>
        <v>5878</v>
      </c>
      <c r="I1925" s="10"/>
      <c r="J1925" s="10">
        <v>280016.55999999982</v>
      </c>
      <c r="K1925" s="10"/>
      <c r="M1925" s="10">
        <v>518</v>
      </c>
      <c r="N1925" s="69"/>
      <c r="P1925" s="245">
        <f t="shared" si="116"/>
        <v>540.57250965250932</v>
      </c>
      <c r="Q1925" s="10"/>
      <c r="R1925" s="10"/>
      <c r="S1925" s="10"/>
      <c r="T1925" s="179">
        <f t="shared" si="117"/>
        <v>4256.1737451737454</v>
      </c>
      <c r="U1925" s="10"/>
      <c r="V1925" s="10"/>
      <c r="W1925" s="10"/>
      <c r="Y1925" s="10">
        <v>280016.55999999982</v>
      </c>
      <c r="Z1925" s="10">
        <f t="shared" si="122"/>
        <v>391964.47</v>
      </c>
      <c r="AB1925" s="10">
        <f t="shared" si="123"/>
        <v>229205.64</v>
      </c>
      <c r="AC1925" s="10">
        <v>256233.83</v>
      </c>
      <c r="AD1925" s="10"/>
      <c r="AE1925" s="3"/>
      <c r="AF1925" s="3"/>
    </row>
    <row r="1926" spans="1:32" x14ac:dyDescent="0.2">
      <c r="A1926" s="55"/>
      <c r="B1926" s="198"/>
      <c r="C1926" s="10" t="s">
        <v>202</v>
      </c>
      <c r="D1926" s="10"/>
      <c r="E1926" s="419" t="s">
        <v>63</v>
      </c>
      <c r="F1926" s="10">
        <v>18</v>
      </c>
      <c r="G1926" s="10"/>
      <c r="H1926" s="10">
        <f t="shared" si="121"/>
        <v>0</v>
      </c>
      <c r="I1926" s="10"/>
      <c r="J1926" s="10">
        <v>27.549999999999997</v>
      </c>
      <c r="K1926" s="10"/>
      <c r="M1926" s="10">
        <v>2</v>
      </c>
      <c r="N1926" s="69"/>
      <c r="P1926" s="245">
        <f t="shared" si="116"/>
        <v>13.774999999999999</v>
      </c>
      <c r="Q1926" s="10"/>
      <c r="R1926" s="10"/>
      <c r="S1926" s="10"/>
      <c r="T1926" s="179">
        <f t="shared" si="117"/>
        <v>9</v>
      </c>
      <c r="U1926" s="10"/>
      <c r="V1926" s="10"/>
      <c r="W1926" s="10"/>
      <c r="Y1926" s="10">
        <v>27.549999999999997</v>
      </c>
      <c r="Z1926" s="10">
        <f t="shared" si="122"/>
        <v>38.56</v>
      </c>
      <c r="AB1926" s="10">
        <f t="shared" si="123"/>
        <v>22.55</v>
      </c>
      <c r="AC1926" s="10">
        <v>25.21</v>
      </c>
      <c r="AD1926" s="10"/>
      <c r="AE1926" s="3"/>
      <c r="AF1926" s="3"/>
    </row>
    <row r="1927" spans="1:32" x14ac:dyDescent="0.2">
      <c r="A1927" s="55"/>
      <c r="B1927" s="198"/>
      <c r="C1927" s="10" t="s">
        <v>204</v>
      </c>
      <c r="D1927" s="10"/>
      <c r="E1927" s="419" t="s">
        <v>97</v>
      </c>
      <c r="F1927" s="10">
        <v>737529</v>
      </c>
      <c r="G1927" s="10"/>
      <c r="H1927" s="10">
        <f t="shared" si="121"/>
        <v>1966</v>
      </c>
      <c r="I1927" s="10"/>
      <c r="J1927" s="10">
        <v>153885.96999999991</v>
      </c>
      <c r="K1927" s="10"/>
      <c r="M1927" s="10">
        <v>183</v>
      </c>
      <c r="N1927" s="69"/>
      <c r="P1927" s="245">
        <f t="shared" si="116"/>
        <v>840.90693989070996</v>
      </c>
      <c r="Q1927" s="10"/>
      <c r="R1927" s="10"/>
      <c r="S1927" s="10"/>
      <c r="T1927" s="179">
        <f t="shared" si="117"/>
        <v>4030.2131147540986</v>
      </c>
      <c r="U1927" s="10"/>
      <c r="V1927" s="10"/>
      <c r="W1927" s="10"/>
      <c r="Y1927" s="10">
        <v>153885.96999999991</v>
      </c>
      <c r="Z1927" s="10">
        <f t="shared" si="122"/>
        <v>215408.09</v>
      </c>
      <c r="AB1927" s="10">
        <f t="shared" si="123"/>
        <v>125962.31</v>
      </c>
      <c r="AC1927" s="10">
        <v>140815.93</v>
      </c>
      <c r="AD1927" s="10"/>
      <c r="AE1927" s="3"/>
      <c r="AF1927" s="3"/>
    </row>
    <row r="1928" spans="1:32" x14ac:dyDescent="0.2">
      <c r="A1928" s="55"/>
      <c r="B1928" s="198"/>
      <c r="C1928" s="10" t="s">
        <v>206</v>
      </c>
      <c r="D1928" s="10"/>
      <c r="E1928" s="419" t="s">
        <v>145</v>
      </c>
      <c r="F1928" s="10">
        <v>584</v>
      </c>
      <c r="G1928" s="10"/>
      <c r="H1928" s="10">
        <f t="shared" si="121"/>
        <v>2</v>
      </c>
      <c r="I1928" s="10"/>
      <c r="J1928" s="10">
        <v>183.75</v>
      </c>
      <c r="K1928" s="10"/>
      <c r="M1928" s="10">
        <v>3</v>
      </c>
      <c r="N1928" s="69"/>
      <c r="P1928" s="245">
        <f t="shared" si="116"/>
        <v>61.25</v>
      </c>
      <c r="Q1928" s="10"/>
      <c r="R1928" s="10"/>
      <c r="S1928" s="10"/>
      <c r="T1928" s="179">
        <f t="shared" si="117"/>
        <v>194.66666666666666</v>
      </c>
      <c r="U1928" s="10"/>
      <c r="V1928" s="10"/>
      <c r="W1928" s="10"/>
      <c r="Y1928" s="10">
        <v>183.75</v>
      </c>
      <c r="Z1928" s="10">
        <f t="shared" si="122"/>
        <v>257.20999999999998</v>
      </c>
      <c r="AB1928" s="10">
        <f t="shared" si="123"/>
        <v>150.41</v>
      </c>
      <c r="AC1928" s="10">
        <v>168.15</v>
      </c>
      <c r="AD1928" s="10"/>
      <c r="AE1928" s="3"/>
      <c r="AF1928" s="3"/>
    </row>
    <row r="1929" spans="1:32" x14ac:dyDescent="0.2">
      <c r="A1929" s="55"/>
      <c r="B1929" s="198"/>
      <c r="C1929" s="10" t="s">
        <v>207</v>
      </c>
      <c r="D1929" s="10"/>
      <c r="E1929" s="419" t="s">
        <v>64</v>
      </c>
      <c r="F1929" s="10">
        <v>1880790</v>
      </c>
      <c r="G1929" s="10"/>
      <c r="H1929" s="10">
        <f t="shared" si="121"/>
        <v>5015</v>
      </c>
      <c r="I1929" s="10"/>
      <c r="J1929" s="10">
        <v>198491.19999999992</v>
      </c>
      <c r="K1929" s="10"/>
      <c r="M1929" s="10">
        <v>349</v>
      </c>
      <c r="N1929" s="69"/>
      <c r="P1929" s="245">
        <f t="shared" si="116"/>
        <v>568.74269340974195</v>
      </c>
      <c r="Q1929" s="10"/>
      <c r="R1929" s="10"/>
      <c r="S1929" s="10"/>
      <c r="T1929" s="179">
        <f t="shared" si="117"/>
        <v>5389.0830945558737</v>
      </c>
      <c r="U1929" s="10"/>
      <c r="V1929" s="10"/>
      <c r="W1929" s="10"/>
      <c r="Y1929" s="10">
        <v>198491.19999999992</v>
      </c>
      <c r="Z1929" s="10">
        <f t="shared" si="122"/>
        <v>277846.06</v>
      </c>
      <c r="AB1929" s="10">
        <f t="shared" si="123"/>
        <v>162473.60999999999</v>
      </c>
      <c r="AC1929" s="10">
        <v>181632.68</v>
      </c>
      <c r="AD1929" s="10"/>
      <c r="AE1929" s="3"/>
      <c r="AF1929" s="3"/>
    </row>
    <row r="1930" spans="1:32" x14ac:dyDescent="0.2">
      <c r="A1930" s="55"/>
      <c r="B1930" s="198"/>
      <c r="C1930" s="10" t="s">
        <v>208</v>
      </c>
      <c r="D1930" s="10"/>
      <c r="E1930" s="419" t="s">
        <v>179</v>
      </c>
      <c r="F1930" s="10">
        <v>94731</v>
      </c>
      <c r="G1930" s="10"/>
      <c r="H1930" s="10">
        <f t="shared" si="121"/>
        <v>253</v>
      </c>
      <c r="I1930" s="10"/>
      <c r="J1930" s="10">
        <v>17991.39</v>
      </c>
      <c r="K1930" s="10"/>
      <c r="M1930" s="10">
        <v>42</v>
      </c>
      <c r="N1930" s="69"/>
      <c r="P1930" s="245">
        <f t="shared" si="116"/>
        <v>428.36642857142857</v>
      </c>
      <c r="Q1930" s="10"/>
      <c r="R1930" s="10"/>
      <c r="S1930" s="10"/>
      <c r="T1930" s="179">
        <f t="shared" si="117"/>
        <v>2255.5</v>
      </c>
      <c r="U1930" s="10"/>
      <c r="V1930" s="10"/>
      <c r="W1930" s="10"/>
      <c r="Y1930" s="10">
        <v>17991.39</v>
      </c>
      <c r="Z1930" s="10">
        <f t="shared" si="122"/>
        <v>25184.17</v>
      </c>
      <c r="AB1930" s="10">
        <f t="shared" si="123"/>
        <v>14726.73</v>
      </c>
      <c r="AC1930" s="10">
        <v>16463.32</v>
      </c>
      <c r="AD1930" s="10"/>
      <c r="AE1930" s="3"/>
      <c r="AF1930" s="3"/>
    </row>
    <row r="1931" spans="1:32" x14ac:dyDescent="0.2">
      <c r="A1931" s="55"/>
      <c r="B1931" s="198"/>
      <c r="C1931" s="10" t="s">
        <v>209</v>
      </c>
      <c r="D1931" s="10"/>
      <c r="E1931" s="419" t="s">
        <v>65</v>
      </c>
      <c r="F1931" s="10">
        <v>376</v>
      </c>
      <c r="G1931" s="10"/>
      <c r="H1931" s="10">
        <f t="shared" si="121"/>
        <v>1</v>
      </c>
      <c r="I1931" s="10"/>
      <c r="J1931" s="10">
        <v>123.03</v>
      </c>
      <c r="K1931" s="10"/>
      <c r="M1931" s="10">
        <v>1</v>
      </c>
      <c r="N1931" s="69"/>
      <c r="P1931" s="245">
        <f t="shared" si="116"/>
        <v>123.03</v>
      </c>
      <c r="Q1931" s="10"/>
      <c r="R1931" s="10"/>
      <c r="S1931" s="10"/>
      <c r="T1931" s="179">
        <f t="shared" si="117"/>
        <v>376</v>
      </c>
      <c r="U1931" s="10"/>
      <c r="V1931" s="10"/>
      <c r="W1931" s="10"/>
      <c r="Y1931" s="10">
        <v>123.03</v>
      </c>
      <c r="Z1931" s="10">
        <f t="shared" si="122"/>
        <v>172.22</v>
      </c>
      <c r="AB1931" s="10">
        <f t="shared" si="123"/>
        <v>100.71</v>
      </c>
      <c r="AC1931" s="10">
        <v>112.59</v>
      </c>
      <c r="AD1931" s="10"/>
      <c r="AE1931" s="3"/>
      <c r="AF1931" s="3"/>
    </row>
    <row r="1932" spans="1:32" x14ac:dyDescent="0.2">
      <c r="A1932" s="55"/>
      <c r="B1932" s="198"/>
      <c r="C1932" s="10" t="s">
        <v>209</v>
      </c>
      <c r="D1932" s="10"/>
      <c r="E1932" s="419" t="s">
        <v>210</v>
      </c>
      <c r="F1932" s="10">
        <v>188847</v>
      </c>
      <c r="G1932" s="10"/>
      <c r="H1932" s="10">
        <f t="shared" si="121"/>
        <v>504</v>
      </c>
      <c r="I1932" s="10"/>
      <c r="J1932" s="10">
        <v>37555.050000000003</v>
      </c>
      <c r="K1932" s="10"/>
      <c r="M1932" s="10">
        <v>93</v>
      </c>
      <c r="N1932" s="69"/>
      <c r="P1932" s="245">
        <f t="shared" si="116"/>
        <v>403.81774193548392</v>
      </c>
      <c r="Q1932" s="10"/>
      <c r="R1932" s="10"/>
      <c r="S1932" s="10"/>
      <c r="T1932" s="179">
        <f t="shared" si="117"/>
        <v>2030.6129032258063</v>
      </c>
      <c r="U1932" s="10"/>
      <c r="V1932" s="10"/>
      <c r="W1932" s="10"/>
      <c r="Y1932" s="10">
        <v>37555.050000000003</v>
      </c>
      <c r="Z1932" s="10">
        <f t="shared" si="122"/>
        <v>52569.2</v>
      </c>
      <c r="AB1932" s="10">
        <f t="shared" si="123"/>
        <v>30740.43</v>
      </c>
      <c r="AC1932" s="10">
        <v>34365.379999999997</v>
      </c>
      <c r="AD1932" s="10"/>
      <c r="AE1932" s="3"/>
      <c r="AF1932" s="3"/>
    </row>
    <row r="1933" spans="1:32" x14ac:dyDescent="0.2">
      <c r="A1933" s="55"/>
      <c r="B1933" s="198"/>
      <c r="C1933" s="10" t="s">
        <v>212</v>
      </c>
      <c r="D1933" s="10"/>
      <c r="E1933" s="419" t="s">
        <v>63</v>
      </c>
      <c r="F1933" s="10">
        <v>6296</v>
      </c>
      <c r="G1933" s="10"/>
      <c r="H1933" s="10">
        <f t="shared" si="121"/>
        <v>17</v>
      </c>
      <c r="I1933" s="10"/>
      <c r="J1933" s="10">
        <v>857.76</v>
      </c>
      <c r="K1933" s="10"/>
      <c r="M1933" s="10">
        <v>3</v>
      </c>
      <c r="N1933" s="69"/>
      <c r="P1933" s="245">
        <f t="shared" si="116"/>
        <v>285.92</v>
      </c>
      <c r="Q1933" s="10"/>
      <c r="R1933" s="10"/>
      <c r="S1933" s="10"/>
      <c r="T1933" s="179">
        <f t="shared" si="117"/>
        <v>2098.6666666666665</v>
      </c>
      <c r="U1933" s="10"/>
      <c r="V1933" s="10"/>
      <c r="W1933" s="10"/>
      <c r="Y1933" s="10">
        <v>857.76</v>
      </c>
      <c r="Z1933" s="10">
        <f t="shared" si="122"/>
        <v>1200.68</v>
      </c>
      <c r="AB1933" s="10">
        <f t="shared" si="123"/>
        <v>702.11</v>
      </c>
      <c r="AC1933" s="10">
        <v>784.9</v>
      </c>
      <c r="AD1933" s="10"/>
      <c r="AE1933" s="3"/>
      <c r="AF1933" s="3"/>
    </row>
    <row r="1934" spans="1:32" x14ac:dyDescent="0.2">
      <c r="A1934" s="55"/>
      <c r="B1934" s="198"/>
      <c r="C1934" s="10" t="s">
        <v>213</v>
      </c>
      <c r="D1934" s="10"/>
      <c r="E1934" s="419" t="s">
        <v>224</v>
      </c>
      <c r="F1934" s="10">
        <v>718</v>
      </c>
      <c r="G1934" s="10"/>
      <c r="H1934" s="10">
        <f t="shared" si="121"/>
        <v>2</v>
      </c>
      <c r="I1934" s="10"/>
      <c r="J1934" s="10">
        <v>184.06</v>
      </c>
      <c r="K1934" s="10"/>
      <c r="M1934" s="10">
        <v>2</v>
      </c>
      <c r="N1934" s="69"/>
      <c r="P1934" s="245">
        <f t="shared" si="116"/>
        <v>92.03</v>
      </c>
      <c r="Q1934" s="10"/>
      <c r="R1934" s="10"/>
      <c r="S1934" s="10"/>
      <c r="T1934" s="179">
        <f t="shared" si="117"/>
        <v>359</v>
      </c>
      <c r="U1934" s="10"/>
      <c r="V1934" s="10"/>
      <c r="W1934" s="10"/>
      <c r="Y1934" s="10">
        <v>184.06</v>
      </c>
      <c r="Z1934" s="10">
        <f t="shared" si="122"/>
        <v>257.64999999999998</v>
      </c>
      <c r="AB1934" s="10">
        <f t="shared" si="123"/>
        <v>150.66</v>
      </c>
      <c r="AC1934" s="10">
        <v>168.43</v>
      </c>
      <c r="AD1934" s="10"/>
      <c r="AE1934" s="3"/>
      <c r="AF1934" s="3"/>
    </row>
    <row r="1935" spans="1:32" x14ac:dyDescent="0.2">
      <c r="A1935" s="55"/>
      <c r="B1935" s="198"/>
      <c r="C1935" s="10" t="s">
        <v>213</v>
      </c>
      <c r="D1935" s="10"/>
      <c r="E1935" s="419" t="s">
        <v>127</v>
      </c>
      <c r="F1935" s="10">
        <v>114245</v>
      </c>
      <c r="G1935" s="10"/>
      <c r="H1935" s="10">
        <f t="shared" si="121"/>
        <v>305</v>
      </c>
      <c r="I1935" s="10"/>
      <c r="J1935" s="10">
        <v>20171.930000000004</v>
      </c>
      <c r="K1935" s="10"/>
      <c r="M1935" s="10">
        <v>57</v>
      </c>
      <c r="N1935" s="69"/>
      <c r="P1935" s="245">
        <f t="shared" si="116"/>
        <v>353.89350877192987</v>
      </c>
      <c r="Q1935" s="10"/>
      <c r="R1935" s="10"/>
      <c r="S1935" s="10"/>
      <c r="T1935" s="179">
        <f t="shared" si="117"/>
        <v>2004.2982456140351</v>
      </c>
      <c r="U1935" s="10"/>
      <c r="V1935" s="10"/>
      <c r="W1935" s="10"/>
      <c r="Y1935" s="10">
        <v>20171.930000000004</v>
      </c>
      <c r="Z1935" s="10">
        <f t="shared" si="122"/>
        <v>28236.47</v>
      </c>
      <c r="AB1935" s="10">
        <f t="shared" si="123"/>
        <v>16511.599999999999</v>
      </c>
      <c r="AC1935" s="10">
        <v>18458.669999999998</v>
      </c>
      <c r="AD1935" s="10"/>
      <c r="AE1935" s="3"/>
      <c r="AF1935" s="3"/>
    </row>
    <row r="1936" spans="1:32" x14ac:dyDescent="0.2">
      <c r="A1936" s="55"/>
      <c r="B1936" s="198"/>
      <c r="C1936" s="10" t="s">
        <v>599</v>
      </c>
      <c r="D1936" s="10"/>
      <c r="E1936" s="419" t="s">
        <v>175</v>
      </c>
      <c r="F1936" s="10">
        <v>8660</v>
      </c>
      <c r="G1936" s="10"/>
      <c r="H1936" s="10">
        <f t="shared" si="121"/>
        <v>23</v>
      </c>
      <c r="I1936" s="10"/>
      <c r="J1936" s="10">
        <v>902.35</v>
      </c>
      <c r="K1936" s="10"/>
      <c r="M1936" s="10">
        <v>6</v>
      </c>
      <c r="N1936" s="69"/>
      <c r="P1936" s="245">
        <f t="shared" si="116"/>
        <v>150.39166666666668</v>
      </c>
      <c r="Q1936" s="10"/>
      <c r="R1936" s="10"/>
      <c r="S1936" s="10"/>
      <c r="T1936" s="179">
        <f t="shared" si="117"/>
        <v>1443.3333333333333</v>
      </c>
      <c r="U1936" s="10"/>
      <c r="V1936" s="10"/>
      <c r="W1936" s="10"/>
      <c r="Y1936" s="10">
        <v>902.35</v>
      </c>
      <c r="Z1936" s="10">
        <f t="shared" si="122"/>
        <v>1263.0999999999999</v>
      </c>
      <c r="AB1936" s="10">
        <f t="shared" si="123"/>
        <v>738.61</v>
      </c>
      <c r="AC1936" s="10">
        <v>825.71</v>
      </c>
      <c r="AD1936" s="10"/>
      <c r="AE1936" s="3"/>
      <c r="AF1936" s="3"/>
    </row>
    <row r="1937" spans="1:32" x14ac:dyDescent="0.2">
      <c r="A1937" s="55"/>
      <c r="B1937" s="198"/>
      <c r="C1937" s="10" t="s">
        <v>214</v>
      </c>
      <c r="D1937" s="10"/>
      <c r="E1937" s="419" t="s">
        <v>79</v>
      </c>
      <c r="F1937" s="10">
        <v>19175</v>
      </c>
      <c r="G1937" s="10"/>
      <c r="H1937" s="10">
        <f t="shared" si="121"/>
        <v>51</v>
      </c>
      <c r="I1937" s="10"/>
      <c r="J1937" s="10">
        <v>3640.63</v>
      </c>
      <c r="K1937" s="10"/>
      <c r="M1937" s="10">
        <v>8</v>
      </c>
      <c r="N1937" s="69"/>
      <c r="P1937" s="245">
        <f t="shared" si="116"/>
        <v>455.07875000000001</v>
      </c>
      <c r="Q1937" s="10"/>
      <c r="R1937" s="10"/>
      <c r="S1937" s="10"/>
      <c r="T1937" s="179">
        <f t="shared" si="117"/>
        <v>2396.875</v>
      </c>
      <c r="U1937" s="10"/>
      <c r="V1937" s="10"/>
      <c r="W1937" s="10"/>
      <c r="Y1937" s="10">
        <v>3640.63</v>
      </c>
      <c r="Z1937" s="10">
        <f t="shared" si="122"/>
        <v>5096.12</v>
      </c>
      <c r="AB1937" s="10">
        <f t="shared" si="123"/>
        <v>2980.01</v>
      </c>
      <c r="AC1937" s="10">
        <v>3331.42</v>
      </c>
      <c r="AD1937" s="10"/>
      <c r="AE1937" s="3"/>
      <c r="AF1937" s="3"/>
    </row>
    <row r="1938" spans="1:32" x14ac:dyDescent="0.2">
      <c r="A1938" s="55"/>
      <c r="B1938" s="198"/>
      <c r="C1938" s="10" t="s">
        <v>215</v>
      </c>
      <c r="D1938" s="10"/>
      <c r="E1938" s="419" t="s">
        <v>70</v>
      </c>
      <c r="F1938" s="10">
        <v>24693</v>
      </c>
      <c r="G1938" s="10"/>
      <c r="H1938" s="10">
        <f t="shared" si="121"/>
        <v>66</v>
      </c>
      <c r="I1938" s="10"/>
      <c r="J1938" s="10">
        <v>5697.6500000000005</v>
      </c>
      <c r="K1938" s="10"/>
      <c r="M1938" s="10">
        <v>19</v>
      </c>
      <c r="N1938" s="69"/>
      <c r="P1938" s="245">
        <f t="shared" si="116"/>
        <v>299.87631578947372</v>
      </c>
      <c r="Q1938" s="10"/>
      <c r="R1938" s="10"/>
      <c r="S1938" s="10"/>
      <c r="T1938" s="179">
        <f t="shared" si="117"/>
        <v>1299.6315789473683</v>
      </c>
      <c r="U1938" s="10"/>
      <c r="V1938" s="10"/>
      <c r="W1938" s="10"/>
      <c r="Y1938" s="10">
        <v>5697.6500000000005</v>
      </c>
      <c r="Z1938" s="10">
        <f t="shared" si="122"/>
        <v>7975.52</v>
      </c>
      <c r="AB1938" s="10">
        <f t="shared" si="123"/>
        <v>4663.7700000000004</v>
      </c>
      <c r="AC1938" s="10">
        <v>5213.7299999999996</v>
      </c>
      <c r="AD1938" s="10"/>
      <c r="AE1938" s="3"/>
      <c r="AF1938" s="3"/>
    </row>
    <row r="1939" spans="1:32" x14ac:dyDescent="0.2">
      <c r="A1939" s="55"/>
      <c r="B1939" s="198"/>
      <c r="C1939" s="10" t="s">
        <v>216</v>
      </c>
      <c r="D1939" s="10"/>
      <c r="E1939" s="419" t="s">
        <v>147</v>
      </c>
      <c r="F1939" s="10">
        <v>192434</v>
      </c>
      <c r="G1939" s="10"/>
      <c r="H1939" s="10">
        <f t="shared" si="121"/>
        <v>513</v>
      </c>
      <c r="I1939" s="10"/>
      <c r="J1939" s="10">
        <v>15028.219999999998</v>
      </c>
      <c r="K1939" s="10"/>
      <c r="M1939" s="10">
        <v>34</v>
      </c>
      <c r="N1939" s="69"/>
      <c r="P1939" s="245">
        <f t="shared" si="116"/>
        <v>442.00647058823523</v>
      </c>
      <c r="Q1939" s="10"/>
      <c r="R1939" s="10"/>
      <c r="S1939" s="10"/>
      <c r="T1939" s="179">
        <f t="shared" si="117"/>
        <v>5659.8235294117649</v>
      </c>
      <c r="U1939" s="10"/>
      <c r="V1939" s="10"/>
      <c r="W1939" s="10"/>
      <c r="Y1939" s="10">
        <v>15028.219999999998</v>
      </c>
      <c r="Z1939" s="10">
        <f t="shared" si="122"/>
        <v>21036.36</v>
      </c>
      <c r="AB1939" s="10">
        <f t="shared" si="123"/>
        <v>12301.25</v>
      </c>
      <c r="AC1939" s="10">
        <v>13751.83</v>
      </c>
      <c r="AD1939" s="10"/>
      <c r="AE1939" s="3"/>
      <c r="AF1939" s="3"/>
    </row>
    <row r="1940" spans="1:32" x14ac:dyDescent="0.2">
      <c r="A1940" s="55"/>
      <c r="B1940" s="198"/>
      <c r="C1940" s="10" t="s">
        <v>217</v>
      </c>
      <c r="D1940" s="10"/>
      <c r="E1940" s="419" t="s">
        <v>145</v>
      </c>
      <c r="F1940" s="10">
        <v>1318</v>
      </c>
      <c r="G1940" s="10"/>
      <c r="H1940" s="10">
        <f t="shared" si="121"/>
        <v>4</v>
      </c>
      <c r="I1940" s="10"/>
      <c r="J1940" s="10">
        <v>305.83000000000004</v>
      </c>
      <c r="K1940" s="10"/>
      <c r="M1940" s="10">
        <v>4</v>
      </c>
      <c r="N1940" s="69"/>
      <c r="P1940" s="245">
        <f t="shared" si="116"/>
        <v>76.45750000000001</v>
      </c>
      <c r="Q1940" s="10"/>
      <c r="R1940" s="10"/>
      <c r="S1940" s="10"/>
      <c r="T1940" s="179">
        <f t="shared" si="117"/>
        <v>329.5</v>
      </c>
      <c r="U1940" s="10"/>
      <c r="V1940" s="10"/>
      <c r="W1940" s="10"/>
      <c r="Y1940" s="10">
        <v>305.83000000000004</v>
      </c>
      <c r="Z1940" s="10">
        <f t="shared" si="122"/>
        <v>428.1</v>
      </c>
      <c r="AB1940" s="10">
        <f t="shared" si="123"/>
        <v>250.34</v>
      </c>
      <c r="AC1940" s="10">
        <v>279.86</v>
      </c>
      <c r="AD1940" s="10"/>
      <c r="AE1940" s="3"/>
      <c r="AF1940" s="3"/>
    </row>
    <row r="1941" spans="1:32" x14ac:dyDescent="0.2">
      <c r="A1941" s="55"/>
      <c r="B1941" s="198"/>
      <c r="C1941" s="10" t="s">
        <v>217</v>
      </c>
      <c r="D1941" s="10"/>
      <c r="E1941" s="419" t="s">
        <v>218</v>
      </c>
      <c r="F1941" s="10">
        <v>156563</v>
      </c>
      <c r="G1941" s="10"/>
      <c r="H1941" s="10">
        <f t="shared" si="121"/>
        <v>417</v>
      </c>
      <c r="I1941" s="10"/>
      <c r="J1941" s="10">
        <v>28727.120000000006</v>
      </c>
      <c r="K1941" s="10"/>
      <c r="M1941" s="10">
        <v>68</v>
      </c>
      <c r="N1941" s="69"/>
      <c r="P1941" s="245">
        <f t="shared" si="116"/>
        <v>422.45764705882362</v>
      </c>
      <c r="Q1941" s="10"/>
      <c r="R1941" s="10"/>
      <c r="S1941" s="10"/>
      <c r="T1941" s="179">
        <f t="shared" si="117"/>
        <v>2302.3970588235293</v>
      </c>
      <c r="U1941" s="10"/>
      <c r="V1941" s="10"/>
      <c r="W1941" s="10"/>
      <c r="Y1941" s="10">
        <v>28727.120000000006</v>
      </c>
      <c r="Z1941" s="10">
        <f t="shared" si="122"/>
        <v>40211.94</v>
      </c>
      <c r="AB1941" s="10">
        <f t="shared" si="123"/>
        <v>23514.39</v>
      </c>
      <c r="AC1941" s="10">
        <v>26287.23</v>
      </c>
      <c r="AD1941" s="10"/>
      <c r="AE1941" s="3"/>
      <c r="AF1941" s="3"/>
    </row>
    <row r="1942" spans="1:32" x14ac:dyDescent="0.2">
      <c r="A1942" s="55"/>
      <c r="B1942" s="198"/>
      <c r="C1942" s="10" t="s">
        <v>217</v>
      </c>
      <c r="D1942" s="10"/>
      <c r="E1942" s="419" t="s">
        <v>219</v>
      </c>
      <c r="F1942" s="10">
        <v>506</v>
      </c>
      <c r="G1942" s="10"/>
      <c r="H1942" s="10">
        <f t="shared" si="121"/>
        <v>1</v>
      </c>
      <c r="I1942" s="10"/>
      <c r="J1942" s="10">
        <v>114.36</v>
      </c>
      <c r="K1942" s="10"/>
      <c r="M1942" s="10">
        <v>1</v>
      </c>
      <c r="N1942" s="69"/>
      <c r="P1942" s="245">
        <f t="shared" si="116"/>
        <v>114.36</v>
      </c>
      <c r="Q1942" s="10"/>
      <c r="R1942" s="10"/>
      <c r="S1942" s="10"/>
      <c r="T1942" s="179">
        <f t="shared" si="117"/>
        <v>506</v>
      </c>
      <c r="U1942" s="10"/>
      <c r="V1942" s="10"/>
      <c r="W1942" s="10"/>
      <c r="Y1942" s="10">
        <v>114.36</v>
      </c>
      <c r="Z1942" s="10">
        <f t="shared" si="122"/>
        <v>160.08000000000001</v>
      </c>
      <c r="AB1942" s="10">
        <f t="shared" si="123"/>
        <v>93.61</v>
      </c>
      <c r="AC1942" s="10">
        <v>104.65</v>
      </c>
      <c r="AD1942" s="10"/>
      <c r="AE1942" s="3"/>
      <c r="AF1942" s="3"/>
    </row>
    <row r="1943" spans="1:32" x14ac:dyDescent="0.2">
      <c r="A1943" s="55"/>
      <c r="B1943" s="198"/>
      <c r="C1943" s="10" t="s">
        <v>220</v>
      </c>
      <c r="D1943" s="10"/>
      <c r="E1943" s="419" t="s">
        <v>64</v>
      </c>
      <c r="F1943" s="10">
        <v>879</v>
      </c>
      <c r="G1943" s="10"/>
      <c r="H1943" s="10">
        <f t="shared" si="121"/>
        <v>2</v>
      </c>
      <c r="I1943" s="10"/>
      <c r="J1943" s="10">
        <v>215.52</v>
      </c>
      <c r="K1943" s="10"/>
      <c r="M1943" s="10">
        <v>1</v>
      </c>
      <c r="N1943" s="69"/>
      <c r="P1943" s="245">
        <f t="shared" si="116"/>
        <v>215.52</v>
      </c>
      <c r="Q1943" s="10"/>
      <c r="R1943" s="10"/>
      <c r="S1943" s="10"/>
      <c r="T1943" s="179">
        <f t="shared" si="117"/>
        <v>879</v>
      </c>
      <c r="U1943" s="10"/>
      <c r="V1943" s="10"/>
      <c r="W1943" s="10"/>
      <c r="Y1943" s="10">
        <v>215.52</v>
      </c>
      <c r="Z1943" s="10">
        <f t="shared" si="122"/>
        <v>301.68</v>
      </c>
      <c r="AB1943" s="10">
        <f t="shared" si="123"/>
        <v>176.41</v>
      </c>
      <c r="AC1943" s="10">
        <v>197.21</v>
      </c>
      <c r="AD1943" s="10"/>
      <c r="AE1943" s="3"/>
      <c r="AF1943" s="3"/>
    </row>
    <row r="1944" spans="1:32" x14ac:dyDescent="0.2">
      <c r="A1944" s="55"/>
      <c r="B1944" s="198"/>
      <c r="C1944" s="10" t="s">
        <v>220</v>
      </c>
      <c r="D1944" s="10"/>
      <c r="E1944" s="419" t="s">
        <v>97</v>
      </c>
      <c r="F1944" s="10">
        <v>790</v>
      </c>
      <c r="G1944" s="10"/>
      <c r="H1944" s="10">
        <f t="shared" si="121"/>
        <v>2</v>
      </c>
      <c r="I1944" s="10"/>
      <c r="J1944" s="10">
        <v>162.4</v>
      </c>
      <c r="K1944" s="10"/>
      <c r="M1944" s="10">
        <v>2</v>
      </c>
      <c r="N1944" s="69"/>
      <c r="P1944" s="245">
        <f t="shared" si="116"/>
        <v>81.2</v>
      </c>
      <c r="Q1944" s="10"/>
      <c r="R1944" s="10"/>
      <c r="S1944" s="10"/>
      <c r="T1944" s="179">
        <f t="shared" si="117"/>
        <v>395</v>
      </c>
      <c r="U1944" s="10"/>
      <c r="V1944" s="10"/>
      <c r="W1944" s="10"/>
      <c r="Y1944" s="10">
        <v>162.4</v>
      </c>
      <c r="Z1944" s="10">
        <f t="shared" si="122"/>
        <v>227.33</v>
      </c>
      <c r="AB1944" s="10">
        <f t="shared" si="123"/>
        <v>132.93</v>
      </c>
      <c r="AC1944" s="10">
        <v>148.61000000000001</v>
      </c>
      <c r="AD1944" s="10"/>
      <c r="AE1944" s="3"/>
      <c r="AF1944" s="3"/>
    </row>
    <row r="1945" spans="1:32" x14ac:dyDescent="0.2">
      <c r="A1945" s="55"/>
      <c r="B1945" s="198"/>
      <c r="C1945" s="10" t="s">
        <v>220</v>
      </c>
      <c r="D1945" s="10"/>
      <c r="E1945" s="419" t="s">
        <v>170</v>
      </c>
      <c r="F1945" s="10">
        <v>4250</v>
      </c>
      <c r="G1945" s="10"/>
      <c r="H1945" s="10">
        <f t="shared" si="121"/>
        <v>11</v>
      </c>
      <c r="I1945" s="10"/>
      <c r="J1945" s="10">
        <v>612.37000000000012</v>
      </c>
      <c r="K1945" s="10"/>
      <c r="M1945" s="10">
        <v>15</v>
      </c>
      <c r="N1945" s="69"/>
      <c r="P1945" s="245">
        <f t="shared" si="116"/>
        <v>40.824666666666673</v>
      </c>
      <c r="Q1945" s="10"/>
      <c r="R1945" s="10"/>
      <c r="S1945" s="10"/>
      <c r="T1945" s="179">
        <f t="shared" si="117"/>
        <v>283.33333333333331</v>
      </c>
      <c r="U1945" s="10"/>
      <c r="V1945" s="10"/>
      <c r="W1945" s="10"/>
      <c r="Y1945" s="10">
        <v>612.37000000000012</v>
      </c>
      <c r="Z1945" s="10">
        <f t="shared" si="122"/>
        <v>857.19</v>
      </c>
      <c r="AB1945" s="10">
        <f t="shared" si="123"/>
        <v>501.25</v>
      </c>
      <c r="AC1945" s="10">
        <v>560.36</v>
      </c>
      <c r="AD1945" s="10"/>
      <c r="AE1945" s="3"/>
      <c r="AF1945" s="3"/>
    </row>
    <row r="1946" spans="1:32" x14ac:dyDescent="0.2">
      <c r="A1946" s="55"/>
      <c r="B1946" s="198"/>
      <c r="C1946" s="10" t="s">
        <v>221</v>
      </c>
      <c r="D1946" s="10"/>
      <c r="E1946" s="419" t="s">
        <v>222</v>
      </c>
      <c r="F1946" s="10">
        <v>263559</v>
      </c>
      <c r="G1946" s="10"/>
      <c r="H1946" s="10">
        <f t="shared" si="121"/>
        <v>703</v>
      </c>
      <c r="I1946" s="10"/>
      <c r="J1946" s="10">
        <v>18031.309999999998</v>
      </c>
      <c r="K1946" s="10"/>
      <c r="M1946" s="10">
        <v>28</v>
      </c>
      <c r="N1946" s="69"/>
      <c r="P1946" s="245">
        <f t="shared" si="116"/>
        <v>643.97535714285709</v>
      </c>
      <c r="Q1946" s="10"/>
      <c r="R1946" s="10"/>
      <c r="S1946" s="10"/>
      <c r="T1946" s="179">
        <f t="shared" si="117"/>
        <v>9412.8214285714294</v>
      </c>
      <c r="U1946" s="10"/>
      <c r="V1946" s="10"/>
      <c r="W1946" s="10"/>
      <c r="Y1946" s="10">
        <v>18031.309999999998</v>
      </c>
      <c r="Z1946" s="10">
        <f t="shared" si="122"/>
        <v>25240.05</v>
      </c>
      <c r="AB1946" s="10">
        <f t="shared" si="123"/>
        <v>14759.41</v>
      </c>
      <c r="AC1946" s="10">
        <v>16499.86</v>
      </c>
      <c r="AD1946" s="10"/>
      <c r="AE1946" s="3"/>
      <c r="AF1946" s="3"/>
    </row>
    <row r="1947" spans="1:32" x14ac:dyDescent="0.2">
      <c r="A1947" s="55"/>
      <c r="B1947" s="198"/>
      <c r="C1947" s="10" t="s">
        <v>223</v>
      </c>
      <c r="D1947" s="10"/>
      <c r="E1947" s="419" t="s">
        <v>97</v>
      </c>
      <c r="F1947" s="10">
        <v>648</v>
      </c>
      <c r="G1947" s="10"/>
      <c r="H1947" s="10">
        <f t="shared" ref="H1947:H2010" si="124">ROUND($H$2381*F1947/$F$2381,0)</f>
        <v>2</v>
      </c>
      <c r="I1947" s="10"/>
      <c r="J1947" s="10">
        <v>38.96</v>
      </c>
      <c r="K1947" s="10"/>
      <c r="M1947" s="10">
        <v>1</v>
      </c>
      <c r="N1947" s="69"/>
      <c r="P1947" s="245">
        <f t="shared" si="116"/>
        <v>38.96</v>
      </c>
      <c r="Q1947" s="10"/>
      <c r="R1947" s="10"/>
      <c r="S1947" s="10"/>
      <c r="T1947" s="179">
        <f t="shared" si="117"/>
        <v>648</v>
      </c>
      <c r="U1947" s="10"/>
      <c r="V1947" s="10"/>
      <c r="W1947" s="10"/>
      <c r="Y1947" s="10">
        <v>38.96</v>
      </c>
      <c r="Z1947" s="10">
        <f t="shared" ref="Z1947:Z2010" si="125">ROUND($Z$2381*Y1947/$Y$2381,2)</f>
        <v>54.54</v>
      </c>
      <c r="AB1947" s="10">
        <f t="shared" ref="AB1947:AB2010" si="126">ROUND($AB$2381*Y1947/$Y$2381,2)</f>
        <v>31.89</v>
      </c>
      <c r="AC1947" s="10">
        <v>35.65</v>
      </c>
      <c r="AD1947" s="10"/>
      <c r="AE1947" s="3"/>
      <c r="AF1947" s="3"/>
    </row>
    <row r="1948" spans="1:32" x14ac:dyDescent="0.2">
      <c r="A1948" s="55"/>
      <c r="B1948" s="198"/>
      <c r="C1948" s="10" t="s">
        <v>223</v>
      </c>
      <c r="D1948" s="10"/>
      <c r="E1948" s="419" t="s">
        <v>205</v>
      </c>
      <c r="F1948" s="10">
        <v>208513</v>
      </c>
      <c r="G1948" s="10"/>
      <c r="H1948" s="10">
        <f t="shared" si="124"/>
        <v>556</v>
      </c>
      <c r="I1948" s="10"/>
      <c r="J1948" s="10">
        <v>31748.799999999999</v>
      </c>
      <c r="K1948" s="10"/>
      <c r="M1948" s="10">
        <v>132</v>
      </c>
      <c r="N1948" s="69"/>
      <c r="P1948" s="245">
        <f t="shared" si="116"/>
        <v>240.5212121212121</v>
      </c>
      <c r="Q1948" s="10"/>
      <c r="R1948" s="10"/>
      <c r="S1948" s="10"/>
      <c r="T1948" s="179">
        <f t="shared" si="117"/>
        <v>1579.6439393939395</v>
      </c>
      <c r="U1948" s="10"/>
      <c r="V1948" s="10"/>
      <c r="W1948" s="10"/>
      <c r="Y1948" s="10">
        <v>31748.799999999999</v>
      </c>
      <c r="Z1948" s="10">
        <f t="shared" si="125"/>
        <v>44441.66</v>
      </c>
      <c r="AB1948" s="10">
        <f t="shared" si="126"/>
        <v>25987.759999999998</v>
      </c>
      <c r="AC1948" s="10">
        <v>29052.27</v>
      </c>
      <c r="AD1948" s="10"/>
      <c r="AE1948" s="3"/>
      <c r="AF1948" s="3"/>
    </row>
    <row r="1949" spans="1:32" x14ac:dyDescent="0.2">
      <c r="A1949" s="55"/>
      <c r="B1949" s="198"/>
      <c r="C1949" s="10" t="s">
        <v>226</v>
      </c>
      <c r="D1949" s="10"/>
      <c r="E1949" s="419" t="s">
        <v>107</v>
      </c>
      <c r="F1949" s="10">
        <v>2907</v>
      </c>
      <c r="G1949" s="10"/>
      <c r="H1949" s="10">
        <f t="shared" si="124"/>
        <v>8</v>
      </c>
      <c r="I1949" s="10"/>
      <c r="J1949" s="10">
        <v>535.16999999999996</v>
      </c>
      <c r="K1949" s="10"/>
      <c r="M1949" s="10">
        <v>1</v>
      </c>
      <c r="N1949" s="69"/>
      <c r="P1949" s="245">
        <f t="shared" si="116"/>
        <v>535.16999999999996</v>
      </c>
      <c r="Q1949" s="10"/>
      <c r="R1949" s="10"/>
      <c r="S1949" s="10"/>
      <c r="T1949" s="179">
        <f t="shared" si="117"/>
        <v>2907</v>
      </c>
      <c r="U1949" s="10"/>
      <c r="V1949" s="10"/>
      <c r="W1949" s="10"/>
      <c r="Y1949" s="10">
        <v>535.16999999999996</v>
      </c>
      <c r="Z1949" s="10">
        <f t="shared" si="125"/>
        <v>749.13</v>
      </c>
      <c r="AB1949" s="10">
        <f t="shared" si="126"/>
        <v>438.06</v>
      </c>
      <c r="AC1949" s="10">
        <v>489.72</v>
      </c>
      <c r="AD1949" s="10"/>
      <c r="AE1949" s="3"/>
      <c r="AF1949" s="3"/>
    </row>
    <row r="1950" spans="1:32" x14ac:dyDescent="0.2">
      <c r="A1950" s="55"/>
      <c r="B1950" s="198"/>
      <c r="C1950" s="10" t="s">
        <v>226</v>
      </c>
      <c r="D1950" s="10"/>
      <c r="E1950" s="419" t="s">
        <v>227</v>
      </c>
      <c r="F1950" s="10">
        <v>39842</v>
      </c>
      <c r="G1950" s="10"/>
      <c r="H1950" s="10">
        <f t="shared" si="124"/>
        <v>106</v>
      </c>
      <c r="I1950" s="10"/>
      <c r="J1950" s="10">
        <v>8306.0300000000007</v>
      </c>
      <c r="K1950" s="10"/>
      <c r="M1950" s="10">
        <v>14</v>
      </c>
      <c r="N1950" s="69"/>
      <c r="P1950" s="245">
        <f t="shared" si="116"/>
        <v>593.28785714285721</v>
      </c>
      <c r="Q1950" s="10"/>
      <c r="R1950" s="10"/>
      <c r="S1950" s="10"/>
      <c r="T1950" s="179">
        <f t="shared" si="117"/>
        <v>2845.8571428571427</v>
      </c>
      <c r="U1950" s="10"/>
      <c r="V1950" s="10"/>
      <c r="W1950" s="10"/>
      <c r="Y1950" s="10">
        <v>8306.0300000000007</v>
      </c>
      <c r="Z1950" s="10">
        <f t="shared" si="125"/>
        <v>11626.7</v>
      </c>
      <c r="AB1950" s="10">
        <f t="shared" si="126"/>
        <v>6798.84</v>
      </c>
      <c r="AC1950" s="10">
        <v>7600.57</v>
      </c>
      <c r="AD1950" s="10"/>
      <c r="AE1950" s="3"/>
      <c r="AF1950" s="3"/>
    </row>
    <row r="1951" spans="1:32" x14ac:dyDescent="0.2">
      <c r="A1951" s="55"/>
      <c r="B1951" s="198"/>
      <c r="C1951" s="10" t="s">
        <v>226</v>
      </c>
      <c r="D1951" s="10"/>
      <c r="E1951" s="419" t="s">
        <v>75</v>
      </c>
      <c r="F1951" s="10"/>
      <c r="G1951" s="10"/>
      <c r="H1951" s="10">
        <f t="shared" si="124"/>
        <v>0</v>
      </c>
      <c r="I1951" s="10"/>
      <c r="J1951" s="10">
        <v>32.57</v>
      </c>
      <c r="K1951" s="10"/>
      <c r="M1951" s="10">
        <v>1</v>
      </c>
      <c r="N1951" s="69"/>
      <c r="P1951" s="245">
        <f t="shared" si="116"/>
        <v>32.57</v>
      </c>
      <c r="Q1951" s="10"/>
      <c r="R1951" s="10"/>
      <c r="S1951" s="10"/>
      <c r="T1951" s="179">
        <f t="shared" si="117"/>
        <v>0</v>
      </c>
      <c r="U1951" s="10"/>
      <c r="V1951" s="10"/>
      <c r="W1951" s="10"/>
      <c r="Y1951" s="10">
        <v>32.57</v>
      </c>
      <c r="Z1951" s="10">
        <f t="shared" si="125"/>
        <v>45.59</v>
      </c>
      <c r="AB1951" s="10">
        <f t="shared" si="126"/>
        <v>26.66</v>
      </c>
      <c r="AC1951" s="10">
        <v>29.8</v>
      </c>
      <c r="AD1951" s="10"/>
      <c r="AE1951" s="3"/>
      <c r="AF1951" s="3"/>
    </row>
    <row r="1952" spans="1:32" x14ac:dyDescent="0.2">
      <c r="A1952" s="55"/>
      <c r="B1952" s="198"/>
      <c r="C1952" s="10" t="s">
        <v>226</v>
      </c>
      <c r="D1952" s="10"/>
      <c r="E1952" s="419" t="s">
        <v>229</v>
      </c>
      <c r="F1952" s="10">
        <v>18856</v>
      </c>
      <c r="G1952" s="10"/>
      <c r="H1952" s="10">
        <f t="shared" si="124"/>
        <v>50</v>
      </c>
      <c r="I1952" s="10"/>
      <c r="J1952" s="10">
        <v>2853.23</v>
      </c>
      <c r="K1952" s="10"/>
      <c r="M1952" s="10">
        <v>5</v>
      </c>
      <c r="N1952" s="69"/>
      <c r="P1952" s="245">
        <f t="shared" si="116"/>
        <v>570.64599999999996</v>
      </c>
      <c r="Q1952" s="10"/>
      <c r="R1952" s="10"/>
      <c r="S1952" s="10"/>
      <c r="T1952" s="179">
        <f t="shared" si="117"/>
        <v>3771.2</v>
      </c>
      <c r="U1952" s="10"/>
      <c r="V1952" s="10"/>
      <c r="W1952" s="10"/>
      <c r="Y1952" s="10">
        <v>2853.23</v>
      </c>
      <c r="Z1952" s="10">
        <f t="shared" si="125"/>
        <v>3993.92</v>
      </c>
      <c r="AB1952" s="10">
        <f t="shared" si="126"/>
        <v>2335.4899999999998</v>
      </c>
      <c r="AC1952" s="10">
        <v>2610.89</v>
      </c>
      <c r="AD1952" s="10"/>
      <c r="AE1952" s="3"/>
      <c r="AF1952" s="3"/>
    </row>
    <row r="1953" spans="1:32" x14ac:dyDescent="0.2">
      <c r="A1953" s="55"/>
      <c r="B1953" s="198"/>
      <c r="C1953" s="10" t="s">
        <v>230</v>
      </c>
      <c r="D1953" s="10"/>
      <c r="E1953" s="419" t="s">
        <v>211</v>
      </c>
      <c r="F1953" s="10">
        <v>47218</v>
      </c>
      <c r="G1953" s="10"/>
      <c r="H1953" s="10">
        <f t="shared" si="124"/>
        <v>126</v>
      </c>
      <c r="I1953" s="10"/>
      <c r="J1953" s="10">
        <v>9722.9700000000012</v>
      </c>
      <c r="K1953" s="10"/>
      <c r="M1953" s="10">
        <v>57</v>
      </c>
      <c r="N1953" s="69"/>
      <c r="P1953" s="245">
        <f t="shared" si="116"/>
        <v>170.5784210526316</v>
      </c>
      <c r="Q1953" s="10"/>
      <c r="R1953" s="10"/>
      <c r="S1953" s="10"/>
      <c r="T1953" s="179">
        <f t="shared" si="117"/>
        <v>828.38596491228066</v>
      </c>
      <c r="U1953" s="10"/>
      <c r="V1953" s="10"/>
      <c r="W1953" s="10"/>
      <c r="Y1953" s="10">
        <v>9722.9700000000012</v>
      </c>
      <c r="Z1953" s="10">
        <f t="shared" si="125"/>
        <v>13610.12</v>
      </c>
      <c r="AB1953" s="10">
        <f t="shared" si="126"/>
        <v>7958.67</v>
      </c>
      <c r="AC1953" s="10">
        <v>8897.17</v>
      </c>
      <c r="AD1953" s="10"/>
      <c r="AE1953" s="3"/>
      <c r="AF1953" s="3"/>
    </row>
    <row r="1954" spans="1:32" x14ac:dyDescent="0.2">
      <c r="A1954" s="55"/>
      <c r="B1954" s="198"/>
      <c r="C1954" s="10" t="s">
        <v>231</v>
      </c>
      <c r="D1954" s="10"/>
      <c r="E1954" s="419" t="s">
        <v>167</v>
      </c>
      <c r="F1954" s="10">
        <v>23119</v>
      </c>
      <c r="G1954" s="10"/>
      <c r="H1954" s="10">
        <f t="shared" si="124"/>
        <v>62</v>
      </c>
      <c r="I1954" s="10"/>
      <c r="J1954" s="10">
        <v>3287.7300000000005</v>
      </c>
      <c r="K1954" s="10"/>
      <c r="M1954" s="10">
        <v>13</v>
      </c>
      <c r="N1954" s="69"/>
      <c r="P1954" s="245">
        <f t="shared" si="116"/>
        <v>252.90230769230772</v>
      </c>
      <c r="Q1954" s="10"/>
      <c r="R1954" s="10"/>
      <c r="S1954" s="10"/>
      <c r="T1954" s="179">
        <f t="shared" si="117"/>
        <v>1778.3846153846155</v>
      </c>
      <c r="U1954" s="10"/>
      <c r="V1954" s="10"/>
      <c r="W1954" s="10"/>
      <c r="Y1954" s="10">
        <v>3287.7300000000005</v>
      </c>
      <c r="Z1954" s="10">
        <f t="shared" si="125"/>
        <v>4602.13</v>
      </c>
      <c r="AB1954" s="10">
        <f t="shared" si="126"/>
        <v>2691.15</v>
      </c>
      <c r="AC1954" s="10">
        <v>3008.49</v>
      </c>
      <c r="AD1954" s="10"/>
      <c r="AE1954" s="3"/>
      <c r="AF1954" s="3"/>
    </row>
    <row r="1955" spans="1:32" x14ac:dyDescent="0.2">
      <c r="A1955" s="55"/>
      <c r="B1955" s="198"/>
      <c r="C1955" s="10" t="s">
        <v>232</v>
      </c>
      <c r="D1955" s="10"/>
      <c r="E1955" s="419" t="s">
        <v>97</v>
      </c>
      <c r="F1955" s="10">
        <v>84538</v>
      </c>
      <c r="G1955" s="10"/>
      <c r="H1955" s="10">
        <f t="shared" si="124"/>
        <v>225</v>
      </c>
      <c r="I1955" s="10"/>
      <c r="J1955" s="10">
        <v>17636.8</v>
      </c>
      <c r="K1955" s="10"/>
      <c r="M1955" s="10">
        <v>46</v>
      </c>
      <c r="N1955" s="69"/>
      <c r="P1955" s="245">
        <f t="shared" si="116"/>
        <v>383.40869565217389</v>
      </c>
      <c r="Q1955" s="10"/>
      <c r="R1955" s="10"/>
      <c r="S1955" s="10"/>
      <c r="T1955" s="179">
        <f t="shared" si="117"/>
        <v>1837.7826086956522</v>
      </c>
      <c r="U1955" s="10"/>
      <c r="V1955" s="10"/>
      <c r="W1955" s="10"/>
      <c r="Y1955" s="10">
        <v>17636.8</v>
      </c>
      <c r="Z1955" s="10">
        <f t="shared" si="125"/>
        <v>24687.82</v>
      </c>
      <c r="AB1955" s="10">
        <f t="shared" si="126"/>
        <v>14436.48</v>
      </c>
      <c r="AC1955" s="10">
        <v>16138.85</v>
      </c>
      <c r="AD1955" s="10"/>
      <c r="AE1955" s="3"/>
      <c r="AF1955" s="3"/>
    </row>
    <row r="1956" spans="1:32" x14ac:dyDescent="0.2">
      <c r="A1956" s="55"/>
      <c r="B1956" s="198"/>
      <c r="C1956" s="10" t="s">
        <v>232</v>
      </c>
      <c r="D1956" s="10"/>
      <c r="E1956" s="419" t="s">
        <v>246</v>
      </c>
      <c r="F1956" s="10">
        <v>20</v>
      </c>
      <c r="G1956" s="10"/>
      <c r="H1956" s="10">
        <f t="shared" si="124"/>
        <v>0</v>
      </c>
      <c r="I1956" s="10"/>
      <c r="J1956" s="10">
        <v>17.399999999999999</v>
      </c>
      <c r="K1956" s="10"/>
      <c r="M1956" s="10">
        <v>1</v>
      </c>
      <c r="N1956" s="69"/>
      <c r="P1956" s="245">
        <f t="shared" si="116"/>
        <v>17.399999999999999</v>
      </c>
      <c r="Q1956" s="10"/>
      <c r="R1956" s="10"/>
      <c r="S1956" s="10"/>
      <c r="T1956" s="179">
        <f t="shared" si="117"/>
        <v>20</v>
      </c>
      <c r="U1956" s="10"/>
      <c r="V1956" s="10"/>
      <c r="W1956" s="10"/>
      <c r="Y1956" s="10">
        <v>17.399999999999999</v>
      </c>
      <c r="Z1956" s="10">
        <f t="shared" si="125"/>
        <v>24.36</v>
      </c>
      <c r="AB1956" s="10">
        <f t="shared" si="126"/>
        <v>14.24</v>
      </c>
      <c r="AC1956" s="10">
        <v>15.92</v>
      </c>
      <c r="AD1956" s="10"/>
      <c r="AE1956" s="3"/>
      <c r="AF1956" s="3"/>
    </row>
    <row r="1957" spans="1:32" x14ac:dyDescent="0.2">
      <c r="A1957" s="55"/>
      <c r="B1957" s="198"/>
      <c r="C1957" s="10" t="s">
        <v>233</v>
      </c>
      <c r="D1957" s="10"/>
      <c r="E1957" s="419" t="s">
        <v>235</v>
      </c>
      <c r="F1957" s="10">
        <v>795854</v>
      </c>
      <c r="G1957" s="10"/>
      <c r="H1957" s="10">
        <f t="shared" si="124"/>
        <v>2122</v>
      </c>
      <c r="I1957" s="10"/>
      <c r="J1957" s="10">
        <v>29337.759999999995</v>
      </c>
      <c r="K1957" s="10"/>
      <c r="M1957" s="10">
        <v>28</v>
      </c>
      <c r="N1957" s="69"/>
      <c r="P1957" s="245">
        <f t="shared" si="116"/>
        <v>1047.7771428571427</v>
      </c>
      <c r="Q1957" s="10"/>
      <c r="R1957" s="10"/>
      <c r="S1957" s="10"/>
      <c r="T1957" s="179">
        <f t="shared" si="117"/>
        <v>28423.357142857141</v>
      </c>
      <c r="U1957" s="10"/>
      <c r="V1957" s="10"/>
      <c r="W1957" s="10"/>
      <c r="Y1957" s="10">
        <v>29337.759999999995</v>
      </c>
      <c r="Z1957" s="10">
        <f t="shared" si="125"/>
        <v>41066.71</v>
      </c>
      <c r="AB1957" s="10">
        <f t="shared" si="126"/>
        <v>24014.22</v>
      </c>
      <c r="AC1957" s="10">
        <v>26846</v>
      </c>
      <c r="AD1957" s="10"/>
      <c r="AE1957" s="3"/>
      <c r="AF1957" s="3"/>
    </row>
    <row r="1958" spans="1:32" x14ac:dyDescent="0.2">
      <c r="A1958" s="55"/>
      <c r="B1958" s="198"/>
      <c r="C1958" s="10" t="s">
        <v>236</v>
      </c>
      <c r="D1958" s="10"/>
      <c r="E1958" s="419" t="s">
        <v>127</v>
      </c>
      <c r="F1958" s="10">
        <v>1685</v>
      </c>
      <c r="G1958" s="10"/>
      <c r="H1958" s="10">
        <f t="shared" si="124"/>
        <v>4</v>
      </c>
      <c r="I1958" s="10"/>
      <c r="J1958" s="10">
        <v>368.42</v>
      </c>
      <c r="K1958" s="10"/>
      <c r="M1958" s="10">
        <v>1</v>
      </c>
      <c r="N1958" s="69"/>
      <c r="P1958" s="245">
        <f t="shared" si="116"/>
        <v>368.42</v>
      </c>
      <c r="Q1958" s="10"/>
      <c r="R1958" s="10"/>
      <c r="S1958" s="10"/>
      <c r="T1958" s="179">
        <f t="shared" si="117"/>
        <v>1685</v>
      </c>
      <c r="U1958" s="10"/>
      <c r="V1958" s="10"/>
      <c r="W1958" s="10"/>
      <c r="Y1958" s="10">
        <v>368.42</v>
      </c>
      <c r="Z1958" s="10">
        <f t="shared" si="125"/>
        <v>515.71</v>
      </c>
      <c r="AB1958" s="10">
        <f t="shared" si="126"/>
        <v>301.57</v>
      </c>
      <c r="AC1958" s="10">
        <v>337.13</v>
      </c>
      <c r="AD1958" s="10"/>
      <c r="AE1958" s="3"/>
      <c r="AF1958" s="3"/>
    </row>
    <row r="1959" spans="1:32" x14ac:dyDescent="0.2">
      <c r="A1959" s="55"/>
      <c r="B1959" s="198"/>
      <c r="C1959" s="10" t="s">
        <v>236</v>
      </c>
      <c r="D1959" s="10"/>
      <c r="E1959" s="419" t="s">
        <v>237</v>
      </c>
      <c r="F1959" s="10">
        <v>31068</v>
      </c>
      <c r="G1959" s="10"/>
      <c r="H1959" s="10">
        <f t="shared" si="124"/>
        <v>83</v>
      </c>
      <c r="I1959" s="10"/>
      <c r="J1959" s="10">
        <v>5498.31</v>
      </c>
      <c r="K1959" s="10"/>
      <c r="M1959" s="10">
        <v>31</v>
      </c>
      <c r="N1959" s="69"/>
      <c r="P1959" s="245">
        <f t="shared" si="116"/>
        <v>177.36483870967743</v>
      </c>
      <c r="Q1959" s="10"/>
      <c r="R1959" s="10"/>
      <c r="S1959" s="10"/>
      <c r="T1959" s="179">
        <f t="shared" si="117"/>
        <v>1002.1935483870968</v>
      </c>
      <c r="U1959" s="10"/>
      <c r="V1959" s="10"/>
      <c r="W1959" s="10"/>
      <c r="Y1959" s="10">
        <v>5498.31</v>
      </c>
      <c r="Z1959" s="10">
        <f t="shared" si="125"/>
        <v>7696.48</v>
      </c>
      <c r="AB1959" s="10">
        <f t="shared" si="126"/>
        <v>4500.6000000000004</v>
      </c>
      <c r="AC1959" s="10">
        <v>5031.32</v>
      </c>
      <c r="AD1959" s="10"/>
      <c r="AE1959" s="3"/>
      <c r="AF1959" s="3"/>
    </row>
    <row r="1960" spans="1:32" x14ac:dyDescent="0.2">
      <c r="A1960" s="55"/>
      <c r="B1960" s="198"/>
      <c r="C1960" s="10" t="s">
        <v>238</v>
      </c>
      <c r="D1960" s="10"/>
      <c r="E1960" s="419" t="s">
        <v>239</v>
      </c>
      <c r="F1960" s="10">
        <v>233393</v>
      </c>
      <c r="G1960" s="10"/>
      <c r="H1960" s="10">
        <f t="shared" si="124"/>
        <v>622</v>
      </c>
      <c r="I1960" s="10"/>
      <c r="J1960" s="10">
        <v>36338.279999999992</v>
      </c>
      <c r="K1960" s="10"/>
      <c r="M1960" s="10">
        <v>87</v>
      </c>
      <c r="N1960" s="69"/>
      <c r="P1960" s="245">
        <f t="shared" si="116"/>
        <v>417.68137931034471</v>
      </c>
      <c r="Q1960" s="10"/>
      <c r="R1960" s="10"/>
      <c r="S1960" s="10"/>
      <c r="T1960" s="179">
        <f t="shared" si="117"/>
        <v>2682.67816091954</v>
      </c>
      <c r="U1960" s="10"/>
      <c r="V1960" s="10"/>
      <c r="W1960" s="10"/>
      <c r="Y1960" s="10">
        <v>36338.279999999992</v>
      </c>
      <c r="Z1960" s="10">
        <f t="shared" si="125"/>
        <v>50865.97</v>
      </c>
      <c r="AB1960" s="10">
        <f t="shared" si="126"/>
        <v>29744.45</v>
      </c>
      <c r="AC1960" s="10">
        <v>33251.949999999997</v>
      </c>
      <c r="AD1960" s="10"/>
      <c r="AE1960" s="3"/>
      <c r="AF1960" s="3"/>
    </row>
    <row r="1961" spans="1:32" x14ac:dyDescent="0.2">
      <c r="A1961" s="55"/>
      <c r="B1961" s="198"/>
      <c r="C1961" s="10" t="s">
        <v>240</v>
      </c>
      <c r="D1961" s="10"/>
      <c r="E1961" s="419" t="s">
        <v>179</v>
      </c>
      <c r="F1961" s="10">
        <v>16779</v>
      </c>
      <c r="G1961" s="10"/>
      <c r="H1961" s="10">
        <f t="shared" si="124"/>
        <v>45</v>
      </c>
      <c r="I1961" s="10"/>
      <c r="J1961" s="10">
        <v>4163.26</v>
      </c>
      <c r="K1961" s="10"/>
      <c r="M1961" s="10">
        <v>6</v>
      </c>
      <c r="N1961" s="69"/>
      <c r="P1961" s="245">
        <f t="shared" si="116"/>
        <v>693.87666666666667</v>
      </c>
      <c r="Q1961" s="10"/>
      <c r="R1961" s="10"/>
      <c r="S1961" s="10"/>
      <c r="T1961" s="179">
        <f t="shared" si="117"/>
        <v>2796.5</v>
      </c>
      <c r="U1961" s="10"/>
      <c r="V1961" s="10"/>
      <c r="W1961" s="10"/>
      <c r="Y1961" s="10">
        <v>4163.26</v>
      </c>
      <c r="Z1961" s="10">
        <f t="shared" si="125"/>
        <v>5827.69</v>
      </c>
      <c r="AB1961" s="10">
        <f t="shared" si="126"/>
        <v>3407.81</v>
      </c>
      <c r="AC1961" s="10">
        <v>3809.66</v>
      </c>
      <c r="AD1961" s="10"/>
      <c r="AE1961" s="3"/>
      <c r="AF1961" s="3"/>
    </row>
    <row r="1962" spans="1:32" x14ac:dyDescent="0.2">
      <c r="A1962" s="55"/>
      <c r="B1962" s="198"/>
      <c r="C1962" s="10" t="s">
        <v>241</v>
      </c>
      <c r="D1962" s="10"/>
      <c r="E1962" s="419" t="s">
        <v>153</v>
      </c>
      <c r="F1962" s="10">
        <v>15735</v>
      </c>
      <c r="G1962" s="10"/>
      <c r="H1962" s="10">
        <f t="shared" si="124"/>
        <v>42</v>
      </c>
      <c r="I1962" s="10"/>
      <c r="J1962" s="10">
        <v>3002.2999999999997</v>
      </c>
      <c r="K1962" s="10"/>
      <c r="M1962" s="10">
        <v>12</v>
      </c>
      <c r="N1962" s="69"/>
      <c r="P1962" s="245">
        <f t="shared" si="116"/>
        <v>250.19166666666663</v>
      </c>
      <c r="Q1962" s="10"/>
      <c r="R1962" s="10"/>
      <c r="S1962" s="10"/>
      <c r="T1962" s="179">
        <f t="shared" si="117"/>
        <v>1311.25</v>
      </c>
      <c r="U1962" s="10"/>
      <c r="V1962" s="10"/>
      <c r="W1962" s="10"/>
      <c r="Y1962" s="10">
        <v>3002.2999999999997</v>
      </c>
      <c r="Z1962" s="10">
        <f t="shared" si="125"/>
        <v>4202.59</v>
      </c>
      <c r="AB1962" s="10">
        <f t="shared" si="126"/>
        <v>2457.5100000000002</v>
      </c>
      <c r="AC1962" s="10">
        <v>2747.3</v>
      </c>
      <c r="AD1962" s="10"/>
      <c r="AE1962" s="3"/>
      <c r="AF1962" s="3"/>
    </row>
    <row r="1963" spans="1:32" x14ac:dyDescent="0.2">
      <c r="A1963" s="55"/>
      <c r="B1963" s="198"/>
      <c r="C1963" s="10" t="s">
        <v>242</v>
      </c>
      <c r="D1963" s="10"/>
      <c r="E1963" s="419" t="s">
        <v>81</v>
      </c>
      <c r="F1963" s="10">
        <v>4943</v>
      </c>
      <c r="G1963" s="10"/>
      <c r="H1963" s="10">
        <f t="shared" si="124"/>
        <v>13</v>
      </c>
      <c r="I1963" s="10"/>
      <c r="J1963" s="10">
        <v>444.07</v>
      </c>
      <c r="K1963" s="10"/>
      <c r="M1963" s="10">
        <v>3</v>
      </c>
      <c r="N1963" s="69"/>
      <c r="P1963" s="245">
        <f t="shared" si="116"/>
        <v>148.02333333333334</v>
      </c>
      <c r="Q1963" s="10"/>
      <c r="R1963" s="10"/>
      <c r="S1963" s="10"/>
      <c r="T1963" s="179">
        <f t="shared" si="117"/>
        <v>1647.6666666666667</v>
      </c>
      <c r="U1963" s="10"/>
      <c r="V1963" s="10"/>
      <c r="W1963" s="10"/>
      <c r="Y1963" s="10">
        <v>444.07</v>
      </c>
      <c r="Z1963" s="10">
        <f t="shared" si="125"/>
        <v>621.6</v>
      </c>
      <c r="AB1963" s="10">
        <f t="shared" si="126"/>
        <v>363.49</v>
      </c>
      <c r="AC1963" s="10">
        <v>406.35</v>
      </c>
      <c r="AD1963" s="10"/>
      <c r="AE1963" s="3"/>
      <c r="AF1963" s="3"/>
    </row>
    <row r="1964" spans="1:32" x14ac:dyDescent="0.2">
      <c r="A1964" s="55"/>
      <c r="B1964" s="198"/>
      <c r="C1964" s="10" t="s">
        <v>600</v>
      </c>
      <c r="D1964" s="10"/>
      <c r="E1964" s="419" t="s">
        <v>86</v>
      </c>
      <c r="F1964" s="10">
        <v>66</v>
      </c>
      <c r="G1964" s="10"/>
      <c r="H1964" s="10">
        <f t="shared" si="124"/>
        <v>0</v>
      </c>
      <c r="I1964" s="10"/>
      <c r="J1964" s="10">
        <v>24.81</v>
      </c>
      <c r="K1964" s="10"/>
      <c r="M1964" s="10">
        <v>1</v>
      </c>
      <c r="N1964" s="69"/>
      <c r="P1964" s="245">
        <f t="shared" si="116"/>
        <v>24.81</v>
      </c>
      <c r="Q1964" s="10"/>
      <c r="R1964" s="10"/>
      <c r="S1964" s="10"/>
      <c r="T1964" s="179">
        <f t="shared" si="117"/>
        <v>66</v>
      </c>
      <c r="U1964" s="10"/>
      <c r="V1964" s="10"/>
      <c r="W1964" s="10"/>
      <c r="Y1964" s="10">
        <v>24.81</v>
      </c>
      <c r="Z1964" s="10">
        <f t="shared" si="125"/>
        <v>34.729999999999997</v>
      </c>
      <c r="AB1964" s="10">
        <f t="shared" si="126"/>
        <v>20.309999999999999</v>
      </c>
      <c r="AC1964" s="10">
        <v>22.7</v>
      </c>
      <c r="AD1964" s="10"/>
      <c r="AE1964" s="3"/>
      <c r="AF1964" s="3"/>
    </row>
    <row r="1965" spans="1:32" x14ac:dyDescent="0.2">
      <c r="A1965" s="55"/>
      <c r="B1965" s="198"/>
      <c r="C1965" s="10" t="s">
        <v>243</v>
      </c>
      <c r="D1965" s="10"/>
      <c r="E1965" s="419" t="s">
        <v>75</v>
      </c>
      <c r="F1965" s="10">
        <v>733</v>
      </c>
      <c r="G1965" s="10"/>
      <c r="H1965" s="10">
        <f t="shared" si="124"/>
        <v>2</v>
      </c>
      <c r="I1965" s="10"/>
      <c r="J1965" s="10">
        <v>179.04</v>
      </c>
      <c r="K1965" s="10"/>
      <c r="M1965" s="10">
        <v>1</v>
      </c>
      <c r="N1965" s="69"/>
      <c r="P1965" s="245">
        <f t="shared" si="116"/>
        <v>179.04</v>
      </c>
      <c r="Q1965" s="10"/>
      <c r="R1965" s="10"/>
      <c r="S1965" s="10"/>
      <c r="T1965" s="179">
        <f t="shared" si="117"/>
        <v>733</v>
      </c>
      <c r="U1965" s="10"/>
      <c r="V1965" s="10"/>
      <c r="W1965" s="10"/>
      <c r="Y1965" s="10">
        <v>179.04</v>
      </c>
      <c r="Z1965" s="10">
        <f t="shared" si="125"/>
        <v>250.62</v>
      </c>
      <c r="AB1965" s="10">
        <f t="shared" si="126"/>
        <v>146.55000000000001</v>
      </c>
      <c r="AC1965" s="10">
        <v>163.83000000000001</v>
      </c>
      <c r="AD1965" s="10"/>
      <c r="AE1965" s="3"/>
      <c r="AF1965" s="3"/>
    </row>
    <row r="1966" spans="1:32" x14ac:dyDescent="0.2">
      <c r="A1966" s="55"/>
      <c r="B1966" s="198"/>
      <c r="C1966" s="10" t="s">
        <v>244</v>
      </c>
      <c r="D1966" s="10"/>
      <c r="E1966" s="419" t="s">
        <v>157</v>
      </c>
      <c r="F1966" s="10">
        <v>246</v>
      </c>
      <c r="G1966" s="10"/>
      <c r="H1966" s="10">
        <f t="shared" si="124"/>
        <v>1</v>
      </c>
      <c r="I1966" s="10"/>
      <c r="J1966" s="10">
        <v>134.13</v>
      </c>
      <c r="K1966" s="10"/>
      <c r="M1966" s="10">
        <v>2</v>
      </c>
      <c r="N1966" s="69"/>
      <c r="P1966" s="245">
        <f t="shared" si="116"/>
        <v>67.064999999999998</v>
      </c>
      <c r="Q1966" s="10"/>
      <c r="R1966" s="10"/>
      <c r="S1966" s="10"/>
      <c r="T1966" s="179">
        <f t="shared" si="117"/>
        <v>123</v>
      </c>
      <c r="U1966" s="10"/>
      <c r="V1966" s="10"/>
      <c r="W1966" s="10"/>
      <c r="Y1966" s="10">
        <v>134.13</v>
      </c>
      <c r="Z1966" s="10">
        <f t="shared" si="125"/>
        <v>187.75</v>
      </c>
      <c r="AB1966" s="10">
        <f t="shared" si="126"/>
        <v>109.79</v>
      </c>
      <c r="AC1966" s="10">
        <v>122.74</v>
      </c>
      <c r="AD1966" s="10"/>
      <c r="AE1966" s="3"/>
      <c r="AF1966" s="3"/>
    </row>
    <row r="1967" spans="1:32" x14ac:dyDescent="0.2">
      <c r="A1967" s="55"/>
      <c r="B1967" s="198"/>
      <c r="C1967" s="10" t="s">
        <v>245</v>
      </c>
      <c r="D1967" s="10"/>
      <c r="E1967" s="419" t="s">
        <v>246</v>
      </c>
      <c r="F1967" s="10">
        <v>1365</v>
      </c>
      <c r="G1967" s="10"/>
      <c r="H1967" s="10">
        <f t="shared" si="124"/>
        <v>4</v>
      </c>
      <c r="I1967" s="10"/>
      <c r="J1967" s="10">
        <v>336.84999999999997</v>
      </c>
      <c r="K1967" s="10"/>
      <c r="M1967" s="10">
        <v>3</v>
      </c>
      <c r="N1967" s="69"/>
      <c r="P1967" s="245">
        <f t="shared" si="116"/>
        <v>112.28333333333332</v>
      </c>
      <c r="Q1967" s="10"/>
      <c r="R1967" s="10"/>
      <c r="S1967" s="10"/>
      <c r="T1967" s="179">
        <f t="shared" si="117"/>
        <v>455</v>
      </c>
      <c r="U1967" s="10"/>
      <c r="V1967" s="10"/>
      <c r="W1967" s="10"/>
      <c r="Y1967" s="10">
        <v>336.84999999999997</v>
      </c>
      <c r="Z1967" s="10">
        <f t="shared" si="125"/>
        <v>471.52</v>
      </c>
      <c r="AB1967" s="10">
        <f t="shared" si="126"/>
        <v>275.73</v>
      </c>
      <c r="AC1967" s="10">
        <v>308.24</v>
      </c>
      <c r="AD1967" s="10"/>
      <c r="AE1967" s="3"/>
      <c r="AF1967" s="3"/>
    </row>
    <row r="1968" spans="1:32" x14ac:dyDescent="0.2">
      <c r="A1968" s="55"/>
      <c r="B1968" s="198"/>
      <c r="C1968" s="10" t="s">
        <v>247</v>
      </c>
      <c r="D1968" s="10"/>
      <c r="E1968" s="419" t="s">
        <v>211</v>
      </c>
      <c r="F1968" s="10">
        <v>1711617</v>
      </c>
      <c r="G1968" s="10"/>
      <c r="H1968" s="10">
        <f t="shared" si="124"/>
        <v>4564</v>
      </c>
      <c r="I1968" s="10"/>
      <c r="J1968" s="10">
        <v>245265.97999999963</v>
      </c>
      <c r="K1968" s="10"/>
      <c r="M1968" s="10">
        <v>511</v>
      </c>
      <c r="N1968" s="69"/>
      <c r="P1968" s="245">
        <f t="shared" si="116"/>
        <v>479.97256360078205</v>
      </c>
      <c r="Q1968" s="10"/>
      <c r="R1968" s="10"/>
      <c r="S1968" s="10"/>
      <c r="T1968" s="179">
        <f t="shared" si="117"/>
        <v>3349.5440313111544</v>
      </c>
      <c r="U1968" s="10"/>
      <c r="V1968" s="10"/>
      <c r="W1968" s="10"/>
      <c r="Y1968" s="10">
        <v>245265.97999999963</v>
      </c>
      <c r="Z1968" s="10">
        <f t="shared" si="125"/>
        <v>343320.95</v>
      </c>
      <c r="AB1968" s="10">
        <f t="shared" si="126"/>
        <v>200760.79</v>
      </c>
      <c r="AC1968" s="10">
        <v>224434.73</v>
      </c>
      <c r="AD1968" s="10"/>
      <c r="AE1968" s="3"/>
      <c r="AF1968" s="3"/>
    </row>
    <row r="1969" spans="1:32" x14ac:dyDescent="0.2">
      <c r="A1969" s="55"/>
      <c r="B1969" s="198"/>
      <c r="C1969" s="10" t="s">
        <v>247</v>
      </c>
      <c r="D1969" s="10"/>
      <c r="E1969" s="419" t="s">
        <v>196</v>
      </c>
      <c r="F1969" s="10">
        <v>149</v>
      </c>
      <c r="G1969" s="10"/>
      <c r="H1969" s="10">
        <f t="shared" si="124"/>
        <v>0</v>
      </c>
      <c r="I1969" s="10"/>
      <c r="J1969" s="10">
        <v>41.32</v>
      </c>
      <c r="K1969" s="10"/>
      <c r="M1969" s="10">
        <v>1</v>
      </c>
      <c r="N1969" s="69"/>
      <c r="P1969" s="245">
        <f t="shared" si="116"/>
        <v>41.32</v>
      </c>
      <c r="Q1969" s="10"/>
      <c r="R1969" s="10"/>
      <c r="S1969" s="10"/>
      <c r="T1969" s="179">
        <f t="shared" si="117"/>
        <v>149</v>
      </c>
      <c r="U1969" s="10"/>
      <c r="V1969" s="10"/>
      <c r="W1969" s="10"/>
      <c r="Y1969" s="10">
        <v>41.32</v>
      </c>
      <c r="Z1969" s="10">
        <f t="shared" si="125"/>
        <v>57.84</v>
      </c>
      <c r="AB1969" s="10">
        <f t="shared" si="126"/>
        <v>33.82</v>
      </c>
      <c r="AC1969" s="10">
        <v>37.81</v>
      </c>
      <c r="AD1969" s="10"/>
      <c r="AE1969" s="3"/>
      <c r="AF1969" s="3"/>
    </row>
    <row r="1970" spans="1:32" x14ac:dyDescent="0.2">
      <c r="A1970" s="55"/>
      <c r="B1970" s="198"/>
      <c r="C1970" s="10" t="s">
        <v>248</v>
      </c>
      <c r="D1970" s="10"/>
      <c r="E1970" s="419" t="s">
        <v>77</v>
      </c>
      <c r="F1970" s="10">
        <v>8688296</v>
      </c>
      <c r="G1970" s="10"/>
      <c r="H1970" s="10">
        <f t="shared" si="124"/>
        <v>23165</v>
      </c>
      <c r="I1970" s="10"/>
      <c r="J1970" s="10">
        <v>982850.27000000118</v>
      </c>
      <c r="K1970" s="10"/>
      <c r="M1970" s="10">
        <v>1005</v>
      </c>
      <c r="N1970" s="69"/>
      <c r="P1970" s="245">
        <f t="shared" si="116"/>
        <v>977.96046766169275</v>
      </c>
      <c r="Q1970" s="10"/>
      <c r="R1970" s="10"/>
      <c r="S1970" s="10"/>
      <c r="T1970" s="179">
        <f t="shared" si="117"/>
        <v>8645.0706467661694</v>
      </c>
      <c r="U1970" s="10"/>
      <c r="V1970" s="10"/>
      <c r="W1970" s="10"/>
      <c r="Y1970" s="10">
        <v>982850.27000000118</v>
      </c>
      <c r="Z1970" s="10">
        <f t="shared" si="125"/>
        <v>1375784.3</v>
      </c>
      <c r="AB1970" s="10">
        <f t="shared" si="126"/>
        <v>804505.37</v>
      </c>
      <c r="AC1970" s="10">
        <v>899373.57</v>
      </c>
      <c r="AD1970" s="10"/>
      <c r="AE1970" s="3"/>
      <c r="AF1970" s="3"/>
    </row>
    <row r="1971" spans="1:32" x14ac:dyDescent="0.2">
      <c r="A1971" s="55"/>
      <c r="B1971" s="198"/>
      <c r="C1971" s="10" t="s">
        <v>248</v>
      </c>
      <c r="D1971" s="10"/>
      <c r="E1971" s="419" t="s">
        <v>120</v>
      </c>
      <c r="F1971" s="10">
        <v>868</v>
      </c>
      <c r="G1971" s="10"/>
      <c r="H1971" s="10">
        <f t="shared" si="124"/>
        <v>2</v>
      </c>
      <c r="I1971" s="10"/>
      <c r="J1971" s="10">
        <v>164.4</v>
      </c>
      <c r="K1971" s="10"/>
      <c r="M1971" s="10">
        <v>1</v>
      </c>
      <c r="N1971" s="69"/>
      <c r="P1971" s="245">
        <f t="shared" si="116"/>
        <v>164.4</v>
      </c>
      <c r="Q1971" s="10"/>
      <c r="R1971" s="10"/>
      <c r="S1971" s="10"/>
      <c r="T1971" s="179">
        <f t="shared" si="117"/>
        <v>868</v>
      </c>
      <c r="U1971" s="10"/>
      <c r="V1971" s="10"/>
      <c r="W1971" s="10"/>
      <c r="Y1971" s="10">
        <v>164.4</v>
      </c>
      <c r="Z1971" s="10">
        <f t="shared" si="125"/>
        <v>230.13</v>
      </c>
      <c r="AB1971" s="10">
        <f t="shared" si="126"/>
        <v>134.57</v>
      </c>
      <c r="AC1971" s="10">
        <v>150.44</v>
      </c>
      <c r="AD1971" s="10"/>
      <c r="AE1971" s="3"/>
      <c r="AF1971" s="3"/>
    </row>
    <row r="1972" spans="1:32" x14ac:dyDescent="0.2">
      <c r="A1972" s="55"/>
      <c r="B1972" s="198"/>
      <c r="C1972" s="10" t="s">
        <v>249</v>
      </c>
      <c r="D1972" s="10"/>
      <c r="E1972" s="419" t="s">
        <v>127</v>
      </c>
      <c r="F1972" s="10">
        <v>30239</v>
      </c>
      <c r="G1972" s="10"/>
      <c r="H1972" s="10">
        <f t="shared" si="124"/>
        <v>81</v>
      </c>
      <c r="I1972" s="10"/>
      <c r="J1972" s="10">
        <v>5031.5700000000015</v>
      </c>
      <c r="K1972" s="10"/>
      <c r="M1972" s="10">
        <v>29</v>
      </c>
      <c r="N1972" s="69"/>
      <c r="P1972" s="245">
        <f t="shared" si="116"/>
        <v>173.5024137931035</v>
      </c>
      <c r="Q1972" s="10"/>
      <c r="R1972" s="10"/>
      <c r="S1972" s="10"/>
      <c r="T1972" s="179">
        <f t="shared" si="117"/>
        <v>1042.7241379310344</v>
      </c>
      <c r="U1972" s="10"/>
      <c r="V1972" s="10"/>
      <c r="W1972" s="10"/>
      <c r="Y1972" s="10">
        <v>5031.5700000000015</v>
      </c>
      <c r="Z1972" s="10">
        <f t="shared" si="125"/>
        <v>7043.14</v>
      </c>
      <c r="AB1972" s="10">
        <f t="shared" si="126"/>
        <v>4118.5600000000004</v>
      </c>
      <c r="AC1972" s="10">
        <v>4604.2299999999996</v>
      </c>
      <c r="AD1972" s="10"/>
      <c r="AE1972" s="3"/>
      <c r="AF1972" s="3"/>
    </row>
    <row r="1973" spans="1:32" x14ac:dyDescent="0.2">
      <c r="A1973" s="55"/>
      <c r="B1973" s="198"/>
      <c r="C1973" s="10" t="s">
        <v>250</v>
      </c>
      <c r="D1973" s="10"/>
      <c r="E1973" s="419" t="s">
        <v>92</v>
      </c>
      <c r="F1973" s="10">
        <v>11088</v>
      </c>
      <c r="G1973" s="10"/>
      <c r="H1973" s="10">
        <f t="shared" si="124"/>
        <v>30</v>
      </c>
      <c r="I1973" s="10"/>
      <c r="J1973" s="10">
        <v>1893.3799999999999</v>
      </c>
      <c r="K1973" s="10"/>
      <c r="M1973" s="10">
        <v>3</v>
      </c>
      <c r="N1973" s="69"/>
      <c r="P1973" s="245">
        <f t="shared" si="116"/>
        <v>631.12666666666667</v>
      </c>
      <c r="Q1973" s="10"/>
      <c r="R1973" s="10"/>
      <c r="S1973" s="10"/>
      <c r="T1973" s="179">
        <f t="shared" si="117"/>
        <v>3696</v>
      </c>
      <c r="U1973" s="10"/>
      <c r="V1973" s="10"/>
      <c r="W1973" s="10"/>
      <c r="Y1973" s="10">
        <v>1893.3799999999999</v>
      </c>
      <c r="Z1973" s="10">
        <f t="shared" si="125"/>
        <v>2650.34</v>
      </c>
      <c r="AB1973" s="10">
        <f t="shared" si="126"/>
        <v>1549.81</v>
      </c>
      <c r="AC1973" s="10">
        <v>1732.57</v>
      </c>
      <c r="AD1973" s="10"/>
      <c r="AE1973" s="3"/>
      <c r="AF1973" s="3"/>
    </row>
    <row r="1974" spans="1:32" x14ac:dyDescent="0.2">
      <c r="A1974" s="55"/>
      <c r="B1974" s="198"/>
      <c r="C1974" s="10" t="s">
        <v>251</v>
      </c>
      <c r="D1974" s="10"/>
      <c r="E1974" s="419" t="s">
        <v>79</v>
      </c>
      <c r="F1974" s="10">
        <v>592530</v>
      </c>
      <c r="G1974" s="10"/>
      <c r="H1974" s="10">
        <f t="shared" si="124"/>
        <v>1580</v>
      </c>
      <c r="I1974" s="10"/>
      <c r="J1974" s="10">
        <v>66429.13999999997</v>
      </c>
      <c r="K1974" s="10"/>
      <c r="M1974" s="10">
        <v>118</v>
      </c>
      <c r="N1974" s="69"/>
      <c r="P1974" s="245">
        <f t="shared" si="116"/>
        <v>562.95881355932181</v>
      </c>
      <c r="Q1974" s="10"/>
      <c r="R1974" s="10"/>
      <c r="S1974" s="10"/>
      <c r="T1974" s="179">
        <f t="shared" si="117"/>
        <v>5021.4406779661012</v>
      </c>
      <c r="U1974" s="10"/>
      <c r="V1974" s="10"/>
      <c r="W1974" s="10"/>
      <c r="Y1974" s="10">
        <v>66429.13999999997</v>
      </c>
      <c r="Z1974" s="10">
        <f t="shared" si="125"/>
        <v>92986.87</v>
      </c>
      <c r="AB1974" s="10">
        <f t="shared" si="126"/>
        <v>54375.12</v>
      </c>
      <c r="AC1974" s="10">
        <v>60787.1</v>
      </c>
      <c r="AD1974" s="10"/>
      <c r="AE1974" s="3"/>
      <c r="AF1974" s="3"/>
    </row>
    <row r="1975" spans="1:32" x14ac:dyDescent="0.2">
      <c r="A1975" s="55"/>
      <c r="B1975" s="198"/>
      <c r="C1975" s="10" t="s">
        <v>252</v>
      </c>
      <c r="D1975" s="10"/>
      <c r="E1975" s="419" t="s">
        <v>145</v>
      </c>
      <c r="F1975" s="10">
        <v>35</v>
      </c>
      <c r="G1975" s="10"/>
      <c r="H1975" s="10">
        <f t="shared" si="124"/>
        <v>0</v>
      </c>
      <c r="I1975" s="10"/>
      <c r="J1975" s="10">
        <v>21.84</v>
      </c>
      <c r="K1975" s="10"/>
      <c r="M1975" s="10">
        <v>1</v>
      </c>
      <c r="N1975" s="69"/>
      <c r="P1975" s="245">
        <f t="shared" si="116"/>
        <v>21.84</v>
      </c>
      <c r="Q1975" s="10"/>
      <c r="R1975" s="10"/>
      <c r="S1975" s="10"/>
      <c r="T1975" s="179">
        <f t="shared" si="117"/>
        <v>35</v>
      </c>
      <c r="U1975" s="10"/>
      <c r="V1975" s="10"/>
      <c r="W1975" s="10"/>
      <c r="Y1975" s="10">
        <v>21.84</v>
      </c>
      <c r="Z1975" s="10">
        <f t="shared" si="125"/>
        <v>30.57</v>
      </c>
      <c r="AB1975" s="10">
        <f t="shared" si="126"/>
        <v>17.88</v>
      </c>
      <c r="AC1975" s="10">
        <v>19.989999999999998</v>
      </c>
      <c r="AD1975" s="10"/>
      <c r="AE1975" s="3"/>
      <c r="AF1975" s="3"/>
    </row>
    <row r="1976" spans="1:32" x14ac:dyDescent="0.2">
      <c r="A1976" s="55"/>
      <c r="B1976" s="198"/>
      <c r="C1976" s="10" t="s">
        <v>252</v>
      </c>
      <c r="D1976" s="10"/>
      <c r="E1976" s="419" t="s">
        <v>235</v>
      </c>
      <c r="F1976" s="10">
        <v>372</v>
      </c>
      <c r="G1976" s="10"/>
      <c r="H1976" s="10">
        <f t="shared" si="124"/>
        <v>1</v>
      </c>
      <c r="I1976" s="10"/>
      <c r="J1976" s="10">
        <v>24.55</v>
      </c>
      <c r="K1976" s="10"/>
      <c r="M1976" s="10">
        <v>1</v>
      </c>
      <c r="N1976" s="69"/>
      <c r="P1976" s="245">
        <f t="shared" si="116"/>
        <v>24.55</v>
      </c>
      <c r="Q1976" s="10"/>
      <c r="R1976" s="10"/>
      <c r="S1976" s="10"/>
      <c r="T1976" s="179">
        <f t="shared" si="117"/>
        <v>372</v>
      </c>
      <c r="U1976" s="10"/>
      <c r="V1976" s="10"/>
      <c r="W1976" s="10"/>
      <c r="Y1976" s="10">
        <v>24.55</v>
      </c>
      <c r="Z1976" s="10">
        <f t="shared" si="125"/>
        <v>34.36</v>
      </c>
      <c r="AB1976" s="10">
        <f t="shared" si="126"/>
        <v>20.100000000000001</v>
      </c>
      <c r="AC1976" s="10">
        <v>22.47</v>
      </c>
      <c r="AD1976" s="10"/>
      <c r="AE1976" s="3"/>
      <c r="AF1976" s="3"/>
    </row>
    <row r="1977" spans="1:32" x14ac:dyDescent="0.2">
      <c r="A1977" s="55"/>
      <c r="B1977" s="198"/>
      <c r="C1977" s="10" t="s">
        <v>252</v>
      </c>
      <c r="D1977" s="10"/>
      <c r="E1977" s="419" t="s">
        <v>70</v>
      </c>
      <c r="F1977" s="10">
        <v>1524977</v>
      </c>
      <c r="G1977" s="10"/>
      <c r="H1977" s="10">
        <f t="shared" si="124"/>
        <v>4066</v>
      </c>
      <c r="I1977" s="10"/>
      <c r="J1977" s="10">
        <v>211033.12000000008</v>
      </c>
      <c r="K1977" s="10"/>
      <c r="M1977" s="10">
        <v>526</v>
      </c>
      <c r="N1977" s="69"/>
      <c r="P1977" s="245">
        <f t="shared" si="116"/>
        <v>401.20365019011422</v>
      </c>
      <c r="Q1977" s="10"/>
      <c r="R1977" s="10"/>
      <c r="S1977" s="10"/>
      <c r="T1977" s="179">
        <f t="shared" si="117"/>
        <v>2899.1958174904944</v>
      </c>
      <c r="U1977" s="10"/>
      <c r="V1977" s="10"/>
      <c r="W1977" s="10"/>
      <c r="Y1977" s="10">
        <v>211033.12000000008</v>
      </c>
      <c r="Z1977" s="10">
        <f t="shared" si="125"/>
        <v>295402.12</v>
      </c>
      <c r="AB1977" s="10">
        <f t="shared" si="126"/>
        <v>172739.72</v>
      </c>
      <c r="AC1977" s="10">
        <v>193109.39</v>
      </c>
      <c r="AD1977" s="10"/>
      <c r="AE1977" s="3"/>
      <c r="AF1977" s="3"/>
    </row>
    <row r="1978" spans="1:32" x14ac:dyDescent="0.2">
      <c r="A1978" s="55"/>
      <c r="B1978" s="198"/>
      <c r="C1978" s="10" t="s">
        <v>253</v>
      </c>
      <c r="D1978" s="10"/>
      <c r="E1978" s="419" t="s">
        <v>79</v>
      </c>
      <c r="F1978" s="10"/>
      <c r="G1978" s="10"/>
      <c r="H1978" s="10">
        <f t="shared" si="124"/>
        <v>0</v>
      </c>
      <c r="I1978" s="10"/>
      <c r="J1978" s="10">
        <v>12.56</v>
      </c>
      <c r="K1978" s="10"/>
      <c r="M1978" s="10">
        <v>1</v>
      </c>
      <c r="N1978" s="69"/>
      <c r="P1978" s="245">
        <f t="shared" si="116"/>
        <v>12.56</v>
      </c>
      <c r="Q1978" s="10"/>
      <c r="R1978" s="10"/>
      <c r="S1978" s="10"/>
      <c r="T1978" s="179">
        <f t="shared" si="117"/>
        <v>0</v>
      </c>
      <c r="U1978" s="10"/>
      <c r="V1978" s="10"/>
      <c r="W1978" s="10"/>
      <c r="Y1978" s="10">
        <v>12.56</v>
      </c>
      <c r="Z1978" s="10">
        <f t="shared" si="125"/>
        <v>17.579999999999998</v>
      </c>
      <c r="AB1978" s="10">
        <f t="shared" si="126"/>
        <v>10.28</v>
      </c>
      <c r="AC1978" s="10">
        <v>11.49</v>
      </c>
      <c r="AD1978" s="10"/>
      <c r="AE1978" s="3"/>
      <c r="AF1978" s="3"/>
    </row>
    <row r="1979" spans="1:32" x14ac:dyDescent="0.2">
      <c r="A1979" s="55"/>
      <c r="B1979" s="198"/>
      <c r="C1979" s="10" t="s">
        <v>254</v>
      </c>
      <c r="D1979" s="10"/>
      <c r="E1979" s="419" t="s">
        <v>164</v>
      </c>
      <c r="F1979" s="10">
        <v>440</v>
      </c>
      <c r="G1979" s="10"/>
      <c r="H1979" s="10">
        <f t="shared" si="124"/>
        <v>1</v>
      </c>
      <c r="I1979" s="10"/>
      <c r="J1979" s="10">
        <v>211.63</v>
      </c>
      <c r="K1979" s="10"/>
      <c r="M1979" s="10">
        <v>9</v>
      </c>
      <c r="N1979" s="69"/>
      <c r="P1979" s="245">
        <f t="shared" si="116"/>
        <v>23.514444444444443</v>
      </c>
      <c r="Q1979" s="10"/>
      <c r="R1979" s="10"/>
      <c r="S1979" s="10"/>
      <c r="T1979" s="179">
        <f t="shared" si="117"/>
        <v>48.888888888888886</v>
      </c>
      <c r="U1979" s="10"/>
      <c r="V1979" s="10"/>
      <c r="W1979" s="10"/>
      <c r="Y1979" s="10">
        <v>211.63</v>
      </c>
      <c r="Z1979" s="10">
        <f t="shared" si="125"/>
        <v>296.24</v>
      </c>
      <c r="AB1979" s="10">
        <f t="shared" si="126"/>
        <v>173.23</v>
      </c>
      <c r="AC1979" s="10">
        <v>193.66</v>
      </c>
      <c r="AD1979" s="10"/>
      <c r="AE1979" s="3"/>
      <c r="AF1979" s="3"/>
    </row>
    <row r="1980" spans="1:32" x14ac:dyDescent="0.2">
      <c r="A1980" s="55"/>
      <c r="B1980" s="198"/>
      <c r="C1980" s="10" t="s">
        <v>255</v>
      </c>
      <c r="D1980" s="10"/>
      <c r="E1980" s="419" t="s">
        <v>256</v>
      </c>
      <c r="F1980" s="10">
        <v>332272</v>
      </c>
      <c r="G1980" s="10"/>
      <c r="H1980" s="10">
        <f t="shared" si="124"/>
        <v>886</v>
      </c>
      <c r="I1980" s="10"/>
      <c r="J1980" s="10">
        <v>49844.849999999977</v>
      </c>
      <c r="K1980" s="10"/>
      <c r="M1980" s="10">
        <v>125</v>
      </c>
      <c r="N1980" s="69"/>
      <c r="P1980" s="245">
        <f t="shared" si="116"/>
        <v>398.75879999999984</v>
      </c>
      <c r="Q1980" s="10"/>
      <c r="R1980" s="10"/>
      <c r="S1980" s="10"/>
      <c r="T1980" s="179">
        <f t="shared" si="117"/>
        <v>2658.1759999999999</v>
      </c>
      <c r="U1980" s="10"/>
      <c r="V1980" s="10"/>
      <c r="W1980" s="10"/>
      <c r="Y1980" s="10">
        <v>49844.849999999977</v>
      </c>
      <c r="Z1980" s="10">
        <f t="shared" si="125"/>
        <v>69772.34</v>
      </c>
      <c r="AB1980" s="10">
        <f t="shared" si="126"/>
        <v>40800.160000000003</v>
      </c>
      <c r="AC1980" s="10">
        <v>45611.360000000001</v>
      </c>
      <c r="AD1980" s="10"/>
      <c r="AE1980" s="3"/>
      <c r="AF1980" s="3"/>
    </row>
    <row r="1981" spans="1:32" x14ac:dyDescent="0.2">
      <c r="A1981" s="55"/>
      <c r="B1981" s="198"/>
      <c r="C1981" s="10" t="s">
        <v>601</v>
      </c>
      <c r="D1981" s="10"/>
      <c r="E1981" s="419" t="s">
        <v>120</v>
      </c>
      <c r="F1981" s="10">
        <v>1853</v>
      </c>
      <c r="G1981" s="10"/>
      <c r="H1981" s="10">
        <f t="shared" si="124"/>
        <v>5</v>
      </c>
      <c r="I1981" s="10"/>
      <c r="J1981" s="10">
        <v>414.17999999999995</v>
      </c>
      <c r="K1981" s="10"/>
      <c r="M1981" s="10">
        <v>2</v>
      </c>
      <c r="N1981" s="69"/>
      <c r="P1981" s="245">
        <f t="shared" si="116"/>
        <v>207.08999999999997</v>
      </c>
      <c r="Q1981" s="10"/>
      <c r="R1981" s="10"/>
      <c r="S1981" s="10"/>
      <c r="T1981" s="179">
        <f t="shared" si="117"/>
        <v>926.5</v>
      </c>
      <c r="U1981" s="10"/>
      <c r="V1981" s="10"/>
      <c r="W1981" s="10"/>
      <c r="Y1981" s="10">
        <v>414.17999999999995</v>
      </c>
      <c r="Z1981" s="10">
        <f t="shared" si="125"/>
        <v>579.77</v>
      </c>
      <c r="AB1981" s="10">
        <f t="shared" si="126"/>
        <v>339.02</v>
      </c>
      <c r="AC1981" s="10">
        <v>379</v>
      </c>
      <c r="AD1981" s="10"/>
      <c r="AE1981" s="3"/>
      <c r="AF1981" s="3"/>
    </row>
    <row r="1982" spans="1:32" x14ac:dyDescent="0.2">
      <c r="A1982" s="55"/>
      <c r="B1982" s="198"/>
      <c r="C1982" s="10" t="s">
        <v>260</v>
      </c>
      <c r="D1982" s="10"/>
      <c r="E1982" s="419" t="s">
        <v>100</v>
      </c>
      <c r="F1982" s="10">
        <v>694</v>
      </c>
      <c r="G1982" s="10"/>
      <c r="H1982" s="10">
        <f t="shared" si="124"/>
        <v>2</v>
      </c>
      <c r="I1982" s="10"/>
      <c r="J1982" s="10">
        <v>66.19</v>
      </c>
      <c r="K1982" s="10"/>
      <c r="M1982" s="10">
        <v>1</v>
      </c>
      <c r="N1982" s="69"/>
      <c r="P1982" s="245">
        <f t="shared" si="116"/>
        <v>66.19</v>
      </c>
      <c r="Q1982" s="10"/>
      <c r="R1982" s="10"/>
      <c r="S1982" s="10"/>
      <c r="T1982" s="179">
        <f t="shared" si="117"/>
        <v>694</v>
      </c>
      <c r="U1982" s="10"/>
      <c r="V1982" s="10"/>
      <c r="W1982" s="10"/>
      <c r="Y1982" s="10">
        <v>66.19</v>
      </c>
      <c r="Z1982" s="10">
        <f t="shared" si="125"/>
        <v>92.65</v>
      </c>
      <c r="AB1982" s="10">
        <f t="shared" si="126"/>
        <v>54.18</v>
      </c>
      <c r="AC1982" s="10">
        <v>60.57</v>
      </c>
      <c r="AD1982" s="10"/>
      <c r="AE1982" s="3"/>
      <c r="AF1982" s="3"/>
    </row>
    <row r="1983" spans="1:32" x14ac:dyDescent="0.2">
      <c r="A1983" s="55"/>
      <c r="B1983" s="198"/>
      <c r="C1983" s="10" t="s">
        <v>260</v>
      </c>
      <c r="D1983" s="10"/>
      <c r="E1983" s="419" t="s">
        <v>77</v>
      </c>
      <c r="F1983" s="10">
        <v>136551</v>
      </c>
      <c r="G1983" s="10"/>
      <c r="H1983" s="10">
        <f t="shared" si="124"/>
        <v>364</v>
      </c>
      <c r="I1983" s="10"/>
      <c r="J1983" s="10">
        <v>24737.59</v>
      </c>
      <c r="K1983" s="10"/>
      <c r="M1983" s="10">
        <v>32</v>
      </c>
      <c r="N1983" s="69"/>
      <c r="P1983" s="245">
        <f t="shared" si="116"/>
        <v>773.0496875</v>
      </c>
      <c r="Q1983" s="10"/>
      <c r="R1983" s="10"/>
      <c r="S1983" s="10"/>
      <c r="T1983" s="179">
        <f t="shared" si="117"/>
        <v>4267.21875</v>
      </c>
      <c r="U1983" s="10"/>
      <c r="V1983" s="10"/>
      <c r="W1983" s="10"/>
      <c r="Y1983" s="10">
        <v>24737.59</v>
      </c>
      <c r="Z1983" s="10">
        <f t="shared" si="125"/>
        <v>34627.440000000002</v>
      </c>
      <c r="AB1983" s="10">
        <f t="shared" si="126"/>
        <v>20248.79</v>
      </c>
      <c r="AC1983" s="10">
        <v>22636.55</v>
      </c>
      <c r="AD1983" s="10"/>
      <c r="AE1983" s="3"/>
      <c r="AF1983" s="3"/>
    </row>
    <row r="1984" spans="1:32" x14ac:dyDescent="0.2">
      <c r="A1984" s="55"/>
      <c r="B1984" s="198"/>
      <c r="C1984" s="10" t="s">
        <v>260</v>
      </c>
      <c r="D1984" s="10"/>
      <c r="E1984" s="419" t="s">
        <v>120</v>
      </c>
      <c r="F1984" s="10">
        <v>161215</v>
      </c>
      <c r="G1984" s="10"/>
      <c r="H1984" s="10">
        <f t="shared" si="124"/>
        <v>430</v>
      </c>
      <c r="I1984" s="10"/>
      <c r="J1984" s="10">
        <v>14288.340000000006</v>
      </c>
      <c r="K1984" s="10"/>
      <c r="M1984" s="10">
        <v>23</v>
      </c>
      <c r="N1984" s="69"/>
      <c r="P1984" s="245">
        <f t="shared" si="116"/>
        <v>621.23217391304377</v>
      </c>
      <c r="Q1984" s="10"/>
      <c r="R1984" s="10"/>
      <c r="S1984" s="10"/>
      <c r="T1984" s="179">
        <f t="shared" si="117"/>
        <v>7009.347826086957</v>
      </c>
      <c r="U1984" s="10"/>
      <c r="V1984" s="10"/>
      <c r="W1984" s="10"/>
      <c r="Y1984" s="10">
        <v>14288.340000000006</v>
      </c>
      <c r="Z1984" s="10">
        <f t="shared" si="125"/>
        <v>20000.68</v>
      </c>
      <c r="AB1984" s="10">
        <f t="shared" si="126"/>
        <v>11695.62</v>
      </c>
      <c r="AC1984" s="10">
        <v>13074.78</v>
      </c>
      <c r="AD1984" s="10"/>
      <c r="AE1984" s="3"/>
      <c r="AF1984" s="3"/>
    </row>
    <row r="1985" spans="1:32" x14ac:dyDescent="0.2">
      <c r="A1985" s="55"/>
      <c r="B1985" s="198"/>
      <c r="C1985" s="10" t="s">
        <v>261</v>
      </c>
      <c r="D1985" s="10"/>
      <c r="E1985" s="419" t="s">
        <v>203</v>
      </c>
      <c r="F1985" s="10">
        <v>798</v>
      </c>
      <c r="G1985" s="10"/>
      <c r="H1985" s="10">
        <f t="shared" si="124"/>
        <v>2</v>
      </c>
      <c r="I1985" s="10"/>
      <c r="J1985" s="10">
        <v>185.68</v>
      </c>
      <c r="K1985" s="10"/>
      <c r="M1985" s="10">
        <v>1</v>
      </c>
      <c r="N1985" s="69"/>
      <c r="P1985" s="245">
        <f t="shared" si="116"/>
        <v>185.68</v>
      </c>
      <c r="Q1985" s="10"/>
      <c r="R1985" s="10"/>
      <c r="S1985" s="10"/>
      <c r="T1985" s="179">
        <f t="shared" si="117"/>
        <v>798</v>
      </c>
      <c r="U1985" s="10"/>
      <c r="V1985" s="10"/>
      <c r="W1985" s="10"/>
      <c r="Y1985" s="10">
        <v>185.68</v>
      </c>
      <c r="Z1985" s="10">
        <f t="shared" si="125"/>
        <v>259.91000000000003</v>
      </c>
      <c r="AB1985" s="10">
        <f t="shared" si="126"/>
        <v>151.99</v>
      </c>
      <c r="AC1985" s="10">
        <v>169.91</v>
      </c>
      <c r="AD1985" s="10"/>
      <c r="AE1985" s="3"/>
      <c r="AF1985" s="3"/>
    </row>
    <row r="1986" spans="1:32" x14ac:dyDescent="0.2">
      <c r="A1986" s="55"/>
      <c r="B1986" s="198"/>
      <c r="C1986" s="10" t="s">
        <v>261</v>
      </c>
      <c r="D1986" s="10"/>
      <c r="E1986" s="419" t="s">
        <v>73</v>
      </c>
      <c r="F1986" s="10">
        <v>1275526</v>
      </c>
      <c r="G1986" s="10"/>
      <c r="H1986" s="10">
        <f t="shared" si="124"/>
        <v>3401</v>
      </c>
      <c r="I1986" s="10"/>
      <c r="J1986" s="10">
        <v>154262.28999999989</v>
      </c>
      <c r="K1986" s="10"/>
      <c r="M1986" s="10">
        <v>291</v>
      </c>
      <c r="N1986" s="69"/>
      <c r="P1986" s="245">
        <f t="shared" si="116"/>
        <v>530.11096219931233</v>
      </c>
      <c r="Q1986" s="10"/>
      <c r="R1986" s="10"/>
      <c r="S1986" s="10"/>
      <c r="T1986" s="179">
        <f t="shared" si="117"/>
        <v>4383.2508591065289</v>
      </c>
      <c r="U1986" s="10"/>
      <c r="V1986" s="10"/>
      <c r="W1986" s="10"/>
      <c r="Y1986" s="10">
        <v>154262.28999999989</v>
      </c>
      <c r="Z1986" s="10">
        <f t="shared" si="125"/>
        <v>215934.86</v>
      </c>
      <c r="AB1986" s="10">
        <f t="shared" si="126"/>
        <v>126270.34</v>
      </c>
      <c r="AC1986" s="10">
        <v>141160.28</v>
      </c>
      <c r="AD1986" s="10"/>
      <c r="AE1986" s="3"/>
      <c r="AF1986" s="3"/>
    </row>
    <row r="1987" spans="1:32" x14ac:dyDescent="0.2">
      <c r="A1987" s="55"/>
      <c r="B1987" s="198"/>
      <c r="C1987" s="10" t="s">
        <v>264</v>
      </c>
      <c r="D1987" s="10"/>
      <c r="E1987" s="419" t="s">
        <v>64</v>
      </c>
      <c r="F1987" s="10">
        <v>1276044</v>
      </c>
      <c r="G1987" s="10"/>
      <c r="H1987" s="10">
        <f t="shared" si="124"/>
        <v>3402</v>
      </c>
      <c r="I1987" s="10"/>
      <c r="J1987" s="10">
        <v>224773.51000000004</v>
      </c>
      <c r="K1987" s="10"/>
      <c r="M1987" s="10">
        <v>321</v>
      </c>
      <c r="N1987" s="69"/>
      <c r="P1987" s="245">
        <f t="shared" si="116"/>
        <v>700.22900311526496</v>
      </c>
      <c r="Q1987" s="10"/>
      <c r="R1987" s="10"/>
      <c r="S1987" s="10"/>
      <c r="T1987" s="179">
        <f t="shared" si="117"/>
        <v>3975.2149532710282</v>
      </c>
      <c r="U1987" s="10"/>
      <c r="V1987" s="10"/>
      <c r="W1987" s="10"/>
      <c r="Y1987" s="10">
        <v>224773.51000000004</v>
      </c>
      <c r="Z1987" s="10">
        <f t="shared" si="125"/>
        <v>314635.78999999998</v>
      </c>
      <c r="AB1987" s="10">
        <f t="shared" si="126"/>
        <v>183986.82</v>
      </c>
      <c r="AC1987" s="10">
        <v>205682.76</v>
      </c>
      <c r="AD1987" s="10"/>
      <c r="AE1987" s="3"/>
      <c r="AF1987" s="3"/>
    </row>
    <row r="1988" spans="1:32" x14ac:dyDescent="0.2">
      <c r="A1988" s="55"/>
      <c r="B1988" s="198"/>
      <c r="C1988" s="10" t="s">
        <v>264</v>
      </c>
      <c r="D1988" s="10"/>
      <c r="E1988" s="419" t="s">
        <v>167</v>
      </c>
      <c r="F1988" s="10">
        <v>596</v>
      </c>
      <c r="G1988" s="10"/>
      <c r="H1988" s="10">
        <f t="shared" si="124"/>
        <v>2</v>
      </c>
      <c r="I1988" s="10"/>
      <c r="J1988" s="10">
        <v>36.21</v>
      </c>
      <c r="K1988" s="10"/>
      <c r="M1988" s="10">
        <v>1</v>
      </c>
      <c r="N1988" s="69"/>
      <c r="P1988" s="245">
        <f t="shared" si="116"/>
        <v>36.21</v>
      </c>
      <c r="Q1988" s="10"/>
      <c r="R1988" s="10"/>
      <c r="S1988" s="10"/>
      <c r="T1988" s="179">
        <f t="shared" si="117"/>
        <v>596</v>
      </c>
      <c r="U1988" s="10"/>
      <c r="V1988" s="10"/>
      <c r="W1988" s="10"/>
      <c r="Y1988" s="10">
        <v>36.21</v>
      </c>
      <c r="Z1988" s="10">
        <f t="shared" si="125"/>
        <v>50.69</v>
      </c>
      <c r="AB1988" s="10">
        <f t="shared" si="126"/>
        <v>29.64</v>
      </c>
      <c r="AC1988" s="10">
        <v>33.14</v>
      </c>
      <c r="AD1988" s="10"/>
      <c r="AE1988" s="3"/>
      <c r="AF1988" s="3"/>
    </row>
    <row r="1989" spans="1:32" x14ac:dyDescent="0.2">
      <c r="A1989" s="55"/>
      <c r="B1989" s="198"/>
      <c r="C1989" s="10" t="s">
        <v>266</v>
      </c>
      <c r="D1989" s="10"/>
      <c r="E1989" s="419" t="s">
        <v>127</v>
      </c>
      <c r="F1989" s="10">
        <v>18207</v>
      </c>
      <c r="G1989" s="10"/>
      <c r="H1989" s="10">
        <f t="shared" si="124"/>
        <v>49</v>
      </c>
      <c r="I1989" s="10"/>
      <c r="J1989" s="10">
        <v>3686.8</v>
      </c>
      <c r="K1989" s="10"/>
      <c r="M1989" s="10">
        <v>7</v>
      </c>
      <c r="N1989" s="69"/>
      <c r="P1989" s="245">
        <f t="shared" si="116"/>
        <v>526.68571428571431</v>
      </c>
      <c r="Q1989" s="10"/>
      <c r="R1989" s="10"/>
      <c r="S1989" s="10"/>
      <c r="T1989" s="179">
        <f t="shared" si="117"/>
        <v>2601</v>
      </c>
      <c r="U1989" s="10"/>
      <c r="V1989" s="10"/>
      <c r="W1989" s="10"/>
      <c r="Y1989" s="10">
        <v>3686.8</v>
      </c>
      <c r="Z1989" s="10">
        <f t="shared" si="125"/>
        <v>5160.75</v>
      </c>
      <c r="AB1989" s="10">
        <f t="shared" si="126"/>
        <v>3017.8</v>
      </c>
      <c r="AC1989" s="10">
        <v>3373.66</v>
      </c>
      <c r="AD1989" s="10"/>
      <c r="AE1989" s="3"/>
      <c r="AF1989" s="3"/>
    </row>
    <row r="1990" spans="1:32" x14ac:dyDescent="0.2">
      <c r="A1990" s="55"/>
      <c r="B1990" s="198"/>
      <c r="C1990" s="10" t="s">
        <v>266</v>
      </c>
      <c r="D1990" s="10"/>
      <c r="E1990" s="419" t="s">
        <v>267</v>
      </c>
      <c r="F1990" s="10">
        <v>257495</v>
      </c>
      <c r="G1990" s="10"/>
      <c r="H1990" s="10">
        <f t="shared" si="124"/>
        <v>687</v>
      </c>
      <c r="I1990" s="10"/>
      <c r="J1990" s="10">
        <v>45766.83</v>
      </c>
      <c r="K1990" s="10"/>
      <c r="M1990" s="10">
        <v>124</v>
      </c>
      <c r="N1990" s="69"/>
      <c r="P1990" s="245">
        <f t="shared" si="116"/>
        <v>369.08733870967745</v>
      </c>
      <c r="Q1990" s="10"/>
      <c r="R1990" s="10"/>
      <c r="S1990" s="10"/>
      <c r="T1990" s="179">
        <f t="shared" si="117"/>
        <v>2076.5725806451615</v>
      </c>
      <c r="U1990" s="10"/>
      <c r="V1990" s="10"/>
      <c r="W1990" s="10"/>
      <c r="Y1990" s="10">
        <v>45766.83</v>
      </c>
      <c r="Z1990" s="10">
        <f t="shared" si="125"/>
        <v>64063.97</v>
      </c>
      <c r="AB1990" s="10">
        <f t="shared" si="126"/>
        <v>37462.129999999997</v>
      </c>
      <c r="AC1990" s="10">
        <v>41879.71</v>
      </c>
      <c r="AD1990" s="10"/>
      <c r="AE1990" s="3"/>
      <c r="AF1990" s="3"/>
    </row>
    <row r="1991" spans="1:32" x14ac:dyDescent="0.2">
      <c r="A1991" s="55"/>
      <c r="B1991" s="198"/>
      <c r="C1991" s="10" t="s">
        <v>266</v>
      </c>
      <c r="D1991" s="10"/>
      <c r="E1991" s="419" t="s">
        <v>120</v>
      </c>
      <c r="F1991" s="10">
        <v>24600</v>
      </c>
      <c r="G1991" s="10"/>
      <c r="H1991" s="10">
        <f t="shared" si="124"/>
        <v>66</v>
      </c>
      <c r="I1991" s="10"/>
      <c r="J1991" s="10">
        <v>5264.29</v>
      </c>
      <c r="K1991" s="10"/>
      <c r="M1991" s="10">
        <v>1</v>
      </c>
      <c r="N1991" s="69"/>
      <c r="P1991" s="245">
        <f t="shared" si="116"/>
        <v>5264.29</v>
      </c>
      <c r="Q1991" s="10"/>
      <c r="R1991" s="10"/>
      <c r="S1991" s="10"/>
      <c r="T1991" s="179">
        <f t="shared" si="117"/>
        <v>24600</v>
      </c>
      <c r="U1991" s="10"/>
      <c r="V1991" s="10"/>
      <c r="W1991" s="10"/>
      <c r="Y1991" s="10">
        <v>5264.29</v>
      </c>
      <c r="Z1991" s="10">
        <f t="shared" si="125"/>
        <v>7368.9</v>
      </c>
      <c r="AB1991" s="10">
        <f t="shared" si="126"/>
        <v>4309.05</v>
      </c>
      <c r="AC1991" s="10">
        <v>4817.18</v>
      </c>
      <c r="AD1991" s="10"/>
      <c r="AE1991" s="3"/>
      <c r="AF1991" s="3"/>
    </row>
    <row r="1992" spans="1:32" x14ac:dyDescent="0.2">
      <c r="A1992" s="55"/>
      <c r="B1992" s="198"/>
      <c r="C1992" s="10" t="s">
        <v>602</v>
      </c>
      <c r="D1992" s="10"/>
      <c r="E1992" s="419" t="s">
        <v>187</v>
      </c>
      <c r="F1992" s="10">
        <v>14</v>
      </c>
      <c r="G1992" s="10"/>
      <c r="H1992" s="10">
        <f t="shared" si="124"/>
        <v>0</v>
      </c>
      <c r="I1992" s="10"/>
      <c r="J1992" s="10">
        <v>15.28</v>
      </c>
      <c r="K1992" s="10"/>
      <c r="M1992" s="10">
        <v>1</v>
      </c>
      <c r="N1992" s="69"/>
      <c r="P1992" s="245">
        <f t="shared" si="116"/>
        <v>15.28</v>
      </c>
      <c r="Q1992" s="10"/>
      <c r="R1992" s="10"/>
      <c r="S1992" s="10"/>
      <c r="T1992" s="179">
        <f t="shared" si="117"/>
        <v>14</v>
      </c>
      <c r="U1992" s="10"/>
      <c r="V1992" s="10"/>
      <c r="W1992" s="10"/>
      <c r="Y1992" s="10">
        <v>15.28</v>
      </c>
      <c r="Z1992" s="10">
        <f t="shared" si="125"/>
        <v>21.39</v>
      </c>
      <c r="AB1992" s="10">
        <f t="shared" si="126"/>
        <v>12.51</v>
      </c>
      <c r="AC1992" s="10">
        <v>13.99</v>
      </c>
      <c r="AD1992" s="10"/>
      <c r="AE1992" s="3"/>
      <c r="AF1992" s="3"/>
    </row>
    <row r="1993" spans="1:32" x14ac:dyDescent="0.2">
      <c r="A1993" s="55"/>
      <c r="B1993" s="198"/>
      <c r="C1993" s="10" t="s">
        <v>268</v>
      </c>
      <c r="D1993" s="10"/>
      <c r="E1993" s="419" t="s">
        <v>269</v>
      </c>
      <c r="F1993" s="10">
        <v>31023</v>
      </c>
      <c r="G1993" s="10"/>
      <c r="H1993" s="10">
        <f t="shared" si="124"/>
        <v>83</v>
      </c>
      <c r="I1993" s="10"/>
      <c r="J1993" s="10">
        <v>6688.4</v>
      </c>
      <c r="K1993" s="10"/>
      <c r="M1993" s="10">
        <v>24</v>
      </c>
      <c r="N1993" s="69"/>
      <c r="P1993" s="245">
        <f t="shared" si="116"/>
        <v>278.68333333333334</v>
      </c>
      <c r="Q1993" s="10"/>
      <c r="R1993" s="10"/>
      <c r="S1993" s="10"/>
      <c r="T1993" s="179">
        <f t="shared" si="117"/>
        <v>1292.625</v>
      </c>
      <c r="U1993" s="10"/>
      <c r="V1993" s="10"/>
      <c r="W1993" s="10"/>
      <c r="Y1993" s="10">
        <v>6688.4</v>
      </c>
      <c r="Z1993" s="10">
        <f t="shared" si="125"/>
        <v>9362.36</v>
      </c>
      <c r="AB1993" s="10">
        <f t="shared" si="126"/>
        <v>5474.74</v>
      </c>
      <c r="AC1993" s="10">
        <v>6120.33</v>
      </c>
      <c r="AD1993" s="10"/>
      <c r="AE1993" s="3"/>
      <c r="AF1993" s="3"/>
    </row>
    <row r="1994" spans="1:32" x14ac:dyDescent="0.2">
      <c r="A1994" s="55"/>
      <c r="B1994" s="198"/>
      <c r="C1994" s="10" t="s">
        <v>268</v>
      </c>
      <c r="D1994" s="10"/>
      <c r="E1994" s="419" t="s">
        <v>451</v>
      </c>
      <c r="F1994" s="10">
        <v>312</v>
      </c>
      <c r="G1994" s="10"/>
      <c r="H1994" s="10">
        <f t="shared" si="124"/>
        <v>1</v>
      </c>
      <c r="I1994" s="10"/>
      <c r="J1994" s="10">
        <v>81.430000000000007</v>
      </c>
      <c r="K1994" s="10"/>
      <c r="M1994" s="10">
        <v>1</v>
      </c>
      <c r="N1994" s="69"/>
      <c r="P1994" s="245">
        <f t="shared" si="116"/>
        <v>81.430000000000007</v>
      </c>
      <c r="Q1994" s="10"/>
      <c r="R1994" s="10"/>
      <c r="S1994" s="10"/>
      <c r="T1994" s="179">
        <f t="shared" si="117"/>
        <v>312</v>
      </c>
      <c r="U1994" s="10"/>
      <c r="V1994" s="10"/>
      <c r="W1994" s="10"/>
      <c r="Y1994" s="10">
        <v>81.430000000000007</v>
      </c>
      <c r="Z1994" s="10">
        <f t="shared" si="125"/>
        <v>113.98</v>
      </c>
      <c r="AB1994" s="10">
        <f t="shared" si="126"/>
        <v>66.650000000000006</v>
      </c>
      <c r="AC1994" s="10">
        <v>74.510000000000005</v>
      </c>
      <c r="AD1994" s="10"/>
      <c r="AE1994" s="3"/>
      <c r="AF1994" s="3"/>
    </row>
    <row r="1995" spans="1:32" x14ac:dyDescent="0.2">
      <c r="A1995" s="55"/>
      <c r="B1995" s="198"/>
      <c r="C1995" s="10" t="s">
        <v>270</v>
      </c>
      <c r="D1995" s="10"/>
      <c r="E1995" s="419" t="s">
        <v>145</v>
      </c>
      <c r="F1995" s="10">
        <v>943042</v>
      </c>
      <c r="G1995" s="10"/>
      <c r="H1995" s="10">
        <f t="shared" si="124"/>
        <v>2514</v>
      </c>
      <c r="I1995" s="10"/>
      <c r="J1995" s="10">
        <v>45896.19</v>
      </c>
      <c r="K1995" s="10"/>
      <c r="M1995" s="10">
        <v>51</v>
      </c>
      <c r="N1995" s="69"/>
      <c r="P1995" s="245">
        <f t="shared" si="116"/>
        <v>899.92529411764713</v>
      </c>
      <c r="Q1995" s="10"/>
      <c r="R1995" s="10"/>
      <c r="S1995" s="10"/>
      <c r="T1995" s="179">
        <f t="shared" si="117"/>
        <v>18491.019607843136</v>
      </c>
      <c r="U1995" s="10"/>
      <c r="V1995" s="10"/>
      <c r="W1995" s="10"/>
      <c r="Y1995" s="10">
        <v>45896.19</v>
      </c>
      <c r="Z1995" s="10">
        <f t="shared" si="125"/>
        <v>64245.04</v>
      </c>
      <c r="AB1995" s="10">
        <f t="shared" si="126"/>
        <v>37568.01</v>
      </c>
      <c r="AC1995" s="10">
        <v>41998.07</v>
      </c>
      <c r="AD1995" s="10"/>
      <c r="AE1995" s="3"/>
      <c r="AF1995" s="3"/>
    </row>
    <row r="1996" spans="1:32" x14ac:dyDescent="0.2">
      <c r="A1996" s="55"/>
      <c r="B1996" s="198"/>
      <c r="C1996" s="10" t="s">
        <v>270</v>
      </c>
      <c r="D1996" s="10"/>
      <c r="E1996" s="419" t="s">
        <v>272</v>
      </c>
      <c r="F1996" s="10">
        <v>1923</v>
      </c>
      <c r="G1996" s="10"/>
      <c r="H1996" s="10">
        <f t="shared" si="124"/>
        <v>5</v>
      </c>
      <c r="I1996" s="10"/>
      <c r="J1996" s="10">
        <v>295.89</v>
      </c>
      <c r="K1996" s="10"/>
      <c r="M1996" s="10">
        <v>3</v>
      </c>
      <c r="N1996" s="69"/>
      <c r="P1996" s="245">
        <f t="shared" si="116"/>
        <v>98.63</v>
      </c>
      <c r="Q1996" s="10"/>
      <c r="R1996" s="10"/>
      <c r="S1996" s="10"/>
      <c r="T1996" s="179">
        <f t="shared" si="117"/>
        <v>641</v>
      </c>
      <c r="U1996" s="10"/>
      <c r="V1996" s="10"/>
      <c r="W1996" s="10"/>
      <c r="Y1996" s="10">
        <v>295.89</v>
      </c>
      <c r="Z1996" s="10">
        <f t="shared" si="125"/>
        <v>414.18</v>
      </c>
      <c r="AB1996" s="10">
        <f t="shared" si="126"/>
        <v>242.2</v>
      </c>
      <c r="AC1996" s="10">
        <v>270.76</v>
      </c>
      <c r="AD1996" s="10"/>
      <c r="AE1996" s="3"/>
      <c r="AF1996" s="3"/>
    </row>
    <row r="1997" spans="1:32" x14ac:dyDescent="0.2">
      <c r="A1997" s="55"/>
      <c r="B1997" s="198"/>
      <c r="C1997" s="10" t="s">
        <v>270</v>
      </c>
      <c r="D1997" s="10"/>
      <c r="E1997" s="419" t="s">
        <v>175</v>
      </c>
      <c r="F1997" s="10">
        <v>5365</v>
      </c>
      <c r="G1997" s="10"/>
      <c r="H1997" s="10">
        <f t="shared" si="124"/>
        <v>14</v>
      </c>
      <c r="I1997" s="10"/>
      <c r="J1997" s="10">
        <v>1225.3600000000001</v>
      </c>
      <c r="K1997" s="10"/>
      <c r="M1997" s="10">
        <v>2</v>
      </c>
      <c r="N1997" s="69"/>
      <c r="P1997" s="245">
        <f t="shared" si="116"/>
        <v>612.68000000000006</v>
      </c>
      <c r="Q1997" s="10"/>
      <c r="R1997" s="10"/>
      <c r="S1997" s="10"/>
      <c r="T1997" s="179">
        <f t="shared" si="117"/>
        <v>2682.5</v>
      </c>
      <c r="U1997" s="10"/>
      <c r="V1997" s="10"/>
      <c r="W1997" s="10"/>
      <c r="Y1997" s="10">
        <v>1225.3600000000001</v>
      </c>
      <c r="Z1997" s="10">
        <f t="shared" si="125"/>
        <v>1715.25</v>
      </c>
      <c r="AB1997" s="10">
        <f t="shared" si="126"/>
        <v>1003.01</v>
      </c>
      <c r="AC1997" s="10">
        <v>1121.29</v>
      </c>
      <c r="AD1997" s="10"/>
      <c r="AE1997" s="3"/>
      <c r="AF1997" s="3"/>
    </row>
    <row r="1998" spans="1:32" x14ac:dyDescent="0.2">
      <c r="A1998" s="55"/>
      <c r="B1998" s="198"/>
      <c r="C1998" s="10" t="s">
        <v>273</v>
      </c>
      <c r="D1998" s="10"/>
      <c r="E1998" s="419" t="s">
        <v>272</v>
      </c>
      <c r="F1998" s="10">
        <v>216634</v>
      </c>
      <c r="G1998" s="10"/>
      <c r="H1998" s="10">
        <f t="shared" si="124"/>
        <v>578</v>
      </c>
      <c r="I1998" s="10"/>
      <c r="J1998" s="10">
        <v>43448.850000000013</v>
      </c>
      <c r="K1998" s="10"/>
      <c r="M1998" s="10">
        <v>85</v>
      </c>
      <c r="N1998" s="69"/>
      <c r="P1998" s="245">
        <f t="shared" si="116"/>
        <v>511.16294117647072</v>
      </c>
      <c r="Q1998" s="10"/>
      <c r="R1998" s="10"/>
      <c r="S1998" s="10"/>
      <c r="T1998" s="179">
        <f t="shared" si="117"/>
        <v>2548.6352941176469</v>
      </c>
      <c r="U1998" s="10"/>
      <c r="V1998" s="10"/>
      <c r="W1998" s="10"/>
      <c r="Y1998" s="10">
        <v>43448.850000000013</v>
      </c>
      <c r="Z1998" s="10">
        <f t="shared" si="125"/>
        <v>60819.28</v>
      </c>
      <c r="AB1998" s="10">
        <f t="shared" si="126"/>
        <v>35564.76</v>
      </c>
      <c r="AC1998" s="10">
        <v>39758.6</v>
      </c>
      <c r="AD1998" s="10"/>
      <c r="AE1998" s="3"/>
      <c r="AF1998" s="3"/>
    </row>
    <row r="1999" spans="1:32" x14ac:dyDescent="0.2">
      <c r="A1999" s="55"/>
      <c r="B1999" s="198"/>
      <c r="C1999" s="10" t="s">
        <v>274</v>
      </c>
      <c r="D1999" s="10"/>
      <c r="E1999" s="419" t="s">
        <v>107</v>
      </c>
      <c r="F1999" s="10">
        <v>78518</v>
      </c>
      <c r="G1999" s="10"/>
      <c r="H1999" s="10">
        <f t="shared" si="124"/>
        <v>209</v>
      </c>
      <c r="I1999" s="10"/>
      <c r="J1999" s="10">
        <v>7697.3099999999986</v>
      </c>
      <c r="K1999" s="10"/>
      <c r="M1999" s="10">
        <v>26</v>
      </c>
      <c r="N1999" s="69"/>
      <c r="P1999" s="245">
        <f t="shared" si="116"/>
        <v>296.05038461538459</v>
      </c>
      <c r="Q1999" s="10"/>
      <c r="R1999" s="10"/>
      <c r="S1999" s="10"/>
      <c r="T1999" s="179">
        <f t="shared" si="117"/>
        <v>3019.9230769230771</v>
      </c>
      <c r="U1999" s="10"/>
      <c r="V1999" s="10"/>
      <c r="W1999" s="10"/>
      <c r="Y1999" s="10">
        <v>7697.3099999999986</v>
      </c>
      <c r="Z1999" s="10">
        <f t="shared" si="125"/>
        <v>10774.62</v>
      </c>
      <c r="AB1999" s="10">
        <f t="shared" si="126"/>
        <v>6300.58</v>
      </c>
      <c r="AC1999" s="10">
        <v>7043.55</v>
      </c>
      <c r="AD1999" s="10"/>
      <c r="AE1999" s="3"/>
      <c r="AF1999" s="3"/>
    </row>
    <row r="2000" spans="1:32" x14ac:dyDescent="0.2">
      <c r="A2000" s="55"/>
      <c r="B2000" s="198"/>
      <c r="C2000" s="10" t="s">
        <v>275</v>
      </c>
      <c r="D2000" s="10"/>
      <c r="E2000" s="419" t="s">
        <v>100</v>
      </c>
      <c r="F2000" s="10">
        <v>95403</v>
      </c>
      <c r="G2000" s="10"/>
      <c r="H2000" s="10">
        <f t="shared" si="124"/>
        <v>254</v>
      </c>
      <c r="I2000" s="10"/>
      <c r="J2000" s="10">
        <v>20082.359999999997</v>
      </c>
      <c r="K2000" s="10"/>
      <c r="M2000" s="10">
        <v>23</v>
      </c>
      <c r="N2000" s="69"/>
      <c r="P2000" s="245">
        <f t="shared" si="116"/>
        <v>873.14608695652157</v>
      </c>
      <c r="Q2000" s="10"/>
      <c r="R2000" s="10"/>
      <c r="S2000" s="10"/>
      <c r="T2000" s="179">
        <f t="shared" si="117"/>
        <v>4147.95652173913</v>
      </c>
      <c r="U2000" s="10"/>
      <c r="V2000" s="10"/>
      <c r="W2000" s="10"/>
      <c r="Y2000" s="10">
        <v>20082.359999999997</v>
      </c>
      <c r="Z2000" s="10">
        <f t="shared" si="125"/>
        <v>28111.09</v>
      </c>
      <c r="AB2000" s="10">
        <f t="shared" si="126"/>
        <v>16438.28</v>
      </c>
      <c r="AC2000" s="10">
        <v>18376.7</v>
      </c>
      <c r="AD2000" s="10"/>
      <c r="AE2000" s="3"/>
      <c r="AF2000" s="3"/>
    </row>
    <row r="2001" spans="1:32" x14ac:dyDescent="0.2">
      <c r="A2001" s="55"/>
      <c r="B2001" s="198"/>
      <c r="C2001" s="10" t="s">
        <v>275</v>
      </c>
      <c r="D2001" s="10"/>
      <c r="E2001" s="419" t="s">
        <v>77</v>
      </c>
      <c r="F2001" s="10">
        <v>432428</v>
      </c>
      <c r="G2001" s="10"/>
      <c r="H2001" s="10">
        <f t="shared" si="124"/>
        <v>1153</v>
      </c>
      <c r="I2001" s="10"/>
      <c r="J2001" s="10">
        <v>50064.44000000001</v>
      </c>
      <c r="K2001" s="10"/>
      <c r="M2001" s="10">
        <v>31</v>
      </c>
      <c r="N2001" s="69"/>
      <c r="P2001" s="245">
        <f t="shared" si="116"/>
        <v>1614.9819354838712</v>
      </c>
      <c r="Q2001" s="10"/>
      <c r="R2001" s="10"/>
      <c r="S2001" s="10"/>
      <c r="T2001" s="179">
        <f t="shared" si="117"/>
        <v>13949.290322580646</v>
      </c>
      <c r="U2001" s="10"/>
      <c r="V2001" s="10"/>
      <c r="W2001" s="10"/>
      <c r="Y2001" s="10">
        <v>50064.44000000001</v>
      </c>
      <c r="Z2001" s="10">
        <f t="shared" si="125"/>
        <v>70079.72</v>
      </c>
      <c r="AB2001" s="10">
        <f t="shared" si="126"/>
        <v>40979.9</v>
      </c>
      <c r="AC2001" s="10">
        <v>45812.3</v>
      </c>
      <c r="AD2001" s="10"/>
      <c r="AE2001" s="3"/>
      <c r="AF2001" s="3"/>
    </row>
    <row r="2002" spans="1:32" x14ac:dyDescent="0.2">
      <c r="A2002" s="55"/>
      <c r="B2002" s="198"/>
      <c r="C2002" s="10" t="s">
        <v>276</v>
      </c>
      <c r="D2002" s="10"/>
      <c r="E2002" s="419" t="s">
        <v>105</v>
      </c>
      <c r="F2002" s="10">
        <v>5755</v>
      </c>
      <c r="G2002" s="10"/>
      <c r="H2002" s="10">
        <f t="shared" si="124"/>
        <v>15</v>
      </c>
      <c r="I2002" s="10"/>
      <c r="J2002" s="10">
        <v>551.24</v>
      </c>
      <c r="K2002" s="10"/>
      <c r="M2002" s="10">
        <v>4</v>
      </c>
      <c r="N2002" s="69"/>
      <c r="P2002" s="245">
        <f t="shared" si="116"/>
        <v>137.81</v>
      </c>
      <c r="Q2002" s="10"/>
      <c r="R2002" s="10"/>
      <c r="S2002" s="10"/>
      <c r="T2002" s="179">
        <f t="shared" si="117"/>
        <v>1438.75</v>
      </c>
      <c r="U2002" s="10"/>
      <c r="V2002" s="10"/>
      <c r="W2002" s="10"/>
      <c r="Y2002" s="10">
        <v>551.24</v>
      </c>
      <c r="Z2002" s="10">
        <f t="shared" si="125"/>
        <v>771.62</v>
      </c>
      <c r="AB2002" s="10">
        <f t="shared" si="126"/>
        <v>451.21</v>
      </c>
      <c r="AC2002" s="10">
        <v>504.42</v>
      </c>
      <c r="AD2002" s="10"/>
      <c r="AE2002" s="3"/>
      <c r="AF2002" s="3"/>
    </row>
    <row r="2003" spans="1:32" x14ac:dyDescent="0.2">
      <c r="A2003" s="55"/>
      <c r="B2003" s="198"/>
      <c r="C2003" s="10" t="s">
        <v>279</v>
      </c>
      <c r="D2003" s="10"/>
      <c r="E2003" s="419" t="s">
        <v>227</v>
      </c>
      <c r="F2003" s="10">
        <v>1003</v>
      </c>
      <c r="G2003" s="10"/>
      <c r="H2003" s="10">
        <f t="shared" si="124"/>
        <v>3</v>
      </c>
      <c r="I2003" s="10"/>
      <c r="J2003" s="10">
        <v>241.78</v>
      </c>
      <c r="K2003" s="10"/>
      <c r="M2003" s="10">
        <v>1</v>
      </c>
      <c r="N2003" s="69"/>
      <c r="P2003" s="245">
        <f t="shared" si="116"/>
        <v>241.78</v>
      </c>
      <c r="Q2003" s="10"/>
      <c r="R2003" s="10"/>
      <c r="S2003" s="10"/>
      <c r="T2003" s="179">
        <f t="shared" si="117"/>
        <v>1003</v>
      </c>
      <c r="U2003" s="10"/>
      <c r="V2003" s="10"/>
      <c r="W2003" s="10"/>
      <c r="Y2003" s="10">
        <v>241.78</v>
      </c>
      <c r="Z2003" s="10">
        <f t="shared" si="125"/>
        <v>338.44</v>
      </c>
      <c r="AB2003" s="10">
        <f t="shared" si="126"/>
        <v>197.91</v>
      </c>
      <c r="AC2003" s="10">
        <v>221.25</v>
      </c>
      <c r="AD2003" s="10"/>
      <c r="AE2003" s="3"/>
      <c r="AF2003" s="3"/>
    </row>
    <row r="2004" spans="1:32" x14ac:dyDescent="0.2">
      <c r="A2004" s="55"/>
      <c r="B2004" s="198"/>
      <c r="C2004" s="10" t="s">
        <v>279</v>
      </c>
      <c r="D2004" s="10"/>
      <c r="E2004" s="419" t="s">
        <v>93</v>
      </c>
      <c r="F2004" s="10">
        <v>7282</v>
      </c>
      <c r="G2004" s="10"/>
      <c r="H2004" s="10">
        <f t="shared" si="124"/>
        <v>19</v>
      </c>
      <c r="I2004" s="10"/>
      <c r="J2004" s="10">
        <v>2040.3200000000004</v>
      </c>
      <c r="K2004" s="10"/>
      <c r="M2004" s="10">
        <v>21</v>
      </c>
      <c r="N2004" s="69"/>
      <c r="P2004" s="245">
        <f t="shared" si="116"/>
        <v>97.158095238095257</v>
      </c>
      <c r="Q2004" s="10"/>
      <c r="R2004" s="10"/>
      <c r="S2004" s="10"/>
      <c r="T2004" s="179">
        <f t="shared" si="117"/>
        <v>346.76190476190476</v>
      </c>
      <c r="U2004" s="10"/>
      <c r="V2004" s="10"/>
      <c r="W2004" s="10"/>
      <c r="Y2004" s="10">
        <v>2040.3200000000004</v>
      </c>
      <c r="Z2004" s="10">
        <f t="shared" si="125"/>
        <v>2856.02</v>
      </c>
      <c r="AB2004" s="10">
        <f t="shared" si="126"/>
        <v>1670.09</v>
      </c>
      <c r="AC2004" s="10">
        <v>1867.03</v>
      </c>
      <c r="AD2004" s="10"/>
      <c r="AE2004" s="3"/>
      <c r="AF2004" s="3"/>
    </row>
    <row r="2005" spans="1:32" x14ac:dyDescent="0.2">
      <c r="A2005" s="55"/>
      <c r="B2005" s="198"/>
      <c r="C2005" s="10" t="s">
        <v>280</v>
      </c>
      <c r="D2005" s="10"/>
      <c r="E2005" s="419" t="s">
        <v>64</v>
      </c>
      <c r="F2005" s="10">
        <v>17959</v>
      </c>
      <c r="G2005" s="10"/>
      <c r="H2005" s="10">
        <f t="shared" si="124"/>
        <v>48</v>
      </c>
      <c r="I2005" s="10"/>
      <c r="J2005" s="10">
        <v>4044.2500000000014</v>
      </c>
      <c r="K2005" s="10"/>
      <c r="M2005" s="10">
        <v>19</v>
      </c>
      <c r="N2005" s="69"/>
      <c r="P2005" s="245">
        <f t="shared" si="116"/>
        <v>212.8552631578948</v>
      </c>
      <c r="Q2005" s="10"/>
      <c r="R2005" s="10"/>
      <c r="S2005" s="10"/>
      <c r="T2005" s="179">
        <f t="shared" si="117"/>
        <v>945.21052631578948</v>
      </c>
      <c r="U2005" s="10"/>
      <c r="V2005" s="10"/>
      <c r="W2005" s="10"/>
      <c r="Y2005" s="10">
        <v>4044.2500000000014</v>
      </c>
      <c r="Z2005" s="10">
        <f t="shared" si="125"/>
        <v>5661.1</v>
      </c>
      <c r="AB2005" s="10">
        <f t="shared" si="126"/>
        <v>3310.39</v>
      </c>
      <c r="AC2005" s="10">
        <v>3700.75</v>
      </c>
      <c r="AD2005" s="10"/>
      <c r="AE2005" s="3"/>
      <c r="AF2005" s="3"/>
    </row>
    <row r="2006" spans="1:32" x14ac:dyDescent="0.2">
      <c r="A2006" s="55"/>
      <c r="B2006" s="198"/>
      <c r="C2006" s="10" t="s">
        <v>280</v>
      </c>
      <c r="D2006" s="10"/>
      <c r="E2006" s="419" t="s">
        <v>170</v>
      </c>
      <c r="F2006" s="10">
        <v>15421</v>
      </c>
      <c r="G2006" s="10"/>
      <c r="H2006" s="10">
        <f t="shared" si="124"/>
        <v>41</v>
      </c>
      <c r="I2006" s="10"/>
      <c r="J2006" s="10">
        <v>5784.4999999999982</v>
      </c>
      <c r="K2006" s="10"/>
      <c r="M2006" s="10">
        <v>20</v>
      </c>
      <c r="N2006" s="69"/>
      <c r="P2006" s="245">
        <f t="shared" si="116"/>
        <v>289.22499999999991</v>
      </c>
      <c r="Q2006" s="10"/>
      <c r="R2006" s="10"/>
      <c r="S2006" s="10"/>
      <c r="T2006" s="179">
        <f t="shared" si="117"/>
        <v>771.05</v>
      </c>
      <c r="U2006" s="10"/>
      <c r="V2006" s="10"/>
      <c r="W2006" s="10"/>
      <c r="Y2006" s="10">
        <v>5784.4999999999982</v>
      </c>
      <c r="Z2006" s="10">
        <f t="shared" si="125"/>
        <v>8097.09</v>
      </c>
      <c r="AB2006" s="10">
        <f t="shared" si="126"/>
        <v>4734.8599999999997</v>
      </c>
      <c r="AC2006" s="10">
        <v>5293.2</v>
      </c>
      <c r="AD2006" s="10"/>
      <c r="AE2006" s="3"/>
      <c r="AF2006" s="3"/>
    </row>
    <row r="2007" spans="1:32" x14ac:dyDescent="0.2">
      <c r="A2007" s="55"/>
      <c r="B2007" s="198"/>
      <c r="C2007" s="10" t="s">
        <v>281</v>
      </c>
      <c r="D2007" s="10"/>
      <c r="E2007" s="419" t="s">
        <v>68</v>
      </c>
      <c r="F2007" s="10">
        <v>13422</v>
      </c>
      <c r="G2007" s="10"/>
      <c r="H2007" s="10">
        <f t="shared" si="124"/>
        <v>36</v>
      </c>
      <c r="I2007" s="10"/>
      <c r="J2007" s="10">
        <v>1517.95</v>
      </c>
      <c r="K2007" s="10"/>
      <c r="M2007" s="10">
        <v>4</v>
      </c>
      <c r="N2007" s="69"/>
      <c r="P2007" s="245">
        <f t="shared" si="116"/>
        <v>379.48750000000001</v>
      </c>
      <c r="Q2007" s="10"/>
      <c r="R2007" s="10"/>
      <c r="S2007" s="10"/>
      <c r="T2007" s="179">
        <f t="shared" si="117"/>
        <v>3355.5</v>
      </c>
      <c r="U2007" s="10"/>
      <c r="V2007" s="10"/>
      <c r="W2007" s="10"/>
      <c r="Y2007" s="10">
        <v>1517.95</v>
      </c>
      <c r="Z2007" s="10">
        <f t="shared" si="125"/>
        <v>2124.81</v>
      </c>
      <c r="AB2007" s="10">
        <f t="shared" si="126"/>
        <v>1242.51</v>
      </c>
      <c r="AC2007" s="10">
        <v>1389.03</v>
      </c>
      <c r="AD2007" s="10"/>
      <c r="AE2007" s="3"/>
      <c r="AF2007" s="3"/>
    </row>
    <row r="2008" spans="1:32" x14ac:dyDescent="0.2">
      <c r="A2008" s="55"/>
      <c r="B2008" s="198"/>
      <c r="C2008" s="10" t="s">
        <v>282</v>
      </c>
      <c r="D2008" s="10"/>
      <c r="E2008" s="419" t="s">
        <v>79</v>
      </c>
      <c r="F2008" s="10">
        <v>-330452</v>
      </c>
      <c r="G2008" s="10"/>
      <c r="H2008" s="10">
        <f t="shared" si="124"/>
        <v>-881</v>
      </c>
      <c r="I2008" s="10"/>
      <c r="J2008" s="10">
        <v>-71840.100000000035</v>
      </c>
      <c r="K2008" s="10"/>
      <c r="M2008" s="10">
        <v>141</v>
      </c>
      <c r="N2008" s="69"/>
      <c r="P2008" s="245">
        <f t="shared" si="116"/>
        <v>-509.50425531914919</v>
      </c>
      <c r="Q2008" s="10"/>
      <c r="R2008" s="10"/>
      <c r="S2008" s="10"/>
      <c r="T2008" s="179">
        <f t="shared" si="117"/>
        <v>-2343.6312056737588</v>
      </c>
      <c r="U2008" s="10"/>
      <c r="V2008" s="10"/>
      <c r="W2008" s="10"/>
      <c r="Y2008" s="10">
        <v>-71840.100000000035</v>
      </c>
      <c r="Z2008" s="10">
        <f t="shared" si="125"/>
        <v>-100561.08</v>
      </c>
      <c r="AB2008" s="10">
        <f t="shared" si="126"/>
        <v>-58804.22</v>
      </c>
      <c r="AC2008" s="10">
        <v>-65738.48</v>
      </c>
      <c r="AD2008" s="10"/>
      <c r="AE2008" s="3"/>
      <c r="AF2008" s="3"/>
    </row>
    <row r="2009" spans="1:32" x14ac:dyDescent="0.2">
      <c r="A2009" s="55"/>
      <c r="B2009" s="198"/>
      <c r="C2009" s="10" t="s">
        <v>283</v>
      </c>
      <c r="D2009" s="10"/>
      <c r="E2009" s="419" t="s">
        <v>157</v>
      </c>
      <c r="F2009" s="10">
        <v>1278</v>
      </c>
      <c r="G2009" s="10"/>
      <c r="H2009" s="10">
        <f t="shared" si="124"/>
        <v>3</v>
      </c>
      <c r="I2009" s="10"/>
      <c r="J2009" s="10">
        <v>243.39</v>
      </c>
      <c r="K2009" s="10"/>
      <c r="M2009" s="10">
        <v>2</v>
      </c>
      <c r="N2009" s="69"/>
      <c r="P2009" s="245">
        <f t="shared" si="116"/>
        <v>121.69499999999999</v>
      </c>
      <c r="Q2009" s="10"/>
      <c r="R2009" s="10"/>
      <c r="S2009" s="10"/>
      <c r="T2009" s="179">
        <f t="shared" si="117"/>
        <v>639</v>
      </c>
      <c r="U2009" s="10"/>
      <c r="V2009" s="10"/>
      <c r="W2009" s="10"/>
      <c r="Y2009" s="10">
        <v>243.39</v>
      </c>
      <c r="Z2009" s="10">
        <f t="shared" si="125"/>
        <v>340.69</v>
      </c>
      <c r="AB2009" s="10">
        <f t="shared" si="126"/>
        <v>199.23</v>
      </c>
      <c r="AC2009" s="10">
        <v>222.72</v>
      </c>
      <c r="AD2009" s="10"/>
      <c r="AE2009" s="3"/>
      <c r="AF2009" s="3"/>
    </row>
    <row r="2010" spans="1:32" x14ac:dyDescent="0.2">
      <c r="A2010" s="55"/>
      <c r="B2010" s="198"/>
      <c r="C2010" s="10" t="s">
        <v>284</v>
      </c>
      <c r="D2010" s="10"/>
      <c r="E2010" s="419" t="s">
        <v>234</v>
      </c>
      <c r="F2010" s="10">
        <v>632</v>
      </c>
      <c r="G2010" s="10"/>
      <c r="H2010" s="10">
        <f t="shared" si="124"/>
        <v>2</v>
      </c>
      <c r="I2010" s="10"/>
      <c r="J2010" s="10">
        <v>127.75</v>
      </c>
      <c r="K2010" s="10"/>
      <c r="M2010" s="10">
        <v>1</v>
      </c>
      <c r="N2010" s="69"/>
      <c r="P2010" s="245">
        <f t="shared" si="116"/>
        <v>127.75</v>
      </c>
      <c r="Q2010" s="10"/>
      <c r="R2010" s="10"/>
      <c r="S2010" s="10"/>
      <c r="T2010" s="179">
        <f t="shared" si="117"/>
        <v>632</v>
      </c>
      <c r="U2010" s="10"/>
      <c r="V2010" s="10"/>
      <c r="W2010" s="10"/>
      <c r="Y2010" s="10">
        <v>127.75</v>
      </c>
      <c r="Z2010" s="10">
        <f t="shared" si="125"/>
        <v>178.82</v>
      </c>
      <c r="AB2010" s="10">
        <f t="shared" si="126"/>
        <v>104.57</v>
      </c>
      <c r="AC2010" s="10">
        <v>116.9</v>
      </c>
      <c r="AD2010" s="10"/>
      <c r="AE2010" s="3"/>
      <c r="AF2010" s="3"/>
    </row>
    <row r="2011" spans="1:32" x14ac:dyDescent="0.2">
      <c r="A2011" s="55"/>
      <c r="B2011" s="198"/>
      <c r="C2011" s="10" t="s">
        <v>284</v>
      </c>
      <c r="D2011" s="10"/>
      <c r="E2011" s="419" t="s">
        <v>285</v>
      </c>
      <c r="F2011" s="10">
        <v>18398</v>
      </c>
      <c r="G2011" s="10"/>
      <c r="H2011" s="10">
        <f t="shared" ref="H2011:H2074" si="127">ROUND($H$2381*F2011/$F$2381,0)</f>
        <v>49</v>
      </c>
      <c r="I2011" s="10"/>
      <c r="J2011" s="10">
        <v>7427.4000000000015</v>
      </c>
      <c r="K2011" s="10"/>
      <c r="M2011" s="10">
        <v>28</v>
      </c>
      <c r="N2011" s="69"/>
      <c r="P2011" s="245">
        <f t="shared" si="116"/>
        <v>265.26428571428579</v>
      </c>
      <c r="Q2011" s="10"/>
      <c r="R2011" s="10"/>
      <c r="S2011" s="10"/>
      <c r="T2011" s="179">
        <f t="shared" si="117"/>
        <v>657.07142857142856</v>
      </c>
      <c r="U2011" s="10"/>
      <c r="V2011" s="10"/>
      <c r="W2011" s="10"/>
      <c r="Y2011" s="10">
        <v>7427.4000000000015</v>
      </c>
      <c r="Z2011" s="10">
        <f t="shared" ref="Z2011:Z2074" si="128">ROUND($Z$2381*Y2011/$Y$2381,2)</f>
        <v>10396.799999999999</v>
      </c>
      <c r="AB2011" s="10">
        <f t="shared" ref="AB2011:AB2074" si="129">ROUND($AB$2381*Y2011/$Y$2381,2)</f>
        <v>6079.65</v>
      </c>
      <c r="AC2011" s="10">
        <v>6796.57</v>
      </c>
      <c r="AD2011" s="10"/>
      <c r="AE2011" s="3"/>
      <c r="AF2011" s="3"/>
    </row>
    <row r="2012" spans="1:32" x14ac:dyDescent="0.2">
      <c r="A2012" s="55"/>
      <c r="B2012" s="198"/>
      <c r="C2012" s="10" t="s">
        <v>286</v>
      </c>
      <c r="D2012" s="10"/>
      <c r="E2012" s="419" t="s">
        <v>201</v>
      </c>
      <c r="F2012" s="10">
        <v>5597</v>
      </c>
      <c r="G2012" s="10"/>
      <c r="H2012" s="10">
        <f t="shared" si="127"/>
        <v>15</v>
      </c>
      <c r="I2012" s="10"/>
      <c r="J2012" s="10">
        <v>702.68000000000006</v>
      </c>
      <c r="K2012" s="10"/>
      <c r="M2012" s="10">
        <v>5</v>
      </c>
      <c r="N2012" s="69"/>
      <c r="P2012" s="245">
        <f t="shared" si="116"/>
        <v>140.536</v>
      </c>
      <c r="Q2012" s="10"/>
      <c r="R2012" s="10"/>
      <c r="S2012" s="10"/>
      <c r="T2012" s="179">
        <f t="shared" si="117"/>
        <v>1119.4000000000001</v>
      </c>
      <c r="U2012" s="10"/>
      <c r="V2012" s="10"/>
      <c r="W2012" s="10"/>
      <c r="Y2012" s="10">
        <v>702.68000000000006</v>
      </c>
      <c r="Z2012" s="10">
        <f t="shared" si="128"/>
        <v>983.6</v>
      </c>
      <c r="AB2012" s="10">
        <f t="shared" si="129"/>
        <v>575.16999999999996</v>
      </c>
      <c r="AC2012" s="10">
        <v>642.99</v>
      </c>
      <c r="AD2012" s="10"/>
      <c r="AE2012" s="3"/>
      <c r="AF2012" s="3"/>
    </row>
    <row r="2013" spans="1:32" x14ac:dyDescent="0.2">
      <c r="A2013" s="55"/>
      <c r="B2013" s="198"/>
      <c r="C2013" s="10" t="s">
        <v>286</v>
      </c>
      <c r="D2013" s="10"/>
      <c r="E2013" s="419" t="s">
        <v>287</v>
      </c>
      <c r="F2013" s="10">
        <v>142320</v>
      </c>
      <c r="G2013" s="10"/>
      <c r="H2013" s="10">
        <f t="shared" si="127"/>
        <v>379</v>
      </c>
      <c r="I2013" s="10"/>
      <c r="J2013" s="10">
        <v>28502.039999999994</v>
      </c>
      <c r="K2013" s="10"/>
      <c r="M2013" s="10">
        <v>29</v>
      </c>
      <c r="N2013" s="69"/>
      <c r="P2013" s="245">
        <f t="shared" si="116"/>
        <v>982.82896551724116</v>
      </c>
      <c r="Q2013" s="10"/>
      <c r="R2013" s="10"/>
      <c r="S2013" s="10"/>
      <c r="T2013" s="179">
        <f t="shared" si="117"/>
        <v>4907.5862068965516</v>
      </c>
      <c r="U2013" s="10"/>
      <c r="V2013" s="10"/>
      <c r="W2013" s="10"/>
      <c r="Y2013" s="10">
        <v>28502.039999999994</v>
      </c>
      <c r="Z2013" s="10">
        <f t="shared" si="128"/>
        <v>39896.879999999997</v>
      </c>
      <c r="AB2013" s="10">
        <f t="shared" si="129"/>
        <v>23330.15</v>
      </c>
      <c r="AC2013" s="10">
        <v>26081.27</v>
      </c>
      <c r="AD2013" s="10"/>
      <c r="AE2013" s="3"/>
      <c r="AF2013" s="3"/>
    </row>
    <row r="2014" spans="1:32" x14ac:dyDescent="0.2">
      <c r="A2014" s="55"/>
      <c r="B2014" s="198"/>
      <c r="C2014" s="10" t="s">
        <v>286</v>
      </c>
      <c r="D2014" s="10"/>
      <c r="E2014" s="419" t="s">
        <v>288</v>
      </c>
      <c r="F2014" s="10">
        <v>17794</v>
      </c>
      <c r="G2014" s="10"/>
      <c r="H2014" s="10">
        <f t="shared" si="127"/>
        <v>47</v>
      </c>
      <c r="I2014" s="10"/>
      <c r="J2014" s="10">
        <v>3560.94</v>
      </c>
      <c r="K2014" s="10"/>
      <c r="M2014" s="10">
        <v>2</v>
      </c>
      <c r="N2014" s="69"/>
      <c r="P2014" s="245">
        <f t="shared" si="116"/>
        <v>1780.47</v>
      </c>
      <c r="Q2014" s="10"/>
      <c r="R2014" s="10"/>
      <c r="S2014" s="10"/>
      <c r="T2014" s="179">
        <f t="shared" si="117"/>
        <v>8897</v>
      </c>
      <c r="U2014" s="10"/>
      <c r="V2014" s="10"/>
      <c r="W2014" s="10"/>
      <c r="Y2014" s="10">
        <v>3560.94</v>
      </c>
      <c r="Z2014" s="10">
        <f t="shared" si="128"/>
        <v>4984.57</v>
      </c>
      <c r="AB2014" s="10">
        <f t="shared" si="129"/>
        <v>2914.78</v>
      </c>
      <c r="AC2014" s="10">
        <v>3258.49</v>
      </c>
      <c r="AD2014" s="10"/>
      <c r="AE2014" s="3"/>
      <c r="AF2014" s="3"/>
    </row>
    <row r="2015" spans="1:32" x14ac:dyDescent="0.2">
      <c r="A2015" s="55"/>
      <c r="B2015" s="198"/>
      <c r="C2015" s="10" t="s">
        <v>289</v>
      </c>
      <c r="D2015" s="10"/>
      <c r="E2015" s="419" t="s">
        <v>201</v>
      </c>
      <c r="F2015" s="10">
        <v>1184419</v>
      </c>
      <c r="G2015" s="10"/>
      <c r="H2015" s="10">
        <f t="shared" si="127"/>
        <v>3158</v>
      </c>
      <c r="I2015" s="10"/>
      <c r="J2015" s="10">
        <v>176449.68999999997</v>
      </c>
      <c r="K2015" s="10"/>
      <c r="M2015" s="10">
        <v>481</v>
      </c>
      <c r="N2015" s="69"/>
      <c r="P2015" s="245">
        <f t="shared" si="116"/>
        <v>366.83927234927228</v>
      </c>
      <c r="Q2015" s="10"/>
      <c r="R2015" s="10"/>
      <c r="S2015" s="10"/>
      <c r="T2015" s="179">
        <f t="shared" si="117"/>
        <v>2462.4095634095634</v>
      </c>
      <c r="U2015" s="10"/>
      <c r="V2015" s="10"/>
      <c r="W2015" s="10"/>
      <c r="Y2015" s="10">
        <v>176449.68999999997</v>
      </c>
      <c r="Z2015" s="10">
        <f t="shared" si="128"/>
        <v>246992.57</v>
      </c>
      <c r="AB2015" s="10">
        <f t="shared" si="129"/>
        <v>144431.69</v>
      </c>
      <c r="AC2015" s="10">
        <v>161463.24</v>
      </c>
      <c r="AD2015" s="10"/>
      <c r="AE2015" s="3"/>
      <c r="AF2015" s="3"/>
    </row>
    <row r="2016" spans="1:32" x14ac:dyDescent="0.2">
      <c r="A2016" s="55"/>
      <c r="B2016" s="198"/>
      <c r="C2016" s="10" t="s">
        <v>289</v>
      </c>
      <c r="D2016" s="10"/>
      <c r="E2016" s="419" t="s">
        <v>175</v>
      </c>
      <c r="F2016" s="10">
        <v>8892</v>
      </c>
      <c r="G2016" s="10"/>
      <c r="H2016" s="10">
        <f t="shared" si="127"/>
        <v>24</v>
      </c>
      <c r="I2016" s="10"/>
      <c r="J2016" s="10">
        <v>1633.89</v>
      </c>
      <c r="K2016" s="10"/>
      <c r="M2016" s="10">
        <v>1</v>
      </c>
      <c r="N2016" s="69"/>
      <c r="P2016" s="245">
        <f t="shared" si="116"/>
        <v>1633.89</v>
      </c>
      <c r="Q2016" s="10"/>
      <c r="R2016" s="10"/>
      <c r="S2016" s="10"/>
      <c r="T2016" s="179">
        <f t="shared" si="117"/>
        <v>8892</v>
      </c>
      <c r="U2016" s="10"/>
      <c r="V2016" s="10"/>
      <c r="W2016" s="10"/>
      <c r="Y2016" s="10">
        <v>1633.89</v>
      </c>
      <c r="Z2016" s="10">
        <f t="shared" si="128"/>
        <v>2287.1</v>
      </c>
      <c r="AB2016" s="10">
        <f t="shared" si="129"/>
        <v>1337.41</v>
      </c>
      <c r="AC2016" s="10">
        <v>1495.12</v>
      </c>
      <c r="AD2016" s="10"/>
      <c r="AE2016" s="3"/>
      <c r="AF2016" s="3"/>
    </row>
    <row r="2017" spans="1:32" x14ac:dyDescent="0.2">
      <c r="A2017" s="55"/>
      <c r="B2017" s="198"/>
      <c r="C2017" s="10" t="s">
        <v>289</v>
      </c>
      <c r="D2017" s="10"/>
      <c r="E2017" s="419" t="s">
        <v>287</v>
      </c>
      <c r="F2017" s="10">
        <v>1094</v>
      </c>
      <c r="G2017" s="10"/>
      <c r="H2017" s="10">
        <f t="shared" si="127"/>
        <v>3</v>
      </c>
      <c r="I2017" s="10"/>
      <c r="J2017" s="10">
        <v>217.44</v>
      </c>
      <c r="K2017" s="10"/>
      <c r="M2017" s="10">
        <v>2</v>
      </c>
      <c r="N2017" s="69"/>
      <c r="P2017" s="245">
        <f t="shared" si="116"/>
        <v>108.72</v>
      </c>
      <c r="Q2017" s="10"/>
      <c r="R2017" s="10"/>
      <c r="S2017" s="10"/>
      <c r="T2017" s="179">
        <f t="shared" si="117"/>
        <v>547</v>
      </c>
      <c r="U2017" s="10"/>
      <c r="V2017" s="10"/>
      <c r="W2017" s="10"/>
      <c r="Y2017" s="10">
        <v>217.44</v>
      </c>
      <c r="Z2017" s="10">
        <f t="shared" si="128"/>
        <v>304.37</v>
      </c>
      <c r="AB2017" s="10">
        <f t="shared" si="129"/>
        <v>177.98</v>
      </c>
      <c r="AC2017" s="10">
        <v>198.97</v>
      </c>
      <c r="AD2017" s="10"/>
      <c r="AE2017" s="3"/>
      <c r="AF2017" s="3"/>
    </row>
    <row r="2018" spans="1:32" x14ac:dyDescent="0.2">
      <c r="A2018" s="55"/>
      <c r="B2018" s="198"/>
      <c r="C2018" s="10" t="s">
        <v>290</v>
      </c>
      <c r="D2018" s="10"/>
      <c r="E2018" s="419" t="s">
        <v>201</v>
      </c>
      <c r="F2018" s="10">
        <v>1994</v>
      </c>
      <c r="G2018" s="10"/>
      <c r="H2018" s="10">
        <f t="shared" si="127"/>
        <v>5</v>
      </c>
      <c r="I2018" s="10"/>
      <c r="J2018" s="10">
        <v>213.6</v>
      </c>
      <c r="K2018" s="10"/>
      <c r="M2018" s="10">
        <v>2</v>
      </c>
      <c r="N2018" s="69"/>
      <c r="P2018" s="245">
        <f t="shared" si="116"/>
        <v>106.8</v>
      </c>
      <c r="Q2018" s="10"/>
      <c r="R2018" s="10"/>
      <c r="S2018" s="10"/>
      <c r="T2018" s="179">
        <f t="shared" si="117"/>
        <v>997</v>
      </c>
      <c r="U2018" s="10"/>
      <c r="V2018" s="10"/>
      <c r="W2018" s="10"/>
      <c r="Y2018" s="10">
        <v>213.6</v>
      </c>
      <c r="Z2018" s="10">
        <f t="shared" si="128"/>
        <v>299</v>
      </c>
      <c r="AB2018" s="10">
        <f t="shared" si="129"/>
        <v>174.84</v>
      </c>
      <c r="AC2018" s="10">
        <v>195.46</v>
      </c>
      <c r="AD2018" s="10"/>
      <c r="AE2018" s="3"/>
      <c r="AF2018" s="3"/>
    </row>
    <row r="2019" spans="1:32" x14ac:dyDescent="0.2">
      <c r="A2019" s="55"/>
      <c r="B2019" s="198"/>
      <c r="C2019" s="10" t="s">
        <v>291</v>
      </c>
      <c r="D2019" s="10"/>
      <c r="E2019" s="419" t="s">
        <v>63</v>
      </c>
      <c r="F2019" s="10">
        <v>27960</v>
      </c>
      <c r="G2019" s="10"/>
      <c r="H2019" s="10">
        <f t="shared" si="127"/>
        <v>75</v>
      </c>
      <c r="I2019" s="10"/>
      <c r="J2019" s="10">
        <v>2572.5500000000002</v>
      </c>
      <c r="K2019" s="10"/>
      <c r="M2019" s="10">
        <v>7</v>
      </c>
      <c r="N2019" s="69"/>
      <c r="P2019" s="245">
        <f t="shared" si="116"/>
        <v>367.50714285714287</v>
      </c>
      <c r="Q2019" s="10"/>
      <c r="R2019" s="10"/>
      <c r="S2019" s="10"/>
      <c r="T2019" s="179">
        <f t="shared" si="117"/>
        <v>3994.2857142857142</v>
      </c>
      <c r="U2019" s="10"/>
      <c r="V2019" s="10"/>
      <c r="W2019" s="10"/>
      <c r="Y2019" s="10">
        <v>2572.5500000000002</v>
      </c>
      <c r="Z2019" s="10">
        <f t="shared" si="128"/>
        <v>3601.03</v>
      </c>
      <c r="AB2019" s="10">
        <f t="shared" si="129"/>
        <v>2105.7399999999998</v>
      </c>
      <c r="AC2019" s="10">
        <v>2354.0500000000002</v>
      </c>
      <c r="AD2019" s="10"/>
      <c r="AE2019" s="3"/>
      <c r="AF2019" s="3"/>
    </row>
    <row r="2020" spans="1:32" x14ac:dyDescent="0.2">
      <c r="A2020" s="55"/>
      <c r="B2020" s="198"/>
      <c r="C2020" s="10" t="s">
        <v>291</v>
      </c>
      <c r="D2020" s="10"/>
      <c r="E2020" s="419" t="s">
        <v>65</v>
      </c>
      <c r="F2020" s="10">
        <v>2078354</v>
      </c>
      <c r="G2020" s="10"/>
      <c r="H2020" s="10">
        <f t="shared" si="127"/>
        <v>5541</v>
      </c>
      <c r="I2020" s="10"/>
      <c r="J2020" s="10">
        <v>275250.94000000018</v>
      </c>
      <c r="K2020" s="10"/>
      <c r="M2020" s="10">
        <v>380</v>
      </c>
      <c r="N2020" s="69"/>
      <c r="P2020" s="245">
        <f t="shared" si="116"/>
        <v>724.34457894736886</v>
      </c>
      <c r="Q2020" s="10"/>
      <c r="R2020" s="10"/>
      <c r="S2020" s="10"/>
      <c r="T2020" s="179">
        <f t="shared" si="117"/>
        <v>5469.3526315789477</v>
      </c>
      <c r="U2020" s="10"/>
      <c r="V2020" s="10"/>
      <c r="W2020" s="10"/>
      <c r="Y2020" s="10">
        <v>275250.94000000018</v>
      </c>
      <c r="Z2020" s="10">
        <f t="shared" si="128"/>
        <v>385293.6</v>
      </c>
      <c r="AB2020" s="10">
        <f t="shared" si="129"/>
        <v>225304.77</v>
      </c>
      <c r="AC2020" s="10">
        <v>251872.97</v>
      </c>
      <c r="AD2020" s="10"/>
      <c r="AE2020" s="3"/>
      <c r="AF2020" s="3"/>
    </row>
    <row r="2021" spans="1:32" x14ac:dyDescent="0.2">
      <c r="A2021" s="55"/>
      <c r="B2021" s="198"/>
      <c r="C2021" s="10" t="s">
        <v>291</v>
      </c>
      <c r="D2021" s="10"/>
      <c r="E2021" s="419" t="s">
        <v>170</v>
      </c>
      <c r="F2021" s="10">
        <v>107</v>
      </c>
      <c r="G2021" s="10"/>
      <c r="H2021" s="10">
        <f t="shared" si="127"/>
        <v>0</v>
      </c>
      <c r="I2021" s="10"/>
      <c r="J2021" s="10">
        <v>40.43</v>
      </c>
      <c r="K2021" s="10"/>
      <c r="M2021" s="10">
        <v>1</v>
      </c>
      <c r="N2021" s="69"/>
      <c r="P2021" s="245">
        <f t="shared" si="116"/>
        <v>40.43</v>
      </c>
      <c r="Q2021" s="10"/>
      <c r="R2021" s="10"/>
      <c r="S2021" s="10"/>
      <c r="T2021" s="179">
        <f t="shared" si="117"/>
        <v>107</v>
      </c>
      <c r="U2021" s="10"/>
      <c r="V2021" s="10"/>
      <c r="W2021" s="10"/>
      <c r="Y2021" s="10">
        <v>40.43</v>
      </c>
      <c r="Z2021" s="10">
        <f t="shared" si="128"/>
        <v>56.59</v>
      </c>
      <c r="AB2021" s="10">
        <f t="shared" si="129"/>
        <v>33.090000000000003</v>
      </c>
      <c r="AC2021" s="10">
        <v>36.99</v>
      </c>
      <c r="AD2021" s="10"/>
      <c r="AE2021" s="3"/>
      <c r="AF2021" s="3"/>
    </row>
    <row r="2022" spans="1:32" x14ac:dyDescent="0.2">
      <c r="A2022" s="55"/>
      <c r="B2022" s="198"/>
      <c r="C2022" s="10" t="s">
        <v>291</v>
      </c>
      <c r="D2022" s="10"/>
      <c r="E2022" s="419" t="s">
        <v>120</v>
      </c>
      <c r="F2022" s="10">
        <v>5</v>
      </c>
      <c r="G2022" s="10"/>
      <c r="H2022" s="10">
        <f t="shared" si="127"/>
        <v>0</v>
      </c>
      <c r="I2022" s="10"/>
      <c r="J2022" s="10">
        <v>18.96</v>
      </c>
      <c r="K2022" s="10"/>
      <c r="M2022" s="10">
        <v>1</v>
      </c>
      <c r="N2022" s="69"/>
      <c r="P2022" s="245">
        <f t="shared" si="116"/>
        <v>18.96</v>
      </c>
      <c r="Q2022" s="10"/>
      <c r="R2022" s="10"/>
      <c r="S2022" s="10"/>
      <c r="T2022" s="179">
        <f t="shared" si="117"/>
        <v>5</v>
      </c>
      <c r="U2022" s="10"/>
      <c r="V2022" s="10"/>
      <c r="W2022" s="10"/>
      <c r="Y2022" s="10">
        <v>18.96</v>
      </c>
      <c r="Z2022" s="10">
        <f t="shared" si="128"/>
        <v>26.54</v>
      </c>
      <c r="AB2022" s="10">
        <f t="shared" si="129"/>
        <v>15.52</v>
      </c>
      <c r="AC2022" s="10">
        <v>17.350000000000001</v>
      </c>
      <c r="AD2022" s="10"/>
      <c r="AE2022" s="3"/>
      <c r="AF2022" s="3"/>
    </row>
    <row r="2023" spans="1:32" x14ac:dyDescent="0.2">
      <c r="A2023" s="55"/>
      <c r="B2023" s="198"/>
      <c r="C2023" s="10" t="s">
        <v>294</v>
      </c>
      <c r="D2023" s="10"/>
      <c r="E2023" s="419" t="s">
        <v>295</v>
      </c>
      <c r="F2023" s="10">
        <v>209</v>
      </c>
      <c r="G2023" s="10"/>
      <c r="H2023" s="10">
        <f t="shared" si="127"/>
        <v>1</v>
      </c>
      <c r="I2023" s="10"/>
      <c r="J2023" s="10">
        <v>155.91000000000003</v>
      </c>
      <c r="K2023" s="10"/>
      <c r="M2023" s="10">
        <v>9</v>
      </c>
      <c r="N2023" s="69"/>
      <c r="P2023" s="245">
        <f t="shared" si="116"/>
        <v>17.323333333333338</v>
      </c>
      <c r="Q2023" s="10"/>
      <c r="R2023" s="10"/>
      <c r="S2023" s="10"/>
      <c r="T2023" s="179">
        <f t="shared" si="117"/>
        <v>23.222222222222221</v>
      </c>
      <c r="U2023" s="10"/>
      <c r="V2023" s="10"/>
      <c r="W2023" s="10"/>
      <c r="Y2023" s="10">
        <v>155.91000000000003</v>
      </c>
      <c r="Z2023" s="10">
        <f t="shared" si="128"/>
        <v>218.24</v>
      </c>
      <c r="AB2023" s="10">
        <f t="shared" si="129"/>
        <v>127.62</v>
      </c>
      <c r="AC2023" s="10">
        <v>142.66999999999999</v>
      </c>
      <c r="AD2023" s="10"/>
      <c r="AE2023" s="3"/>
      <c r="AF2023" s="3"/>
    </row>
    <row r="2024" spans="1:32" x14ac:dyDescent="0.2">
      <c r="A2024" s="55"/>
      <c r="B2024" s="198"/>
      <c r="C2024" s="10" t="s">
        <v>296</v>
      </c>
      <c r="D2024" s="10"/>
      <c r="E2024" s="419" t="s">
        <v>211</v>
      </c>
      <c r="F2024" s="10">
        <v>224774</v>
      </c>
      <c r="G2024" s="10"/>
      <c r="H2024" s="10">
        <f t="shared" si="127"/>
        <v>599</v>
      </c>
      <c r="I2024" s="10"/>
      <c r="J2024" s="10">
        <v>35379.07</v>
      </c>
      <c r="K2024" s="10"/>
      <c r="M2024" s="10">
        <v>152</v>
      </c>
      <c r="N2024" s="69"/>
      <c r="P2024" s="245">
        <f t="shared" si="116"/>
        <v>232.75703947368422</v>
      </c>
      <c r="Q2024" s="10"/>
      <c r="R2024" s="10"/>
      <c r="S2024" s="10"/>
      <c r="T2024" s="179">
        <f t="shared" si="117"/>
        <v>1478.7763157894738</v>
      </c>
      <c r="U2024" s="10"/>
      <c r="V2024" s="10"/>
      <c r="W2024" s="10"/>
      <c r="Y2024" s="10">
        <v>35379.07</v>
      </c>
      <c r="Z2024" s="10">
        <f t="shared" si="128"/>
        <v>49523.28</v>
      </c>
      <c r="AB2024" s="10">
        <f t="shared" si="129"/>
        <v>28959.3</v>
      </c>
      <c r="AC2024" s="10">
        <v>32374.21</v>
      </c>
      <c r="AD2024" s="10"/>
      <c r="AE2024" s="3"/>
      <c r="AF2024" s="3"/>
    </row>
    <row r="2025" spans="1:32" x14ac:dyDescent="0.2">
      <c r="A2025" s="55"/>
      <c r="B2025" s="198"/>
      <c r="C2025" s="10" t="s">
        <v>297</v>
      </c>
      <c r="D2025" s="10"/>
      <c r="E2025" s="419" t="s">
        <v>298</v>
      </c>
      <c r="F2025" s="10">
        <v>1459056</v>
      </c>
      <c r="G2025" s="10"/>
      <c r="H2025" s="10">
        <f t="shared" si="127"/>
        <v>3890</v>
      </c>
      <c r="I2025" s="10"/>
      <c r="J2025" s="10">
        <v>194482.43000000005</v>
      </c>
      <c r="K2025" s="10"/>
      <c r="M2025" s="10">
        <v>244</v>
      </c>
      <c r="N2025" s="69"/>
      <c r="P2025" s="245">
        <f t="shared" si="116"/>
        <v>797.05913934426246</v>
      </c>
      <c r="Q2025" s="10"/>
      <c r="R2025" s="10"/>
      <c r="S2025" s="10"/>
      <c r="T2025" s="179">
        <f t="shared" si="117"/>
        <v>5979.7377049180332</v>
      </c>
      <c r="U2025" s="10"/>
      <c r="V2025" s="10"/>
      <c r="W2025" s="10"/>
      <c r="Y2025" s="10">
        <v>194482.43000000005</v>
      </c>
      <c r="Z2025" s="10">
        <f t="shared" si="128"/>
        <v>272234.62</v>
      </c>
      <c r="AB2025" s="10">
        <f t="shared" si="129"/>
        <v>159192.26</v>
      </c>
      <c r="AC2025" s="10">
        <v>177964.39</v>
      </c>
      <c r="AD2025" s="10"/>
      <c r="AE2025" s="3"/>
      <c r="AF2025" s="3"/>
    </row>
    <row r="2026" spans="1:32" x14ac:dyDescent="0.2">
      <c r="A2026" s="55"/>
      <c r="B2026" s="198"/>
      <c r="C2026" s="10" t="s">
        <v>299</v>
      </c>
      <c r="D2026" s="10"/>
      <c r="E2026" s="419" t="s">
        <v>300</v>
      </c>
      <c r="F2026" s="10">
        <v>1930304</v>
      </c>
      <c r="G2026" s="10"/>
      <c r="H2026" s="10">
        <f t="shared" si="127"/>
        <v>5147</v>
      </c>
      <c r="I2026" s="10"/>
      <c r="J2026" s="10">
        <v>242210.00999999998</v>
      </c>
      <c r="K2026" s="10"/>
      <c r="M2026" s="10">
        <v>237</v>
      </c>
      <c r="N2026" s="69"/>
      <c r="P2026" s="245">
        <f t="shared" si="116"/>
        <v>1021.9831645569619</v>
      </c>
      <c r="Q2026" s="10"/>
      <c r="R2026" s="10"/>
      <c r="S2026" s="10"/>
      <c r="T2026" s="179">
        <f t="shared" si="117"/>
        <v>8144.7426160337554</v>
      </c>
      <c r="U2026" s="10"/>
      <c r="V2026" s="10"/>
      <c r="W2026" s="10"/>
      <c r="Y2026" s="10">
        <v>242210.00999999998</v>
      </c>
      <c r="Z2026" s="10">
        <f t="shared" si="128"/>
        <v>339043.23</v>
      </c>
      <c r="AB2026" s="10">
        <f t="shared" si="129"/>
        <v>198259.35</v>
      </c>
      <c r="AC2026" s="10">
        <v>221638.32</v>
      </c>
      <c r="AD2026" s="10"/>
      <c r="AE2026" s="3"/>
      <c r="AF2026" s="3"/>
    </row>
    <row r="2027" spans="1:32" x14ac:dyDescent="0.2">
      <c r="A2027" s="55"/>
      <c r="B2027" s="198"/>
      <c r="C2027" s="10" t="s">
        <v>301</v>
      </c>
      <c r="D2027" s="10"/>
      <c r="E2027" s="419" t="s">
        <v>603</v>
      </c>
      <c r="F2027" s="10">
        <v>563</v>
      </c>
      <c r="G2027" s="10"/>
      <c r="H2027" s="10">
        <f t="shared" si="127"/>
        <v>2</v>
      </c>
      <c r="I2027" s="10"/>
      <c r="J2027" s="10">
        <v>53.34</v>
      </c>
      <c r="K2027" s="10"/>
      <c r="M2027" s="10">
        <v>1</v>
      </c>
      <c r="N2027" s="69"/>
      <c r="P2027" s="245">
        <f t="shared" si="116"/>
        <v>53.34</v>
      </c>
      <c r="Q2027" s="10"/>
      <c r="R2027" s="10"/>
      <c r="S2027" s="10"/>
      <c r="T2027" s="179">
        <f t="shared" si="117"/>
        <v>563</v>
      </c>
      <c r="U2027" s="10"/>
      <c r="V2027" s="10"/>
      <c r="W2027" s="10"/>
      <c r="Y2027" s="10">
        <v>53.34</v>
      </c>
      <c r="Z2027" s="10">
        <f t="shared" si="128"/>
        <v>74.66</v>
      </c>
      <c r="AB2027" s="10">
        <f t="shared" si="129"/>
        <v>43.66</v>
      </c>
      <c r="AC2027" s="10">
        <v>48.81</v>
      </c>
      <c r="AD2027" s="10"/>
      <c r="AE2027" s="3"/>
      <c r="AF2027" s="3"/>
    </row>
    <row r="2028" spans="1:32" x14ac:dyDescent="0.2">
      <c r="A2028" s="55"/>
      <c r="B2028" s="198"/>
      <c r="C2028" s="10" t="s">
        <v>301</v>
      </c>
      <c r="D2028" s="10"/>
      <c r="E2028" s="419" t="s">
        <v>92</v>
      </c>
      <c r="F2028" s="10">
        <v>10373692</v>
      </c>
      <c r="G2028" s="10"/>
      <c r="H2028" s="10">
        <f t="shared" si="127"/>
        <v>27659</v>
      </c>
      <c r="I2028" s="10"/>
      <c r="J2028" s="10">
        <v>944274.23000000021</v>
      </c>
      <c r="K2028" s="10"/>
      <c r="M2028" s="10">
        <v>1145</v>
      </c>
      <c r="N2028" s="69"/>
      <c r="P2028" s="245">
        <f t="shared" si="116"/>
        <v>824.693650655022</v>
      </c>
      <c r="Q2028" s="10"/>
      <c r="R2028" s="10"/>
      <c r="S2028" s="10"/>
      <c r="T2028" s="179">
        <f t="shared" si="117"/>
        <v>9059.9930131004367</v>
      </c>
      <c r="U2028" s="10"/>
      <c r="V2028" s="10"/>
      <c r="W2028" s="10"/>
      <c r="Y2028" s="10">
        <v>944274.23000000021</v>
      </c>
      <c r="Z2028" s="10">
        <f t="shared" si="128"/>
        <v>1321785.93</v>
      </c>
      <c r="AB2028" s="10">
        <f t="shared" si="129"/>
        <v>772929.21</v>
      </c>
      <c r="AC2028" s="10">
        <v>864073.91</v>
      </c>
      <c r="AD2028" s="10"/>
      <c r="AE2028" s="3"/>
      <c r="AF2028" s="3"/>
    </row>
    <row r="2029" spans="1:32" x14ac:dyDescent="0.2">
      <c r="A2029" s="55"/>
      <c r="B2029" s="198"/>
      <c r="C2029" s="10" t="s">
        <v>604</v>
      </c>
      <c r="D2029" s="10"/>
      <c r="E2029" s="419" t="s">
        <v>131</v>
      </c>
      <c r="F2029" s="10">
        <v>861</v>
      </c>
      <c r="G2029" s="10"/>
      <c r="H2029" s="10">
        <f t="shared" si="127"/>
        <v>2</v>
      </c>
      <c r="I2029" s="10"/>
      <c r="J2029" s="10">
        <v>271.04000000000002</v>
      </c>
      <c r="K2029" s="10"/>
      <c r="M2029" s="10">
        <v>1</v>
      </c>
      <c r="N2029" s="69"/>
      <c r="P2029" s="245">
        <f t="shared" si="116"/>
        <v>271.04000000000002</v>
      </c>
      <c r="Q2029" s="10"/>
      <c r="R2029" s="10"/>
      <c r="S2029" s="10"/>
      <c r="T2029" s="179">
        <f t="shared" si="117"/>
        <v>861</v>
      </c>
      <c r="U2029" s="10"/>
      <c r="V2029" s="10"/>
      <c r="W2029" s="10"/>
      <c r="Y2029" s="10">
        <v>271.04000000000002</v>
      </c>
      <c r="Z2029" s="10">
        <f t="shared" si="128"/>
        <v>379.4</v>
      </c>
      <c r="AB2029" s="10">
        <f t="shared" si="129"/>
        <v>221.86</v>
      </c>
      <c r="AC2029" s="10">
        <v>248.02</v>
      </c>
      <c r="AD2029" s="10"/>
      <c r="AE2029" s="3"/>
      <c r="AF2029" s="3"/>
    </row>
    <row r="2030" spans="1:32" x14ac:dyDescent="0.2">
      <c r="A2030" s="55"/>
      <c r="B2030" s="198"/>
      <c r="C2030" s="10" t="s">
        <v>604</v>
      </c>
      <c r="D2030" s="10"/>
      <c r="E2030" s="419" t="s">
        <v>203</v>
      </c>
      <c r="F2030" s="10">
        <v>11909</v>
      </c>
      <c r="G2030" s="10"/>
      <c r="H2030" s="10">
        <f t="shared" si="127"/>
        <v>32</v>
      </c>
      <c r="I2030" s="10"/>
      <c r="J2030" s="10">
        <v>887.66</v>
      </c>
      <c r="K2030" s="10"/>
      <c r="M2030" s="10">
        <v>1</v>
      </c>
      <c r="N2030" s="69"/>
      <c r="P2030" s="245">
        <f t="shared" si="116"/>
        <v>887.66</v>
      </c>
      <c r="Q2030" s="10"/>
      <c r="R2030" s="10"/>
      <c r="S2030" s="10"/>
      <c r="T2030" s="179">
        <f t="shared" si="117"/>
        <v>11909</v>
      </c>
      <c r="U2030" s="10"/>
      <c r="V2030" s="10"/>
      <c r="W2030" s="10"/>
      <c r="Y2030" s="10">
        <v>887.66</v>
      </c>
      <c r="Z2030" s="10">
        <f t="shared" si="128"/>
        <v>1242.54</v>
      </c>
      <c r="AB2030" s="10">
        <f t="shared" si="129"/>
        <v>726.59</v>
      </c>
      <c r="AC2030" s="10">
        <v>812.27</v>
      </c>
      <c r="AD2030" s="10"/>
      <c r="AE2030" s="3"/>
      <c r="AF2030" s="3"/>
    </row>
    <row r="2031" spans="1:32" x14ac:dyDescent="0.2">
      <c r="A2031" s="55"/>
      <c r="B2031" s="198"/>
      <c r="C2031" s="10" t="s">
        <v>303</v>
      </c>
      <c r="D2031" s="10"/>
      <c r="E2031" s="419" t="s">
        <v>97</v>
      </c>
      <c r="F2031" s="10">
        <v>1725</v>
      </c>
      <c r="G2031" s="10"/>
      <c r="H2031" s="10">
        <f t="shared" si="127"/>
        <v>5</v>
      </c>
      <c r="I2031" s="10"/>
      <c r="J2031" s="10">
        <v>447.13</v>
      </c>
      <c r="K2031" s="10"/>
      <c r="M2031" s="10">
        <v>3</v>
      </c>
      <c r="N2031" s="69"/>
      <c r="P2031" s="245">
        <f t="shared" si="116"/>
        <v>149.04333333333332</v>
      </c>
      <c r="Q2031" s="10"/>
      <c r="R2031" s="10"/>
      <c r="S2031" s="10"/>
      <c r="T2031" s="179">
        <f t="shared" si="117"/>
        <v>575</v>
      </c>
      <c r="U2031" s="10"/>
      <c r="V2031" s="10"/>
      <c r="W2031" s="10"/>
      <c r="Y2031" s="10">
        <v>447.13</v>
      </c>
      <c r="Z2031" s="10">
        <f t="shared" si="128"/>
        <v>625.89</v>
      </c>
      <c r="AB2031" s="10">
        <f t="shared" si="129"/>
        <v>366</v>
      </c>
      <c r="AC2031" s="10">
        <v>409.16</v>
      </c>
      <c r="AD2031" s="10"/>
      <c r="AE2031" s="3"/>
      <c r="AF2031" s="3"/>
    </row>
    <row r="2032" spans="1:32" x14ac:dyDescent="0.2">
      <c r="A2032" s="55"/>
      <c r="B2032" s="198"/>
      <c r="C2032" s="10" t="s">
        <v>303</v>
      </c>
      <c r="D2032" s="10"/>
      <c r="E2032" s="419" t="s">
        <v>304</v>
      </c>
      <c r="F2032" s="10">
        <v>140229</v>
      </c>
      <c r="G2032" s="10"/>
      <c r="H2032" s="10">
        <f t="shared" si="127"/>
        <v>374</v>
      </c>
      <c r="I2032" s="10"/>
      <c r="J2032" s="10">
        <v>28163.870000000003</v>
      </c>
      <c r="K2032" s="10"/>
      <c r="M2032" s="10">
        <v>62</v>
      </c>
      <c r="N2032" s="69"/>
      <c r="P2032" s="245">
        <f t="shared" si="116"/>
        <v>454.25596774193554</v>
      </c>
      <c r="Q2032" s="10"/>
      <c r="R2032" s="10"/>
      <c r="S2032" s="10"/>
      <c r="T2032" s="179">
        <f t="shared" si="117"/>
        <v>2261.7580645161293</v>
      </c>
      <c r="U2032" s="10"/>
      <c r="V2032" s="10"/>
      <c r="W2032" s="10"/>
      <c r="Y2032" s="10">
        <v>28163.870000000003</v>
      </c>
      <c r="Z2032" s="10">
        <f t="shared" si="128"/>
        <v>39423.51</v>
      </c>
      <c r="AB2032" s="10">
        <f t="shared" si="129"/>
        <v>23053.34</v>
      </c>
      <c r="AC2032" s="10">
        <v>25771.82</v>
      </c>
      <c r="AD2032" s="10"/>
      <c r="AE2032" s="3"/>
      <c r="AF2032" s="3"/>
    </row>
    <row r="2033" spans="1:32" x14ac:dyDescent="0.2">
      <c r="A2033" s="55"/>
      <c r="B2033" s="198"/>
      <c r="C2033" s="10" t="s">
        <v>305</v>
      </c>
      <c r="D2033" s="10"/>
      <c r="E2033" s="419" t="s">
        <v>145</v>
      </c>
      <c r="F2033" s="10">
        <v>2369</v>
      </c>
      <c r="G2033" s="10"/>
      <c r="H2033" s="10">
        <f t="shared" si="127"/>
        <v>6</v>
      </c>
      <c r="I2033" s="10"/>
      <c r="J2033" s="10">
        <v>865.58999999999992</v>
      </c>
      <c r="K2033" s="10"/>
      <c r="M2033" s="10">
        <v>11</v>
      </c>
      <c r="N2033" s="69"/>
      <c r="P2033" s="245">
        <f t="shared" si="116"/>
        <v>78.69</v>
      </c>
      <c r="Q2033" s="10"/>
      <c r="R2033" s="10"/>
      <c r="S2033" s="10"/>
      <c r="T2033" s="179">
        <f t="shared" si="117"/>
        <v>215.36363636363637</v>
      </c>
      <c r="U2033" s="10"/>
      <c r="V2033" s="10"/>
      <c r="W2033" s="10"/>
      <c r="Y2033" s="10">
        <v>865.58999999999992</v>
      </c>
      <c r="Z2033" s="10">
        <f t="shared" si="128"/>
        <v>1211.6400000000001</v>
      </c>
      <c r="AB2033" s="10">
        <f t="shared" si="129"/>
        <v>708.52</v>
      </c>
      <c r="AC2033" s="10">
        <v>792.07</v>
      </c>
      <c r="AD2033" s="10"/>
      <c r="AE2033" s="3"/>
      <c r="AF2033" s="3"/>
    </row>
    <row r="2034" spans="1:32" x14ac:dyDescent="0.2">
      <c r="A2034" s="55"/>
      <c r="B2034" s="198"/>
      <c r="C2034" s="10" t="s">
        <v>306</v>
      </c>
      <c r="D2034" s="10"/>
      <c r="E2034" s="419" t="s">
        <v>167</v>
      </c>
      <c r="F2034" s="10">
        <v>24397</v>
      </c>
      <c r="G2034" s="10"/>
      <c r="H2034" s="10">
        <f t="shared" si="127"/>
        <v>65</v>
      </c>
      <c r="I2034" s="10"/>
      <c r="J2034" s="10">
        <v>4341.8599999999997</v>
      </c>
      <c r="K2034" s="10"/>
      <c r="M2034" s="10">
        <v>17</v>
      </c>
      <c r="N2034" s="69"/>
      <c r="P2034" s="245">
        <f t="shared" si="116"/>
        <v>255.40352941176468</v>
      </c>
      <c r="Q2034" s="10"/>
      <c r="R2034" s="10"/>
      <c r="S2034" s="10"/>
      <c r="T2034" s="179">
        <f t="shared" si="117"/>
        <v>1435.1176470588234</v>
      </c>
      <c r="U2034" s="10"/>
      <c r="V2034" s="10"/>
      <c r="W2034" s="10"/>
      <c r="Y2034" s="10">
        <v>4341.8599999999997</v>
      </c>
      <c r="Z2034" s="10">
        <f t="shared" si="128"/>
        <v>6077.69</v>
      </c>
      <c r="AB2034" s="10">
        <f t="shared" si="129"/>
        <v>3554</v>
      </c>
      <c r="AC2034" s="10">
        <v>3973.09</v>
      </c>
      <c r="AD2034" s="10"/>
      <c r="AE2034" s="3"/>
      <c r="AF2034" s="3"/>
    </row>
    <row r="2035" spans="1:32" x14ac:dyDescent="0.2">
      <c r="A2035" s="55"/>
      <c r="B2035" s="198"/>
      <c r="C2035" s="10" t="s">
        <v>307</v>
      </c>
      <c r="D2035" s="10"/>
      <c r="E2035" s="419" t="s">
        <v>211</v>
      </c>
      <c r="F2035" s="10">
        <v>88716</v>
      </c>
      <c r="G2035" s="10"/>
      <c r="H2035" s="10">
        <f t="shared" si="127"/>
        <v>237</v>
      </c>
      <c r="I2035" s="10"/>
      <c r="J2035" s="10">
        <v>16418.919999999998</v>
      </c>
      <c r="K2035" s="10"/>
      <c r="M2035" s="10">
        <v>48</v>
      </c>
      <c r="N2035" s="69"/>
      <c r="P2035" s="245">
        <f t="shared" si="116"/>
        <v>342.06083333333328</v>
      </c>
      <c r="Q2035" s="10"/>
      <c r="R2035" s="10"/>
      <c r="S2035" s="10"/>
      <c r="T2035" s="179">
        <f t="shared" si="117"/>
        <v>1848.25</v>
      </c>
      <c r="U2035" s="10"/>
      <c r="V2035" s="10"/>
      <c r="W2035" s="10"/>
      <c r="Y2035" s="10">
        <v>16418.919999999998</v>
      </c>
      <c r="Z2035" s="10">
        <f t="shared" si="128"/>
        <v>22983.05</v>
      </c>
      <c r="AB2035" s="10">
        <f t="shared" si="129"/>
        <v>13439.59</v>
      </c>
      <c r="AC2035" s="10">
        <v>15024.4</v>
      </c>
      <c r="AD2035" s="10"/>
      <c r="AE2035" s="3"/>
      <c r="AF2035" s="3"/>
    </row>
    <row r="2036" spans="1:32" x14ac:dyDescent="0.2">
      <c r="A2036" s="55"/>
      <c r="B2036" s="198"/>
      <c r="C2036" s="10" t="s">
        <v>308</v>
      </c>
      <c r="D2036" s="10"/>
      <c r="E2036" s="419" t="s">
        <v>97</v>
      </c>
      <c r="F2036" s="10">
        <v>386</v>
      </c>
      <c r="G2036" s="10"/>
      <c r="H2036" s="10">
        <f t="shared" si="127"/>
        <v>1</v>
      </c>
      <c r="I2036" s="10"/>
      <c r="J2036" s="10">
        <v>174.27</v>
      </c>
      <c r="K2036" s="10"/>
      <c r="M2036" s="10">
        <v>1</v>
      </c>
      <c r="N2036" s="69"/>
      <c r="P2036" s="245">
        <f t="shared" si="116"/>
        <v>174.27</v>
      </c>
      <c r="Q2036" s="10"/>
      <c r="R2036" s="10"/>
      <c r="S2036" s="10"/>
      <c r="T2036" s="179">
        <f t="shared" si="117"/>
        <v>386</v>
      </c>
      <c r="U2036" s="10"/>
      <c r="V2036" s="10"/>
      <c r="W2036" s="10"/>
      <c r="Y2036" s="10">
        <v>174.27</v>
      </c>
      <c r="Z2036" s="10">
        <f t="shared" si="128"/>
        <v>243.94</v>
      </c>
      <c r="AB2036" s="10">
        <f t="shared" si="129"/>
        <v>142.65</v>
      </c>
      <c r="AC2036" s="10">
        <v>159.47</v>
      </c>
      <c r="AD2036" s="10"/>
      <c r="AE2036" s="3"/>
      <c r="AF2036" s="3"/>
    </row>
    <row r="2037" spans="1:32" x14ac:dyDescent="0.2">
      <c r="A2037" s="55"/>
      <c r="B2037" s="198"/>
      <c r="C2037" s="10" t="s">
        <v>308</v>
      </c>
      <c r="D2037" s="10"/>
      <c r="E2037" s="419" t="s">
        <v>309</v>
      </c>
      <c r="F2037" s="10">
        <v>224274</v>
      </c>
      <c r="G2037" s="10"/>
      <c r="H2037" s="10">
        <f t="shared" si="127"/>
        <v>598</v>
      </c>
      <c r="I2037" s="10"/>
      <c r="J2037" s="10">
        <v>45396.710000000021</v>
      </c>
      <c r="K2037" s="10"/>
      <c r="M2037" s="10">
        <v>100</v>
      </c>
      <c r="N2037" s="69"/>
      <c r="P2037" s="245">
        <f t="shared" si="116"/>
        <v>453.96710000000019</v>
      </c>
      <c r="Q2037" s="10"/>
      <c r="R2037" s="10"/>
      <c r="S2037" s="10"/>
      <c r="T2037" s="179">
        <f t="shared" si="117"/>
        <v>2242.7399999999998</v>
      </c>
      <c r="U2037" s="10"/>
      <c r="V2037" s="10"/>
      <c r="W2037" s="10"/>
      <c r="Y2037" s="10">
        <v>45396.710000000021</v>
      </c>
      <c r="Z2037" s="10">
        <f t="shared" si="128"/>
        <v>63545.88</v>
      </c>
      <c r="AB2037" s="10">
        <f t="shared" si="129"/>
        <v>37159.17</v>
      </c>
      <c r="AC2037" s="10">
        <v>41541.019999999997</v>
      </c>
      <c r="AD2037" s="10"/>
      <c r="AE2037" s="3"/>
      <c r="AF2037" s="3"/>
    </row>
    <row r="2038" spans="1:32" x14ac:dyDescent="0.2">
      <c r="A2038" s="55"/>
      <c r="B2038" s="198"/>
      <c r="C2038" s="10" t="s">
        <v>308</v>
      </c>
      <c r="D2038" s="10"/>
      <c r="E2038" s="419" t="s">
        <v>246</v>
      </c>
      <c r="F2038" s="10">
        <v>1428</v>
      </c>
      <c r="G2038" s="10"/>
      <c r="H2038" s="10">
        <f t="shared" si="127"/>
        <v>4</v>
      </c>
      <c r="I2038" s="10"/>
      <c r="J2038" s="10">
        <v>123.81</v>
      </c>
      <c r="K2038" s="10"/>
      <c r="M2038" s="10">
        <v>1</v>
      </c>
      <c r="N2038" s="69"/>
      <c r="P2038" s="245">
        <f t="shared" si="116"/>
        <v>123.81</v>
      </c>
      <c r="Q2038" s="10"/>
      <c r="R2038" s="10"/>
      <c r="S2038" s="10"/>
      <c r="T2038" s="179">
        <f t="shared" si="117"/>
        <v>1428</v>
      </c>
      <c r="U2038" s="10"/>
      <c r="V2038" s="10"/>
      <c r="W2038" s="10"/>
      <c r="Y2038" s="10">
        <v>123.81</v>
      </c>
      <c r="Z2038" s="10">
        <f t="shared" si="128"/>
        <v>173.31</v>
      </c>
      <c r="AB2038" s="10">
        <f t="shared" si="129"/>
        <v>101.34</v>
      </c>
      <c r="AC2038" s="10">
        <v>113.29</v>
      </c>
      <c r="AD2038" s="10"/>
      <c r="AE2038" s="3"/>
      <c r="AF2038" s="3"/>
    </row>
    <row r="2039" spans="1:32" x14ac:dyDescent="0.2">
      <c r="A2039" s="55"/>
      <c r="B2039" s="198"/>
      <c r="C2039" s="10" t="s">
        <v>310</v>
      </c>
      <c r="D2039" s="10"/>
      <c r="E2039" s="419" t="s">
        <v>224</v>
      </c>
      <c r="F2039" s="10">
        <v>31908</v>
      </c>
      <c r="G2039" s="10"/>
      <c r="H2039" s="10">
        <f t="shared" si="127"/>
        <v>85</v>
      </c>
      <c r="I2039" s="10"/>
      <c r="J2039" s="10">
        <v>7055.2</v>
      </c>
      <c r="K2039" s="10"/>
      <c r="M2039" s="10">
        <v>16</v>
      </c>
      <c r="N2039" s="69"/>
      <c r="P2039" s="245">
        <f t="shared" si="116"/>
        <v>440.95</v>
      </c>
      <c r="Q2039" s="10"/>
      <c r="R2039" s="10"/>
      <c r="S2039" s="10"/>
      <c r="T2039" s="179">
        <f t="shared" si="117"/>
        <v>1994.25</v>
      </c>
      <c r="U2039" s="10"/>
      <c r="V2039" s="10"/>
      <c r="W2039" s="10"/>
      <c r="Y2039" s="10">
        <v>7055.2</v>
      </c>
      <c r="Z2039" s="10">
        <f t="shared" si="128"/>
        <v>9875.7999999999993</v>
      </c>
      <c r="AB2039" s="10">
        <f t="shared" si="129"/>
        <v>5774.99</v>
      </c>
      <c r="AC2039" s="10">
        <v>6455.98</v>
      </c>
      <c r="AD2039" s="10"/>
      <c r="AE2039" s="3"/>
      <c r="AF2039" s="3"/>
    </row>
    <row r="2040" spans="1:32" x14ac:dyDescent="0.2">
      <c r="A2040" s="55"/>
      <c r="B2040" s="198"/>
      <c r="C2040" s="10" t="s">
        <v>311</v>
      </c>
      <c r="D2040" s="10"/>
      <c r="E2040" s="419" t="s">
        <v>312</v>
      </c>
      <c r="F2040" s="10">
        <v>52931</v>
      </c>
      <c r="G2040" s="10"/>
      <c r="H2040" s="10">
        <f t="shared" si="127"/>
        <v>141</v>
      </c>
      <c r="I2040" s="10"/>
      <c r="J2040" s="10">
        <v>11638.78</v>
      </c>
      <c r="K2040" s="10"/>
      <c r="M2040" s="10">
        <v>57</v>
      </c>
      <c r="N2040" s="69"/>
      <c r="P2040" s="245">
        <f t="shared" si="116"/>
        <v>204.18912280701755</v>
      </c>
      <c r="Q2040" s="10"/>
      <c r="R2040" s="10"/>
      <c r="S2040" s="10"/>
      <c r="T2040" s="179">
        <f t="shared" si="117"/>
        <v>928.61403508771934</v>
      </c>
      <c r="U2040" s="10"/>
      <c r="V2040" s="10"/>
      <c r="W2040" s="10"/>
      <c r="Y2040" s="10">
        <v>11638.78</v>
      </c>
      <c r="Z2040" s="10">
        <f t="shared" si="128"/>
        <v>16291.85</v>
      </c>
      <c r="AB2040" s="10">
        <f t="shared" si="129"/>
        <v>9526.84</v>
      </c>
      <c r="AC2040" s="10">
        <v>10650.26</v>
      </c>
      <c r="AD2040" s="10"/>
      <c r="AE2040" s="3"/>
      <c r="AF2040" s="3"/>
    </row>
    <row r="2041" spans="1:32" x14ac:dyDescent="0.2">
      <c r="A2041" s="55"/>
      <c r="B2041" s="198"/>
      <c r="C2041" s="10" t="s">
        <v>313</v>
      </c>
      <c r="D2041" s="10"/>
      <c r="E2041" s="419" t="s">
        <v>314</v>
      </c>
      <c r="F2041" s="10">
        <v>240304</v>
      </c>
      <c r="G2041" s="10"/>
      <c r="H2041" s="10">
        <f t="shared" si="127"/>
        <v>641</v>
      </c>
      <c r="I2041" s="10"/>
      <c r="J2041" s="10">
        <v>17489.449999999993</v>
      </c>
      <c r="K2041" s="10"/>
      <c r="M2041" s="10">
        <v>22</v>
      </c>
      <c r="N2041" s="69"/>
      <c r="P2041" s="245">
        <f t="shared" si="116"/>
        <v>794.97499999999968</v>
      </c>
      <c r="Q2041" s="10"/>
      <c r="R2041" s="10"/>
      <c r="S2041" s="10"/>
      <c r="T2041" s="179">
        <f t="shared" si="117"/>
        <v>10922.90909090909</v>
      </c>
      <c r="U2041" s="10"/>
      <c r="V2041" s="10"/>
      <c r="W2041" s="10"/>
      <c r="Y2041" s="10">
        <v>17489.449999999993</v>
      </c>
      <c r="Z2041" s="10">
        <f t="shared" si="128"/>
        <v>24481.56</v>
      </c>
      <c r="AB2041" s="10">
        <f t="shared" si="129"/>
        <v>14315.87</v>
      </c>
      <c r="AC2041" s="10">
        <v>16004.01</v>
      </c>
      <c r="AD2041" s="10"/>
      <c r="AE2041" s="3"/>
      <c r="AF2041" s="3"/>
    </row>
    <row r="2042" spans="1:32" x14ac:dyDescent="0.2">
      <c r="A2042" s="55"/>
      <c r="B2042" s="198"/>
      <c r="C2042" s="10" t="s">
        <v>315</v>
      </c>
      <c r="D2042" s="10"/>
      <c r="E2042" s="419" t="s">
        <v>134</v>
      </c>
      <c r="F2042" s="10">
        <v>59476</v>
      </c>
      <c r="G2042" s="10"/>
      <c r="H2042" s="10">
        <f t="shared" si="127"/>
        <v>159</v>
      </c>
      <c r="I2042" s="10"/>
      <c r="J2042" s="10">
        <v>3931.1199999999994</v>
      </c>
      <c r="K2042" s="10"/>
      <c r="M2042" s="10">
        <v>12</v>
      </c>
      <c r="N2042" s="69"/>
      <c r="P2042" s="245">
        <f t="shared" si="116"/>
        <v>327.59333333333331</v>
      </c>
      <c r="Q2042" s="10"/>
      <c r="R2042" s="10"/>
      <c r="S2042" s="10"/>
      <c r="T2042" s="179">
        <f t="shared" si="117"/>
        <v>4956.333333333333</v>
      </c>
      <c r="U2042" s="10"/>
      <c r="V2042" s="10"/>
      <c r="W2042" s="10"/>
      <c r="Y2042" s="10">
        <v>3931.1199999999994</v>
      </c>
      <c r="Z2042" s="10">
        <f t="shared" si="128"/>
        <v>5502.74</v>
      </c>
      <c r="AB2042" s="10">
        <f t="shared" si="129"/>
        <v>3217.79</v>
      </c>
      <c r="AC2042" s="10">
        <v>3597.24</v>
      </c>
      <c r="AD2042" s="10"/>
      <c r="AE2042" s="3"/>
      <c r="AF2042" s="3"/>
    </row>
    <row r="2043" spans="1:32" x14ac:dyDescent="0.2">
      <c r="A2043" s="55"/>
      <c r="B2043" s="198"/>
      <c r="C2043" s="10" t="s">
        <v>316</v>
      </c>
      <c r="D2043" s="10"/>
      <c r="E2043" s="419" t="s">
        <v>120</v>
      </c>
      <c r="F2043" s="10"/>
      <c r="G2043" s="10"/>
      <c r="H2043" s="10">
        <f t="shared" si="127"/>
        <v>0</v>
      </c>
      <c r="I2043" s="10"/>
      <c r="J2043" s="10">
        <v>13.69</v>
      </c>
      <c r="K2043" s="10"/>
      <c r="M2043" s="10">
        <v>1</v>
      </c>
      <c r="N2043" s="69"/>
      <c r="P2043" s="245">
        <f t="shared" si="116"/>
        <v>13.69</v>
      </c>
      <c r="Q2043" s="10"/>
      <c r="R2043" s="10"/>
      <c r="S2043" s="10"/>
      <c r="T2043" s="179">
        <f t="shared" si="117"/>
        <v>0</v>
      </c>
      <c r="U2043" s="10"/>
      <c r="V2043" s="10"/>
      <c r="W2043" s="10"/>
      <c r="Y2043" s="10">
        <v>13.69</v>
      </c>
      <c r="Z2043" s="10">
        <f t="shared" si="128"/>
        <v>19.16</v>
      </c>
      <c r="AB2043" s="10">
        <f t="shared" si="129"/>
        <v>11.21</v>
      </c>
      <c r="AC2043" s="10">
        <v>12.53</v>
      </c>
      <c r="AD2043" s="10"/>
      <c r="AE2043" s="3"/>
      <c r="AF2043" s="3"/>
    </row>
    <row r="2044" spans="1:32" x14ac:dyDescent="0.2">
      <c r="A2044" s="55"/>
      <c r="B2044" s="198"/>
      <c r="C2044" s="10" t="s">
        <v>317</v>
      </c>
      <c r="D2044" s="10"/>
      <c r="E2044" s="419" t="s">
        <v>81</v>
      </c>
      <c r="F2044" s="10">
        <v>16</v>
      </c>
      <c r="G2044" s="10"/>
      <c r="H2044" s="10">
        <f t="shared" si="127"/>
        <v>0</v>
      </c>
      <c r="I2044" s="10"/>
      <c r="J2044" s="10">
        <v>15.56</v>
      </c>
      <c r="K2044" s="10"/>
      <c r="M2044" s="10">
        <v>1</v>
      </c>
      <c r="N2044" s="69"/>
      <c r="P2044" s="245">
        <f t="shared" si="116"/>
        <v>15.56</v>
      </c>
      <c r="Q2044" s="10"/>
      <c r="R2044" s="10"/>
      <c r="S2044" s="10"/>
      <c r="T2044" s="179">
        <f t="shared" si="117"/>
        <v>16</v>
      </c>
      <c r="U2044" s="10"/>
      <c r="V2044" s="10"/>
      <c r="W2044" s="10"/>
      <c r="Y2044" s="10">
        <v>15.56</v>
      </c>
      <c r="Z2044" s="10">
        <f t="shared" si="128"/>
        <v>21.78</v>
      </c>
      <c r="AB2044" s="10">
        <f t="shared" si="129"/>
        <v>12.74</v>
      </c>
      <c r="AC2044" s="10">
        <v>14.24</v>
      </c>
      <c r="AD2044" s="10"/>
      <c r="AE2044" s="3"/>
      <c r="AF2044" s="3"/>
    </row>
    <row r="2045" spans="1:32" x14ac:dyDescent="0.2">
      <c r="A2045" s="55"/>
      <c r="B2045" s="198"/>
      <c r="C2045" s="10" t="s">
        <v>317</v>
      </c>
      <c r="D2045" s="10"/>
      <c r="E2045" s="419" t="s">
        <v>79</v>
      </c>
      <c r="F2045" s="10">
        <v>6710820</v>
      </c>
      <c r="G2045" s="10"/>
      <c r="H2045" s="10">
        <f t="shared" si="127"/>
        <v>17893</v>
      </c>
      <c r="I2045" s="10"/>
      <c r="J2045" s="10">
        <v>859664.53999999899</v>
      </c>
      <c r="K2045" s="10"/>
      <c r="M2045" s="10">
        <v>1551</v>
      </c>
      <c r="N2045" s="69"/>
      <c r="P2045" s="245">
        <f t="shared" si="116"/>
        <v>554.26469374596968</v>
      </c>
      <c r="Q2045" s="10"/>
      <c r="R2045" s="10"/>
      <c r="S2045" s="10"/>
      <c r="T2045" s="179">
        <f t="shared" si="117"/>
        <v>4326.7698259187619</v>
      </c>
      <c r="U2045" s="10"/>
      <c r="V2045" s="10"/>
      <c r="W2045" s="10"/>
      <c r="Y2045" s="10">
        <v>859664.53999999899</v>
      </c>
      <c r="Z2045" s="10">
        <f t="shared" si="128"/>
        <v>1203350.1100000001</v>
      </c>
      <c r="AB2045" s="10">
        <f t="shared" si="129"/>
        <v>703672.53</v>
      </c>
      <c r="AC2045" s="10">
        <v>786650.4</v>
      </c>
      <c r="AD2045" s="10"/>
      <c r="AE2045" s="3"/>
      <c r="AF2045" s="3"/>
    </row>
    <row r="2046" spans="1:32" x14ac:dyDescent="0.2">
      <c r="A2046" s="55"/>
      <c r="B2046" s="198"/>
      <c r="C2046" s="10" t="s">
        <v>317</v>
      </c>
      <c r="D2046" s="10"/>
      <c r="E2046" s="419" t="s">
        <v>319</v>
      </c>
      <c r="F2046" s="10">
        <v>621</v>
      </c>
      <c r="G2046" s="10"/>
      <c r="H2046" s="10">
        <f t="shared" si="127"/>
        <v>2</v>
      </c>
      <c r="I2046" s="10"/>
      <c r="J2046" s="10">
        <v>223.39</v>
      </c>
      <c r="K2046" s="10"/>
      <c r="M2046" s="10">
        <v>1</v>
      </c>
      <c r="N2046" s="69"/>
      <c r="P2046" s="245">
        <f t="shared" si="116"/>
        <v>223.39</v>
      </c>
      <c r="Q2046" s="10"/>
      <c r="R2046" s="10"/>
      <c r="S2046" s="10"/>
      <c r="T2046" s="179">
        <f t="shared" si="117"/>
        <v>621</v>
      </c>
      <c r="U2046" s="10"/>
      <c r="V2046" s="10"/>
      <c r="W2046" s="10"/>
      <c r="Y2046" s="10">
        <v>223.39</v>
      </c>
      <c r="Z2046" s="10">
        <f t="shared" si="128"/>
        <v>312.7</v>
      </c>
      <c r="AB2046" s="10">
        <f t="shared" si="129"/>
        <v>182.85</v>
      </c>
      <c r="AC2046" s="10">
        <v>204.41</v>
      </c>
      <c r="AD2046" s="10"/>
      <c r="AE2046" s="3"/>
      <c r="AF2046" s="3"/>
    </row>
    <row r="2047" spans="1:32" x14ac:dyDescent="0.2">
      <c r="A2047" s="55"/>
      <c r="B2047" s="198"/>
      <c r="C2047" s="10" t="s">
        <v>317</v>
      </c>
      <c r="D2047" s="10"/>
      <c r="E2047" s="419" t="s">
        <v>120</v>
      </c>
      <c r="F2047" s="10"/>
      <c r="G2047" s="10"/>
      <c r="H2047" s="10">
        <f t="shared" si="127"/>
        <v>0</v>
      </c>
      <c r="I2047" s="10"/>
      <c r="J2047" s="10">
        <v>15271.07</v>
      </c>
      <c r="K2047" s="10"/>
      <c r="M2047" s="10">
        <v>1</v>
      </c>
      <c r="N2047" s="69"/>
      <c r="P2047" s="245">
        <f t="shared" si="116"/>
        <v>15271.07</v>
      </c>
      <c r="Q2047" s="10"/>
      <c r="R2047" s="10"/>
      <c r="S2047" s="10"/>
      <c r="T2047" s="179">
        <f t="shared" si="117"/>
        <v>0</v>
      </c>
      <c r="U2047" s="10"/>
      <c r="V2047" s="10"/>
      <c r="W2047" s="10"/>
      <c r="Y2047" s="10">
        <v>15271.07</v>
      </c>
      <c r="Z2047" s="10">
        <f t="shared" si="128"/>
        <v>21376.3</v>
      </c>
      <c r="AB2047" s="10">
        <f t="shared" si="129"/>
        <v>12500.03</v>
      </c>
      <c r="AC2047" s="10">
        <v>13974.05</v>
      </c>
      <c r="AD2047" s="10"/>
      <c r="AE2047" s="3"/>
      <c r="AF2047" s="3"/>
    </row>
    <row r="2048" spans="1:32" x14ac:dyDescent="0.2">
      <c r="A2048" s="55"/>
      <c r="B2048" s="198"/>
      <c r="C2048" s="10" t="s">
        <v>318</v>
      </c>
      <c r="D2048" s="10"/>
      <c r="E2048" s="419" t="s">
        <v>319</v>
      </c>
      <c r="F2048" s="10">
        <v>35267</v>
      </c>
      <c r="G2048" s="10"/>
      <c r="H2048" s="10">
        <f t="shared" si="127"/>
        <v>94</v>
      </c>
      <c r="I2048" s="10"/>
      <c r="J2048" s="10">
        <v>8153.2200000000021</v>
      </c>
      <c r="K2048" s="10"/>
      <c r="M2048" s="10">
        <v>42</v>
      </c>
      <c r="N2048" s="69"/>
      <c r="P2048" s="245">
        <f t="shared" si="116"/>
        <v>194.12428571428578</v>
      </c>
      <c r="Q2048" s="10"/>
      <c r="R2048" s="10"/>
      <c r="S2048" s="10"/>
      <c r="T2048" s="179">
        <f t="shared" si="117"/>
        <v>839.69047619047615</v>
      </c>
      <c r="U2048" s="10"/>
      <c r="V2048" s="10"/>
      <c r="W2048" s="10"/>
      <c r="Y2048" s="10">
        <v>8153.2200000000021</v>
      </c>
      <c r="Z2048" s="10">
        <f t="shared" si="128"/>
        <v>11412.8</v>
      </c>
      <c r="AB2048" s="10">
        <f t="shared" si="129"/>
        <v>6673.76</v>
      </c>
      <c r="AC2048" s="10">
        <v>7460.74</v>
      </c>
      <c r="AD2048" s="10"/>
      <c r="AE2048" s="3"/>
      <c r="AF2048" s="3"/>
    </row>
    <row r="2049" spans="1:32" x14ac:dyDescent="0.2">
      <c r="A2049" s="55"/>
      <c r="B2049" s="198"/>
      <c r="C2049" s="10" t="s">
        <v>320</v>
      </c>
      <c r="D2049" s="10"/>
      <c r="E2049" s="419" t="s">
        <v>287</v>
      </c>
      <c r="F2049" s="10">
        <v>25675</v>
      </c>
      <c r="G2049" s="10"/>
      <c r="H2049" s="10">
        <f t="shared" si="127"/>
        <v>68</v>
      </c>
      <c r="I2049" s="10"/>
      <c r="J2049" s="10">
        <v>5410.9800000000005</v>
      </c>
      <c r="K2049" s="10"/>
      <c r="M2049" s="10">
        <v>7</v>
      </c>
      <c r="N2049" s="69"/>
      <c r="P2049" s="245">
        <f t="shared" si="116"/>
        <v>772.99714285714288</v>
      </c>
      <c r="Q2049" s="10"/>
      <c r="R2049" s="10"/>
      <c r="S2049" s="10"/>
      <c r="T2049" s="179">
        <f t="shared" si="117"/>
        <v>3667.8571428571427</v>
      </c>
      <c r="U2049" s="10"/>
      <c r="V2049" s="10"/>
      <c r="W2049" s="10"/>
      <c r="Y2049" s="10">
        <v>5410.9800000000005</v>
      </c>
      <c r="Z2049" s="10">
        <f t="shared" si="128"/>
        <v>7574.24</v>
      </c>
      <c r="AB2049" s="10">
        <f t="shared" si="129"/>
        <v>4429.12</v>
      </c>
      <c r="AC2049" s="10">
        <v>4951.41</v>
      </c>
      <c r="AD2049" s="10"/>
      <c r="AE2049" s="3"/>
      <c r="AF2049" s="3"/>
    </row>
    <row r="2050" spans="1:32" x14ac:dyDescent="0.2">
      <c r="A2050" s="55"/>
      <c r="B2050" s="198"/>
      <c r="C2050" s="10" t="s">
        <v>321</v>
      </c>
      <c r="D2050" s="10"/>
      <c r="E2050" s="419" t="s">
        <v>93</v>
      </c>
      <c r="F2050" s="10">
        <v>19741</v>
      </c>
      <c r="G2050" s="10"/>
      <c r="H2050" s="10">
        <f t="shared" si="127"/>
        <v>53</v>
      </c>
      <c r="I2050" s="10"/>
      <c r="J2050" s="10">
        <v>5666.9900000000007</v>
      </c>
      <c r="K2050" s="10"/>
      <c r="M2050" s="10">
        <v>9</v>
      </c>
      <c r="N2050" s="69"/>
      <c r="P2050" s="245">
        <f t="shared" si="116"/>
        <v>629.66555555555567</v>
      </c>
      <c r="Q2050" s="10"/>
      <c r="R2050" s="10"/>
      <c r="S2050" s="10"/>
      <c r="T2050" s="179">
        <f t="shared" si="117"/>
        <v>2193.4444444444443</v>
      </c>
      <c r="U2050" s="10"/>
      <c r="V2050" s="10"/>
      <c r="W2050" s="10"/>
      <c r="Y2050" s="10">
        <v>5666.9900000000007</v>
      </c>
      <c r="Z2050" s="10">
        <f t="shared" si="128"/>
        <v>7932.6</v>
      </c>
      <c r="AB2050" s="10">
        <f t="shared" si="129"/>
        <v>4638.68</v>
      </c>
      <c r="AC2050" s="10">
        <v>5185.68</v>
      </c>
      <c r="AD2050" s="10"/>
      <c r="AE2050" s="3"/>
      <c r="AF2050" s="3"/>
    </row>
    <row r="2051" spans="1:32" x14ac:dyDescent="0.2">
      <c r="A2051" s="55"/>
      <c r="B2051" s="198"/>
      <c r="C2051" s="10" t="s">
        <v>322</v>
      </c>
      <c r="D2051" s="10"/>
      <c r="E2051" s="419" t="s">
        <v>164</v>
      </c>
      <c r="F2051" s="10">
        <v>1539</v>
      </c>
      <c r="G2051" s="10"/>
      <c r="H2051" s="10">
        <f t="shared" si="127"/>
        <v>4</v>
      </c>
      <c r="I2051" s="10"/>
      <c r="J2051" s="10">
        <v>639.23</v>
      </c>
      <c r="K2051" s="10"/>
      <c r="M2051" s="10">
        <v>16</v>
      </c>
      <c r="N2051" s="69"/>
      <c r="P2051" s="245">
        <f t="shared" si="116"/>
        <v>39.951875000000001</v>
      </c>
      <c r="Q2051" s="10"/>
      <c r="R2051" s="10"/>
      <c r="S2051" s="10"/>
      <c r="T2051" s="179">
        <f t="shared" si="117"/>
        <v>96.1875</v>
      </c>
      <c r="U2051" s="10"/>
      <c r="V2051" s="10"/>
      <c r="W2051" s="10"/>
      <c r="Y2051" s="10">
        <v>639.23</v>
      </c>
      <c r="Z2051" s="10">
        <f t="shared" si="128"/>
        <v>894.79</v>
      </c>
      <c r="AB2051" s="10">
        <f t="shared" si="129"/>
        <v>523.24</v>
      </c>
      <c r="AC2051" s="10">
        <v>584.94000000000005</v>
      </c>
      <c r="AD2051" s="10"/>
      <c r="AE2051" s="3"/>
      <c r="AF2051" s="3"/>
    </row>
    <row r="2052" spans="1:32" x14ac:dyDescent="0.2">
      <c r="A2052" s="55"/>
      <c r="B2052" s="198"/>
      <c r="C2052" s="10" t="s">
        <v>325</v>
      </c>
      <c r="D2052" s="10"/>
      <c r="E2052" s="419" t="s">
        <v>326</v>
      </c>
      <c r="F2052" s="10">
        <v>130250</v>
      </c>
      <c r="G2052" s="10"/>
      <c r="H2052" s="10">
        <f t="shared" si="127"/>
        <v>347</v>
      </c>
      <c r="I2052" s="10"/>
      <c r="J2052" s="10">
        <v>17242.32</v>
      </c>
      <c r="K2052" s="10"/>
      <c r="M2052" s="10">
        <v>51</v>
      </c>
      <c r="N2052" s="69"/>
      <c r="P2052" s="245">
        <f t="shared" si="116"/>
        <v>338.08470588235292</v>
      </c>
      <c r="Q2052" s="10"/>
      <c r="R2052" s="10"/>
      <c r="S2052" s="10"/>
      <c r="T2052" s="179">
        <f t="shared" si="117"/>
        <v>2553.9215686274511</v>
      </c>
      <c r="U2052" s="10"/>
      <c r="V2052" s="10"/>
      <c r="W2052" s="10"/>
      <c r="Y2052" s="10">
        <v>17242.32</v>
      </c>
      <c r="Z2052" s="10">
        <f t="shared" si="128"/>
        <v>24135.63</v>
      </c>
      <c r="AB2052" s="10">
        <f t="shared" si="129"/>
        <v>14113.58</v>
      </c>
      <c r="AC2052" s="10">
        <v>15777.87</v>
      </c>
      <c r="AD2052" s="10"/>
      <c r="AE2052" s="3"/>
      <c r="AF2052" s="3"/>
    </row>
    <row r="2053" spans="1:32" x14ac:dyDescent="0.2">
      <c r="A2053" s="55"/>
      <c r="B2053" s="198"/>
      <c r="C2053" s="10" t="s">
        <v>605</v>
      </c>
      <c r="D2053" s="10"/>
      <c r="E2053" s="419" t="s">
        <v>110</v>
      </c>
      <c r="F2053" s="10">
        <v>418</v>
      </c>
      <c r="G2053" s="10"/>
      <c r="H2053" s="10">
        <f t="shared" si="127"/>
        <v>1</v>
      </c>
      <c r="I2053" s="10"/>
      <c r="J2053" s="10">
        <v>120.06</v>
      </c>
      <c r="K2053" s="10"/>
      <c r="M2053" s="10">
        <v>2</v>
      </c>
      <c r="N2053" s="69"/>
      <c r="P2053" s="245">
        <f t="shared" si="116"/>
        <v>60.03</v>
      </c>
      <c r="Q2053" s="10"/>
      <c r="R2053" s="10"/>
      <c r="S2053" s="10"/>
      <c r="T2053" s="179">
        <f t="shared" si="117"/>
        <v>209</v>
      </c>
      <c r="U2053" s="10"/>
      <c r="V2053" s="10"/>
      <c r="W2053" s="10"/>
      <c r="Y2053" s="10">
        <v>120.06</v>
      </c>
      <c r="Z2053" s="10">
        <f t="shared" si="128"/>
        <v>168.06</v>
      </c>
      <c r="AB2053" s="10">
        <f t="shared" si="129"/>
        <v>98.27</v>
      </c>
      <c r="AC2053" s="10">
        <v>109.86</v>
      </c>
      <c r="AD2053" s="10"/>
      <c r="AE2053" s="3"/>
      <c r="AF2053" s="3"/>
    </row>
    <row r="2054" spans="1:32" x14ac:dyDescent="0.2">
      <c r="A2054" s="55"/>
      <c r="B2054" s="198"/>
      <c r="C2054" s="10" t="s">
        <v>327</v>
      </c>
      <c r="D2054" s="10"/>
      <c r="E2054" s="419" t="s">
        <v>104</v>
      </c>
      <c r="F2054" s="10">
        <v>314870</v>
      </c>
      <c r="G2054" s="10"/>
      <c r="H2054" s="10">
        <f t="shared" si="127"/>
        <v>840</v>
      </c>
      <c r="I2054" s="10"/>
      <c r="J2054" s="10">
        <v>50746.159999999982</v>
      </c>
      <c r="K2054" s="10"/>
      <c r="M2054" s="10">
        <v>92</v>
      </c>
      <c r="N2054" s="69"/>
      <c r="P2054" s="245">
        <f t="shared" si="116"/>
        <v>551.58869565217367</v>
      </c>
      <c r="Q2054" s="10"/>
      <c r="R2054" s="10"/>
      <c r="S2054" s="10"/>
      <c r="T2054" s="179">
        <f t="shared" si="117"/>
        <v>3422.5</v>
      </c>
      <c r="U2054" s="10"/>
      <c r="V2054" s="10"/>
      <c r="W2054" s="10"/>
      <c r="Y2054" s="10">
        <v>50746.159999999982</v>
      </c>
      <c r="Z2054" s="10">
        <f t="shared" si="128"/>
        <v>71033.98</v>
      </c>
      <c r="AB2054" s="10">
        <f t="shared" si="129"/>
        <v>41537.919999999998</v>
      </c>
      <c r="AC2054" s="10">
        <v>46436.12</v>
      </c>
      <c r="AD2054" s="10"/>
      <c r="AE2054" s="3"/>
      <c r="AF2054" s="3"/>
    </row>
    <row r="2055" spans="1:32" x14ac:dyDescent="0.2">
      <c r="A2055" s="55"/>
      <c r="B2055" s="198"/>
      <c r="C2055" s="10" t="s">
        <v>328</v>
      </c>
      <c r="D2055" s="10"/>
      <c r="E2055" s="419" t="s">
        <v>104</v>
      </c>
      <c r="F2055" s="10">
        <v>14387</v>
      </c>
      <c r="G2055" s="10"/>
      <c r="H2055" s="10">
        <f t="shared" si="127"/>
        <v>38</v>
      </c>
      <c r="I2055" s="10"/>
      <c r="J2055" s="10">
        <v>2909.4700000000003</v>
      </c>
      <c r="K2055" s="10"/>
      <c r="M2055" s="10">
        <v>12</v>
      </c>
      <c r="N2055" s="69"/>
      <c r="P2055" s="245">
        <f t="shared" si="116"/>
        <v>242.45583333333335</v>
      </c>
      <c r="Q2055" s="10"/>
      <c r="R2055" s="10"/>
      <c r="S2055" s="10"/>
      <c r="T2055" s="179">
        <f t="shared" si="117"/>
        <v>1198.9166666666667</v>
      </c>
      <c r="U2055" s="10"/>
      <c r="V2055" s="10"/>
      <c r="W2055" s="10"/>
      <c r="Y2055" s="10">
        <v>2909.4700000000003</v>
      </c>
      <c r="Z2055" s="10">
        <f t="shared" si="128"/>
        <v>4072.65</v>
      </c>
      <c r="AB2055" s="10">
        <f t="shared" si="129"/>
        <v>2381.5300000000002</v>
      </c>
      <c r="AC2055" s="10">
        <v>2662.36</v>
      </c>
      <c r="AD2055" s="10"/>
      <c r="AE2055" s="3"/>
      <c r="AF2055" s="3"/>
    </row>
    <row r="2056" spans="1:32" x14ac:dyDescent="0.2">
      <c r="A2056" s="55"/>
      <c r="B2056" s="198"/>
      <c r="C2056" s="10" t="s">
        <v>330</v>
      </c>
      <c r="D2056" s="10"/>
      <c r="E2056" s="419" t="s">
        <v>331</v>
      </c>
      <c r="F2056" s="10">
        <v>26049</v>
      </c>
      <c r="G2056" s="10"/>
      <c r="H2056" s="10">
        <f t="shared" si="127"/>
        <v>69</v>
      </c>
      <c r="I2056" s="10"/>
      <c r="J2056" s="10">
        <v>4100.4299999999994</v>
      </c>
      <c r="K2056" s="10"/>
      <c r="M2056" s="10">
        <v>26</v>
      </c>
      <c r="N2056" s="69"/>
      <c r="P2056" s="245">
        <f t="shared" si="116"/>
        <v>157.70884615384614</v>
      </c>
      <c r="Q2056" s="10"/>
      <c r="R2056" s="10"/>
      <c r="S2056" s="10"/>
      <c r="T2056" s="179">
        <f t="shared" si="117"/>
        <v>1001.8846153846154</v>
      </c>
      <c r="U2056" s="10"/>
      <c r="V2056" s="10"/>
      <c r="W2056" s="10"/>
      <c r="Y2056" s="10">
        <v>4100.4299999999994</v>
      </c>
      <c r="Z2056" s="10">
        <f t="shared" si="128"/>
        <v>5739.74</v>
      </c>
      <c r="AB2056" s="10">
        <f t="shared" si="129"/>
        <v>3356.38</v>
      </c>
      <c r="AC2056" s="10">
        <v>3752.17</v>
      </c>
      <c r="AD2056" s="10"/>
      <c r="AE2056" s="3"/>
      <c r="AF2056" s="3"/>
    </row>
    <row r="2057" spans="1:32" x14ac:dyDescent="0.2">
      <c r="A2057" s="55"/>
      <c r="B2057" s="198"/>
      <c r="C2057" s="10" t="s">
        <v>332</v>
      </c>
      <c r="D2057" s="10"/>
      <c r="E2057" s="419" t="s">
        <v>333</v>
      </c>
      <c r="F2057" s="10">
        <v>21868</v>
      </c>
      <c r="G2057" s="10"/>
      <c r="H2057" s="10">
        <f t="shared" si="127"/>
        <v>58</v>
      </c>
      <c r="I2057" s="10"/>
      <c r="J2057" s="10">
        <v>3207.56</v>
      </c>
      <c r="K2057" s="10"/>
      <c r="M2057" s="10">
        <v>19</v>
      </c>
      <c r="N2057" s="69"/>
      <c r="P2057" s="245">
        <f t="shared" si="116"/>
        <v>168.81894736842105</v>
      </c>
      <c r="Q2057" s="10"/>
      <c r="R2057" s="10"/>
      <c r="S2057" s="10"/>
      <c r="T2057" s="179">
        <f t="shared" si="117"/>
        <v>1150.9473684210527</v>
      </c>
      <c r="U2057" s="10"/>
      <c r="V2057" s="10"/>
      <c r="W2057" s="10"/>
      <c r="Y2057" s="10">
        <v>3207.56</v>
      </c>
      <c r="Z2057" s="10">
        <f t="shared" si="128"/>
        <v>4489.91</v>
      </c>
      <c r="AB2057" s="10">
        <f t="shared" si="129"/>
        <v>2625.53</v>
      </c>
      <c r="AC2057" s="10">
        <v>2935.14</v>
      </c>
      <c r="AD2057" s="10"/>
      <c r="AE2057" s="3"/>
      <c r="AF2057" s="3"/>
    </row>
    <row r="2058" spans="1:32" x14ac:dyDescent="0.2">
      <c r="A2058" s="55"/>
      <c r="B2058" s="198"/>
      <c r="C2058" s="10" t="s">
        <v>334</v>
      </c>
      <c r="D2058" s="10"/>
      <c r="E2058" s="419" t="s">
        <v>103</v>
      </c>
      <c r="F2058" s="10">
        <v>4899</v>
      </c>
      <c r="G2058" s="10"/>
      <c r="H2058" s="10">
        <f t="shared" si="127"/>
        <v>13</v>
      </c>
      <c r="I2058" s="10"/>
      <c r="J2058" s="10">
        <v>441.05</v>
      </c>
      <c r="K2058" s="10"/>
      <c r="M2058" s="10">
        <v>2</v>
      </c>
      <c r="N2058" s="69"/>
      <c r="P2058" s="245">
        <f t="shared" si="116"/>
        <v>220.52500000000001</v>
      </c>
      <c r="Q2058" s="10"/>
      <c r="R2058" s="10"/>
      <c r="S2058" s="10"/>
      <c r="T2058" s="179">
        <f t="shared" si="117"/>
        <v>2449.5</v>
      </c>
      <c r="U2058" s="10"/>
      <c r="V2058" s="10"/>
      <c r="W2058" s="10"/>
      <c r="Y2058" s="10">
        <v>441.05</v>
      </c>
      <c r="Z2058" s="10">
        <f t="shared" si="128"/>
        <v>617.38</v>
      </c>
      <c r="AB2058" s="10">
        <f t="shared" si="129"/>
        <v>361.02</v>
      </c>
      <c r="AC2058" s="10">
        <v>403.59</v>
      </c>
      <c r="AD2058" s="10"/>
      <c r="AE2058" s="3"/>
      <c r="AF2058" s="3"/>
    </row>
    <row r="2059" spans="1:32" x14ac:dyDescent="0.2">
      <c r="A2059" s="55"/>
      <c r="B2059" s="198"/>
      <c r="C2059" s="10" t="s">
        <v>334</v>
      </c>
      <c r="D2059" s="10"/>
      <c r="E2059" s="419" t="s">
        <v>104</v>
      </c>
      <c r="F2059" s="10">
        <v>48855</v>
      </c>
      <c r="G2059" s="10"/>
      <c r="H2059" s="10">
        <f t="shared" si="127"/>
        <v>130</v>
      </c>
      <c r="I2059" s="10"/>
      <c r="J2059" s="10">
        <v>9985.6899999999987</v>
      </c>
      <c r="K2059" s="10"/>
      <c r="M2059" s="10">
        <v>14</v>
      </c>
      <c r="N2059" s="69"/>
      <c r="P2059" s="245">
        <f t="shared" si="116"/>
        <v>713.26357142857137</v>
      </c>
      <c r="Q2059" s="10"/>
      <c r="R2059" s="10"/>
      <c r="S2059" s="10"/>
      <c r="T2059" s="179">
        <f t="shared" si="117"/>
        <v>3489.6428571428573</v>
      </c>
      <c r="U2059" s="10"/>
      <c r="V2059" s="10"/>
      <c r="W2059" s="10"/>
      <c r="Y2059" s="10">
        <v>9985.6899999999987</v>
      </c>
      <c r="Z2059" s="10">
        <f t="shared" si="128"/>
        <v>13977.87</v>
      </c>
      <c r="AB2059" s="10">
        <f t="shared" si="129"/>
        <v>8173.72</v>
      </c>
      <c r="AC2059" s="10">
        <v>9137.57</v>
      </c>
      <c r="AD2059" s="10"/>
      <c r="AE2059" s="3"/>
      <c r="AF2059" s="3"/>
    </row>
    <row r="2060" spans="1:32" x14ac:dyDescent="0.2">
      <c r="A2060" s="55"/>
      <c r="B2060" s="198"/>
      <c r="C2060" s="10" t="s">
        <v>335</v>
      </c>
      <c r="D2060" s="10"/>
      <c r="E2060" s="419" t="s">
        <v>104</v>
      </c>
      <c r="F2060" s="10">
        <v>468</v>
      </c>
      <c r="G2060" s="10"/>
      <c r="H2060" s="10">
        <f t="shared" si="127"/>
        <v>1</v>
      </c>
      <c r="I2060" s="10"/>
      <c r="J2060" s="10">
        <v>91.63</v>
      </c>
      <c r="K2060" s="10"/>
      <c r="M2060" s="10">
        <v>1</v>
      </c>
      <c r="N2060" s="69"/>
      <c r="P2060" s="245">
        <f t="shared" si="116"/>
        <v>91.63</v>
      </c>
      <c r="Q2060" s="10"/>
      <c r="R2060" s="10"/>
      <c r="S2060" s="10"/>
      <c r="T2060" s="179">
        <f t="shared" si="117"/>
        <v>468</v>
      </c>
      <c r="U2060" s="10"/>
      <c r="V2060" s="10"/>
      <c r="W2060" s="10"/>
      <c r="Y2060" s="10">
        <v>91.63</v>
      </c>
      <c r="Z2060" s="10">
        <f t="shared" si="128"/>
        <v>128.26</v>
      </c>
      <c r="AB2060" s="10">
        <f t="shared" si="129"/>
        <v>75</v>
      </c>
      <c r="AC2060" s="10">
        <v>83.84</v>
      </c>
      <c r="AD2060" s="10"/>
      <c r="AE2060" s="3"/>
      <c r="AF2060" s="3"/>
    </row>
    <row r="2061" spans="1:32" x14ac:dyDescent="0.2">
      <c r="A2061" s="55"/>
      <c r="B2061" s="198"/>
      <c r="C2061" s="10" t="s">
        <v>336</v>
      </c>
      <c r="D2061" s="10"/>
      <c r="E2061" s="419" t="s">
        <v>109</v>
      </c>
      <c r="F2061" s="10">
        <v>5871</v>
      </c>
      <c r="G2061" s="10"/>
      <c r="H2061" s="10">
        <f t="shared" si="127"/>
        <v>16</v>
      </c>
      <c r="I2061" s="10"/>
      <c r="J2061" s="10">
        <v>688.8</v>
      </c>
      <c r="K2061" s="10"/>
      <c r="M2061" s="10">
        <v>8</v>
      </c>
      <c r="N2061" s="69"/>
      <c r="P2061" s="245">
        <f t="shared" si="116"/>
        <v>86.1</v>
      </c>
      <c r="Q2061" s="10"/>
      <c r="R2061" s="10"/>
      <c r="S2061" s="10"/>
      <c r="T2061" s="179">
        <f t="shared" si="117"/>
        <v>733.875</v>
      </c>
      <c r="U2061" s="10"/>
      <c r="V2061" s="10"/>
      <c r="W2061" s="10"/>
      <c r="Y2061" s="10">
        <v>688.8</v>
      </c>
      <c r="Z2061" s="10">
        <f t="shared" si="128"/>
        <v>964.18</v>
      </c>
      <c r="AB2061" s="10">
        <f t="shared" si="129"/>
        <v>563.80999999999995</v>
      </c>
      <c r="AC2061" s="10">
        <v>630.29999999999995</v>
      </c>
      <c r="AD2061" s="10"/>
      <c r="AE2061" s="3"/>
      <c r="AF2061" s="3"/>
    </row>
    <row r="2062" spans="1:32" x14ac:dyDescent="0.2">
      <c r="A2062" s="55"/>
      <c r="B2062" s="198"/>
      <c r="C2062" s="10" t="s">
        <v>337</v>
      </c>
      <c r="D2062" s="10"/>
      <c r="E2062" s="419" t="s">
        <v>145</v>
      </c>
      <c r="F2062" s="10">
        <v>93953</v>
      </c>
      <c r="G2062" s="10"/>
      <c r="H2062" s="10">
        <f t="shared" si="127"/>
        <v>251</v>
      </c>
      <c r="I2062" s="10"/>
      <c r="J2062" s="10">
        <v>11500.220000000001</v>
      </c>
      <c r="K2062" s="10"/>
      <c r="M2062" s="10">
        <v>39</v>
      </c>
      <c r="N2062" s="69"/>
      <c r="P2062" s="245">
        <f t="shared" si="116"/>
        <v>294.87743589743593</v>
      </c>
      <c r="Q2062" s="10"/>
      <c r="R2062" s="10"/>
      <c r="S2062" s="10"/>
      <c r="T2062" s="179">
        <f t="shared" si="117"/>
        <v>2409.0512820512822</v>
      </c>
      <c r="U2062" s="10"/>
      <c r="V2062" s="10"/>
      <c r="W2062" s="10"/>
      <c r="Y2062" s="10">
        <v>11500.220000000001</v>
      </c>
      <c r="Z2062" s="10">
        <f t="shared" si="128"/>
        <v>16097.9</v>
      </c>
      <c r="AB2062" s="10">
        <f t="shared" si="129"/>
        <v>9413.43</v>
      </c>
      <c r="AC2062" s="10">
        <v>10523.47</v>
      </c>
      <c r="AD2062" s="10"/>
      <c r="AE2062" s="3"/>
      <c r="AF2062" s="3"/>
    </row>
    <row r="2063" spans="1:32" x14ac:dyDescent="0.2">
      <c r="A2063" s="55"/>
      <c r="B2063" s="198"/>
      <c r="C2063" s="10" t="s">
        <v>337</v>
      </c>
      <c r="D2063" s="10"/>
      <c r="E2063" s="419" t="s">
        <v>70</v>
      </c>
      <c r="F2063" s="10">
        <v>2298</v>
      </c>
      <c r="G2063" s="10"/>
      <c r="H2063" s="10">
        <f t="shared" si="127"/>
        <v>6</v>
      </c>
      <c r="I2063" s="10"/>
      <c r="J2063" s="10">
        <v>701.11</v>
      </c>
      <c r="K2063" s="10"/>
      <c r="M2063" s="10">
        <v>1</v>
      </c>
      <c r="N2063" s="69"/>
      <c r="P2063" s="245">
        <f t="shared" si="116"/>
        <v>701.11</v>
      </c>
      <c r="Q2063" s="10"/>
      <c r="R2063" s="10"/>
      <c r="S2063" s="10"/>
      <c r="T2063" s="179">
        <f t="shared" si="117"/>
        <v>2298</v>
      </c>
      <c r="U2063" s="10"/>
      <c r="V2063" s="10"/>
      <c r="W2063" s="10"/>
      <c r="Y2063" s="10">
        <v>701.11</v>
      </c>
      <c r="Z2063" s="10">
        <f t="shared" si="128"/>
        <v>981.41</v>
      </c>
      <c r="AB2063" s="10">
        <f t="shared" si="129"/>
        <v>573.89</v>
      </c>
      <c r="AC2063" s="10">
        <v>641.55999999999995</v>
      </c>
      <c r="AD2063" s="10"/>
      <c r="AE2063" s="3"/>
      <c r="AF2063" s="3"/>
    </row>
    <row r="2064" spans="1:32" x14ac:dyDescent="0.2">
      <c r="A2064" s="55"/>
      <c r="B2064" s="198"/>
      <c r="C2064" s="10" t="s">
        <v>340</v>
      </c>
      <c r="D2064" s="10"/>
      <c r="E2064" s="419" t="s">
        <v>107</v>
      </c>
      <c r="F2064" s="10">
        <v>1637605</v>
      </c>
      <c r="G2064" s="10"/>
      <c r="H2064" s="10">
        <f t="shared" si="127"/>
        <v>4366</v>
      </c>
      <c r="I2064" s="10"/>
      <c r="J2064" s="10">
        <v>222856.84999999986</v>
      </c>
      <c r="K2064" s="10"/>
      <c r="M2064" s="10">
        <v>247</v>
      </c>
      <c r="N2064" s="69"/>
      <c r="P2064" s="245">
        <f t="shared" si="116"/>
        <v>902.25445344129503</v>
      </c>
      <c r="Q2064" s="10"/>
      <c r="R2064" s="10"/>
      <c r="S2064" s="10"/>
      <c r="T2064" s="179">
        <f t="shared" si="117"/>
        <v>6629.9797570850205</v>
      </c>
      <c r="U2064" s="10"/>
      <c r="V2064" s="10"/>
      <c r="W2064" s="10"/>
      <c r="Y2064" s="10">
        <v>222856.84999999986</v>
      </c>
      <c r="Z2064" s="10">
        <f t="shared" si="128"/>
        <v>311952.86</v>
      </c>
      <c r="AB2064" s="10">
        <f t="shared" si="129"/>
        <v>182417.95</v>
      </c>
      <c r="AC2064" s="10">
        <v>203928.88</v>
      </c>
      <c r="AD2064" s="10"/>
      <c r="AE2064" s="3"/>
      <c r="AF2064" s="3"/>
    </row>
    <row r="2065" spans="1:32" x14ac:dyDescent="0.2">
      <c r="A2065" s="55"/>
      <c r="B2065" s="198"/>
      <c r="C2065" s="10" t="s">
        <v>341</v>
      </c>
      <c r="D2065" s="10"/>
      <c r="E2065" s="419" t="s">
        <v>88</v>
      </c>
      <c r="F2065" s="10">
        <v>483872</v>
      </c>
      <c r="G2065" s="10"/>
      <c r="H2065" s="10">
        <f t="shared" si="127"/>
        <v>1290</v>
      </c>
      <c r="I2065" s="10"/>
      <c r="J2065" s="10">
        <v>70341.52999999997</v>
      </c>
      <c r="K2065" s="10"/>
      <c r="M2065" s="10">
        <v>186</v>
      </c>
      <c r="N2065" s="69"/>
      <c r="P2065" s="245">
        <f t="shared" si="116"/>
        <v>378.18026881720414</v>
      </c>
      <c r="Q2065" s="10"/>
      <c r="R2065" s="10"/>
      <c r="S2065" s="10"/>
      <c r="T2065" s="179">
        <f t="shared" si="117"/>
        <v>2601.4623655913979</v>
      </c>
      <c r="U2065" s="10"/>
      <c r="V2065" s="10"/>
      <c r="W2065" s="10"/>
      <c r="Y2065" s="10">
        <v>70341.52999999997</v>
      </c>
      <c r="Z2065" s="10">
        <f t="shared" si="128"/>
        <v>98463.39</v>
      </c>
      <c r="AB2065" s="10">
        <f t="shared" si="129"/>
        <v>57577.58</v>
      </c>
      <c r="AC2065" s="10">
        <v>64367.19</v>
      </c>
      <c r="AD2065" s="10"/>
      <c r="AE2065" s="3"/>
      <c r="AF2065" s="3"/>
    </row>
    <row r="2066" spans="1:32" x14ac:dyDescent="0.2">
      <c r="A2066" s="55"/>
      <c r="B2066" s="198"/>
      <c r="C2066" s="10" t="s">
        <v>342</v>
      </c>
      <c r="D2066" s="10"/>
      <c r="E2066" s="419" t="s">
        <v>201</v>
      </c>
      <c r="F2066" s="10">
        <v>5573</v>
      </c>
      <c r="G2066" s="10"/>
      <c r="H2066" s="10">
        <f t="shared" si="127"/>
        <v>15</v>
      </c>
      <c r="I2066" s="10"/>
      <c r="J2066" s="10">
        <v>1329.6</v>
      </c>
      <c r="K2066" s="10"/>
      <c r="M2066" s="10">
        <v>12</v>
      </c>
      <c r="N2066" s="69"/>
      <c r="P2066" s="245">
        <f t="shared" ref="P2066:P2317" si="130">J2066/M2066</f>
        <v>110.8</v>
      </c>
      <c r="Q2066" s="10"/>
      <c r="R2066" s="10"/>
      <c r="S2066" s="10"/>
      <c r="T2066" s="179">
        <f t="shared" ref="T2066:T2314" si="131">F2066/M2066</f>
        <v>464.41666666666669</v>
      </c>
      <c r="U2066" s="10"/>
      <c r="V2066" s="10"/>
      <c r="W2066" s="10"/>
      <c r="Y2066" s="10">
        <v>1329.6</v>
      </c>
      <c r="Z2066" s="10">
        <f t="shared" si="128"/>
        <v>1861.16</v>
      </c>
      <c r="AB2066" s="10">
        <f t="shared" si="129"/>
        <v>1088.33</v>
      </c>
      <c r="AC2066" s="10">
        <v>1216.67</v>
      </c>
      <c r="AD2066" s="10"/>
      <c r="AE2066" s="3"/>
      <c r="AF2066" s="3"/>
    </row>
    <row r="2067" spans="1:32" x14ac:dyDescent="0.2">
      <c r="A2067" s="55"/>
      <c r="B2067" s="198"/>
      <c r="C2067" s="10" t="s">
        <v>343</v>
      </c>
      <c r="D2067" s="10"/>
      <c r="E2067" s="419" t="s">
        <v>201</v>
      </c>
      <c r="F2067" s="10">
        <v>29972</v>
      </c>
      <c r="G2067" s="10"/>
      <c r="H2067" s="10">
        <f t="shared" si="127"/>
        <v>80</v>
      </c>
      <c r="I2067" s="10"/>
      <c r="J2067" s="10">
        <v>3782.8199999999993</v>
      </c>
      <c r="K2067" s="10"/>
      <c r="M2067" s="10">
        <v>14</v>
      </c>
      <c r="N2067" s="69"/>
      <c r="P2067" s="245">
        <f t="shared" si="130"/>
        <v>270.20142857142849</v>
      </c>
      <c r="Q2067" s="10"/>
      <c r="R2067" s="10"/>
      <c r="S2067" s="10"/>
      <c r="T2067" s="179">
        <f t="shared" si="131"/>
        <v>2140.8571428571427</v>
      </c>
      <c r="U2067" s="10"/>
      <c r="V2067" s="10"/>
      <c r="W2067" s="10"/>
      <c r="Y2067" s="10">
        <v>3782.8199999999993</v>
      </c>
      <c r="Z2067" s="10">
        <f t="shared" si="128"/>
        <v>5295.15</v>
      </c>
      <c r="AB2067" s="10">
        <f t="shared" si="129"/>
        <v>3096.4</v>
      </c>
      <c r="AC2067" s="10">
        <v>3461.53</v>
      </c>
      <c r="AD2067" s="10"/>
      <c r="AE2067" s="3"/>
      <c r="AF2067" s="3"/>
    </row>
    <row r="2068" spans="1:32" x14ac:dyDescent="0.2">
      <c r="A2068" s="55"/>
      <c r="B2068" s="198"/>
      <c r="C2068" s="10" t="s">
        <v>344</v>
      </c>
      <c r="D2068" s="10"/>
      <c r="E2068" s="419" t="s">
        <v>107</v>
      </c>
      <c r="F2068" s="10">
        <v>2853</v>
      </c>
      <c r="G2068" s="10"/>
      <c r="H2068" s="10">
        <f t="shared" si="127"/>
        <v>8</v>
      </c>
      <c r="I2068" s="10"/>
      <c r="J2068" s="10">
        <v>567.23</v>
      </c>
      <c r="K2068" s="10"/>
      <c r="M2068" s="10">
        <v>6</v>
      </c>
      <c r="N2068" s="69"/>
      <c r="P2068" s="245">
        <f t="shared" si="130"/>
        <v>94.538333333333341</v>
      </c>
      <c r="Q2068" s="10"/>
      <c r="R2068" s="10"/>
      <c r="S2068" s="10"/>
      <c r="T2068" s="179">
        <f t="shared" si="131"/>
        <v>475.5</v>
      </c>
      <c r="U2068" s="10"/>
      <c r="V2068" s="10"/>
      <c r="W2068" s="10"/>
      <c r="Y2068" s="10">
        <v>567.23</v>
      </c>
      <c r="Z2068" s="10">
        <f t="shared" si="128"/>
        <v>794</v>
      </c>
      <c r="AB2068" s="10">
        <f t="shared" si="129"/>
        <v>464.3</v>
      </c>
      <c r="AC2068" s="10">
        <v>519.04999999999995</v>
      </c>
      <c r="AD2068" s="10"/>
      <c r="AE2068" s="3"/>
      <c r="AF2068" s="3"/>
    </row>
    <row r="2069" spans="1:32" x14ac:dyDescent="0.2">
      <c r="A2069" s="55"/>
      <c r="B2069" s="198"/>
      <c r="C2069" s="10" t="s">
        <v>345</v>
      </c>
      <c r="D2069" s="10"/>
      <c r="E2069" s="419" t="s">
        <v>192</v>
      </c>
      <c r="F2069" s="10">
        <v>122301</v>
      </c>
      <c r="G2069" s="10"/>
      <c r="H2069" s="10">
        <f t="shared" si="127"/>
        <v>326</v>
      </c>
      <c r="I2069" s="10"/>
      <c r="J2069" s="10">
        <v>21572.249999999989</v>
      </c>
      <c r="K2069" s="10"/>
      <c r="M2069" s="10">
        <v>29</v>
      </c>
      <c r="N2069" s="69"/>
      <c r="P2069" s="245">
        <f t="shared" si="130"/>
        <v>743.87068965517199</v>
      </c>
      <c r="Q2069" s="10"/>
      <c r="R2069" s="10"/>
      <c r="S2069" s="10"/>
      <c r="T2069" s="179">
        <f t="shared" si="131"/>
        <v>4217.2758620689656</v>
      </c>
      <c r="U2069" s="10"/>
      <c r="V2069" s="10"/>
      <c r="W2069" s="10"/>
      <c r="Y2069" s="10">
        <v>21572.249999999989</v>
      </c>
      <c r="Z2069" s="10">
        <f t="shared" si="128"/>
        <v>30196.63</v>
      </c>
      <c r="AB2069" s="10">
        <f t="shared" si="129"/>
        <v>17657.82</v>
      </c>
      <c r="AC2069" s="10">
        <v>19740.05</v>
      </c>
      <c r="AD2069" s="10"/>
      <c r="AE2069" s="3"/>
      <c r="AF2069" s="3"/>
    </row>
    <row r="2070" spans="1:32" x14ac:dyDescent="0.2">
      <c r="A2070" s="55"/>
      <c r="B2070" s="198"/>
      <c r="C2070" s="10" t="s">
        <v>346</v>
      </c>
      <c r="D2070" s="10"/>
      <c r="E2070" s="419" t="s">
        <v>107</v>
      </c>
      <c r="F2070" s="10">
        <v>39</v>
      </c>
      <c r="G2070" s="10"/>
      <c r="H2070" s="10">
        <f t="shared" si="127"/>
        <v>0</v>
      </c>
      <c r="I2070" s="10"/>
      <c r="J2070" s="10">
        <v>20.99</v>
      </c>
      <c r="K2070" s="10"/>
      <c r="M2070" s="10">
        <v>1</v>
      </c>
      <c r="N2070" s="69"/>
      <c r="P2070" s="245">
        <f t="shared" si="130"/>
        <v>20.99</v>
      </c>
      <c r="Q2070" s="10"/>
      <c r="R2070" s="10"/>
      <c r="S2070" s="10"/>
      <c r="T2070" s="179">
        <f t="shared" si="131"/>
        <v>39</v>
      </c>
      <c r="U2070" s="10"/>
      <c r="V2070" s="10"/>
      <c r="W2070" s="10"/>
      <c r="Y2070" s="10">
        <v>20.99</v>
      </c>
      <c r="Z2070" s="10">
        <f t="shared" si="128"/>
        <v>29.38</v>
      </c>
      <c r="AB2070" s="10">
        <f t="shared" si="129"/>
        <v>17.18</v>
      </c>
      <c r="AC2070" s="10">
        <v>19.21</v>
      </c>
      <c r="AD2070" s="10"/>
      <c r="AE2070" s="3"/>
      <c r="AF2070" s="3"/>
    </row>
    <row r="2071" spans="1:32" x14ac:dyDescent="0.2">
      <c r="A2071" s="55"/>
      <c r="B2071" s="198"/>
      <c r="C2071" s="10" t="s">
        <v>347</v>
      </c>
      <c r="D2071" s="10"/>
      <c r="E2071" s="419" t="s">
        <v>88</v>
      </c>
      <c r="F2071" s="10"/>
      <c r="G2071" s="10"/>
      <c r="H2071" s="10">
        <f t="shared" si="127"/>
        <v>0</v>
      </c>
      <c r="I2071" s="10"/>
      <c r="J2071" s="10">
        <v>16.809999999999999</v>
      </c>
      <c r="K2071" s="10"/>
      <c r="M2071" s="10">
        <v>1</v>
      </c>
      <c r="N2071" s="69"/>
      <c r="P2071" s="245">
        <f t="shared" si="130"/>
        <v>16.809999999999999</v>
      </c>
      <c r="Q2071" s="10"/>
      <c r="R2071" s="10"/>
      <c r="S2071" s="10"/>
      <c r="T2071" s="179">
        <f t="shared" si="131"/>
        <v>0</v>
      </c>
      <c r="U2071" s="10"/>
      <c r="V2071" s="10"/>
      <c r="W2071" s="10"/>
      <c r="Y2071" s="10">
        <v>16.809999999999999</v>
      </c>
      <c r="Z2071" s="10">
        <f t="shared" si="128"/>
        <v>23.53</v>
      </c>
      <c r="AB2071" s="10">
        <f t="shared" si="129"/>
        <v>13.76</v>
      </c>
      <c r="AC2071" s="10">
        <v>15.38</v>
      </c>
      <c r="AD2071" s="10"/>
      <c r="AE2071" s="3"/>
      <c r="AF2071" s="3"/>
    </row>
    <row r="2072" spans="1:32" x14ac:dyDescent="0.2">
      <c r="A2072" s="55"/>
      <c r="B2072" s="198"/>
      <c r="C2072" s="10" t="s">
        <v>606</v>
      </c>
      <c r="D2072" s="10"/>
      <c r="E2072" s="419" t="s">
        <v>234</v>
      </c>
      <c r="F2072" s="10">
        <v>34</v>
      </c>
      <c r="G2072" s="10"/>
      <c r="H2072" s="10">
        <f t="shared" si="127"/>
        <v>0</v>
      </c>
      <c r="I2072" s="10"/>
      <c r="J2072" s="10">
        <v>28.45</v>
      </c>
      <c r="K2072" s="10"/>
      <c r="M2072" s="10">
        <v>1</v>
      </c>
      <c r="N2072" s="69"/>
      <c r="P2072" s="245">
        <f t="shared" si="130"/>
        <v>28.45</v>
      </c>
      <c r="Q2072" s="10"/>
      <c r="R2072" s="10"/>
      <c r="S2072" s="10"/>
      <c r="T2072" s="179">
        <f t="shared" si="131"/>
        <v>34</v>
      </c>
      <c r="U2072" s="10"/>
      <c r="V2072" s="10"/>
      <c r="W2072" s="10"/>
      <c r="Y2072" s="10">
        <v>28.45</v>
      </c>
      <c r="Z2072" s="10">
        <f t="shared" si="128"/>
        <v>39.82</v>
      </c>
      <c r="AB2072" s="10">
        <f t="shared" si="129"/>
        <v>23.29</v>
      </c>
      <c r="AC2072" s="10">
        <v>26.04</v>
      </c>
      <c r="AD2072" s="10"/>
      <c r="AE2072" s="3"/>
      <c r="AF2072" s="3"/>
    </row>
    <row r="2073" spans="1:32" x14ac:dyDescent="0.2">
      <c r="A2073" s="55"/>
      <c r="B2073" s="198"/>
      <c r="C2073" s="10" t="s">
        <v>606</v>
      </c>
      <c r="D2073" s="10"/>
      <c r="E2073" s="419" t="s">
        <v>187</v>
      </c>
      <c r="F2073" s="10">
        <v>244</v>
      </c>
      <c r="G2073" s="10"/>
      <c r="H2073" s="10">
        <f t="shared" si="127"/>
        <v>1</v>
      </c>
      <c r="I2073" s="10"/>
      <c r="J2073" s="10">
        <v>205.66000000000003</v>
      </c>
      <c r="K2073" s="10"/>
      <c r="M2073" s="10">
        <v>4</v>
      </c>
      <c r="N2073" s="69"/>
      <c r="P2073" s="245">
        <f t="shared" si="130"/>
        <v>51.415000000000006</v>
      </c>
      <c r="Q2073" s="10"/>
      <c r="R2073" s="10"/>
      <c r="S2073" s="10"/>
      <c r="T2073" s="179">
        <f t="shared" si="131"/>
        <v>61</v>
      </c>
      <c r="U2073" s="10"/>
      <c r="V2073" s="10"/>
      <c r="W2073" s="10"/>
      <c r="Y2073" s="10">
        <v>205.66000000000003</v>
      </c>
      <c r="Z2073" s="10">
        <f t="shared" si="128"/>
        <v>287.88</v>
      </c>
      <c r="AB2073" s="10">
        <f t="shared" si="129"/>
        <v>168.34</v>
      </c>
      <c r="AC2073" s="10">
        <v>188.19</v>
      </c>
      <c r="AD2073" s="10"/>
      <c r="AE2073" s="3"/>
      <c r="AF2073" s="3"/>
    </row>
    <row r="2074" spans="1:32" x14ac:dyDescent="0.2">
      <c r="A2074" s="55"/>
      <c r="B2074" s="198"/>
      <c r="C2074" s="10" t="s">
        <v>348</v>
      </c>
      <c r="D2074" s="10"/>
      <c r="E2074" s="419" t="s">
        <v>349</v>
      </c>
      <c r="F2074" s="10">
        <v>1568369</v>
      </c>
      <c r="G2074" s="10"/>
      <c r="H2074" s="10">
        <f t="shared" si="127"/>
        <v>4182</v>
      </c>
      <c r="I2074" s="10"/>
      <c r="J2074" s="10">
        <v>120758.01000000008</v>
      </c>
      <c r="K2074" s="10"/>
      <c r="M2074" s="10">
        <v>154</v>
      </c>
      <c r="N2074" s="69"/>
      <c r="P2074" s="245">
        <f t="shared" si="130"/>
        <v>784.14292207792266</v>
      </c>
      <c r="Q2074" s="10"/>
      <c r="R2074" s="10"/>
      <c r="S2074" s="10"/>
      <c r="T2074" s="179">
        <f t="shared" si="131"/>
        <v>10184.214285714286</v>
      </c>
      <c r="U2074" s="10"/>
      <c r="V2074" s="10"/>
      <c r="W2074" s="10"/>
      <c r="Y2074" s="10">
        <v>120758.01000000008</v>
      </c>
      <c r="Z2074" s="10">
        <f t="shared" si="128"/>
        <v>169035.89</v>
      </c>
      <c r="AB2074" s="10">
        <f t="shared" si="129"/>
        <v>98845.64</v>
      </c>
      <c r="AC2074" s="10">
        <v>110501.63</v>
      </c>
      <c r="AD2074" s="10"/>
      <c r="AE2074" s="3"/>
      <c r="AF2074" s="3"/>
    </row>
    <row r="2075" spans="1:32" x14ac:dyDescent="0.2">
      <c r="A2075" s="55"/>
      <c r="B2075" s="198"/>
      <c r="C2075" s="10" t="s">
        <v>350</v>
      </c>
      <c r="D2075" s="10"/>
      <c r="E2075" s="419" t="s">
        <v>187</v>
      </c>
      <c r="F2075" s="10">
        <v>578880</v>
      </c>
      <c r="G2075" s="10"/>
      <c r="H2075" s="10">
        <f t="shared" ref="H2075:H2138" si="132">ROUND($H$2381*F2075/$F$2381,0)</f>
        <v>1543</v>
      </c>
      <c r="I2075" s="10"/>
      <c r="J2075" s="10">
        <v>72439.319999999992</v>
      </c>
      <c r="K2075" s="10"/>
      <c r="M2075" s="10">
        <v>129</v>
      </c>
      <c r="N2075" s="69"/>
      <c r="P2075" s="245">
        <f t="shared" si="130"/>
        <v>561.5451162790697</v>
      </c>
      <c r="Q2075" s="10"/>
      <c r="R2075" s="10"/>
      <c r="S2075" s="10"/>
      <c r="T2075" s="179">
        <f t="shared" si="131"/>
        <v>4487.4418604651164</v>
      </c>
      <c r="U2075" s="10"/>
      <c r="V2075" s="10"/>
      <c r="W2075" s="10"/>
      <c r="Y2075" s="10">
        <v>72439.319999999992</v>
      </c>
      <c r="Z2075" s="10">
        <f t="shared" ref="Z2075:Z2138" si="133">ROUND($Z$2381*Y2075/$Y$2381,2)</f>
        <v>101399.86</v>
      </c>
      <c r="AB2075" s="10">
        <f t="shared" ref="AB2075:AB2138" si="134">ROUND($AB$2381*Y2075/$Y$2381,2)</f>
        <v>59294.71</v>
      </c>
      <c r="AC2075" s="10">
        <v>66286.81</v>
      </c>
      <c r="AD2075" s="10"/>
      <c r="AE2075" s="3"/>
      <c r="AF2075" s="3"/>
    </row>
    <row r="2076" spans="1:32" x14ac:dyDescent="0.2">
      <c r="A2076" s="55"/>
      <c r="B2076" s="198"/>
      <c r="C2076" s="10" t="s">
        <v>351</v>
      </c>
      <c r="D2076" s="10"/>
      <c r="E2076" s="419" t="s">
        <v>93</v>
      </c>
      <c r="F2076" s="10">
        <v>9398</v>
      </c>
      <c r="G2076" s="10"/>
      <c r="H2076" s="10">
        <f t="shared" si="132"/>
        <v>25</v>
      </c>
      <c r="I2076" s="10"/>
      <c r="J2076" s="10">
        <v>1919.32</v>
      </c>
      <c r="K2076" s="10"/>
      <c r="M2076" s="10">
        <v>8</v>
      </c>
      <c r="N2076" s="69"/>
      <c r="P2076" s="245">
        <f t="shared" si="130"/>
        <v>239.91499999999999</v>
      </c>
      <c r="Q2076" s="10"/>
      <c r="R2076" s="10"/>
      <c r="S2076" s="10"/>
      <c r="T2076" s="179">
        <f t="shared" si="131"/>
        <v>1174.75</v>
      </c>
      <c r="U2076" s="10"/>
      <c r="V2076" s="10"/>
      <c r="W2076" s="10"/>
      <c r="Y2076" s="10">
        <v>1919.32</v>
      </c>
      <c r="Z2076" s="10">
        <f t="shared" si="133"/>
        <v>2686.65</v>
      </c>
      <c r="AB2076" s="10">
        <f t="shared" si="134"/>
        <v>1571.05</v>
      </c>
      <c r="AC2076" s="10">
        <v>1756.31</v>
      </c>
      <c r="AD2076" s="10"/>
      <c r="AE2076" s="3"/>
      <c r="AF2076" s="3"/>
    </row>
    <row r="2077" spans="1:32" x14ac:dyDescent="0.2">
      <c r="A2077" s="55"/>
      <c r="B2077" s="198"/>
      <c r="C2077" s="10" t="s">
        <v>352</v>
      </c>
      <c r="D2077" s="10"/>
      <c r="E2077" s="419" t="s">
        <v>93</v>
      </c>
      <c r="F2077" s="10">
        <v>92</v>
      </c>
      <c r="G2077" s="10"/>
      <c r="H2077" s="10">
        <f t="shared" si="132"/>
        <v>0</v>
      </c>
      <c r="I2077" s="10"/>
      <c r="J2077" s="10">
        <v>66.260000000000005</v>
      </c>
      <c r="K2077" s="10"/>
      <c r="M2077" s="10">
        <v>1</v>
      </c>
      <c r="N2077" s="69"/>
      <c r="P2077" s="245">
        <f t="shared" si="130"/>
        <v>66.260000000000005</v>
      </c>
      <c r="Q2077" s="10"/>
      <c r="R2077" s="10"/>
      <c r="S2077" s="10"/>
      <c r="T2077" s="179">
        <f t="shared" si="131"/>
        <v>92</v>
      </c>
      <c r="U2077" s="10"/>
      <c r="V2077" s="10"/>
      <c r="W2077" s="10"/>
      <c r="Y2077" s="10">
        <v>66.260000000000005</v>
      </c>
      <c r="Z2077" s="10">
        <f t="shared" si="133"/>
        <v>92.75</v>
      </c>
      <c r="AB2077" s="10">
        <f t="shared" si="134"/>
        <v>54.24</v>
      </c>
      <c r="AC2077" s="10">
        <v>60.64</v>
      </c>
      <c r="AD2077" s="10"/>
      <c r="AE2077" s="3"/>
      <c r="AF2077" s="3"/>
    </row>
    <row r="2078" spans="1:32" x14ac:dyDescent="0.2">
      <c r="A2078" s="55"/>
      <c r="B2078" s="198"/>
      <c r="C2078" s="10" t="s">
        <v>353</v>
      </c>
      <c r="D2078" s="10"/>
      <c r="E2078" s="419" t="s">
        <v>73</v>
      </c>
      <c r="F2078" s="10">
        <v>256</v>
      </c>
      <c r="G2078" s="10"/>
      <c r="H2078" s="10">
        <f t="shared" si="132"/>
        <v>1</v>
      </c>
      <c r="I2078" s="10"/>
      <c r="J2078" s="10">
        <v>76.08</v>
      </c>
      <c r="K2078" s="10"/>
      <c r="M2078" s="10">
        <v>2</v>
      </c>
      <c r="N2078" s="69"/>
      <c r="P2078" s="245">
        <f t="shared" si="130"/>
        <v>38.04</v>
      </c>
      <c r="Q2078" s="10"/>
      <c r="R2078" s="10"/>
      <c r="S2078" s="10"/>
      <c r="T2078" s="179">
        <f t="shared" si="131"/>
        <v>128</v>
      </c>
      <c r="U2078" s="10"/>
      <c r="V2078" s="10"/>
      <c r="W2078" s="10"/>
      <c r="Y2078" s="10">
        <v>76.08</v>
      </c>
      <c r="Z2078" s="10">
        <f t="shared" si="133"/>
        <v>106.5</v>
      </c>
      <c r="AB2078" s="10">
        <f t="shared" si="134"/>
        <v>62.27</v>
      </c>
      <c r="AC2078" s="10">
        <v>69.61</v>
      </c>
      <c r="AD2078" s="10"/>
      <c r="AE2078" s="3"/>
      <c r="AF2078" s="3"/>
    </row>
    <row r="2079" spans="1:32" x14ac:dyDescent="0.2">
      <c r="A2079" s="55"/>
      <c r="B2079" s="198"/>
      <c r="C2079" s="10" t="s">
        <v>354</v>
      </c>
      <c r="D2079" s="10"/>
      <c r="E2079" s="419" t="s">
        <v>154</v>
      </c>
      <c r="F2079" s="10">
        <v>247021</v>
      </c>
      <c r="G2079" s="10"/>
      <c r="H2079" s="10">
        <f t="shared" si="132"/>
        <v>659</v>
      </c>
      <c r="I2079" s="10"/>
      <c r="J2079" s="10">
        <v>39300.070000000014</v>
      </c>
      <c r="K2079" s="10"/>
      <c r="M2079" s="10">
        <v>122</v>
      </c>
      <c r="N2079" s="69"/>
      <c r="P2079" s="245">
        <f t="shared" si="130"/>
        <v>322.13172131147553</v>
      </c>
      <c r="Q2079" s="10"/>
      <c r="R2079" s="10"/>
      <c r="S2079" s="10"/>
      <c r="T2079" s="179">
        <f t="shared" si="131"/>
        <v>2024.7622950819673</v>
      </c>
      <c r="U2079" s="10"/>
      <c r="V2079" s="10"/>
      <c r="W2079" s="10"/>
      <c r="Y2079" s="10">
        <v>39300.070000000014</v>
      </c>
      <c r="Z2079" s="10">
        <f t="shared" si="133"/>
        <v>55011.86</v>
      </c>
      <c r="AB2079" s="10">
        <f t="shared" si="134"/>
        <v>32168.799999999999</v>
      </c>
      <c r="AC2079" s="10">
        <v>35962.18</v>
      </c>
      <c r="AD2079" s="10"/>
      <c r="AE2079" s="3"/>
      <c r="AF2079" s="3"/>
    </row>
    <row r="2080" spans="1:32" x14ac:dyDescent="0.2">
      <c r="A2080" s="55"/>
      <c r="B2080" s="198"/>
      <c r="C2080" s="10" t="s">
        <v>355</v>
      </c>
      <c r="D2080" s="10"/>
      <c r="E2080" s="419" t="s">
        <v>175</v>
      </c>
      <c r="F2080" s="10">
        <v>84699</v>
      </c>
      <c r="G2080" s="10"/>
      <c r="H2080" s="10">
        <f t="shared" si="132"/>
        <v>226</v>
      </c>
      <c r="I2080" s="10"/>
      <c r="J2080" s="10">
        <v>14243.150000000003</v>
      </c>
      <c r="K2080" s="10"/>
      <c r="M2080" s="10">
        <v>48</v>
      </c>
      <c r="N2080" s="69"/>
      <c r="P2080" s="245">
        <f t="shared" si="130"/>
        <v>296.73229166666675</v>
      </c>
      <c r="Q2080" s="10"/>
      <c r="R2080" s="10"/>
      <c r="S2080" s="10"/>
      <c r="T2080" s="179">
        <f t="shared" si="131"/>
        <v>1764.5625</v>
      </c>
      <c r="U2080" s="10"/>
      <c r="V2080" s="10"/>
      <c r="W2080" s="10"/>
      <c r="Y2080" s="10">
        <v>14243.150000000003</v>
      </c>
      <c r="Z2080" s="10">
        <f t="shared" si="133"/>
        <v>19937.419999999998</v>
      </c>
      <c r="AB2080" s="10">
        <f t="shared" si="134"/>
        <v>11658.63</v>
      </c>
      <c r="AC2080" s="10">
        <v>13033.43</v>
      </c>
      <c r="AD2080" s="10"/>
      <c r="AE2080" s="3"/>
      <c r="AF2080" s="3"/>
    </row>
    <row r="2081" spans="1:32" x14ac:dyDescent="0.2">
      <c r="A2081" s="55"/>
      <c r="B2081" s="198"/>
      <c r="C2081" s="10" t="s">
        <v>356</v>
      </c>
      <c r="D2081" s="10"/>
      <c r="E2081" s="419" t="s">
        <v>203</v>
      </c>
      <c r="F2081" s="10">
        <v>1025041</v>
      </c>
      <c r="G2081" s="10"/>
      <c r="H2081" s="10">
        <f t="shared" si="132"/>
        <v>2733</v>
      </c>
      <c r="I2081" s="10"/>
      <c r="J2081" s="10">
        <v>86327.259999999937</v>
      </c>
      <c r="K2081" s="10"/>
      <c r="M2081" s="10">
        <v>135</v>
      </c>
      <c r="N2081" s="69"/>
      <c r="P2081" s="245">
        <f t="shared" si="130"/>
        <v>639.46118518518472</v>
      </c>
      <c r="Q2081" s="10"/>
      <c r="R2081" s="10"/>
      <c r="S2081" s="10"/>
      <c r="T2081" s="179">
        <f t="shared" si="131"/>
        <v>7592.896296296296</v>
      </c>
      <c r="U2081" s="10"/>
      <c r="V2081" s="10"/>
      <c r="W2081" s="10"/>
      <c r="Y2081" s="10">
        <v>86327.259999999937</v>
      </c>
      <c r="Z2081" s="10">
        <f t="shared" si="133"/>
        <v>120840.06</v>
      </c>
      <c r="AB2081" s="10">
        <f t="shared" si="134"/>
        <v>70662.59</v>
      </c>
      <c r="AC2081" s="10">
        <v>78995.199999999997</v>
      </c>
      <c r="AD2081" s="10"/>
      <c r="AE2081" s="3"/>
      <c r="AF2081" s="3"/>
    </row>
    <row r="2082" spans="1:32" x14ac:dyDescent="0.2">
      <c r="A2082" s="55"/>
      <c r="B2082" s="198"/>
      <c r="C2082" s="10" t="s">
        <v>357</v>
      </c>
      <c r="D2082" s="10"/>
      <c r="E2082" s="419" t="s">
        <v>120</v>
      </c>
      <c r="F2082" s="10">
        <v>45015</v>
      </c>
      <c r="G2082" s="10"/>
      <c r="H2082" s="10">
        <f t="shared" si="132"/>
        <v>120</v>
      </c>
      <c r="I2082" s="10"/>
      <c r="J2082" s="10">
        <v>7369.3300000000008</v>
      </c>
      <c r="K2082" s="10"/>
      <c r="M2082" s="10">
        <v>14</v>
      </c>
      <c r="N2082" s="69"/>
      <c r="P2082" s="245">
        <f t="shared" si="130"/>
        <v>526.38071428571436</v>
      </c>
      <c r="Q2082" s="10"/>
      <c r="R2082" s="10"/>
      <c r="S2082" s="10"/>
      <c r="T2082" s="179">
        <f t="shared" si="131"/>
        <v>3215.3571428571427</v>
      </c>
      <c r="U2082" s="10"/>
      <c r="V2082" s="10"/>
      <c r="W2082" s="10"/>
      <c r="Y2082" s="10">
        <v>7369.3300000000008</v>
      </c>
      <c r="Z2082" s="10">
        <f t="shared" si="133"/>
        <v>10315.52</v>
      </c>
      <c r="AB2082" s="10">
        <f t="shared" si="134"/>
        <v>6032.11</v>
      </c>
      <c r="AC2082" s="10">
        <v>6743.42</v>
      </c>
      <c r="AD2082" s="10"/>
      <c r="AE2082" s="3"/>
      <c r="AF2082" s="3"/>
    </row>
    <row r="2083" spans="1:32" x14ac:dyDescent="0.2">
      <c r="A2083" s="55"/>
      <c r="B2083" s="198"/>
      <c r="C2083" s="10" t="s">
        <v>358</v>
      </c>
      <c r="D2083" s="10"/>
      <c r="E2083" s="419" t="s">
        <v>63</v>
      </c>
      <c r="F2083" s="10">
        <v>5700</v>
      </c>
      <c r="G2083" s="10"/>
      <c r="H2083" s="10">
        <f t="shared" si="132"/>
        <v>15</v>
      </c>
      <c r="I2083" s="10"/>
      <c r="J2083" s="10">
        <v>443.64</v>
      </c>
      <c r="K2083" s="10"/>
      <c r="M2083" s="10">
        <v>1</v>
      </c>
      <c r="N2083" s="69"/>
      <c r="P2083" s="245">
        <f t="shared" si="130"/>
        <v>443.64</v>
      </c>
      <c r="Q2083" s="10"/>
      <c r="R2083" s="10"/>
      <c r="S2083" s="10"/>
      <c r="T2083" s="179">
        <f t="shared" si="131"/>
        <v>5700</v>
      </c>
      <c r="U2083" s="10"/>
      <c r="V2083" s="10"/>
      <c r="W2083" s="10"/>
      <c r="Y2083" s="10">
        <v>443.64</v>
      </c>
      <c r="Z2083" s="10">
        <f t="shared" si="133"/>
        <v>621</v>
      </c>
      <c r="AB2083" s="10">
        <f t="shared" si="134"/>
        <v>363.14</v>
      </c>
      <c r="AC2083" s="10">
        <v>405.96</v>
      </c>
      <c r="AD2083" s="10"/>
      <c r="AE2083" s="3"/>
      <c r="AF2083" s="3"/>
    </row>
    <row r="2084" spans="1:32" x14ac:dyDescent="0.2">
      <c r="A2084" s="55"/>
      <c r="B2084" s="198"/>
      <c r="C2084" s="10" t="s">
        <v>358</v>
      </c>
      <c r="D2084" s="10"/>
      <c r="E2084" s="419" t="s">
        <v>65</v>
      </c>
      <c r="F2084" s="10">
        <v>3570</v>
      </c>
      <c r="G2084" s="10"/>
      <c r="H2084" s="10">
        <f t="shared" si="132"/>
        <v>10</v>
      </c>
      <c r="I2084" s="10"/>
      <c r="J2084" s="10">
        <v>276.17</v>
      </c>
      <c r="K2084" s="10"/>
      <c r="M2084" s="10">
        <v>1</v>
      </c>
      <c r="N2084" s="69"/>
      <c r="P2084" s="245">
        <f t="shared" si="130"/>
        <v>276.17</v>
      </c>
      <c r="Q2084" s="10"/>
      <c r="R2084" s="10"/>
      <c r="S2084" s="10"/>
      <c r="T2084" s="179">
        <f t="shared" si="131"/>
        <v>3570</v>
      </c>
      <c r="U2084" s="10"/>
      <c r="V2084" s="10"/>
      <c r="W2084" s="10"/>
      <c r="Y2084" s="10">
        <v>276.17</v>
      </c>
      <c r="Z2084" s="10">
        <f t="shared" si="133"/>
        <v>386.58</v>
      </c>
      <c r="AB2084" s="10">
        <f t="shared" si="134"/>
        <v>226.06</v>
      </c>
      <c r="AC2084" s="10">
        <v>252.72</v>
      </c>
      <c r="AD2084" s="10"/>
      <c r="AE2084" s="3"/>
      <c r="AF2084" s="3"/>
    </row>
    <row r="2085" spans="1:32" x14ac:dyDescent="0.2">
      <c r="A2085" s="55"/>
      <c r="B2085" s="198"/>
      <c r="C2085" s="10" t="s">
        <v>358</v>
      </c>
      <c r="D2085" s="10"/>
      <c r="E2085" s="419" t="s">
        <v>359</v>
      </c>
      <c r="F2085" s="10">
        <v>43797</v>
      </c>
      <c r="G2085" s="10"/>
      <c r="H2085" s="10">
        <f t="shared" si="132"/>
        <v>117</v>
      </c>
      <c r="I2085" s="10"/>
      <c r="J2085" s="10">
        <v>7433.5599999999995</v>
      </c>
      <c r="K2085" s="10"/>
      <c r="M2085" s="10">
        <v>14</v>
      </c>
      <c r="N2085" s="69"/>
      <c r="P2085" s="245">
        <f t="shared" si="130"/>
        <v>530.96857142857141</v>
      </c>
      <c r="Q2085" s="10"/>
      <c r="R2085" s="10"/>
      <c r="S2085" s="10"/>
      <c r="T2085" s="179">
        <f t="shared" si="131"/>
        <v>3128.3571428571427</v>
      </c>
      <c r="U2085" s="10"/>
      <c r="V2085" s="10"/>
      <c r="W2085" s="10"/>
      <c r="Y2085" s="10">
        <v>7433.5599999999995</v>
      </c>
      <c r="Z2085" s="10">
        <f t="shared" si="133"/>
        <v>10405.43</v>
      </c>
      <c r="AB2085" s="10">
        <f t="shared" si="134"/>
        <v>6084.69</v>
      </c>
      <c r="AC2085" s="10">
        <v>6802.2</v>
      </c>
      <c r="AD2085" s="10"/>
      <c r="AE2085" s="3"/>
      <c r="AF2085" s="3"/>
    </row>
    <row r="2086" spans="1:32" x14ac:dyDescent="0.2">
      <c r="A2086" s="55"/>
      <c r="B2086" s="198"/>
      <c r="C2086" s="10" t="s">
        <v>360</v>
      </c>
      <c r="D2086" s="10"/>
      <c r="E2086" s="419" t="s">
        <v>110</v>
      </c>
      <c r="F2086" s="10">
        <v>1649</v>
      </c>
      <c r="G2086" s="10"/>
      <c r="H2086" s="10">
        <f t="shared" si="132"/>
        <v>4</v>
      </c>
      <c r="I2086" s="10"/>
      <c r="J2086" s="10">
        <v>404.26</v>
      </c>
      <c r="K2086" s="10"/>
      <c r="M2086" s="10">
        <v>6</v>
      </c>
      <c r="N2086" s="69"/>
      <c r="P2086" s="245">
        <f t="shared" si="130"/>
        <v>67.376666666666665</v>
      </c>
      <c r="Q2086" s="10"/>
      <c r="R2086" s="10"/>
      <c r="S2086" s="10"/>
      <c r="T2086" s="179">
        <f t="shared" si="131"/>
        <v>274.83333333333331</v>
      </c>
      <c r="U2086" s="10"/>
      <c r="V2086" s="10"/>
      <c r="W2086" s="10"/>
      <c r="Y2086" s="10">
        <v>404.26</v>
      </c>
      <c r="Z2086" s="10">
        <f t="shared" si="133"/>
        <v>565.88</v>
      </c>
      <c r="AB2086" s="10">
        <f t="shared" si="134"/>
        <v>330.9</v>
      </c>
      <c r="AC2086" s="10">
        <v>369.92</v>
      </c>
      <c r="AD2086" s="10"/>
      <c r="AE2086" s="3"/>
      <c r="AF2086" s="3"/>
    </row>
    <row r="2087" spans="1:32" x14ac:dyDescent="0.2">
      <c r="A2087" s="55"/>
      <c r="B2087" s="198"/>
      <c r="C2087" s="10" t="s">
        <v>361</v>
      </c>
      <c r="D2087" s="10"/>
      <c r="E2087" s="419" t="s">
        <v>362</v>
      </c>
      <c r="F2087" s="10">
        <v>360</v>
      </c>
      <c r="G2087" s="10"/>
      <c r="H2087" s="10">
        <f t="shared" si="132"/>
        <v>1</v>
      </c>
      <c r="I2087" s="10"/>
      <c r="J2087" s="10">
        <v>23.75</v>
      </c>
      <c r="K2087" s="10"/>
      <c r="M2087" s="10">
        <v>1</v>
      </c>
      <c r="N2087" s="69"/>
      <c r="P2087" s="245">
        <f t="shared" si="130"/>
        <v>23.75</v>
      </c>
      <c r="Q2087" s="10"/>
      <c r="R2087" s="10"/>
      <c r="S2087" s="10"/>
      <c r="T2087" s="179">
        <f t="shared" si="131"/>
        <v>360</v>
      </c>
      <c r="U2087" s="10"/>
      <c r="V2087" s="10"/>
      <c r="W2087" s="10"/>
      <c r="Y2087" s="10">
        <v>23.75</v>
      </c>
      <c r="Z2087" s="10">
        <f t="shared" si="133"/>
        <v>33.25</v>
      </c>
      <c r="AB2087" s="10">
        <f t="shared" si="134"/>
        <v>19.440000000000001</v>
      </c>
      <c r="AC2087" s="10">
        <v>21.73</v>
      </c>
      <c r="AD2087" s="10"/>
      <c r="AE2087" s="3"/>
      <c r="AF2087" s="3"/>
    </row>
    <row r="2088" spans="1:32" x14ac:dyDescent="0.2">
      <c r="A2088" s="55"/>
      <c r="B2088" s="198"/>
      <c r="C2088" s="10" t="s">
        <v>361</v>
      </c>
      <c r="D2088" s="10"/>
      <c r="E2088" s="419" t="s">
        <v>127</v>
      </c>
      <c r="F2088" s="10">
        <v>39</v>
      </c>
      <c r="G2088" s="10"/>
      <c r="H2088" s="10">
        <f t="shared" si="132"/>
        <v>0</v>
      </c>
      <c r="I2088" s="10"/>
      <c r="J2088" s="10">
        <v>20.420000000000002</v>
      </c>
      <c r="K2088" s="10"/>
      <c r="M2088" s="10">
        <v>1</v>
      </c>
      <c r="N2088" s="69"/>
      <c r="P2088" s="245">
        <f t="shared" si="130"/>
        <v>20.420000000000002</v>
      </c>
      <c r="Q2088" s="10"/>
      <c r="R2088" s="10"/>
      <c r="S2088" s="10"/>
      <c r="T2088" s="179">
        <f t="shared" si="131"/>
        <v>39</v>
      </c>
      <c r="U2088" s="10"/>
      <c r="V2088" s="10"/>
      <c r="W2088" s="10"/>
      <c r="Y2088" s="10">
        <v>20.420000000000002</v>
      </c>
      <c r="Z2088" s="10">
        <f t="shared" si="133"/>
        <v>28.58</v>
      </c>
      <c r="AB2088" s="10">
        <f t="shared" si="134"/>
        <v>16.71</v>
      </c>
      <c r="AC2088" s="10">
        <v>18.68</v>
      </c>
      <c r="AD2088" s="10"/>
      <c r="AE2088" s="3"/>
      <c r="AF2088" s="3"/>
    </row>
    <row r="2089" spans="1:32" x14ac:dyDescent="0.2">
      <c r="A2089" s="55"/>
      <c r="B2089" s="198"/>
      <c r="C2089" s="10" t="s">
        <v>361</v>
      </c>
      <c r="D2089" s="10"/>
      <c r="E2089" s="419" t="s">
        <v>363</v>
      </c>
      <c r="F2089" s="10">
        <v>746290</v>
      </c>
      <c r="G2089" s="10"/>
      <c r="H2089" s="10">
        <f t="shared" si="132"/>
        <v>1990</v>
      </c>
      <c r="I2089" s="10"/>
      <c r="J2089" s="10">
        <v>47621.969999999972</v>
      </c>
      <c r="K2089" s="10"/>
      <c r="M2089" s="10">
        <v>59</v>
      </c>
      <c r="N2089" s="69"/>
      <c r="P2089" s="245">
        <f t="shared" si="130"/>
        <v>807.15203389830458</v>
      </c>
      <c r="Q2089" s="10"/>
      <c r="R2089" s="10"/>
      <c r="S2089" s="10"/>
      <c r="T2089" s="179">
        <f t="shared" si="131"/>
        <v>12648.983050847457</v>
      </c>
      <c r="U2089" s="10"/>
      <c r="V2089" s="10"/>
      <c r="W2089" s="10"/>
      <c r="Y2089" s="10">
        <v>47621.969999999972</v>
      </c>
      <c r="Z2089" s="10">
        <f t="shared" si="133"/>
        <v>66660.77</v>
      </c>
      <c r="AB2089" s="10">
        <f t="shared" si="134"/>
        <v>38980.639999999999</v>
      </c>
      <c r="AC2089" s="10">
        <v>43577.279999999999</v>
      </c>
      <c r="AD2089" s="10"/>
      <c r="AE2089" s="3"/>
      <c r="AF2089" s="3"/>
    </row>
    <row r="2090" spans="1:32" x14ac:dyDescent="0.2">
      <c r="A2090" s="55"/>
      <c r="B2090" s="198"/>
      <c r="C2090" s="10" t="s">
        <v>364</v>
      </c>
      <c r="D2090" s="10"/>
      <c r="E2090" s="419" t="s">
        <v>203</v>
      </c>
      <c r="F2090" s="10">
        <v>2459789</v>
      </c>
      <c r="G2090" s="10"/>
      <c r="H2090" s="10">
        <f t="shared" si="132"/>
        <v>6558</v>
      </c>
      <c r="I2090" s="10"/>
      <c r="J2090" s="10">
        <v>355060.67999999993</v>
      </c>
      <c r="K2090" s="10"/>
      <c r="M2090" s="10">
        <v>738</v>
      </c>
      <c r="N2090" s="69"/>
      <c r="P2090" s="245">
        <f t="shared" si="130"/>
        <v>481.1120325203251</v>
      </c>
      <c r="Q2090" s="10"/>
      <c r="R2090" s="10"/>
      <c r="S2090" s="10"/>
      <c r="T2090" s="179">
        <f t="shared" si="131"/>
        <v>3333.0474254742549</v>
      </c>
      <c r="U2090" s="10"/>
      <c r="V2090" s="10"/>
      <c r="W2090" s="10"/>
      <c r="Y2090" s="10">
        <v>355060.67999999993</v>
      </c>
      <c r="Z2090" s="10">
        <f t="shared" si="133"/>
        <v>497010.51</v>
      </c>
      <c r="AB2090" s="10">
        <f t="shared" si="134"/>
        <v>290632.49</v>
      </c>
      <c r="AC2090" s="10">
        <v>324904.21000000002</v>
      </c>
      <c r="AD2090" s="10"/>
      <c r="AE2090" s="3"/>
      <c r="AF2090" s="3"/>
    </row>
    <row r="2091" spans="1:32" x14ac:dyDescent="0.2">
      <c r="A2091" s="55"/>
      <c r="B2091" s="198"/>
      <c r="C2091" s="10" t="s">
        <v>366</v>
      </c>
      <c r="D2091" s="10"/>
      <c r="E2091" s="419" t="s">
        <v>367</v>
      </c>
      <c r="F2091" s="10">
        <v>1989902</v>
      </c>
      <c r="G2091" s="10"/>
      <c r="H2091" s="10">
        <f t="shared" si="132"/>
        <v>5306</v>
      </c>
      <c r="I2091" s="10"/>
      <c r="J2091" s="10">
        <v>275158.66000000027</v>
      </c>
      <c r="K2091" s="10"/>
      <c r="M2091" s="10">
        <v>536</v>
      </c>
      <c r="N2091" s="69"/>
      <c r="P2091" s="245">
        <f t="shared" si="130"/>
        <v>513.35570895522437</v>
      </c>
      <c r="Q2091" s="10"/>
      <c r="R2091" s="10"/>
      <c r="S2091" s="10"/>
      <c r="T2091" s="179">
        <f t="shared" si="131"/>
        <v>3712.5037313432836</v>
      </c>
      <c r="U2091" s="10"/>
      <c r="V2091" s="10"/>
      <c r="W2091" s="10"/>
      <c r="Y2091" s="10">
        <v>275158.66000000027</v>
      </c>
      <c r="Z2091" s="10">
        <f t="shared" si="133"/>
        <v>385164.43</v>
      </c>
      <c r="AB2091" s="10">
        <f t="shared" si="134"/>
        <v>225229.24</v>
      </c>
      <c r="AC2091" s="10">
        <v>251788.53</v>
      </c>
      <c r="AD2091" s="10"/>
      <c r="AE2091" s="3"/>
      <c r="AF2091" s="3"/>
    </row>
    <row r="2092" spans="1:32" x14ac:dyDescent="0.2">
      <c r="A2092" s="55"/>
      <c r="B2092" s="198"/>
      <c r="C2092" s="10" t="s">
        <v>370</v>
      </c>
      <c r="D2092" s="10"/>
      <c r="E2092" s="419" t="s">
        <v>109</v>
      </c>
      <c r="F2092" s="10">
        <v>557442</v>
      </c>
      <c r="G2092" s="10"/>
      <c r="H2092" s="10">
        <f t="shared" si="132"/>
        <v>1486</v>
      </c>
      <c r="I2092" s="10"/>
      <c r="J2092" s="10">
        <v>46536.119999999981</v>
      </c>
      <c r="K2092" s="10"/>
      <c r="M2092" s="10">
        <v>54</v>
      </c>
      <c r="N2092" s="69"/>
      <c r="P2092" s="245">
        <f t="shared" si="130"/>
        <v>861.77999999999963</v>
      </c>
      <c r="Q2092" s="10"/>
      <c r="R2092" s="10"/>
      <c r="S2092" s="10"/>
      <c r="T2092" s="179">
        <f t="shared" si="131"/>
        <v>10323</v>
      </c>
      <c r="U2092" s="10"/>
      <c r="V2092" s="10"/>
      <c r="W2092" s="10"/>
      <c r="Y2092" s="10">
        <v>46536.119999999981</v>
      </c>
      <c r="Z2092" s="10">
        <f t="shared" si="133"/>
        <v>65140.81</v>
      </c>
      <c r="AB2092" s="10">
        <f t="shared" si="134"/>
        <v>38091.82</v>
      </c>
      <c r="AC2092" s="10">
        <v>42583.65</v>
      </c>
      <c r="AD2092" s="10"/>
      <c r="AE2092" s="3"/>
      <c r="AF2092" s="3"/>
    </row>
    <row r="2093" spans="1:32" x14ac:dyDescent="0.2">
      <c r="A2093" s="55"/>
      <c r="B2093" s="198"/>
      <c r="C2093" s="10" t="s">
        <v>371</v>
      </c>
      <c r="D2093" s="10"/>
      <c r="E2093" s="419" t="s">
        <v>143</v>
      </c>
      <c r="F2093" s="10">
        <v>55619</v>
      </c>
      <c r="G2093" s="10"/>
      <c r="H2093" s="10">
        <f t="shared" si="132"/>
        <v>148</v>
      </c>
      <c r="I2093" s="10"/>
      <c r="J2093" s="10">
        <v>4520.79</v>
      </c>
      <c r="K2093" s="10"/>
      <c r="M2093" s="10">
        <v>5</v>
      </c>
      <c r="N2093" s="69"/>
      <c r="P2093" s="245">
        <f t="shared" si="130"/>
        <v>904.15800000000002</v>
      </c>
      <c r="Q2093" s="10"/>
      <c r="R2093" s="10"/>
      <c r="S2093" s="10"/>
      <c r="T2093" s="179">
        <f t="shared" si="131"/>
        <v>11123.8</v>
      </c>
      <c r="U2093" s="10"/>
      <c r="V2093" s="10"/>
      <c r="W2093" s="10"/>
      <c r="Y2093" s="10">
        <v>4520.79</v>
      </c>
      <c r="Z2093" s="10">
        <f t="shared" si="133"/>
        <v>6328.16</v>
      </c>
      <c r="AB2093" s="10">
        <f t="shared" si="134"/>
        <v>3700.46</v>
      </c>
      <c r="AC2093" s="10">
        <v>4136.82</v>
      </c>
      <c r="AD2093" s="10"/>
      <c r="AE2093" s="3"/>
      <c r="AF2093" s="3"/>
    </row>
    <row r="2094" spans="1:32" x14ac:dyDescent="0.2">
      <c r="A2094" s="55"/>
      <c r="B2094" s="198"/>
      <c r="C2094" s="10" t="s">
        <v>371</v>
      </c>
      <c r="D2094" s="10"/>
      <c r="E2094" s="419" t="s">
        <v>90</v>
      </c>
      <c r="F2094" s="10">
        <v>663904</v>
      </c>
      <c r="G2094" s="10"/>
      <c r="H2094" s="10">
        <f t="shared" si="132"/>
        <v>1770</v>
      </c>
      <c r="I2094" s="10"/>
      <c r="J2094" s="10">
        <v>75184.160000000003</v>
      </c>
      <c r="K2094" s="10"/>
      <c r="M2094" s="10">
        <v>7</v>
      </c>
      <c r="N2094" s="69"/>
      <c r="P2094" s="245">
        <f t="shared" si="130"/>
        <v>10740.594285714285</v>
      </c>
      <c r="Q2094" s="10"/>
      <c r="R2094" s="10"/>
      <c r="S2094" s="10"/>
      <c r="T2094" s="179">
        <f t="shared" si="131"/>
        <v>94843.428571428565</v>
      </c>
      <c r="U2094" s="10"/>
      <c r="V2094" s="10"/>
      <c r="W2094" s="10"/>
      <c r="Y2094" s="10">
        <v>75184.160000000003</v>
      </c>
      <c r="Z2094" s="10">
        <f t="shared" si="133"/>
        <v>105242.06</v>
      </c>
      <c r="AB2094" s="10">
        <f t="shared" si="134"/>
        <v>61541.48</v>
      </c>
      <c r="AC2094" s="10">
        <v>68798.52</v>
      </c>
      <c r="AD2094" s="10"/>
      <c r="AE2094" s="3"/>
      <c r="AF2094" s="3"/>
    </row>
    <row r="2095" spans="1:32" x14ac:dyDescent="0.2">
      <c r="A2095" s="55"/>
      <c r="B2095" s="198"/>
      <c r="C2095" s="10" t="s">
        <v>372</v>
      </c>
      <c r="D2095" s="10"/>
      <c r="E2095" s="419" t="s">
        <v>104</v>
      </c>
      <c r="F2095" s="10">
        <v>331542</v>
      </c>
      <c r="G2095" s="10"/>
      <c r="H2095" s="10">
        <f t="shared" si="132"/>
        <v>884</v>
      </c>
      <c r="I2095" s="10"/>
      <c r="J2095" s="10">
        <v>60088.239999999983</v>
      </c>
      <c r="K2095" s="10"/>
      <c r="M2095" s="10">
        <v>117</v>
      </c>
      <c r="N2095" s="69"/>
      <c r="P2095" s="245">
        <f t="shared" si="130"/>
        <v>513.57470085470072</v>
      </c>
      <c r="Q2095" s="10"/>
      <c r="R2095" s="10"/>
      <c r="S2095" s="10"/>
      <c r="T2095" s="179">
        <f t="shared" si="131"/>
        <v>2833.6923076923076</v>
      </c>
      <c r="U2095" s="10"/>
      <c r="V2095" s="10"/>
      <c r="W2095" s="10"/>
      <c r="Y2095" s="10">
        <v>60088.239999999983</v>
      </c>
      <c r="Z2095" s="10">
        <f t="shared" si="133"/>
        <v>84110.94</v>
      </c>
      <c r="AB2095" s="10">
        <f t="shared" si="134"/>
        <v>49184.82</v>
      </c>
      <c r="AC2095" s="10">
        <v>54984.75</v>
      </c>
      <c r="AD2095" s="10"/>
      <c r="AE2095" s="3"/>
      <c r="AF2095" s="3"/>
    </row>
    <row r="2096" spans="1:32" x14ac:dyDescent="0.2">
      <c r="A2096" s="55"/>
      <c r="B2096" s="198"/>
      <c r="C2096" s="10" t="s">
        <v>373</v>
      </c>
      <c r="D2096" s="10"/>
      <c r="E2096" s="419" t="s">
        <v>374</v>
      </c>
      <c r="F2096" s="10">
        <v>534058</v>
      </c>
      <c r="G2096" s="10"/>
      <c r="H2096" s="10">
        <f t="shared" si="132"/>
        <v>1424</v>
      </c>
      <c r="I2096" s="10"/>
      <c r="J2096" s="10">
        <v>48850.249999999978</v>
      </c>
      <c r="K2096" s="10"/>
      <c r="M2096" s="10">
        <v>83</v>
      </c>
      <c r="N2096" s="69"/>
      <c r="P2096" s="245">
        <f t="shared" si="130"/>
        <v>588.55722891566234</v>
      </c>
      <c r="Q2096" s="10"/>
      <c r="R2096" s="10"/>
      <c r="S2096" s="10"/>
      <c r="T2096" s="179">
        <f t="shared" si="131"/>
        <v>6434.4337349397592</v>
      </c>
      <c r="U2096" s="10"/>
      <c r="V2096" s="10"/>
      <c r="W2096" s="10"/>
      <c r="Y2096" s="10">
        <v>48850.249999999978</v>
      </c>
      <c r="Z2096" s="10">
        <f t="shared" si="133"/>
        <v>68380.11</v>
      </c>
      <c r="AB2096" s="10">
        <f t="shared" si="134"/>
        <v>39986.04</v>
      </c>
      <c r="AC2096" s="10">
        <v>44701.24</v>
      </c>
      <c r="AD2096" s="10"/>
      <c r="AE2096" s="3"/>
      <c r="AF2096" s="3"/>
    </row>
    <row r="2097" spans="1:32" x14ac:dyDescent="0.2">
      <c r="A2097" s="55"/>
      <c r="B2097" s="198"/>
      <c r="C2097" s="10" t="s">
        <v>373</v>
      </c>
      <c r="D2097" s="10"/>
      <c r="E2097" s="419" t="s">
        <v>385</v>
      </c>
      <c r="F2097" s="10">
        <v>451</v>
      </c>
      <c r="G2097" s="10"/>
      <c r="H2097" s="10">
        <f t="shared" si="132"/>
        <v>1</v>
      </c>
      <c r="I2097" s="10"/>
      <c r="J2097" s="10">
        <v>44.12</v>
      </c>
      <c r="K2097" s="10"/>
      <c r="M2097" s="10">
        <v>1</v>
      </c>
      <c r="N2097" s="69"/>
      <c r="P2097" s="245">
        <f t="shared" si="130"/>
        <v>44.12</v>
      </c>
      <c r="Q2097" s="10"/>
      <c r="R2097" s="10"/>
      <c r="S2097" s="10"/>
      <c r="T2097" s="179">
        <f t="shared" si="131"/>
        <v>451</v>
      </c>
      <c r="U2097" s="10"/>
      <c r="V2097" s="10"/>
      <c r="W2097" s="10"/>
      <c r="Y2097" s="10">
        <v>44.12</v>
      </c>
      <c r="Z2097" s="10">
        <f t="shared" si="133"/>
        <v>61.76</v>
      </c>
      <c r="AB2097" s="10">
        <f t="shared" si="134"/>
        <v>36.11</v>
      </c>
      <c r="AC2097" s="10">
        <v>40.369999999999997</v>
      </c>
      <c r="AD2097" s="10"/>
      <c r="AE2097" s="3"/>
      <c r="AF2097" s="3"/>
    </row>
    <row r="2098" spans="1:32" x14ac:dyDescent="0.2">
      <c r="A2098" s="55"/>
      <c r="B2098" s="198"/>
      <c r="C2098" s="10" t="s">
        <v>375</v>
      </c>
      <c r="D2098" s="10"/>
      <c r="E2098" s="419" t="s">
        <v>104</v>
      </c>
      <c r="F2098" s="10">
        <v>37718</v>
      </c>
      <c r="G2098" s="10"/>
      <c r="H2098" s="10">
        <f t="shared" si="132"/>
        <v>101</v>
      </c>
      <c r="I2098" s="10"/>
      <c r="J2098" s="10">
        <v>5070.800000000002</v>
      </c>
      <c r="K2098" s="10"/>
      <c r="M2098" s="10">
        <v>45</v>
      </c>
      <c r="N2098" s="69"/>
      <c r="P2098" s="245">
        <f t="shared" si="130"/>
        <v>112.68444444444449</v>
      </c>
      <c r="Q2098" s="10"/>
      <c r="R2098" s="10"/>
      <c r="S2098" s="10"/>
      <c r="T2098" s="179">
        <f t="shared" si="131"/>
        <v>838.17777777777781</v>
      </c>
      <c r="U2098" s="10"/>
      <c r="V2098" s="10"/>
      <c r="W2098" s="10"/>
      <c r="Y2098" s="10">
        <v>5070.800000000002</v>
      </c>
      <c r="Z2098" s="10">
        <f t="shared" si="133"/>
        <v>7098.06</v>
      </c>
      <c r="AB2098" s="10">
        <f t="shared" si="134"/>
        <v>4150.67</v>
      </c>
      <c r="AC2098" s="10">
        <v>4640.12</v>
      </c>
      <c r="AD2098" s="10"/>
      <c r="AE2098" s="3"/>
      <c r="AF2098" s="3"/>
    </row>
    <row r="2099" spans="1:32" x14ac:dyDescent="0.2">
      <c r="A2099" s="55"/>
      <c r="B2099" s="198"/>
      <c r="C2099" s="10" t="s">
        <v>376</v>
      </c>
      <c r="D2099" s="10"/>
      <c r="E2099" s="419" t="s">
        <v>211</v>
      </c>
      <c r="F2099" s="10">
        <v>51084</v>
      </c>
      <c r="G2099" s="10"/>
      <c r="H2099" s="10">
        <f t="shared" si="132"/>
        <v>136</v>
      </c>
      <c r="I2099" s="10"/>
      <c r="J2099" s="10">
        <v>9617.1000000000022</v>
      </c>
      <c r="K2099" s="10"/>
      <c r="M2099" s="10">
        <v>26</v>
      </c>
      <c r="N2099" s="69"/>
      <c r="P2099" s="245">
        <f t="shared" si="130"/>
        <v>369.88846153846163</v>
      </c>
      <c r="Q2099" s="10"/>
      <c r="R2099" s="10"/>
      <c r="S2099" s="10"/>
      <c r="T2099" s="179">
        <f t="shared" si="131"/>
        <v>1964.7692307692307</v>
      </c>
      <c r="U2099" s="10"/>
      <c r="V2099" s="10"/>
      <c r="W2099" s="10"/>
      <c r="Y2099" s="10">
        <v>9617.1000000000022</v>
      </c>
      <c r="Z2099" s="10">
        <f t="shared" si="133"/>
        <v>13461.92</v>
      </c>
      <c r="AB2099" s="10">
        <f t="shared" si="134"/>
        <v>7872.01</v>
      </c>
      <c r="AC2099" s="10">
        <v>8800.2900000000009</v>
      </c>
      <c r="AD2099" s="10"/>
      <c r="AE2099" s="3"/>
      <c r="AF2099" s="3"/>
    </row>
    <row r="2100" spans="1:32" x14ac:dyDescent="0.2">
      <c r="A2100" s="55"/>
      <c r="B2100" s="198"/>
      <c r="C2100" s="10" t="s">
        <v>377</v>
      </c>
      <c r="D2100" s="10"/>
      <c r="E2100" s="419" t="s">
        <v>92</v>
      </c>
      <c r="F2100" s="10">
        <v>6277</v>
      </c>
      <c r="G2100" s="10"/>
      <c r="H2100" s="10">
        <f t="shared" si="132"/>
        <v>17</v>
      </c>
      <c r="I2100" s="10"/>
      <c r="J2100" s="10">
        <v>651.36</v>
      </c>
      <c r="K2100" s="10"/>
      <c r="M2100" s="10">
        <v>2</v>
      </c>
      <c r="N2100" s="69"/>
      <c r="P2100" s="245">
        <f t="shared" si="130"/>
        <v>325.68</v>
      </c>
      <c r="Q2100" s="10"/>
      <c r="R2100" s="10"/>
      <c r="S2100" s="10"/>
      <c r="T2100" s="179">
        <f t="shared" si="131"/>
        <v>3138.5</v>
      </c>
      <c r="U2100" s="10"/>
      <c r="V2100" s="10"/>
      <c r="W2100" s="10"/>
      <c r="Y2100" s="10">
        <v>651.36</v>
      </c>
      <c r="Z2100" s="10">
        <f t="shared" si="133"/>
        <v>911.77</v>
      </c>
      <c r="AB2100" s="10">
        <f t="shared" si="134"/>
        <v>533.16999999999996</v>
      </c>
      <c r="AC2100" s="10">
        <v>596.04</v>
      </c>
      <c r="AD2100" s="10"/>
      <c r="AE2100" s="3"/>
      <c r="AF2100" s="3"/>
    </row>
    <row r="2101" spans="1:32" x14ac:dyDescent="0.2">
      <c r="A2101" s="55"/>
      <c r="B2101" s="198"/>
      <c r="C2101" s="10" t="s">
        <v>377</v>
      </c>
      <c r="D2101" s="10"/>
      <c r="E2101" s="419" t="s">
        <v>200</v>
      </c>
      <c r="F2101" s="10">
        <v>1375</v>
      </c>
      <c r="G2101" s="10"/>
      <c r="H2101" s="10">
        <f t="shared" si="132"/>
        <v>4</v>
      </c>
      <c r="I2101" s="10"/>
      <c r="J2101" s="10">
        <v>270.52</v>
      </c>
      <c r="K2101" s="10"/>
      <c r="M2101" s="10">
        <v>1</v>
      </c>
      <c r="N2101" s="69"/>
      <c r="P2101" s="245">
        <f t="shared" si="130"/>
        <v>270.52</v>
      </c>
      <c r="Q2101" s="10"/>
      <c r="R2101" s="10"/>
      <c r="S2101" s="10"/>
      <c r="T2101" s="179">
        <f t="shared" si="131"/>
        <v>1375</v>
      </c>
      <c r="U2101" s="10"/>
      <c r="V2101" s="10"/>
      <c r="W2101" s="10"/>
      <c r="Y2101" s="10">
        <v>270.52</v>
      </c>
      <c r="Z2101" s="10">
        <f t="shared" si="133"/>
        <v>378.67</v>
      </c>
      <c r="AB2101" s="10">
        <f t="shared" si="134"/>
        <v>221.43</v>
      </c>
      <c r="AC2101" s="10">
        <v>247.54</v>
      </c>
      <c r="AD2101" s="10"/>
      <c r="AE2101" s="3"/>
      <c r="AF2101" s="3"/>
    </row>
    <row r="2102" spans="1:32" x14ac:dyDescent="0.2">
      <c r="A2102" s="55"/>
      <c r="B2102" s="198"/>
      <c r="C2102" s="10" t="s">
        <v>377</v>
      </c>
      <c r="D2102" s="10"/>
      <c r="E2102" s="419" t="s">
        <v>302</v>
      </c>
      <c r="F2102" s="10">
        <v>414027</v>
      </c>
      <c r="G2102" s="10"/>
      <c r="H2102" s="10">
        <f t="shared" si="132"/>
        <v>1104</v>
      </c>
      <c r="I2102" s="10"/>
      <c r="J2102" s="10">
        <v>58491.75</v>
      </c>
      <c r="K2102" s="10"/>
      <c r="M2102" s="10">
        <v>143</v>
      </c>
      <c r="N2102" s="69"/>
      <c r="P2102" s="245">
        <f t="shared" si="130"/>
        <v>409.0332167832168</v>
      </c>
      <c r="Q2102" s="10"/>
      <c r="R2102" s="10"/>
      <c r="S2102" s="10"/>
      <c r="T2102" s="179">
        <f t="shared" si="131"/>
        <v>2895.2937062937062</v>
      </c>
      <c r="U2102" s="10"/>
      <c r="V2102" s="10"/>
      <c r="W2102" s="10"/>
      <c r="Y2102" s="10">
        <v>58491.75</v>
      </c>
      <c r="Z2102" s="10">
        <f t="shared" si="133"/>
        <v>81876.19</v>
      </c>
      <c r="AB2102" s="10">
        <f t="shared" si="134"/>
        <v>47878.02</v>
      </c>
      <c r="AC2102" s="10">
        <v>53523.85</v>
      </c>
      <c r="AD2102" s="10"/>
      <c r="AE2102" s="3"/>
      <c r="AF2102" s="3"/>
    </row>
    <row r="2103" spans="1:32" x14ac:dyDescent="0.2">
      <c r="A2103" s="55"/>
      <c r="B2103" s="198"/>
      <c r="C2103" s="10" t="s">
        <v>607</v>
      </c>
      <c r="D2103" s="10"/>
      <c r="E2103" s="419" t="s">
        <v>105</v>
      </c>
      <c r="F2103" s="10">
        <v>186</v>
      </c>
      <c r="G2103" s="10"/>
      <c r="H2103" s="10">
        <f t="shared" si="132"/>
        <v>0</v>
      </c>
      <c r="I2103" s="10"/>
      <c r="J2103" s="10">
        <v>65.789999999999992</v>
      </c>
      <c r="K2103" s="10"/>
      <c r="M2103" s="10">
        <v>4</v>
      </c>
      <c r="N2103" s="69"/>
      <c r="P2103" s="245">
        <f t="shared" si="130"/>
        <v>16.447499999999998</v>
      </c>
      <c r="Q2103" s="10"/>
      <c r="R2103" s="10"/>
      <c r="S2103" s="10"/>
      <c r="T2103" s="179">
        <f t="shared" si="131"/>
        <v>46.5</v>
      </c>
      <c r="U2103" s="10"/>
      <c r="V2103" s="10"/>
      <c r="W2103" s="10"/>
      <c r="Y2103" s="10">
        <v>65.789999999999992</v>
      </c>
      <c r="Z2103" s="10">
        <f t="shared" si="133"/>
        <v>92.09</v>
      </c>
      <c r="AB2103" s="10">
        <f t="shared" si="134"/>
        <v>53.85</v>
      </c>
      <c r="AC2103" s="10">
        <v>60.2</v>
      </c>
      <c r="AD2103" s="10"/>
      <c r="AE2103" s="3"/>
      <c r="AF2103" s="3"/>
    </row>
    <row r="2104" spans="1:32" x14ac:dyDescent="0.2">
      <c r="A2104" s="55"/>
      <c r="B2104" s="198"/>
      <c r="C2104" s="10" t="s">
        <v>378</v>
      </c>
      <c r="D2104" s="10"/>
      <c r="E2104" s="419" t="s">
        <v>379</v>
      </c>
      <c r="F2104" s="10">
        <v>1253</v>
      </c>
      <c r="G2104" s="10"/>
      <c r="H2104" s="10">
        <f t="shared" si="132"/>
        <v>3</v>
      </c>
      <c r="I2104" s="10"/>
      <c r="J2104" s="10">
        <v>253.78</v>
      </c>
      <c r="K2104" s="10"/>
      <c r="M2104" s="10">
        <v>1</v>
      </c>
      <c r="N2104" s="69"/>
      <c r="P2104" s="245">
        <f t="shared" si="130"/>
        <v>253.78</v>
      </c>
      <c r="Q2104" s="10"/>
      <c r="R2104" s="10"/>
      <c r="S2104" s="10"/>
      <c r="T2104" s="179">
        <f t="shared" si="131"/>
        <v>1253</v>
      </c>
      <c r="U2104" s="10"/>
      <c r="V2104" s="10"/>
      <c r="W2104" s="10"/>
      <c r="Y2104" s="10">
        <v>253.78</v>
      </c>
      <c r="Z2104" s="10">
        <f t="shared" si="133"/>
        <v>355.24</v>
      </c>
      <c r="AB2104" s="10">
        <f t="shared" si="134"/>
        <v>207.73</v>
      </c>
      <c r="AC2104" s="10">
        <v>232.23</v>
      </c>
      <c r="AD2104" s="10"/>
      <c r="AE2104" s="3"/>
      <c r="AF2104" s="3"/>
    </row>
    <row r="2105" spans="1:32" x14ac:dyDescent="0.2">
      <c r="A2105" s="55"/>
      <c r="B2105" s="198"/>
      <c r="C2105" s="10" t="s">
        <v>378</v>
      </c>
      <c r="D2105" s="10"/>
      <c r="E2105" s="419" t="s">
        <v>102</v>
      </c>
      <c r="F2105" s="10">
        <v>1407</v>
      </c>
      <c r="G2105" s="10"/>
      <c r="H2105" s="10">
        <f t="shared" si="132"/>
        <v>4</v>
      </c>
      <c r="I2105" s="10"/>
      <c r="J2105" s="10">
        <v>272.68</v>
      </c>
      <c r="K2105" s="10"/>
      <c r="M2105" s="10">
        <v>3</v>
      </c>
      <c r="N2105" s="69"/>
      <c r="P2105" s="245">
        <f t="shared" si="130"/>
        <v>90.893333333333331</v>
      </c>
      <c r="Q2105" s="10"/>
      <c r="R2105" s="10"/>
      <c r="S2105" s="10"/>
      <c r="T2105" s="179">
        <f t="shared" si="131"/>
        <v>469</v>
      </c>
      <c r="U2105" s="10"/>
      <c r="V2105" s="10"/>
      <c r="W2105" s="10"/>
      <c r="Y2105" s="10">
        <v>272.68</v>
      </c>
      <c r="Z2105" s="10">
        <f t="shared" si="133"/>
        <v>381.69</v>
      </c>
      <c r="AB2105" s="10">
        <f t="shared" si="134"/>
        <v>223.2</v>
      </c>
      <c r="AC2105" s="10">
        <v>249.52</v>
      </c>
      <c r="AD2105" s="10"/>
      <c r="AE2105" s="3"/>
      <c r="AF2105" s="3"/>
    </row>
    <row r="2106" spans="1:32" x14ac:dyDescent="0.2">
      <c r="A2106" s="55"/>
      <c r="B2106" s="198"/>
      <c r="C2106" s="10" t="s">
        <v>378</v>
      </c>
      <c r="D2106" s="10"/>
      <c r="E2106" s="419" t="s">
        <v>105</v>
      </c>
      <c r="F2106" s="10">
        <v>9004386</v>
      </c>
      <c r="G2106" s="10"/>
      <c r="H2106" s="10">
        <f t="shared" si="132"/>
        <v>24008</v>
      </c>
      <c r="I2106" s="10"/>
      <c r="J2106" s="10">
        <v>992868.35000000079</v>
      </c>
      <c r="K2106" s="10"/>
      <c r="M2106" s="10">
        <v>1352</v>
      </c>
      <c r="N2106" s="69"/>
      <c r="P2106" s="245">
        <f t="shared" si="130"/>
        <v>734.37008136094732</v>
      </c>
      <c r="Q2106" s="10"/>
      <c r="R2106" s="10"/>
      <c r="S2106" s="10"/>
      <c r="T2106" s="179">
        <f t="shared" si="131"/>
        <v>6660.0488165680472</v>
      </c>
      <c r="U2106" s="10"/>
      <c r="V2106" s="10"/>
      <c r="W2106" s="10"/>
      <c r="Y2106" s="10">
        <v>992868.35000000079</v>
      </c>
      <c r="Z2106" s="10">
        <f t="shared" si="133"/>
        <v>1389807.51</v>
      </c>
      <c r="AB2106" s="10">
        <f t="shared" si="134"/>
        <v>812705.6</v>
      </c>
      <c r="AC2106" s="10">
        <v>908540.78</v>
      </c>
      <c r="AD2106" s="10"/>
      <c r="AE2106" s="3"/>
      <c r="AF2106" s="3"/>
    </row>
    <row r="2107" spans="1:32" x14ac:dyDescent="0.2">
      <c r="A2107" s="55"/>
      <c r="B2107" s="198"/>
      <c r="C2107" s="10" t="s">
        <v>380</v>
      </c>
      <c r="D2107" s="10"/>
      <c r="E2107" s="419" t="s">
        <v>147</v>
      </c>
      <c r="F2107" s="10">
        <v>2851</v>
      </c>
      <c r="G2107" s="10"/>
      <c r="H2107" s="10">
        <f t="shared" si="132"/>
        <v>8</v>
      </c>
      <c r="I2107" s="10"/>
      <c r="J2107" s="10">
        <v>855.08</v>
      </c>
      <c r="K2107" s="10"/>
      <c r="M2107" s="10">
        <v>1</v>
      </c>
      <c r="N2107" s="69"/>
      <c r="P2107" s="245">
        <f t="shared" si="130"/>
        <v>855.08</v>
      </c>
      <c r="Q2107" s="10"/>
      <c r="R2107" s="10"/>
      <c r="S2107" s="10"/>
      <c r="T2107" s="179">
        <f t="shared" si="131"/>
        <v>2851</v>
      </c>
      <c r="U2107" s="10"/>
      <c r="V2107" s="10"/>
      <c r="W2107" s="10"/>
      <c r="Y2107" s="10">
        <v>855.08</v>
      </c>
      <c r="Z2107" s="10">
        <f t="shared" si="133"/>
        <v>1196.93</v>
      </c>
      <c r="AB2107" s="10">
        <f t="shared" si="134"/>
        <v>699.92</v>
      </c>
      <c r="AC2107" s="10">
        <v>782.46</v>
      </c>
      <c r="AD2107" s="10"/>
      <c r="AE2107" s="3"/>
      <c r="AF2107" s="3"/>
    </row>
    <row r="2108" spans="1:32" x14ac:dyDescent="0.2">
      <c r="A2108" s="55"/>
      <c r="B2108" s="198"/>
      <c r="C2108" s="10" t="s">
        <v>380</v>
      </c>
      <c r="D2108" s="10"/>
      <c r="E2108" s="419" t="s">
        <v>164</v>
      </c>
      <c r="F2108" s="10">
        <v>771976</v>
      </c>
      <c r="G2108" s="10"/>
      <c r="H2108" s="10">
        <f t="shared" si="132"/>
        <v>2058</v>
      </c>
      <c r="I2108" s="10"/>
      <c r="J2108" s="10">
        <v>104793.12999999995</v>
      </c>
      <c r="K2108" s="10"/>
      <c r="M2108" s="10">
        <v>158</v>
      </c>
      <c r="N2108" s="69"/>
      <c r="P2108" s="245">
        <f t="shared" si="130"/>
        <v>663.24765822784775</v>
      </c>
      <c r="Q2108" s="10"/>
      <c r="R2108" s="10"/>
      <c r="S2108" s="10"/>
      <c r="T2108" s="179">
        <f t="shared" si="131"/>
        <v>4885.9240506329115</v>
      </c>
      <c r="U2108" s="10"/>
      <c r="V2108" s="10"/>
      <c r="W2108" s="10"/>
      <c r="Y2108" s="10">
        <v>104793.12999999995</v>
      </c>
      <c r="Z2108" s="10">
        <f t="shared" si="133"/>
        <v>146688.41</v>
      </c>
      <c r="AB2108" s="10">
        <f t="shared" si="134"/>
        <v>85777.7</v>
      </c>
      <c r="AC2108" s="10">
        <v>95892.71</v>
      </c>
      <c r="AD2108" s="10"/>
      <c r="AE2108" s="3"/>
      <c r="AF2108" s="3"/>
    </row>
    <row r="2109" spans="1:32" x14ac:dyDescent="0.2">
      <c r="A2109" s="55"/>
      <c r="B2109" s="198"/>
      <c r="C2109" s="10" t="s">
        <v>381</v>
      </c>
      <c r="D2109" s="10"/>
      <c r="E2109" s="419" t="s">
        <v>92</v>
      </c>
      <c r="F2109" s="10">
        <v>9747</v>
      </c>
      <c r="G2109" s="10"/>
      <c r="H2109" s="10">
        <f t="shared" si="132"/>
        <v>26</v>
      </c>
      <c r="I2109" s="10"/>
      <c r="J2109" s="10">
        <v>1801.79</v>
      </c>
      <c r="K2109" s="10"/>
      <c r="M2109" s="10">
        <v>2</v>
      </c>
      <c r="N2109" s="69"/>
      <c r="P2109" s="245">
        <f t="shared" si="130"/>
        <v>900.89499999999998</v>
      </c>
      <c r="Q2109" s="10"/>
      <c r="R2109" s="10"/>
      <c r="S2109" s="10"/>
      <c r="T2109" s="179">
        <f t="shared" si="131"/>
        <v>4873.5</v>
      </c>
      <c r="U2109" s="10"/>
      <c r="V2109" s="10"/>
      <c r="W2109" s="10"/>
      <c r="Y2109" s="10">
        <v>1801.79</v>
      </c>
      <c r="Z2109" s="10">
        <f t="shared" si="133"/>
        <v>2522.13</v>
      </c>
      <c r="AB2109" s="10">
        <f t="shared" si="134"/>
        <v>1474.84</v>
      </c>
      <c r="AC2109" s="10">
        <v>1648.75</v>
      </c>
      <c r="AD2109" s="10"/>
      <c r="AE2109" s="3"/>
      <c r="AF2109" s="3"/>
    </row>
    <row r="2110" spans="1:32" x14ac:dyDescent="0.2">
      <c r="A2110" s="55"/>
      <c r="B2110" s="198"/>
      <c r="C2110" s="10" t="s">
        <v>381</v>
      </c>
      <c r="D2110" s="10"/>
      <c r="E2110" s="419" t="s">
        <v>382</v>
      </c>
      <c r="F2110" s="10">
        <v>2206425</v>
      </c>
      <c r="G2110" s="10"/>
      <c r="H2110" s="10">
        <f t="shared" si="132"/>
        <v>5883</v>
      </c>
      <c r="I2110" s="10"/>
      <c r="J2110" s="10">
        <v>256670.00999999992</v>
      </c>
      <c r="K2110" s="10"/>
      <c r="M2110" s="10">
        <v>539</v>
      </c>
      <c r="N2110" s="69"/>
      <c r="P2110" s="245">
        <f t="shared" si="130"/>
        <v>476.19667903525033</v>
      </c>
      <c r="Q2110" s="10"/>
      <c r="R2110" s="10"/>
      <c r="S2110" s="10"/>
      <c r="T2110" s="179">
        <f t="shared" si="131"/>
        <v>4093.5528756957328</v>
      </c>
      <c r="U2110" s="10"/>
      <c r="V2110" s="10"/>
      <c r="W2110" s="10"/>
      <c r="Y2110" s="10">
        <v>256670.00999999992</v>
      </c>
      <c r="Z2110" s="10">
        <f t="shared" si="133"/>
        <v>359284.2</v>
      </c>
      <c r="AB2110" s="10">
        <f t="shared" si="134"/>
        <v>210095.48</v>
      </c>
      <c r="AC2110" s="10">
        <v>234870.18</v>
      </c>
      <c r="AD2110" s="10"/>
      <c r="AE2110" s="3"/>
      <c r="AF2110" s="3"/>
    </row>
    <row r="2111" spans="1:32" x14ac:dyDescent="0.2">
      <c r="A2111" s="55"/>
      <c r="B2111" s="198"/>
      <c r="C2111" s="10" t="s">
        <v>381</v>
      </c>
      <c r="D2111" s="10"/>
      <c r="E2111" s="419" t="s">
        <v>383</v>
      </c>
      <c r="F2111" s="10">
        <v>148</v>
      </c>
      <c r="G2111" s="10"/>
      <c r="H2111" s="10">
        <f t="shared" si="132"/>
        <v>0</v>
      </c>
      <c r="I2111" s="10"/>
      <c r="J2111" s="10">
        <v>107.19</v>
      </c>
      <c r="K2111" s="10"/>
      <c r="M2111" s="10">
        <v>7</v>
      </c>
      <c r="N2111" s="69"/>
      <c r="P2111" s="245">
        <f t="shared" si="130"/>
        <v>15.312857142857142</v>
      </c>
      <c r="Q2111" s="10"/>
      <c r="R2111" s="10"/>
      <c r="S2111" s="10"/>
      <c r="T2111" s="179">
        <f t="shared" si="131"/>
        <v>21.142857142857142</v>
      </c>
      <c r="U2111" s="10"/>
      <c r="V2111" s="10"/>
      <c r="W2111" s="10"/>
      <c r="Y2111" s="10">
        <v>107.19</v>
      </c>
      <c r="Z2111" s="10">
        <f t="shared" si="133"/>
        <v>150.04</v>
      </c>
      <c r="AB2111" s="10">
        <f t="shared" si="134"/>
        <v>87.74</v>
      </c>
      <c r="AC2111" s="10">
        <v>98.09</v>
      </c>
      <c r="AD2111" s="10"/>
      <c r="AE2111" s="3"/>
      <c r="AF2111" s="3"/>
    </row>
    <row r="2112" spans="1:32" x14ac:dyDescent="0.2">
      <c r="A2112" s="55"/>
      <c r="B2112" s="198"/>
      <c r="C2112" s="10" t="s">
        <v>381</v>
      </c>
      <c r="D2112" s="10"/>
      <c r="E2112" s="419" t="s">
        <v>485</v>
      </c>
      <c r="F2112" s="10">
        <v>6791</v>
      </c>
      <c r="G2112" s="10"/>
      <c r="H2112" s="10">
        <f t="shared" si="132"/>
        <v>18</v>
      </c>
      <c r="I2112" s="10"/>
      <c r="J2112" s="10">
        <v>665.87</v>
      </c>
      <c r="K2112" s="10"/>
      <c r="M2112" s="10">
        <v>2</v>
      </c>
      <c r="N2112" s="69"/>
      <c r="P2112" s="245">
        <f t="shared" si="130"/>
        <v>332.935</v>
      </c>
      <c r="Q2112" s="10"/>
      <c r="R2112" s="10"/>
      <c r="S2112" s="10"/>
      <c r="T2112" s="179">
        <f t="shared" si="131"/>
        <v>3395.5</v>
      </c>
      <c r="U2112" s="10"/>
      <c r="V2112" s="10"/>
      <c r="W2112" s="10"/>
      <c r="Y2112" s="10">
        <v>665.87</v>
      </c>
      <c r="Z2112" s="10">
        <f t="shared" si="133"/>
        <v>932.08</v>
      </c>
      <c r="AB2112" s="10">
        <f t="shared" si="134"/>
        <v>545.04</v>
      </c>
      <c r="AC2112" s="10">
        <v>609.30999999999995</v>
      </c>
      <c r="AD2112" s="10"/>
      <c r="AE2112" s="3"/>
      <c r="AF2112" s="3"/>
    </row>
    <row r="2113" spans="1:32" x14ac:dyDescent="0.2">
      <c r="A2113" s="55"/>
      <c r="B2113" s="198"/>
      <c r="C2113" s="10" t="s">
        <v>381</v>
      </c>
      <c r="D2113" s="10"/>
      <c r="E2113" s="419" t="s">
        <v>107</v>
      </c>
      <c r="F2113" s="10">
        <v>2013</v>
      </c>
      <c r="G2113" s="10"/>
      <c r="H2113" s="10">
        <f t="shared" si="132"/>
        <v>5</v>
      </c>
      <c r="I2113" s="10"/>
      <c r="J2113" s="10">
        <v>437.59</v>
      </c>
      <c r="K2113" s="10"/>
      <c r="M2113" s="10">
        <v>1</v>
      </c>
      <c r="N2113" s="69"/>
      <c r="P2113" s="245">
        <f t="shared" si="130"/>
        <v>437.59</v>
      </c>
      <c r="Q2113" s="10"/>
      <c r="R2113" s="10"/>
      <c r="S2113" s="10"/>
      <c r="T2113" s="179">
        <f t="shared" si="131"/>
        <v>2013</v>
      </c>
      <c r="U2113" s="10"/>
      <c r="V2113" s="10"/>
      <c r="W2113" s="10"/>
      <c r="Y2113" s="10">
        <v>437.59</v>
      </c>
      <c r="Z2113" s="10">
        <f t="shared" si="133"/>
        <v>612.53</v>
      </c>
      <c r="AB2113" s="10">
        <f t="shared" si="134"/>
        <v>358.19</v>
      </c>
      <c r="AC2113" s="10">
        <v>400.43</v>
      </c>
      <c r="AD2113" s="10"/>
      <c r="AE2113" s="3"/>
      <c r="AF2113" s="3"/>
    </row>
    <row r="2114" spans="1:32" x14ac:dyDescent="0.2">
      <c r="A2114" s="55"/>
      <c r="B2114" s="198"/>
      <c r="C2114" s="10" t="s">
        <v>381</v>
      </c>
      <c r="D2114" s="10"/>
      <c r="E2114" s="419" t="s">
        <v>170</v>
      </c>
      <c r="F2114" s="10">
        <v>1004</v>
      </c>
      <c r="G2114" s="10"/>
      <c r="H2114" s="10">
        <f t="shared" si="132"/>
        <v>3</v>
      </c>
      <c r="I2114" s="10"/>
      <c r="J2114" s="10">
        <v>185.76</v>
      </c>
      <c r="K2114" s="10"/>
      <c r="M2114" s="10">
        <v>1</v>
      </c>
      <c r="N2114" s="69"/>
      <c r="P2114" s="245">
        <f t="shared" si="130"/>
        <v>185.76</v>
      </c>
      <c r="Q2114" s="10"/>
      <c r="R2114" s="10"/>
      <c r="S2114" s="10"/>
      <c r="T2114" s="179">
        <f t="shared" si="131"/>
        <v>1004</v>
      </c>
      <c r="U2114" s="10"/>
      <c r="V2114" s="10"/>
      <c r="W2114" s="10"/>
      <c r="Y2114" s="10">
        <v>185.76</v>
      </c>
      <c r="Z2114" s="10">
        <f t="shared" si="133"/>
        <v>260.02999999999997</v>
      </c>
      <c r="AB2114" s="10">
        <f t="shared" si="134"/>
        <v>152.05000000000001</v>
      </c>
      <c r="AC2114" s="10">
        <v>169.98</v>
      </c>
      <c r="AD2114" s="10"/>
      <c r="AE2114" s="3"/>
      <c r="AF2114" s="3"/>
    </row>
    <row r="2115" spans="1:32" x14ac:dyDescent="0.2">
      <c r="A2115" s="55"/>
      <c r="B2115" s="198"/>
      <c r="C2115" s="10" t="s">
        <v>384</v>
      </c>
      <c r="D2115" s="10"/>
      <c r="E2115" s="419" t="s">
        <v>83</v>
      </c>
      <c r="F2115" s="10">
        <v>428</v>
      </c>
      <c r="G2115" s="10"/>
      <c r="H2115" s="10">
        <f t="shared" si="132"/>
        <v>1</v>
      </c>
      <c r="I2115" s="10"/>
      <c r="J2115" s="10">
        <v>86.81</v>
      </c>
      <c r="K2115" s="10"/>
      <c r="M2115" s="10">
        <v>1</v>
      </c>
      <c r="N2115" s="69"/>
      <c r="P2115" s="245">
        <f t="shared" si="130"/>
        <v>86.81</v>
      </c>
      <c r="Q2115" s="10"/>
      <c r="R2115" s="10"/>
      <c r="S2115" s="10"/>
      <c r="T2115" s="179">
        <f t="shared" si="131"/>
        <v>428</v>
      </c>
      <c r="U2115" s="10"/>
      <c r="V2115" s="10"/>
      <c r="W2115" s="10"/>
      <c r="Y2115" s="10">
        <v>86.81</v>
      </c>
      <c r="Z2115" s="10">
        <f t="shared" si="133"/>
        <v>121.52</v>
      </c>
      <c r="AB2115" s="10">
        <f t="shared" si="134"/>
        <v>71.06</v>
      </c>
      <c r="AC2115" s="10">
        <v>79.44</v>
      </c>
      <c r="AD2115" s="10"/>
      <c r="AE2115" s="3"/>
      <c r="AF2115" s="3"/>
    </row>
    <row r="2116" spans="1:32" x14ac:dyDescent="0.2">
      <c r="A2116" s="55"/>
      <c r="B2116" s="198"/>
      <c r="C2116" s="10" t="s">
        <v>384</v>
      </c>
      <c r="D2116" s="10"/>
      <c r="E2116" s="419" t="s">
        <v>84</v>
      </c>
      <c r="F2116" s="10">
        <v>1945373</v>
      </c>
      <c r="G2116" s="10"/>
      <c r="H2116" s="10">
        <f t="shared" si="132"/>
        <v>5187</v>
      </c>
      <c r="I2116" s="10"/>
      <c r="J2116" s="10">
        <v>252954.52999999965</v>
      </c>
      <c r="K2116" s="10"/>
      <c r="M2116" s="10">
        <v>591</v>
      </c>
      <c r="N2116" s="69"/>
      <c r="P2116" s="245">
        <f t="shared" si="130"/>
        <v>428.01104906937337</v>
      </c>
      <c r="Q2116" s="10"/>
      <c r="R2116" s="10"/>
      <c r="S2116" s="10"/>
      <c r="T2116" s="179">
        <f t="shared" si="131"/>
        <v>3291.6632825719121</v>
      </c>
      <c r="U2116" s="10"/>
      <c r="V2116" s="10"/>
      <c r="W2116" s="10"/>
      <c r="Y2116" s="10">
        <v>252954.52999999965</v>
      </c>
      <c r="Z2116" s="10">
        <f t="shared" si="133"/>
        <v>354083.3</v>
      </c>
      <c r="AB2116" s="10">
        <f t="shared" si="134"/>
        <v>207054.2</v>
      </c>
      <c r="AC2116" s="10">
        <v>231470.27</v>
      </c>
      <c r="AD2116" s="10"/>
      <c r="AE2116" s="3"/>
      <c r="AF2116" s="3"/>
    </row>
    <row r="2117" spans="1:32" x14ac:dyDescent="0.2">
      <c r="A2117" s="55"/>
      <c r="B2117" s="198"/>
      <c r="C2117" s="10" t="s">
        <v>384</v>
      </c>
      <c r="D2117" s="10"/>
      <c r="E2117" s="419" t="s">
        <v>385</v>
      </c>
      <c r="F2117" s="10">
        <v>942</v>
      </c>
      <c r="G2117" s="10"/>
      <c r="H2117" s="10">
        <f t="shared" si="132"/>
        <v>3</v>
      </c>
      <c r="I2117" s="10"/>
      <c r="J2117" s="10">
        <v>174.68999999999997</v>
      </c>
      <c r="K2117" s="10"/>
      <c r="M2117" s="10">
        <v>6</v>
      </c>
      <c r="N2117" s="69"/>
      <c r="P2117" s="245">
        <f t="shared" si="130"/>
        <v>29.114999999999995</v>
      </c>
      <c r="Q2117" s="10"/>
      <c r="R2117" s="10"/>
      <c r="S2117" s="10"/>
      <c r="T2117" s="179">
        <f t="shared" si="131"/>
        <v>157</v>
      </c>
      <c r="U2117" s="10"/>
      <c r="V2117" s="10"/>
      <c r="W2117" s="10"/>
      <c r="Y2117" s="10">
        <v>174.68999999999997</v>
      </c>
      <c r="Z2117" s="10">
        <f t="shared" si="133"/>
        <v>244.53</v>
      </c>
      <c r="AB2117" s="10">
        <f t="shared" si="134"/>
        <v>142.99</v>
      </c>
      <c r="AC2117" s="10">
        <v>159.85</v>
      </c>
      <c r="AD2117" s="10"/>
      <c r="AE2117" s="3"/>
      <c r="AF2117" s="3"/>
    </row>
    <row r="2118" spans="1:32" x14ac:dyDescent="0.2">
      <c r="A2118" s="55"/>
      <c r="B2118" s="198"/>
      <c r="C2118" s="10" t="s">
        <v>387</v>
      </c>
      <c r="D2118" s="10"/>
      <c r="E2118" s="419" t="s">
        <v>105</v>
      </c>
      <c r="F2118" s="10">
        <v>791</v>
      </c>
      <c r="G2118" s="10"/>
      <c r="H2118" s="10">
        <f t="shared" si="132"/>
        <v>2</v>
      </c>
      <c r="I2118" s="10"/>
      <c r="J2118" s="10">
        <v>71.900000000000006</v>
      </c>
      <c r="K2118" s="10"/>
      <c r="M2118" s="10">
        <v>1</v>
      </c>
      <c r="N2118" s="69"/>
      <c r="P2118" s="245">
        <f t="shared" si="130"/>
        <v>71.900000000000006</v>
      </c>
      <c r="Q2118" s="10"/>
      <c r="R2118" s="10"/>
      <c r="S2118" s="10"/>
      <c r="T2118" s="179">
        <f t="shared" si="131"/>
        <v>791</v>
      </c>
      <c r="U2118" s="10"/>
      <c r="V2118" s="10"/>
      <c r="W2118" s="10"/>
      <c r="Y2118" s="10">
        <v>71.900000000000006</v>
      </c>
      <c r="Z2118" s="10">
        <f t="shared" si="133"/>
        <v>100.64</v>
      </c>
      <c r="AB2118" s="10">
        <f t="shared" si="134"/>
        <v>58.85</v>
      </c>
      <c r="AC2118" s="10">
        <v>65.790000000000006</v>
      </c>
      <c r="AD2118" s="10"/>
      <c r="AE2118" s="3"/>
      <c r="AF2118" s="3"/>
    </row>
    <row r="2119" spans="1:32" x14ac:dyDescent="0.2">
      <c r="A2119" s="55"/>
      <c r="B2119" s="198"/>
      <c r="C2119" s="10" t="s">
        <v>387</v>
      </c>
      <c r="D2119" s="10"/>
      <c r="E2119" s="419" t="s">
        <v>187</v>
      </c>
      <c r="F2119" s="10">
        <v>431879</v>
      </c>
      <c r="G2119" s="10"/>
      <c r="H2119" s="10">
        <f t="shared" si="132"/>
        <v>1152</v>
      </c>
      <c r="I2119" s="10"/>
      <c r="J2119" s="10">
        <v>85115.280000000028</v>
      </c>
      <c r="K2119" s="10"/>
      <c r="M2119" s="10">
        <v>176</v>
      </c>
      <c r="N2119" s="69"/>
      <c r="P2119" s="245">
        <f t="shared" si="130"/>
        <v>483.60954545454564</v>
      </c>
      <c r="Q2119" s="10"/>
      <c r="R2119" s="10"/>
      <c r="S2119" s="10"/>
      <c r="T2119" s="179">
        <f t="shared" si="131"/>
        <v>2453.8579545454545</v>
      </c>
      <c r="U2119" s="10"/>
      <c r="V2119" s="10"/>
      <c r="W2119" s="10"/>
      <c r="Y2119" s="10">
        <v>85115.280000000028</v>
      </c>
      <c r="Z2119" s="10">
        <f t="shared" si="133"/>
        <v>119143.55</v>
      </c>
      <c r="AB2119" s="10">
        <f t="shared" si="134"/>
        <v>69670.53</v>
      </c>
      <c r="AC2119" s="10">
        <v>77886.16</v>
      </c>
      <c r="AD2119" s="10"/>
      <c r="AE2119" s="3"/>
      <c r="AF2119" s="3"/>
    </row>
    <row r="2120" spans="1:32" x14ac:dyDescent="0.2">
      <c r="A2120" s="55"/>
      <c r="B2120" s="198"/>
      <c r="C2120" s="10" t="s">
        <v>389</v>
      </c>
      <c r="D2120" s="10"/>
      <c r="E2120" s="419" t="s">
        <v>124</v>
      </c>
      <c r="F2120" s="10">
        <v>1363400</v>
      </c>
      <c r="G2120" s="10"/>
      <c r="H2120" s="10">
        <f t="shared" si="132"/>
        <v>3635</v>
      </c>
      <c r="I2120" s="10"/>
      <c r="J2120" s="10">
        <v>168433.06000000003</v>
      </c>
      <c r="K2120" s="10"/>
      <c r="M2120" s="10">
        <v>393</v>
      </c>
      <c r="N2120" s="69"/>
      <c r="P2120" s="245">
        <f t="shared" si="130"/>
        <v>428.58284987277358</v>
      </c>
      <c r="Q2120" s="10"/>
      <c r="R2120" s="10"/>
      <c r="S2120" s="10"/>
      <c r="T2120" s="179">
        <f t="shared" si="131"/>
        <v>3469.2111959287531</v>
      </c>
      <c r="U2120" s="10"/>
      <c r="V2120" s="10"/>
      <c r="W2120" s="10"/>
      <c r="Y2120" s="10">
        <v>168433.06000000003</v>
      </c>
      <c r="Z2120" s="10">
        <f t="shared" si="133"/>
        <v>235770.97</v>
      </c>
      <c r="AB2120" s="10">
        <f t="shared" si="134"/>
        <v>137869.73000000001</v>
      </c>
      <c r="AC2120" s="10">
        <v>154127.49</v>
      </c>
      <c r="AD2120" s="10"/>
      <c r="AE2120" s="3"/>
      <c r="AF2120" s="3"/>
    </row>
    <row r="2121" spans="1:32" x14ac:dyDescent="0.2">
      <c r="A2121" s="55"/>
      <c r="B2121" s="198"/>
      <c r="C2121" s="10" t="s">
        <v>389</v>
      </c>
      <c r="D2121" s="10"/>
      <c r="E2121" s="419" t="s">
        <v>224</v>
      </c>
      <c r="F2121" s="10">
        <v>699</v>
      </c>
      <c r="G2121" s="10"/>
      <c r="H2121" s="10">
        <f t="shared" si="132"/>
        <v>2</v>
      </c>
      <c r="I2121" s="10"/>
      <c r="J2121" s="10">
        <v>156.71</v>
      </c>
      <c r="K2121" s="10"/>
      <c r="M2121" s="10">
        <v>2</v>
      </c>
      <c r="N2121" s="69"/>
      <c r="P2121" s="245">
        <f t="shared" si="130"/>
        <v>78.355000000000004</v>
      </c>
      <c r="Q2121" s="10"/>
      <c r="R2121" s="10"/>
      <c r="S2121" s="10"/>
      <c r="T2121" s="179">
        <f t="shared" si="131"/>
        <v>349.5</v>
      </c>
      <c r="U2121" s="10"/>
      <c r="V2121" s="10"/>
      <c r="W2121" s="10"/>
      <c r="Y2121" s="10">
        <v>156.71</v>
      </c>
      <c r="Z2121" s="10">
        <f t="shared" si="133"/>
        <v>219.36</v>
      </c>
      <c r="AB2121" s="10">
        <f t="shared" si="134"/>
        <v>128.27000000000001</v>
      </c>
      <c r="AC2121" s="10">
        <v>143.4</v>
      </c>
      <c r="AD2121" s="10"/>
      <c r="AE2121" s="3"/>
      <c r="AF2121" s="3"/>
    </row>
    <row r="2122" spans="1:32" x14ac:dyDescent="0.2">
      <c r="A2122" s="55"/>
      <c r="B2122" s="198"/>
      <c r="C2122" s="10" t="s">
        <v>391</v>
      </c>
      <c r="D2122" s="10"/>
      <c r="E2122" s="419" t="s">
        <v>110</v>
      </c>
      <c r="F2122" s="10">
        <v>12296</v>
      </c>
      <c r="G2122" s="10"/>
      <c r="H2122" s="10">
        <f t="shared" si="132"/>
        <v>33</v>
      </c>
      <c r="I2122" s="10"/>
      <c r="J2122" s="10">
        <v>2584.91</v>
      </c>
      <c r="K2122" s="10"/>
      <c r="M2122" s="10">
        <v>4</v>
      </c>
      <c r="N2122" s="69"/>
      <c r="P2122" s="245">
        <f t="shared" si="130"/>
        <v>646.22749999999996</v>
      </c>
      <c r="Q2122" s="10"/>
      <c r="R2122" s="10"/>
      <c r="S2122" s="10"/>
      <c r="T2122" s="179">
        <f t="shared" si="131"/>
        <v>3074</v>
      </c>
      <c r="U2122" s="10"/>
      <c r="V2122" s="10"/>
      <c r="W2122" s="10"/>
      <c r="Y2122" s="10">
        <v>2584.91</v>
      </c>
      <c r="Z2122" s="10">
        <f t="shared" si="133"/>
        <v>3618.33</v>
      </c>
      <c r="AB2122" s="10">
        <f t="shared" si="134"/>
        <v>2115.86</v>
      </c>
      <c r="AC2122" s="10">
        <v>2365.36</v>
      </c>
      <c r="AD2122" s="10"/>
      <c r="AE2122" s="3"/>
      <c r="AF2122" s="3"/>
    </row>
    <row r="2123" spans="1:32" x14ac:dyDescent="0.2">
      <c r="A2123" s="55"/>
      <c r="B2123" s="198"/>
      <c r="C2123" s="10" t="s">
        <v>394</v>
      </c>
      <c r="D2123" s="10"/>
      <c r="E2123" s="419" t="s">
        <v>395</v>
      </c>
      <c r="F2123" s="10">
        <v>356584</v>
      </c>
      <c r="G2123" s="10"/>
      <c r="H2123" s="10">
        <f t="shared" si="132"/>
        <v>951</v>
      </c>
      <c r="I2123" s="10"/>
      <c r="J2123" s="10">
        <v>26416.370000000003</v>
      </c>
      <c r="K2123" s="10"/>
      <c r="M2123" s="10">
        <v>31</v>
      </c>
      <c r="N2123" s="69"/>
      <c r="P2123" s="245">
        <f t="shared" si="130"/>
        <v>852.14096774193558</v>
      </c>
      <c r="Q2123" s="10"/>
      <c r="R2123" s="10"/>
      <c r="S2123" s="10"/>
      <c r="T2123" s="179">
        <f t="shared" si="131"/>
        <v>11502.709677419354</v>
      </c>
      <c r="U2123" s="10"/>
      <c r="V2123" s="10"/>
      <c r="W2123" s="10"/>
      <c r="Y2123" s="10">
        <v>26416.370000000003</v>
      </c>
      <c r="Z2123" s="10">
        <f t="shared" si="133"/>
        <v>36977.379999999997</v>
      </c>
      <c r="AB2123" s="10">
        <f t="shared" si="134"/>
        <v>21622.94</v>
      </c>
      <c r="AC2123" s="10">
        <v>24172.74</v>
      </c>
      <c r="AD2123" s="10"/>
      <c r="AE2123" s="3"/>
      <c r="AF2123" s="3"/>
    </row>
    <row r="2124" spans="1:32" x14ac:dyDescent="0.2">
      <c r="A2124" s="55"/>
      <c r="B2124" s="198"/>
      <c r="C2124" s="10" t="s">
        <v>396</v>
      </c>
      <c r="D2124" s="10"/>
      <c r="E2124" s="419" t="s">
        <v>105</v>
      </c>
      <c r="F2124" s="10">
        <v>113</v>
      </c>
      <c r="G2124" s="10"/>
      <c r="H2124" s="10">
        <f t="shared" si="132"/>
        <v>0</v>
      </c>
      <c r="I2124" s="10"/>
      <c r="J2124" s="10">
        <v>32.32</v>
      </c>
      <c r="K2124" s="10"/>
      <c r="M2124" s="10">
        <v>1</v>
      </c>
      <c r="N2124" s="69"/>
      <c r="P2124" s="245">
        <f t="shared" si="130"/>
        <v>32.32</v>
      </c>
      <c r="Q2124" s="10"/>
      <c r="R2124" s="10"/>
      <c r="S2124" s="10"/>
      <c r="T2124" s="179">
        <f t="shared" si="131"/>
        <v>113</v>
      </c>
      <c r="U2124" s="10"/>
      <c r="V2124" s="10"/>
      <c r="W2124" s="10"/>
      <c r="Y2124" s="10">
        <v>32.32</v>
      </c>
      <c r="Z2124" s="10">
        <f t="shared" si="133"/>
        <v>45.24</v>
      </c>
      <c r="AB2124" s="10">
        <f t="shared" si="134"/>
        <v>26.46</v>
      </c>
      <c r="AC2124" s="10">
        <v>29.58</v>
      </c>
      <c r="AD2124" s="10"/>
      <c r="AE2124" s="3"/>
      <c r="AF2124" s="3"/>
    </row>
    <row r="2125" spans="1:32" x14ac:dyDescent="0.2">
      <c r="A2125" s="55"/>
      <c r="B2125" s="198"/>
      <c r="C2125" s="10" t="s">
        <v>396</v>
      </c>
      <c r="D2125" s="10"/>
      <c r="E2125" s="419" t="s">
        <v>86</v>
      </c>
      <c r="F2125" s="10">
        <v>64306</v>
      </c>
      <c r="G2125" s="10"/>
      <c r="H2125" s="10">
        <f t="shared" si="132"/>
        <v>171</v>
      </c>
      <c r="I2125" s="10"/>
      <c r="J2125" s="10">
        <v>11626.939999999995</v>
      </c>
      <c r="K2125" s="10"/>
      <c r="M2125" s="10">
        <v>42</v>
      </c>
      <c r="N2125" s="69"/>
      <c r="P2125" s="245">
        <f t="shared" si="130"/>
        <v>276.83190476190464</v>
      </c>
      <c r="Q2125" s="10"/>
      <c r="R2125" s="10"/>
      <c r="S2125" s="10"/>
      <c r="T2125" s="179">
        <f t="shared" si="131"/>
        <v>1531.0952380952381</v>
      </c>
      <c r="U2125" s="10"/>
      <c r="V2125" s="10"/>
      <c r="W2125" s="10"/>
      <c r="Y2125" s="10">
        <v>11626.939999999995</v>
      </c>
      <c r="Z2125" s="10">
        <f t="shared" si="133"/>
        <v>16275.28</v>
      </c>
      <c r="AB2125" s="10">
        <f t="shared" si="134"/>
        <v>9517.15</v>
      </c>
      <c r="AC2125" s="10">
        <v>10639.42</v>
      </c>
      <c r="AD2125" s="10"/>
      <c r="AE2125" s="3"/>
      <c r="AF2125" s="3"/>
    </row>
    <row r="2126" spans="1:32" x14ac:dyDescent="0.2">
      <c r="A2126" s="55"/>
      <c r="B2126" s="198"/>
      <c r="C2126" s="10" t="s">
        <v>397</v>
      </c>
      <c r="D2126" s="10"/>
      <c r="E2126" s="419" t="s">
        <v>187</v>
      </c>
      <c r="F2126" s="10">
        <v>252</v>
      </c>
      <c r="G2126" s="10"/>
      <c r="H2126" s="10">
        <f t="shared" si="132"/>
        <v>1</v>
      </c>
      <c r="I2126" s="10"/>
      <c r="J2126" s="10">
        <v>60.29</v>
      </c>
      <c r="K2126" s="10"/>
      <c r="M2126" s="10">
        <v>1</v>
      </c>
      <c r="N2126" s="69"/>
      <c r="P2126" s="245">
        <f t="shared" si="130"/>
        <v>60.29</v>
      </c>
      <c r="Q2126" s="10"/>
      <c r="R2126" s="10"/>
      <c r="S2126" s="10"/>
      <c r="T2126" s="179">
        <f t="shared" si="131"/>
        <v>252</v>
      </c>
      <c r="U2126" s="10"/>
      <c r="V2126" s="10"/>
      <c r="W2126" s="10"/>
      <c r="Y2126" s="10">
        <v>60.29</v>
      </c>
      <c r="Z2126" s="10">
        <f t="shared" si="133"/>
        <v>84.39</v>
      </c>
      <c r="AB2126" s="10">
        <f t="shared" si="134"/>
        <v>49.35</v>
      </c>
      <c r="AC2126" s="10">
        <v>55.17</v>
      </c>
      <c r="AD2126" s="10"/>
      <c r="AE2126" s="3"/>
      <c r="AF2126" s="3"/>
    </row>
    <row r="2127" spans="1:32" x14ac:dyDescent="0.2">
      <c r="A2127" s="55"/>
      <c r="B2127" s="198"/>
      <c r="C2127" s="10" t="s">
        <v>397</v>
      </c>
      <c r="D2127" s="10"/>
      <c r="E2127" s="419" t="s">
        <v>211</v>
      </c>
      <c r="F2127" s="10">
        <v>517</v>
      </c>
      <c r="G2127" s="10"/>
      <c r="H2127" s="10">
        <f t="shared" si="132"/>
        <v>1</v>
      </c>
      <c r="I2127" s="10"/>
      <c r="J2127" s="10">
        <v>102.17</v>
      </c>
      <c r="K2127" s="10"/>
      <c r="M2127" s="10">
        <v>1</v>
      </c>
      <c r="N2127" s="69"/>
      <c r="P2127" s="245">
        <f t="shared" si="130"/>
        <v>102.17</v>
      </c>
      <c r="Q2127" s="10"/>
      <c r="R2127" s="10"/>
      <c r="S2127" s="10"/>
      <c r="T2127" s="179">
        <f t="shared" si="131"/>
        <v>517</v>
      </c>
      <c r="U2127" s="10"/>
      <c r="V2127" s="10"/>
      <c r="W2127" s="10"/>
      <c r="Y2127" s="10">
        <v>102.17</v>
      </c>
      <c r="Z2127" s="10">
        <f t="shared" si="133"/>
        <v>143.02000000000001</v>
      </c>
      <c r="AB2127" s="10">
        <f t="shared" si="134"/>
        <v>83.63</v>
      </c>
      <c r="AC2127" s="10">
        <v>93.49</v>
      </c>
      <c r="AD2127" s="10"/>
      <c r="AE2127" s="3"/>
      <c r="AF2127" s="3"/>
    </row>
    <row r="2128" spans="1:32" x14ac:dyDescent="0.2">
      <c r="A2128" s="55"/>
      <c r="B2128" s="198"/>
      <c r="C2128" s="10" t="s">
        <v>397</v>
      </c>
      <c r="D2128" s="10"/>
      <c r="E2128" s="419" t="s">
        <v>120</v>
      </c>
      <c r="F2128" s="10">
        <v>9168310</v>
      </c>
      <c r="G2128" s="10"/>
      <c r="H2128" s="10">
        <f t="shared" si="132"/>
        <v>24445</v>
      </c>
      <c r="I2128" s="10"/>
      <c r="J2128" s="10">
        <v>1049744.2000000002</v>
      </c>
      <c r="K2128" s="10"/>
      <c r="M2128" s="10">
        <v>1199</v>
      </c>
      <c r="N2128" s="69"/>
      <c r="P2128" s="245">
        <f t="shared" si="130"/>
        <v>875.51643035863231</v>
      </c>
      <c r="Q2128" s="10"/>
      <c r="R2128" s="10"/>
      <c r="S2128" s="10"/>
      <c r="T2128" s="179">
        <f t="shared" si="131"/>
        <v>7646.6305254378649</v>
      </c>
      <c r="U2128" s="10"/>
      <c r="V2128" s="10"/>
      <c r="W2128" s="10"/>
      <c r="Y2128" s="10">
        <v>1049744.2000000002</v>
      </c>
      <c r="Z2128" s="10">
        <f t="shared" si="133"/>
        <v>1469421.78</v>
      </c>
      <c r="AB2128" s="10">
        <f t="shared" si="134"/>
        <v>859260.93</v>
      </c>
      <c r="AC2128" s="10">
        <v>960585.97</v>
      </c>
      <c r="AD2128" s="10"/>
      <c r="AE2128" s="3"/>
      <c r="AF2128" s="3"/>
    </row>
    <row r="2129" spans="1:32" x14ac:dyDescent="0.2">
      <c r="A2129" s="55"/>
      <c r="B2129" s="198"/>
      <c r="C2129" s="10" t="s">
        <v>398</v>
      </c>
      <c r="D2129" s="10"/>
      <c r="E2129" s="419" t="s">
        <v>97</v>
      </c>
      <c r="F2129" s="10">
        <v>164951</v>
      </c>
      <c r="G2129" s="10"/>
      <c r="H2129" s="10">
        <f t="shared" si="132"/>
        <v>440</v>
      </c>
      <c r="I2129" s="10"/>
      <c r="J2129" s="10">
        <v>31182.160000000003</v>
      </c>
      <c r="K2129" s="10"/>
      <c r="M2129" s="10">
        <v>57</v>
      </c>
      <c r="N2129" s="69"/>
      <c r="P2129" s="245">
        <f t="shared" si="130"/>
        <v>547.05543859649129</v>
      </c>
      <c r="Q2129" s="10"/>
      <c r="R2129" s="10"/>
      <c r="S2129" s="10"/>
      <c r="T2129" s="179">
        <f t="shared" si="131"/>
        <v>2893.8771929824561</v>
      </c>
      <c r="U2129" s="10"/>
      <c r="V2129" s="10"/>
      <c r="W2129" s="10"/>
      <c r="Y2129" s="10">
        <v>31182.160000000003</v>
      </c>
      <c r="Z2129" s="10">
        <f t="shared" si="133"/>
        <v>43648.49</v>
      </c>
      <c r="AB2129" s="10">
        <f t="shared" si="134"/>
        <v>25523.94</v>
      </c>
      <c r="AC2129" s="10">
        <v>28533.75</v>
      </c>
      <c r="AD2129" s="10"/>
      <c r="AE2129" s="3"/>
      <c r="AF2129" s="3"/>
    </row>
    <row r="2130" spans="1:32" x14ac:dyDescent="0.2">
      <c r="A2130" s="55"/>
      <c r="B2130" s="198"/>
      <c r="C2130" s="10" t="s">
        <v>399</v>
      </c>
      <c r="D2130" s="10"/>
      <c r="E2130" s="419" t="s">
        <v>100</v>
      </c>
      <c r="F2130" s="10">
        <v>201926</v>
      </c>
      <c r="G2130" s="10"/>
      <c r="H2130" s="10">
        <f t="shared" si="132"/>
        <v>538</v>
      </c>
      <c r="I2130" s="10"/>
      <c r="J2130" s="10">
        <v>32191.800000000003</v>
      </c>
      <c r="K2130" s="10"/>
      <c r="M2130" s="10">
        <v>39</v>
      </c>
      <c r="N2130" s="69"/>
      <c r="P2130" s="245">
        <f t="shared" si="130"/>
        <v>825.43076923076933</v>
      </c>
      <c r="Q2130" s="10"/>
      <c r="R2130" s="10"/>
      <c r="S2130" s="10"/>
      <c r="T2130" s="179">
        <f t="shared" si="131"/>
        <v>5177.5897435897432</v>
      </c>
      <c r="U2130" s="10"/>
      <c r="V2130" s="10"/>
      <c r="W2130" s="10"/>
      <c r="Y2130" s="10">
        <v>32191.800000000003</v>
      </c>
      <c r="Z2130" s="10">
        <f t="shared" si="133"/>
        <v>45061.77</v>
      </c>
      <c r="AB2130" s="10">
        <f t="shared" si="134"/>
        <v>26350.38</v>
      </c>
      <c r="AC2130" s="10">
        <v>29457.65</v>
      </c>
      <c r="AD2130" s="10"/>
      <c r="AE2130" s="3"/>
      <c r="AF2130" s="3"/>
    </row>
    <row r="2131" spans="1:32" x14ac:dyDescent="0.2">
      <c r="A2131" s="55"/>
      <c r="B2131" s="198"/>
      <c r="C2131" s="10" t="s">
        <v>399</v>
      </c>
      <c r="D2131" s="10"/>
      <c r="E2131" s="419" t="s">
        <v>77</v>
      </c>
      <c r="F2131" s="10">
        <v>2615718</v>
      </c>
      <c r="G2131" s="10"/>
      <c r="H2131" s="10">
        <f t="shared" si="132"/>
        <v>6974</v>
      </c>
      <c r="I2131" s="10"/>
      <c r="J2131" s="10">
        <v>272766.35999999987</v>
      </c>
      <c r="K2131" s="10"/>
      <c r="M2131" s="10">
        <v>329</v>
      </c>
      <c r="N2131" s="69"/>
      <c r="P2131" s="245">
        <f t="shared" si="130"/>
        <v>829.07708206686891</v>
      </c>
      <c r="Q2131" s="10"/>
      <c r="R2131" s="10"/>
      <c r="S2131" s="10"/>
      <c r="T2131" s="179">
        <f t="shared" si="131"/>
        <v>7950.510638297872</v>
      </c>
      <c r="U2131" s="10"/>
      <c r="V2131" s="10"/>
      <c r="W2131" s="10"/>
      <c r="Y2131" s="10">
        <v>272766.35999999987</v>
      </c>
      <c r="Z2131" s="10">
        <f t="shared" si="133"/>
        <v>381815.71</v>
      </c>
      <c r="AB2131" s="10">
        <f t="shared" si="134"/>
        <v>223271.04000000001</v>
      </c>
      <c r="AC2131" s="10">
        <v>249599.42</v>
      </c>
      <c r="AD2131" s="10"/>
      <c r="AE2131" s="3"/>
      <c r="AF2131" s="3"/>
    </row>
    <row r="2132" spans="1:32" x14ac:dyDescent="0.2">
      <c r="A2132" s="55"/>
      <c r="B2132" s="198"/>
      <c r="C2132" s="10" t="s">
        <v>400</v>
      </c>
      <c r="D2132" s="10"/>
      <c r="E2132" s="419" t="s">
        <v>388</v>
      </c>
      <c r="F2132" s="10">
        <v>846697</v>
      </c>
      <c r="G2132" s="10"/>
      <c r="H2132" s="10">
        <f t="shared" si="132"/>
        <v>2258</v>
      </c>
      <c r="I2132" s="10"/>
      <c r="J2132" s="10">
        <v>84552.11</v>
      </c>
      <c r="K2132" s="10"/>
      <c r="M2132" s="10">
        <v>142</v>
      </c>
      <c r="N2132" s="69"/>
      <c r="P2132" s="245">
        <f t="shared" si="130"/>
        <v>595.43739436619717</v>
      </c>
      <c r="Q2132" s="10"/>
      <c r="R2132" s="10"/>
      <c r="S2132" s="10"/>
      <c r="T2132" s="179">
        <f t="shared" si="131"/>
        <v>5962.6549295774648</v>
      </c>
      <c r="U2132" s="10"/>
      <c r="V2132" s="10"/>
      <c r="W2132" s="10"/>
      <c r="Y2132" s="10">
        <v>84552.11</v>
      </c>
      <c r="Z2132" s="10">
        <f t="shared" si="133"/>
        <v>118355.23</v>
      </c>
      <c r="AB2132" s="10">
        <f t="shared" si="134"/>
        <v>69209.55</v>
      </c>
      <c r="AC2132" s="10">
        <v>77370.820000000007</v>
      </c>
      <c r="AD2132" s="10"/>
      <c r="AE2132" s="3"/>
      <c r="AF2132" s="3"/>
    </row>
    <row r="2133" spans="1:32" x14ac:dyDescent="0.2">
      <c r="A2133" s="55"/>
      <c r="B2133" s="198"/>
      <c r="C2133" s="10" t="s">
        <v>400</v>
      </c>
      <c r="D2133" s="10"/>
      <c r="E2133" s="419" t="s">
        <v>88</v>
      </c>
      <c r="F2133" s="10">
        <v>12037</v>
      </c>
      <c r="G2133" s="10"/>
      <c r="H2133" s="10">
        <f t="shared" si="132"/>
        <v>32</v>
      </c>
      <c r="I2133" s="10"/>
      <c r="J2133" s="10">
        <v>2637.12</v>
      </c>
      <c r="K2133" s="10"/>
      <c r="M2133" s="10">
        <v>7</v>
      </c>
      <c r="N2133" s="69"/>
      <c r="P2133" s="245">
        <f t="shared" si="130"/>
        <v>376.73142857142858</v>
      </c>
      <c r="Q2133" s="10"/>
      <c r="R2133" s="10"/>
      <c r="S2133" s="10"/>
      <c r="T2133" s="179">
        <f t="shared" si="131"/>
        <v>1719.5714285714287</v>
      </c>
      <c r="U2133" s="10"/>
      <c r="V2133" s="10"/>
      <c r="W2133" s="10"/>
      <c r="Y2133" s="10">
        <v>2637.12</v>
      </c>
      <c r="Z2133" s="10">
        <f t="shared" si="133"/>
        <v>3691.42</v>
      </c>
      <c r="AB2133" s="10">
        <f t="shared" si="134"/>
        <v>2158.6</v>
      </c>
      <c r="AC2133" s="10">
        <v>2413.14</v>
      </c>
      <c r="AD2133" s="10"/>
      <c r="AE2133" s="3"/>
      <c r="AF2133" s="3"/>
    </row>
    <row r="2134" spans="1:32" x14ac:dyDescent="0.2">
      <c r="A2134" s="55"/>
      <c r="B2134" s="198"/>
      <c r="C2134" s="10" t="s">
        <v>608</v>
      </c>
      <c r="D2134" s="10"/>
      <c r="E2134" s="419" t="s">
        <v>175</v>
      </c>
      <c r="F2134" s="10">
        <v>1061</v>
      </c>
      <c r="G2134" s="10"/>
      <c r="H2134" s="10">
        <f t="shared" si="132"/>
        <v>3</v>
      </c>
      <c r="I2134" s="10"/>
      <c r="J2134" s="10">
        <v>314.33</v>
      </c>
      <c r="K2134" s="10"/>
      <c r="M2134" s="10">
        <v>3</v>
      </c>
      <c r="N2134" s="69"/>
      <c r="P2134" s="245">
        <f t="shared" si="130"/>
        <v>104.77666666666666</v>
      </c>
      <c r="Q2134" s="10"/>
      <c r="R2134" s="10"/>
      <c r="S2134" s="10"/>
      <c r="T2134" s="179">
        <f t="shared" si="131"/>
        <v>353.66666666666669</v>
      </c>
      <c r="U2134" s="10"/>
      <c r="V2134" s="10"/>
      <c r="W2134" s="10"/>
      <c r="Y2134" s="10">
        <v>314.33</v>
      </c>
      <c r="Z2134" s="10">
        <f t="shared" si="133"/>
        <v>440</v>
      </c>
      <c r="AB2134" s="10">
        <f t="shared" si="134"/>
        <v>257.29000000000002</v>
      </c>
      <c r="AC2134" s="10">
        <v>287.63</v>
      </c>
      <c r="AD2134" s="10"/>
      <c r="AE2134" s="3"/>
      <c r="AF2134" s="3"/>
    </row>
    <row r="2135" spans="1:32" x14ac:dyDescent="0.2">
      <c r="A2135" s="55"/>
      <c r="B2135" s="198"/>
      <c r="C2135" s="10" t="s">
        <v>402</v>
      </c>
      <c r="D2135" s="10"/>
      <c r="E2135" s="419" t="s">
        <v>300</v>
      </c>
      <c r="F2135" s="10">
        <v>1026677</v>
      </c>
      <c r="G2135" s="10"/>
      <c r="H2135" s="10">
        <f t="shared" si="132"/>
        <v>2737</v>
      </c>
      <c r="I2135" s="10"/>
      <c r="J2135" s="10">
        <v>192604.03</v>
      </c>
      <c r="K2135" s="10"/>
      <c r="M2135" s="10">
        <v>4</v>
      </c>
      <c r="N2135" s="69"/>
      <c r="P2135" s="245">
        <f t="shared" si="130"/>
        <v>48151.0075</v>
      </c>
      <c r="Q2135" s="10"/>
      <c r="R2135" s="10"/>
      <c r="S2135" s="10"/>
      <c r="T2135" s="179">
        <f t="shared" si="131"/>
        <v>256669.25</v>
      </c>
      <c r="U2135" s="10"/>
      <c r="V2135" s="10"/>
      <c r="W2135" s="10"/>
      <c r="Y2135" s="10">
        <v>192604.03</v>
      </c>
      <c r="Z2135" s="10">
        <f t="shared" si="133"/>
        <v>269605.26</v>
      </c>
      <c r="AB2135" s="10">
        <f t="shared" si="134"/>
        <v>157654.71</v>
      </c>
      <c r="AC2135" s="10">
        <v>176245.53</v>
      </c>
      <c r="AD2135" s="10"/>
      <c r="AE2135" s="3"/>
      <c r="AF2135" s="3"/>
    </row>
    <row r="2136" spans="1:32" x14ac:dyDescent="0.2">
      <c r="A2136" s="55"/>
      <c r="B2136" s="198"/>
      <c r="C2136" s="10" t="s">
        <v>402</v>
      </c>
      <c r="D2136" s="10"/>
      <c r="E2136" s="419" t="s">
        <v>383</v>
      </c>
      <c r="F2136" s="10">
        <v>802073</v>
      </c>
      <c r="G2136" s="10"/>
      <c r="H2136" s="10">
        <f t="shared" si="132"/>
        <v>2139</v>
      </c>
      <c r="I2136" s="10"/>
      <c r="J2136" s="10">
        <v>120497.18000000001</v>
      </c>
      <c r="K2136" s="10"/>
      <c r="M2136" s="10">
        <v>178</v>
      </c>
      <c r="N2136" s="69"/>
      <c r="P2136" s="245">
        <f t="shared" si="130"/>
        <v>676.95044943820233</v>
      </c>
      <c r="Q2136" s="10"/>
      <c r="R2136" s="10"/>
      <c r="S2136" s="10"/>
      <c r="T2136" s="179">
        <f t="shared" si="131"/>
        <v>4506.0280898876408</v>
      </c>
      <c r="U2136" s="10"/>
      <c r="V2136" s="10"/>
      <c r="W2136" s="10"/>
      <c r="Y2136" s="10">
        <v>120497.18000000001</v>
      </c>
      <c r="Z2136" s="10">
        <f t="shared" si="133"/>
        <v>168670.79</v>
      </c>
      <c r="AB2136" s="10">
        <f t="shared" si="134"/>
        <v>98632.14</v>
      </c>
      <c r="AC2136" s="10">
        <v>110262.96</v>
      </c>
      <c r="AD2136" s="10"/>
      <c r="AE2136" s="3"/>
      <c r="AF2136" s="3"/>
    </row>
    <row r="2137" spans="1:32" x14ac:dyDescent="0.2">
      <c r="A2137" s="55"/>
      <c r="B2137" s="198"/>
      <c r="C2137" s="10" t="s">
        <v>609</v>
      </c>
      <c r="D2137" s="10"/>
      <c r="E2137" s="419" t="s">
        <v>97</v>
      </c>
      <c r="F2137" s="10">
        <v>307</v>
      </c>
      <c r="G2137" s="10"/>
      <c r="H2137" s="10">
        <f t="shared" si="132"/>
        <v>1</v>
      </c>
      <c r="I2137" s="10"/>
      <c r="J2137" s="10">
        <v>63.93</v>
      </c>
      <c r="K2137" s="10"/>
      <c r="M2137" s="10">
        <v>1</v>
      </c>
      <c r="N2137" s="69"/>
      <c r="P2137" s="245">
        <f t="shared" si="130"/>
        <v>63.93</v>
      </c>
      <c r="Q2137" s="10"/>
      <c r="R2137" s="10"/>
      <c r="S2137" s="10"/>
      <c r="T2137" s="179">
        <f t="shared" si="131"/>
        <v>307</v>
      </c>
      <c r="U2137" s="10"/>
      <c r="V2137" s="10"/>
      <c r="W2137" s="10"/>
      <c r="Y2137" s="10">
        <v>63.93</v>
      </c>
      <c r="Z2137" s="10">
        <f t="shared" si="133"/>
        <v>89.49</v>
      </c>
      <c r="AB2137" s="10">
        <f t="shared" si="134"/>
        <v>52.33</v>
      </c>
      <c r="AC2137" s="10">
        <v>58.5</v>
      </c>
      <c r="AD2137" s="10"/>
      <c r="AE2137" s="3"/>
      <c r="AF2137" s="3"/>
    </row>
    <row r="2138" spans="1:32" x14ac:dyDescent="0.2">
      <c r="A2138" s="55"/>
      <c r="B2138" s="198"/>
      <c r="C2138" s="10" t="s">
        <v>403</v>
      </c>
      <c r="D2138" s="10"/>
      <c r="E2138" s="419" t="s">
        <v>100</v>
      </c>
      <c r="F2138" s="10">
        <v>360</v>
      </c>
      <c r="G2138" s="10"/>
      <c r="H2138" s="10">
        <f t="shared" si="132"/>
        <v>1</v>
      </c>
      <c r="I2138" s="10"/>
      <c r="J2138" s="10">
        <v>23.75</v>
      </c>
      <c r="K2138" s="10"/>
      <c r="M2138" s="10">
        <v>1</v>
      </c>
      <c r="N2138" s="69"/>
      <c r="P2138" s="245">
        <f t="shared" si="130"/>
        <v>23.75</v>
      </c>
      <c r="Q2138" s="10"/>
      <c r="R2138" s="10"/>
      <c r="S2138" s="10"/>
      <c r="T2138" s="179">
        <f t="shared" si="131"/>
        <v>360</v>
      </c>
      <c r="U2138" s="10"/>
      <c r="V2138" s="10"/>
      <c r="W2138" s="10"/>
      <c r="Y2138" s="10">
        <v>23.75</v>
      </c>
      <c r="Z2138" s="10">
        <f t="shared" si="133"/>
        <v>33.25</v>
      </c>
      <c r="AB2138" s="10">
        <f t="shared" si="134"/>
        <v>19.440000000000001</v>
      </c>
      <c r="AC2138" s="10">
        <v>21.73</v>
      </c>
      <c r="AD2138" s="10"/>
      <c r="AE2138" s="3"/>
      <c r="AF2138" s="3"/>
    </row>
    <row r="2139" spans="1:32" x14ac:dyDescent="0.2">
      <c r="A2139" s="55"/>
      <c r="B2139" s="198"/>
      <c r="C2139" s="10" t="s">
        <v>403</v>
      </c>
      <c r="D2139" s="10"/>
      <c r="E2139" s="419" t="s">
        <v>145</v>
      </c>
      <c r="F2139" s="10">
        <v>85200</v>
      </c>
      <c r="G2139" s="10"/>
      <c r="H2139" s="10">
        <f t="shared" ref="H2139:H2202" si="135">ROUND($H$2381*F2139/$F$2381,0)</f>
        <v>227</v>
      </c>
      <c r="I2139" s="10"/>
      <c r="J2139" s="10">
        <v>16598.37</v>
      </c>
      <c r="K2139" s="10"/>
      <c r="M2139" s="10">
        <v>1</v>
      </c>
      <c r="N2139" s="69"/>
      <c r="P2139" s="245">
        <f t="shared" si="130"/>
        <v>16598.37</v>
      </c>
      <c r="Q2139" s="10"/>
      <c r="R2139" s="10"/>
      <c r="S2139" s="10"/>
      <c r="T2139" s="179">
        <f t="shared" si="131"/>
        <v>85200</v>
      </c>
      <c r="U2139" s="10"/>
      <c r="V2139" s="10"/>
      <c r="W2139" s="10"/>
      <c r="Y2139" s="10">
        <v>16598.37</v>
      </c>
      <c r="Z2139" s="10">
        <f t="shared" ref="Z2139:Z2202" si="136">ROUND($Z$2381*Y2139/$Y$2381,2)</f>
        <v>23234.240000000002</v>
      </c>
      <c r="AB2139" s="10">
        <f t="shared" ref="AB2139:AB2202" si="137">ROUND($AB$2381*Y2139/$Y$2381,2)</f>
        <v>13586.48</v>
      </c>
      <c r="AC2139" s="10">
        <v>15188.61</v>
      </c>
      <c r="AD2139" s="10"/>
      <c r="AE2139" s="3"/>
      <c r="AF2139" s="3"/>
    </row>
    <row r="2140" spans="1:32" x14ac:dyDescent="0.2">
      <c r="A2140" s="55"/>
      <c r="B2140" s="198"/>
      <c r="C2140" s="10" t="s">
        <v>403</v>
      </c>
      <c r="D2140" s="10"/>
      <c r="E2140" s="419" t="s">
        <v>201</v>
      </c>
      <c r="F2140" s="10">
        <v>462</v>
      </c>
      <c r="G2140" s="10"/>
      <c r="H2140" s="10">
        <f t="shared" si="135"/>
        <v>1</v>
      </c>
      <c r="I2140" s="10"/>
      <c r="J2140" s="10">
        <v>159.47999999999999</v>
      </c>
      <c r="K2140" s="10"/>
      <c r="M2140" s="10">
        <v>1</v>
      </c>
      <c r="N2140" s="69"/>
      <c r="P2140" s="245">
        <f t="shared" si="130"/>
        <v>159.47999999999999</v>
      </c>
      <c r="Q2140" s="10"/>
      <c r="R2140" s="10"/>
      <c r="S2140" s="10"/>
      <c r="T2140" s="179">
        <f t="shared" si="131"/>
        <v>462</v>
      </c>
      <c r="U2140" s="10"/>
      <c r="V2140" s="10"/>
      <c r="W2140" s="10"/>
      <c r="Y2140" s="10">
        <v>159.47999999999999</v>
      </c>
      <c r="Z2140" s="10">
        <f t="shared" si="136"/>
        <v>223.24</v>
      </c>
      <c r="AB2140" s="10">
        <f t="shared" si="137"/>
        <v>130.54</v>
      </c>
      <c r="AC2140" s="10">
        <v>145.93</v>
      </c>
      <c r="AD2140" s="10"/>
      <c r="AE2140" s="3"/>
      <c r="AF2140" s="3"/>
    </row>
    <row r="2141" spans="1:32" x14ac:dyDescent="0.2">
      <c r="A2141" s="55"/>
      <c r="B2141" s="198"/>
      <c r="C2141" s="10" t="s">
        <v>403</v>
      </c>
      <c r="D2141" s="10"/>
      <c r="E2141" s="419" t="s">
        <v>175</v>
      </c>
      <c r="F2141" s="10">
        <v>21233152</v>
      </c>
      <c r="G2141" s="10"/>
      <c r="H2141" s="10">
        <f t="shared" si="135"/>
        <v>56613</v>
      </c>
      <c r="I2141" s="10"/>
      <c r="J2141" s="10">
        <v>2035712.7700000007</v>
      </c>
      <c r="K2141" s="10"/>
      <c r="M2141" s="10">
        <v>1791</v>
      </c>
      <c r="N2141" s="69"/>
      <c r="P2141" s="245">
        <f t="shared" si="130"/>
        <v>1136.6347124511451</v>
      </c>
      <c r="Q2141" s="10"/>
      <c r="R2141" s="10"/>
      <c r="S2141" s="10"/>
      <c r="T2141" s="179">
        <f t="shared" si="131"/>
        <v>11855.472920156337</v>
      </c>
      <c r="U2141" s="10"/>
      <c r="V2141" s="10"/>
      <c r="W2141" s="10"/>
      <c r="Y2141" s="10">
        <v>2035712.7700000007</v>
      </c>
      <c r="Z2141" s="10">
        <f t="shared" si="136"/>
        <v>2849571.05</v>
      </c>
      <c r="AB2141" s="10">
        <f t="shared" si="137"/>
        <v>1666318.76</v>
      </c>
      <c r="AC2141" s="10">
        <v>1862812.98</v>
      </c>
      <c r="AD2141" s="10"/>
      <c r="AE2141" s="3"/>
      <c r="AF2141" s="3"/>
    </row>
    <row r="2142" spans="1:32" x14ac:dyDescent="0.2">
      <c r="A2142" s="55"/>
      <c r="B2142" s="198"/>
      <c r="C2142" s="10" t="s">
        <v>405</v>
      </c>
      <c r="D2142" s="10"/>
      <c r="E2142" s="419" t="s">
        <v>393</v>
      </c>
      <c r="F2142" s="10">
        <v>91414</v>
      </c>
      <c r="G2142" s="10"/>
      <c r="H2142" s="10">
        <f t="shared" si="135"/>
        <v>244</v>
      </c>
      <c r="I2142" s="10"/>
      <c r="J2142" s="10">
        <v>14031.600000000004</v>
      </c>
      <c r="K2142" s="10"/>
      <c r="M2142" s="10">
        <v>66</v>
      </c>
      <c r="N2142" s="69"/>
      <c r="P2142" s="245">
        <f t="shared" si="130"/>
        <v>212.60000000000005</v>
      </c>
      <c r="Q2142" s="10"/>
      <c r="R2142" s="10"/>
      <c r="S2142" s="10"/>
      <c r="T2142" s="179">
        <f t="shared" si="131"/>
        <v>1385.060606060606</v>
      </c>
      <c r="U2142" s="10"/>
      <c r="V2142" s="10"/>
      <c r="W2142" s="10"/>
      <c r="Y2142" s="10">
        <v>14031.600000000004</v>
      </c>
      <c r="Z2142" s="10">
        <f t="shared" si="136"/>
        <v>19641.3</v>
      </c>
      <c r="AB2142" s="10">
        <f t="shared" si="137"/>
        <v>11485.47</v>
      </c>
      <c r="AC2142" s="10">
        <v>12839.85</v>
      </c>
      <c r="AD2142" s="10"/>
      <c r="AE2142" s="3"/>
      <c r="AF2142" s="3"/>
    </row>
    <row r="2143" spans="1:32" x14ac:dyDescent="0.2">
      <c r="A2143" s="55"/>
      <c r="B2143" s="198"/>
      <c r="C2143" s="10" t="s">
        <v>407</v>
      </c>
      <c r="D2143" s="10"/>
      <c r="E2143" s="419" t="s">
        <v>155</v>
      </c>
      <c r="F2143" s="10">
        <v>217271</v>
      </c>
      <c r="G2143" s="10"/>
      <c r="H2143" s="10">
        <f t="shared" si="135"/>
        <v>579</v>
      </c>
      <c r="I2143" s="10"/>
      <c r="J2143" s="10">
        <v>39055.959999999985</v>
      </c>
      <c r="K2143" s="10"/>
      <c r="M2143" s="10">
        <v>118</v>
      </c>
      <c r="N2143" s="69"/>
      <c r="P2143" s="245">
        <f t="shared" si="130"/>
        <v>330.98271186440667</v>
      </c>
      <c r="Q2143" s="10"/>
      <c r="R2143" s="10"/>
      <c r="S2143" s="10"/>
      <c r="T2143" s="179">
        <f t="shared" si="131"/>
        <v>1841.2796610169491</v>
      </c>
      <c r="U2143" s="10"/>
      <c r="V2143" s="10"/>
      <c r="W2143" s="10"/>
      <c r="Y2143" s="10">
        <v>39055.959999999985</v>
      </c>
      <c r="Z2143" s="10">
        <f t="shared" si="136"/>
        <v>54670.16</v>
      </c>
      <c r="AB2143" s="10">
        <f t="shared" si="137"/>
        <v>31968.99</v>
      </c>
      <c r="AC2143" s="10">
        <v>35738.81</v>
      </c>
      <c r="AD2143" s="10"/>
      <c r="AE2143" s="3"/>
      <c r="AF2143" s="3"/>
    </row>
    <row r="2144" spans="1:32" x14ac:dyDescent="0.2">
      <c r="A2144" s="55"/>
      <c r="B2144" s="198"/>
      <c r="C2144" s="10" t="s">
        <v>408</v>
      </c>
      <c r="D2144" s="10"/>
      <c r="E2144" s="419" t="s">
        <v>409</v>
      </c>
      <c r="F2144" s="10">
        <v>63229</v>
      </c>
      <c r="G2144" s="10"/>
      <c r="H2144" s="10">
        <f t="shared" si="135"/>
        <v>169</v>
      </c>
      <c r="I2144" s="10"/>
      <c r="J2144" s="10">
        <v>11744.309999999998</v>
      </c>
      <c r="K2144" s="10"/>
      <c r="M2144" s="10">
        <v>47</v>
      </c>
      <c r="N2144" s="69"/>
      <c r="P2144" s="245">
        <f t="shared" si="130"/>
        <v>249.87893617021271</v>
      </c>
      <c r="Q2144" s="10"/>
      <c r="R2144" s="10"/>
      <c r="S2144" s="10"/>
      <c r="T2144" s="179">
        <f t="shared" si="131"/>
        <v>1345.2978723404256</v>
      </c>
      <c r="U2144" s="10"/>
      <c r="V2144" s="10"/>
      <c r="W2144" s="10"/>
      <c r="Y2144" s="10">
        <v>11744.309999999998</v>
      </c>
      <c r="Z2144" s="10">
        <f t="shared" si="136"/>
        <v>16439.57</v>
      </c>
      <c r="AB2144" s="10">
        <f t="shared" si="137"/>
        <v>9613.2199999999993</v>
      </c>
      <c r="AC2144" s="10">
        <v>10746.82</v>
      </c>
      <c r="AD2144" s="10"/>
      <c r="AE2144" s="3"/>
      <c r="AF2144" s="3"/>
    </row>
    <row r="2145" spans="1:32" x14ac:dyDescent="0.2">
      <c r="A2145" s="55"/>
      <c r="B2145" s="198"/>
      <c r="C2145" s="10" t="s">
        <v>591</v>
      </c>
      <c r="D2145" s="10"/>
      <c r="E2145" s="419" t="s">
        <v>295</v>
      </c>
      <c r="F2145" s="10">
        <v>872</v>
      </c>
      <c r="G2145" s="10"/>
      <c r="H2145" s="10">
        <f t="shared" si="135"/>
        <v>2</v>
      </c>
      <c r="I2145" s="10"/>
      <c r="J2145" s="10">
        <v>257.52</v>
      </c>
      <c r="K2145" s="10"/>
      <c r="M2145" s="10">
        <v>8</v>
      </c>
      <c r="N2145" s="69"/>
      <c r="P2145" s="245">
        <f t="shared" si="130"/>
        <v>32.19</v>
      </c>
      <c r="Q2145" s="10"/>
      <c r="R2145" s="10"/>
      <c r="S2145" s="10"/>
      <c r="T2145" s="179">
        <f t="shared" si="131"/>
        <v>109</v>
      </c>
      <c r="U2145" s="10"/>
      <c r="V2145" s="10"/>
      <c r="W2145" s="10"/>
      <c r="Y2145" s="10">
        <v>257.52</v>
      </c>
      <c r="Z2145" s="10">
        <f t="shared" si="136"/>
        <v>360.47</v>
      </c>
      <c r="AB2145" s="10">
        <f t="shared" si="137"/>
        <v>210.79</v>
      </c>
      <c r="AC2145" s="10">
        <v>235.65</v>
      </c>
      <c r="AD2145" s="10"/>
      <c r="AE2145" s="3"/>
      <c r="AF2145" s="3"/>
    </row>
    <row r="2146" spans="1:32" x14ac:dyDescent="0.2">
      <c r="A2146" s="55"/>
      <c r="B2146" s="198"/>
      <c r="C2146" s="10" t="s">
        <v>591</v>
      </c>
      <c r="D2146" s="10"/>
      <c r="E2146" s="419" t="s">
        <v>134</v>
      </c>
      <c r="F2146" s="10">
        <v>3</v>
      </c>
      <c r="G2146" s="10"/>
      <c r="H2146" s="10">
        <f t="shared" si="135"/>
        <v>0</v>
      </c>
      <c r="I2146" s="10"/>
      <c r="J2146" s="10">
        <v>12.59</v>
      </c>
      <c r="K2146" s="10"/>
      <c r="M2146" s="10">
        <v>1</v>
      </c>
      <c r="N2146" s="69"/>
      <c r="P2146" s="245">
        <f t="shared" si="130"/>
        <v>12.59</v>
      </c>
      <c r="Q2146" s="10"/>
      <c r="R2146" s="10"/>
      <c r="S2146" s="10"/>
      <c r="T2146" s="179">
        <f t="shared" si="131"/>
        <v>3</v>
      </c>
      <c r="U2146" s="10"/>
      <c r="V2146" s="10"/>
      <c r="W2146" s="10"/>
      <c r="Y2146" s="10">
        <v>12.59</v>
      </c>
      <c r="Z2146" s="10">
        <f t="shared" si="136"/>
        <v>17.62</v>
      </c>
      <c r="AB2146" s="10">
        <f t="shared" si="137"/>
        <v>10.31</v>
      </c>
      <c r="AC2146" s="10">
        <v>11.53</v>
      </c>
      <c r="AD2146" s="10"/>
      <c r="AE2146" s="3"/>
      <c r="AF2146" s="3"/>
    </row>
    <row r="2147" spans="1:32" x14ac:dyDescent="0.2">
      <c r="A2147" s="55"/>
      <c r="B2147" s="198"/>
      <c r="C2147" s="10" t="s">
        <v>411</v>
      </c>
      <c r="D2147" s="10"/>
      <c r="E2147" s="419" t="s">
        <v>93</v>
      </c>
      <c r="F2147" s="10">
        <v>804163</v>
      </c>
      <c r="G2147" s="10"/>
      <c r="H2147" s="10">
        <f t="shared" si="135"/>
        <v>2144</v>
      </c>
      <c r="I2147" s="10"/>
      <c r="J2147" s="10">
        <v>124376.86999999992</v>
      </c>
      <c r="K2147" s="10"/>
      <c r="M2147" s="10">
        <v>288</v>
      </c>
      <c r="N2147" s="69"/>
      <c r="P2147" s="245">
        <f t="shared" si="130"/>
        <v>431.86413194444418</v>
      </c>
      <c r="Q2147" s="10"/>
      <c r="R2147" s="10"/>
      <c r="S2147" s="10"/>
      <c r="T2147" s="179">
        <f t="shared" si="131"/>
        <v>2792.2326388888887</v>
      </c>
      <c r="U2147" s="10"/>
      <c r="V2147" s="10"/>
      <c r="W2147" s="10"/>
      <c r="Y2147" s="10">
        <v>124376.86999999992</v>
      </c>
      <c r="Z2147" s="10">
        <f t="shared" si="136"/>
        <v>174101.54</v>
      </c>
      <c r="AB2147" s="10">
        <f t="shared" si="137"/>
        <v>101807.84</v>
      </c>
      <c r="AC2147" s="10">
        <v>113813.14</v>
      </c>
      <c r="AD2147" s="10"/>
      <c r="AE2147" s="3"/>
      <c r="AF2147" s="3"/>
    </row>
    <row r="2148" spans="1:32" x14ac:dyDescent="0.2">
      <c r="A2148" s="55"/>
      <c r="B2148" s="198"/>
      <c r="C2148" s="10" t="s">
        <v>412</v>
      </c>
      <c r="D2148" s="10"/>
      <c r="E2148" s="419" t="s">
        <v>63</v>
      </c>
      <c r="F2148" s="10">
        <v>1115</v>
      </c>
      <c r="G2148" s="10"/>
      <c r="H2148" s="10">
        <f t="shared" si="135"/>
        <v>3</v>
      </c>
      <c r="I2148" s="10"/>
      <c r="J2148" s="10">
        <v>312.58</v>
      </c>
      <c r="K2148" s="10"/>
      <c r="M2148" s="10">
        <v>5</v>
      </c>
      <c r="N2148" s="69"/>
      <c r="P2148" s="245">
        <f t="shared" si="130"/>
        <v>62.515999999999998</v>
      </c>
      <c r="Q2148" s="10"/>
      <c r="R2148" s="10"/>
      <c r="S2148" s="10"/>
      <c r="T2148" s="179">
        <f t="shared" si="131"/>
        <v>223</v>
      </c>
      <c r="U2148" s="10"/>
      <c r="V2148" s="10"/>
      <c r="W2148" s="10"/>
      <c r="Y2148" s="10">
        <v>312.58</v>
      </c>
      <c r="Z2148" s="10">
        <f t="shared" si="136"/>
        <v>437.55</v>
      </c>
      <c r="AB2148" s="10">
        <f t="shared" si="137"/>
        <v>255.86</v>
      </c>
      <c r="AC2148" s="10">
        <v>286.02999999999997</v>
      </c>
      <c r="AD2148" s="10"/>
      <c r="AE2148" s="3"/>
      <c r="AF2148" s="3"/>
    </row>
    <row r="2149" spans="1:32" x14ac:dyDescent="0.2">
      <c r="A2149" s="55"/>
      <c r="B2149" s="198"/>
      <c r="C2149" s="10" t="s">
        <v>412</v>
      </c>
      <c r="D2149" s="10"/>
      <c r="E2149" s="419" t="s">
        <v>65</v>
      </c>
      <c r="F2149" s="10">
        <v>15</v>
      </c>
      <c r="G2149" s="10"/>
      <c r="H2149" s="10">
        <f t="shared" si="135"/>
        <v>0</v>
      </c>
      <c r="I2149" s="10"/>
      <c r="J2149" s="10">
        <v>16.91</v>
      </c>
      <c r="K2149" s="10"/>
      <c r="M2149" s="10">
        <v>1</v>
      </c>
      <c r="N2149" s="69"/>
      <c r="P2149" s="245">
        <f t="shared" si="130"/>
        <v>16.91</v>
      </c>
      <c r="Q2149" s="10"/>
      <c r="R2149" s="10"/>
      <c r="S2149" s="10"/>
      <c r="T2149" s="179">
        <f t="shared" si="131"/>
        <v>15</v>
      </c>
      <c r="U2149" s="10"/>
      <c r="V2149" s="10"/>
      <c r="W2149" s="10"/>
      <c r="Y2149" s="10">
        <v>16.91</v>
      </c>
      <c r="Z2149" s="10">
        <f t="shared" si="136"/>
        <v>23.67</v>
      </c>
      <c r="AB2149" s="10">
        <f t="shared" si="137"/>
        <v>13.84</v>
      </c>
      <c r="AC2149" s="10">
        <v>15.47</v>
      </c>
      <c r="AD2149" s="10"/>
      <c r="AE2149" s="3"/>
      <c r="AF2149" s="3"/>
    </row>
    <row r="2150" spans="1:32" x14ac:dyDescent="0.2">
      <c r="A2150" s="55"/>
      <c r="B2150" s="198"/>
      <c r="C2150" s="10" t="s">
        <v>610</v>
      </c>
      <c r="D2150" s="10"/>
      <c r="E2150" s="419" t="s">
        <v>611</v>
      </c>
      <c r="F2150" s="10">
        <v>18473</v>
      </c>
      <c r="G2150" s="10"/>
      <c r="H2150" s="10">
        <f t="shared" si="135"/>
        <v>49</v>
      </c>
      <c r="I2150" s="10"/>
      <c r="J2150" s="10">
        <v>3855.44</v>
      </c>
      <c r="K2150" s="10"/>
      <c r="M2150" s="10">
        <v>1</v>
      </c>
      <c r="N2150" s="69"/>
      <c r="P2150" s="245">
        <f t="shared" si="130"/>
        <v>3855.44</v>
      </c>
      <c r="Q2150" s="10"/>
      <c r="R2150" s="10"/>
      <c r="S2150" s="10"/>
      <c r="T2150" s="179">
        <f t="shared" si="131"/>
        <v>18473</v>
      </c>
      <c r="U2150" s="10"/>
      <c r="V2150" s="10"/>
      <c r="W2150" s="10"/>
      <c r="Y2150" s="10">
        <v>3855.44</v>
      </c>
      <c r="Z2150" s="10">
        <f t="shared" si="136"/>
        <v>5396.81</v>
      </c>
      <c r="AB2150" s="10">
        <f t="shared" si="137"/>
        <v>3155.84</v>
      </c>
      <c r="AC2150" s="10">
        <v>3527.98</v>
      </c>
      <c r="AD2150" s="10"/>
      <c r="AE2150" s="3"/>
      <c r="AF2150" s="3"/>
    </row>
    <row r="2151" spans="1:32" x14ac:dyDescent="0.2">
      <c r="A2151" s="55"/>
      <c r="B2151" s="198"/>
      <c r="C2151" s="10" t="s">
        <v>413</v>
      </c>
      <c r="D2151" s="10"/>
      <c r="E2151" s="419" t="s">
        <v>349</v>
      </c>
      <c r="F2151" s="10">
        <v>139</v>
      </c>
      <c r="G2151" s="10"/>
      <c r="H2151" s="10">
        <f t="shared" si="135"/>
        <v>0</v>
      </c>
      <c r="I2151" s="10"/>
      <c r="J2151" s="10">
        <v>218.96</v>
      </c>
      <c r="K2151" s="10"/>
      <c r="M2151" s="10">
        <v>1</v>
      </c>
      <c r="N2151" s="69"/>
      <c r="P2151" s="245">
        <f t="shared" si="130"/>
        <v>218.96</v>
      </c>
      <c r="Q2151" s="10"/>
      <c r="R2151" s="10"/>
      <c r="S2151" s="10"/>
      <c r="T2151" s="179">
        <f t="shared" si="131"/>
        <v>139</v>
      </c>
      <c r="U2151" s="10"/>
      <c r="V2151" s="10"/>
      <c r="W2151" s="10"/>
      <c r="Y2151" s="10">
        <v>218.96</v>
      </c>
      <c r="Z2151" s="10">
        <f t="shared" si="136"/>
        <v>306.5</v>
      </c>
      <c r="AB2151" s="10">
        <f t="shared" si="137"/>
        <v>179.23</v>
      </c>
      <c r="AC2151" s="10">
        <v>200.37</v>
      </c>
      <c r="AD2151" s="10"/>
      <c r="AE2151" s="3"/>
      <c r="AF2151" s="3"/>
    </row>
    <row r="2152" spans="1:32" x14ac:dyDescent="0.2">
      <c r="A2152" s="55"/>
      <c r="B2152" s="198"/>
      <c r="C2152" s="10" t="s">
        <v>413</v>
      </c>
      <c r="D2152" s="10"/>
      <c r="E2152" s="419" t="s">
        <v>414</v>
      </c>
      <c r="F2152" s="10">
        <v>514795</v>
      </c>
      <c r="G2152" s="10"/>
      <c r="H2152" s="10">
        <f t="shared" si="135"/>
        <v>1373</v>
      </c>
      <c r="I2152" s="10"/>
      <c r="J2152" s="10">
        <v>48209.89</v>
      </c>
      <c r="K2152" s="10"/>
      <c r="M2152" s="10">
        <v>63</v>
      </c>
      <c r="N2152" s="69"/>
      <c r="P2152" s="245">
        <f t="shared" si="130"/>
        <v>765.23634920634925</v>
      </c>
      <c r="Q2152" s="10"/>
      <c r="R2152" s="10"/>
      <c r="S2152" s="10"/>
      <c r="T2152" s="179">
        <f t="shared" si="131"/>
        <v>8171.3492063492067</v>
      </c>
      <c r="U2152" s="10"/>
      <c r="V2152" s="10"/>
      <c r="W2152" s="10"/>
      <c r="Y2152" s="10">
        <v>48209.89</v>
      </c>
      <c r="Z2152" s="10">
        <f t="shared" si="136"/>
        <v>67483.740000000005</v>
      </c>
      <c r="AB2152" s="10">
        <f t="shared" si="137"/>
        <v>39461.879999999997</v>
      </c>
      <c r="AC2152" s="10">
        <v>44115.27</v>
      </c>
      <c r="AD2152" s="10"/>
      <c r="AE2152" s="3"/>
      <c r="AF2152" s="3"/>
    </row>
    <row r="2153" spans="1:32" x14ac:dyDescent="0.2">
      <c r="A2153" s="55"/>
      <c r="B2153" s="198"/>
      <c r="C2153" s="10" t="s">
        <v>413</v>
      </c>
      <c r="D2153" s="10"/>
      <c r="E2153" s="419" t="s">
        <v>324</v>
      </c>
      <c r="F2153" s="10">
        <v>9613</v>
      </c>
      <c r="G2153" s="10"/>
      <c r="H2153" s="10">
        <f t="shared" si="135"/>
        <v>26</v>
      </c>
      <c r="I2153" s="10"/>
      <c r="J2153" s="10">
        <v>2252.46</v>
      </c>
      <c r="K2153" s="10"/>
      <c r="M2153" s="10">
        <v>1</v>
      </c>
      <c r="N2153" s="69"/>
      <c r="P2153" s="245">
        <f t="shared" si="130"/>
        <v>2252.46</v>
      </c>
      <c r="Q2153" s="10"/>
      <c r="R2153" s="10"/>
      <c r="S2153" s="10"/>
      <c r="T2153" s="179">
        <f t="shared" si="131"/>
        <v>9613</v>
      </c>
      <c r="U2153" s="10"/>
      <c r="V2153" s="10"/>
      <c r="W2153" s="10"/>
      <c r="Y2153" s="10">
        <v>2252.46</v>
      </c>
      <c r="Z2153" s="10">
        <f t="shared" si="136"/>
        <v>3152.97</v>
      </c>
      <c r="AB2153" s="10">
        <f t="shared" si="137"/>
        <v>1843.74</v>
      </c>
      <c r="AC2153" s="10">
        <v>2061.16</v>
      </c>
      <c r="AD2153" s="10"/>
      <c r="AE2153" s="3"/>
      <c r="AF2153" s="3"/>
    </row>
    <row r="2154" spans="1:32" x14ac:dyDescent="0.2">
      <c r="A2154" s="55"/>
      <c r="B2154" s="198"/>
      <c r="C2154" s="10" t="s">
        <v>413</v>
      </c>
      <c r="D2154" s="10"/>
      <c r="E2154" s="419" t="s">
        <v>449</v>
      </c>
      <c r="F2154" s="10">
        <v>256</v>
      </c>
      <c r="G2154" s="10"/>
      <c r="H2154" s="10">
        <f t="shared" si="135"/>
        <v>1</v>
      </c>
      <c r="I2154" s="10"/>
      <c r="J2154" s="10">
        <v>57.38</v>
      </c>
      <c r="K2154" s="10"/>
      <c r="M2154" s="10">
        <v>1</v>
      </c>
      <c r="N2154" s="69"/>
      <c r="P2154" s="245">
        <f t="shared" si="130"/>
        <v>57.38</v>
      </c>
      <c r="Q2154" s="10"/>
      <c r="R2154" s="10"/>
      <c r="S2154" s="10"/>
      <c r="T2154" s="179">
        <f t="shared" si="131"/>
        <v>256</v>
      </c>
      <c r="U2154" s="10"/>
      <c r="V2154" s="10"/>
      <c r="W2154" s="10"/>
      <c r="Y2154" s="10">
        <v>57.38</v>
      </c>
      <c r="Z2154" s="10">
        <f t="shared" si="136"/>
        <v>80.319999999999993</v>
      </c>
      <c r="AB2154" s="10">
        <f t="shared" si="137"/>
        <v>46.97</v>
      </c>
      <c r="AC2154" s="10">
        <v>52.51</v>
      </c>
      <c r="AD2154" s="10"/>
      <c r="AE2154" s="3"/>
      <c r="AF2154" s="3"/>
    </row>
    <row r="2155" spans="1:32" x14ac:dyDescent="0.2">
      <c r="A2155" s="55"/>
      <c r="B2155" s="198"/>
      <c r="C2155" s="10" t="s">
        <v>415</v>
      </c>
      <c r="D2155" s="10"/>
      <c r="E2155" s="419" t="s">
        <v>326</v>
      </c>
      <c r="F2155" s="10">
        <v>750</v>
      </c>
      <c r="G2155" s="10"/>
      <c r="H2155" s="10">
        <f t="shared" si="135"/>
        <v>2</v>
      </c>
      <c r="I2155" s="10"/>
      <c r="J2155" s="10">
        <v>176.95</v>
      </c>
      <c r="K2155" s="10"/>
      <c r="M2155" s="10">
        <v>1</v>
      </c>
      <c r="N2155" s="69"/>
      <c r="P2155" s="245">
        <f t="shared" si="130"/>
        <v>176.95</v>
      </c>
      <c r="Q2155" s="10"/>
      <c r="R2155" s="10"/>
      <c r="S2155" s="10"/>
      <c r="T2155" s="179">
        <f t="shared" si="131"/>
        <v>750</v>
      </c>
      <c r="U2155" s="10"/>
      <c r="V2155" s="10"/>
      <c r="W2155" s="10"/>
      <c r="Y2155" s="10">
        <v>176.95</v>
      </c>
      <c r="Z2155" s="10">
        <f t="shared" si="136"/>
        <v>247.69</v>
      </c>
      <c r="AB2155" s="10">
        <f t="shared" si="137"/>
        <v>144.84</v>
      </c>
      <c r="AC2155" s="10">
        <v>161.91999999999999</v>
      </c>
      <c r="AD2155" s="10"/>
      <c r="AE2155" s="3"/>
      <c r="AF2155" s="3"/>
    </row>
    <row r="2156" spans="1:32" x14ac:dyDescent="0.2">
      <c r="A2156" s="55"/>
      <c r="B2156" s="198"/>
      <c r="C2156" s="10" t="s">
        <v>415</v>
      </c>
      <c r="D2156" s="10"/>
      <c r="E2156" s="419" t="s">
        <v>324</v>
      </c>
      <c r="F2156" s="10">
        <v>7860231</v>
      </c>
      <c r="G2156" s="10"/>
      <c r="H2156" s="10">
        <f t="shared" si="135"/>
        <v>20957</v>
      </c>
      <c r="I2156" s="10"/>
      <c r="J2156" s="10">
        <v>578771.99000000022</v>
      </c>
      <c r="K2156" s="10"/>
      <c r="M2156" s="10">
        <v>556</v>
      </c>
      <c r="N2156" s="69"/>
      <c r="P2156" s="245">
        <f t="shared" si="130"/>
        <v>1040.9568165467631</v>
      </c>
      <c r="Q2156" s="10"/>
      <c r="R2156" s="10"/>
      <c r="S2156" s="10"/>
      <c r="T2156" s="179">
        <f t="shared" si="131"/>
        <v>14137.106115107914</v>
      </c>
      <c r="U2156" s="10"/>
      <c r="V2156" s="10"/>
      <c r="W2156" s="10"/>
      <c r="Y2156" s="10">
        <v>578771.99000000022</v>
      </c>
      <c r="Z2156" s="10">
        <f t="shared" si="136"/>
        <v>810159.43</v>
      </c>
      <c r="AB2156" s="10">
        <f t="shared" si="137"/>
        <v>473749.85</v>
      </c>
      <c r="AC2156" s="10">
        <v>529614.98</v>
      </c>
      <c r="AD2156" s="10"/>
      <c r="AE2156" s="3"/>
      <c r="AF2156" s="3"/>
    </row>
    <row r="2157" spans="1:32" x14ac:dyDescent="0.2">
      <c r="A2157" s="55"/>
      <c r="B2157" s="198"/>
      <c r="C2157" s="10" t="s">
        <v>612</v>
      </c>
      <c r="D2157" s="10"/>
      <c r="E2157" s="419" t="s">
        <v>256</v>
      </c>
      <c r="F2157" s="10">
        <v>543</v>
      </c>
      <c r="G2157" s="10"/>
      <c r="H2157" s="10">
        <f t="shared" si="135"/>
        <v>1</v>
      </c>
      <c r="I2157" s="10"/>
      <c r="J2157" s="10">
        <v>90.59</v>
      </c>
      <c r="K2157" s="10"/>
      <c r="M2157" s="10">
        <v>1</v>
      </c>
      <c r="N2157" s="69"/>
      <c r="P2157" s="245">
        <f t="shared" si="130"/>
        <v>90.59</v>
      </c>
      <c r="Q2157" s="10"/>
      <c r="R2157" s="10"/>
      <c r="S2157" s="10"/>
      <c r="T2157" s="179">
        <f t="shared" si="131"/>
        <v>543</v>
      </c>
      <c r="U2157" s="10"/>
      <c r="V2157" s="10"/>
      <c r="W2157" s="10"/>
      <c r="Y2157" s="10">
        <v>90.59</v>
      </c>
      <c r="Z2157" s="10">
        <f t="shared" si="136"/>
        <v>126.81</v>
      </c>
      <c r="AB2157" s="10">
        <f t="shared" si="137"/>
        <v>74.150000000000006</v>
      </c>
      <c r="AC2157" s="10">
        <v>82.89</v>
      </c>
      <c r="AD2157" s="10"/>
      <c r="AE2157" s="3"/>
      <c r="AF2157" s="3"/>
    </row>
    <row r="2158" spans="1:32" x14ac:dyDescent="0.2">
      <c r="A2158" s="55"/>
      <c r="B2158" s="198"/>
      <c r="C2158" s="10" t="s">
        <v>416</v>
      </c>
      <c r="D2158" s="10"/>
      <c r="E2158" s="419" t="s">
        <v>109</v>
      </c>
      <c r="F2158" s="10">
        <v>840282</v>
      </c>
      <c r="G2158" s="10"/>
      <c r="H2158" s="10">
        <f t="shared" si="135"/>
        <v>2240</v>
      </c>
      <c r="I2158" s="10"/>
      <c r="J2158" s="10">
        <v>130593.67000000004</v>
      </c>
      <c r="K2158" s="10"/>
      <c r="M2158" s="10">
        <v>237</v>
      </c>
      <c r="N2158" s="69"/>
      <c r="P2158" s="245">
        <f t="shared" si="130"/>
        <v>551.02814345991578</v>
      </c>
      <c r="Q2158" s="10"/>
      <c r="R2158" s="10"/>
      <c r="S2158" s="10"/>
      <c r="T2158" s="179">
        <f t="shared" si="131"/>
        <v>3545.493670886076</v>
      </c>
      <c r="U2158" s="10"/>
      <c r="V2158" s="10"/>
      <c r="W2158" s="10"/>
      <c r="Y2158" s="10">
        <v>130593.67000000004</v>
      </c>
      <c r="Z2158" s="10">
        <f t="shared" si="136"/>
        <v>182803.76</v>
      </c>
      <c r="AB2158" s="10">
        <f t="shared" si="137"/>
        <v>106896.56</v>
      </c>
      <c r="AC2158" s="10">
        <v>119501.93</v>
      </c>
      <c r="AD2158" s="10"/>
      <c r="AE2158" s="3"/>
      <c r="AF2158" s="3"/>
    </row>
    <row r="2159" spans="1:32" x14ac:dyDescent="0.2">
      <c r="A2159" s="55"/>
      <c r="B2159" s="198"/>
      <c r="C2159" s="10" t="s">
        <v>417</v>
      </c>
      <c r="D2159" s="10"/>
      <c r="E2159" s="419" t="s">
        <v>79</v>
      </c>
      <c r="F2159" s="10">
        <v>79266</v>
      </c>
      <c r="G2159" s="10"/>
      <c r="H2159" s="10">
        <f t="shared" si="135"/>
        <v>211</v>
      </c>
      <c r="I2159" s="10"/>
      <c r="J2159" s="10">
        <v>15761.39</v>
      </c>
      <c r="K2159" s="10"/>
      <c r="M2159" s="10">
        <v>57</v>
      </c>
      <c r="N2159" s="69"/>
      <c r="P2159" s="245">
        <f t="shared" si="130"/>
        <v>276.51561403508771</v>
      </c>
      <c r="Q2159" s="10"/>
      <c r="R2159" s="10"/>
      <c r="S2159" s="10"/>
      <c r="T2159" s="179">
        <f t="shared" si="131"/>
        <v>1390.6315789473683</v>
      </c>
      <c r="U2159" s="10"/>
      <c r="V2159" s="10"/>
      <c r="W2159" s="10"/>
      <c r="Y2159" s="10">
        <v>15761.39</v>
      </c>
      <c r="Z2159" s="10">
        <f t="shared" si="136"/>
        <v>22062.639999999999</v>
      </c>
      <c r="AB2159" s="10">
        <f t="shared" si="137"/>
        <v>12901.38</v>
      </c>
      <c r="AC2159" s="10">
        <v>14422.73</v>
      </c>
      <c r="AD2159" s="10"/>
      <c r="AE2159" s="3"/>
      <c r="AF2159" s="3"/>
    </row>
    <row r="2160" spans="1:32" x14ac:dyDescent="0.2">
      <c r="A2160" s="55"/>
      <c r="B2160" s="198"/>
      <c r="C2160" s="10" t="s">
        <v>419</v>
      </c>
      <c r="D2160" s="10"/>
      <c r="E2160" s="419" t="s">
        <v>234</v>
      </c>
      <c r="F2160" s="10">
        <v>603</v>
      </c>
      <c r="G2160" s="10"/>
      <c r="H2160" s="10">
        <f t="shared" si="135"/>
        <v>2</v>
      </c>
      <c r="I2160" s="10"/>
      <c r="J2160" s="10">
        <v>239.69</v>
      </c>
      <c r="K2160" s="10"/>
      <c r="M2160" s="10">
        <v>1</v>
      </c>
      <c r="N2160" s="69"/>
      <c r="P2160" s="245">
        <f t="shared" si="130"/>
        <v>239.69</v>
      </c>
      <c r="Q2160" s="10"/>
      <c r="R2160" s="10"/>
      <c r="S2160" s="10"/>
      <c r="T2160" s="179">
        <f t="shared" si="131"/>
        <v>603</v>
      </c>
      <c r="U2160" s="10"/>
      <c r="V2160" s="10"/>
      <c r="W2160" s="10"/>
      <c r="Y2160" s="10">
        <v>239.69</v>
      </c>
      <c r="Z2160" s="10">
        <f t="shared" si="136"/>
        <v>335.52</v>
      </c>
      <c r="AB2160" s="10">
        <f t="shared" si="137"/>
        <v>196.2</v>
      </c>
      <c r="AC2160" s="10">
        <v>219.34</v>
      </c>
      <c r="AD2160" s="10"/>
      <c r="AE2160" s="3"/>
      <c r="AF2160" s="3"/>
    </row>
    <row r="2161" spans="1:32" x14ac:dyDescent="0.2">
      <c r="A2161" s="55"/>
      <c r="B2161" s="198"/>
      <c r="C2161" s="10" t="s">
        <v>419</v>
      </c>
      <c r="D2161" s="10"/>
      <c r="E2161" s="419" t="s">
        <v>86</v>
      </c>
      <c r="F2161" s="10"/>
      <c r="G2161" s="10"/>
      <c r="H2161" s="10">
        <f t="shared" si="135"/>
        <v>0</v>
      </c>
      <c r="I2161" s="10"/>
      <c r="J2161" s="10">
        <v>12.56</v>
      </c>
      <c r="K2161" s="10"/>
      <c r="M2161" s="10">
        <v>1</v>
      </c>
      <c r="N2161" s="69"/>
      <c r="P2161" s="245">
        <f t="shared" si="130"/>
        <v>12.56</v>
      </c>
      <c r="Q2161" s="10"/>
      <c r="R2161" s="10"/>
      <c r="S2161" s="10"/>
      <c r="T2161" s="179">
        <f t="shared" si="131"/>
        <v>0</v>
      </c>
      <c r="U2161" s="10"/>
      <c r="V2161" s="10"/>
      <c r="W2161" s="10"/>
      <c r="Y2161" s="10">
        <v>12.56</v>
      </c>
      <c r="Z2161" s="10">
        <f t="shared" si="136"/>
        <v>17.579999999999998</v>
      </c>
      <c r="AB2161" s="10">
        <f t="shared" si="137"/>
        <v>10.28</v>
      </c>
      <c r="AC2161" s="10">
        <v>11.49</v>
      </c>
      <c r="AD2161" s="10"/>
      <c r="AE2161" s="3"/>
      <c r="AF2161" s="3"/>
    </row>
    <row r="2162" spans="1:32" x14ac:dyDescent="0.2">
      <c r="A2162" s="55"/>
      <c r="B2162" s="198"/>
      <c r="C2162" s="10" t="s">
        <v>419</v>
      </c>
      <c r="D2162" s="10"/>
      <c r="E2162" s="419" t="s">
        <v>110</v>
      </c>
      <c r="F2162" s="10">
        <v>863946</v>
      </c>
      <c r="G2162" s="10"/>
      <c r="H2162" s="10">
        <f t="shared" si="135"/>
        <v>2304</v>
      </c>
      <c r="I2162" s="10"/>
      <c r="J2162" s="10">
        <v>104101.87000000005</v>
      </c>
      <c r="K2162" s="10"/>
      <c r="M2162" s="10">
        <v>164</v>
      </c>
      <c r="N2162" s="69"/>
      <c r="P2162" s="245">
        <f t="shared" si="130"/>
        <v>634.76750000000038</v>
      </c>
      <c r="Q2162" s="10"/>
      <c r="R2162" s="10"/>
      <c r="S2162" s="10"/>
      <c r="T2162" s="179">
        <f t="shared" si="131"/>
        <v>5267.9634146341459</v>
      </c>
      <c r="U2162" s="10"/>
      <c r="V2162" s="10"/>
      <c r="W2162" s="10"/>
      <c r="Y2162" s="10">
        <v>104101.87000000005</v>
      </c>
      <c r="Z2162" s="10">
        <f t="shared" si="136"/>
        <v>145720.79</v>
      </c>
      <c r="AB2162" s="10">
        <f t="shared" si="137"/>
        <v>85211.87</v>
      </c>
      <c r="AC2162" s="10">
        <v>95260.15</v>
      </c>
      <c r="AD2162" s="10"/>
      <c r="AE2162" s="3"/>
      <c r="AF2162" s="3"/>
    </row>
    <row r="2163" spans="1:32" x14ac:dyDescent="0.2">
      <c r="A2163" s="55"/>
      <c r="B2163" s="198"/>
      <c r="C2163" s="10" t="s">
        <v>613</v>
      </c>
      <c r="D2163" s="10"/>
      <c r="E2163" s="419" t="s">
        <v>107</v>
      </c>
      <c r="F2163" s="10">
        <v>384</v>
      </c>
      <c r="G2163" s="10"/>
      <c r="H2163" s="10">
        <f t="shared" si="135"/>
        <v>1</v>
      </c>
      <c r="I2163" s="10"/>
      <c r="J2163" s="10">
        <v>41.76</v>
      </c>
      <c r="K2163" s="10"/>
      <c r="M2163" s="10">
        <v>1</v>
      </c>
      <c r="N2163" s="69"/>
      <c r="P2163" s="245">
        <f t="shared" si="130"/>
        <v>41.76</v>
      </c>
      <c r="Q2163" s="10"/>
      <c r="R2163" s="10"/>
      <c r="S2163" s="10"/>
      <c r="T2163" s="179">
        <f t="shared" si="131"/>
        <v>384</v>
      </c>
      <c r="U2163" s="10"/>
      <c r="V2163" s="10"/>
      <c r="W2163" s="10"/>
      <c r="Y2163" s="10">
        <v>41.76</v>
      </c>
      <c r="Z2163" s="10">
        <f t="shared" si="136"/>
        <v>58.46</v>
      </c>
      <c r="AB2163" s="10">
        <f t="shared" si="137"/>
        <v>34.18</v>
      </c>
      <c r="AC2163" s="10">
        <v>38.21</v>
      </c>
      <c r="AD2163" s="10"/>
      <c r="AE2163" s="3"/>
      <c r="AF2163" s="3"/>
    </row>
    <row r="2164" spans="1:32" x14ac:dyDescent="0.2">
      <c r="A2164" s="55"/>
      <c r="B2164" s="198"/>
      <c r="C2164" s="10" t="s">
        <v>420</v>
      </c>
      <c r="D2164" s="10"/>
      <c r="E2164" s="419" t="s">
        <v>287</v>
      </c>
      <c r="F2164" s="10">
        <v>743029</v>
      </c>
      <c r="G2164" s="10"/>
      <c r="H2164" s="10">
        <f t="shared" si="135"/>
        <v>1981</v>
      </c>
      <c r="I2164" s="10"/>
      <c r="J2164" s="10">
        <v>127372.04000000004</v>
      </c>
      <c r="K2164" s="10"/>
      <c r="M2164" s="10">
        <v>301</v>
      </c>
      <c r="N2164" s="69"/>
      <c r="P2164" s="245">
        <f t="shared" si="130"/>
        <v>423.16292358803997</v>
      </c>
      <c r="Q2164" s="10"/>
      <c r="R2164" s="10"/>
      <c r="S2164" s="10"/>
      <c r="T2164" s="179">
        <f t="shared" si="131"/>
        <v>2468.5348837209303</v>
      </c>
      <c r="U2164" s="10"/>
      <c r="V2164" s="10"/>
      <c r="W2164" s="10"/>
      <c r="Y2164" s="10">
        <v>127372.04000000004</v>
      </c>
      <c r="Z2164" s="10">
        <f t="shared" si="136"/>
        <v>178294.15</v>
      </c>
      <c r="AB2164" s="10">
        <f t="shared" si="137"/>
        <v>104259.51</v>
      </c>
      <c r="AC2164" s="10">
        <v>116553.91</v>
      </c>
      <c r="AD2164" s="10"/>
      <c r="AE2164" s="3"/>
      <c r="AF2164" s="3"/>
    </row>
    <row r="2165" spans="1:32" x14ac:dyDescent="0.2">
      <c r="A2165" s="55"/>
      <c r="B2165" s="198"/>
      <c r="C2165" s="10" t="s">
        <v>421</v>
      </c>
      <c r="D2165" s="10"/>
      <c r="E2165" s="419" t="s">
        <v>295</v>
      </c>
      <c r="F2165" s="10">
        <v>172719</v>
      </c>
      <c r="G2165" s="10"/>
      <c r="H2165" s="10">
        <f t="shared" si="135"/>
        <v>461</v>
      </c>
      <c r="I2165" s="10"/>
      <c r="J2165" s="10">
        <v>22183.820000000011</v>
      </c>
      <c r="K2165" s="10"/>
      <c r="M2165" s="10">
        <v>63</v>
      </c>
      <c r="N2165" s="69"/>
      <c r="P2165" s="245">
        <f t="shared" si="130"/>
        <v>352.12412698412714</v>
      </c>
      <c r="Q2165" s="10"/>
      <c r="R2165" s="10"/>
      <c r="S2165" s="10"/>
      <c r="T2165" s="179">
        <f t="shared" si="131"/>
        <v>2741.5714285714284</v>
      </c>
      <c r="U2165" s="10"/>
      <c r="V2165" s="10"/>
      <c r="W2165" s="10"/>
      <c r="Y2165" s="10">
        <v>22183.820000000011</v>
      </c>
      <c r="Z2165" s="10">
        <f t="shared" si="136"/>
        <v>31052.7</v>
      </c>
      <c r="AB2165" s="10">
        <f t="shared" si="137"/>
        <v>18158.41</v>
      </c>
      <c r="AC2165" s="10">
        <v>20299.669999999998</v>
      </c>
      <c r="AD2165" s="10"/>
      <c r="AE2165" s="3"/>
      <c r="AF2165" s="3"/>
    </row>
    <row r="2166" spans="1:32" x14ac:dyDescent="0.2">
      <c r="A2166" s="55"/>
      <c r="B2166" s="198"/>
      <c r="C2166" s="10" t="s">
        <v>422</v>
      </c>
      <c r="D2166" s="10"/>
      <c r="E2166" s="419" t="s">
        <v>153</v>
      </c>
      <c r="F2166" s="10">
        <v>9</v>
      </c>
      <c r="G2166" s="10"/>
      <c r="H2166" s="10">
        <f t="shared" si="135"/>
        <v>0</v>
      </c>
      <c r="I2166" s="10"/>
      <c r="J2166" s="10">
        <v>14.06</v>
      </c>
      <c r="K2166" s="10"/>
      <c r="M2166" s="10">
        <v>1</v>
      </c>
      <c r="N2166" s="69"/>
      <c r="P2166" s="245">
        <f t="shared" si="130"/>
        <v>14.06</v>
      </c>
      <c r="Q2166" s="10"/>
      <c r="R2166" s="10"/>
      <c r="S2166" s="10"/>
      <c r="T2166" s="179">
        <f t="shared" si="131"/>
        <v>9</v>
      </c>
      <c r="U2166" s="10"/>
      <c r="V2166" s="10"/>
      <c r="W2166" s="10"/>
      <c r="Y2166" s="10">
        <v>14.06</v>
      </c>
      <c r="Z2166" s="10">
        <f t="shared" si="136"/>
        <v>19.68</v>
      </c>
      <c r="AB2166" s="10">
        <f t="shared" si="137"/>
        <v>11.51</v>
      </c>
      <c r="AC2166" s="10">
        <v>12.87</v>
      </c>
      <c r="AD2166" s="10"/>
      <c r="AE2166" s="3"/>
      <c r="AF2166" s="3"/>
    </row>
    <row r="2167" spans="1:32" x14ac:dyDescent="0.2">
      <c r="A2167" s="55"/>
      <c r="B2167" s="198"/>
      <c r="C2167" s="10" t="s">
        <v>422</v>
      </c>
      <c r="D2167" s="10"/>
      <c r="E2167" s="419" t="s">
        <v>410</v>
      </c>
      <c r="F2167" s="10">
        <v>188963</v>
      </c>
      <c r="G2167" s="10"/>
      <c r="H2167" s="10">
        <f t="shared" si="135"/>
        <v>504</v>
      </c>
      <c r="I2167" s="10"/>
      <c r="J2167" s="10">
        <v>17273.579999999998</v>
      </c>
      <c r="K2167" s="10"/>
      <c r="M2167" s="10">
        <v>68</v>
      </c>
      <c r="N2167" s="69"/>
      <c r="P2167" s="245">
        <f t="shared" si="130"/>
        <v>254.02323529411763</v>
      </c>
      <c r="Q2167" s="10"/>
      <c r="R2167" s="10"/>
      <c r="S2167" s="10"/>
      <c r="T2167" s="179">
        <f t="shared" si="131"/>
        <v>2778.8676470588234</v>
      </c>
      <c r="U2167" s="10"/>
      <c r="V2167" s="10"/>
      <c r="W2167" s="10"/>
      <c r="Y2167" s="10">
        <v>17273.579999999998</v>
      </c>
      <c r="Z2167" s="10">
        <f t="shared" si="136"/>
        <v>24179.39</v>
      </c>
      <c r="AB2167" s="10">
        <f t="shared" si="137"/>
        <v>14139.17</v>
      </c>
      <c r="AC2167" s="10">
        <v>15806.48</v>
      </c>
      <c r="AD2167" s="10"/>
      <c r="AE2167" s="3"/>
      <c r="AF2167" s="3"/>
    </row>
    <row r="2168" spans="1:32" x14ac:dyDescent="0.2">
      <c r="A2168" s="55"/>
      <c r="B2168" s="198"/>
      <c r="C2168" s="10" t="s">
        <v>424</v>
      </c>
      <c r="D2168" s="10"/>
      <c r="E2168" s="419" t="s">
        <v>425</v>
      </c>
      <c r="F2168" s="10">
        <v>907922</v>
      </c>
      <c r="G2168" s="10"/>
      <c r="H2168" s="10">
        <f t="shared" si="135"/>
        <v>2421</v>
      </c>
      <c r="I2168" s="10"/>
      <c r="J2168" s="10">
        <v>64226.43</v>
      </c>
      <c r="K2168" s="10"/>
      <c r="M2168" s="10">
        <v>77</v>
      </c>
      <c r="N2168" s="69"/>
      <c r="P2168" s="245">
        <f t="shared" si="130"/>
        <v>834.10948051948048</v>
      </c>
      <c r="Q2168" s="10"/>
      <c r="R2168" s="10"/>
      <c r="S2168" s="10"/>
      <c r="T2168" s="179">
        <f t="shared" si="131"/>
        <v>11791.194805194806</v>
      </c>
      <c r="U2168" s="10"/>
      <c r="V2168" s="10"/>
      <c r="W2168" s="10"/>
      <c r="Y2168" s="10">
        <v>64226.43</v>
      </c>
      <c r="Z2168" s="10">
        <f t="shared" si="136"/>
        <v>89903.54</v>
      </c>
      <c r="AB2168" s="10">
        <f t="shared" si="137"/>
        <v>52572.1</v>
      </c>
      <c r="AC2168" s="10">
        <v>58771.46</v>
      </c>
      <c r="AD2168" s="10"/>
      <c r="AE2168" s="3"/>
      <c r="AF2168" s="3"/>
    </row>
    <row r="2169" spans="1:32" x14ac:dyDescent="0.2">
      <c r="A2169" s="55"/>
      <c r="B2169" s="198"/>
      <c r="C2169" s="10" t="s">
        <v>426</v>
      </c>
      <c r="D2169" s="10"/>
      <c r="E2169" s="419" t="s">
        <v>104</v>
      </c>
      <c r="F2169" s="10">
        <v>42715</v>
      </c>
      <c r="G2169" s="10"/>
      <c r="H2169" s="10">
        <f t="shared" si="135"/>
        <v>114</v>
      </c>
      <c r="I2169" s="10"/>
      <c r="J2169" s="10">
        <v>9090.58</v>
      </c>
      <c r="K2169" s="10"/>
      <c r="M2169" s="10">
        <v>31</v>
      </c>
      <c r="N2169" s="69"/>
      <c r="P2169" s="245">
        <f t="shared" si="130"/>
        <v>293.24451612903226</v>
      </c>
      <c r="Q2169" s="10"/>
      <c r="R2169" s="10"/>
      <c r="S2169" s="10"/>
      <c r="T2169" s="179">
        <f t="shared" si="131"/>
        <v>1377.9032258064517</v>
      </c>
      <c r="U2169" s="10"/>
      <c r="V2169" s="10"/>
      <c r="W2169" s="10"/>
      <c r="Y2169" s="10">
        <v>9090.58</v>
      </c>
      <c r="Z2169" s="10">
        <f t="shared" si="136"/>
        <v>12724.91</v>
      </c>
      <c r="AB2169" s="10">
        <f t="shared" si="137"/>
        <v>7441.03</v>
      </c>
      <c r="AC2169" s="10">
        <v>8318.48</v>
      </c>
      <c r="AD2169" s="10"/>
      <c r="AE2169" s="3"/>
      <c r="AF2169" s="3"/>
    </row>
    <row r="2170" spans="1:32" x14ac:dyDescent="0.2">
      <c r="A2170" s="55"/>
      <c r="B2170" s="198"/>
      <c r="C2170" s="10" t="s">
        <v>427</v>
      </c>
      <c r="D2170" s="10"/>
      <c r="E2170" s="419" t="s">
        <v>104</v>
      </c>
      <c r="F2170" s="10">
        <v>65644</v>
      </c>
      <c r="G2170" s="10"/>
      <c r="H2170" s="10">
        <f t="shared" si="135"/>
        <v>175</v>
      </c>
      <c r="I2170" s="10"/>
      <c r="J2170" s="10">
        <v>7237.0599999999995</v>
      </c>
      <c r="K2170" s="10"/>
      <c r="M2170" s="10">
        <v>19</v>
      </c>
      <c r="N2170" s="69"/>
      <c r="P2170" s="245">
        <f t="shared" si="130"/>
        <v>380.89789473684209</v>
      </c>
      <c r="Q2170" s="10"/>
      <c r="R2170" s="10"/>
      <c r="S2170" s="10"/>
      <c r="T2170" s="179">
        <f t="shared" si="131"/>
        <v>3454.9473684210525</v>
      </c>
      <c r="U2170" s="10"/>
      <c r="V2170" s="10"/>
      <c r="W2170" s="10"/>
      <c r="Y2170" s="10">
        <v>7237.0599999999995</v>
      </c>
      <c r="Z2170" s="10">
        <f t="shared" si="136"/>
        <v>10130.370000000001</v>
      </c>
      <c r="AB2170" s="10">
        <f t="shared" si="137"/>
        <v>5923.85</v>
      </c>
      <c r="AC2170" s="10">
        <v>6622.4</v>
      </c>
      <c r="AD2170" s="10"/>
      <c r="AE2170" s="3"/>
      <c r="AF2170" s="3"/>
    </row>
    <row r="2171" spans="1:32" x14ac:dyDescent="0.2">
      <c r="A2171" s="55"/>
      <c r="B2171" s="198"/>
      <c r="C2171" s="10" t="s">
        <v>428</v>
      </c>
      <c r="D2171" s="10"/>
      <c r="E2171" s="419" t="s">
        <v>64</v>
      </c>
      <c r="F2171" s="10">
        <v>1669909</v>
      </c>
      <c r="G2171" s="10"/>
      <c r="H2171" s="10">
        <f t="shared" si="135"/>
        <v>4452</v>
      </c>
      <c r="I2171" s="10"/>
      <c r="J2171" s="10">
        <v>191843.38999999984</v>
      </c>
      <c r="K2171" s="10"/>
      <c r="M2171" s="10">
        <v>199</v>
      </c>
      <c r="N2171" s="69"/>
      <c r="P2171" s="245">
        <f t="shared" si="130"/>
        <v>964.03713567839111</v>
      </c>
      <c r="Q2171" s="10"/>
      <c r="R2171" s="10"/>
      <c r="S2171" s="10"/>
      <c r="T2171" s="179">
        <f t="shared" si="131"/>
        <v>8391.5025125628144</v>
      </c>
      <c r="U2171" s="10"/>
      <c r="V2171" s="10"/>
      <c r="W2171" s="10"/>
      <c r="Y2171" s="10">
        <v>191843.38999999984</v>
      </c>
      <c r="Z2171" s="10">
        <f t="shared" si="136"/>
        <v>268540.52</v>
      </c>
      <c r="AB2171" s="10">
        <f t="shared" si="137"/>
        <v>157032.09</v>
      </c>
      <c r="AC2171" s="10">
        <v>175549.49</v>
      </c>
      <c r="AD2171" s="10"/>
      <c r="AE2171" s="3"/>
      <c r="AF2171" s="3"/>
    </row>
    <row r="2172" spans="1:32" x14ac:dyDescent="0.2">
      <c r="A2172" s="55"/>
      <c r="B2172" s="198"/>
      <c r="C2172" s="10" t="s">
        <v>428</v>
      </c>
      <c r="D2172" s="10"/>
      <c r="E2172" s="419" t="s">
        <v>167</v>
      </c>
      <c r="F2172" s="10">
        <v>615</v>
      </c>
      <c r="G2172" s="10"/>
      <c r="H2172" s="10">
        <f t="shared" si="135"/>
        <v>2</v>
      </c>
      <c r="I2172" s="10"/>
      <c r="J2172" s="10">
        <v>59.14</v>
      </c>
      <c r="K2172" s="10"/>
      <c r="M2172" s="10">
        <v>1</v>
      </c>
      <c r="N2172" s="69"/>
      <c r="P2172" s="245">
        <f t="shared" si="130"/>
        <v>59.14</v>
      </c>
      <c r="Q2172" s="10"/>
      <c r="R2172" s="10"/>
      <c r="S2172" s="10"/>
      <c r="T2172" s="179">
        <f t="shared" si="131"/>
        <v>615</v>
      </c>
      <c r="U2172" s="10"/>
      <c r="V2172" s="10"/>
      <c r="W2172" s="10"/>
      <c r="Y2172" s="10">
        <v>59.14</v>
      </c>
      <c r="Z2172" s="10">
        <f t="shared" si="136"/>
        <v>82.78</v>
      </c>
      <c r="AB2172" s="10">
        <f t="shared" si="137"/>
        <v>48.41</v>
      </c>
      <c r="AC2172" s="10">
        <v>54.12</v>
      </c>
      <c r="AD2172" s="10"/>
      <c r="AE2172" s="3"/>
      <c r="AF2172" s="3"/>
    </row>
    <row r="2173" spans="1:32" x14ac:dyDescent="0.2">
      <c r="A2173" s="55"/>
      <c r="B2173" s="198"/>
      <c r="C2173" s="10" t="s">
        <v>430</v>
      </c>
      <c r="D2173" s="10"/>
      <c r="E2173" s="419" t="s">
        <v>167</v>
      </c>
      <c r="F2173" s="10">
        <v>3578941</v>
      </c>
      <c r="G2173" s="10"/>
      <c r="H2173" s="10">
        <f t="shared" si="135"/>
        <v>9542</v>
      </c>
      <c r="I2173" s="10"/>
      <c r="J2173" s="10">
        <v>520170.63000000018</v>
      </c>
      <c r="K2173" s="10"/>
      <c r="M2173" s="10">
        <v>981</v>
      </c>
      <c r="N2173" s="69"/>
      <c r="P2173" s="245">
        <f t="shared" si="130"/>
        <v>530.24529051987781</v>
      </c>
      <c r="Q2173" s="10"/>
      <c r="R2173" s="10"/>
      <c r="S2173" s="10"/>
      <c r="T2173" s="179">
        <f t="shared" si="131"/>
        <v>3648.2579001019367</v>
      </c>
      <c r="U2173" s="10"/>
      <c r="V2173" s="10"/>
      <c r="W2173" s="10"/>
      <c r="Y2173" s="10">
        <v>520170.63000000018</v>
      </c>
      <c r="Z2173" s="10">
        <f t="shared" si="136"/>
        <v>728129.82</v>
      </c>
      <c r="AB2173" s="10">
        <f t="shared" si="137"/>
        <v>425782.11</v>
      </c>
      <c r="AC2173" s="10">
        <v>475990.83</v>
      </c>
      <c r="AD2173" s="10"/>
      <c r="AE2173" s="3"/>
      <c r="AF2173" s="3"/>
    </row>
    <row r="2174" spans="1:32" x14ac:dyDescent="0.2">
      <c r="A2174" s="55"/>
      <c r="B2174" s="198"/>
      <c r="C2174" s="10" t="s">
        <v>432</v>
      </c>
      <c r="D2174" s="10"/>
      <c r="E2174" s="419" t="s">
        <v>368</v>
      </c>
      <c r="F2174" s="10">
        <v>3333508</v>
      </c>
      <c r="G2174" s="10"/>
      <c r="H2174" s="10">
        <f t="shared" si="135"/>
        <v>8888</v>
      </c>
      <c r="I2174" s="10"/>
      <c r="J2174" s="10">
        <v>453591.1900000007</v>
      </c>
      <c r="K2174" s="10"/>
      <c r="M2174" s="10">
        <v>796</v>
      </c>
      <c r="N2174" s="69"/>
      <c r="P2174" s="245">
        <f t="shared" si="130"/>
        <v>569.8381783919607</v>
      </c>
      <c r="Q2174" s="10"/>
      <c r="R2174" s="10"/>
      <c r="S2174" s="10"/>
      <c r="T2174" s="179">
        <f t="shared" si="131"/>
        <v>4187.8241206030152</v>
      </c>
      <c r="U2174" s="10"/>
      <c r="V2174" s="10"/>
      <c r="W2174" s="10"/>
      <c r="Y2174" s="10">
        <v>453591.1900000007</v>
      </c>
      <c r="Z2174" s="10">
        <f t="shared" si="136"/>
        <v>634932.56000000006</v>
      </c>
      <c r="AB2174" s="10">
        <f t="shared" si="137"/>
        <v>371283.97</v>
      </c>
      <c r="AC2174" s="10">
        <v>415066.2</v>
      </c>
      <c r="AD2174" s="10"/>
      <c r="AE2174" s="3"/>
      <c r="AF2174" s="3"/>
    </row>
    <row r="2175" spans="1:32" x14ac:dyDescent="0.2">
      <c r="A2175" s="55"/>
      <c r="B2175" s="198"/>
      <c r="C2175" s="10" t="s">
        <v>433</v>
      </c>
      <c r="D2175" s="10"/>
      <c r="E2175" s="419" t="s">
        <v>90</v>
      </c>
      <c r="F2175" s="10">
        <v>175316</v>
      </c>
      <c r="G2175" s="10"/>
      <c r="H2175" s="10">
        <f t="shared" si="135"/>
        <v>467</v>
      </c>
      <c r="I2175" s="10"/>
      <c r="J2175" s="10">
        <v>8290.02</v>
      </c>
      <c r="K2175" s="10"/>
      <c r="M2175" s="10">
        <v>6</v>
      </c>
      <c r="N2175" s="69"/>
      <c r="P2175" s="245">
        <f t="shared" si="130"/>
        <v>1381.67</v>
      </c>
      <c r="Q2175" s="10"/>
      <c r="R2175" s="10"/>
      <c r="S2175" s="10"/>
      <c r="T2175" s="179">
        <f t="shared" si="131"/>
        <v>29219.333333333332</v>
      </c>
      <c r="U2175" s="10"/>
      <c r="V2175" s="10"/>
      <c r="W2175" s="10"/>
      <c r="Y2175" s="10">
        <v>8290.02</v>
      </c>
      <c r="Z2175" s="10">
        <f t="shared" si="136"/>
        <v>11604.29</v>
      </c>
      <c r="AB2175" s="10">
        <f t="shared" si="137"/>
        <v>6785.74</v>
      </c>
      <c r="AC2175" s="10">
        <v>7585.92</v>
      </c>
      <c r="AD2175" s="10"/>
      <c r="AE2175" s="3"/>
      <c r="AF2175" s="3"/>
    </row>
    <row r="2176" spans="1:32" x14ac:dyDescent="0.2">
      <c r="A2176" s="55"/>
      <c r="B2176" s="198"/>
      <c r="C2176" s="10" t="s">
        <v>434</v>
      </c>
      <c r="D2176" s="10"/>
      <c r="E2176" s="419" t="s">
        <v>164</v>
      </c>
      <c r="F2176" s="10">
        <v>1715</v>
      </c>
      <c r="G2176" s="10"/>
      <c r="H2176" s="10">
        <f t="shared" si="135"/>
        <v>5</v>
      </c>
      <c r="I2176" s="10"/>
      <c r="J2176" s="10">
        <v>1788.36</v>
      </c>
      <c r="K2176" s="10"/>
      <c r="M2176" s="10">
        <v>2</v>
      </c>
      <c r="N2176" s="69"/>
      <c r="P2176" s="245">
        <f t="shared" si="130"/>
        <v>894.18</v>
      </c>
      <c r="Q2176" s="10"/>
      <c r="R2176" s="10"/>
      <c r="S2176" s="10"/>
      <c r="T2176" s="179">
        <f t="shared" si="131"/>
        <v>857.5</v>
      </c>
      <c r="U2176" s="10"/>
      <c r="V2176" s="10"/>
      <c r="W2176" s="10"/>
      <c r="Y2176" s="10">
        <v>1788.36</v>
      </c>
      <c r="Z2176" s="10">
        <f t="shared" si="136"/>
        <v>2503.33</v>
      </c>
      <c r="AB2176" s="10">
        <f t="shared" si="137"/>
        <v>1463.85</v>
      </c>
      <c r="AC2176" s="10">
        <v>1636.47</v>
      </c>
      <c r="AD2176" s="10"/>
      <c r="AE2176" s="3"/>
      <c r="AF2176" s="3"/>
    </row>
    <row r="2177" spans="1:32" x14ac:dyDescent="0.2">
      <c r="A2177" s="55"/>
      <c r="B2177" s="198"/>
      <c r="C2177" s="10" t="s">
        <v>435</v>
      </c>
      <c r="D2177" s="10"/>
      <c r="E2177" s="419" t="s">
        <v>105</v>
      </c>
      <c r="F2177" s="10">
        <v>113374</v>
      </c>
      <c r="G2177" s="10"/>
      <c r="H2177" s="10">
        <f t="shared" si="135"/>
        <v>302</v>
      </c>
      <c r="I2177" s="10"/>
      <c r="J2177" s="10">
        <v>20123.100000000006</v>
      </c>
      <c r="K2177" s="10"/>
      <c r="M2177" s="10">
        <v>19</v>
      </c>
      <c r="N2177" s="69"/>
      <c r="P2177" s="245">
        <f t="shared" si="130"/>
        <v>1059.1105263157897</v>
      </c>
      <c r="Q2177" s="10"/>
      <c r="R2177" s="10"/>
      <c r="S2177" s="10"/>
      <c r="T2177" s="179">
        <f t="shared" si="131"/>
        <v>5967.0526315789475</v>
      </c>
      <c r="U2177" s="10"/>
      <c r="V2177" s="10"/>
      <c r="W2177" s="10"/>
      <c r="Y2177" s="10">
        <v>20123.100000000006</v>
      </c>
      <c r="Z2177" s="10">
        <f t="shared" si="136"/>
        <v>28168.12</v>
      </c>
      <c r="AB2177" s="10">
        <f t="shared" si="137"/>
        <v>16471.63</v>
      </c>
      <c r="AC2177" s="10">
        <v>18413.98</v>
      </c>
      <c r="AD2177" s="10"/>
      <c r="AE2177" s="3"/>
      <c r="AF2177" s="3"/>
    </row>
    <row r="2178" spans="1:32" x14ac:dyDescent="0.2">
      <c r="A2178" s="55"/>
      <c r="B2178" s="198"/>
      <c r="C2178" s="10" t="s">
        <v>436</v>
      </c>
      <c r="D2178" s="10"/>
      <c r="E2178" s="419" t="s">
        <v>359</v>
      </c>
      <c r="F2178" s="10">
        <v>162</v>
      </c>
      <c r="G2178" s="10"/>
      <c r="H2178" s="10">
        <f t="shared" si="135"/>
        <v>0</v>
      </c>
      <c r="I2178" s="10"/>
      <c r="J2178" s="10">
        <v>46.03</v>
      </c>
      <c r="K2178" s="10"/>
      <c r="M2178" s="10">
        <v>1</v>
      </c>
      <c r="N2178" s="69"/>
      <c r="P2178" s="245">
        <f t="shared" si="130"/>
        <v>46.03</v>
      </c>
      <c r="Q2178" s="10"/>
      <c r="R2178" s="10"/>
      <c r="S2178" s="10"/>
      <c r="T2178" s="179">
        <f t="shared" si="131"/>
        <v>162</v>
      </c>
      <c r="U2178" s="10"/>
      <c r="V2178" s="10"/>
      <c r="W2178" s="10"/>
      <c r="Y2178" s="10">
        <v>46.03</v>
      </c>
      <c r="Z2178" s="10">
        <f t="shared" si="136"/>
        <v>64.430000000000007</v>
      </c>
      <c r="AB2178" s="10">
        <f t="shared" si="137"/>
        <v>37.68</v>
      </c>
      <c r="AC2178" s="10">
        <v>42.12</v>
      </c>
      <c r="AD2178" s="10"/>
      <c r="AE2178" s="3"/>
      <c r="AF2178" s="3"/>
    </row>
    <row r="2179" spans="1:32" x14ac:dyDescent="0.2">
      <c r="A2179" s="55"/>
      <c r="B2179" s="198"/>
      <c r="C2179" s="10" t="s">
        <v>436</v>
      </c>
      <c r="D2179" s="10"/>
      <c r="E2179" s="419" t="s">
        <v>390</v>
      </c>
      <c r="F2179" s="10">
        <v>6486425</v>
      </c>
      <c r="G2179" s="10"/>
      <c r="H2179" s="10">
        <f t="shared" si="135"/>
        <v>17294</v>
      </c>
      <c r="I2179" s="10"/>
      <c r="J2179" s="10">
        <v>837289.24000000011</v>
      </c>
      <c r="K2179" s="10"/>
      <c r="M2179" s="10">
        <v>1868</v>
      </c>
      <c r="N2179" s="69"/>
      <c r="P2179" s="245">
        <f t="shared" si="130"/>
        <v>448.22764453961463</v>
      </c>
      <c r="Q2179" s="10"/>
      <c r="R2179" s="10"/>
      <c r="S2179" s="10"/>
      <c r="T2179" s="179">
        <f t="shared" si="131"/>
        <v>3472.3902569593147</v>
      </c>
      <c r="U2179" s="10"/>
      <c r="V2179" s="10"/>
      <c r="W2179" s="10"/>
      <c r="Y2179" s="10">
        <v>837289.24000000011</v>
      </c>
      <c r="Z2179" s="10">
        <f t="shared" si="136"/>
        <v>1172029.3799999999</v>
      </c>
      <c r="AB2179" s="10">
        <f t="shared" si="137"/>
        <v>685357.38</v>
      </c>
      <c r="AC2179" s="10">
        <v>766175.51</v>
      </c>
      <c r="AD2179" s="10"/>
      <c r="AE2179" s="3"/>
      <c r="AF2179" s="3"/>
    </row>
    <row r="2180" spans="1:32" x14ac:dyDescent="0.2">
      <c r="A2180" s="55"/>
      <c r="B2180" s="198"/>
      <c r="C2180" s="10" t="s">
        <v>436</v>
      </c>
      <c r="D2180" s="10"/>
      <c r="E2180" s="419" t="s">
        <v>167</v>
      </c>
      <c r="F2180" s="10">
        <v>243</v>
      </c>
      <c r="G2180" s="10"/>
      <c r="H2180" s="10">
        <f t="shared" si="135"/>
        <v>1</v>
      </c>
      <c r="I2180" s="10"/>
      <c r="J2180" s="10">
        <v>246.96</v>
      </c>
      <c r="K2180" s="10"/>
      <c r="M2180" s="10">
        <v>1</v>
      </c>
      <c r="N2180" s="69"/>
      <c r="P2180" s="245">
        <f t="shared" si="130"/>
        <v>246.96</v>
      </c>
      <c r="Q2180" s="10"/>
      <c r="R2180" s="10"/>
      <c r="S2180" s="10"/>
      <c r="T2180" s="179">
        <f t="shared" si="131"/>
        <v>243</v>
      </c>
      <c r="U2180" s="10"/>
      <c r="V2180" s="10"/>
      <c r="W2180" s="10"/>
      <c r="Y2180" s="10">
        <v>246.96</v>
      </c>
      <c r="Z2180" s="10">
        <f t="shared" si="136"/>
        <v>345.69</v>
      </c>
      <c r="AB2180" s="10">
        <f t="shared" si="137"/>
        <v>202.15</v>
      </c>
      <c r="AC2180" s="10">
        <v>225.99</v>
      </c>
      <c r="AD2180" s="10"/>
      <c r="AE2180" s="3"/>
      <c r="AF2180" s="3"/>
    </row>
    <row r="2181" spans="1:32" x14ac:dyDescent="0.2">
      <c r="A2181" s="55"/>
      <c r="B2181" s="198"/>
      <c r="C2181" s="10" t="s">
        <v>438</v>
      </c>
      <c r="D2181" s="10"/>
      <c r="E2181" s="419" t="s">
        <v>148</v>
      </c>
      <c r="F2181" s="10">
        <v>269</v>
      </c>
      <c r="G2181" s="10"/>
      <c r="H2181" s="10">
        <f t="shared" si="135"/>
        <v>1</v>
      </c>
      <c r="I2181" s="10"/>
      <c r="J2181" s="10">
        <v>67.05</v>
      </c>
      <c r="K2181" s="10"/>
      <c r="M2181" s="10">
        <v>1</v>
      </c>
      <c r="N2181" s="69"/>
      <c r="P2181" s="245">
        <f t="shared" si="130"/>
        <v>67.05</v>
      </c>
      <c r="Q2181" s="10"/>
      <c r="R2181" s="10"/>
      <c r="S2181" s="10"/>
      <c r="T2181" s="179">
        <f t="shared" si="131"/>
        <v>269</v>
      </c>
      <c r="U2181" s="10"/>
      <c r="V2181" s="10"/>
      <c r="W2181" s="10"/>
      <c r="Y2181" s="10">
        <v>67.05</v>
      </c>
      <c r="Z2181" s="10">
        <f t="shared" si="136"/>
        <v>93.86</v>
      </c>
      <c r="AB2181" s="10">
        <f t="shared" si="137"/>
        <v>54.88</v>
      </c>
      <c r="AC2181" s="10">
        <v>61.35</v>
      </c>
      <c r="AD2181" s="10"/>
      <c r="AE2181" s="3"/>
      <c r="AF2181" s="3"/>
    </row>
    <row r="2182" spans="1:32" x14ac:dyDescent="0.2">
      <c r="A2182" s="55"/>
      <c r="B2182" s="198"/>
      <c r="C2182" s="10" t="s">
        <v>438</v>
      </c>
      <c r="D2182" s="10"/>
      <c r="E2182" s="419" t="s">
        <v>97</v>
      </c>
      <c r="F2182" s="10">
        <v>5656</v>
      </c>
      <c r="G2182" s="10"/>
      <c r="H2182" s="10">
        <f t="shared" si="135"/>
        <v>15</v>
      </c>
      <c r="I2182" s="10"/>
      <c r="J2182" s="10">
        <v>1230.3900000000001</v>
      </c>
      <c r="K2182" s="10"/>
      <c r="M2182" s="10">
        <v>1</v>
      </c>
      <c r="N2182" s="69"/>
      <c r="P2182" s="245">
        <f t="shared" si="130"/>
        <v>1230.3900000000001</v>
      </c>
      <c r="Q2182" s="10"/>
      <c r="R2182" s="10"/>
      <c r="S2182" s="10"/>
      <c r="T2182" s="179">
        <f t="shared" si="131"/>
        <v>5656</v>
      </c>
      <c r="U2182" s="10"/>
      <c r="V2182" s="10"/>
      <c r="W2182" s="10"/>
      <c r="Y2182" s="10">
        <v>1230.3900000000001</v>
      </c>
      <c r="Z2182" s="10">
        <f t="shared" si="136"/>
        <v>1722.29</v>
      </c>
      <c r="AB2182" s="10">
        <f t="shared" si="137"/>
        <v>1007.13</v>
      </c>
      <c r="AC2182" s="10">
        <v>1125.8900000000001</v>
      </c>
      <c r="AD2182" s="10"/>
      <c r="AE2182" s="3"/>
      <c r="AF2182" s="3"/>
    </row>
    <row r="2183" spans="1:32" x14ac:dyDescent="0.2">
      <c r="A2183" s="55"/>
      <c r="B2183" s="198"/>
      <c r="C2183" s="10" t="s">
        <v>438</v>
      </c>
      <c r="D2183" s="10"/>
      <c r="E2183" s="419" t="s">
        <v>224</v>
      </c>
      <c r="F2183" s="10">
        <v>2095142</v>
      </c>
      <c r="G2183" s="10"/>
      <c r="H2183" s="10">
        <f t="shared" si="135"/>
        <v>5586</v>
      </c>
      <c r="I2183" s="10"/>
      <c r="J2183" s="10">
        <v>401796.90000000037</v>
      </c>
      <c r="K2183" s="10"/>
      <c r="M2183" s="10">
        <v>614</v>
      </c>
      <c r="N2183" s="69"/>
      <c r="P2183" s="245">
        <f t="shared" si="130"/>
        <v>654.39234527687358</v>
      </c>
      <c r="Q2183" s="10"/>
      <c r="R2183" s="10"/>
      <c r="S2183" s="10"/>
      <c r="T2183" s="179">
        <f t="shared" si="131"/>
        <v>3412.2833876221498</v>
      </c>
      <c r="U2183" s="10"/>
      <c r="V2183" s="10"/>
      <c r="W2183" s="10"/>
      <c r="Y2183" s="10">
        <v>401796.90000000037</v>
      </c>
      <c r="Z2183" s="10">
        <f t="shared" si="136"/>
        <v>562431.41</v>
      </c>
      <c r="AB2183" s="10">
        <f t="shared" si="137"/>
        <v>328888.09999999998</v>
      </c>
      <c r="AC2183" s="10">
        <v>367670.96</v>
      </c>
      <c r="AD2183" s="10"/>
      <c r="AE2183" s="3"/>
      <c r="AF2183" s="3"/>
    </row>
    <row r="2184" spans="1:32" x14ac:dyDescent="0.2">
      <c r="A2184" s="55"/>
      <c r="B2184" s="198"/>
      <c r="C2184" s="10" t="s">
        <v>438</v>
      </c>
      <c r="D2184" s="10"/>
      <c r="E2184" s="419" t="s">
        <v>439</v>
      </c>
      <c r="F2184" s="10">
        <v>581</v>
      </c>
      <c r="G2184" s="10"/>
      <c r="H2184" s="10">
        <f t="shared" si="135"/>
        <v>2</v>
      </c>
      <c r="I2184" s="10"/>
      <c r="J2184" s="10">
        <v>147.54</v>
      </c>
      <c r="K2184" s="10"/>
      <c r="M2184" s="10">
        <v>3</v>
      </c>
      <c r="N2184" s="69"/>
      <c r="P2184" s="245">
        <f t="shared" si="130"/>
        <v>49.18</v>
      </c>
      <c r="Q2184" s="10"/>
      <c r="R2184" s="10"/>
      <c r="S2184" s="10"/>
      <c r="T2184" s="179">
        <f t="shared" si="131"/>
        <v>193.66666666666666</v>
      </c>
      <c r="U2184" s="10"/>
      <c r="V2184" s="10"/>
      <c r="W2184" s="10"/>
      <c r="Y2184" s="10">
        <v>147.54</v>
      </c>
      <c r="Z2184" s="10">
        <f t="shared" si="136"/>
        <v>206.53</v>
      </c>
      <c r="AB2184" s="10">
        <f t="shared" si="137"/>
        <v>120.77</v>
      </c>
      <c r="AC2184" s="10">
        <v>135.01</v>
      </c>
      <c r="AD2184" s="10"/>
      <c r="AE2184" s="3"/>
      <c r="AF2184" s="3"/>
    </row>
    <row r="2185" spans="1:32" x14ac:dyDescent="0.2">
      <c r="A2185" s="55"/>
      <c r="B2185" s="198"/>
      <c r="C2185" s="10" t="s">
        <v>440</v>
      </c>
      <c r="D2185" s="10"/>
      <c r="E2185" s="419" t="s">
        <v>292</v>
      </c>
      <c r="F2185" s="10">
        <v>182537</v>
      </c>
      <c r="G2185" s="10"/>
      <c r="H2185" s="10">
        <f t="shared" si="135"/>
        <v>487</v>
      </c>
      <c r="I2185" s="10"/>
      <c r="J2185" s="10">
        <v>34238.850000000006</v>
      </c>
      <c r="K2185" s="10"/>
      <c r="M2185" s="10">
        <v>88</v>
      </c>
      <c r="N2185" s="69"/>
      <c r="P2185" s="245">
        <f t="shared" si="130"/>
        <v>389.07784090909098</v>
      </c>
      <c r="Q2185" s="10"/>
      <c r="R2185" s="10"/>
      <c r="S2185" s="10"/>
      <c r="T2185" s="179">
        <f t="shared" si="131"/>
        <v>2074.284090909091</v>
      </c>
      <c r="U2185" s="10"/>
      <c r="V2185" s="10"/>
      <c r="W2185" s="10"/>
      <c r="Y2185" s="10">
        <v>34238.850000000006</v>
      </c>
      <c r="Z2185" s="10">
        <f t="shared" si="136"/>
        <v>47927.21</v>
      </c>
      <c r="AB2185" s="10">
        <f t="shared" si="137"/>
        <v>28025.98</v>
      </c>
      <c r="AC2185" s="10">
        <v>31330.84</v>
      </c>
      <c r="AD2185" s="10"/>
      <c r="AE2185" s="3"/>
      <c r="AF2185" s="3"/>
    </row>
    <row r="2186" spans="1:32" x14ac:dyDescent="0.2">
      <c r="A2186" s="55"/>
      <c r="B2186" s="198"/>
      <c r="C2186" s="10" t="s">
        <v>441</v>
      </c>
      <c r="D2186" s="10"/>
      <c r="E2186" s="419" t="s">
        <v>70</v>
      </c>
      <c r="F2186" s="10">
        <v>6101</v>
      </c>
      <c r="G2186" s="10"/>
      <c r="H2186" s="10">
        <f t="shared" si="135"/>
        <v>16</v>
      </c>
      <c r="I2186" s="10"/>
      <c r="J2186" s="10">
        <v>1994.3799999999999</v>
      </c>
      <c r="K2186" s="10"/>
      <c r="M2186" s="10">
        <v>10</v>
      </c>
      <c r="N2186" s="69"/>
      <c r="P2186" s="245">
        <f t="shared" si="130"/>
        <v>199.43799999999999</v>
      </c>
      <c r="Q2186" s="10"/>
      <c r="R2186" s="10"/>
      <c r="S2186" s="10"/>
      <c r="T2186" s="179">
        <f t="shared" si="131"/>
        <v>610.1</v>
      </c>
      <c r="U2186" s="10"/>
      <c r="V2186" s="10"/>
      <c r="W2186" s="10"/>
      <c r="Y2186" s="10">
        <v>1994.3799999999999</v>
      </c>
      <c r="Z2186" s="10">
        <f t="shared" si="136"/>
        <v>2791.71</v>
      </c>
      <c r="AB2186" s="10">
        <f t="shared" si="137"/>
        <v>1632.49</v>
      </c>
      <c r="AC2186" s="10">
        <v>1825</v>
      </c>
      <c r="AD2186" s="10"/>
      <c r="AE2186" s="3"/>
      <c r="AF2186" s="3"/>
    </row>
    <row r="2187" spans="1:32" x14ac:dyDescent="0.2">
      <c r="A2187" s="55"/>
      <c r="B2187" s="198"/>
      <c r="C2187" s="10" t="s">
        <v>443</v>
      </c>
      <c r="D2187" s="10"/>
      <c r="E2187" s="419" t="s">
        <v>63</v>
      </c>
      <c r="F2187" s="10">
        <v>791</v>
      </c>
      <c r="G2187" s="10"/>
      <c r="H2187" s="10">
        <f t="shared" si="135"/>
        <v>2</v>
      </c>
      <c r="I2187" s="10"/>
      <c r="J2187" s="10">
        <v>150.47</v>
      </c>
      <c r="K2187" s="10"/>
      <c r="M2187" s="10">
        <v>1</v>
      </c>
      <c r="N2187" s="69"/>
      <c r="P2187" s="245">
        <f t="shared" si="130"/>
        <v>150.47</v>
      </c>
      <c r="Q2187" s="10"/>
      <c r="R2187" s="10"/>
      <c r="S2187" s="10"/>
      <c r="T2187" s="179">
        <f t="shared" si="131"/>
        <v>791</v>
      </c>
      <c r="U2187" s="10"/>
      <c r="V2187" s="10"/>
      <c r="W2187" s="10"/>
      <c r="Y2187" s="10">
        <v>150.47</v>
      </c>
      <c r="Z2187" s="10">
        <f t="shared" si="136"/>
        <v>210.63</v>
      </c>
      <c r="AB2187" s="10">
        <f t="shared" si="137"/>
        <v>123.17</v>
      </c>
      <c r="AC2187" s="10">
        <v>137.69</v>
      </c>
      <c r="AD2187" s="10"/>
      <c r="AE2187" s="3"/>
      <c r="AF2187" s="3"/>
    </row>
    <row r="2188" spans="1:32" x14ac:dyDescent="0.2">
      <c r="A2188" s="55"/>
      <c r="B2188" s="198"/>
      <c r="C2188" s="10" t="s">
        <v>444</v>
      </c>
      <c r="D2188" s="10"/>
      <c r="E2188" s="419" t="s">
        <v>70</v>
      </c>
      <c r="F2188" s="10">
        <v>3634</v>
      </c>
      <c r="G2188" s="10"/>
      <c r="H2188" s="10">
        <f t="shared" si="135"/>
        <v>10</v>
      </c>
      <c r="I2188" s="10"/>
      <c r="J2188" s="10">
        <v>1416.07</v>
      </c>
      <c r="K2188" s="10"/>
      <c r="M2188" s="10">
        <v>5</v>
      </c>
      <c r="N2188" s="69"/>
      <c r="P2188" s="245">
        <f t="shared" si="130"/>
        <v>283.214</v>
      </c>
      <c r="Q2188" s="10"/>
      <c r="R2188" s="10"/>
      <c r="S2188" s="10"/>
      <c r="T2188" s="179">
        <f t="shared" si="131"/>
        <v>726.8</v>
      </c>
      <c r="U2188" s="10"/>
      <c r="V2188" s="10"/>
      <c r="W2188" s="10"/>
      <c r="Y2188" s="10">
        <v>1416.07</v>
      </c>
      <c r="Z2188" s="10">
        <f t="shared" si="136"/>
        <v>1982.2</v>
      </c>
      <c r="AB2188" s="10">
        <f t="shared" si="137"/>
        <v>1159.1099999999999</v>
      </c>
      <c r="AC2188" s="10">
        <v>1295.79</v>
      </c>
      <c r="AD2188" s="10"/>
      <c r="AE2188" s="3"/>
      <c r="AF2188" s="3"/>
    </row>
    <row r="2189" spans="1:32" x14ac:dyDescent="0.2">
      <c r="A2189" s="55"/>
      <c r="B2189" s="198"/>
      <c r="C2189" s="10" t="s">
        <v>445</v>
      </c>
      <c r="D2189" s="10"/>
      <c r="E2189" s="419" t="s">
        <v>124</v>
      </c>
      <c r="F2189" s="10">
        <v>229110</v>
      </c>
      <c r="G2189" s="10"/>
      <c r="H2189" s="10">
        <f t="shared" si="135"/>
        <v>611</v>
      </c>
      <c r="I2189" s="10"/>
      <c r="J2189" s="10">
        <v>44705.92000000002</v>
      </c>
      <c r="K2189" s="10"/>
      <c r="M2189" s="10">
        <v>114</v>
      </c>
      <c r="N2189" s="69"/>
      <c r="P2189" s="245">
        <f t="shared" si="130"/>
        <v>392.15719298245631</v>
      </c>
      <c r="Q2189" s="10"/>
      <c r="R2189" s="10"/>
      <c r="S2189" s="10"/>
      <c r="T2189" s="179">
        <f t="shared" si="131"/>
        <v>2009.7368421052631</v>
      </c>
      <c r="U2189" s="10"/>
      <c r="V2189" s="10"/>
      <c r="W2189" s="10"/>
      <c r="Y2189" s="10">
        <v>44705.92000000002</v>
      </c>
      <c r="Z2189" s="10">
        <f t="shared" si="136"/>
        <v>62578.91</v>
      </c>
      <c r="AB2189" s="10">
        <f t="shared" si="137"/>
        <v>36593.730000000003</v>
      </c>
      <c r="AC2189" s="10">
        <v>40908.9</v>
      </c>
      <c r="AD2189" s="10"/>
      <c r="AE2189" s="3"/>
      <c r="AF2189" s="3"/>
    </row>
    <row r="2190" spans="1:32" x14ac:dyDescent="0.2">
      <c r="A2190" s="55"/>
      <c r="B2190" s="198"/>
      <c r="C2190" s="10" t="s">
        <v>445</v>
      </c>
      <c r="D2190" s="10"/>
      <c r="E2190" s="419" t="s">
        <v>224</v>
      </c>
      <c r="F2190" s="10">
        <v>596</v>
      </c>
      <c r="G2190" s="10"/>
      <c r="H2190" s="10">
        <f t="shared" si="135"/>
        <v>2</v>
      </c>
      <c r="I2190" s="10"/>
      <c r="J2190" s="10">
        <v>36.21</v>
      </c>
      <c r="K2190" s="10"/>
      <c r="M2190" s="10">
        <v>2</v>
      </c>
      <c r="N2190" s="69"/>
      <c r="P2190" s="245">
        <f t="shared" si="130"/>
        <v>18.105</v>
      </c>
      <c r="Q2190" s="10"/>
      <c r="R2190" s="10"/>
      <c r="S2190" s="10"/>
      <c r="T2190" s="179">
        <f t="shared" si="131"/>
        <v>298</v>
      </c>
      <c r="U2190" s="10"/>
      <c r="V2190" s="10"/>
      <c r="W2190" s="10"/>
      <c r="Y2190" s="10">
        <v>36.21</v>
      </c>
      <c r="Z2190" s="10">
        <f t="shared" si="136"/>
        <v>50.69</v>
      </c>
      <c r="AB2190" s="10">
        <f t="shared" si="137"/>
        <v>29.64</v>
      </c>
      <c r="AC2190" s="10">
        <v>33.14</v>
      </c>
      <c r="AD2190" s="10"/>
      <c r="AE2190" s="3"/>
      <c r="AF2190" s="3"/>
    </row>
    <row r="2191" spans="1:32" x14ac:dyDescent="0.2">
      <c r="A2191" s="55"/>
      <c r="B2191" s="198"/>
      <c r="C2191" s="10" t="s">
        <v>446</v>
      </c>
      <c r="D2191" s="10"/>
      <c r="E2191" s="419" t="s">
        <v>109</v>
      </c>
      <c r="F2191" s="10">
        <v>655289</v>
      </c>
      <c r="G2191" s="10"/>
      <c r="H2191" s="10">
        <f t="shared" si="135"/>
        <v>1747</v>
      </c>
      <c r="I2191" s="10"/>
      <c r="J2191" s="10">
        <v>85021.239999999991</v>
      </c>
      <c r="K2191" s="10"/>
      <c r="M2191" s="10">
        <v>192</v>
      </c>
      <c r="N2191" s="69"/>
      <c r="P2191" s="245">
        <f t="shared" si="130"/>
        <v>442.81895833333328</v>
      </c>
      <c r="Q2191" s="10"/>
      <c r="R2191" s="10"/>
      <c r="S2191" s="10"/>
      <c r="T2191" s="179">
        <f t="shared" si="131"/>
        <v>3412.9635416666665</v>
      </c>
      <c r="U2191" s="10"/>
      <c r="V2191" s="10"/>
      <c r="W2191" s="10"/>
      <c r="Y2191" s="10">
        <v>85021.239999999991</v>
      </c>
      <c r="Z2191" s="10">
        <f t="shared" si="136"/>
        <v>119011.91</v>
      </c>
      <c r="AB2191" s="10">
        <f t="shared" si="137"/>
        <v>69593.55</v>
      </c>
      <c r="AC2191" s="10">
        <v>77800.100000000006</v>
      </c>
      <c r="AD2191" s="10"/>
      <c r="AE2191" s="3"/>
      <c r="AF2191" s="3"/>
    </row>
    <row r="2192" spans="1:32" x14ac:dyDescent="0.2">
      <c r="A2192" s="55"/>
      <c r="B2192" s="198"/>
      <c r="C2192" s="10" t="s">
        <v>446</v>
      </c>
      <c r="D2192" s="10"/>
      <c r="E2192" s="419" t="s">
        <v>86</v>
      </c>
      <c r="F2192" s="10">
        <v>4292</v>
      </c>
      <c r="G2192" s="10"/>
      <c r="H2192" s="10">
        <f t="shared" si="135"/>
        <v>11</v>
      </c>
      <c r="I2192" s="10"/>
      <c r="J2192" s="10">
        <v>1699.74</v>
      </c>
      <c r="K2192" s="10"/>
      <c r="M2192" s="10">
        <v>1</v>
      </c>
      <c r="N2192" s="69"/>
      <c r="P2192" s="245">
        <f t="shared" si="130"/>
        <v>1699.74</v>
      </c>
      <c r="Q2192" s="10"/>
      <c r="R2192" s="10"/>
      <c r="S2192" s="10"/>
      <c r="T2192" s="179">
        <f t="shared" si="131"/>
        <v>4292</v>
      </c>
      <c r="U2192" s="10"/>
      <c r="V2192" s="10"/>
      <c r="W2192" s="10"/>
      <c r="Y2192" s="10">
        <v>1699.74</v>
      </c>
      <c r="Z2192" s="10">
        <f t="shared" si="136"/>
        <v>2379.2800000000002</v>
      </c>
      <c r="AB2192" s="10">
        <f t="shared" si="137"/>
        <v>1391.31</v>
      </c>
      <c r="AC2192" s="10">
        <v>1555.37</v>
      </c>
      <c r="AD2192" s="10"/>
      <c r="AE2192" s="3"/>
      <c r="AF2192" s="3"/>
    </row>
    <row r="2193" spans="1:32" x14ac:dyDescent="0.2">
      <c r="A2193" s="55"/>
      <c r="B2193" s="198"/>
      <c r="C2193" s="10" t="s">
        <v>447</v>
      </c>
      <c r="D2193" s="10"/>
      <c r="E2193" s="419" t="s">
        <v>70</v>
      </c>
      <c r="F2193" s="10">
        <v>6943</v>
      </c>
      <c r="G2193" s="10"/>
      <c r="H2193" s="10">
        <f t="shared" si="135"/>
        <v>19</v>
      </c>
      <c r="I2193" s="10"/>
      <c r="J2193" s="10">
        <v>858.8</v>
      </c>
      <c r="K2193" s="10"/>
      <c r="M2193" s="10">
        <v>14</v>
      </c>
      <c r="N2193" s="69"/>
      <c r="P2193" s="245">
        <f t="shared" si="130"/>
        <v>61.342857142857142</v>
      </c>
      <c r="Q2193" s="10"/>
      <c r="R2193" s="10"/>
      <c r="S2193" s="10"/>
      <c r="T2193" s="179">
        <f t="shared" si="131"/>
        <v>495.92857142857144</v>
      </c>
      <c r="U2193" s="10"/>
      <c r="V2193" s="10"/>
      <c r="W2193" s="10"/>
      <c r="Y2193" s="10">
        <v>858.8</v>
      </c>
      <c r="Z2193" s="10">
        <f t="shared" si="136"/>
        <v>1202.1400000000001</v>
      </c>
      <c r="AB2193" s="10">
        <f t="shared" si="137"/>
        <v>702.96</v>
      </c>
      <c r="AC2193" s="10">
        <v>785.85</v>
      </c>
      <c r="AD2193" s="10"/>
      <c r="AE2193" s="3"/>
      <c r="AF2193" s="3"/>
    </row>
    <row r="2194" spans="1:32" x14ac:dyDescent="0.2">
      <c r="A2194" s="55"/>
      <c r="B2194" s="198"/>
      <c r="C2194" s="10" t="s">
        <v>448</v>
      </c>
      <c r="D2194" s="10"/>
      <c r="E2194" s="419" t="s">
        <v>449</v>
      </c>
      <c r="F2194" s="10">
        <v>3171385</v>
      </c>
      <c r="G2194" s="10"/>
      <c r="H2194" s="10">
        <f t="shared" si="135"/>
        <v>8456</v>
      </c>
      <c r="I2194" s="10"/>
      <c r="J2194" s="10">
        <v>291547.33999999997</v>
      </c>
      <c r="K2194" s="10"/>
      <c r="M2194" s="10">
        <v>375</v>
      </c>
      <c r="N2194" s="69"/>
      <c r="P2194" s="245">
        <f t="shared" si="130"/>
        <v>777.4595733333332</v>
      </c>
      <c r="Q2194" s="10"/>
      <c r="R2194" s="10"/>
      <c r="S2194" s="10"/>
      <c r="T2194" s="179">
        <f t="shared" si="131"/>
        <v>8457.0266666666666</v>
      </c>
      <c r="U2194" s="10"/>
      <c r="V2194" s="10"/>
      <c r="W2194" s="10"/>
      <c r="Y2194" s="10">
        <v>291547.33999999997</v>
      </c>
      <c r="Z2194" s="10">
        <f t="shared" si="136"/>
        <v>408105.15</v>
      </c>
      <c r="AB2194" s="10">
        <f t="shared" si="137"/>
        <v>238644.08</v>
      </c>
      <c r="AC2194" s="10">
        <v>266785.26</v>
      </c>
      <c r="AD2194" s="10"/>
      <c r="AE2194" s="3"/>
      <c r="AF2194" s="3"/>
    </row>
    <row r="2195" spans="1:32" x14ac:dyDescent="0.2">
      <c r="A2195" s="55"/>
      <c r="B2195" s="198"/>
      <c r="C2195" s="10" t="s">
        <v>614</v>
      </c>
      <c r="D2195" s="10"/>
      <c r="E2195" s="419" t="s">
        <v>104</v>
      </c>
      <c r="F2195" s="10">
        <v>417</v>
      </c>
      <c r="G2195" s="10"/>
      <c r="H2195" s="10">
        <f t="shared" si="135"/>
        <v>1</v>
      </c>
      <c r="I2195" s="10"/>
      <c r="J2195" s="10">
        <v>82.32</v>
      </c>
      <c r="K2195" s="10"/>
      <c r="M2195" s="10">
        <v>1</v>
      </c>
      <c r="N2195" s="69"/>
      <c r="P2195" s="245">
        <f t="shared" si="130"/>
        <v>82.32</v>
      </c>
      <c r="Q2195" s="10"/>
      <c r="R2195" s="10"/>
      <c r="S2195" s="10"/>
      <c r="T2195" s="179">
        <f t="shared" si="131"/>
        <v>417</v>
      </c>
      <c r="U2195" s="10"/>
      <c r="V2195" s="10"/>
      <c r="W2195" s="10"/>
      <c r="Y2195" s="10">
        <v>82.32</v>
      </c>
      <c r="Z2195" s="10">
        <f t="shared" si="136"/>
        <v>115.23</v>
      </c>
      <c r="AB2195" s="10">
        <f t="shared" si="137"/>
        <v>67.38</v>
      </c>
      <c r="AC2195" s="10">
        <v>75.33</v>
      </c>
      <c r="AD2195" s="10"/>
      <c r="AE2195" s="3"/>
      <c r="AF2195" s="3"/>
    </row>
    <row r="2196" spans="1:32" x14ac:dyDescent="0.2">
      <c r="A2196" s="55"/>
      <c r="B2196" s="198"/>
      <c r="C2196" s="10" t="s">
        <v>450</v>
      </c>
      <c r="D2196" s="10"/>
      <c r="E2196" s="419" t="s">
        <v>451</v>
      </c>
      <c r="F2196" s="10">
        <v>9828212</v>
      </c>
      <c r="G2196" s="10"/>
      <c r="H2196" s="10">
        <f t="shared" si="135"/>
        <v>26205</v>
      </c>
      <c r="I2196" s="10"/>
      <c r="J2196" s="10">
        <v>472415.4099999998</v>
      </c>
      <c r="K2196" s="10"/>
      <c r="M2196" s="10">
        <v>205</v>
      </c>
      <c r="N2196" s="69"/>
      <c r="P2196" s="245">
        <f t="shared" si="130"/>
        <v>2304.4654146341454</v>
      </c>
      <c r="Q2196" s="10"/>
      <c r="R2196" s="10"/>
      <c r="S2196" s="10"/>
      <c r="T2196" s="179">
        <f t="shared" si="131"/>
        <v>47942.497560975607</v>
      </c>
      <c r="U2196" s="10"/>
      <c r="V2196" s="10"/>
      <c r="W2196" s="10"/>
      <c r="Y2196" s="10">
        <v>472415.4099999998</v>
      </c>
      <c r="Z2196" s="10">
        <f t="shared" si="136"/>
        <v>661282.52</v>
      </c>
      <c r="AB2196" s="10">
        <f t="shared" si="137"/>
        <v>386692.4</v>
      </c>
      <c r="AC2196" s="10">
        <v>432291.61</v>
      </c>
      <c r="AD2196" s="10"/>
      <c r="AE2196" s="3"/>
      <c r="AF2196" s="3"/>
    </row>
    <row r="2197" spans="1:32" x14ac:dyDescent="0.2">
      <c r="A2197" s="55"/>
      <c r="B2197" s="198"/>
      <c r="C2197" s="10" t="s">
        <v>452</v>
      </c>
      <c r="D2197" s="10"/>
      <c r="E2197" s="419" t="s">
        <v>68</v>
      </c>
      <c r="F2197" s="10">
        <v>3260</v>
      </c>
      <c r="G2197" s="10"/>
      <c r="H2197" s="10">
        <f t="shared" si="135"/>
        <v>9</v>
      </c>
      <c r="I2197" s="10"/>
      <c r="J2197" s="10">
        <v>285.04000000000002</v>
      </c>
      <c r="K2197" s="10"/>
      <c r="M2197" s="10">
        <v>2</v>
      </c>
      <c r="N2197" s="69"/>
      <c r="P2197" s="245">
        <f t="shared" si="130"/>
        <v>142.52000000000001</v>
      </c>
      <c r="Q2197" s="10"/>
      <c r="R2197" s="10"/>
      <c r="S2197" s="10"/>
      <c r="T2197" s="179">
        <f t="shared" si="131"/>
        <v>1630</v>
      </c>
      <c r="U2197" s="10"/>
      <c r="V2197" s="10"/>
      <c r="W2197" s="10"/>
      <c r="Y2197" s="10">
        <v>285.04000000000002</v>
      </c>
      <c r="Z2197" s="10">
        <f t="shared" si="136"/>
        <v>399</v>
      </c>
      <c r="AB2197" s="10">
        <f t="shared" si="137"/>
        <v>233.32</v>
      </c>
      <c r="AC2197" s="10">
        <v>260.83</v>
      </c>
      <c r="AD2197" s="10"/>
      <c r="AE2197" s="3"/>
      <c r="AF2197" s="3"/>
    </row>
    <row r="2198" spans="1:32" x14ac:dyDescent="0.2">
      <c r="A2198" s="55"/>
      <c r="B2198" s="198"/>
      <c r="C2198" s="10" t="s">
        <v>453</v>
      </c>
      <c r="D2198" s="10"/>
      <c r="E2198" s="419" t="s">
        <v>177</v>
      </c>
      <c r="F2198" s="10">
        <v>2629476</v>
      </c>
      <c r="G2198" s="10"/>
      <c r="H2198" s="10">
        <f t="shared" si="135"/>
        <v>7011</v>
      </c>
      <c r="I2198" s="10"/>
      <c r="J2198" s="10">
        <v>238801.24999999985</v>
      </c>
      <c r="K2198" s="10"/>
      <c r="M2198" s="10">
        <v>419</v>
      </c>
      <c r="N2198" s="69"/>
      <c r="P2198" s="245">
        <f t="shared" si="130"/>
        <v>569.93138424820972</v>
      </c>
      <c r="Q2198" s="10"/>
      <c r="R2198" s="10"/>
      <c r="S2198" s="10"/>
      <c r="T2198" s="179">
        <f t="shared" si="131"/>
        <v>6275.5990453460618</v>
      </c>
      <c r="U2198" s="10"/>
      <c r="V2198" s="10"/>
      <c r="W2198" s="10"/>
      <c r="Y2198" s="10">
        <v>238801.24999999985</v>
      </c>
      <c r="Z2198" s="10">
        <f t="shared" si="136"/>
        <v>334271.68</v>
      </c>
      <c r="AB2198" s="10">
        <f t="shared" si="137"/>
        <v>195469.13</v>
      </c>
      <c r="AC2198" s="10">
        <v>218519.07</v>
      </c>
      <c r="AD2198" s="10"/>
      <c r="AE2198" s="3"/>
      <c r="AF2198" s="3"/>
    </row>
    <row r="2199" spans="1:32" x14ac:dyDescent="0.2">
      <c r="A2199" s="55"/>
      <c r="B2199" s="198"/>
      <c r="C2199" s="10" t="s">
        <v>454</v>
      </c>
      <c r="D2199" s="10"/>
      <c r="E2199" s="419" t="s">
        <v>455</v>
      </c>
      <c r="F2199" s="10">
        <v>4307933</v>
      </c>
      <c r="G2199" s="10"/>
      <c r="H2199" s="10">
        <f t="shared" si="135"/>
        <v>11486</v>
      </c>
      <c r="I2199" s="10"/>
      <c r="J2199" s="10">
        <v>449851.15000000072</v>
      </c>
      <c r="K2199" s="10"/>
      <c r="M2199" s="10">
        <v>674</v>
      </c>
      <c r="N2199" s="69"/>
      <c r="P2199" s="245">
        <f t="shared" si="130"/>
        <v>667.43494065282005</v>
      </c>
      <c r="Q2199" s="10"/>
      <c r="R2199" s="10"/>
      <c r="S2199" s="10"/>
      <c r="T2199" s="179">
        <f t="shared" si="131"/>
        <v>6391.5919881305635</v>
      </c>
      <c r="U2199" s="10"/>
      <c r="V2199" s="10"/>
      <c r="W2199" s="10"/>
      <c r="Y2199" s="10">
        <v>449851.15000000072</v>
      </c>
      <c r="Z2199" s="10">
        <f t="shared" si="136"/>
        <v>629697.29</v>
      </c>
      <c r="AB2199" s="10">
        <f t="shared" si="137"/>
        <v>368222.58</v>
      </c>
      <c r="AC2199" s="10">
        <v>411643.81</v>
      </c>
      <c r="AD2199" s="10"/>
      <c r="AE2199" s="3"/>
      <c r="AF2199" s="3"/>
    </row>
    <row r="2200" spans="1:32" x14ac:dyDescent="0.2">
      <c r="A2200" s="55"/>
      <c r="B2200" s="198"/>
      <c r="C2200" s="10" t="s">
        <v>454</v>
      </c>
      <c r="D2200" s="10"/>
      <c r="E2200" s="419" t="s">
        <v>164</v>
      </c>
      <c r="F2200" s="10">
        <v>15909</v>
      </c>
      <c r="G2200" s="10"/>
      <c r="H2200" s="10">
        <f t="shared" si="135"/>
        <v>42</v>
      </c>
      <c r="I2200" s="10"/>
      <c r="J2200" s="10">
        <v>3032.0099999999998</v>
      </c>
      <c r="K2200" s="10"/>
      <c r="M2200" s="10">
        <v>2</v>
      </c>
      <c r="N2200" s="69"/>
      <c r="P2200" s="245">
        <f t="shared" si="130"/>
        <v>1516.0049999999999</v>
      </c>
      <c r="Q2200" s="10"/>
      <c r="R2200" s="10"/>
      <c r="S2200" s="10"/>
      <c r="T2200" s="179">
        <f t="shared" si="131"/>
        <v>7954.5</v>
      </c>
      <c r="U2200" s="10"/>
      <c r="V2200" s="10"/>
      <c r="W2200" s="10"/>
      <c r="Y2200" s="10">
        <v>3032.0099999999998</v>
      </c>
      <c r="Z2200" s="10">
        <f t="shared" si="136"/>
        <v>4244.18</v>
      </c>
      <c r="AB2200" s="10">
        <f t="shared" si="137"/>
        <v>2481.83</v>
      </c>
      <c r="AC2200" s="10">
        <v>2774.49</v>
      </c>
      <c r="AD2200" s="10"/>
      <c r="AE2200" s="3"/>
      <c r="AF2200" s="3"/>
    </row>
    <row r="2201" spans="1:32" x14ac:dyDescent="0.2">
      <c r="A2201" s="55"/>
      <c r="B2201" s="198"/>
      <c r="C2201" s="10" t="s">
        <v>456</v>
      </c>
      <c r="D2201" s="10"/>
      <c r="E2201" s="419" t="s">
        <v>79</v>
      </c>
      <c r="F2201" s="10">
        <v>5341</v>
      </c>
      <c r="G2201" s="10"/>
      <c r="H2201" s="10">
        <f t="shared" si="135"/>
        <v>14</v>
      </c>
      <c r="I2201" s="10"/>
      <c r="J2201" s="10">
        <v>1137.68</v>
      </c>
      <c r="K2201" s="10"/>
      <c r="M2201" s="10">
        <v>3</v>
      </c>
      <c r="N2201" s="69"/>
      <c r="P2201" s="245">
        <f t="shared" si="130"/>
        <v>379.22666666666669</v>
      </c>
      <c r="Q2201" s="10"/>
      <c r="R2201" s="10"/>
      <c r="S2201" s="10"/>
      <c r="T2201" s="179">
        <f t="shared" si="131"/>
        <v>1780.3333333333333</v>
      </c>
      <c r="U2201" s="10"/>
      <c r="V2201" s="10"/>
      <c r="W2201" s="10"/>
      <c r="Y2201" s="10">
        <v>1137.68</v>
      </c>
      <c r="Z2201" s="10">
        <f t="shared" si="136"/>
        <v>1592.51</v>
      </c>
      <c r="AB2201" s="10">
        <f t="shared" si="137"/>
        <v>931.24</v>
      </c>
      <c r="AC2201" s="10">
        <v>1041.05</v>
      </c>
      <c r="AD2201" s="10"/>
      <c r="AE2201" s="3"/>
      <c r="AF2201" s="3"/>
    </row>
    <row r="2202" spans="1:32" x14ac:dyDescent="0.2">
      <c r="A2202" s="55"/>
      <c r="B2202" s="198"/>
      <c r="C2202" s="10" t="s">
        <v>588</v>
      </c>
      <c r="D2202" s="10"/>
      <c r="E2202" s="419" t="s">
        <v>164</v>
      </c>
      <c r="F2202" s="10">
        <v>966</v>
      </c>
      <c r="G2202" s="10"/>
      <c r="H2202" s="10">
        <f t="shared" si="135"/>
        <v>3</v>
      </c>
      <c r="I2202" s="10"/>
      <c r="J2202" s="10">
        <v>413.66</v>
      </c>
      <c r="K2202" s="10"/>
      <c r="M2202" s="10">
        <v>6</v>
      </c>
      <c r="N2202" s="69"/>
      <c r="P2202" s="245">
        <f t="shared" si="130"/>
        <v>68.943333333333342</v>
      </c>
      <c r="Q2202" s="10"/>
      <c r="R2202" s="10"/>
      <c r="S2202" s="10"/>
      <c r="T2202" s="179">
        <f t="shared" si="131"/>
        <v>161</v>
      </c>
      <c r="U2202" s="10"/>
      <c r="V2202" s="10"/>
      <c r="W2202" s="10"/>
      <c r="Y2202" s="10">
        <v>413.66</v>
      </c>
      <c r="Z2202" s="10">
        <f t="shared" si="136"/>
        <v>579.04</v>
      </c>
      <c r="AB2202" s="10">
        <f t="shared" si="137"/>
        <v>338.6</v>
      </c>
      <c r="AC2202" s="10">
        <v>378.53</v>
      </c>
      <c r="AD2202" s="10"/>
      <c r="AE2202" s="3"/>
      <c r="AF2202" s="3"/>
    </row>
    <row r="2203" spans="1:32" x14ac:dyDescent="0.2">
      <c r="A2203" s="55"/>
      <c r="B2203" s="198"/>
      <c r="C2203" s="10" t="s">
        <v>457</v>
      </c>
      <c r="D2203" s="10"/>
      <c r="E2203" s="419" t="s">
        <v>127</v>
      </c>
      <c r="F2203" s="10">
        <v>249787</v>
      </c>
      <c r="G2203" s="10"/>
      <c r="H2203" s="10">
        <f t="shared" ref="H2203:H2266" si="138">ROUND($H$2381*F2203/$F$2381,0)</f>
        <v>666</v>
      </c>
      <c r="I2203" s="10"/>
      <c r="J2203" s="10">
        <v>46362.619999999959</v>
      </c>
      <c r="K2203" s="10"/>
      <c r="M2203" s="10">
        <v>81</v>
      </c>
      <c r="N2203" s="69"/>
      <c r="P2203" s="245">
        <f t="shared" si="130"/>
        <v>572.3780246913575</v>
      </c>
      <c r="Q2203" s="10"/>
      <c r="R2203" s="10"/>
      <c r="S2203" s="10"/>
      <c r="T2203" s="179">
        <f t="shared" si="131"/>
        <v>3083.7901234567903</v>
      </c>
      <c r="U2203" s="10"/>
      <c r="V2203" s="10"/>
      <c r="W2203" s="10"/>
      <c r="Y2203" s="10">
        <v>46362.619999999959</v>
      </c>
      <c r="Z2203" s="10">
        <f t="shared" ref="Z2203:Z2266" si="139">ROUND($Z$2381*Y2203/$Y$2381,2)</f>
        <v>64897.95</v>
      </c>
      <c r="AB2203" s="10">
        <f t="shared" ref="AB2203:AB2266" si="140">ROUND($AB$2381*Y2203/$Y$2381,2)</f>
        <v>37949.81</v>
      </c>
      <c r="AC2203" s="10">
        <v>42424.9</v>
      </c>
      <c r="AD2203" s="10"/>
      <c r="AE2203" s="3"/>
      <c r="AF2203" s="3"/>
    </row>
    <row r="2204" spans="1:32" x14ac:dyDescent="0.2">
      <c r="A2204" s="55"/>
      <c r="B2204" s="198"/>
      <c r="C2204" s="10" t="s">
        <v>459</v>
      </c>
      <c r="D2204" s="10"/>
      <c r="E2204" s="419" t="s">
        <v>451</v>
      </c>
      <c r="F2204" s="10">
        <v>24812</v>
      </c>
      <c r="G2204" s="10"/>
      <c r="H2204" s="10">
        <f t="shared" si="138"/>
        <v>66</v>
      </c>
      <c r="I2204" s="10"/>
      <c r="J2204" s="10">
        <v>4719.4799999999996</v>
      </c>
      <c r="K2204" s="10"/>
      <c r="M2204" s="10">
        <v>1</v>
      </c>
      <c r="N2204" s="69"/>
      <c r="P2204" s="245">
        <f t="shared" si="130"/>
        <v>4719.4799999999996</v>
      </c>
      <c r="Q2204" s="10"/>
      <c r="R2204" s="10"/>
      <c r="S2204" s="10"/>
      <c r="T2204" s="179">
        <f t="shared" si="131"/>
        <v>24812</v>
      </c>
      <c r="U2204" s="10"/>
      <c r="V2204" s="10"/>
      <c r="W2204" s="10"/>
      <c r="Y2204" s="10">
        <v>4719.4799999999996</v>
      </c>
      <c r="Z2204" s="10">
        <f t="shared" si="139"/>
        <v>6606.28</v>
      </c>
      <c r="AB2204" s="10">
        <f t="shared" si="140"/>
        <v>3863.1</v>
      </c>
      <c r="AC2204" s="10">
        <v>4318.6400000000003</v>
      </c>
      <c r="AD2204" s="10"/>
      <c r="AE2204" s="3"/>
      <c r="AF2204" s="3"/>
    </row>
    <row r="2205" spans="1:32" x14ac:dyDescent="0.2">
      <c r="A2205" s="55"/>
      <c r="B2205" s="198"/>
      <c r="C2205" s="10" t="s">
        <v>459</v>
      </c>
      <c r="D2205" s="10"/>
      <c r="E2205" s="419" t="s">
        <v>460</v>
      </c>
      <c r="F2205" s="10">
        <v>47434</v>
      </c>
      <c r="G2205" s="10"/>
      <c r="H2205" s="10">
        <f t="shared" si="138"/>
        <v>126</v>
      </c>
      <c r="I2205" s="10"/>
      <c r="J2205" s="10">
        <v>8644.34</v>
      </c>
      <c r="K2205" s="10"/>
      <c r="M2205" s="10">
        <v>46</v>
      </c>
      <c r="N2205" s="69"/>
      <c r="P2205" s="245">
        <f t="shared" si="130"/>
        <v>187.92043478260871</v>
      </c>
      <c r="Q2205" s="10"/>
      <c r="R2205" s="10"/>
      <c r="S2205" s="10"/>
      <c r="T2205" s="179">
        <f t="shared" si="131"/>
        <v>1031.1739130434783</v>
      </c>
      <c r="U2205" s="10"/>
      <c r="V2205" s="10"/>
      <c r="W2205" s="10"/>
      <c r="Y2205" s="10">
        <v>8644.34</v>
      </c>
      <c r="Z2205" s="10">
        <f t="shared" si="139"/>
        <v>12100.26</v>
      </c>
      <c r="AB2205" s="10">
        <f t="shared" si="140"/>
        <v>7075.77</v>
      </c>
      <c r="AC2205" s="10">
        <v>7910.15</v>
      </c>
      <c r="AD2205" s="10"/>
      <c r="AE2205" s="3"/>
      <c r="AF2205" s="3"/>
    </row>
    <row r="2206" spans="1:32" x14ac:dyDescent="0.2">
      <c r="A2206" s="55"/>
      <c r="B2206" s="198"/>
      <c r="C2206" s="10" t="s">
        <v>461</v>
      </c>
      <c r="D2206" s="10"/>
      <c r="E2206" s="419" t="s">
        <v>68</v>
      </c>
      <c r="F2206" s="10">
        <v>320</v>
      </c>
      <c r="G2206" s="10"/>
      <c r="H2206" s="10">
        <f t="shared" si="138"/>
        <v>1</v>
      </c>
      <c r="I2206" s="10"/>
      <c r="J2206" s="10">
        <v>76.790000000000006</v>
      </c>
      <c r="K2206" s="10"/>
      <c r="M2206" s="10">
        <v>1</v>
      </c>
      <c r="N2206" s="69"/>
      <c r="P2206" s="245">
        <f t="shared" si="130"/>
        <v>76.790000000000006</v>
      </c>
      <c r="Q2206" s="10"/>
      <c r="R2206" s="10"/>
      <c r="S2206" s="10"/>
      <c r="T2206" s="179">
        <f t="shared" si="131"/>
        <v>320</v>
      </c>
      <c r="U2206" s="10"/>
      <c r="V2206" s="10"/>
      <c r="W2206" s="10"/>
      <c r="Y2206" s="10">
        <v>76.790000000000006</v>
      </c>
      <c r="Z2206" s="10">
        <f t="shared" si="139"/>
        <v>107.49</v>
      </c>
      <c r="AB2206" s="10">
        <f t="shared" si="140"/>
        <v>62.86</v>
      </c>
      <c r="AC2206" s="10">
        <v>70.27</v>
      </c>
      <c r="AD2206" s="10"/>
      <c r="AE2206" s="3"/>
      <c r="AF2206" s="3"/>
    </row>
    <row r="2207" spans="1:32" x14ac:dyDescent="0.2">
      <c r="A2207" s="55"/>
      <c r="B2207" s="198"/>
      <c r="C2207" s="10" t="s">
        <v>461</v>
      </c>
      <c r="D2207" s="10"/>
      <c r="E2207" s="419" t="s">
        <v>203</v>
      </c>
      <c r="F2207" s="10">
        <v>1224020</v>
      </c>
      <c r="G2207" s="10"/>
      <c r="H2207" s="10">
        <f t="shared" si="138"/>
        <v>3264</v>
      </c>
      <c r="I2207" s="10"/>
      <c r="J2207" s="10">
        <v>150005.57999999999</v>
      </c>
      <c r="K2207" s="10"/>
      <c r="M2207" s="10">
        <v>316</v>
      </c>
      <c r="N2207" s="69"/>
      <c r="P2207" s="245">
        <f t="shared" si="130"/>
        <v>474.70120253164555</v>
      </c>
      <c r="Q2207" s="10"/>
      <c r="R2207" s="10"/>
      <c r="S2207" s="10"/>
      <c r="T2207" s="179">
        <f t="shared" si="131"/>
        <v>3873.4810126582279</v>
      </c>
      <c r="U2207" s="10"/>
      <c r="V2207" s="10"/>
      <c r="W2207" s="10"/>
      <c r="Y2207" s="10">
        <v>150005.57999999999</v>
      </c>
      <c r="Z2207" s="10">
        <f t="shared" si="139"/>
        <v>209976.36</v>
      </c>
      <c r="AB2207" s="10">
        <f t="shared" si="140"/>
        <v>122786.04</v>
      </c>
      <c r="AC2207" s="10">
        <v>137265.10999999999</v>
      </c>
      <c r="AD2207" s="10"/>
      <c r="AE2207" s="3"/>
      <c r="AF2207" s="3"/>
    </row>
    <row r="2208" spans="1:32" x14ac:dyDescent="0.2">
      <c r="A2208" s="55"/>
      <c r="B2208" s="198"/>
      <c r="C2208" s="10" t="s">
        <v>463</v>
      </c>
      <c r="D2208" s="10"/>
      <c r="E2208" s="419" t="s">
        <v>203</v>
      </c>
      <c r="F2208" s="10">
        <v>215086</v>
      </c>
      <c r="G2208" s="10"/>
      <c r="H2208" s="10">
        <f t="shared" si="138"/>
        <v>573</v>
      </c>
      <c r="I2208" s="10"/>
      <c r="J2208" s="10">
        <v>23234.400000000001</v>
      </c>
      <c r="K2208" s="10"/>
      <c r="M2208" s="10">
        <v>26</v>
      </c>
      <c r="N2208" s="69"/>
      <c r="P2208" s="245">
        <f t="shared" si="130"/>
        <v>893.63076923076926</v>
      </c>
      <c r="Q2208" s="10"/>
      <c r="R2208" s="10"/>
      <c r="S2208" s="10"/>
      <c r="T2208" s="179">
        <f t="shared" si="131"/>
        <v>8272.538461538461</v>
      </c>
      <c r="U2208" s="10"/>
      <c r="V2208" s="10"/>
      <c r="W2208" s="10"/>
      <c r="Y2208" s="10">
        <v>23234.400000000001</v>
      </c>
      <c r="Z2208" s="10">
        <f t="shared" si="139"/>
        <v>32523.29</v>
      </c>
      <c r="AB2208" s="10">
        <f t="shared" si="140"/>
        <v>19018.36</v>
      </c>
      <c r="AC2208" s="10">
        <v>21261.03</v>
      </c>
      <c r="AD2208" s="10"/>
      <c r="AE2208" s="3"/>
      <c r="AF2208" s="3"/>
    </row>
    <row r="2209" spans="1:32" x14ac:dyDescent="0.2">
      <c r="A2209" s="55"/>
      <c r="B2209" s="198"/>
      <c r="C2209" s="10" t="s">
        <v>464</v>
      </c>
      <c r="D2209" s="10"/>
      <c r="E2209" s="419" t="s">
        <v>63</v>
      </c>
      <c r="F2209" s="10">
        <v>162873</v>
      </c>
      <c r="G2209" s="10"/>
      <c r="H2209" s="10">
        <f t="shared" si="138"/>
        <v>434</v>
      </c>
      <c r="I2209" s="10"/>
      <c r="J2209" s="10">
        <v>21986.190000000002</v>
      </c>
      <c r="K2209" s="10"/>
      <c r="M2209" s="10">
        <v>24</v>
      </c>
      <c r="N2209" s="69"/>
      <c r="P2209" s="245">
        <f t="shared" si="130"/>
        <v>916.09125000000006</v>
      </c>
      <c r="Q2209" s="10"/>
      <c r="R2209" s="10"/>
      <c r="S2209" s="10"/>
      <c r="T2209" s="179">
        <f t="shared" si="131"/>
        <v>6786.375</v>
      </c>
      <c r="U2209" s="10"/>
      <c r="V2209" s="10"/>
      <c r="W2209" s="10"/>
      <c r="Y2209" s="10">
        <v>21986.190000000002</v>
      </c>
      <c r="Z2209" s="10">
        <f t="shared" si="139"/>
        <v>30776.06</v>
      </c>
      <c r="AB2209" s="10">
        <f t="shared" si="140"/>
        <v>17996.650000000001</v>
      </c>
      <c r="AC2209" s="10">
        <v>20118.84</v>
      </c>
      <c r="AD2209" s="10"/>
      <c r="AE2209" s="3"/>
      <c r="AF2209" s="3"/>
    </row>
    <row r="2210" spans="1:32" x14ac:dyDescent="0.2">
      <c r="A2210" s="55"/>
      <c r="B2210" s="198"/>
      <c r="C2210" s="10" t="s">
        <v>465</v>
      </c>
      <c r="D2210" s="10"/>
      <c r="E2210" s="419" t="s">
        <v>179</v>
      </c>
      <c r="F2210" s="10">
        <v>5234</v>
      </c>
      <c r="G2210" s="10"/>
      <c r="H2210" s="10">
        <f t="shared" si="138"/>
        <v>14</v>
      </c>
      <c r="I2210" s="10"/>
      <c r="J2210" s="10">
        <v>1332.2300000000002</v>
      </c>
      <c r="K2210" s="10"/>
      <c r="M2210" s="10">
        <v>7</v>
      </c>
      <c r="N2210" s="69"/>
      <c r="P2210" s="245">
        <f t="shared" si="130"/>
        <v>190.31857142857146</v>
      </c>
      <c r="Q2210" s="10"/>
      <c r="R2210" s="10"/>
      <c r="S2210" s="10"/>
      <c r="T2210" s="179">
        <f t="shared" si="131"/>
        <v>747.71428571428567</v>
      </c>
      <c r="U2210" s="10"/>
      <c r="V2210" s="10"/>
      <c r="W2210" s="10"/>
      <c r="Y2210" s="10">
        <v>1332.2300000000002</v>
      </c>
      <c r="Z2210" s="10">
        <f t="shared" si="139"/>
        <v>1864.84</v>
      </c>
      <c r="AB2210" s="10">
        <f t="shared" si="140"/>
        <v>1090.49</v>
      </c>
      <c r="AC2210" s="10">
        <v>1219.08</v>
      </c>
      <c r="AD2210" s="10"/>
      <c r="AE2210" s="3"/>
      <c r="AF2210" s="3"/>
    </row>
    <row r="2211" spans="1:32" x14ac:dyDescent="0.2">
      <c r="A2211" s="55"/>
      <c r="B2211" s="198"/>
      <c r="C2211" s="10" t="s">
        <v>465</v>
      </c>
      <c r="D2211" s="10"/>
      <c r="E2211" s="419" t="s">
        <v>201</v>
      </c>
      <c r="F2211" s="10">
        <v>1763</v>
      </c>
      <c r="G2211" s="10"/>
      <c r="H2211" s="10">
        <f t="shared" si="138"/>
        <v>5</v>
      </c>
      <c r="I2211" s="10"/>
      <c r="J2211" s="10">
        <v>534.1</v>
      </c>
      <c r="K2211" s="10"/>
      <c r="M2211" s="10">
        <v>1</v>
      </c>
      <c r="N2211" s="69"/>
      <c r="P2211" s="245">
        <f t="shared" si="130"/>
        <v>534.1</v>
      </c>
      <c r="Q2211" s="10"/>
      <c r="R2211" s="10"/>
      <c r="S2211" s="10"/>
      <c r="T2211" s="179">
        <f t="shared" si="131"/>
        <v>1763</v>
      </c>
      <c r="U2211" s="10"/>
      <c r="V2211" s="10"/>
      <c r="W2211" s="10"/>
      <c r="Y2211" s="10">
        <v>534.1</v>
      </c>
      <c r="Z2211" s="10">
        <f t="shared" si="139"/>
        <v>747.63</v>
      </c>
      <c r="AB2211" s="10">
        <f t="shared" si="140"/>
        <v>437.18</v>
      </c>
      <c r="AC2211" s="10">
        <v>488.73</v>
      </c>
      <c r="AD2211" s="10"/>
      <c r="AE2211" s="3"/>
      <c r="AF2211" s="3"/>
    </row>
    <row r="2212" spans="1:32" x14ac:dyDescent="0.2">
      <c r="A2212" s="55"/>
      <c r="B2212" s="198"/>
      <c r="C2212" s="10" t="s">
        <v>466</v>
      </c>
      <c r="D2212" s="10"/>
      <c r="E2212" s="419" t="s">
        <v>467</v>
      </c>
      <c r="F2212" s="10">
        <v>1499292</v>
      </c>
      <c r="G2212" s="10"/>
      <c r="H2212" s="10">
        <f t="shared" si="138"/>
        <v>3997</v>
      </c>
      <c r="I2212" s="10"/>
      <c r="J2212" s="10">
        <v>205288.7499999998</v>
      </c>
      <c r="K2212" s="10"/>
      <c r="M2212" s="10">
        <v>481</v>
      </c>
      <c r="N2212" s="69"/>
      <c r="P2212" s="245">
        <f t="shared" si="130"/>
        <v>426.79573804573761</v>
      </c>
      <c r="Q2212" s="10"/>
      <c r="R2212" s="10"/>
      <c r="S2212" s="10"/>
      <c r="T2212" s="179">
        <f t="shared" si="131"/>
        <v>3117.031185031185</v>
      </c>
      <c r="U2212" s="10"/>
      <c r="V2212" s="10"/>
      <c r="W2212" s="10"/>
      <c r="Y2212" s="10">
        <v>205288.7499999998</v>
      </c>
      <c r="Z2212" s="10">
        <f t="shared" si="139"/>
        <v>287361.21000000002</v>
      </c>
      <c r="AB2212" s="10">
        <f t="shared" si="140"/>
        <v>168037.7</v>
      </c>
      <c r="AC2212" s="10">
        <v>187852.9</v>
      </c>
      <c r="AD2212" s="10"/>
      <c r="AE2212" s="3"/>
      <c r="AF2212" s="3"/>
    </row>
    <row r="2213" spans="1:32" x14ac:dyDescent="0.2">
      <c r="A2213" s="55"/>
      <c r="B2213" s="198"/>
      <c r="C2213" s="10" t="s">
        <v>468</v>
      </c>
      <c r="D2213" s="10"/>
      <c r="E2213" s="419" t="s">
        <v>145</v>
      </c>
      <c r="F2213" s="10">
        <v>1022</v>
      </c>
      <c r="G2213" s="10"/>
      <c r="H2213" s="10">
        <f t="shared" si="138"/>
        <v>3</v>
      </c>
      <c r="I2213" s="10"/>
      <c r="J2213" s="10">
        <v>610.96</v>
      </c>
      <c r="K2213" s="10"/>
      <c r="M2213" s="10">
        <v>7</v>
      </c>
      <c r="N2213" s="69"/>
      <c r="P2213" s="245">
        <f t="shared" si="130"/>
        <v>87.28</v>
      </c>
      <c r="Q2213" s="10"/>
      <c r="R2213" s="10"/>
      <c r="S2213" s="10"/>
      <c r="T2213" s="179">
        <f t="shared" si="131"/>
        <v>146</v>
      </c>
      <c r="U2213" s="10"/>
      <c r="V2213" s="10"/>
      <c r="W2213" s="10"/>
      <c r="Y2213" s="10">
        <v>610.96</v>
      </c>
      <c r="Z2213" s="10">
        <f t="shared" si="139"/>
        <v>855.22</v>
      </c>
      <c r="AB2213" s="10">
        <f t="shared" si="140"/>
        <v>500.1</v>
      </c>
      <c r="AC2213" s="10">
        <v>559.07000000000005</v>
      </c>
      <c r="AD2213" s="10"/>
      <c r="AE2213" s="3"/>
      <c r="AF2213" s="3"/>
    </row>
    <row r="2214" spans="1:32" x14ac:dyDescent="0.2">
      <c r="A2214" s="55"/>
      <c r="B2214" s="198"/>
      <c r="C2214" s="10" t="s">
        <v>468</v>
      </c>
      <c r="D2214" s="10"/>
      <c r="E2214" s="419" t="s">
        <v>70</v>
      </c>
      <c r="F2214" s="10">
        <v>938868</v>
      </c>
      <c r="G2214" s="10"/>
      <c r="H2214" s="10">
        <f t="shared" si="138"/>
        <v>2503</v>
      </c>
      <c r="I2214" s="10"/>
      <c r="J2214" s="10">
        <v>86263.729999999967</v>
      </c>
      <c r="K2214" s="10"/>
      <c r="M2214" s="10">
        <v>47</v>
      </c>
      <c r="N2214" s="69"/>
      <c r="P2214" s="245">
        <f t="shared" si="130"/>
        <v>1835.3985106382972</v>
      </c>
      <c r="Q2214" s="10"/>
      <c r="R2214" s="10"/>
      <c r="S2214" s="10"/>
      <c r="T2214" s="179">
        <f t="shared" si="131"/>
        <v>19975.91489361702</v>
      </c>
      <c r="U2214" s="10"/>
      <c r="V2214" s="10"/>
      <c r="W2214" s="10"/>
      <c r="Y2214" s="10">
        <v>86263.729999999967</v>
      </c>
      <c r="Z2214" s="10">
        <f t="shared" si="139"/>
        <v>120751.13</v>
      </c>
      <c r="AB2214" s="10">
        <f t="shared" si="140"/>
        <v>70610.59</v>
      </c>
      <c r="AC2214" s="10">
        <v>78937.070000000007</v>
      </c>
      <c r="AD2214" s="10"/>
      <c r="AE2214" s="3"/>
      <c r="AF2214" s="3"/>
    </row>
    <row r="2215" spans="1:32" x14ac:dyDescent="0.2">
      <c r="A2215" s="55"/>
      <c r="B2215" s="198"/>
      <c r="C2215" s="10" t="s">
        <v>468</v>
      </c>
      <c r="D2215" s="10"/>
      <c r="E2215" s="419" t="s">
        <v>425</v>
      </c>
      <c r="F2215" s="10">
        <v>25</v>
      </c>
      <c r="G2215" s="10"/>
      <c r="H2215" s="10">
        <f t="shared" si="138"/>
        <v>0</v>
      </c>
      <c r="I2215" s="10"/>
      <c r="J2215" s="10">
        <v>16.23</v>
      </c>
      <c r="K2215" s="10"/>
      <c r="M2215" s="10">
        <v>1</v>
      </c>
      <c r="N2215" s="69"/>
      <c r="P2215" s="245">
        <f t="shared" si="130"/>
        <v>16.23</v>
      </c>
      <c r="Q2215" s="10"/>
      <c r="R2215" s="10"/>
      <c r="S2215" s="10"/>
      <c r="T2215" s="179">
        <f t="shared" si="131"/>
        <v>25</v>
      </c>
      <c r="U2215" s="10"/>
      <c r="V2215" s="10"/>
      <c r="W2215" s="10"/>
      <c r="Y2215" s="10">
        <v>16.23</v>
      </c>
      <c r="Z2215" s="10">
        <f t="shared" si="139"/>
        <v>22.72</v>
      </c>
      <c r="AB2215" s="10">
        <f t="shared" si="140"/>
        <v>13.28</v>
      </c>
      <c r="AC2215" s="10">
        <v>14.85</v>
      </c>
      <c r="AD2215" s="10"/>
      <c r="AE2215" s="3"/>
      <c r="AF2215" s="3"/>
    </row>
    <row r="2216" spans="1:32" x14ac:dyDescent="0.2">
      <c r="A2216" s="55"/>
      <c r="B2216" s="198"/>
      <c r="C2216" s="10" t="s">
        <v>469</v>
      </c>
      <c r="D2216" s="10"/>
      <c r="E2216" s="419" t="s">
        <v>201</v>
      </c>
      <c r="F2216" s="10">
        <v>11233</v>
      </c>
      <c r="G2216" s="10"/>
      <c r="H2216" s="10">
        <f t="shared" si="138"/>
        <v>30</v>
      </c>
      <c r="I2216" s="10"/>
      <c r="J2216" s="10">
        <v>772.2299999999999</v>
      </c>
      <c r="K2216" s="10"/>
      <c r="M2216" s="10">
        <v>3</v>
      </c>
      <c r="N2216" s="69"/>
      <c r="P2216" s="245">
        <f t="shared" si="130"/>
        <v>257.40999999999997</v>
      </c>
      <c r="Q2216" s="10"/>
      <c r="R2216" s="10"/>
      <c r="S2216" s="10"/>
      <c r="T2216" s="179">
        <f t="shared" si="131"/>
        <v>3744.3333333333335</v>
      </c>
      <c r="U2216" s="10"/>
      <c r="V2216" s="10"/>
      <c r="W2216" s="10"/>
      <c r="Y2216" s="10">
        <v>772.2299999999999</v>
      </c>
      <c r="Z2216" s="10">
        <f t="shared" si="139"/>
        <v>1080.96</v>
      </c>
      <c r="AB2216" s="10">
        <f t="shared" si="140"/>
        <v>632.1</v>
      </c>
      <c r="AC2216" s="10">
        <v>706.64</v>
      </c>
      <c r="AD2216" s="10"/>
      <c r="AE2216" s="3"/>
      <c r="AF2216" s="3"/>
    </row>
    <row r="2217" spans="1:32" x14ac:dyDescent="0.2">
      <c r="A2217" s="55"/>
      <c r="B2217" s="198"/>
      <c r="C2217" s="10" t="s">
        <v>470</v>
      </c>
      <c r="D2217" s="10"/>
      <c r="E2217" s="419" t="s">
        <v>124</v>
      </c>
      <c r="F2217" s="10">
        <v>1924</v>
      </c>
      <c r="G2217" s="10"/>
      <c r="H2217" s="10">
        <f t="shared" si="138"/>
        <v>5</v>
      </c>
      <c r="I2217" s="10"/>
      <c r="J2217" s="10">
        <v>434.29</v>
      </c>
      <c r="K2217" s="10"/>
      <c r="M2217" s="10">
        <v>1</v>
      </c>
      <c r="N2217" s="69"/>
      <c r="P2217" s="245">
        <f t="shared" si="130"/>
        <v>434.29</v>
      </c>
      <c r="Q2217" s="10"/>
      <c r="R2217" s="10"/>
      <c r="S2217" s="10"/>
      <c r="T2217" s="179">
        <f t="shared" si="131"/>
        <v>1924</v>
      </c>
      <c r="U2217" s="10"/>
      <c r="V2217" s="10"/>
      <c r="W2217" s="10"/>
      <c r="Y2217" s="10">
        <v>434.29</v>
      </c>
      <c r="Z2217" s="10">
        <f t="shared" si="139"/>
        <v>607.91</v>
      </c>
      <c r="AB2217" s="10">
        <f t="shared" si="140"/>
        <v>355.49</v>
      </c>
      <c r="AC2217" s="10">
        <v>397.41</v>
      </c>
      <c r="AD2217" s="10"/>
      <c r="AE2217" s="3"/>
      <c r="AF2217" s="3"/>
    </row>
    <row r="2218" spans="1:32" x14ac:dyDescent="0.2">
      <c r="A2218" s="55"/>
      <c r="B2218" s="198"/>
      <c r="C2218" s="10" t="s">
        <v>470</v>
      </c>
      <c r="D2218" s="10"/>
      <c r="E2218" s="419" t="s">
        <v>100</v>
      </c>
      <c r="F2218" s="10">
        <v>6099705</v>
      </c>
      <c r="G2218" s="10"/>
      <c r="H2218" s="10">
        <f t="shared" si="138"/>
        <v>16263</v>
      </c>
      <c r="I2218" s="10"/>
      <c r="J2218" s="10">
        <v>753188.5200000013</v>
      </c>
      <c r="K2218" s="10"/>
      <c r="M2218" s="10">
        <v>1164</v>
      </c>
      <c r="N2218" s="69"/>
      <c r="P2218" s="245">
        <f t="shared" si="130"/>
        <v>647.06917525773304</v>
      </c>
      <c r="Q2218" s="10"/>
      <c r="R2218" s="10"/>
      <c r="S2218" s="10"/>
      <c r="T2218" s="179">
        <f t="shared" si="131"/>
        <v>5240.2963917525776</v>
      </c>
      <c r="U2218" s="10"/>
      <c r="V2218" s="10"/>
      <c r="W2218" s="10"/>
      <c r="Y2218" s="10">
        <v>753188.5200000013</v>
      </c>
      <c r="Z2218" s="10">
        <f t="shared" si="139"/>
        <v>1054306.01</v>
      </c>
      <c r="AB2218" s="10">
        <f t="shared" si="140"/>
        <v>616517.31000000006</v>
      </c>
      <c r="AC2218" s="10">
        <v>689217.74</v>
      </c>
      <c r="AD2218" s="10"/>
      <c r="AE2218" s="3"/>
      <c r="AF2218" s="3"/>
    </row>
    <row r="2219" spans="1:32" x14ac:dyDescent="0.2">
      <c r="A2219" s="55"/>
      <c r="B2219" s="198"/>
      <c r="C2219" s="10" t="s">
        <v>471</v>
      </c>
      <c r="D2219" s="10"/>
      <c r="E2219" s="419" t="s">
        <v>70</v>
      </c>
      <c r="F2219" s="10">
        <v>98456</v>
      </c>
      <c r="G2219" s="10"/>
      <c r="H2219" s="10">
        <f t="shared" si="138"/>
        <v>263</v>
      </c>
      <c r="I2219" s="10"/>
      <c r="J2219" s="10">
        <v>15406.029999999999</v>
      </c>
      <c r="K2219" s="10"/>
      <c r="M2219" s="10">
        <v>29</v>
      </c>
      <c r="N2219" s="69"/>
      <c r="P2219" s="245">
        <f t="shared" si="130"/>
        <v>531.24241379310342</v>
      </c>
      <c r="Q2219" s="10"/>
      <c r="R2219" s="10"/>
      <c r="S2219" s="10"/>
      <c r="T2219" s="179">
        <f t="shared" si="131"/>
        <v>3395.0344827586205</v>
      </c>
      <c r="U2219" s="10"/>
      <c r="V2219" s="10"/>
      <c r="W2219" s="10"/>
      <c r="Y2219" s="10">
        <v>15406.029999999999</v>
      </c>
      <c r="Z2219" s="10">
        <f t="shared" si="139"/>
        <v>21565.21</v>
      </c>
      <c r="AB2219" s="10">
        <f t="shared" si="140"/>
        <v>12610.5</v>
      </c>
      <c r="AC2219" s="10">
        <v>14097.54</v>
      </c>
      <c r="AD2219" s="10"/>
      <c r="AE2219" s="3"/>
      <c r="AF2219" s="3"/>
    </row>
    <row r="2220" spans="1:32" x14ac:dyDescent="0.2">
      <c r="A2220" s="55"/>
      <c r="B2220" s="198"/>
      <c r="C2220" s="10" t="s">
        <v>472</v>
      </c>
      <c r="D2220" s="10"/>
      <c r="E2220" s="419" t="s">
        <v>63</v>
      </c>
      <c r="F2220" s="10">
        <v>598</v>
      </c>
      <c r="G2220" s="10"/>
      <c r="H2220" s="10">
        <f t="shared" si="138"/>
        <v>2</v>
      </c>
      <c r="I2220" s="10"/>
      <c r="J2220" s="10">
        <v>73.989999999999995</v>
      </c>
      <c r="K2220" s="10"/>
      <c r="M2220" s="10">
        <v>1</v>
      </c>
      <c r="N2220" s="69"/>
      <c r="P2220" s="245">
        <f t="shared" si="130"/>
        <v>73.989999999999995</v>
      </c>
      <c r="Q2220" s="10"/>
      <c r="R2220" s="10"/>
      <c r="S2220" s="10"/>
      <c r="T2220" s="179">
        <f t="shared" si="131"/>
        <v>598</v>
      </c>
      <c r="U2220" s="10"/>
      <c r="V2220" s="10"/>
      <c r="W2220" s="10"/>
      <c r="Y2220" s="10">
        <v>73.989999999999995</v>
      </c>
      <c r="Z2220" s="10">
        <f t="shared" si="139"/>
        <v>103.57</v>
      </c>
      <c r="AB2220" s="10">
        <f t="shared" si="140"/>
        <v>60.56</v>
      </c>
      <c r="AC2220" s="10">
        <v>67.7</v>
      </c>
      <c r="AD2220" s="10"/>
      <c r="AE2220" s="3"/>
      <c r="AF2220" s="3"/>
    </row>
    <row r="2221" spans="1:32" x14ac:dyDescent="0.2">
      <c r="A2221" s="55"/>
      <c r="B2221" s="198"/>
      <c r="C2221" s="10" t="s">
        <v>472</v>
      </c>
      <c r="D2221" s="10"/>
      <c r="E2221" s="419" t="s">
        <v>65</v>
      </c>
      <c r="F2221" s="10">
        <v>62584</v>
      </c>
      <c r="G2221" s="10"/>
      <c r="H2221" s="10">
        <f t="shared" si="138"/>
        <v>167</v>
      </c>
      <c r="I2221" s="10"/>
      <c r="J2221" s="10">
        <v>10757.52</v>
      </c>
      <c r="K2221" s="10"/>
      <c r="M2221" s="10">
        <v>4</v>
      </c>
      <c r="N2221" s="69"/>
      <c r="P2221" s="245">
        <f t="shared" si="130"/>
        <v>2689.38</v>
      </c>
      <c r="Q2221" s="10"/>
      <c r="R2221" s="10"/>
      <c r="S2221" s="10"/>
      <c r="T2221" s="179">
        <f t="shared" si="131"/>
        <v>15646</v>
      </c>
      <c r="U2221" s="10"/>
      <c r="V2221" s="10"/>
      <c r="W2221" s="10"/>
      <c r="Y2221" s="10">
        <v>10757.52</v>
      </c>
      <c r="Z2221" s="10">
        <f t="shared" si="139"/>
        <v>15058.27</v>
      </c>
      <c r="AB2221" s="10">
        <f t="shared" si="140"/>
        <v>8805.49</v>
      </c>
      <c r="AC2221" s="10">
        <v>9843.84</v>
      </c>
      <c r="AD2221" s="10"/>
      <c r="AE2221" s="3"/>
      <c r="AF2221" s="3"/>
    </row>
    <row r="2222" spans="1:32" x14ac:dyDescent="0.2">
      <c r="A2222" s="55"/>
      <c r="B2222" s="198"/>
      <c r="C2222" s="10" t="s">
        <v>472</v>
      </c>
      <c r="D2222" s="10"/>
      <c r="E2222" s="419" t="s">
        <v>211</v>
      </c>
      <c r="F2222" s="10">
        <v>14731</v>
      </c>
      <c r="G2222" s="10"/>
      <c r="H2222" s="10">
        <f t="shared" si="138"/>
        <v>39</v>
      </c>
      <c r="I2222" s="10"/>
      <c r="J2222" s="10">
        <v>3018.47</v>
      </c>
      <c r="K2222" s="10"/>
      <c r="M2222" s="10">
        <v>1</v>
      </c>
      <c r="N2222" s="69"/>
      <c r="P2222" s="245">
        <f t="shared" si="130"/>
        <v>3018.47</v>
      </c>
      <c r="Q2222" s="10"/>
      <c r="R2222" s="10"/>
      <c r="S2222" s="10"/>
      <c r="T2222" s="179">
        <f t="shared" si="131"/>
        <v>14731</v>
      </c>
      <c r="U2222" s="10"/>
      <c r="V2222" s="10"/>
      <c r="W2222" s="10"/>
      <c r="Y2222" s="10">
        <v>3018.47</v>
      </c>
      <c r="Z2222" s="10">
        <f t="shared" si="139"/>
        <v>4225.2299999999996</v>
      </c>
      <c r="AB2222" s="10">
        <f t="shared" si="140"/>
        <v>2470.75</v>
      </c>
      <c r="AC2222" s="10">
        <v>2762.1</v>
      </c>
      <c r="AD2222" s="10"/>
      <c r="AE2222" s="3"/>
      <c r="AF2222" s="3"/>
    </row>
    <row r="2223" spans="1:32" x14ac:dyDescent="0.2">
      <c r="A2223" s="55"/>
      <c r="B2223" s="198"/>
      <c r="C2223" s="10" t="s">
        <v>472</v>
      </c>
      <c r="D2223" s="10"/>
      <c r="E2223" s="419" t="s">
        <v>224</v>
      </c>
      <c r="F2223" s="10">
        <v>141</v>
      </c>
      <c r="G2223" s="10"/>
      <c r="H2223" s="10">
        <f t="shared" si="138"/>
        <v>0</v>
      </c>
      <c r="I2223" s="10"/>
      <c r="J2223" s="10">
        <v>48.94</v>
      </c>
      <c r="K2223" s="10"/>
      <c r="M2223" s="10">
        <v>1</v>
      </c>
      <c r="N2223" s="69"/>
      <c r="P2223" s="245">
        <f t="shared" si="130"/>
        <v>48.94</v>
      </c>
      <c r="Q2223" s="10"/>
      <c r="R2223" s="10"/>
      <c r="S2223" s="10"/>
      <c r="T2223" s="179">
        <f t="shared" si="131"/>
        <v>141</v>
      </c>
      <c r="U2223" s="10"/>
      <c r="V2223" s="10"/>
      <c r="W2223" s="10"/>
      <c r="Y2223" s="10">
        <v>48.94</v>
      </c>
      <c r="Z2223" s="10">
        <f t="shared" si="139"/>
        <v>68.510000000000005</v>
      </c>
      <c r="AB2223" s="10">
        <f t="shared" si="140"/>
        <v>40.06</v>
      </c>
      <c r="AC2223" s="10">
        <v>44.78</v>
      </c>
      <c r="AD2223" s="10"/>
      <c r="AE2223" s="3"/>
      <c r="AF2223" s="3"/>
    </row>
    <row r="2224" spans="1:32" x14ac:dyDescent="0.2">
      <c r="A2224" s="55"/>
      <c r="B2224" s="198"/>
      <c r="C2224" s="10" t="s">
        <v>472</v>
      </c>
      <c r="D2224" s="10"/>
      <c r="E2224" s="419" t="s">
        <v>77</v>
      </c>
      <c r="F2224" s="10">
        <v>2347</v>
      </c>
      <c r="G2224" s="10"/>
      <c r="H2224" s="10">
        <f t="shared" si="138"/>
        <v>6</v>
      </c>
      <c r="I2224" s="10"/>
      <c r="J2224" s="10">
        <v>501.63</v>
      </c>
      <c r="K2224" s="10"/>
      <c r="M2224" s="10">
        <v>1</v>
      </c>
      <c r="N2224" s="69"/>
      <c r="P2224" s="245">
        <f t="shared" si="130"/>
        <v>501.63</v>
      </c>
      <c r="Q2224" s="10"/>
      <c r="R2224" s="10"/>
      <c r="S2224" s="10"/>
      <c r="T2224" s="179">
        <f t="shared" si="131"/>
        <v>2347</v>
      </c>
      <c r="U2224" s="10"/>
      <c r="V2224" s="10"/>
      <c r="W2224" s="10"/>
      <c r="Y2224" s="10">
        <v>501.63</v>
      </c>
      <c r="Z2224" s="10">
        <f t="shared" si="139"/>
        <v>702.18</v>
      </c>
      <c r="AB2224" s="10">
        <f t="shared" si="140"/>
        <v>410.61</v>
      </c>
      <c r="AC2224" s="10">
        <v>459.03</v>
      </c>
      <c r="AD2224" s="10"/>
      <c r="AE2224" s="3"/>
      <c r="AF2224" s="3"/>
    </row>
    <row r="2225" spans="1:32" x14ac:dyDescent="0.2">
      <c r="A2225" s="55"/>
      <c r="B2225" s="198"/>
      <c r="C2225" s="10" t="s">
        <v>472</v>
      </c>
      <c r="D2225" s="10"/>
      <c r="E2225" s="419" t="s">
        <v>293</v>
      </c>
      <c r="F2225" s="10">
        <v>11918648</v>
      </c>
      <c r="G2225" s="10"/>
      <c r="H2225" s="10">
        <f t="shared" si="138"/>
        <v>31778</v>
      </c>
      <c r="I2225" s="10"/>
      <c r="J2225" s="10">
        <v>485412.6799999997</v>
      </c>
      <c r="K2225" s="10"/>
      <c r="M2225" s="10">
        <v>264</v>
      </c>
      <c r="N2225" s="69"/>
      <c r="P2225" s="245">
        <f t="shared" si="130"/>
        <v>1838.6843939393927</v>
      </c>
      <c r="Q2225" s="10"/>
      <c r="R2225" s="10"/>
      <c r="S2225" s="10"/>
      <c r="T2225" s="179">
        <f t="shared" si="131"/>
        <v>45146.393939393936</v>
      </c>
      <c r="U2225" s="10"/>
      <c r="V2225" s="10"/>
      <c r="W2225" s="10"/>
      <c r="Y2225" s="10">
        <v>485412.6799999997</v>
      </c>
      <c r="Z2225" s="10">
        <f t="shared" si="139"/>
        <v>679475.97</v>
      </c>
      <c r="AB2225" s="10">
        <f t="shared" si="140"/>
        <v>397331.23</v>
      </c>
      <c r="AC2225" s="10">
        <v>444184.99</v>
      </c>
      <c r="AD2225" s="10"/>
      <c r="AE2225" s="3"/>
      <c r="AF2225" s="3"/>
    </row>
    <row r="2226" spans="1:32" x14ac:dyDescent="0.2">
      <c r="A2226" s="55"/>
      <c r="B2226" s="198"/>
      <c r="C2226" s="10" t="s">
        <v>472</v>
      </c>
      <c r="D2226" s="10"/>
      <c r="E2226" s="419" t="s">
        <v>196</v>
      </c>
      <c r="F2226" s="10">
        <v>16892</v>
      </c>
      <c r="G2226" s="10"/>
      <c r="H2226" s="10">
        <f t="shared" si="138"/>
        <v>45</v>
      </c>
      <c r="I2226" s="10"/>
      <c r="J2226" s="10">
        <v>3455.57</v>
      </c>
      <c r="K2226" s="10"/>
      <c r="M2226" s="10">
        <v>1</v>
      </c>
      <c r="N2226" s="69"/>
      <c r="P2226" s="245">
        <f t="shared" si="130"/>
        <v>3455.57</v>
      </c>
      <c r="Q2226" s="10"/>
      <c r="R2226" s="10"/>
      <c r="S2226" s="10"/>
      <c r="T2226" s="179">
        <f t="shared" si="131"/>
        <v>16892</v>
      </c>
      <c r="U2226" s="10"/>
      <c r="V2226" s="10"/>
      <c r="W2226" s="10"/>
      <c r="Y2226" s="10">
        <v>3455.57</v>
      </c>
      <c r="Z2226" s="10">
        <f t="shared" si="139"/>
        <v>4837.07</v>
      </c>
      <c r="AB2226" s="10">
        <f t="shared" si="140"/>
        <v>2828.53</v>
      </c>
      <c r="AC2226" s="10">
        <v>3162.07</v>
      </c>
      <c r="AD2226" s="10"/>
      <c r="AE2226" s="3"/>
      <c r="AF2226" s="3"/>
    </row>
    <row r="2227" spans="1:32" x14ac:dyDescent="0.2">
      <c r="A2227" s="55"/>
      <c r="B2227" s="198"/>
      <c r="C2227" s="10" t="s">
        <v>473</v>
      </c>
      <c r="D2227" s="10"/>
      <c r="E2227" s="419" t="s">
        <v>287</v>
      </c>
      <c r="F2227" s="10">
        <v>39683</v>
      </c>
      <c r="G2227" s="10"/>
      <c r="H2227" s="10">
        <f t="shared" si="138"/>
        <v>106</v>
      </c>
      <c r="I2227" s="10"/>
      <c r="J2227" s="10">
        <v>7759.24</v>
      </c>
      <c r="K2227" s="10"/>
      <c r="M2227" s="10">
        <v>30</v>
      </c>
      <c r="N2227" s="69"/>
      <c r="P2227" s="245">
        <f t="shared" si="130"/>
        <v>258.64133333333331</v>
      </c>
      <c r="Q2227" s="10"/>
      <c r="R2227" s="10"/>
      <c r="S2227" s="10"/>
      <c r="T2227" s="179">
        <f t="shared" si="131"/>
        <v>1322.7666666666667</v>
      </c>
      <c r="U2227" s="10"/>
      <c r="V2227" s="10"/>
      <c r="W2227" s="10"/>
      <c r="Y2227" s="10">
        <v>7759.24</v>
      </c>
      <c r="Z2227" s="10">
        <f t="shared" si="139"/>
        <v>10861.31</v>
      </c>
      <c r="AB2227" s="10">
        <f t="shared" si="140"/>
        <v>6351.27</v>
      </c>
      <c r="AC2227" s="10">
        <v>7100.22</v>
      </c>
      <c r="AD2227" s="10"/>
      <c r="AE2227" s="3"/>
      <c r="AF2227" s="3"/>
    </row>
    <row r="2228" spans="1:32" x14ac:dyDescent="0.2">
      <c r="A2228" s="55"/>
      <c r="B2228" s="198"/>
      <c r="C2228" s="10" t="s">
        <v>474</v>
      </c>
      <c r="D2228" s="10"/>
      <c r="E2228" s="419" t="s">
        <v>475</v>
      </c>
      <c r="F2228" s="10">
        <v>560858</v>
      </c>
      <c r="G2228" s="10"/>
      <c r="H2228" s="10">
        <f t="shared" si="138"/>
        <v>1495</v>
      </c>
      <c r="I2228" s="10"/>
      <c r="J2228" s="10">
        <v>48940.000000000015</v>
      </c>
      <c r="K2228" s="10"/>
      <c r="M2228" s="10">
        <v>50</v>
      </c>
      <c r="N2228" s="69"/>
      <c r="P2228" s="245">
        <f t="shared" si="130"/>
        <v>978.8000000000003</v>
      </c>
      <c r="Q2228" s="10"/>
      <c r="R2228" s="10"/>
      <c r="S2228" s="10"/>
      <c r="T2228" s="179">
        <f t="shared" si="131"/>
        <v>11217.16</v>
      </c>
      <c r="U2228" s="10"/>
      <c r="V2228" s="10"/>
      <c r="W2228" s="10"/>
      <c r="Y2228" s="10">
        <v>48940.000000000015</v>
      </c>
      <c r="Z2228" s="10">
        <f t="shared" si="139"/>
        <v>68505.740000000005</v>
      </c>
      <c r="AB2228" s="10">
        <f t="shared" si="140"/>
        <v>40059.5</v>
      </c>
      <c r="AC2228" s="10">
        <v>44783.360000000001</v>
      </c>
      <c r="AD2228" s="10"/>
      <c r="AE2228" s="3"/>
      <c r="AF2228" s="3"/>
    </row>
    <row r="2229" spans="1:32" x14ac:dyDescent="0.2">
      <c r="A2229" s="55"/>
      <c r="B2229" s="198"/>
      <c r="C2229" s="10" t="s">
        <v>474</v>
      </c>
      <c r="D2229" s="10"/>
      <c r="E2229" s="419" t="s">
        <v>134</v>
      </c>
      <c r="F2229" s="10">
        <v>1032</v>
      </c>
      <c r="G2229" s="10"/>
      <c r="H2229" s="10">
        <f t="shared" si="138"/>
        <v>3</v>
      </c>
      <c r="I2229" s="10"/>
      <c r="J2229" s="10">
        <v>232.2</v>
      </c>
      <c r="K2229" s="10"/>
      <c r="M2229" s="10">
        <v>1</v>
      </c>
      <c r="N2229" s="69"/>
      <c r="P2229" s="245">
        <f t="shared" si="130"/>
        <v>232.2</v>
      </c>
      <c r="Q2229" s="10"/>
      <c r="R2229" s="10"/>
      <c r="S2229" s="10"/>
      <c r="T2229" s="179">
        <f t="shared" si="131"/>
        <v>1032</v>
      </c>
      <c r="U2229" s="10"/>
      <c r="V2229" s="10"/>
      <c r="W2229" s="10"/>
      <c r="Y2229" s="10">
        <v>232.2</v>
      </c>
      <c r="Z2229" s="10">
        <f t="shared" si="139"/>
        <v>325.02999999999997</v>
      </c>
      <c r="AB2229" s="10">
        <f t="shared" si="140"/>
        <v>190.07</v>
      </c>
      <c r="AC2229" s="10">
        <v>212.48</v>
      </c>
      <c r="AD2229" s="10"/>
      <c r="AE2229" s="3"/>
      <c r="AF2229" s="3"/>
    </row>
    <row r="2230" spans="1:32" x14ac:dyDescent="0.2">
      <c r="A2230" s="55"/>
      <c r="B2230" s="198"/>
      <c r="C2230" s="10" t="s">
        <v>476</v>
      </c>
      <c r="D2230" s="10"/>
      <c r="E2230" s="419" t="s">
        <v>134</v>
      </c>
      <c r="F2230" s="10">
        <v>859509</v>
      </c>
      <c r="G2230" s="10"/>
      <c r="H2230" s="10">
        <f t="shared" si="138"/>
        <v>2292</v>
      </c>
      <c r="I2230" s="10"/>
      <c r="J2230" s="10">
        <v>143702.44000000012</v>
      </c>
      <c r="K2230" s="10"/>
      <c r="M2230" s="10">
        <v>141</v>
      </c>
      <c r="N2230" s="69"/>
      <c r="P2230" s="245">
        <f t="shared" si="130"/>
        <v>1019.1662411347526</v>
      </c>
      <c r="Q2230" s="10"/>
      <c r="R2230" s="10"/>
      <c r="S2230" s="10"/>
      <c r="T2230" s="179">
        <f t="shared" si="131"/>
        <v>6095.8085106382978</v>
      </c>
      <c r="U2230" s="10"/>
      <c r="V2230" s="10"/>
      <c r="W2230" s="10"/>
      <c r="Y2230" s="10">
        <v>143702.44000000012</v>
      </c>
      <c r="Z2230" s="10">
        <f t="shared" si="139"/>
        <v>201153.29</v>
      </c>
      <c r="AB2230" s="10">
        <f t="shared" si="140"/>
        <v>117626.65</v>
      </c>
      <c r="AC2230" s="10">
        <v>131497.32</v>
      </c>
      <c r="AD2230" s="10"/>
      <c r="AE2230" s="3"/>
      <c r="AF2230" s="3"/>
    </row>
    <row r="2231" spans="1:32" x14ac:dyDescent="0.2">
      <c r="A2231" s="55"/>
      <c r="B2231" s="198"/>
      <c r="C2231" s="10" t="s">
        <v>477</v>
      </c>
      <c r="D2231" s="10"/>
      <c r="E2231" s="419" t="s">
        <v>211</v>
      </c>
      <c r="F2231" s="10">
        <v>14</v>
      </c>
      <c r="G2231" s="10"/>
      <c r="H2231" s="10">
        <f t="shared" si="138"/>
        <v>0</v>
      </c>
      <c r="I2231" s="10"/>
      <c r="J2231" s="10">
        <v>32.46</v>
      </c>
      <c r="K2231" s="10"/>
      <c r="M2231" s="10">
        <v>2</v>
      </c>
      <c r="N2231" s="69"/>
      <c r="P2231" s="245">
        <f t="shared" si="130"/>
        <v>16.23</v>
      </c>
      <c r="Q2231" s="10"/>
      <c r="R2231" s="10"/>
      <c r="S2231" s="10"/>
      <c r="T2231" s="179">
        <f t="shared" si="131"/>
        <v>7</v>
      </c>
      <c r="U2231" s="10"/>
      <c r="V2231" s="10"/>
      <c r="W2231" s="10"/>
      <c r="Y2231" s="10">
        <v>32.46</v>
      </c>
      <c r="Z2231" s="10">
        <f t="shared" si="139"/>
        <v>45.44</v>
      </c>
      <c r="AB2231" s="10">
        <f t="shared" si="140"/>
        <v>26.57</v>
      </c>
      <c r="AC2231" s="10">
        <v>29.7</v>
      </c>
      <c r="AD2231" s="10"/>
      <c r="AE2231" s="3"/>
      <c r="AF2231" s="3"/>
    </row>
    <row r="2232" spans="1:32" x14ac:dyDescent="0.2">
      <c r="A2232" s="55"/>
      <c r="B2232" s="198"/>
      <c r="C2232" s="10" t="s">
        <v>477</v>
      </c>
      <c r="D2232" s="10"/>
      <c r="E2232" s="419" t="s">
        <v>196</v>
      </c>
      <c r="F2232" s="10">
        <v>257813</v>
      </c>
      <c r="G2232" s="10"/>
      <c r="H2232" s="10">
        <f t="shared" si="138"/>
        <v>687</v>
      </c>
      <c r="I2232" s="10"/>
      <c r="J2232" s="10">
        <v>46242.350000000006</v>
      </c>
      <c r="K2232" s="10"/>
      <c r="M2232" s="10">
        <v>124</v>
      </c>
      <c r="N2232" s="69"/>
      <c r="P2232" s="245">
        <f t="shared" si="130"/>
        <v>372.92217741935491</v>
      </c>
      <c r="Q2232" s="10"/>
      <c r="R2232" s="10"/>
      <c r="S2232" s="10"/>
      <c r="T2232" s="179">
        <f t="shared" si="131"/>
        <v>2079.1370967741937</v>
      </c>
      <c r="U2232" s="10"/>
      <c r="V2232" s="10"/>
      <c r="W2232" s="10"/>
      <c r="Y2232" s="10">
        <v>46242.350000000006</v>
      </c>
      <c r="Z2232" s="10">
        <f t="shared" si="139"/>
        <v>64729.59</v>
      </c>
      <c r="AB2232" s="10">
        <f t="shared" si="140"/>
        <v>37851.360000000001</v>
      </c>
      <c r="AC2232" s="10">
        <v>42314.84</v>
      </c>
      <c r="AD2232" s="10"/>
      <c r="AE2232" s="3"/>
      <c r="AF2232" s="3"/>
    </row>
    <row r="2233" spans="1:32" x14ac:dyDescent="0.2">
      <c r="A2233" s="55"/>
      <c r="B2233" s="198"/>
      <c r="C2233" s="10" t="s">
        <v>478</v>
      </c>
      <c r="D2233" s="10"/>
      <c r="E2233" s="419" t="s">
        <v>72</v>
      </c>
      <c r="F2233" s="10"/>
      <c r="G2233" s="10"/>
      <c r="H2233" s="10">
        <f t="shared" si="138"/>
        <v>0</v>
      </c>
      <c r="I2233" s="10"/>
      <c r="J2233" s="10">
        <v>12.11</v>
      </c>
      <c r="K2233" s="10"/>
      <c r="M2233" s="10">
        <v>1</v>
      </c>
      <c r="N2233" s="69"/>
      <c r="P2233" s="245">
        <f t="shared" si="130"/>
        <v>12.11</v>
      </c>
      <c r="Q2233" s="10"/>
      <c r="R2233" s="10"/>
      <c r="S2233" s="10"/>
      <c r="T2233" s="179">
        <f t="shared" si="131"/>
        <v>0</v>
      </c>
      <c r="U2233" s="10"/>
      <c r="V2233" s="10"/>
      <c r="W2233" s="10"/>
      <c r="Y2233" s="10">
        <v>12.11</v>
      </c>
      <c r="Z2233" s="10">
        <f t="shared" si="139"/>
        <v>16.95</v>
      </c>
      <c r="AB2233" s="10">
        <f t="shared" si="140"/>
        <v>9.91</v>
      </c>
      <c r="AC2233" s="10">
        <v>11.08</v>
      </c>
      <c r="AD2233" s="10"/>
      <c r="AE2233" s="3"/>
      <c r="AF2233" s="3"/>
    </row>
    <row r="2234" spans="1:32" x14ac:dyDescent="0.2">
      <c r="A2234" s="55"/>
      <c r="B2234" s="198"/>
      <c r="C2234" s="10" t="s">
        <v>478</v>
      </c>
      <c r="D2234" s="10"/>
      <c r="E2234" s="419" t="s">
        <v>455</v>
      </c>
      <c r="F2234" s="10">
        <v>456</v>
      </c>
      <c r="G2234" s="10"/>
      <c r="H2234" s="10">
        <f t="shared" si="138"/>
        <v>1</v>
      </c>
      <c r="I2234" s="10"/>
      <c r="J2234" s="10">
        <v>105.06</v>
      </c>
      <c r="K2234" s="10"/>
      <c r="M2234" s="10">
        <v>1</v>
      </c>
      <c r="N2234" s="69"/>
      <c r="P2234" s="245">
        <f t="shared" si="130"/>
        <v>105.06</v>
      </c>
      <c r="Q2234" s="10"/>
      <c r="R2234" s="10"/>
      <c r="S2234" s="10"/>
      <c r="T2234" s="179">
        <f t="shared" si="131"/>
        <v>456</v>
      </c>
      <c r="U2234" s="10"/>
      <c r="V2234" s="10"/>
      <c r="W2234" s="10"/>
      <c r="Y2234" s="10">
        <v>105.06</v>
      </c>
      <c r="Z2234" s="10">
        <f t="shared" si="139"/>
        <v>147.06</v>
      </c>
      <c r="AB2234" s="10">
        <f t="shared" si="140"/>
        <v>86</v>
      </c>
      <c r="AC2234" s="10">
        <v>96.14</v>
      </c>
      <c r="AD2234" s="10"/>
      <c r="AE2234" s="3"/>
      <c r="AF2234" s="3"/>
    </row>
    <row r="2235" spans="1:32" x14ac:dyDescent="0.2">
      <c r="A2235" s="55"/>
      <c r="B2235" s="198"/>
      <c r="C2235" s="10" t="s">
        <v>478</v>
      </c>
      <c r="D2235" s="10"/>
      <c r="E2235" s="419" t="s">
        <v>479</v>
      </c>
      <c r="F2235" s="10">
        <v>306757</v>
      </c>
      <c r="G2235" s="10"/>
      <c r="H2235" s="10">
        <f t="shared" si="138"/>
        <v>818</v>
      </c>
      <c r="I2235" s="10"/>
      <c r="J2235" s="10">
        <v>42258.939999999981</v>
      </c>
      <c r="K2235" s="10"/>
      <c r="M2235" s="10">
        <v>161</v>
      </c>
      <c r="N2235" s="69"/>
      <c r="P2235" s="245">
        <f t="shared" si="130"/>
        <v>262.47788819875763</v>
      </c>
      <c r="Q2235" s="10"/>
      <c r="R2235" s="10"/>
      <c r="S2235" s="10"/>
      <c r="T2235" s="179">
        <f t="shared" si="131"/>
        <v>1905.3229813664595</v>
      </c>
      <c r="U2235" s="10"/>
      <c r="V2235" s="10"/>
      <c r="W2235" s="10"/>
      <c r="Y2235" s="10">
        <v>42258.939999999981</v>
      </c>
      <c r="Z2235" s="10">
        <f t="shared" si="139"/>
        <v>59153.66</v>
      </c>
      <c r="AB2235" s="10">
        <f t="shared" si="140"/>
        <v>34590.769999999997</v>
      </c>
      <c r="AC2235" s="10">
        <v>38669.75</v>
      </c>
      <c r="AD2235" s="10"/>
      <c r="AE2235" s="3"/>
      <c r="AF2235" s="3"/>
    </row>
    <row r="2236" spans="1:32" x14ac:dyDescent="0.2">
      <c r="A2236" s="55"/>
      <c r="B2236" s="198"/>
      <c r="C2236" s="10" t="s">
        <v>478</v>
      </c>
      <c r="D2236" s="10"/>
      <c r="E2236" s="419" t="s">
        <v>164</v>
      </c>
      <c r="F2236" s="10">
        <v>2822</v>
      </c>
      <c r="G2236" s="10"/>
      <c r="H2236" s="10">
        <f t="shared" si="138"/>
        <v>8</v>
      </c>
      <c r="I2236" s="10"/>
      <c r="J2236" s="10">
        <v>207.97</v>
      </c>
      <c r="K2236" s="10"/>
      <c r="M2236" s="10">
        <v>1</v>
      </c>
      <c r="N2236" s="69"/>
      <c r="P2236" s="245">
        <f t="shared" si="130"/>
        <v>207.97</v>
      </c>
      <c r="Q2236" s="10"/>
      <c r="R2236" s="10"/>
      <c r="S2236" s="10"/>
      <c r="T2236" s="179">
        <f t="shared" si="131"/>
        <v>2822</v>
      </c>
      <c r="U2236" s="10"/>
      <c r="V2236" s="10"/>
      <c r="W2236" s="10"/>
      <c r="Y2236" s="10">
        <v>207.97</v>
      </c>
      <c r="Z2236" s="10">
        <f t="shared" si="139"/>
        <v>291.11</v>
      </c>
      <c r="AB2236" s="10">
        <f t="shared" si="140"/>
        <v>170.23</v>
      </c>
      <c r="AC2236" s="10">
        <v>190.3</v>
      </c>
      <c r="AD2236" s="10"/>
      <c r="AE2236" s="3"/>
      <c r="AF2236" s="3"/>
    </row>
    <row r="2237" spans="1:32" x14ac:dyDescent="0.2">
      <c r="A2237" s="55"/>
      <c r="B2237" s="198"/>
      <c r="C2237" s="10" t="s">
        <v>478</v>
      </c>
      <c r="D2237" s="10"/>
      <c r="E2237" s="419" t="s">
        <v>145</v>
      </c>
      <c r="F2237" s="10">
        <v>104</v>
      </c>
      <c r="G2237" s="10"/>
      <c r="H2237" s="10">
        <f t="shared" si="138"/>
        <v>0</v>
      </c>
      <c r="I2237" s="10"/>
      <c r="J2237" s="10">
        <v>33.9</v>
      </c>
      <c r="K2237" s="10"/>
      <c r="M2237" s="10">
        <v>1</v>
      </c>
      <c r="N2237" s="69"/>
      <c r="P2237" s="245">
        <f t="shared" si="130"/>
        <v>33.9</v>
      </c>
      <c r="Q2237" s="10"/>
      <c r="R2237" s="10"/>
      <c r="S2237" s="10"/>
      <c r="T2237" s="179">
        <f t="shared" si="131"/>
        <v>104</v>
      </c>
      <c r="U2237" s="10"/>
      <c r="V2237" s="10"/>
      <c r="W2237" s="10"/>
      <c r="Y2237" s="10">
        <v>33.9</v>
      </c>
      <c r="Z2237" s="10">
        <f t="shared" si="139"/>
        <v>47.45</v>
      </c>
      <c r="AB2237" s="10">
        <f t="shared" si="140"/>
        <v>27.75</v>
      </c>
      <c r="AC2237" s="10">
        <v>31.02</v>
      </c>
      <c r="AD2237" s="10"/>
      <c r="AE2237" s="3"/>
      <c r="AF2237" s="3"/>
    </row>
    <row r="2238" spans="1:32" x14ac:dyDescent="0.2">
      <c r="A2238" s="55"/>
      <c r="B2238" s="198"/>
      <c r="C2238" s="10" t="s">
        <v>480</v>
      </c>
      <c r="D2238" s="10"/>
      <c r="E2238" s="419" t="s">
        <v>145</v>
      </c>
      <c r="F2238" s="10">
        <v>47851</v>
      </c>
      <c r="G2238" s="10"/>
      <c r="H2238" s="10">
        <f t="shared" si="138"/>
        <v>128</v>
      </c>
      <c r="I2238" s="10"/>
      <c r="J2238" s="10">
        <v>8293.9</v>
      </c>
      <c r="K2238" s="10"/>
      <c r="M2238" s="10">
        <v>6</v>
      </c>
      <c r="N2238" s="69"/>
      <c r="P2238" s="245">
        <f t="shared" si="130"/>
        <v>1382.3166666666666</v>
      </c>
      <c r="Q2238" s="10"/>
      <c r="R2238" s="10"/>
      <c r="S2238" s="10"/>
      <c r="T2238" s="179">
        <f t="shared" si="131"/>
        <v>7975.166666666667</v>
      </c>
      <c r="U2238" s="10"/>
      <c r="V2238" s="10"/>
      <c r="W2238" s="10"/>
      <c r="Y2238" s="10">
        <v>8293.9</v>
      </c>
      <c r="Z2238" s="10">
        <f t="shared" si="139"/>
        <v>11609.72</v>
      </c>
      <c r="AB2238" s="10">
        <f t="shared" si="140"/>
        <v>6788.92</v>
      </c>
      <c r="AC2238" s="10">
        <v>7589.48</v>
      </c>
      <c r="AD2238" s="10"/>
      <c r="AE2238" s="3"/>
      <c r="AF2238" s="3"/>
    </row>
    <row r="2239" spans="1:32" x14ac:dyDescent="0.2">
      <c r="A2239" s="55"/>
      <c r="B2239" s="198"/>
      <c r="C2239" s="10" t="s">
        <v>481</v>
      </c>
      <c r="D2239" s="10"/>
      <c r="E2239" s="419" t="s">
        <v>97</v>
      </c>
      <c r="F2239" s="10">
        <v>2509</v>
      </c>
      <c r="G2239" s="10"/>
      <c r="H2239" s="10">
        <f t="shared" si="138"/>
        <v>7</v>
      </c>
      <c r="I2239" s="10"/>
      <c r="J2239" s="10">
        <v>588.84</v>
      </c>
      <c r="K2239" s="10"/>
      <c r="M2239" s="10">
        <v>1</v>
      </c>
      <c r="N2239" s="69"/>
      <c r="P2239" s="245">
        <f t="shared" si="130"/>
        <v>588.84</v>
      </c>
      <c r="Q2239" s="10"/>
      <c r="R2239" s="10"/>
      <c r="S2239" s="10"/>
      <c r="T2239" s="179">
        <f t="shared" si="131"/>
        <v>2509</v>
      </c>
      <c r="U2239" s="10"/>
      <c r="V2239" s="10"/>
      <c r="W2239" s="10"/>
      <c r="Y2239" s="10">
        <v>588.84</v>
      </c>
      <c r="Z2239" s="10">
        <f t="shared" si="139"/>
        <v>824.25</v>
      </c>
      <c r="AB2239" s="10">
        <f t="shared" si="140"/>
        <v>481.99</v>
      </c>
      <c r="AC2239" s="10">
        <v>538.83000000000004</v>
      </c>
      <c r="AD2239" s="10"/>
      <c r="AE2239" s="3"/>
      <c r="AF2239" s="3"/>
    </row>
    <row r="2240" spans="1:32" x14ac:dyDescent="0.2">
      <c r="A2240" s="55"/>
      <c r="B2240" s="198"/>
      <c r="C2240" s="10" t="s">
        <v>482</v>
      </c>
      <c r="D2240" s="10"/>
      <c r="E2240" s="419" t="s">
        <v>449</v>
      </c>
      <c r="F2240" s="10">
        <v>42721</v>
      </c>
      <c r="G2240" s="10"/>
      <c r="H2240" s="10">
        <f t="shared" si="138"/>
        <v>114</v>
      </c>
      <c r="I2240" s="10"/>
      <c r="J2240" s="10">
        <v>10564.090000000002</v>
      </c>
      <c r="K2240" s="10"/>
      <c r="M2240" s="10">
        <v>27</v>
      </c>
      <c r="N2240" s="69"/>
      <c r="P2240" s="245">
        <f t="shared" si="130"/>
        <v>391.26259259259268</v>
      </c>
      <c r="Q2240" s="10"/>
      <c r="R2240" s="10"/>
      <c r="S2240" s="10"/>
      <c r="T2240" s="179">
        <f t="shared" si="131"/>
        <v>1582.2592592592594</v>
      </c>
      <c r="U2240" s="10"/>
      <c r="V2240" s="10"/>
      <c r="W2240" s="10"/>
      <c r="Y2240" s="10">
        <v>10564.090000000002</v>
      </c>
      <c r="Z2240" s="10">
        <f t="shared" si="139"/>
        <v>14787.51</v>
      </c>
      <c r="AB2240" s="10">
        <f t="shared" si="140"/>
        <v>8647.16</v>
      </c>
      <c r="AC2240" s="10">
        <v>9666.84</v>
      </c>
      <c r="AD2240" s="10"/>
      <c r="AE2240" s="3"/>
      <c r="AF2240" s="3"/>
    </row>
    <row r="2241" spans="1:32" x14ac:dyDescent="0.2">
      <c r="A2241" s="55"/>
      <c r="B2241" s="198"/>
      <c r="C2241" s="10" t="s">
        <v>483</v>
      </c>
      <c r="D2241" s="10"/>
      <c r="E2241" s="419" t="s">
        <v>156</v>
      </c>
      <c r="F2241" s="10">
        <v>213724</v>
      </c>
      <c r="G2241" s="10"/>
      <c r="H2241" s="10">
        <f t="shared" si="138"/>
        <v>570</v>
      </c>
      <c r="I2241" s="10"/>
      <c r="J2241" s="10">
        <v>30162.66</v>
      </c>
      <c r="K2241" s="10"/>
      <c r="M2241" s="10">
        <v>103</v>
      </c>
      <c r="N2241" s="69"/>
      <c r="P2241" s="245">
        <f t="shared" si="130"/>
        <v>292.84135922330097</v>
      </c>
      <c r="Q2241" s="10"/>
      <c r="R2241" s="10"/>
      <c r="S2241" s="10"/>
      <c r="T2241" s="179">
        <f t="shared" si="131"/>
        <v>2074.990291262136</v>
      </c>
      <c r="U2241" s="10"/>
      <c r="V2241" s="10"/>
      <c r="W2241" s="10"/>
      <c r="Y2241" s="10">
        <v>30162.66</v>
      </c>
      <c r="Z2241" s="10">
        <f t="shared" si="139"/>
        <v>42221.4</v>
      </c>
      <c r="AB2241" s="10">
        <f t="shared" si="140"/>
        <v>24689.439999999999</v>
      </c>
      <c r="AC2241" s="10">
        <v>27600.85</v>
      </c>
      <c r="AD2241" s="10"/>
      <c r="AE2241" s="3"/>
      <c r="AF2241" s="3"/>
    </row>
    <row r="2242" spans="1:32" x14ac:dyDescent="0.2">
      <c r="A2242" s="55"/>
      <c r="B2242" s="198"/>
      <c r="C2242" s="10" t="s">
        <v>483</v>
      </c>
      <c r="D2242" s="10"/>
      <c r="E2242" s="419" t="s">
        <v>157</v>
      </c>
      <c r="F2242" s="10">
        <v>266</v>
      </c>
      <c r="G2242" s="10"/>
      <c r="H2242" s="10">
        <f t="shared" si="138"/>
        <v>1</v>
      </c>
      <c r="I2242" s="10"/>
      <c r="J2242" s="10">
        <v>30.92</v>
      </c>
      <c r="K2242" s="10"/>
      <c r="M2242" s="10">
        <v>1</v>
      </c>
      <c r="N2242" s="69"/>
      <c r="P2242" s="245">
        <f t="shared" si="130"/>
        <v>30.92</v>
      </c>
      <c r="Q2242" s="10"/>
      <c r="R2242" s="10"/>
      <c r="S2242" s="10"/>
      <c r="T2242" s="179">
        <f t="shared" si="131"/>
        <v>266</v>
      </c>
      <c r="U2242" s="10"/>
      <c r="V2242" s="10"/>
      <c r="W2242" s="10"/>
      <c r="Y2242" s="10">
        <v>30.92</v>
      </c>
      <c r="Z2242" s="10">
        <f t="shared" si="139"/>
        <v>43.28</v>
      </c>
      <c r="AB2242" s="10">
        <f t="shared" si="140"/>
        <v>25.31</v>
      </c>
      <c r="AC2242" s="10">
        <v>28.29</v>
      </c>
      <c r="AD2242" s="10"/>
      <c r="AE2242" s="3"/>
      <c r="AF2242" s="3"/>
    </row>
    <row r="2243" spans="1:32" x14ac:dyDescent="0.2">
      <c r="A2243" s="55"/>
      <c r="B2243" s="198"/>
      <c r="C2243" s="10" t="s">
        <v>484</v>
      </c>
      <c r="D2243" s="10"/>
      <c r="E2243" s="419" t="s">
        <v>485</v>
      </c>
      <c r="F2243" s="10">
        <v>184800</v>
      </c>
      <c r="G2243" s="10"/>
      <c r="H2243" s="10">
        <f t="shared" si="138"/>
        <v>493</v>
      </c>
      <c r="I2243" s="10"/>
      <c r="J2243" s="10">
        <v>27996.18</v>
      </c>
      <c r="K2243" s="10"/>
      <c r="M2243" s="10">
        <v>42</v>
      </c>
      <c r="N2243" s="69"/>
      <c r="P2243" s="245">
        <f t="shared" si="130"/>
        <v>666.5757142857143</v>
      </c>
      <c r="Q2243" s="10"/>
      <c r="R2243" s="10"/>
      <c r="S2243" s="10"/>
      <c r="T2243" s="179">
        <f t="shared" si="131"/>
        <v>4400</v>
      </c>
      <c r="U2243" s="10"/>
      <c r="V2243" s="10"/>
      <c r="W2243" s="10"/>
      <c r="Y2243" s="10">
        <v>27996.18</v>
      </c>
      <c r="Z2243" s="10">
        <f t="shared" si="139"/>
        <v>39188.78</v>
      </c>
      <c r="AB2243" s="10">
        <f t="shared" si="140"/>
        <v>22916.080000000002</v>
      </c>
      <c r="AC2243" s="10">
        <v>25618.37</v>
      </c>
      <c r="AD2243" s="10"/>
      <c r="AE2243" s="3"/>
      <c r="AF2243" s="3"/>
    </row>
    <row r="2244" spans="1:32" x14ac:dyDescent="0.2">
      <c r="A2244" s="55"/>
      <c r="B2244" s="198"/>
      <c r="C2244" s="10" t="s">
        <v>486</v>
      </c>
      <c r="D2244" s="10"/>
      <c r="E2244" s="419" t="s">
        <v>246</v>
      </c>
      <c r="F2244" s="10">
        <v>3443539</v>
      </c>
      <c r="G2244" s="10"/>
      <c r="H2244" s="10">
        <f t="shared" si="138"/>
        <v>9181</v>
      </c>
      <c r="I2244" s="10"/>
      <c r="J2244" s="10">
        <v>361321.24999999965</v>
      </c>
      <c r="K2244" s="10"/>
      <c r="M2244" s="10">
        <v>506</v>
      </c>
      <c r="N2244" s="69"/>
      <c r="P2244" s="245">
        <f t="shared" si="130"/>
        <v>714.07361660078982</v>
      </c>
      <c r="Q2244" s="10"/>
      <c r="R2244" s="10"/>
      <c r="S2244" s="10"/>
      <c r="T2244" s="179">
        <f t="shared" si="131"/>
        <v>6805.413043478261</v>
      </c>
      <c r="U2244" s="10"/>
      <c r="V2244" s="10"/>
      <c r="W2244" s="10"/>
      <c r="Y2244" s="10">
        <v>361321.24999999965</v>
      </c>
      <c r="Z2244" s="10">
        <f t="shared" si="139"/>
        <v>505773.99</v>
      </c>
      <c r="AB2244" s="10">
        <f t="shared" si="140"/>
        <v>295757.03999999998</v>
      </c>
      <c r="AC2244" s="10">
        <v>330633.05</v>
      </c>
      <c r="AD2244" s="10"/>
      <c r="AE2244" s="3"/>
      <c r="AF2244" s="3"/>
    </row>
    <row r="2245" spans="1:32" x14ac:dyDescent="0.2">
      <c r="A2245" s="55"/>
      <c r="B2245" s="198"/>
      <c r="C2245" s="10" t="s">
        <v>486</v>
      </c>
      <c r="D2245" s="10"/>
      <c r="E2245" s="419" t="s">
        <v>527</v>
      </c>
      <c r="F2245" s="10">
        <v>2634</v>
      </c>
      <c r="G2245" s="10"/>
      <c r="H2245" s="10">
        <f t="shared" si="138"/>
        <v>7</v>
      </c>
      <c r="I2245" s="10"/>
      <c r="J2245" s="10">
        <v>465.91999999999996</v>
      </c>
      <c r="K2245" s="10"/>
      <c r="M2245" s="10">
        <v>2</v>
      </c>
      <c r="N2245" s="69"/>
      <c r="P2245" s="245">
        <f t="shared" si="130"/>
        <v>232.95999999999998</v>
      </c>
      <c r="Q2245" s="10"/>
      <c r="R2245" s="10"/>
      <c r="S2245" s="10"/>
      <c r="T2245" s="179">
        <f t="shared" si="131"/>
        <v>1317</v>
      </c>
      <c r="U2245" s="10"/>
      <c r="V2245" s="10"/>
      <c r="W2245" s="10"/>
      <c r="Y2245" s="10">
        <v>465.91999999999996</v>
      </c>
      <c r="Z2245" s="10">
        <f t="shared" si="139"/>
        <v>652.19000000000005</v>
      </c>
      <c r="AB2245" s="10">
        <f t="shared" si="140"/>
        <v>381.38</v>
      </c>
      <c r="AC2245" s="10">
        <v>426.35</v>
      </c>
      <c r="AD2245" s="10"/>
      <c r="AE2245" s="3"/>
      <c r="AF2245" s="3"/>
    </row>
    <row r="2246" spans="1:32" x14ac:dyDescent="0.2">
      <c r="A2246" s="55"/>
      <c r="B2246" s="198"/>
      <c r="C2246" s="10" t="s">
        <v>487</v>
      </c>
      <c r="D2246" s="10"/>
      <c r="E2246" s="419" t="s">
        <v>488</v>
      </c>
      <c r="F2246" s="10">
        <v>5262</v>
      </c>
      <c r="G2246" s="10"/>
      <c r="H2246" s="10">
        <f t="shared" si="138"/>
        <v>14</v>
      </c>
      <c r="I2246" s="10"/>
      <c r="J2246" s="10">
        <v>877.30999999999983</v>
      </c>
      <c r="K2246" s="10"/>
      <c r="M2246" s="10">
        <v>7</v>
      </c>
      <c r="N2246" s="69"/>
      <c r="P2246" s="245">
        <f t="shared" si="130"/>
        <v>125.32999999999997</v>
      </c>
      <c r="Q2246" s="10"/>
      <c r="R2246" s="10"/>
      <c r="S2246" s="10"/>
      <c r="T2246" s="179">
        <f t="shared" si="131"/>
        <v>751.71428571428567</v>
      </c>
      <c r="U2246" s="10"/>
      <c r="V2246" s="10"/>
      <c r="W2246" s="10"/>
      <c r="Y2246" s="10">
        <v>877.30999999999983</v>
      </c>
      <c r="Z2246" s="10">
        <f t="shared" si="139"/>
        <v>1228.05</v>
      </c>
      <c r="AB2246" s="10">
        <f t="shared" si="140"/>
        <v>718.12</v>
      </c>
      <c r="AC2246" s="10">
        <v>802.8</v>
      </c>
      <c r="AD2246" s="10"/>
      <c r="AE2246" s="3"/>
      <c r="AF2246" s="3"/>
    </row>
    <row r="2247" spans="1:32" x14ac:dyDescent="0.2">
      <c r="A2247" s="55"/>
      <c r="B2247" s="198"/>
      <c r="C2247" s="10" t="s">
        <v>489</v>
      </c>
      <c r="D2247" s="10"/>
      <c r="E2247" s="419" t="s">
        <v>79</v>
      </c>
      <c r="F2247" s="10">
        <v>531664</v>
      </c>
      <c r="G2247" s="10"/>
      <c r="H2247" s="10">
        <f t="shared" si="138"/>
        <v>1418</v>
      </c>
      <c r="I2247" s="10"/>
      <c r="J2247" s="10">
        <v>32985.60000000002</v>
      </c>
      <c r="K2247" s="10"/>
      <c r="M2247" s="10">
        <v>27</v>
      </c>
      <c r="N2247" s="69"/>
      <c r="P2247" s="245">
        <f t="shared" si="130"/>
        <v>1221.6888888888896</v>
      </c>
      <c r="Q2247" s="10"/>
      <c r="R2247" s="10"/>
      <c r="S2247" s="10"/>
      <c r="T2247" s="179">
        <f t="shared" si="131"/>
        <v>19691.259259259259</v>
      </c>
      <c r="U2247" s="10"/>
      <c r="V2247" s="10"/>
      <c r="W2247" s="10"/>
      <c r="Y2247" s="10">
        <v>32985.60000000002</v>
      </c>
      <c r="Z2247" s="10">
        <f t="shared" si="139"/>
        <v>46172.92</v>
      </c>
      <c r="AB2247" s="10">
        <f t="shared" si="140"/>
        <v>27000.14</v>
      </c>
      <c r="AC2247" s="10">
        <v>30184.03</v>
      </c>
      <c r="AD2247" s="10"/>
      <c r="AE2247" s="3"/>
      <c r="AF2247" s="3"/>
    </row>
    <row r="2248" spans="1:32" x14ac:dyDescent="0.2">
      <c r="A2248" s="55"/>
      <c r="B2248" s="198"/>
      <c r="C2248" s="10" t="s">
        <v>490</v>
      </c>
      <c r="D2248" s="10"/>
      <c r="E2248" s="419" t="s">
        <v>145</v>
      </c>
      <c r="F2248" s="10">
        <v>1680</v>
      </c>
      <c r="G2248" s="10"/>
      <c r="H2248" s="10">
        <f t="shared" si="138"/>
        <v>4</v>
      </c>
      <c r="I2248" s="10"/>
      <c r="J2248" s="10">
        <v>296.35000000000002</v>
      </c>
      <c r="K2248" s="10"/>
      <c r="M2248" s="10">
        <v>1</v>
      </c>
      <c r="N2248" s="69"/>
      <c r="P2248" s="245">
        <f t="shared" si="130"/>
        <v>296.35000000000002</v>
      </c>
      <c r="Q2248" s="10"/>
      <c r="R2248" s="10"/>
      <c r="S2248" s="10"/>
      <c r="T2248" s="179">
        <f t="shared" si="131"/>
        <v>1680</v>
      </c>
      <c r="U2248" s="10"/>
      <c r="V2248" s="10"/>
      <c r="W2248" s="10"/>
      <c r="Y2248" s="10">
        <v>296.35000000000002</v>
      </c>
      <c r="Z2248" s="10">
        <f t="shared" si="139"/>
        <v>414.83</v>
      </c>
      <c r="AB2248" s="10">
        <f t="shared" si="140"/>
        <v>242.58</v>
      </c>
      <c r="AC2248" s="10">
        <v>271.19</v>
      </c>
      <c r="AD2248" s="10"/>
      <c r="AE2248" s="3"/>
      <c r="AF2248" s="3"/>
    </row>
    <row r="2249" spans="1:32" x14ac:dyDescent="0.2">
      <c r="A2249" s="55"/>
      <c r="B2249" s="198"/>
      <c r="C2249" s="10" t="s">
        <v>490</v>
      </c>
      <c r="D2249" s="10"/>
      <c r="E2249" s="419" t="s">
        <v>120</v>
      </c>
      <c r="F2249" s="10">
        <v>48</v>
      </c>
      <c r="G2249" s="10"/>
      <c r="H2249" s="10">
        <f t="shared" si="138"/>
        <v>0</v>
      </c>
      <c r="I2249" s="10"/>
      <c r="J2249" s="10">
        <v>15.58</v>
      </c>
      <c r="K2249" s="10"/>
      <c r="M2249" s="10">
        <v>1</v>
      </c>
      <c r="N2249" s="69"/>
      <c r="P2249" s="245">
        <f t="shared" si="130"/>
        <v>15.58</v>
      </c>
      <c r="Q2249" s="10"/>
      <c r="R2249" s="10"/>
      <c r="S2249" s="10"/>
      <c r="T2249" s="179">
        <f t="shared" si="131"/>
        <v>48</v>
      </c>
      <c r="U2249" s="10"/>
      <c r="V2249" s="10"/>
      <c r="W2249" s="10"/>
      <c r="Y2249" s="10">
        <v>15.58</v>
      </c>
      <c r="Z2249" s="10">
        <f t="shared" si="139"/>
        <v>21.81</v>
      </c>
      <c r="AB2249" s="10">
        <f t="shared" si="140"/>
        <v>12.75</v>
      </c>
      <c r="AC2249" s="10">
        <v>14.25</v>
      </c>
      <c r="AD2249" s="10"/>
      <c r="AE2249" s="3"/>
      <c r="AF2249" s="3"/>
    </row>
    <row r="2250" spans="1:32" x14ac:dyDescent="0.2">
      <c r="A2250" s="55"/>
      <c r="B2250" s="198"/>
      <c r="C2250" s="10" t="s">
        <v>490</v>
      </c>
      <c r="D2250" s="10"/>
      <c r="E2250" s="419" t="s">
        <v>219</v>
      </c>
      <c r="F2250" s="10">
        <v>1356753</v>
      </c>
      <c r="G2250" s="10"/>
      <c r="H2250" s="10">
        <f t="shared" si="138"/>
        <v>3617</v>
      </c>
      <c r="I2250" s="10"/>
      <c r="J2250" s="10">
        <v>133047.38999999998</v>
      </c>
      <c r="K2250" s="10"/>
      <c r="M2250" s="10">
        <v>174</v>
      </c>
      <c r="N2250" s="69"/>
      <c r="P2250" s="245">
        <f t="shared" si="130"/>
        <v>764.64017241379304</v>
      </c>
      <c r="Q2250" s="10"/>
      <c r="R2250" s="10"/>
      <c r="S2250" s="10"/>
      <c r="T2250" s="179">
        <f t="shared" si="131"/>
        <v>7797.4310344827591</v>
      </c>
      <c r="U2250" s="10"/>
      <c r="V2250" s="10"/>
      <c r="W2250" s="10"/>
      <c r="Y2250" s="10">
        <v>133047.38999999998</v>
      </c>
      <c r="Z2250" s="10">
        <f t="shared" si="139"/>
        <v>186238.45</v>
      </c>
      <c r="AB2250" s="10">
        <f t="shared" si="140"/>
        <v>108905.03</v>
      </c>
      <c r="AC2250" s="10">
        <v>121747.24</v>
      </c>
      <c r="AD2250" s="10"/>
      <c r="AE2250" s="3"/>
      <c r="AF2250" s="3"/>
    </row>
    <row r="2251" spans="1:32" x14ac:dyDescent="0.2">
      <c r="A2251" s="55"/>
      <c r="B2251" s="198"/>
      <c r="C2251" s="10" t="s">
        <v>491</v>
      </c>
      <c r="D2251" s="10"/>
      <c r="E2251" s="419" t="s">
        <v>164</v>
      </c>
      <c r="F2251" s="10">
        <v>4269750</v>
      </c>
      <c r="G2251" s="10"/>
      <c r="H2251" s="10">
        <f t="shared" si="138"/>
        <v>11384</v>
      </c>
      <c r="I2251" s="10"/>
      <c r="J2251" s="10">
        <v>460031.74000000081</v>
      </c>
      <c r="K2251" s="10"/>
      <c r="M2251" s="10">
        <v>633</v>
      </c>
      <c r="N2251" s="69"/>
      <c r="P2251" s="245">
        <f t="shared" si="130"/>
        <v>726.748404423382</v>
      </c>
      <c r="Q2251" s="10"/>
      <c r="R2251" s="10"/>
      <c r="S2251" s="10"/>
      <c r="T2251" s="179">
        <f t="shared" si="131"/>
        <v>6745.2606635071088</v>
      </c>
      <c r="U2251" s="10"/>
      <c r="V2251" s="10"/>
      <c r="W2251" s="10"/>
      <c r="Y2251" s="10">
        <v>460031.74000000081</v>
      </c>
      <c r="Z2251" s="10">
        <f t="shared" si="139"/>
        <v>643947.98</v>
      </c>
      <c r="AB2251" s="10">
        <f t="shared" si="140"/>
        <v>376555.83</v>
      </c>
      <c r="AC2251" s="10">
        <v>420959.73</v>
      </c>
      <c r="AD2251" s="10"/>
      <c r="AE2251" s="3"/>
      <c r="AF2251" s="3"/>
    </row>
    <row r="2252" spans="1:32" x14ac:dyDescent="0.2">
      <c r="A2252" s="55"/>
      <c r="B2252" s="198"/>
      <c r="C2252" s="10" t="s">
        <v>492</v>
      </c>
      <c r="D2252" s="10"/>
      <c r="E2252" s="419" t="s">
        <v>97</v>
      </c>
      <c r="F2252" s="10">
        <v>273</v>
      </c>
      <c r="G2252" s="10"/>
      <c r="H2252" s="10">
        <f t="shared" si="138"/>
        <v>1</v>
      </c>
      <c r="I2252" s="10"/>
      <c r="J2252" s="10">
        <v>110.22</v>
      </c>
      <c r="K2252" s="10"/>
      <c r="M2252" s="10">
        <v>3</v>
      </c>
      <c r="N2252" s="69"/>
      <c r="P2252" s="245">
        <f t="shared" si="130"/>
        <v>36.74</v>
      </c>
      <c r="Q2252" s="10"/>
      <c r="R2252" s="10"/>
      <c r="S2252" s="10"/>
      <c r="T2252" s="179">
        <f t="shared" si="131"/>
        <v>91</v>
      </c>
      <c r="U2252" s="10"/>
      <c r="V2252" s="10"/>
      <c r="W2252" s="10"/>
      <c r="Y2252" s="10">
        <v>110.22</v>
      </c>
      <c r="Z2252" s="10">
        <f t="shared" si="139"/>
        <v>154.28</v>
      </c>
      <c r="AB2252" s="10">
        <f t="shared" si="140"/>
        <v>90.22</v>
      </c>
      <c r="AC2252" s="10">
        <v>100.86</v>
      </c>
      <c r="AD2252" s="10"/>
      <c r="AE2252" s="3"/>
      <c r="AF2252" s="3"/>
    </row>
    <row r="2253" spans="1:32" x14ac:dyDescent="0.2">
      <c r="A2253" s="55"/>
      <c r="B2253" s="198"/>
      <c r="C2253" s="10" t="s">
        <v>493</v>
      </c>
      <c r="D2253" s="10"/>
      <c r="E2253" s="419" t="s">
        <v>77</v>
      </c>
      <c r="F2253" s="10">
        <v>13649</v>
      </c>
      <c r="G2253" s="10"/>
      <c r="H2253" s="10">
        <f t="shared" si="138"/>
        <v>36</v>
      </c>
      <c r="I2253" s="10"/>
      <c r="J2253" s="10">
        <v>2274.62</v>
      </c>
      <c r="K2253" s="10"/>
      <c r="M2253" s="10">
        <v>12</v>
      </c>
      <c r="N2253" s="69"/>
      <c r="P2253" s="245">
        <f t="shared" si="130"/>
        <v>189.55166666666665</v>
      </c>
      <c r="Q2253" s="10"/>
      <c r="R2253" s="10"/>
      <c r="S2253" s="10"/>
      <c r="T2253" s="179">
        <f t="shared" si="131"/>
        <v>1137.4166666666667</v>
      </c>
      <c r="U2253" s="10"/>
      <c r="V2253" s="10"/>
      <c r="W2253" s="10"/>
      <c r="Y2253" s="10">
        <v>2274.62</v>
      </c>
      <c r="Z2253" s="10">
        <f t="shared" si="139"/>
        <v>3183.99</v>
      </c>
      <c r="AB2253" s="10">
        <f t="shared" si="140"/>
        <v>1861.87</v>
      </c>
      <c r="AC2253" s="10">
        <v>2081.42</v>
      </c>
      <c r="AD2253" s="10"/>
      <c r="AE2253" s="3"/>
      <c r="AF2253" s="3"/>
    </row>
    <row r="2254" spans="1:32" x14ac:dyDescent="0.2">
      <c r="A2254" s="55"/>
      <c r="B2254" s="198"/>
      <c r="C2254" s="10" t="s">
        <v>493</v>
      </c>
      <c r="D2254" s="10"/>
      <c r="E2254" s="419" t="s">
        <v>494</v>
      </c>
      <c r="F2254" s="10">
        <v>18888</v>
      </c>
      <c r="G2254" s="10"/>
      <c r="H2254" s="10">
        <f t="shared" si="138"/>
        <v>50</v>
      </c>
      <c r="I2254" s="10"/>
      <c r="J2254" s="10">
        <v>4240.67</v>
      </c>
      <c r="K2254" s="10"/>
      <c r="M2254" s="10">
        <v>9</v>
      </c>
      <c r="N2254" s="69"/>
      <c r="P2254" s="245">
        <f t="shared" si="130"/>
        <v>471.18555555555554</v>
      </c>
      <c r="Q2254" s="10"/>
      <c r="R2254" s="10"/>
      <c r="S2254" s="10"/>
      <c r="T2254" s="179">
        <f t="shared" si="131"/>
        <v>2098.6666666666665</v>
      </c>
      <c r="U2254" s="10"/>
      <c r="V2254" s="10"/>
      <c r="W2254" s="10"/>
      <c r="Y2254" s="10">
        <v>4240.67</v>
      </c>
      <c r="Z2254" s="10">
        <f t="shared" si="139"/>
        <v>5936.05</v>
      </c>
      <c r="AB2254" s="10">
        <f t="shared" si="140"/>
        <v>3471.17</v>
      </c>
      <c r="AC2254" s="10">
        <v>3880.49</v>
      </c>
      <c r="AD2254" s="10"/>
      <c r="AE2254" s="3"/>
      <c r="AF2254" s="3"/>
    </row>
    <row r="2255" spans="1:32" x14ac:dyDescent="0.2">
      <c r="A2255" s="55"/>
      <c r="B2255" s="198"/>
      <c r="C2255" s="10" t="s">
        <v>493</v>
      </c>
      <c r="D2255" s="10"/>
      <c r="E2255" s="419" t="s">
        <v>120</v>
      </c>
      <c r="F2255" s="10">
        <v>2883</v>
      </c>
      <c r="G2255" s="10"/>
      <c r="H2255" s="10">
        <f t="shared" si="138"/>
        <v>8</v>
      </c>
      <c r="I2255" s="10"/>
      <c r="J2255" s="10">
        <v>756.02</v>
      </c>
      <c r="K2255" s="10"/>
      <c r="M2255" s="10">
        <v>9</v>
      </c>
      <c r="N2255" s="69"/>
      <c r="P2255" s="245">
        <f t="shared" si="130"/>
        <v>84.002222222222215</v>
      </c>
      <c r="Q2255" s="10"/>
      <c r="R2255" s="10"/>
      <c r="S2255" s="10"/>
      <c r="T2255" s="179">
        <f t="shared" si="131"/>
        <v>320.33333333333331</v>
      </c>
      <c r="U2255" s="10"/>
      <c r="V2255" s="10"/>
      <c r="W2255" s="10"/>
      <c r="Y2255" s="10">
        <v>756.02</v>
      </c>
      <c r="Z2255" s="10">
        <f t="shared" si="139"/>
        <v>1058.27</v>
      </c>
      <c r="AB2255" s="10">
        <f t="shared" si="140"/>
        <v>618.83000000000004</v>
      </c>
      <c r="AC2255" s="10">
        <v>691.8</v>
      </c>
      <c r="AD2255" s="10"/>
      <c r="AE2255" s="3"/>
      <c r="AF2255" s="3"/>
    </row>
    <row r="2256" spans="1:32" x14ac:dyDescent="0.2">
      <c r="A2256" s="55"/>
      <c r="B2256" s="198"/>
      <c r="C2256" s="10" t="s">
        <v>496</v>
      </c>
      <c r="D2256" s="10"/>
      <c r="E2256" s="419" t="s">
        <v>148</v>
      </c>
      <c r="F2256" s="10">
        <v>13497</v>
      </c>
      <c r="G2256" s="10"/>
      <c r="H2256" s="10">
        <f t="shared" si="138"/>
        <v>36</v>
      </c>
      <c r="I2256" s="10"/>
      <c r="J2256" s="10">
        <v>2627.3399999999997</v>
      </c>
      <c r="K2256" s="10"/>
      <c r="M2256" s="10">
        <v>2</v>
      </c>
      <c r="N2256" s="69"/>
      <c r="P2256" s="245">
        <f t="shared" si="130"/>
        <v>1313.6699999999998</v>
      </c>
      <c r="Q2256" s="10"/>
      <c r="R2256" s="10"/>
      <c r="S2256" s="10"/>
      <c r="T2256" s="179">
        <f t="shared" si="131"/>
        <v>6748.5</v>
      </c>
      <c r="U2256" s="10"/>
      <c r="V2256" s="10"/>
      <c r="W2256" s="10"/>
      <c r="Y2256" s="10">
        <v>2627.3399999999997</v>
      </c>
      <c r="Z2256" s="10">
        <f t="shared" si="139"/>
        <v>3677.73</v>
      </c>
      <c r="AB2256" s="10">
        <f t="shared" si="140"/>
        <v>2150.59</v>
      </c>
      <c r="AC2256" s="10">
        <v>2404.19</v>
      </c>
      <c r="AD2256" s="10"/>
      <c r="AE2256" s="3"/>
      <c r="AF2256" s="3"/>
    </row>
    <row r="2257" spans="1:32" x14ac:dyDescent="0.2">
      <c r="A2257" s="55"/>
      <c r="B2257" s="198"/>
      <c r="C2257" s="10" t="s">
        <v>496</v>
      </c>
      <c r="D2257" s="10"/>
      <c r="E2257" s="419" t="s">
        <v>124</v>
      </c>
      <c r="F2257" s="10">
        <v>14356</v>
      </c>
      <c r="G2257" s="10"/>
      <c r="H2257" s="10">
        <f t="shared" si="138"/>
        <v>38</v>
      </c>
      <c r="I2257" s="10"/>
      <c r="J2257" s="10">
        <v>2744.82</v>
      </c>
      <c r="K2257" s="10"/>
      <c r="M2257" s="10">
        <v>4</v>
      </c>
      <c r="N2257" s="69"/>
      <c r="P2257" s="245">
        <f t="shared" si="130"/>
        <v>686.20500000000004</v>
      </c>
      <c r="Q2257" s="10"/>
      <c r="R2257" s="10"/>
      <c r="S2257" s="10"/>
      <c r="T2257" s="179">
        <f t="shared" si="131"/>
        <v>3589</v>
      </c>
      <c r="U2257" s="10"/>
      <c r="V2257" s="10"/>
      <c r="W2257" s="10"/>
      <c r="Y2257" s="10">
        <v>2744.82</v>
      </c>
      <c r="Z2257" s="10">
        <f t="shared" si="139"/>
        <v>3842.17</v>
      </c>
      <c r="AB2257" s="10">
        <f t="shared" si="140"/>
        <v>2246.75</v>
      </c>
      <c r="AC2257" s="10">
        <v>2511.69</v>
      </c>
      <c r="AD2257" s="10"/>
      <c r="AE2257" s="3"/>
      <c r="AF2257" s="3"/>
    </row>
    <row r="2258" spans="1:32" x14ac:dyDescent="0.2">
      <c r="A2258" s="55"/>
      <c r="B2258" s="198"/>
      <c r="C2258" s="10" t="s">
        <v>496</v>
      </c>
      <c r="D2258" s="10"/>
      <c r="E2258" s="419" t="s">
        <v>77</v>
      </c>
      <c r="F2258" s="10">
        <v>1144</v>
      </c>
      <c r="G2258" s="10"/>
      <c r="H2258" s="10">
        <f t="shared" si="138"/>
        <v>3</v>
      </c>
      <c r="I2258" s="10"/>
      <c r="J2258" s="10">
        <v>206.2</v>
      </c>
      <c r="K2258" s="10"/>
      <c r="M2258" s="10">
        <v>1</v>
      </c>
      <c r="N2258" s="69"/>
      <c r="P2258" s="245">
        <f t="shared" si="130"/>
        <v>206.2</v>
      </c>
      <c r="Q2258" s="10"/>
      <c r="R2258" s="10"/>
      <c r="S2258" s="10"/>
      <c r="T2258" s="179">
        <f t="shared" si="131"/>
        <v>1144</v>
      </c>
      <c r="U2258" s="10"/>
      <c r="V2258" s="10"/>
      <c r="W2258" s="10"/>
      <c r="Y2258" s="10">
        <v>206.2</v>
      </c>
      <c r="Z2258" s="10">
        <f t="shared" si="139"/>
        <v>288.64</v>
      </c>
      <c r="AB2258" s="10">
        <f t="shared" si="140"/>
        <v>168.78</v>
      </c>
      <c r="AC2258" s="10">
        <v>188.68</v>
      </c>
      <c r="AD2258" s="10"/>
      <c r="AE2258" s="3"/>
      <c r="AF2258" s="3"/>
    </row>
    <row r="2259" spans="1:32" x14ac:dyDescent="0.2">
      <c r="A2259" s="55"/>
      <c r="B2259" s="198"/>
      <c r="C2259" s="10" t="s">
        <v>496</v>
      </c>
      <c r="D2259" s="10"/>
      <c r="E2259" s="419" t="s">
        <v>439</v>
      </c>
      <c r="F2259" s="10">
        <v>1822334</v>
      </c>
      <c r="G2259" s="10"/>
      <c r="H2259" s="10">
        <f t="shared" si="138"/>
        <v>4859</v>
      </c>
      <c r="I2259" s="10"/>
      <c r="J2259" s="10">
        <v>282490.88000000012</v>
      </c>
      <c r="K2259" s="10"/>
      <c r="M2259" s="10">
        <v>556</v>
      </c>
      <c r="N2259" s="69"/>
      <c r="P2259" s="245">
        <f t="shared" si="130"/>
        <v>508.0771223021585</v>
      </c>
      <c r="Q2259" s="10"/>
      <c r="R2259" s="10"/>
      <c r="S2259" s="10"/>
      <c r="T2259" s="179">
        <f t="shared" si="131"/>
        <v>3277.5791366906474</v>
      </c>
      <c r="U2259" s="10"/>
      <c r="V2259" s="10"/>
      <c r="W2259" s="10"/>
      <c r="Y2259" s="10">
        <v>282490.88000000012</v>
      </c>
      <c r="Z2259" s="10">
        <f t="shared" si="139"/>
        <v>395428</v>
      </c>
      <c r="AB2259" s="10">
        <f t="shared" si="140"/>
        <v>231230.98</v>
      </c>
      <c r="AC2259" s="10">
        <v>258498</v>
      </c>
      <c r="AD2259" s="10"/>
      <c r="AE2259" s="3"/>
      <c r="AF2259" s="3"/>
    </row>
    <row r="2260" spans="1:32" x14ac:dyDescent="0.2">
      <c r="A2260" s="55"/>
      <c r="B2260" s="198"/>
      <c r="C2260" s="10" t="s">
        <v>497</v>
      </c>
      <c r="D2260" s="10"/>
      <c r="E2260" s="419" t="s">
        <v>145</v>
      </c>
      <c r="F2260" s="10">
        <v>849867</v>
      </c>
      <c r="G2260" s="10"/>
      <c r="H2260" s="10">
        <f t="shared" si="138"/>
        <v>2266</v>
      </c>
      <c r="I2260" s="10"/>
      <c r="J2260" s="10">
        <v>55115.700000000019</v>
      </c>
      <c r="K2260" s="10"/>
      <c r="M2260" s="10">
        <v>57</v>
      </c>
      <c r="N2260" s="69"/>
      <c r="P2260" s="245">
        <f t="shared" si="130"/>
        <v>966.94210526315828</v>
      </c>
      <c r="Q2260" s="10"/>
      <c r="R2260" s="10"/>
      <c r="S2260" s="10"/>
      <c r="T2260" s="179">
        <f t="shared" si="131"/>
        <v>14909.947368421053</v>
      </c>
      <c r="U2260" s="10"/>
      <c r="V2260" s="10"/>
      <c r="W2260" s="10"/>
      <c r="Y2260" s="10">
        <v>55115.700000000019</v>
      </c>
      <c r="Z2260" s="10">
        <f t="shared" si="139"/>
        <v>77150.42</v>
      </c>
      <c r="AB2260" s="10">
        <f t="shared" si="140"/>
        <v>45114.58</v>
      </c>
      <c r="AC2260" s="10">
        <v>50434.54</v>
      </c>
      <c r="AD2260" s="10"/>
      <c r="AE2260" s="3"/>
      <c r="AF2260" s="3"/>
    </row>
    <row r="2261" spans="1:32" x14ac:dyDescent="0.2">
      <c r="A2261" s="55"/>
      <c r="B2261" s="198"/>
      <c r="C2261" s="10" t="s">
        <v>498</v>
      </c>
      <c r="D2261" s="10"/>
      <c r="E2261" s="419" t="s">
        <v>63</v>
      </c>
      <c r="F2261" s="10">
        <v>413009</v>
      </c>
      <c r="G2261" s="10"/>
      <c r="H2261" s="10">
        <f t="shared" si="138"/>
        <v>1101</v>
      </c>
      <c r="I2261" s="10"/>
      <c r="J2261" s="10">
        <v>29690.359999999997</v>
      </c>
      <c r="K2261" s="10"/>
      <c r="M2261" s="10">
        <v>41</v>
      </c>
      <c r="N2261" s="69"/>
      <c r="P2261" s="245">
        <f t="shared" si="130"/>
        <v>724.15512195121948</v>
      </c>
      <c r="Q2261" s="10"/>
      <c r="R2261" s="10"/>
      <c r="S2261" s="10"/>
      <c r="T2261" s="179">
        <f t="shared" si="131"/>
        <v>10073.390243902439</v>
      </c>
      <c r="U2261" s="10"/>
      <c r="V2261" s="10"/>
      <c r="W2261" s="10"/>
      <c r="Y2261" s="10">
        <v>29690.359999999997</v>
      </c>
      <c r="Z2261" s="10">
        <f t="shared" si="139"/>
        <v>41560.28</v>
      </c>
      <c r="AB2261" s="10">
        <f t="shared" si="140"/>
        <v>24302.84</v>
      </c>
      <c r="AC2261" s="10">
        <v>27168.66</v>
      </c>
      <c r="AD2261" s="10"/>
      <c r="AE2261" s="3"/>
      <c r="AF2261" s="3"/>
    </row>
    <row r="2262" spans="1:32" x14ac:dyDescent="0.2">
      <c r="A2262" s="55"/>
      <c r="B2262" s="198"/>
      <c r="C2262" s="10" t="s">
        <v>498</v>
      </c>
      <c r="D2262" s="10"/>
      <c r="E2262" s="419" t="s">
        <v>374</v>
      </c>
      <c r="F2262" s="10">
        <v>980</v>
      </c>
      <c r="G2262" s="10"/>
      <c r="H2262" s="10">
        <f t="shared" si="138"/>
        <v>3</v>
      </c>
      <c r="I2262" s="10"/>
      <c r="J2262" s="10">
        <v>300.44</v>
      </c>
      <c r="K2262" s="10"/>
      <c r="M2262" s="10">
        <v>4</v>
      </c>
      <c r="N2262" s="69"/>
      <c r="P2262" s="245">
        <f t="shared" si="130"/>
        <v>75.11</v>
      </c>
      <c r="Q2262" s="10"/>
      <c r="R2262" s="10"/>
      <c r="S2262" s="10"/>
      <c r="T2262" s="179">
        <f t="shared" si="131"/>
        <v>245</v>
      </c>
      <c r="U2262" s="10"/>
      <c r="V2262" s="10"/>
      <c r="W2262" s="10"/>
      <c r="Y2262" s="10">
        <v>300.44</v>
      </c>
      <c r="Z2262" s="10">
        <f t="shared" si="139"/>
        <v>420.55</v>
      </c>
      <c r="AB2262" s="10">
        <f t="shared" si="140"/>
        <v>245.92</v>
      </c>
      <c r="AC2262" s="10">
        <v>274.92</v>
      </c>
      <c r="AD2262" s="10"/>
      <c r="AE2262" s="3"/>
      <c r="AF2262" s="3"/>
    </row>
    <row r="2263" spans="1:32" x14ac:dyDescent="0.2">
      <c r="A2263" s="55"/>
      <c r="B2263" s="198"/>
      <c r="C2263" s="10" t="s">
        <v>499</v>
      </c>
      <c r="D2263" s="10"/>
      <c r="E2263" s="419" t="s">
        <v>224</v>
      </c>
      <c r="F2263" s="10">
        <v>786617</v>
      </c>
      <c r="G2263" s="10"/>
      <c r="H2263" s="10">
        <f t="shared" si="138"/>
        <v>2097</v>
      </c>
      <c r="I2263" s="10"/>
      <c r="J2263" s="10">
        <v>103075.20000000004</v>
      </c>
      <c r="K2263" s="10"/>
      <c r="M2263" s="10">
        <v>215</v>
      </c>
      <c r="N2263" s="69"/>
      <c r="P2263" s="245">
        <f t="shared" si="130"/>
        <v>479.4195348837211</v>
      </c>
      <c r="Q2263" s="10"/>
      <c r="R2263" s="10"/>
      <c r="S2263" s="10"/>
      <c r="T2263" s="179">
        <f t="shared" si="131"/>
        <v>3658.6837209302325</v>
      </c>
      <c r="U2263" s="10"/>
      <c r="V2263" s="10"/>
      <c r="W2263" s="10"/>
      <c r="Y2263" s="10">
        <v>103075.20000000004</v>
      </c>
      <c r="Z2263" s="10">
        <f t="shared" si="139"/>
        <v>144283.67000000001</v>
      </c>
      <c r="AB2263" s="10">
        <f t="shared" si="140"/>
        <v>84371.5</v>
      </c>
      <c r="AC2263" s="10">
        <v>94320.68</v>
      </c>
      <c r="AD2263" s="10"/>
      <c r="AE2263" s="3"/>
      <c r="AF2263" s="3"/>
    </row>
    <row r="2264" spans="1:32" x14ac:dyDescent="0.2">
      <c r="A2264" s="55"/>
      <c r="B2264" s="198"/>
      <c r="C2264" s="10" t="s">
        <v>499</v>
      </c>
      <c r="D2264" s="10"/>
      <c r="E2264" s="419" t="s">
        <v>225</v>
      </c>
      <c r="F2264" s="10"/>
      <c r="G2264" s="10"/>
      <c r="H2264" s="10">
        <f t="shared" si="138"/>
        <v>0</v>
      </c>
      <c r="I2264" s="10"/>
      <c r="J2264" s="10">
        <v>170.39</v>
      </c>
      <c r="K2264" s="10"/>
      <c r="M2264" s="10">
        <v>1</v>
      </c>
      <c r="N2264" s="69"/>
      <c r="P2264" s="245">
        <f t="shared" si="130"/>
        <v>170.39</v>
      </c>
      <c r="Q2264" s="10"/>
      <c r="R2264" s="10"/>
      <c r="S2264" s="10"/>
      <c r="T2264" s="179">
        <f t="shared" si="131"/>
        <v>0</v>
      </c>
      <c r="U2264" s="10"/>
      <c r="V2264" s="10"/>
      <c r="W2264" s="10"/>
      <c r="Y2264" s="10">
        <v>170.39</v>
      </c>
      <c r="Z2264" s="10">
        <f t="shared" si="139"/>
        <v>238.51</v>
      </c>
      <c r="AB2264" s="10">
        <f t="shared" si="140"/>
        <v>139.47</v>
      </c>
      <c r="AC2264" s="10">
        <v>155.91999999999999</v>
      </c>
      <c r="AD2264" s="10"/>
      <c r="AE2264" s="3"/>
      <c r="AF2264" s="3"/>
    </row>
    <row r="2265" spans="1:32" x14ac:dyDescent="0.2">
      <c r="A2265" s="55"/>
      <c r="B2265" s="198"/>
      <c r="C2265" s="10" t="s">
        <v>499</v>
      </c>
      <c r="D2265" s="10"/>
      <c r="E2265" s="419" t="s">
        <v>527</v>
      </c>
      <c r="F2265" s="10">
        <v>15</v>
      </c>
      <c r="G2265" s="10"/>
      <c r="H2265" s="10">
        <f t="shared" si="138"/>
        <v>0</v>
      </c>
      <c r="I2265" s="10"/>
      <c r="J2265" s="10">
        <v>17.239999999999998</v>
      </c>
      <c r="K2265" s="10"/>
      <c r="M2265" s="10">
        <v>1</v>
      </c>
      <c r="N2265" s="69"/>
      <c r="P2265" s="245">
        <f t="shared" si="130"/>
        <v>17.239999999999998</v>
      </c>
      <c r="Q2265" s="10"/>
      <c r="R2265" s="10"/>
      <c r="S2265" s="10"/>
      <c r="T2265" s="179">
        <f t="shared" si="131"/>
        <v>15</v>
      </c>
      <c r="U2265" s="10"/>
      <c r="V2265" s="10"/>
      <c r="W2265" s="10"/>
      <c r="Y2265" s="10">
        <v>17.239999999999998</v>
      </c>
      <c r="Z2265" s="10">
        <f t="shared" si="139"/>
        <v>24.13</v>
      </c>
      <c r="AB2265" s="10">
        <f t="shared" si="140"/>
        <v>14.11</v>
      </c>
      <c r="AC2265" s="10">
        <v>15.77</v>
      </c>
      <c r="AD2265" s="10"/>
      <c r="AE2265" s="3"/>
      <c r="AF2265" s="3"/>
    </row>
    <row r="2266" spans="1:32" x14ac:dyDescent="0.2">
      <c r="A2266" s="55"/>
      <c r="B2266" s="198"/>
      <c r="C2266" s="10" t="s">
        <v>499</v>
      </c>
      <c r="D2266" s="10"/>
      <c r="E2266" s="419" t="s">
        <v>127</v>
      </c>
      <c r="F2266" s="10">
        <v>9080</v>
      </c>
      <c r="G2266" s="10"/>
      <c r="H2266" s="10">
        <f t="shared" si="138"/>
        <v>24</v>
      </c>
      <c r="I2266" s="10"/>
      <c r="J2266" s="10">
        <v>1937.21</v>
      </c>
      <c r="K2266" s="10"/>
      <c r="M2266" s="10">
        <v>2</v>
      </c>
      <c r="N2266" s="69"/>
      <c r="P2266" s="245">
        <f t="shared" si="130"/>
        <v>968.60500000000002</v>
      </c>
      <c r="Q2266" s="10"/>
      <c r="R2266" s="10"/>
      <c r="S2266" s="10"/>
      <c r="T2266" s="179">
        <f t="shared" si="131"/>
        <v>4540</v>
      </c>
      <c r="U2266" s="10"/>
      <c r="V2266" s="10"/>
      <c r="W2266" s="10"/>
      <c r="Y2266" s="10">
        <v>1937.21</v>
      </c>
      <c r="Z2266" s="10">
        <f t="shared" si="139"/>
        <v>2711.69</v>
      </c>
      <c r="AB2266" s="10">
        <f t="shared" si="140"/>
        <v>1585.69</v>
      </c>
      <c r="AC2266" s="10">
        <v>1772.68</v>
      </c>
      <c r="AD2266" s="10"/>
      <c r="AE2266" s="3"/>
      <c r="AF2266" s="3"/>
    </row>
    <row r="2267" spans="1:32" x14ac:dyDescent="0.2">
      <c r="A2267" s="55"/>
      <c r="B2267" s="198"/>
      <c r="C2267" s="10" t="s">
        <v>500</v>
      </c>
      <c r="D2267" s="10"/>
      <c r="E2267" s="419" t="s">
        <v>382</v>
      </c>
      <c r="F2267" s="10">
        <v>934</v>
      </c>
      <c r="G2267" s="10"/>
      <c r="H2267" s="10">
        <f t="shared" ref="H2267:H2330" si="141">ROUND($H$2381*F2267/$F$2381,0)</f>
        <v>2</v>
      </c>
      <c r="I2267" s="10"/>
      <c r="J2267" s="10">
        <v>207.8</v>
      </c>
      <c r="K2267" s="10"/>
      <c r="M2267" s="10">
        <v>1</v>
      </c>
      <c r="N2267" s="69"/>
      <c r="P2267" s="245">
        <f t="shared" si="130"/>
        <v>207.8</v>
      </c>
      <c r="Q2267" s="10"/>
      <c r="R2267" s="10"/>
      <c r="S2267" s="10"/>
      <c r="T2267" s="179">
        <f t="shared" si="131"/>
        <v>934</v>
      </c>
      <c r="U2267" s="10"/>
      <c r="V2267" s="10"/>
      <c r="W2267" s="10"/>
      <c r="Y2267" s="10">
        <v>207.8</v>
      </c>
      <c r="Z2267" s="10">
        <f t="shared" ref="Z2267:Z2330" si="142">ROUND($Z$2381*Y2267/$Y$2381,2)</f>
        <v>290.88</v>
      </c>
      <c r="AB2267" s="10">
        <f t="shared" ref="AB2267:AB2330" si="143">ROUND($AB$2381*Y2267/$Y$2381,2)</f>
        <v>170.09</v>
      </c>
      <c r="AC2267" s="10">
        <v>190.15</v>
      </c>
      <c r="AD2267" s="10"/>
      <c r="AE2267" s="3"/>
      <c r="AF2267" s="3"/>
    </row>
    <row r="2268" spans="1:32" x14ac:dyDescent="0.2">
      <c r="A2268" s="55"/>
      <c r="B2268" s="198"/>
      <c r="C2268" s="10" t="s">
        <v>500</v>
      </c>
      <c r="D2268" s="10"/>
      <c r="E2268" s="419" t="s">
        <v>107</v>
      </c>
      <c r="F2268" s="10">
        <v>3747475</v>
      </c>
      <c r="G2268" s="10"/>
      <c r="H2268" s="10">
        <f t="shared" si="141"/>
        <v>9992</v>
      </c>
      <c r="I2268" s="10"/>
      <c r="J2268" s="10">
        <v>472254.43000000034</v>
      </c>
      <c r="K2268" s="10"/>
      <c r="M2268" s="10">
        <v>664</v>
      </c>
      <c r="N2268" s="69"/>
      <c r="P2268" s="245">
        <f t="shared" si="130"/>
        <v>711.22655120481977</v>
      </c>
      <c r="Q2268" s="10"/>
      <c r="R2268" s="10"/>
      <c r="S2268" s="10"/>
      <c r="T2268" s="179">
        <f t="shared" si="131"/>
        <v>5643.7876506024095</v>
      </c>
      <c r="U2268" s="10"/>
      <c r="V2268" s="10"/>
      <c r="W2268" s="10"/>
      <c r="Y2268" s="10">
        <v>472254.43000000034</v>
      </c>
      <c r="Z2268" s="10">
        <f t="shared" si="142"/>
        <v>661057.18000000005</v>
      </c>
      <c r="AB2268" s="10">
        <f t="shared" si="143"/>
        <v>386560.63</v>
      </c>
      <c r="AC2268" s="10">
        <v>432144.3</v>
      </c>
      <c r="AD2268" s="10"/>
      <c r="AE2268" s="3"/>
      <c r="AF2268" s="3"/>
    </row>
    <row r="2269" spans="1:32" x14ac:dyDescent="0.2">
      <c r="A2269" s="55"/>
      <c r="B2269" s="198"/>
      <c r="C2269" s="10" t="s">
        <v>500</v>
      </c>
      <c r="D2269" s="10"/>
      <c r="E2269" s="419" t="s">
        <v>90</v>
      </c>
      <c r="F2269" s="10">
        <v>629</v>
      </c>
      <c r="G2269" s="10"/>
      <c r="H2269" s="10">
        <f t="shared" si="141"/>
        <v>2</v>
      </c>
      <c r="I2269" s="10"/>
      <c r="J2269" s="10">
        <v>133.34</v>
      </c>
      <c r="K2269" s="10"/>
      <c r="M2269" s="10">
        <v>1</v>
      </c>
      <c r="N2269" s="69"/>
      <c r="P2269" s="245">
        <f t="shared" si="130"/>
        <v>133.34</v>
      </c>
      <c r="Q2269" s="10"/>
      <c r="R2269" s="10"/>
      <c r="S2269" s="10"/>
      <c r="T2269" s="179">
        <f t="shared" si="131"/>
        <v>629</v>
      </c>
      <c r="U2269" s="10"/>
      <c r="V2269" s="10"/>
      <c r="W2269" s="10"/>
      <c r="Y2269" s="10">
        <v>133.34</v>
      </c>
      <c r="Z2269" s="10">
        <f t="shared" si="142"/>
        <v>186.65</v>
      </c>
      <c r="AB2269" s="10">
        <f t="shared" si="143"/>
        <v>109.14</v>
      </c>
      <c r="AC2269" s="10">
        <v>122.01</v>
      </c>
      <c r="AD2269" s="10"/>
      <c r="AE2269" s="3"/>
      <c r="AF2269" s="3"/>
    </row>
    <row r="2270" spans="1:32" x14ac:dyDescent="0.2">
      <c r="A2270" s="55"/>
      <c r="B2270" s="198"/>
      <c r="C2270" s="10" t="s">
        <v>502</v>
      </c>
      <c r="D2270" s="10"/>
      <c r="E2270" s="419" t="s">
        <v>192</v>
      </c>
      <c r="F2270" s="10">
        <v>7</v>
      </c>
      <c r="G2270" s="10"/>
      <c r="H2270" s="10">
        <f t="shared" si="141"/>
        <v>0</v>
      </c>
      <c r="I2270" s="10"/>
      <c r="J2270" s="10">
        <v>14.7</v>
      </c>
      <c r="K2270" s="10"/>
      <c r="M2270" s="10">
        <v>1</v>
      </c>
      <c r="N2270" s="69"/>
      <c r="P2270" s="245">
        <f t="shared" si="130"/>
        <v>14.7</v>
      </c>
      <c r="Q2270" s="10"/>
      <c r="R2270" s="10"/>
      <c r="S2270" s="10"/>
      <c r="T2270" s="179">
        <f t="shared" si="131"/>
        <v>7</v>
      </c>
      <c r="U2270" s="10"/>
      <c r="V2270" s="10"/>
      <c r="W2270" s="10"/>
      <c r="Y2270" s="10">
        <v>14.7</v>
      </c>
      <c r="Z2270" s="10">
        <f t="shared" si="142"/>
        <v>20.58</v>
      </c>
      <c r="AB2270" s="10">
        <f t="shared" si="143"/>
        <v>12.03</v>
      </c>
      <c r="AC2270" s="10">
        <v>13.45</v>
      </c>
      <c r="AD2270" s="10"/>
      <c r="AE2270" s="3"/>
      <c r="AF2270" s="3"/>
    </row>
    <row r="2271" spans="1:32" x14ac:dyDescent="0.2">
      <c r="A2271" s="55"/>
      <c r="B2271" s="198"/>
      <c r="C2271" s="10" t="s">
        <v>502</v>
      </c>
      <c r="D2271" s="10"/>
      <c r="E2271" s="419" t="s">
        <v>88</v>
      </c>
      <c r="F2271" s="10">
        <v>45367</v>
      </c>
      <c r="G2271" s="10"/>
      <c r="H2271" s="10">
        <f t="shared" si="141"/>
        <v>121</v>
      </c>
      <c r="I2271" s="10"/>
      <c r="J2271" s="10">
        <v>5739.3799999999992</v>
      </c>
      <c r="K2271" s="10"/>
      <c r="M2271" s="10">
        <v>25</v>
      </c>
      <c r="N2271" s="69"/>
      <c r="P2271" s="245">
        <f t="shared" si="130"/>
        <v>229.57519999999997</v>
      </c>
      <c r="Q2271" s="10"/>
      <c r="R2271" s="10"/>
      <c r="S2271" s="10"/>
      <c r="T2271" s="179">
        <f t="shared" si="131"/>
        <v>1814.68</v>
      </c>
      <c r="U2271" s="10"/>
      <c r="V2271" s="10"/>
      <c r="W2271" s="10"/>
      <c r="Y2271" s="10">
        <v>5739.3799999999992</v>
      </c>
      <c r="Z2271" s="10">
        <f t="shared" si="142"/>
        <v>8033.93</v>
      </c>
      <c r="AB2271" s="10">
        <f t="shared" si="143"/>
        <v>4697.93</v>
      </c>
      <c r="AC2271" s="10">
        <v>5251.92</v>
      </c>
      <c r="AD2271" s="10"/>
      <c r="AE2271" s="3"/>
      <c r="AF2271" s="3"/>
    </row>
    <row r="2272" spans="1:32" x14ac:dyDescent="0.2">
      <c r="A2272" s="55"/>
      <c r="B2272" s="198"/>
      <c r="C2272" s="10" t="s">
        <v>503</v>
      </c>
      <c r="D2272" s="10"/>
      <c r="E2272" s="419" t="s">
        <v>460</v>
      </c>
      <c r="F2272" s="10">
        <v>125400</v>
      </c>
      <c r="G2272" s="10"/>
      <c r="H2272" s="10">
        <f t="shared" si="141"/>
        <v>334</v>
      </c>
      <c r="I2272" s="10"/>
      <c r="J2272" s="10">
        <v>20968.960000000006</v>
      </c>
      <c r="K2272" s="10"/>
      <c r="M2272" s="10">
        <v>54</v>
      </c>
      <c r="N2272" s="69"/>
      <c r="P2272" s="245">
        <f t="shared" si="130"/>
        <v>388.3140740740742</v>
      </c>
      <c r="Q2272" s="10"/>
      <c r="R2272" s="10"/>
      <c r="S2272" s="10"/>
      <c r="T2272" s="179">
        <f t="shared" si="131"/>
        <v>2322.2222222222222</v>
      </c>
      <c r="U2272" s="10"/>
      <c r="V2272" s="10"/>
      <c r="W2272" s="10"/>
      <c r="Y2272" s="10">
        <v>20968.960000000006</v>
      </c>
      <c r="Z2272" s="10">
        <f t="shared" si="142"/>
        <v>29352.15</v>
      </c>
      <c r="AB2272" s="10">
        <f t="shared" si="143"/>
        <v>17164</v>
      </c>
      <c r="AC2272" s="10">
        <v>19188</v>
      </c>
      <c r="AD2272" s="10"/>
      <c r="AE2272" s="3"/>
      <c r="AF2272" s="3"/>
    </row>
    <row r="2273" spans="1:32" x14ac:dyDescent="0.2">
      <c r="A2273" s="55"/>
      <c r="B2273" s="198"/>
      <c r="C2273" s="10" t="s">
        <v>504</v>
      </c>
      <c r="D2273" s="10"/>
      <c r="E2273" s="419" t="s">
        <v>167</v>
      </c>
      <c r="F2273" s="10">
        <v>1521</v>
      </c>
      <c r="G2273" s="10"/>
      <c r="H2273" s="10">
        <f t="shared" si="141"/>
        <v>4</v>
      </c>
      <c r="I2273" s="10"/>
      <c r="J2273" s="10">
        <v>402.56000000000006</v>
      </c>
      <c r="K2273" s="10"/>
      <c r="M2273" s="10">
        <v>5</v>
      </c>
      <c r="N2273" s="69"/>
      <c r="P2273" s="245">
        <f t="shared" si="130"/>
        <v>80.512000000000015</v>
      </c>
      <c r="Q2273" s="10"/>
      <c r="R2273" s="10"/>
      <c r="S2273" s="10"/>
      <c r="T2273" s="179">
        <f t="shared" si="131"/>
        <v>304.2</v>
      </c>
      <c r="U2273" s="10"/>
      <c r="V2273" s="10"/>
      <c r="W2273" s="10"/>
      <c r="Y2273" s="10">
        <v>402.56000000000006</v>
      </c>
      <c r="Z2273" s="10">
        <f t="shared" si="142"/>
        <v>563.5</v>
      </c>
      <c r="AB2273" s="10">
        <f t="shared" si="143"/>
        <v>329.51</v>
      </c>
      <c r="AC2273" s="10">
        <v>368.37</v>
      </c>
      <c r="AD2273" s="10"/>
      <c r="AE2273" s="3"/>
      <c r="AF2273" s="3"/>
    </row>
    <row r="2274" spans="1:32" x14ac:dyDescent="0.2">
      <c r="A2274" s="55"/>
      <c r="B2274" s="198"/>
      <c r="C2274" s="10" t="s">
        <v>505</v>
      </c>
      <c r="D2274" s="10"/>
      <c r="E2274" s="419" t="s">
        <v>506</v>
      </c>
      <c r="F2274" s="10">
        <v>69507</v>
      </c>
      <c r="G2274" s="10"/>
      <c r="H2274" s="10">
        <f t="shared" si="141"/>
        <v>185</v>
      </c>
      <c r="I2274" s="10"/>
      <c r="J2274" s="10">
        <v>13405.18</v>
      </c>
      <c r="K2274" s="10"/>
      <c r="M2274" s="10">
        <v>45</v>
      </c>
      <c r="N2274" s="69"/>
      <c r="P2274" s="245">
        <f t="shared" si="130"/>
        <v>297.89288888888888</v>
      </c>
      <c r="Q2274" s="10"/>
      <c r="R2274" s="10"/>
      <c r="S2274" s="10"/>
      <c r="T2274" s="179">
        <f t="shared" si="131"/>
        <v>1544.6</v>
      </c>
      <c r="U2274" s="10"/>
      <c r="V2274" s="10"/>
      <c r="W2274" s="10"/>
      <c r="Y2274" s="10">
        <v>13405.18</v>
      </c>
      <c r="Z2274" s="10">
        <f t="shared" si="142"/>
        <v>18764.439999999999</v>
      </c>
      <c r="AB2274" s="10">
        <f t="shared" si="143"/>
        <v>10972.72</v>
      </c>
      <c r="AC2274" s="10">
        <v>12266.64</v>
      </c>
      <c r="AD2274" s="10"/>
      <c r="AE2274" s="3"/>
      <c r="AF2274" s="3"/>
    </row>
    <row r="2275" spans="1:32" x14ac:dyDescent="0.2">
      <c r="A2275" s="55"/>
      <c r="B2275" s="198"/>
      <c r="C2275" s="10" t="s">
        <v>507</v>
      </c>
      <c r="D2275" s="10"/>
      <c r="E2275" s="419" t="s">
        <v>104</v>
      </c>
      <c r="F2275" s="10">
        <v>1106219</v>
      </c>
      <c r="G2275" s="10"/>
      <c r="H2275" s="10">
        <f t="shared" si="141"/>
        <v>2949</v>
      </c>
      <c r="I2275" s="10"/>
      <c r="J2275" s="10">
        <v>187041.02999999997</v>
      </c>
      <c r="K2275" s="10"/>
      <c r="M2275" s="10">
        <v>302</v>
      </c>
      <c r="N2275" s="69"/>
      <c r="P2275" s="245">
        <f t="shared" si="130"/>
        <v>619.34115894039724</v>
      </c>
      <c r="Q2275" s="10"/>
      <c r="R2275" s="10"/>
      <c r="S2275" s="10"/>
      <c r="T2275" s="179">
        <f t="shared" si="131"/>
        <v>3662.9768211920532</v>
      </c>
      <c r="U2275" s="10"/>
      <c r="V2275" s="10"/>
      <c r="W2275" s="10"/>
      <c r="Y2275" s="10">
        <v>187041.02999999997</v>
      </c>
      <c r="Z2275" s="10">
        <f t="shared" si="142"/>
        <v>261818.22</v>
      </c>
      <c r="AB2275" s="10">
        <f t="shared" si="143"/>
        <v>153101.16</v>
      </c>
      <c r="AC2275" s="10">
        <v>171155.02</v>
      </c>
      <c r="AD2275" s="10"/>
      <c r="AE2275" s="3"/>
      <c r="AF2275" s="3"/>
    </row>
    <row r="2276" spans="1:32" x14ac:dyDescent="0.2">
      <c r="A2276" s="55"/>
      <c r="B2276" s="198"/>
      <c r="C2276" s="10" t="s">
        <v>507</v>
      </c>
      <c r="D2276" s="10"/>
      <c r="E2276" s="419" t="s">
        <v>105</v>
      </c>
      <c r="F2276" s="10">
        <v>13</v>
      </c>
      <c r="G2276" s="10"/>
      <c r="H2276" s="10">
        <f t="shared" si="141"/>
        <v>0</v>
      </c>
      <c r="I2276" s="10"/>
      <c r="J2276" s="10">
        <v>15.12</v>
      </c>
      <c r="K2276" s="10"/>
      <c r="M2276" s="10">
        <v>1</v>
      </c>
      <c r="N2276" s="69"/>
      <c r="P2276" s="245">
        <f t="shared" si="130"/>
        <v>15.12</v>
      </c>
      <c r="Q2276" s="10"/>
      <c r="R2276" s="10"/>
      <c r="S2276" s="10"/>
      <c r="T2276" s="179">
        <f t="shared" si="131"/>
        <v>13</v>
      </c>
      <c r="U2276" s="10"/>
      <c r="V2276" s="10"/>
      <c r="W2276" s="10"/>
      <c r="Y2276" s="10">
        <v>15.12</v>
      </c>
      <c r="Z2276" s="10">
        <f t="shared" si="142"/>
        <v>21.16</v>
      </c>
      <c r="AB2276" s="10">
        <f t="shared" si="143"/>
        <v>12.38</v>
      </c>
      <c r="AC2276" s="10">
        <v>13.84</v>
      </c>
      <c r="AD2276" s="10"/>
      <c r="AE2276" s="3"/>
      <c r="AF2276" s="3"/>
    </row>
    <row r="2277" spans="1:32" x14ac:dyDescent="0.2">
      <c r="A2277" s="55"/>
      <c r="B2277" s="198"/>
      <c r="C2277" s="10" t="s">
        <v>508</v>
      </c>
      <c r="D2277" s="10"/>
      <c r="E2277" s="419" t="s">
        <v>70</v>
      </c>
      <c r="F2277" s="10">
        <v>7507</v>
      </c>
      <c r="G2277" s="10"/>
      <c r="H2277" s="10">
        <f t="shared" si="141"/>
        <v>20</v>
      </c>
      <c r="I2277" s="10"/>
      <c r="J2277" s="10">
        <v>3111.2300000000005</v>
      </c>
      <c r="K2277" s="10"/>
      <c r="M2277" s="10">
        <v>8</v>
      </c>
      <c r="N2277" s="69"/>
      <c r="P2277" s="245">
        <f t="shared" si="130"/>
        <v>388.90375000000006</v>
      </c>
      <c r="Q2277" s="10"/>
      <c r="R2277" s="10"/>
      <c r="S2277" s="10"/>
      <c r="T2277" s="179">
        <f t="shared" si="131"/>
        <v>938.375</v>
      </c>
      <c r="U2277" s="10"/>
      <c r="V2277" s="10"/>
      <c r="W2277" s="10"/>
      <c r="Y2277" s="10">
        <v>3111.2300000000005</v>
      </c>
      <c r="Z2277" s="10">
        <f t="shared" si="142"/>
        <v>4355.07</v>
      </c>
      <c r="AB2277" s="10">
        <f t="shared" si="143"/>
        <v>2546.6799999999998</v>
      </c>
      <c r="AC2277" s="10">
        <v>2846.99</v>
      </c>
      <c r="AD2277" s="10"/>
      <c r="AE2277" s="3"/>
      <c r="AF2277" s="3"/>
    </row>
    <row r="2278" spans="1:32" x14ac:dyDescent="0.2">
      <c r="A2278" s="55"/>
      <c r="B2278" s="198"/>
      <c r="C2278" s="10" t="s">
        <v>509</v>
      </c>
      <c r="D2278" s="10"/>
      <c r="E2278" s="419" t="s">
        <v>73</v>
      </c>
      <c r="F2278" s="10">
        <v>4658639</v>
      </c>
      <c r="G2278" s="10"/>
      <c r="H2278" s="10">
        <f t="shared" si="141"/>
        <v>12421</v>
      </c>
      <c r="I2278" s="10"/>
      <c r="J2278" s="10">
        <v>535735.64000000013</v>
      </c>
      <c r="K2278" s="10"/>
      <c r="M2278" s="10">
        <v>735</v>
      </c>
      <c r="N2278" s="69"/>
      <c r="P2278" s="245">
        <f t="shared" si="130"/>
        <v>728.89202721088452</v>
      </c>
      <c r="Q2278" s="10"/>
      <c r="R2278" s="10"/>
      <c r="S2278" s="10"/>
      <c r="T2278" s="179">
        <f t="shared" si="131"/>
        <v>6338.2843537414965</v>
      </c>
      <c r="U2278" s="10"/>
      <c r="V2278" s="10"/>
      <c r="W2278" s="10"/>
      <c r="Y2278" s="10">
        <v>535735.64000000013</v>
      </c>
      <c r="Z2278" s="10">
        <f t="shared" si="142"/>
        <v>749917.57</v>
      </c>
      <c r="AB2278" s="10">
        <f t="shared" si="143"/>
        <v>438522.74</v>
      </c>
      <c r="AC2278" s="10">
        <v>490233.85</v>
      </c>
      <c r="AD2278" s="10"/>
      <c r="AE2278" s="3"/>
      <c r="AF2278" s="3"/>
    </row>
    <row r="2279" spans="1:32" x14ac:dyDescent="0.2">
      <c r="A2279" s="55"/>
      <c r="B2279" s="198"/>
      <c r="C2279" s="10" t="s">
        <v>509</v>
      </c>
      <c r="D2279" s="10"/>
      <c r="E2279" s="419" t="s">
        <v>88</v>
      </c>
      <c r="F2279" s="10">
        <v>98</v>
      </c>
      <c r="G2279" s="10"/>
      <c r="H2279" s="10">
        <f t="shared" si="141"/>
        <v>0</v>
      </c>
      <c r="I2279" s="10"/>
      <c r="J2279" s="10">
        <v>28.22</v>
      </c>
      <c r="K2279" s="10"/>
      <c r="M2279" s="10">
        <v>1</v>
      </c>
      <c r="N2279" s="69"/>
      <c r="P2279" s="245">
        <f t="shared" si="130"/>
        <v>28.22</v>
      </c>
      <c r="Q2279" s="10"/>
      <c r="R2279" s="10"/>
      <c r="S2279" s="10"/>
      <c r="T2279" s="179">
        <f t="shared" si="131"/>
        <v>98</v>
      </c>
      <c r="U2279" s="10"/>
      <c r="V2279" s="10"/>
      <c r="W2279" s="10"/>
      <c r="Y2279" s="10">
        <v>28.22</v>
      </c>
      <c r="Z2279" s="10">
        <f t="shared" si="142"/>
        <v>39.5</v>
      </c>
      <c r="AB2279" s="10">
        <f t="shared" si="143"/>
        <v>23.1</v>
      </c>
      <c r="AC2279" s="10">
        <v>25.82</v>
      </c>
      <c r="AD2279" s="10"/>
      <c r="AE2279" s="3"/>
      <c r="AF2279" s="3"/>
    </row>
    <row r="2280" spans="1:32" x14ac:dyDescent="0.2">
      <c r="A2280" s="55"/>
      <c r="B2280" s="198"/>
      <c r="C2280" s="10" t="s">
        <v>511</v>
      </c>
      <c r="D2280" s="10"/>
      <c r="E2280" s="419" t="s">
        <v>63</v>
      </c>
      <c r="F2280" s="10">
        <v>283940</v>
      </c>
      <c r="G2280" s="10"/>
      <c r="H2280" s="10">
        <f t="shared" si="141"/>
        <v>757</v>
      </c>
      <c r="I2280" s="10"/>
      <c r="J2280" s="10">
        <v>31301.719999999998</v>
      </c>
      <c r="K2280" s="10"/>
      <c r="M2280" s="10">
        <v>108</v>
      </c>
      <c r="N2280" s="69"/>
      <c r="P2280" s="245">
        <f t="shared" si="130"/>
        <v>289.83074074074074</v>
      </c>
      <c r="Q2280" s="10"/>
      <c r="R2280" s="10"/>
      <c r="S2280" s="10"/>
      <c r="T2280" s="179">
        <f t="shared" si="131"/>
        <v>2629.0740740740739</v>
      </c>
      <c r="U2280" s="10"/>
      <c r="V2280" s="10"/>
      <c r="W2280" s="10"/>
      <c r="Y2280" s="10">
        <v>31301.719999999998</v>
      </c>
      <c r="Z2280" s="10">
        <f t="shared" si="142"/>
        <v>43815.839999999997</v>
      </c>
      <c r="AB2280" s="10">
        <f t="shared" si="143"/>
        <v>25621.81</v>
      </c>
      <c r="AC2280" s="10">
        <v>28643.16</v>
      </c>
      <c r="AD2280" s="10"/>
      <c r="AE2280" s="3"/>
      <c r="AF2280" s="3"/>
    </row>
    <row r="2281" spans="1:32" x14ac:dyDescent="0.2">
      <c r="A2281" s="55"/>
      <c r="B2281" s="198"/>
      <c r="C2281" s="10" t="s">
        <v>511</v>
      </c>
      <c r="D2281" s="10"/>
      <c r="E2281" s="419" t="s">
        <v>65</v>
      </c>
      <c r="F2281" s="10">
        <v>608058</v>
      </c>
      <c r="G2281" s="10"/>
      <c r="H2281" s="10">
        <f t="shared" si="141"/>
        <v>1621</v>
      </c>
      <c r="I2281" s="10"/>
      <c r="J2281" s="10">
        <v>72861.010000000024</v>
      </c>
      <c r="K2281" s="10"/>
      <c r="M2281" s="10">
        <v>197</v>
      </c>
      <c r="N2281" s="69"/>
      <c r="P2281" s="245">
        <f t="shared" si="130"/>
        <v>369.85284263959403</v>
      </c>
      <c r="Q2281" s="10"/>
      <c r="R2281" s="10"/>
      <c r="S2281" s="10"/>
      <c r="T2281" s="179">
        <f t="shared" si="131"/>
        <v>3086.5888324873094</v>
      </c>
      <c r="U2281" s="10"/>
      <c r="V2281" s="10"/>
      <c r="W2281" s="10"/>
      <c r="Y2281" s="10">
        <v>72861.010000000024</v>
      </c>
      <c r="Z2281" s="10">
        <f t="shared" si="142"/>
        <v>101990.14</v>
      </c>
      <c r="AB2281" s="10">
        <f t="shared" si="143"/>
        <v>59639.88</v>
      </c>
      <c r="AC2281" s="10">
        <v>66672.679999999993</v>
      </c>
      <c r="AD2281" s="10"/>
      <c r="AE2281" s="3"/>
      <c r="AF2281" s="3"/>
    </row>
    <row r="2282" spans="1:32" x14ac:dyDescent="0.2">
      <c r="A2282" s="55"/>
      <c r="B2282" s="198"/>
      <c r="C2282" s="10" t="s">
        <v>512</v>
      </c>
      <c r="D2282" s="10"/>
      <c r="E2282" s="419" t="s">
        <v>333</v>
      </c>
      <c r="F2282" s="10">
        <v>104556</v>
      </c>
      <c r="G2282" s="10"/>
      <c r="H2282" s="10">
        <f t="shared" si="141"/>
        <v>279</v>
      </c>
      <c r="I2282" s="10"/>
      <c r="J2282" s="10">
        <v>18146.299999999992</v>
      </c>
      <c r="K2282" s="10"/>
      <c r="M2282" s="10">
        <v>55</v>
      </c>
      <c r="N2282" s="69"/>
      <c r="P2282" s="245">
        <f t="shared" si="130"/>
        <v>329.93272727272711</v>
      </c>
      <c r="Q2282" s="10"/>
      <c r="R2282" s="10"/>
      <c r="S2282" s="10"/>
      <c r="T2282" s="179">
        <f t="shared" si="131"/>
        <v>1901.0181818181818</v>
      </c>
      <c r="U2282" s="10"/>
      <c r="V2282" s="10"/>
      <c r="W2282" s="10"/>
      <c r="Y2282" s="10">
        <v>18146.299999999992</v>
      </c>
      <c r="Z2282" s="10">
        <f t="shared" si="142"/>
        <v>25401.02</v>
      </c>
      <c r="AB2282" s="10">
        <f t="shared" si="143"/>
        <v>14853.53</v>
      </c>
      <c r="AC2282" s="10">
        <v>16605.080000000002</v>
      </c>
      <c r="AD2282" s="10"/>
      <c r="AE2282" s="3"/>
      <c r="AF2282" s="3"/>
    </row>
    <row r="2283" spans="1:32" x14ac:dyDescent="0.2">
      <c r="A2283" s="55"/>
      <c r="B2283" s="198"/>
      <c r="C2283" s="10" t="s">
        <v>513</v>
      </c>
      <c r="D2283" s="10"/>
      <c r="E2283" s="419" t="s">
        <v>110</v>
      </c>
      <c r="F2283" s="10">
        <v>33</v>
      </c>
      <c r="G2283" s="10"/>
      <c r="H2283" s="10">
        <f t="shared" si="141"/>
        <v>0</v>
      </c>
      <c r="I2283" s="10"/>
      <c r="J2283" s="10">
        <v>23.79</v>
      </c>
      <c r="K2283" s="10"/>
      <c r="M2283" s="10">
        <v>1</v>
      </c>
      <c r="N2283" s="69"/>
      <c r="P2283" s="245">
        <f t="shared" si="130"/>
        <v>23.79</v>
      </c>
      <c r="Q2283" s="10"/>
      <c r="R2283" s="10"/>
      <c r="S2283" s="10"/>
      <c r="T2283" s="179">
        <f t="shared" si="131"/>
        <v>33</v>
      </c>
      <c r="U2283" s="10"/>
      <c r="V2283" s="10"/>
      <c r="W2283" s="10"/>
      <c r="Y2283" s="10">
        <v>23.79</v>
      </c>
      <c r="Z2283" s="10">
        <f t="shared" si="142"/>
        <v>33.299999999999997</v>
      </c>
      <c r="AB2283" s="10">
        <f t="shared" si="143"/>
        <v>19.47</v>
      </c>
      <c r="AC2283" s="10">
        <v>21.77</v>
      </c>
      <c r="AD2283" s="10"/>
      <c r="AE2283" s="3"/>
      <c r="AF2283" s="3"/>
    </row>
    <row r="2284" spans="1:32" x14ac:dyDescent="0.2">
      <c r="A2284" s="55"/>
      <c r="B2284" s="198"/>
      <c r="C2284" s="10" t="s">
        <v>513</v>
      </c>
      <c r="D2284" s="10"/>
      <c r="E2284" s="419" t="s">
        <v>368</v>
      </c>
      <c r="F2284" s="10">
        <v>139</v>
      </c>
      <c r="G2284" s="10"/>
      <c r="H2284" s="10">
        <f t="shared" si="141"/>
        <v>0</v>
      </c>
      <c r="I2284" s="10"/>
      <c r="J2284" s="10">
        <v>36.74</v>
      </c>
      <c r="K2284" s="10"/>
      <c r="M2284" s="10">
        <v>1</v>
      </c>
      <c r="N2284" s="69"/>
      <c r="P2284" s="245">
        <f t="shared" si="130"/>
        <v>36.74</v>
      </c>
      <c r="Q2284" s="10"/>
      <c r="R2284" s="10"/>
      <c r="S2284" s="10"/>
      <c r="T2284" s="179">
        <f t="shared" si="131"/>
        <v>139</v>
      </c>
      <c r="U2284" s="10"/>
      <c r="V2284" s="10"/>
      <c r="W2284" s="10"/>
      <c r="Y2284" s="10">
        <v>36.74</v>
      </c>
      <c r="Z2284" s="10">
        <f t="shared" si="142"/>
        <v>51.43</v>
      </c>
      <c r="AB2284" s="10">
        <f t="shared" si="143"/>
        <v>30.07</v>
      </c>
      <c r="AC2284" s="10">
        <v>33.619999999999997</v>
      </c>
      <c r="AD2284" s="10"/>
      <c r="AE2284" s="3"/>
      <c r="AF2284" s="3"/>
    </row>
    <row r="2285" spans="1:32" x14ac:dyDescent="0.2">
      <c r="A2285" s="55"/>
      <c r="B2285" s="198"/>
      <c r="C2285" s="10" t="s">
        <v>513</v>
      </c>
      <c r="D2285" s="10"/>
      <c r="E2285" s="419" t="s">
        <v>369</v>
      </c>
      <c r="F2285" s="10">
        <v>6305346</v>
      </c>
      <c r="G2285" s="10"/>
      <c r="H2285" s="10">
        <f t="shared" si="141"/>
        <v>16812</v>
      </c>
      <c r="I2285" s="10"/>
      <c r="J2285" s="10">
        <v>608336.40999999922</v>
      </c>
      <c r="K2285" s="10"/>
      <c r="M2285" s="10">
        <v>938</v>
      </c>
      <c r="N2285" s="69"/>
      <c r="P2285" s="245">
        <f t="shared" si="130"/>
        <v>648.54627931769642</v>
      </c>
      <c r="Q2285" s="10"/>
      <c r="R2285" s="10"/>
      <c r="S2285" s="10"/>
      <c r="T2285" s="179">
        <f t="shared" si="131"/>
        <v>6722.1172707889127</v>
      </c>
      <c r="U2285" s="10"/>
      <c r="V2285" s="10"/>
      <c r="W2285" s="10"/>
      <c r="Y2285" s="10">
        <v>608336.40999999922</v>
      </c>
      <c r="Z2285" s="10">
        <f t="shared" si="142"/>
        <v>851543.42</v>
      </c>
      <c r="AB2285" s="10">
        <f t="shared" si="143"/>
        <v>497949.61</v>
      </c>
      <c r="AC2285" s="10">
        <v>556668.4</v>
      </c>
      <c r="AD2285" s="10"/>
      <c r="AE2285" s="3"/>
      <c r="AF2285" s="3"/>
    </row>
    <row r="2286" spans="1:32" x14ac:dyDescent="0.2">
      <c r="A2286" s="55"/>
      <c r="B2286" s="198"/>
      <c r="C2286" s="10" t="s">
        <v>514</v>
      </c>
      <c r="D2286" s="10"/>
      <c r="E2286" s="419" t="s">
        <v>88</v>
      </c>
      <c r="F2286" s="10">
        <v>12969</v>
      </c>
      <c r="G2286" s="10"/>
      <c r="H2286" s="10">
        <f t="shared" si="141"/>
        <v>35</v>
      </c>
      <c r="I2286" s="10"/>
      <c r="J2286" s="10">
        <v>3011.3399999999997</v>
      </c>
      <c r="K2286" s="10"/>
      <c r="M2286" s="10">
        <v>14</v>
      </c>
      <c r="N2286" s="69"/>
      <c r="P2286" s="245">
        <f t="shared" si="130"/>
        <v>215.09571428571425</v>
      </c>
      <c r="Q2286" s="10"/>
      <c r="R2286" s="10"/>
      <c r="S2286" s="10"/>
      <c r="T2286" s="179">
        <f t="shared" si="131"/>
        <v>926.35714285714289</v>
      </c>
      <c r="U2286" s="10"/>
      <c r="V2286" s="10"/>
      <c r="W2286" s="10"/>
      <c r="Y2286" s="10">
        <v>3011.3399999999997</v>
      </c>
      <c r="Z2286" s="10">
        <f t="shared" si="142"/>
        <v>4215.24</v>
      </c>
      <c r="AB2286" s="10">
        <f t="shared" si="143"/>
        <v>2464.91</v>
      </c>
      <c r="AC2286" s="10">
        <v>2755.58</v>
      </c>
      <c r="AD2286" s="10"/>
      <c r="AE2286" s="3"/>
      <c r="AF2286" s="3"/>
    </row>
    <row r="2287" spans="1:32" x14ac:dyDescent="0.2">
      <c r="A2287" s="55"/>
      <c r="B2287" s="198"/>
      <c r="C2287" s="10" t="s">
        <v>515</v>
      </c>
      <c r="D2287" s="10"/>
      <c r="E2287" s="419" t="s">
        <v>516</v>
      </c>
      <c r="F2287" s="10">
        <v>125061</v>
      </c>
      <c r="G2287" s="10"/>
      <c r="H2287" s="10">
        <f t="shared" si="141"/>
        <v>333</v>
      </c>
      <c r="I2287" s="10"/>
      <c r="J2287" s="10">
        <v>13619.150000000003</v>
      </c>
      <c r="K2287" s="10"/>
      <c r="M2287" s="10">
        <v>53</v>
      </c>
      <c r="N2287" s="69"/>
      <c r="P2287" s="245">
        <f t="shared" si="130"/>
        <v>256.96509433962268</v>
      </c>
      <c r="Q2287" s="10"/>
      <c r="R2287" s="10"/>
      <c r="S2287" s="10"/>
      <c r="T2287" s="179">
        <f t="shared" si="131"/>
        <v>2359.6415094339623</v>
      </c>
      <c r="U2287" s="10"/>
      <c r="V2287" s="10"/>
      <c r="W2287" s="10"/>
      <c r="Y2287" s="10">
        <v>13619.150000000003</v>
      </c>
      <c r="Z2287" s="10">
        <f t="shared" si="142"/>
        <v>19063.95</v>
      </c>
      <c r="AB2287" s="10">
        <f t="shared" si="143"/>
        <v>11147.86</v>
      </c>
      <c r="AC2287" s="10">
        <v>12462.43</v>
      </c>
      <c r="AD2287" s="10"/>
      <c r="AE2287" s="3"/>
      <c r="AF2287" s="3"/>
    </row>
    <row r="2288" spans="1:32" x14ac:dyDescent="0.2">
      <c r="A2288" s="55"/>
      <c r="B2288" s="198"/>
      <c r="C2288" s="10" t="s">
        <v>517</v>
      </c>
      <c r="D2288" s="10"/>
      <c r="E2288" s="419" t="s">
        <v>211</v>
      </c>
      <c r="F2288" s="10">
        <v>43646</v>
      </c>
      <c r="G2288" s="10"/>
      <c r="H2288" s="10">
        <f t="shared" si="141"/>
        <v>116</v>
      </c>
      <c r="I2288" s="10"/>
      <c r="J2288" s="10">
        <v>10924.84</v>
      </c>
      <c r="K2288" s="10"/>
      <c r="M2288" s="10">
        <v>49</v>
      </c>
      <c r="N2288" s="69"/>
      <c r="P2288" s="245">
        <f t="shared" si="130"/>
        <v>222.95591836734695</v>
      </c>
      <c r="Q2288" s="10"/>
      <c r="R2288" s="10"/>
      <c r="S2288" s="10"/>
      <c r="T2288" s="179">
        <f t="shared" si="131"/>
        <v>890.73469387755097</v>
      </c>
      <c r="U2288" s="10"/>
      <c r="V2288" s="10"/>
      <c r="W2288" s="10"/>
      <c r="Y2288" s="10">
        <v>10924.84</v>
      </c>
      <c r="Z2288" s="10">
        <f t="shared" si="142"/>
        <v>15292.49</v>
      </c>
      <c r="AB2288" s="10">
        <f t="shared" si="143"/>
        <v>8942.4500000000007</v>
      </c>
      <c r="AC2288" s="10">
        <v>9996.9500000000007</v>
      </c>
      <c r="AD2288" s="10"/>
      <c r="AE2288" s="3"/>
      <c r="AF2288" s="3"/>
    </row>
    <row r="2289" spans="1:32" x14ac:dyDescent="0.2">
      <c r="A2289" s="55"/>
      <c r="B2289" s="198"/>
      <c r="C2289" s="10" t="s">
        <v>518</v>
      </c>
      <c r="D2289" s="10"/>
      <c r="E2289" s="419" t="s">
        <v>324</v>
      </c>
      <c r="F2289" s="10">
        <v>46393</v>
      </c>
      <c r="G2289" s="10"/>
      <c r="H2289" s="10">
        <f t="shared" si="141"/>
        <v>124</v>
      </c>
      <c r="I2289" s="10"/>
      <c r="J2289" s="10">
        <v>5239.869999999999</v>
      </c>
      <c r="K2289" s="10"/>
      <c r="M2289" s="10">
        <v>3</v>
      </c>
      <c r="N2289" s="69"/>
      <c r="P2289" s="245">
        <f t="shared" si="130"/>
        <v>1746.623333333333</v>
      </c>
      <c r="Q2289" s="10"/>
      <c r="R2289" s="10"/>
      <c r="S2289" s="10"/>
      <c r="T2289" s="179">
        <f t="shared" si="131"/>
        <v>15464.333333333334</v>
      </c>
      <c r="U2289" s="10"/>
      <c r="V2289" s="10"/>
      <c r="W2289" s="10"/>
      <c r="Y2289" s="10">
        <v>5239.869999999999</v>
      </c>
      <c r="Z2289" s="10">
        <f t="shared" si="142"/>
        <v>7334.72</v>
      </c>
      <c r="AB2289" s="10">
        <f t="shared" si="143"/>
        <v>4289.0600000000004</v>
      </c>
      <c r="AC2289" s="10">
        <v>4794.83</v>
      </c>
      <c r="AD2289" s="10"/>
      <c r="AE2289" s="3"/>
      <c r="AF2289" s="3"/>
    </row>
    <row r="2290" spans="1:32" x14ac:dyDescent="0.2">
      <c r="A2290" s="55"/>
      <c r="B2290" s="198"/>
      <c r="C2290" s="10" t="s">
        <v>520</v>
      </c>
      <c r="D2290" s="10"/>
      <c r="E2290" s="419" t="s">
        <v>148</v>
      </c>
      <c r="F2290" s="10">
        <v>1373</v>
      </c>
      <c r="G2290" s="10"/>
      <c r="H2290" s="10">
        <f t="shared" si="141"/>
        <v>4</v>
      </c>
      <c r="I2290" s="10"/>
      <c r="J2290" s="10">
        <v>312.45999999999998</v>
      </c>
      <c r="K2290" s="10"/>
      <c r="M2290" s="10">
        <v>1</v>
      </c>
      <c r="N2290" s="69"/>
      <c r="P2290" s="245">
        <f t="shared" si="130"/>
        <v>312.45999999999998</v>
      </c>
      <c r="Q2290" s="10"/>
      <c r="R2290" s="10"/>
      <c r="S2290" s="10"/>
      <c r="T2290" s="179">
        <f t="shared" si="131"/>
        <v>1373</v>
      </c>
      <c r="U2290" s="10"/>
      <c r="V2290" s="10"/>
      <c r="W2290" s="10"/>
      <c r="Y2290" s="10">
        <v>312.45999999999998</v>
      </c>
      <c r="Z2290" s="10">
        <f t="shared" si="142"/>
        <v>437.38</v>
      </c>
      <c r="AB2290" s="10">
        <f t="shared" si="143"/>
        <v>255.76</v>
      </c>
      <c r="AC2290" s="10">
        <v>285.92</v>
      </c>
      <c r="AD2290" s="10"/>
      <c r="AE2290" s="3"/>
      <c r="AF2290" s="3"/>
    </row>
    <row r="2291" spans="1:32" x14ac:dyDescent="0.2">
      <c r="A2291" s="55"/>
      <c r="B2291" s="198"/>
      <c r="C2291" s="10" t="s">
        <v>520</v>
      </c>
      <c r="D2291" s="10"/>
      <c r="E2291" s="419" t="s">
        <v>225</v>
      </c>
      <c r="F2291" s="10">
        <v>75303</v>
      </c>
      <c r="G2291" s="10"/>
      <c r="H2291" s="10">
        <f t="shared" si="141"/>
        <v>201</v>
      </c>
      <c r="I2291" s="10"/>
      <c r="J2291" s="10">
        <v>16353.809999999998</v>
      </c>
      <c r="K2291" s="10"/>
      <c r="M2291" s="10">
        <v>66</v>
      </c>
      <c r="N2291" s="69"/>
      <c r="P2291" s="245">
        <f t="shared" si="130"/>
        <v>247.78499999999997</v>
      </c>
      <c r="Q2291" s="10"/>
      <c r="R2291" s="10"/>
      <c r="S2291" s="10"/>
      <c r="T2291" s="179">
        <f t="shared" si="131"/>
        <v>1140.9545454545455</v>
      </c>
      <c r="U2291" s="10"/>
      <c r="V2291" s="10"/>
      <c r="W2291" s="10"/>
      <c r="Y2291" s="10">
        <v>16353.809999999998</v>
      </c>
      <c r="Z2291" s="10">
        <f t="shared" si="142"/>
        <v>22891.91</v>
      </c>
      <c r="AB2291" s="10">
        <f t="shared" si="143"/>
        <v>13386.3</v>
      </c>
      <c r="AC2291" s="10">
        <v>14964.83</v>
      </c>
      <c r="AD2291" s="10"/>
      <c r="AE2291" s="3"/>
      <c r="AF2291" s="3"/>
    </row>
    <row r="2292" spans="1:32" x14ac:dyDescent="0.2">
      <c r="A2292" s="55"/>
      <c r="B2292" s="198"/>
      <c r="C2292" s="10" t="s">
        <v>521</v>
      </c>
      <c r="D2292" s="10"/>
      <c r="E2292" s="419" t="s">
        <v>88</v>
      </c>
      <c r="F2292" s="10">
        <v>9194</v>
      </c>
      <c r="G2292" s="10"/>
      <c r="H2292" s="10">
        <f t="shared" si="141"/>
        <v>25</v>
      </c>
      <c r="I2292" s="10"/>
      <c r="J2292" s="10">
        <v>1820.48</v>
      </c>
      <c r="K2292" s="10"/>
      <c r="M2292" s="10">
        <v>15</v>
      </c>
      <c r="N2292" s="69"/>
      <c r="P2292" s="245">
        <f t="shared" si="130"/>
        <v>121.36533333333334</v>
      </c>
      <c r="Q2292" s="10"/>
      <c r="R2292" s="10"/>
      <c r="S2292" s="10"/>
      <c r="T2292" s="179">
        <f t="shared" si="131"/>
        <v>612.93333333333328</v>
      </c>
      <c r="U2292" s="10"/>
      <c r="V2292" s="10"/>
      <c r="W2292" s="10"/>
      <c r="Y2292" s="10">
        <v>1820.48</v>
      </c>
      <c r="Z2292" s="10">
        <f t="shared" si="142"/>
        <v>2548.29</v>
      </c>
      <c r="AB2292" s="10">
        <f t="shared" si="143"/>
        <v>1490.14</v>
      </c>
      <c r="AC2292" s="10">
        <v>1665.86</v>
      </c>
      <c r="AD2292" s="10"/>
      <c r="AE2292" s="3"/>
      <c r="AF2292" s="3"/>
    </row>
    <row r="2293" spans="1:32" x14ac:dyDescent="0.2">
      <c r="A2293" s="55"/>
      <c r="B2293" s="198"/>
      <c r="C2293" s="10" t="s">
        <v>522</v>
      </c>
      <c r="D2293" s="10"/>
      <c r="E2293" s="419" t="s">
        <v>104</v>
      </c>
      <c r="F2293" s="10">
        <v>12589</v>
      </c>
      <c r="G2293" s="10"/>
      <c r="H2293" s="10">
        <f t="shared" si="141"/>
        <v>34</v>
      </c>
      <c r="I2293" s="10"/>
      <c r="J2293" s="10">
        <v>1808.6899999999998</v>
      </c>
      <c r="K2293" s="10"/>
      <c r="M2293" s="10">
        <v>7</v>
      </c>
      <c r="N2293" s="69"/>
      <c r="P2293" s="245">
        <f t="shared" si="130"/>
        <v>258.38428571428568</v>
      </c>
      <c r="Q2293" s="10"/>
      <c r="R2293" s="10"/>
      <c r="S2293" s="10"/>
      <c r="T2293" s="179">
        <f t="shared" si="131"/>
        <v>1798.4285714285713</v>
      </c>
      <c r="U2293" s="10"/>
      <c r="V2293" s="10"/>
      <c r="W2293" s="10"/>
      <c r="Y2293" s="10">
        <v>1808.6899999999998</v>
      </c>
      <c r="Z2293" s="10">
        <f t="shared" si="142"/>
        <v>2531.79</v>
      </c>
      <c r="AB2293" s="10">
        <f t="shared" si="143"/>
        <v>1480.49</v>
      </c>
      <c r="AC2293" s="10">
        <v>1655.07</v>
      </c>
      <c r="AD2293" s="10"/>
      <c r="AE2293" s="3"/>
      <c r="AF2293" s="3"/>
    </row>
    <row r="2294" spans="1:32" x14ac:dyDescent="0.2">
      <c r="A2294" s="55"/>
      <c r="B2294" s="198"/>
      <c r="C2294" s="10" t="s">
        <v>523</v>
      </c>
      <c r="D2294" s="10"/>
      <c r="E2294" s="419" t="s">
        <v>86</v>
      </c>
      <c r="F2294" s="10">
        <v>501138</v>
      </c>
      <c r="G2294" s="10"/>
      <c r="H2294" s="10">
        <f t="shared" si="141"/>
        <v>1336</v>
      </c>
      <c r="I2294" s="10"/>
      <c r="J2294" s="10">
        <v>44455.779999999992</v>
      </c>
      <c r="K2294" s="10"/>
      <c r="M2294" s="10">
        <v>21</v>
      </c>
      <c r="N2294" s="69"/>
      <c r="P2294" s="245">
        <f t="shared" si="130"/>
        <v>2116.9419047619044</v>
      </c>
      <c r="Q2294" s="10"/>
      <c r="R2294" s="10"/>
      <c r="S2294" s="10"/>
      <c r="T2294" s="179">
        <f t="shared" si="131"/>
        <v>23863.714285714286</v>
      </c>
      <c r="U2294" s="10"/>
      <c r="V2294" s="10"/>
      <c r="W2294" s="10"/>
      <c r="Y2294" s="10">
        <v>44455.779999999992</v>
      </c>
      <c r="Z2294" s="10">
        <f t="shared" si="142"/>
        <v>62228.77</v>
      </c>
      <c r="AB2294" s="10">
        <f t="shared" si="143"/>
        <v>36388.97</v>
      </c>
      <c r="AC2294" s="10">
        <v>40680</v>
      </c>
      <c r="AD2294" s="10"/>
      <c r="AE2294" s="3"/>
      <c r="AF2294" s="3"/>
    </row>
    <row r="2295" spans="1:32" x14ac:dyDescent="0.2">
      <c r="A2295" s="55"/>
      <c r="B2295" s="198"/>
      <c r="C2295" s="10" t="s">
        <v>524</v>
      </c>
      <c r="D2295" s="10"/>
      <c r="E2295" s="419" t="s">
        <v>127</v>
      </c>
      <c r="F2295" s="10">
        <v>3511</v>
      </c>
      <c r="G2295" s="10"/>
      <c r="H2295" s="10">
        <f t="shared" si="141"/>
        <v>9</v>
      </c>
      <c r="I2295" s="10"/>
      <c r="J2295" s="10">
        <v>799.82999999999993</v>
      </c>
      <c r="K2295" s="10"/>
      <c r="M2295" s="10">
        <v>10</v>
      </c>
      <c r="N2295" s="69"/>
      <c r="P2295" s="245">
        <f t="shared" si="130"/>
        <v>79.98299999999999</v>
      </c>
      <c r="Q2295" s="10"/>
      <c r="R2295" s="10"/>
      <c r="S2295" s="10"/>
      <c r="T2295" s="179">
        <f t="shared" si="131"/>
        <v>351.1</v>
      </c>
      <c r="U2295" s="10"/>
      <c r="V2295" s="10"/>
      <c r="W2295" s="10"/>
      <c r="Y2295" s="10">
        <v>799.82999999999993</v>
      </c>
      <c r="Z2295" s="10">
        <f t="shared" si="142"/>
        <v>1119.5899999999999</v>
      </c>
      <c r="AB2295" s="10">
        <f t="shared" si="143"/>
        <v>654.70000000000005</v>
      </c>
      <c r="AC2295" s="10">
        <v>731.9</v>
      </c>
      <c r="AD2295" s="10"/>
      <c r="AE2295" s="3"/>
      <c r="AF2295" s="3"/>
    </row>
    <row r="2296" spans="1:32" x14ac:dyDescent="0.2">
      <c r="A2296" s="55"/>
      <c r="B2296" s="198"/>
      <c r="C2296" s="10" t="s">
        <v>525</v>
      </c>
      <c r="D2296" s="10"/>
      <c r="E2296" s="419" t="s">
        <v>367</v>
      </c>
      <c r="F2296" s="10">
        <v>15360</v>
      </c>
      <c r="G2296" s="10"/>
      <c r="H2296" s="10">
        <f t="shared" si="141"/>
        <v>41</v>
      </c>
      <c r="I2296" s="10"/>
      <c r="J2296" s="10">
        <v>1209.19</v>
      </c>
      <c r="K2296" s="10"/>
      <c r="M2296" s="10">
        <v>2</v>
      </c>
      <c r="N2296" s="69"/>
      <c r="P2296" s="245">
        <f t="shared" si="130"/>
        <v>604.59500000000003</v>
      </c>
      <c r="Q2296" s="10"/>
      <c r="R2296" s="10"/>
      <c r="S2296" s="10"/>
      <c r="T2296" s="179">
        <f t="shared" si="131"/>
        <v>7680</v>
      </c>
      <c r="U2296" s="10"/>
      <c r="V2296" s="10"/>
      <c r="W2296" s="10"/>
      <c r="Y2296" s="10">
        <v>1209.19</v>
      </c>
      <c r="Z2296" s="10">
        <f t="shared" si="142"/>
        <v>1692.61</v>
      </c>
      <c r="AB2296" s="10">
        <f t="shared" si="143"/>
        <v>989.77</v>
      </c>
      <c r="AC2296" s="10">
        <v>1106.48</v>
      </c>
      <c r="AD2296" s="10"/>
      <c r="AE2296" s="3"/>
      <c r="AF2296" s="3"/>
    </row>
    <row r="2297" spans="1:32" x14ac:dyDescent="0.2">
      <c r="A2297" s="55"/>
      <c r="B2297" s="198"/>
      <c r="C2297" s="10" t="s">
        <v>525</v>
      </c>
      <c r="D2297" s="10"/>
      <c r="E2297" s="419" t="s">
        <v>77</v>
      </c>
      <c r="F2297" s="10">
        <v>149552</v>
      </c>
      <c r="G2297" s="10"/>
      <c r="H2297" s="10">
        <f t="shared" si="141"/>
        <v>399</v>
      </c>
      <c r="I2297" s="10"/>
      <c r="J2297" s="10">
        <v>23017.910000000007</v>
      </c>
      <c r="K2297" s="10"/>
      <c r="M2297" s="10">
        <v>43</v>
      </c>
      <c r="N2297" s="69"/>
      <c r="P2297" s="245">
        <f t="shared" si="130"/>
        <v>535.30023255813967</v>
      </c>
      <c r="Q2297" s="10"/>
      <c r="R2297" s="10"/>
      <c r="S2297" s="10"/>
      <c r="T2297" s="179">
        <f t="shared" si="131"/>
        <v>3477.953488372093</v>
      </c>
      <c r="U2297" s="10"/>
      <c r="V2297" s="10"/>
      <c r="W2297" s="10"/>
      <c r="Y2297" s="10">
        <v>23017.910000000007</v>
      </c>
      <c r="Z2297" s="10">
        <f t="shared" si="142"/>
        <v>32220.25</v>
      </c>
      <c r="AB2297" s="10">
        <f t="shared" si="143"/>
        <v>18841.150000000001</v>
      </c>
      <c r="AC2297" s="10">
        <v>21062.92</v>
      </c>
      <c r="AD2297" s="10"/>
      <c r="AE2297" s="3"/>
      <c r="AF2297" s="3"/>
    </row>
    <row r="2298" spans="1:32" x14ac:dyDescent="0.2">
      <c r="A2298" s="55"/>
      <c r="B2298" s="198"/>
      <c r="C2298" s="10" t="s">
        <v>526</v>
      </c>
      <c r="D2298" s="10"/>
      <c r="E2298" s="419" t="s">
        <v>527</v>
      </c>
      <c r="F2298" s="10">
        <v>1389068</v>
      </c>
      <c r="G2298" s="10"/>
      <c r="H2298" s="10">
        <f t="shared" si="141"/>
        <v>3704</v>
      </c>
      <c r="I2298" s="10"/>
      <c r="J2298" s="10">
        <v>219207.57000000009</v>
      </c>
      <c r="K2298" s="10"/>
      <c r="M2298" s="10">
        <v>416</v>
      </c>
      <c r="N2298" s="69"/>
      <c r="P2298" s="245">
        <f t="shared" si="130"/>
        <v>526.94127403846176</v>
      </c>
      <c r="Q2298" s="10"/>
      <c r="R2298" s="10"/>
      <c r="S2298" s="10"/>
      <c r="T2298" s="179">
        <f t="shared" si="131"/>
        <v>3339.1057692307691</v>
      </c>
      <c r="U2298" s="10"/>
      <c r="V2298" s="10"/>
      <c r="W2298" s="10"/>
      <c r="Y2298" s="10">
        <v>219207.57000000009</v>
      </c>
      <c r="Z2298" s="10">
        <f t="shared" si="142"/>
        <v>306844.64</v>
      </c>
      <c r="AB2298" s="10">
        <f t="shared" si="143"/>
        <v>179430.86</v>
      </c>
      <c r="AC2298" s="10">
        <v>200589.55</v>
      </c>
      <c r="AD2298" s="10"/>
      <c r="AE2298" s="3"/>
      <c r="AF2298" s="3"/>
    </row>
    <row r="2299" spans="1:32" x14ac:dyDescent="0.2">
      <c r="A2299" s="55"/>
      <c r="B2299" s="198"/>
      <c r="C2299" s="10" t="s">
        <v>528</v>
      </c>
      <c r="D2299" s="10"/>
      <c r="E2299" s="419" t="s">
        <v>145</v>
      </c>
      <c r="F2299" s="10">
        <v>58222</v>
      </c>
      <c r="G2299" s="10"/>
      <c r="H2299" s="10">
        <f t="shared" si="141"/>
        <v>155</v>
      </c>
      <c r="I2299" s="10"/>
      <c r="J2299" s="10">
        <v>9971.09</v>
      </c>
      <c r="K2299" s="10"/>
      <c r="M2299" s="10">
        <v>63</v>
      </c>
      <c r="N2299" s="69"/>
      <c r="P2299" s="245">
        <f t="shared" si="130"/>
        <v>158.27126984126986</v>
      </c>
      <c r="Q2299" s="10"/>
      <c r="R2299" s="10"/>
      <c r="S2299" s="10"/>
      <c r="T2299" s="179">
        <f t="shared" si="131"/>
        <v>924.15873015873012</v>
      </c>
      <c r="U2299" s="10"/>
      <c r="V2299" s="10"/>
      <c r="W2299" s="10"/>
      <c r="Y2299" s="10">
        <v>9971.09</v>
      </c>
      <c r="Z2299" s="10">
        <f t="shared" si="142"/>
        <v>13957.44</v>
      </c>
      <c r="AB2299" s="10">
        <f t="shared" si="143"/>
        <v>8161.77</v>
      </c>
      <c r="AC2299" s="10">
        <v>9124.2199999999993</v>
      </c>
      <c r="AD2299" s="10"/>
      <c r="AE2299" s="3"/>
      <c r="AF2299" s="3"/>
    </row>
    <row r="2300" spans="1:32" x14ac:dyDescent="0.2">
      <c r="A2300" s="55"/>
      <c r="B2300" s="198"/>
      <c r="C2300" s="10" t="s">
        <v>529</v>
      </c>
      <c r="D2300" s="10"/>
      <c r="E2300" s="419" t="s">
        <v>501</v>
      </c>
      <c r="F2300" s="10">
        <v>2970100</v>
      </c>
      <c r="G2300" s="10"/>
      <c r="H2300" s="10">
        <f t="shared" si="141"/>
        <v>7919</v>
      </c>
      <c r="I2300" s="10"/>
      <c r="J2300" s="10">
        <v>235911.78000000014</v>
      </c>
      <c r="K2300" s="10"/>
      <c r="M2300" s="10">
        <v>255</v>
      </c>
      <c r="N2300" s="69"/>
      <c r="P2300" s="245">
        <f t="shared" si="130"/>
        <v>925.14423529411818</v>
      </c>
      <c r="Q2300" s="10"/>
      <c r="R2300" s="10"/>
      <c r="S2300" s="10"/>
      <c r="T2300" s="179">
        <f t="shared" si="131"/>
        <v>11647.450980392157</v>
      </c>
      <c r="U2300" s="10"/>
      <c r="V2300" s="10"/>
      <c r="W2300" s="10"/>
      <c r="Y2300" s="10">
        <v>235911.78000000014</v>
      </c>
      <c r="Z2300" s="10">
        <f t="shared" si="142"/>
        <v>330227.03000000003</v>
      </c>
      <c r="AB2300" s="10">
        <f t="shared" si="143"/>
        <v>193103.97</v>
      </c>
      <c r="AC2300" s="10">
        <v>215875.01</v>
      </c>
      <c r="AD2300" s="10"/>
      <c r="AE2300" s="3"/>
      <c r="AF2300" s="3"/>
    </row>
    <row r="2301" spans="1:32" x14ac:dyDescent="0.2">
      <c r="A2301" s="55"/>
      <c r="B2301" s="198"/>
      <c r="C2301" s="10" t="s">
        <v>530</v>
      </c>
      <c r="D2301" s="10"/>
      <c r="E2301" s="419" t="s">
        <v>615</v>
      </c>
      <c r="F2301" s="10">
        <v>6187</v>
      </c>
      <c r="G2301" s="10"/>
      <c r="H2301" s="10">
        <f t="shared" si="141"/>
        <v>16</v>
      </c>
      <c r="I2301" s="10"/>
      <c r="J2301" s="10">
        <v>1278.96</v>
      </c>
      <c r="K2301" s="10"/>
      <c r="M2301" s="10">
        <v>1</v>
      </c>
      <c r="N2301" s="69"/>
      <c r="P2301" s="245">
        <f t="shared" si="130"/>
        <v>1278.96</v>
      </c>
      <c r="Q2301" s="10"/>
      <c r="R2301" s="10"/>
      <c r="S2301" s="10"/>
      <c r="T2301" s="179">
        <f t="shared" si="131"/>
        <v>6187</v>
      </c>
      <c r="U2301" s="10"/>
      <c r="V2301" s="10"/>
      <c r="W2301" s="10"/>
      <c r="Y2301" s="10">
        <v>1278.96</v>
      </c>
      <c r="Z2301" s="10">
        <f t="shared" si="142"/>
        <v>1790.28</v>
      </c>
      <c r="AB2301" s="10">
        <f t="shared" si="143"/>
        <v>1046.8800000000001</v>
      </c>
      <c r="AC2301" s="10">
        <v>1170.33</v>
      </c>
      <c r="AD2301" s="10"/>
      <c r="AE2301" s="3"/>
      <c r="AF2301" s="3"/>
    </row>
    <row r="2302" spans="1:32" x14ac:dyDescent="0.2">
      <c r="A2302" s="55"/>
      <c r="B2302" s="198"/>
      <c r="C2302" s="10" t="s">
        <v>530</v>
      </c>
      <c r="D2302" s="10"/>
      <c r="E2302" s="419" t="s">
        <v>439</v>
      </c>
      <c r="F2302" s="10">
        <v>2231</v>
      </c>
      <c r="G2302" s="10"/>
      <c r="H2302" s="10">
        <f t="shared" si="141"/>
        <v>6</v>
      </c>
      <c r="I2302" s="10"/>
      <c r="J2302" s="10">
        <v>646.73000000000013</v>
      </c>
      <c r="K2302" s="10"/>
      <c r="M2302" s="10">
        <v>6</v>
      </c>
      <c r="N2302" s="69"/>
      <c r="P2302" s="245">
        <f t="shared" si="130"/>
        <v>107.78833333333336</v>
      </c>
      <c r="Q2302" s="10"/>
      <c r="R2302" s="10"/>
      <c r="S2302" s="10"/>
      <c r="T2302" s="179">
        <f t="shared" si="131"/>
        <v>371.83333333333331</v>
      </c>
      <c r="U2302" s="10"/>
      <c r="V2302" s="10"/>
      <c r="W2302" s="10"/>
      <c r="Y2302" s="10">
        <v>646.73000000000013</v>
      </c>
      <c r="Z2302" s="10">
        <f t="shared" si="142"/>
        <v>905.29</v>
      </c>
      <c r="AB2302" s="10">
        <f t="shared" si="143"/>
        <v>529.38</v>
      </c>
      <c r="AC2302" s="10">
        <v>591.80999999999995</v>
      </c>
      <c r="AD2302" s="10"/>
      <c r="AE2302" s="3"/>
      <c r="AF2302" s="3"/>
    </row>
    <row r="2303" spans="1:32" x14ac:dyDescent="0.2">
      <c r="A2303" s="55"/>
      <c r="B2303" s="198"/>
      <c r="C2303" s="10" t="s">
        <v>530</v>
      </c>
      <c r="D2303" s="10"/>
      <c r="E2303" s="419" t="s">
        <v>531</v>
      </c>
      <c r="F2303" s="10">
        <v>129645</v>
      </c>
      <c r="G2303" s="10"/>
      <c r="H2303" s="10">
        <f t="shared" si="141"/>
        <v>346</v>
      </c>
      <c r="I2303" s="10"/>
      <c r="J2303" s="10">
        <v>25329.87999999999</v>
      </c>
      <c r="K2303" s="10"/>
      <c r="M2303" s="10">
        <v>45</v>
      </c>
      <c r="N2303" s="69"/>
      <c r="P2303" s="245">
        <f t="shared" si="130"/>
        <v>562.88622222222205</v>
      </c>
      <c r="Q2303" s="10"/>
      <c r="R2303" s="10"/>
      <c r="S2303" s="10"/>
      <c r="T2303" s="179">
        <f t="shared" si="131"/>
        <v>2881</v>
      </c>
      <c r="U2303" s="10"/>
      <c r="V2303" s="10"/>
      <c r="W2303" s="10"/>
      <c r="Y2303" s="10">
        <v>25329.87999999999</v>
      </c>
      <c r="Z2303" s="10">
        <f t="shared" si="142"/>
        <v>35456.519999999997</v>
      </c>
      <c r="AB2303" s="10">
        <f t="shared" si="143"/>
        <v>20733.599999999999</v>
      </c>
      <c r="AC2303" s="10">
        <v>23178.53</v>
      </c>
      <c r="AD2303" s="10"/>
      <c r="AE2303" s="3"/>
      <c r="AF2303" s="3"/>
    </row>
    <row r="2304" spans="1:32" x14ac:dyDescent="0.2">
      <c r="A2304" s="55"/>
      <c r="B2304" s="198"/>
      <c r="C2304" s="10" t="s">
        <v>532</v>
      </c>
      <c r="D2304" s="10"/>
      <c r="E2304" s="419" t="s">
        <v>104</v>
      </c>
      <c r="F2304" s="10">
        <v>615587</v>
      </c>
      <c r="G2304" s="10"/>
      <c r="H2304" s="10">
        <f t="shared" si="141"/>
        <v>1641</v>
      </c>
      <c r="I2304" s="10"/>
      <c r="J2304" s="10">
        <v>89992.079999999973</v>
      </c>
      <c r="K2304" s="10"/>
      <c r="M2304" s="10">
        <v>167</v>
      </c>
      <c r="N2304" s="69"/>
      <c r="P2304" s="245">
        <f t="shared" si="130"/>
        <v>538.87473053892199</v>
      </c>
      <c r="Q2304" s="10"/>
      <c r="R2304" s="10"/>
      <c r="S2304" s="10"/>
      <c r="T2304" s="179">
        <f t="shared" si="131"/>
        <v>3686.1497005988026</v>
      </c>
      <c r="U2304" s="10"/>
      <c r="V2304" s="10"/>
      <c r="W2304" s="10"/>
      <c r="Y2304" s="10">
        <v>89992.079999999973</v>
      </c>
      <c r="Z2304" s="10">
        <f t="shared" si="142"/>
        <v>125970.04</v>
      </c>
      <c r="AB2304" s="10">
        <f t="shared" si="143"/>
        <v>73662.399999999994</v>
      </c>
      <c r="AC2304" s="10">
        <v>82348.75</v>
      </c>
      <c r="AD2304" s="10"/>
      <c r="AE2304" s="3"/>
      <c r="AF2304" s="3"/>
    </row>
    <row r="2305" spans="1:32" x14ac:dyDescent="0.2">
      <c r="A2305" s="55"/>
      <c r="B2305" s="198"/>
      <c r="C2305" s="10" t="s">
        <v>533</v>
      </c>
      <c r="D2305" s="10"/>
      <c r="E2305" s="419" t="s">
        <v>97</v>
      </c>
      <c r="F2305" s="10">
        <v>1671461</v>
      </c>
      <c r="G2305" s="10"/>
      <c r="H2305" s="10">
        <f t="shared" si="141"/>
        <v>4457</v>
      </c>
      <c r="I2305" s="10"/>
      <c r="J2305" s="10">
        <v>196901.91999999998</v>
      </c>
      <c r="K2305" s="10"/>
      <c r="M2305" s="10">
        <v>177</v>
      </c>
      <c r="N2305" s="69"/>
      <c r="P2305" s="245">
        <f t="shared" si="130"/>
        <v>1112.4402259887004</v>
      </c>
      <c r="Q2305" s="10"/>
      <c r="R2305" s="10"/>
      <c r="S2305" s="10"/>
      <c r="T2305" s="179">
        <f t="shared" si="131"/>
        <v>9443.2824858757067</v>
      </c>
      <c r="U2305" s="10"/>
      <c r="V2305" s="10"/>
      <c r="W2305" s="10"/>
      <c r="Y2305" s="10">
        <v>196901.91999999998</v>
      </c>
      <c r="Z2305" s="10">
        <f t="shared" si="142"/>
        <v>275621.40000000002</v>
      </c>
      <c r="AB2305" s="10">
        <f t="shared" si="143"/>
        <v>161172.72</v>
      </c>
      <c r="AC2305" s="10">
        <v>180178.39</v>
      </c>
      <c r="AD2305" s="10"/>
      <c r="AE2305" s="3"/>
      <c r="AF2305" s="3"/>
    </row>
    <row r="2306" spans="1:32" x14ac:dyDescent="0.2">
      <c r="A2306" s="55"/>
      <c r="B2306" s="198"/>
      <c r="C2306" s="10" t="s">
        <v>534</v>
      </c>
      <c r="D2306" s="10"/>
      <c r="E2306" s="419" t="s">
        <v>90</v>
      </c>
      <c r="F2306" s="10">
        <v>24091647</v>
      </c>
      <c r="G2306" s="10"/>
      <c r="H2306" s="10">
        <f t="shared" si="141"/>
        <v>64235</v>
      </c>
      <c r="I2306" s="10"/>
      <c r="J2306" s="10">
        <v>1829107.7999999998</v>
      </c>
      <c r="K2306" s="10"/>
      <c r="M2306" s="10">
        <v>998</v>
      </c>
      <c r="N2306" s="69"/>
      <c r="P2306" s="245">
        <f t="shared" si="130"/>
        <v>1832.7733466933867</v>
      </c>
      <c r="Q2306" s="10"/>
      <c r="R2306" s="10"/>
      <c r="S2306" s="10"/>
      <c r="T2306" s="179">
        <f t="shared" si="131"/>
        <v>24139.926853707413</v>
      </c>
      <c r="U2306" s="10"/>
      <c r="V2306" s="10"/>
      <c r="W2306" s="10"/>
      <c r="Y2306" s="10">
        <v>1829107.7999999998</v>
      </c>
      <c r="Z2306" s="10">
        <f t="shared" si="142"/>
        <v>2560367.41</v>
      </c>
      <c r="AB2306" s="10">
        <f t="shared" si="143"/>
        <v>1497203.68</v>
      </c>
      <c r="AC2306" s="10">
        <v>1673755.66</v>
      </c>
      <c r="AD2306" s="10"/>
      <c r="AE2306" s="3"/>
      <c r="AF2306" s="3"/>
    </row>
    <row r="2307" spans="1:32" x14ac:dyDescent="0.2">
      <c r="A2307" s="55"/>
      <c r="B2307" s="198"/>
      <c r="C2307" s="10" t="s">
        <v>534</v>
      </c>
      <c r="D2307" s="10"/>
      <c r="E2307" s="419" t="s">
        <v>460</v>
      </c>
      <c r="F2307" s="10">
        <v>16462</v>
      </c>
      <c r="G2307" s="10"/>
      <c r="H2307" s="10">
        <f t="shared" si="141"/>
        <v>44</v>
      </c>
      <c r="I2307" s="10"/>
      <c r="J2307" s="10">
        <v>1217.3</v>
      </c>
      <c r="K2307" s="10"/>
      <c r="M2307" s="10">
        <v>1</v>
      </c>
      <c r="N2307" s="69"/>
      <c r="P2307" s="245">
        <f t="shared" si="130"/>
        <v>1217.3</v>
      </c>
      <c r="Q2307" s="10"/>
      <c r="R2307" s="10"/>
      <c r="S2307" s="10"/>
      <c r="T2307" s="179">
        <f t="shared" si="131"/>
        <v>16462</v>
      </c>
      <c r="U2307" s="10"/>
      <c r="V2307" s="10"/>
      <c r="W2307" s="10"/>
      <c r="Y2307" s="10">
        <v>1217.3</v>
      </c>
      <c r="Z2307" s="10">
        <f t="shared" si="142"/>
        <v>1703.96</v>
      </c>
      <c r="AB2307" s="10">
        <f t="shared" si="143"/>
        <v>996.41</v>
      </c>
      <c r="AC2307" s="10">
        <v>1113.9100000000001</v>
      </c>
      <c r="AD2307" s="10"/>
      <c r="AE2307" s="3"/>
      <c r="AF2307" s="3"/>
    </row>
    <row r="2308" spans="1:32" x14ac:dyDescent="0.2">
      <c r="A2308" s="55"/>
      <c r="B2308" s="198"/>
      <c r="C2308" s="10" t="s">
        <v>535</v>
      </c>
      <c r="D2308" s="10"/>
      <c r="E2308" s="419" t="s">
        <v>79</v>
      </c>
      <c r="F2308" s="10">
        <v>77704</v>
      </c>
      <c r="G2308" s="10"/>
      <c r="H2308" s="10">
        <f t="shared" si="141"/>
        <v>207</v>
      </c>
      <c r="I2308" s="10"/>
      <c r="J2308" s="10">
        <v>14549.67</v>
      </c>
      <c r="K2308" s="10"/>
      <c r="M2308" s="10">
        <v>51</v>
      </c>
      <c r="N2308" s="69"/>
      <c r="P2308" s="245">
        <f t="shared" si="130"/>
        <v>285.28764705882355</v>
      </c>
      <c r="Q2308" s="10"/>
      <c r="R2308" s="10"/>
      <c r="S2308" s="10"/>
      <c r="T2308" s="179">
        <f t="shared" si="131"/>
        <v>1523.6078431372548</v>
      </c>
      <c r="U2308" s="10"/>
      <c r="V2308" s="10"/>
      <c r="W2308" s="10"/>
      <c r="Y2308" s="10">
        <v>14549.67</v>
      </c>
      <c r="Z2308" s="10">
        <f t="shared" si="142"/>
        <v>20366.490000000002</v>
      </c>
      <c r="AB2308" s="10">
        <f t="shared" si="143"/>
        <v>11909.53</v>
      </c>
      <c r="AC2308" s="10">
        <v>13313.92</v>
      </c>
      <c r="AD2308" s="10"/>
      <c r="AE2308" s="3"/>
      <c r="AF2308" s="3"/>
    </row>
    <row r="2309" spans="1:32" x14ac:dyDescent="0.2">
      <c r="A2309" s="55"/>
      <c r="B2309" s="198"/>
      <c r="C2309" s="10" t="s">
        <v>536</v>
      </c>
      <c r="D2309" s="10"/>
      <c r="E2309" s="419" t="s">
        <v>88</v>
      </c>
      <c r="F2309" s="10">
        <v>1396609</v>
      </c>
      <c r="G2309" s="10"/>
      <c r="H2309" s="10">
        <f t="shared" si="141"/>
        <v>3724</v>
      </c>
      <c r="I2309" s="10"/>
      <c r="J2309" s="10">
        <v>161382.56000000014</v>
      </c>
      <c r="K2309" s="10"/>
      <c r="M2309" s="10">
        <v>326</v>
      </c>
      <c r="N2309" s="69"/>
      <c r="P2309" s="245">
        <f t="shared" si="130"/>
        <v>495.03852760736243</v>
      </c>
      <c r="Q2309" s="10"/>
      <c r="R2309" s="10"/>
      <c r="S2309" s="10"/>
      <c r="T2309" s="179">
        <f t="shared" si="131"/>
        <v>4284.0766871165642</v>
      </c>
      <c r="U2309" s="10"/>
      <c r="V2309" s="10"/>
      <c r="W2309" s="10"/>
      <c r="Y2309" s="10">
        <v>161382.56000000014</v>
      </c>
      <c r="Z2309" s="10">
        <f t="shared" si="142"/>
        <v>225901.75</v>
      </c>
      <c r="AB2309" s="10">
        <f t="shared" si="143"/>
        <v>132098.59</v>
      </c>
      <c r="AC2309" s="10">
        <v>147675.81</v>
      </c>
      <c r="AD2309" s="10"/>
      <c r="AE2309" s="3"/>
      <c r="AF2309" s="3"/>
    </row>
    <row r="2310" spans="1:32" x14ac:dyDescent="0.2">
      <c r="A2310" s="55"/>
      <c r="B2310" s="198"/>
      <c r="C2310" s="10" t="s">
        <v>537</v>
      </c>
      <c r="D2310" s="10"/>
      <c r="E2310" s="419" t="s">
        <v>81</v>
      </c>
      <c r="F2310" s="10">
        <v>163</v>
      </c>
      <c r="G2310" s="10"/>
      <c r="H2310" s="10">
        <f t="shared" si="141"/>
        <v>0</v>
      </c>
      <c r="I2310" s="10"/>
      <c r="J2310" s="10">
        <v>25.69</v>
      </c>
      <c r="K2310" s="10"/>
      <c r="M2310" s="10">
        <v>1</v>
      </c>
      <c r="N2310" s="69"/>
      <c r="P2310" s="245">
        <f t="shared" si="130"/>
        <v>25.69</v>
      </c>
      <c r="Q2310" s="10"/>
      <c r="R2310" s="10"/>
      <c r="S2310" s="10"/>
      <c r="T2310" s="179">
        <f t="shared" si="131"/>
        <v>163</v>
      </c>
      <c r="U2310" s="10"/>
      <c r="V2310" s="10"/>
      <c r="W2310" s="10"/>
      <c r="Y2310" s="10">
        <v>25.69</v>
      </c>
      <c r="Z2310" s="10">
        <f t="shared" si="142"/>
        <v>35.96</v>
      </c>
      <c r="AB2310" s="10">
        <f t="shared" si="143"/>
        <v>21.03</v>
      </c>
      <c r="AC2310" s="10">
        <v>23.51</v>
      </c>
      <c r="AD2310" s="10"/>
      <c r="AE2310" s="3"/>
      <c r="AF2310" s="3"/>
    </row>
    <row r="2311" spans="1:32" x14ac:dyDescent="0.2">
      <c r="A2311" s="55"/>
      <c r="B2311" s="198"/>
      <c r="C2311" s="10" t="s">
        <v>537</v>
      </c>
      <c r="D2311" s="10"/>
      <c r="E2311" s="419" t="s">
        <v>68</v>
      </c>
      <c r="F2311" s="10">
        <v>529683</v>
      </c>
      <c r="G2311" s="10"/>
      <c r="H2311" s="10">
        <f t="shared" si="141"/>
        <v>1412</v>
      </c>
      <c r="I2311" s="10"/>
      <c r="J2311" s="10">
        <v>51896.990000000005</v>
      </c>
      <c r="K2311" s="10"/>
      <c r="M2311" s="10">
        <v>106</v>
      </c>
      <c r="N2311" s="69"/>
      <c r="P2311" s="245">
        <f t="shared" si="130"/>
        <v>489.59424528301889</v>
      </c>
      <c r="Q2311" s="10"/>
      <c r="R2311" s="10"/>
      <c r="S2311" s="10"/>
      <c r="T2311" s="179">
        <f t="shared" si="131"/>
        <v>4997.0094339622638</v>
      </c>
      <c r="U2311" s="10"/>
      <c r="V2311" s="10"/>
      <c r="W2311" s="10"/>
      <c r="Y2311" s="10">
        <v>51896.990000000005</v>
      </c>
      <c r="Z2311" s="10">
        <f t="shared" si="142"/>
        <v>72644.899999999994</v>
      </c>
      <c r="AB2311" s="10">
        <f t="shared" si="143"/>
        <v>42479.93</v>
      </c>
      <c r="AC2311" s="10">
        <v>47489.21</v>
      </c>
      <c r="AD2311" s="10"/>
      <c r="AE2311" s="3"/>
      <c r="AF2311" s="3"/>
    </row>
    <row r="2312" spans="1:32" x14ac:dyDescent="0.2">
      <c r="A2312" s="55"/>
      <c r="B2312" s="198"/>
      <c r="C2312" s="10" t="s">
        <v>537</v>
      </c>
      <c r="D2312" s="10"/>
      <c r="E2312" s="419" t="s">
        <v>79</v>
      </c>
      <c r="F2312" s="10">
        <v>117</v>
      </c>
      <c r="G2312" s="10"/>
      <c r="H2312" s="10">
        <f t="shared" si="141"/>
        <v>0</v>
      </c>
      <c r="I2312" s="10"/>
      <c r="J2312" s="10">
        <v>95.759999999999991</v>
      </c>
      <c r="K2312" s="10"/>
      <c r="M2312" s="10">
        <v>2</v>
      </c>
      <c r="N2312" s="69"/>
      <c r="P2312" s="245">
        <f t="shared" si="130"/>
        <v>47.879999999999995</v>
      </c>
      <c r="Q2312" s="10"/>
      <c r="R2312" s="10"/>
      <c r="S2312" s="10"/>
      <c r="T2312" s="179">
        <f t="shared" si="131"/>
        <v>58.5</v>
      </c>
      <c r="U2312" s="10"/>
      <c r="V2312" s="10"/>
      <c r="W2312" s="10"/>
      <c r="Y2312" s="10">
        <v>95.759999999999991</v>
      </c>
      <c r="Z2312" s="10">
        <f t="shared" si="142"/>
        <v>134.04</v>
      </c>
      <c r="AB2312" s="10">
        <f t="shared" si="143"/>
        <v>78.38</v>
      </c>
      <c r="AC2312" s="10">
        <v>87.62</v>
      </c>
      <c r="AD2312" s="10"/>
      <c r="AE2312" s="3"/>
      <c r="AF2312" s="3"/>
    </row>
    <row r="2313" spans="1:32" x14ac:dyDescent="0.2">
      <c r="A2313" s="55"/>
      <c r="B2313" s="198"/>
      <c r="C2313" s="10" t="s">
        <v>539</v>
      </c>
      <c r="D2313" s="10"/>
      <c r="E2313" s="419" t="s">
        <v>64</v>
      </c>
      <c r="F2313" s="10">
        <v>7770</v>
      </c>
      <c r="G2313" s="10"/>
      <c r="H2313" s="10">
        <f t="shared" si="141"/>
        <v>21</v>
      </c>
      <c r="I2313" s="10"/>
      <c r="J2313" s="10">
        <v>1240.4500000000003</v>
      </c>
      <c r="K2313" s="10"/>
      <c r="M2313" s="10">
        <v>10</v>
      </c>
      <c r="N2313" s="69"/>
      <c r="P2313" s="245">
        <f t="shared" si="130"/>
        <v>124.04500000000003</v>
      </c>
      <c r="Q2313" s="10"/>
      <c r="R2313" s="10"/>
      <c r="S2313" s="10"/>
      <c r="T2313" s="179">
        <f t="shared" si="131"/>
        <v>777</v>
      </c>
      <c r="U2313" s="10"/>
      <c r="V2313" s="10"/>
      <c r="W2313" s="10"/>
      <c r="Y2313" s="10">
        <v>1240.4500000000003</v>
      </c>
      <c r="Z2313" s="10">
        <f t="shared" si="142"/>
        <v>1736.37</v>
      </c>
      <c r="AB2313" s="10">
        <f t="shared" si="143"/>
        <v>1015.36</v>
      </c>
      <c r="AC2313" s="10">
        <v>1135.0899999999999</v>
      </c>
      <c r="AD2313" s="10"/>
      <c r="AE2313" s="3"/>
      <c r="AF2313" s="3"/>
    </row>
    <row r="2314" spans="1:32" x14ac:dyDescent="0.2">
      <c r="A2314" s="55"/>
      <c r="B2314" s="198"/>
      <c r="C2314" s="10" t="s">
        <v>540</v>
      </c>
      <c r="D2314" s="10"/>
      <c r="E2314" s="419" t="s">
        <v>616</v>
      </c>
      <c r="F2314" s="10">
        <v>112</v>
      </c>
      <c r="G2314" s="10"/>
      <c r="H2314" s="10">
        <f t="shared" si="141"/>
        <v>0</v>
      </c>
      <c r="I2314" s="10"/>
      <c r="J2314" s="10">
        <v>34.409999999999997</v>
      </c>
      <c r="K2314" s="10"/>
      <c r="M2314" s="10">
        <v>1</v>
      </c>
      <c r="N2314" s="69"/>
      <c r="P2314" s="245">
        <f t="shared" si="130"/>
        <v>34.409999999999997</v>
      </c>
      <c r="Q2314" s="10"/>
      <c r="R2314" s="10"/>
      <c r="S2314" s="10"/>
      <c r="T2314" s="179">
        <f t="shared" si="131"/>
        <v>112</v>
      </c>
      <c r="U2314" s="10"/>
      <c r="V2314" s="10"/>
      <c r="W2314" s="10"/>
      <c r="Y2314" s="10">
        <v>34.409999999999997</v>
      </c>
      <c r="Z2314" s="10">
        <f t="shared" si="142"/>
        <v>48.17</v>
      </c>
      <c r="AB2314" s="10">
        <f t="shared" si="143"/>
        <v>28.17</v>
      </c>
      <c r="AC2314" s="10">
        <v>31.49</v>
      </c>
      <c r="AD2314" s="10"/>
      <c r="AE2314" s="3"/>
      <c r="AF2314" s="3"/>
    </row>
    <row r="2315" spans="1:32" x14ac:dyDescent="0.2">
      <c r="A2315" s="55"/>
      <c r="B2315" s="198"/>
      <c r="C2315" s="10" t="s">
        <v>541</v>
      </c>
      <c r="D2315" s="10"/>
      <c r="E2315" s="419" t="s">
        <v>542</v>
      </c>
      <c r="F2315" s="10">
        <v>450789</v>
      </c>
      <c r="G2315" s="10"/>
      <c r="H2315" s="10">
        <f t="shared" si="141"/>
        <v>1202</v>
      </c>
      <c r="I2315" s="10"/>
      <c r="J2315" s="10">
        <v>97506.86</v>
      </c>
      <c r="K2315" s="10"/>
      <c r="M2315" s="10">
        <v>82</v>
      </c>
      <c r="N2315" s="69"/>
      <c r="P2315" s="245">
        <f t="shared" si="130"/>
        <v>1189.1080487804877</v>
      </c>
      <c r="Q2315" s="10"/>
      <c r="R2315" s="10"/>
      <c r="S2315" s="10"/>
      <c r="T2315" s="179">
        <f t="shared" ref="T2315:T2373" si="144">F2315/M2315</f>
        <v>5497.4268292682927</v>
      </c>
      <c r="U2315" s="10"/>
      <c r="V2315" s="10"/>
      <c r="W2315" s="10"/>
      <c r="Y2315" s="10">
        <v>97506.86</v>
      </c>
      <c r="Z2315" s="10">
        <f t="shared" si="142"/>
        <v>136489.16</v>
      </c>
      <c r="AB2315" s="10">
        <f t="shared" si="143"/>
        <v>79813.570000000007</v>
      </c>
      <c r="AC2315" s="10">
        <v>89225.279999999999</v>
      </c>
      <c r="AD2315" s="10"/>
      <c r="AE2315" s="3"/>
      <c r="AF2315" s="3"/>
    </row>
    <row r="2316" spans="1:32" x14ac:dyDescent="0.2">
      <c r="A2316" s="55"/>
      <c r="B2316" s="198"/>
      <c r="C2316" s="10" t="s">
        <v>541</v>
      </c>
      <c r="D2316" s="10"/>
      <c r="E2316" s="419" t="s">
        <v>170</v>
      </c>
      <c r="F2316" s="10">
        <v>335</v>
      </c>
      <c r="G2316" s="10"/>
      <c r="H2316" s="10">
        <f t="shared" si="141"/>
        <v>1</v>
      </c>
      <c r="I2316" s="10"/>
      <c r="J2316" s="10">
        <v>99.84</v>
      </c>
      <c r="K2316" s="10"/>
      <c r="M2316" s="10">
        <v>1</v>
      </c>
      <c r="N2316" s="69"/>
      <c r="P2316" s="245">
        <f t="shared" si="130"/>
        <v>99.84</v>
      </c>
      <c r="Q2316" s="10"/>
      <c r="R2316" s="10"/>
      <c r="S2316" s="10"/>
      <c r="T2316" s="179">
        <f t="shared" si="144"/>
        <v>335</v>
      </c>
      <c r="U2316" s="10"/>
      <c r="V2316" s="10"/>
      <c r="W2316" s="10"/>
      <c r="Y2316" s="10">
        <v>99.84</v>
      </c>
      <c r="Z2316" s="10">
        <f t="shared" si="142"/>
        <v>139.76</v>
      </c>
      <c r="AB2316" s="10">
        <f t="shared" si="143"/>
        <v>81.72</v>
      </c>
      <c r="AC2316" s="10">
        <v>91.36</v>
      </c>
      <c r="AD2316" s="10"/>
      <c r="AE2316" s="3"/>
      <c r="AF2316" s="3"/>
    </row>
    <row r="2317" spans="1:32" x14ac:dyDescent="0.2">
      <c r="A2317" s="55"/>
      <c r="B2317" s="198"/>
      <c r="C2317" s="10" t="s">
        <v>541</v>
      </c>
      <c r="D2317" s="10"/>
      <c r="E2317" s="419" t="s">
        <v>127</v>
      </c>
      <c r="F2317" s="10">
        <v>11072</v>
      </c>
      <c r="G2317" s="10"/>
      <c r="H2317" s="10">
        <f t="shared" si="141"/>
        <v>30</v>
      </c>
      <c r="I2317" s="10"/>
      <c r="J2317" s="10">
        <v>1036.93</v>
      </c>
      <c r="K2317" s="10"/>
      <c r="M2317" s="10">
        <v>4</v>
      </c>
      <c r="N2317" s="69"/>
      <c r="P2317" s="245">
        <f t="shared" si="130"/>
        <v>259.23250000000002</v>
      </c>
      <c r="Q2317" s="10"/>
      <c r="R2317" s="10"/>
      <c r="S2317" s="10"/>
      <c r="T2317" s="179">
        <f t="shared" si="144"/>
        <v>2768</v>
      </c>
      <c r="U2317" s="10"/>
      <c r="V2317" s="10"/>
      <c r="W2317" s="10"/>
      <c r="Y2317" s="10">
        <v>1036.93</v>
      </c>
      <c r="Z2317" s="10">
        <f t="shared" si="142"/>
        <v>1451.48</v>
      </c>
      <c r="AB2317" s="10">
        <f t="shared" si="143"/>
        <v>848.77</v>
      </c>
      <c r="AC2317" s="10">
        <v>948.86</v>
      </c>
      <c r="AD2317" s="10"/>
      <c r="AE2317" s="3"/>
      <c r="AF2317" s="3"/>
    </row>
    <row r="2318" spans="1:32" x14ac:dyDescent="0.2">
      <c r="A2318" s="55"/>
      <c r="B2318" s="198"/>
      <c r="C2318" s="10" t="s">
        <v>543</v>
      </c>
      <c r="D2318" s="10"/>
      <c r="E2318" s="419" t="s">
        <v>109</v>
      </c>
      <c r="F2318" s="10">
        <v>2361344</v>
      </c>
      <c r="G2318" s="10"/>
      <c r="H2318" s="10">
        <f t="shared" si="141"/>
        <v>6296</v>
      </c>
      <c r="I2318" s="10"/>
      <c r="J2318" s="10">
        <v>304117.89999999997</v>
      </c>
      <c r="K2318" s="10"/>
      <c r="M2318" s="10">
        <v>535</v>
      </c>
      <c r="N2318" s="69"/>
      <c r="P2318" s="245">
        <f t="shared" ref="P2318:P2373" si="145">J2318/M2318</f>
        <v>568.44467289719614</v>
      </c>
      <c r="Q2318" s="10"/>
      <c r="R2318" s="10"/>
      <c r="S2318" s="10"/>
      <c r="T2318" s="179">
        <f t="shared" si="144"/>
        <v>4413.7271028037385</v>
      </c>
      <c r="U2318" s="10"/>
      <c r="V2318" s="10"/>
      <c r="W2318" s="10"/>
      <c r="Y2318" s="10">
        <v>304117.89999999997</v>
      </c>
      <c r="Z2318" s="10">
        <f t="shared" si="142"/>
        <v>425701.29</v>
      </c>
      <c r="AB2318" s="10">
        <f t="shared" si="143"/>
        <v>248933.63</v>
      </c>
      <c r="AC2318" s="10">
        <v>278288.17</v>
      </c>
      <c r="AD2318" s="10"/>
      <c r="AE2318" s="3"/>
      <c r="AF2318" s="3"/>
    </row>
    <row r="2319" spans="1:32" x14ac:dyDescent="0.2">
      <c r="A2319" s="55"/>
      <c r="B2319" s="198"/>
      <c r="C2319" s="10" t="s">
        <v>544</v>
      </c>
      <c r="D2319" s="10"/>
      <c r="E2319" s="419" t="s">
        <v>131</v>
      </c>
      <c r="F2319" s="10">
        <v>11060723</v>
      </c>
      <c r="G2319" s="10"/>
      <c r="H2319" s="10">
        <f t="shared" si="141"/>
        <v>29491</v>
      </c>
      <c r="I2319" s="10"/>
      <c r="J2319" s="10">
        <v>1237728.24</v>
      </c>
      <c r="K2319" s="10"/>
      <c r="M2319" s="10">
        <v>1628</v>
      </c>
      <c r="N2319" s="69"/>
      <c r="P2319" s="245">
        <f t="shared" si="145"/>
        <v>760.27533169533172</v>
      </c>
      <c r="Q2319" s="10"/>
      <c r="R2319" s="10"/>
      <c r="S2319" s="10"/>
      <c r="T2319" s="179">
        <f t="shared" si="144"/>
        <v>6794.0558968058967</v>
      </c>
      <c r="U2319" s="10"/>
      <c r="V2319" s="10"/>
      <c r="W2319" s="10"/>
      <c r="Y2319" s="10">
        <v>1237728.24</v>
      </c>
      <c r="Z2319" s="10">
        <f t="shared" si="142"/>
        <v>1732560.02</v>
      </c>
      <c r="AB2319" s="10">
        <f t="shared" si="143"/>
        <v>1013133.98</v>
      </c>
      <c r="AC2319" s="10">
        <v>1132603.8999999999</v>
      </c>
      <c r="AD2319" s="10"/>
      <c r="AE2319" s="3"/>
      <c r="AF2319" s="3"/>
    </row>
    <row r="2320" spans="1:32" x14ac:dyDescent="0.2">
      <c r="A2320" s="55"/>
      <c r="B2320" s="198"/>
      <c r="C2320" s="10" t="s">
        <v>544</v>
      </c>
      <c r="D2320" s="10"/>
      <c r="E2320" s="419" t="s">
        <v>314</v>
      </c>
      <c r="F2320" s="10">
        <v>360</v>
      </c>
      <c r="G2320" s="10"/>
      <c r="H2320" s="10">
        <f t="shared" si="141"/>
        <v>1</v>
      </c>
      <c r="I2320" s="10"/>
      <c r="J2320" s="10">
        <v>23.75</v>
      </c>
      <c r="K2320" s="10"/>
      <c r="M2320" s="10">
        <v>1</v>
      </c>
      <c r="N2320" s="69"/>
      <c r="P2320" s="245">
        <f t="shared" si="145"/>
        <v>23.75</v>
      </c>
      <c r="Q2320" s="10"/>
      <c r="R2320" s="10"/>
      <c r="S2320" s="10"/>
      <c r="T2320" s="179">
        <f t="shared" si="144"/>
        <v>360</v>
      </c>
      <c r="U2320" s="10"/>
      <c r="V2320" s="10"/>
      <c r="W2320" s="10"/>
      <c r="Y2320" s="10">
        <v>23.75</v>
      </c>
      <c r="Z2320" s="10">
        <f t="shared" si="142"/>
        <v>33.25</v>
      </c>
      <c r="AB2320" s="10">
        <f t="shared" si="143"/>
        <v>19.440000000000001</v>
      </c>
      <c r="AC2320" s="10">
        <v>21.73</v>
      </c>
      <c r="AD2320" s="10"/>
      <c r="AE2320" s="3"/>
      <c r="AF2320" s="3"/>
    </row>
    <row r="2321" spans="1:32" x14ac:dyDescent="0.2">
      <c r="A2321" s="55"/>
      <c r="B2321" s="198"/>
      <c r="C2321" s="10" t="s">
        <v>544</v>
      </c>
      <c r="D2321" s="10"/>
      <c r="E2321" s="419" t="s">
        <v>107</v>
      </c>
      <c r="F2321" s="10">
        <v>457725</v>
      </c>
      <c r="G2321" s="10"/>
      <c r="H2321" s="10">
        <f t="shared" si="141"/>
        <v>1220</v>
      </c>
      <c r="I2321" s="10"/>
      <c r="J2321" s="10">
        <v>29336.359999999997</v>
      </c>
      <c r="K2321" s="10"/>
      <c r="M2321" s="10">
        <v>12</v>
      </c>
      <c r="N2321" s="69"/>
      <c r="P2321" s="245">
        <f t="shared" si="145"/>
        <v>2444.6966666666663</v>
      </c>
      <c r="Q2321" s="10"/>
      <c r="R2321" s="10"/>
      <c r="S2321" s="10"/>
      <c r="T2321" s="179">
        <f t="shared" si="144"/>
        <v>38143.75</v>
      </c>
      <c r="U2321" s="10"/>
      <c r="V2321" s="10"/>
      <c r="W2321" s="10"/>
      <c r="Y2321" s="10">
        <v>29336.359999999997</v>
      </c>
      <c r="Z2321" s="10">
        <f t="shared" si="142"/>
        <v>41064.75</v>
      </c>
      <c r="AB2321" s="10">
        <f t="shared" si="143"/>
        <v>24013.08</v>
      </c>
      <c r="AC2321" s="10">
        <v>26844.73</v>
      </c>
      <c r="AD2321" s="10"/>
      <c r="AE2321" s="3"/>
      <c r="AF2321" s="3"/>
    </row>
    <row r="2322" spans="1:32" x14ac:dyDescent="0.2">
      <c r="A2322" s="55"/>
      <c r="B2322" s="198"/>
      <c r="C2322" s="10" t="s">
        <v>544</v>
      </c>
      <c r="D2322" s="10"/>
      <c r="E2322" s="419" t="s">
        <v>617</v>
      </c>
      <c r="F2322" s="10">
        <v>360</v>
      </c>
      <c r="G2322" s="10"/>
      <c r="H2322" s="10">
        <f t="shared" si="141"/>
        <v>1</v>
      </c>
      <c r="I2322" s="10"/>
      <c r="J2322" s="10">
        <v>39.14</v>
      </c>
      <c r="K2322" s="10"/>
      <c r="M2322" s="10">
        <v>1</v>
      </c>
      <c r="N2322" s="69"/>
      <c r="P2322" s="245">
        <f t="shared" si="145"/>
        <v>39.14</v>
      </c>
      <c r="Q2322" s="10"/>
      <c r="R2322" s="10"/>
      <c r="S2322" s="10"/>
      <c r="T2322" s="179">
        <f t="shared" si="144"/>
        <v>360</v>
      </c>
      <c r="U2322" s="10"/>
      <c r="V2322" s="10"/>
      <c r="W2322" s="10"/>
      <c r="Y2322" s="10">
        <v>39.14</v>
      </c>
      <c r="Z2322" s="10">
        <f t="shared" si="142"/>
        <v>54.79</v>
      </c>
      <c r="AB2322" s="10">
        <f t="shared" si="143"/>
        <v>32.04</v>
      </c>
      <c r="AC2322" s="10">
        <v>35.82</v>
      </c>
      <c r="AD2322" s="10"/>
      <c r="AE2322" s="3"/>
      <c r="AF2322" s="3"/>
    </row>
    <row r="2323" spans="1:32" x14ac:dyDescent="0.2">
      <c r="A2323" s="55"/>
      <c r="B2323" s="198"/>
      <c r="C2323" s="10" t="s">
        <v>545</v>
      </c>
      <c r="D2323" s="10"/>
      <c r="E2323" s="419" t="s">
        <v>145</v>
      </c>
      <c r="F2323" s="10">
        <v>2115954</v>
      </c>
      <c r="G2323" s="10"/>
      <c r="H2323" s="10">
        <f t="shared" si="141"/>
        <v>5642</v>
      </c>
      <c r="I2323" s="10"/>
      <c r="J2323" s="10">
        <v>157221.34000000008</v>
      </c>
      <c r="K2323" s="10"/>
      <c r="M2323" s="10">
        <v>161</v>
      </c>
      <c r="N2323" s="69"/>
      <c r="P2323" s="245">
        <f t="shared" si="145"/>
        <v>976.53006211180173</v>
      </c>
      <c r="Q2323" s="10"/>
      <c r="R2323" s="10"/>
      <c r="S2323" s="10"/>
      <c r="T2323" s="179">
        <f t="shared" si="144"/>
        <v>13142.571428571429</v>
      </c>
      <c r="U2323" s="10"/>
      <c r="V2323" s="10"/>
      <c r="W2323" s="10"/>
      <c r="Y2323" s="10">
        <v>157221.34000000008</v>
      </c>
      <c r="Z2323" s="10">
        <f t="shared" si="142"/>
        <v>220076.91</v>
      </c>
      <c r="AB2323" s="10">
        <f t="shared" si="143"/>
        <v>128692.45</v>
      </c>
      <c r="AC2323" s="10">
        <v>143868.01</v>
      </c>
      <c r="AD2323" s="10"/>
      <c r="AE2323" s="3"/>
      <c r="AF2323" s="3"/>
    </row>
    <row r="2324" spans="1:32" x14ac:dyDescent="0.2">
      <c r="A2324" s="55"/>
      <c r="B2324" s="198"/>
      <c r="C2324" s="10" t="s">
        <v>545</v>
      </c>
      <c r="D2324" s="10"/>
      <c r="E2324" s="419" t="s">
        <v>70</v>
      </c>
      <c r="F2324" s="10">
        <v>4550</v>
      </c>
      <c r="G2324" s="10"/>
      <c r="H2324" s="10">
        <f t="shared" si="141"/>
        <v>12</v>
      </c>
      <c r="I2324" s="10"/>
      <c r="J2324" s="10">
        <v>1308.3499999999999</v>
      </c>
      <c r="K2324" s="10"/>
      <c r="M2324" s="10">
        <v>1</v>
      </c>
      <c r="N2324" s="69"/>
      <c r="P2324" s="245">
        <f t="shared" si="145"/>
        <v>1308.3499999999999</v>
      </c>
      <c r="Q2324" s="10"/>
      <c r="R2324" s="10"/>
      <c r="S2324" s="10"/>
      <c r="T2324" s="179">
        <f t="shared" si="144"/>
        <v>4550</v>
      </c>
      <c r="U2324" s="10"/>
      <c r="V2324" s="10"/>
      <c r="W2324" s="10"/>
      <c r="Y2324" s="10">
        <v>1308.3499999999999</v>
      </c>
      <c r="Z2324" s="10">
        <f t="shared" si="142"/>
        <v>1831.42</v>
      </c>
      <c r="AB2324" s="10">
        <f t="shared" si="143"/>
        <v>1070.94</v>
      </c>
      <c r="AC2324" s="10">
        <v>1197.23</v>
      </c>
      <c r="AD2324" s="10"/>
      <c r="AE2324" s="3"/>
      <c r="AF2324" s="3"/>
    </row>
    <row r="2325" spans="1:32" x14ac:dyDescent="0.2">
      <c r="A2325" s="55"/>
      <c r="B2325" s="198"/>
      <c r="C2325" s="10" t="s">
        <v>546</v>
      </c>
      <c r="D2325" s="10"/>
      <c r="E2325" s="419" t="s">
        <v>70</v>
      </c>
      <c r="F2325" s="10">
        <v>5154</v>
      </c>
      <c r="G2325" s="10"/>
      <c r="H2325" s="10">
        <f t="shared" si="141"/>
        <v>14</v>
      </c>
      <c r="I2325" s="10"/>
      <c r="J2325" s="10">
        <v>1067.98</v>
      </c>
      <c r="K2325" s="10"/>
      <c r="M2325" s="10">
        <v>2</v>
      </c>
      <c r="N2325" s="69"/>
      <c r="P2325" s="245">
        <f t="shared" si="145"/>
        <v>533.99</v>
      </c>
      <c r="Q2325" s="10"/>
      <c r="R2325" s="10"/>
      <c r="S2325" s="10"/>
      <c r="T2325" s="179">
        <f t="shared" si="144"/>
        <v>2577</v>
      </c>
      <c r="U2325" s="10"/>
      <c r="V2325" s="10"/>
      <c r="W2325" s="10"/>
      <c r="Y2325" s="10">
        <v>1067.98</v>
      </c>
      <c r="Z2325" s="10">
        <f t="shared" si="142"/>
        <v>1494.95</v>
      </c>
      <c r="AB2325" s="10">
        <f t="shared" si="143"/>
        <v>874.19</v>
      </c>
      <c r="AC2325" s="10">
        <v>977.28</v>
      </c>
      <c r="AD2325" s="10"/>
      <c r="AE2325" s="3"/>
      <c r="AF2325" s="3"/>
    </row>
    <row r="2326" spans="1:32" x14ac:dyDescent="0.2">
      <c r="A2326" s="55"/>
      <c r="B2326" s="198"/>
      <c r="C2326" s="10" t="s">
        <v>548</v>
      </c>
      <c r="D2326" s="10"/>
      <c r="E2326" s="419" t="s">
        <v>84</v>
      </c>
      <c r="F2326" s="10">
        <v>220</v>
      </c>
      <c r="G2326" s="10"/>
      <c r="H2326" s="10">
        <f t="shared" si="141"/>
        <v>1</v>
      </c>
      <c r="I2326" s="10"/>
      <c r="J2326" s="10">
        <v>101.53</v>
      </c>
      <c r="K2326" s="10"/>
      <c r="M2326" s="10">
        <v>5</v>
      </c>
      <c r="N2326" s="69"/>
      <c r="P2326" s="245">
        <f t="shared" si="145"/>
        <v>20.306000000000001</v>
      </c>
      <c r="Q2326" s="10"/>
      <c r="R2326" s="10"/>
      <c r="S2326" s="10"/>
      <c r="T2326" s="179">
        <f t="shared" si="144"/>
        <v>44</v>
      </c>
      <c r="U2326" s="10"/>
      <c r="V2326" s="10"/>
      <c r="W2326" s="10"/>
      <c r="Y2326" s="10">
        <v>101.53</v>
      </c>
      <c r="Z2326" s="10">
        <f t="shared" si="142"/>
        <v>142.12</v>
      </c>
      <c r="AB2326" s="10">
        <f t="shared" si="143"/>
        <v>83.11</v>
      </c>
      <c r="AC2326" s="10">
        <v>92.91</v>
      </c>
      <c r="AD2326" s="10"/>
      <c r="AE2326" s="3"/>
      <c r="AF2326" s="3"/>
    </row>
    <row r="2327" spans="1:32" x14ac:dyDescent="0.2">
      <c r="A2327" s="55"/>
      <c r="B2327" s="198"/>
      <c r="C2327" s="10" t="s">
        <v>548</v>
      </c>
      <c r="D2327" s="10"/>
      <c r="E2327" s="419" t="s">
        <v>385</v>
      </c>
      <c r="F2327" s="10">
        <v>2838602</v>
      </c>
      <c r="G2327" s="10"/>
      <c r="H2327" s="10">
        <f t="shared" si="141"/>
        <v>7568</v>
      </c>
      <c r="I2327" s="10"/>
      <c r="J2327" s="10">
        <v>311172.24000000028</v>
      </c>
      <c r="K2327" s="10"/>
      <c r="M2327" s="10">
        <v>647</v>
      </c>
      <c r="N2327" s="69"/>
      <c r="P2327" s="245">
        <f t="shared" si="145"/>
        <v>480.94627511592006</v>
      </c>
      <c r="Q2327" s="10"/>
      <c r="R2327" s="10"/>
      <c r="S2327" s="10"/>
      <c r="T2327" s="179">
        <f t="shared" si="144"/>
        <v>4387.3292117465226</v>
      </c>
      <c r="U2327" s="10"/>
      <c r="V2327" s="10"/>
      <c r="W2327" s="10"/>
      <c r="Y2327" s="10">
        <v>311172.24000000028</v>
      </c>
      <c r="Z2327" s="10">
        <f t="shared" si="142"/>
        <v>435575.89</v>
      </c>
      <c r="AB2327" s="10">
        <f t="shared" si="143"/>
        <v>254707.91</v>
      </c>
      <c r="AC2327" s="10">
        <v>284743.36</v>
      </c>
      <c r="AD2327" s="10"/>
      <c r="AE2327" s="3"/>
      <c r="AF2327" s="3"/>
    </row>
    <row r="2328" spans="1:32" x14ac:dyDescent="0.2">
      <c r="A2328" s="55"/>
      <c r="B2328" s="198"/>
      <c r="C2328" s="10" t="s">
        <v>549</v>
      </c>
      <c r="D2328" s="10"/>
      <c r="E2328" s="419" t="s">
        <v>170</v>
      </c>
      <c r="F2328" s="10">
        <v>820213</v>
      </c>
      <c r="G2328" s="10"/>
      <c r="H2328" s="10">
        <f t="shared" si="141"/>
        <v>2187</v>
      </c>
      <c r="I2328" s="10"/>
      <c r="J2328" s="10">
        <v>124665.05999999998</v>
      </c>
      <c r="K2328" s="10"/>
      <c r="M2328" s="10">
        <v>248</v>
      </c>
      <c r="N2328" s="69"/>
      <c r="P2328" s="245">
        <f t="shared" si="145"/>
        <v>502.68169354838705</v>
      </c>
      <c r="Q2328" s="10"/>
      <c r="R2328" s="10"/>
      <c r="S2328" s="10"/>
      <c r="T2328" s="179">
        <f t="shared" si="144"/>
        <v>3307.3104838709678</v>
      </c>
      <c r="U2328" s="10"/>
      <c r="V2328" s="10"/>
      <c r="W2328" s="10"/>
      <c r="Y2328" s="10">
        <v>124665.05999999998</v>
      </c>
      <c r="Z2328" s="10">
        <f t="shared" si="142"/>
        <v>174504.95</v>
      </c>
      <c r="AB2328" s="10">
        <f t="shared" si="143"/>
        <v>102043.73</v>
      </c>
      <c r="AC2328" s="10">
        <v>114076.84</v>
      </c>
      <c r="AD2328" s="10"/>
      <c r="AE2328" s="3"/>
      <c r="AF2328" s="3"/>
    </row>
    <row r="2329" spans="1:32" x14ac:dyDescent="0.2">
      <c r="A2329" s="55"/>
      <c r="B2329" s="198"/>
      <c r="C2329" s="10" t="s">
        <v>549</v>
      </c>
      <c r="D2329" s="10"/>
      <c r="E2329" s="419" t="s">
        <v>167</v>
      </c>
      <c r="F2329" s="10">
        <v>602</v>
      </c>
      <c r="G2329" s="10"/>
      <c r="H2329" s="10">
        <f t="shared" si="141"/>
        <v>2</v>
      </c>
      <c r="I2329" s="10"/>
      <c r="J2329" s="10">
        <v>219.38</v>
      </c>
      <c r="K2329" s="10"/>
      <c r="M2329" s="10">
        <v>1</v>
      </c>
      <c r="N2329" s="69"/>
      <c r="P2329" s="245">
        <f t="shared" si="145"/>
        <v>219.38</v>
      </c>
      <c r="Q2329" s="10"/>
      <c r="R2329" s="10"/>
      <c r="S2329" s="10"/>
      <c r="T2329" s="179">
        <f t="shared" si="144"/>
        <v>602</v>
      </c>
      <c r="U2329" s="10"/>
      <c r="V2329" s="10"/>
      <c r="W2329" s="10"/>
      <c r="Y2329" s="10">
        <v>219.38</v>
      </c>
      <c r="Z2329" s="10">
        <f t="shared" si="142"/>
        <v>307.08999999999997</v>
      </c>
      <c r="AB2329" s="10">
        <f t="shared" si="143"/>
        <v>179.57</v>
      </c>
      <c r="AC2329" s="10">
        <v>200.75</v>
      </c>
      <c r="AD2329" s="10"/>
      <c r="AE2329" s="3"/>
      <c r="AF2329" s="3"/>
    </row>
    <row r="2330" spans="1:32" x14ac:dyDescent="0.2">
      <c r="A2330" s="55"/>
      <c r="B2330" s="198"/>
      <c r="C2330" s="10" t="s">
        <v>550</v>
      </c>
      <c r="D2330" s="10"/>
      <c r="E2330" s="419" t="s">
        <v>88</v>
      </c>
      <c r="F2330" s="10">
        <v>349</v>
      </c>
      <c r="G2330" s="10"/>
      <c r="H2330" s="10">
        <f t="shared" si="141"/>
        <v>1</v>
      </c>
      <c r="I2330" s="10"/>
      <c r="J2330" s="10">
        <v>128.22</v>
      </c>
      <c r="K2330" s="10"/>
      <c r="M2330" s="10">
        <v>4</v>
      </c>
      <c r="N2330" s="69"/>
      <c r="P2330" s="245">
        <f t="shared" si="145"/>
        <v>32.055</v>
      </c>
      <c r="Q2330" s="10"/>
      <c r="R2330" s="10"/>
      <c r="S2330" s="10"/>
      <c r="T2330" s="179">
        <f t="shared" si="144"/>
        <v>87.25</v>
      </c>
      <c r="U2330" s="10"/>
      <c r="V2330" s="10"/>
      <c r="W2330" s="10"/>
      <c r="Y2330" s="10">
        <v>128.22</v>
      </c>
      <c r="Z2330" s="10">
        <f t="shared" si="142"/>
        <v>179.48</v>
      </c>
      <c r="AB2330" s="10">
        <f t="shared" si="143"/>
        <v>104.95</v>
      </c>
      <c r="AC2330" s="10">
        <v>117.33</v>
      </c>
      <c r="AD2330" s="10"/>
      <c r="AE2330" s="3"/>
      <c r="AF2330" s="3"/>
    </row>
    <row r="2331" spans="1:32" x14ac:dyDescent="0.2">
      <c r="A2331" s="55"/>
      <c r="B2331" s="198"/>
      <c r="C2331" s="10" t="s">
        <v>551</v>
      </c>
      <c r="D2331" s="10"/>
      <c r="E2331" s="419" t="s">
        <v>157</v>
      </c>
      <c r="F2331" s="10">
        <v>792499</v>
      </c>
      <c r="G2331" s="10"/>
      <c r="H2331" s="10">
        <f t="shared" ref="H2331:H2375" si="146">ROUND($H$2381*F2331/$F$2381,0)</f>
        <v>2113</v>
      </c>
      <c r="I2331" s="10"/>
      <c r="J2331" s="10">
        <v>76268.299999999988</v>
      </c>
      <c r="K2331" s="10"/>
      <c r="M2331" s="10">
        <v>123</v>
      </c>
      <c r="N2331" s="69"/>
      <c r="P2331" s="245">
        <f t="shared" si="145"/>
        <v>620.06747967479669</v>
      </c>
      <c r="Q2331" s="10"/>
      <c r="R2331" s="10"/>
      <c r="S2331" s="10"/>
      <c r="T2331" s="179">
        <f t="shared" si="144"/>
        <v>6443.0813008130081</v>
      </c>
      <c r="U2331" s="10"/>
      <c r="V2331" s="10"/>
      <c r="W2331" s="10"/>
      <c r="Y2331" s="10">
        <v>76268.299999999988</v>
      </c>
      <c r="Z2331" s="10">
        <f t="shared" ref="Z2331:Z2375" si="147">ROUND($Z$2381*Y2331/$Y$2381,2)</f>
        <v>106759.63</v>
      </c>
      <c r="AB2331" s="10">
        <f t="shared" ref="AB2331:AB2375" si="148">ROUND($AB$2381*Y2331/$Y$2381,2)</f>
        <v>62428.9</v>
      </c>
      <c r="AC2331" s="10">
        <v>69790.59</v>
      </c>
      <c r="AD2331" s="10"/>
      <c r="AE2331" s="3"/>
      <c r="AF2331" s="3"/>
    </row>
    <row r="2332" spans="1:32" x14ac:dyDescent="0.2">
      <c r="A2332" s="55"/>
      <c r="B2332" s="198"/>
      <c r="C2332" s="10" t="s">
        <v>551</v>
      </c>
      <c r="D2332" s="10"/>
      <c r="E2332" s="419" t="s">
        <v>98</v>
      </c>
      <c r="F2332" s="10">
        <v>1854</v>
      </c>
      <c r="G2332" s="10"/>
      <c r="H2332" s="10">
        <f t="shared" si="146"/>
        <v>5</v>
      </c>
      <c r="I2332" s="10"/>
      <c r="J2332" s="10">
        <v>520.42000000000007</v>
      </c>
      <c r="K2332" s="10"/>
      <c r="M2332" s="10">
        <v>5</v>
      </c>
      <c r="N2332" s="69"/>
      <c r="P2332" s="245">
        <f t="shared" si="145"/>
        <v>104.08400000000002</v>
      </c>
      <c r="Q2332" s="10"/>
      <c r="R2332" s="10"/>
      <c r="S2332" s="10"/>
      <c r="T2332" s="179">
        <f t="shared" si="144"/>
        <v>370.8</v>
      </c>
      <c r="U2332" s="10"/>
      <c r="V2332" s="10"/>
      <c r="W2332" s="10"/>
      <c r="Y2332" s="10">
        <v>520.42000000000007</v>
      </c>
      <c r="Z2332" s="10">
        <f t="shared" si="147"/>
        <v>728.48</v>
      </c>
      <c r="AB2332" s="10">
        <f t="shared" si="148"/>
        <v>425.99</v>
      </c>
      <c r="AC2332" s="10">
        <v>476.22</v>
      </c>
      <c r="AD2332" s="10"/>
      <c r="AE2332" s="3"/>
      <c r="AF2332" s="3"/>
    </row>
    <row r="2333" spans="1:32" x14ac:dyDescent="0.2">
      <c r="A2333" s="55"/>
      <c r="B2333" s="198"/>
      <c r="C2333" s="10" t="s">
        <v>551</v>
      </c>
      <c r="D2333" s="10"/>
      <c r="E2333" s="419" t="s">
        <v>618</v>
      </c>
      <c r="F2333" s="10">
        <v>210</v>
      </c>
      <c r="G2333" s="10"/>
      <c r="H2333" s="10">
        <f t="shared" si="146"/>
        <v>1</v>
      </c>
      <c r="I2333" s="10"/>
      <c r="J2333" s="10">
        <v>177.65</v>
      </c>
      <c r="K2333" s="10"/>
      <c r="M2333" s="10">
        <v>1</v>
      </c>
      <c r="N2333" s="69"/>
      <c r="P2333" s="245">
        <f t="shared" si="145"/>
        <v>177.65</v>
      </c>
      <c r="Q2333" s="10"/>
      <c r="R2333" s="10"/>
      <c r="S2333" s="10"/>
      <c r="T2333" s="179">
        <f t="shared" si="144"/>
        <v>210</v>
      </c>
      <c r="U2333" s="10"/>
      <c r="V2333" s="10"/>
      <c r="W2333" s="10"/>
      <c r="Y2333" s="10">
        <v>177.65</v>
      </c>
      <c r="Z2333" s="10">
        <f t="shared" si="147"/>
        <v>248.67</v>
      </c>
      <c r="AB2333" s="10">
        <f t="shared" si="148"/>
        <v>145.41</v>
      </c>
      <c r="AC2333" s="10">
        <v>162.56</v>
      </c>
      <c r="AD2333" s="10"/>
      <c r="AE2333" s="3"/>
      <c r="AF2333" s="3"/>
    </row>
    <row r="2334" spans="1:32" x14ac:dyDescent="0.2">
      <c r="A2334" s="55"/>
      <c r="B2334" s="198"/>
      <c r="C2334" s="10" t="s">
        <v>552</v>
      </c>
      <c r="D2334" s="10"/>
      <c r="E2334" s="419" t="s">
        <v>553</v>
      </c>
      <c r="F2334" s="10">
        <v>72373</v>
      </c>
      <c r="G2334" s="10"/>
      <c r="H2334" s="10">
        <f t="shared" si="146"/>
        <v>193</v>
      </c>
      <c r="I2334" s="10"/>
      <c r="J2334" s="10">
        <v>13964.1</v>
      </c>
      <c r="K2334" s="10"/>
      <c r="M2334" s="10">
        <v>7</v>
      </c>
      <c r="N2334" s="69"/>
      <c r="P2334" s="245">
        <f t="shared" si="145"/>
        <v>1994.8714285714286</v>
      </c>
      <c r="Q2334" s="10"/>
      <c r="R2334" s="10"/>
      <c r="S2334" s="10"/>
      <c r="T2334" s="179">
        <f t="shared" si="144"/>
        <v>10339</v>
      </c>
      <c r="U2334" s="10"/>
      <c r="V2334" s="10"/>
      <c r="W2334" s="10"/>
      <c r="Y2334" s="10">
        <v>13964.1</v>
      </c>
      <c r="Z2334" s="10">
        <f t="shared" si="147"/>
        <v>19546.810000000001</v>
      </c>
      <c r="AB2334" s="10">
        <f t="shared" si="148"/>
        <v>11430.22</v>
      </c>
      <c r="AC2334" s="10">
        <v>12778.08</v>
      </c>
      <c r="AD2334" s="10"/>
      <c r="AE2334" s="3"/>
      <c r="AF2334" s="3"/>
    </row>
    <row r="2335" spans="1:32" x14ac:dyDescent="0.2">
      <c r="A2335" s="55"/>
      <c r="B2335" s="198"/>
      <c r="C2335" s="10" t="s">
        <v>552</v>
      </c>
      <c r="D2335" s="10"/>
      <c r="E2335" s="419" t="s">
        <v>349</v>
      </c>
      <c r="F2335" s="10">
        <v>8269329</v>
      </c>
      <c r="G2335" s="10"/>
      <c r="H2335" s="10">
        <f t="shared" si="146"/>
        <v>22048</v>
      </c>
      <c r="I2335" s="10"/>
      <c r="J2335" s="10">
        <v>683634.50000000023</v>
      </c>
      <c r="K2335" s="10"/>
      <c r="M2335" s="10">
        <v>342</v>
      </c>
      <c r="N2335" s="69"/>
      <c r="P2335" s="245">
        <f t="shared" si="145"/>
        <v>1998.9312865497084</v>
      </c>
      <c r="Q2335" s="10"/>
      <c r="R2335" s="10"/>
      <c r="S2335" s="10"/>
      <c r="T2335" s="179">
        <f t="shared" si="144"/>
        <v>24179.324561403508</v>
      </c>
      <c r="U2335" s="10"/>
      <c r="V2335" s="10"/>
      <c r="W2335" s="10"/>
      <c r="Y2335" s="10">
        <v>683634.50000000023</v>
      </c>
      <c r="Z2335" s="10">
        <f t="shared" si="147"/>
        <v>956944.96</v>
      </c>
      <c r="AB2335" s="10">
        <f t="shared" si="148"/>
        <v>559584.34</v>
      </c>
      <c r="AC2335" s="10">
        <v>625571.17000000004</v>
      </c>
      <c r="AD2335" s="10"/>
      <c r="AE2335" s="3"/>
      <c r="AF2335" s="3"/>
    </row>
    <row r="2336" spans="1:32" x14ac:dyDescent="0.2">
      <c r="A2336" s="55"/>
      <c r="B2336" s="198"/>
      <c r="C2336" s="10" t="s">
        <v>552</v>
      </c>
      <c r="D2336" s="10"/>
      <c r="E2336" s="419" t="s">
        <v>187</v>
      </c>
      <c r="F2336" s="10">
        <v>4385</v>
      </c>
      <c r="G2336" s="10"/>
      <c r="H2336" s="10">
        <f t="shared" si="146"/>
        <v>12</v>
      </c>
      <c r="I2336" s="10"/>
      <c r="J2336" s="10">
        <v>920.94999999999993</v>
      </c>
      <c r="K2336" s="10"/>
      <c r="M2336" s="10">
        <v>2</v>
      </c>
      <c r="N2336" s="69"/>
      <c r="P2336" s="245">
        <f t="shared" si="145"/>
        <v>460.47499999999997</v>
      </c>
      <c r="Q2336" s="10"/>
      <c r="R2336" s="10"/>
      <c r="S2336" s="10"/>
      <c r="T2336" s="179">
        <f t="shared" si="144"/>
        <v>2192.5</v>
      </c>
      <c r="U2336" s="10"/>
      <c r="V2336" s="10"/>
      <c r="W2336" s="10"/>
      <c r="Y2336" s="10">
        <v>920.94999999999993</v>
      </c>
      <c r="Z2336" s="10">
        <f t="shared" si="147"/>
        <v>1289.1400000000001</v>
      </c>
      <c r="AB2336" s="10">
        <f t="shared" si="148"/>
        <v>753.84</v>
      </c>
      <c r="AC2336" s="10">
        <v>842.73</v>
      </c>
      <c r="AD2336" s="10"/>
      <c r="AE2336" s="3"/>
      <c r="AF2336" s="3"/>
    </row>
    <row r="2337" spans="1:32" x14ac:dyDescent="0.2">
      <c r="A2337" s="55"/>
      <c r="B2337" s="198"/>
      <c r="C2337" s="10" t="s">
        <v>552</v>
      </c>
      <c r="D2337" s="10"/>
      <c r="E2337" s="419" t="s">
        <v>501</v>
      </c>
      <c r="F2337" s="10">
        <v>604</v>
      </c>
      <c r="G2337" s="10"/>
      <c r="H2337" s="10">
        <f t="shared" si="146"/>
        <v>2</v>
      </c>
      <c r="I2337" s="10"/>
      <c r="J2337" s="10">
        <v>106.29</v>
      </c>
      <c r="K2337" s="10"/>
      <c r="M2337" s="10">
        <v>1</v>
      </c>
      <c r="N2337" s="69"/>
      <c r="P2337" s="245">
        <f t="shared" si="145"/>
        <v>106.29</v>
      </c>
      <c r="Q2337" s="10"/>
      <c r="R2337" s="10"/>
      <c r="S2337" s="10"/>
      <c r="T2337" s="179">
        <f t="shared" si="144"/>
        <v>604</v>
      </c>
      <c r="U2337" s="10"/>
      <c r="V2337" s="10"/>
      <c r="W2337" s="10"/>
      <c r="Y2337" s="10">
        <v>106.29</v>
      </c>
      <c r="Z2337" s="10">
        <f t="shared" si="147"/>
        <v>148.78</v>
      </c>
      <c r="AB2337" s="10">
        <f t="shared" si="148"/>
        <v>87</v>
      </c>
      <c r="AC2337" s="10">
        <v>97.26</v>
      </c>
      <c r="AD2337" s="10"/>
      <c r="AE2337" s="3"/>
      <c r="AF2337" s="3"/>
    </row>
    <row r="2338" spans="1:32" x14ac:dyDescent="0.2">
      <c r="A2338" s="55"/>
      <c r="B2338" s="198"/>
      <c r="C2338" s="10" t="s">
        <v>552</v>
      </c>
      <c r="D2338" s="10"/>
      <c r="E2338" s="419" t="s">
        <v>75</v>
      </c>
      <c r="F2338" s="10">
        <v>2497</v>
      </c>
      <c r="G2338" s="10"/>
      <c r="H2338" s="10">
        <f t="shared" si="146"/>
        <v>7</v>
      </c>
      <c r="I2338" s="10"/>
      <c r="J2338" s="10">
        <v>475.96</v>
      </c>
      <c r="K2338" s="10"/>
      <c r="M2338" s="10">
        <v>1</v>
      </c>
      <c r="N2338" s="69"/>
      <c r="P2338" s="245">
        <f t="shared" si="145"/>
        <v>475.96</v>
      </c>
      <c r="Q2338" s="10"/>
      <c r="R2338" s="10"/>
      <c r="S2338" s="10"/>
      <c r="T2338" s="179">
        <f t="shared" si="144"/>
        <v>2497</v>
      </c>
      <c r="U2338" s="10"/>
      <c r="V2338" s="10"/>
      <c r="W2338" s="10"/>
      <c r="Y2338" s="10">
        <v>475.96</v>
      </c>
      <c r="Z2338" s="10">
        <f t="shared" si="147"/>
        <v>666.24</v>
      </c>
      <c r="AB2338" s="10">
        <f t="shared" si="148"/>
        <v>389.59</v>
      </c>
      <c r="AC2338" s="10">
        <v>435.53</v>
      </c>
      <c r="AD2338" s="10"/>
      <c r="AE2338" s="3"/>
      <c r="AF2338" s="3"/>
    </row>
    <row r="2339" spans="1:32" x14ac:dyDescent="0.2">
      <c r="A2339" s="55"/>
      <c r="B2339" s="198"/>
      <c r="C2339" s="10" t="s">
        <v>555</v>
      </c>
      <c r="D2339" s="10"/>
      <c r="E2339" s="419" t="s">
        <v>211</v>
      </c>
      <c r="F2339" s="10">
        <v>23874</v>
      </c>
      <c r="G2339" s="10"/>
      <c r="H2339" s="10">
        <f t="shared" si="146"/>
        <v>64</v>
      </c>
      <c r="I2339" s="10"/>
      <c r="J2339" s="10">
        <v>4897.5999999999995</v>
      </c>
      <c r="K2339" s="10"/>
      <c r="M2339" s="10">
        <v>8</v>
      </c>
      <c r="N2339" s="69"/>
      <c r="P2339" s="245">
        <f t="shared" si="145"/>
        <v>612.19999999999993</v>
      </c>
      <c r="Q2339" s="10"/>
      <c r="R2339" s="10"/>
      <c r="S2339" s="10"/>
      <c r="T2339" s="179">
        <f t="shared" si="144"/>
        <v>2984.25</v>
      </c>
      <c r="U2339" s="10"/>
      <c r="V2339" s="10"/>
      <c r="W2339" s="10"/>
      <c r="Y2339" s="10">
        <v>4897.5999999999995</v>
      </c>
      <c r="Z2339" s="10">
        <f t="shared" si="147"/>
        <v>6855.61</v>
      </c>
      <c r="AB2339" s="10">
        <f t="shared" si="148"/>
        <v>4008.9</v>
      </c>
      <c r="AC2339" s="10">
        <v>4481.63</v>
      </c>
      <c r="AD2339" s="10"/>
      <c r="AE2339" s="3"/>
      <c r="AF2339" s="3"/>
    </row>
    <row r="2340" spans="1:32" x14ac:dyDescent="0.2">
      <c r="A2340" s="55"/>
      <c r="B2340" s="198"/>
      <c r="C2340" s="10" t="s">
        <v>556</v>
      </c>
      <c r="D2340" s="10"/>
      <c r="E2340" s="419" t="s">
        <v>102</v>
      </c>
      <c r="F2340" s="10">
        <v>68730</v>
      </c>
      <c r="G2340" s="10"/>
      <c r="H2340" s="10">
        <f t="shared" si="146"/>
        <v>183</v>
      </c>
      <c r="I2340" s="10"/>
      <c r="J2340" s="10">
        <v>10456.75</v>
      </c>
      <c r="K2340" s="10"/>
      <c r="M2340" s="10">
        <v>47</v>
      </c>
      <c r="N2340" s="69"/>
      <c r="P2340" s="245">
        <f t="shared" si="145"/>
        <v>222.4840425531915</v>
      </c>
      <c r="Q2340" s="10"/>
      <c r="R2340" s="10"/>
      <c r="S2340" s="10"/>
      <c r="T2340" s="179">
        <f t="shared" si="144"/>
        <v>1462.3404255319149</v>
      </c>
      <c r="U2340" s="10"/>
      <c r="V2340" s="10"/>
      <c r="W2340" s="10"/>
      <c r="Y2340" s="10">
        <v>10456.75</v>
      </c>
      <c r="Z2340" s="10">
        <f t="shared" si="147"/>
        <v>14637.26</v>
      </c>
      <c r="AB2340" s="10">
        <f t="shared" si="148"/>
        <v>8559.2999999999993</v>
      </c>
      <c r="AC2340" s="10">
        <v>9568.6200000000008</v>
      </c>
      <c r="AD2340" s="10"/>
      <c r="AE2340" s="3"/>
      <c r="AF2340" s="3"/>
    </row>
    <row r="2341" spans="1:32" x14ac:dyDescent="0.2">
      <c r="A2341" s="55"/>
      <c r="B2341" s="198"/>
      <c r="C2341" s="10" t="s">
        <v>557</v>
      </c>
      <c r="D2341" s="10"/>
      <c r="E2341" s="419" t="s">
        <v>107</v>
      </c>
      <c r="F2341" s="10">
        <v>227963</v>
      </c>
      <c r="G2341" s="10"/>
      <c r="H2341" s="10">
        <f t="shared" si="146"/>
        <v>608</v>
      </c>
      <c r="I2341" s="10"/>
      <c r="J2341" s="10">
        <v>37634.520000000004</v>
      </c>
      <c r="K2341" s="10"/>
      <c r="M2341" s="10">
        <v>25</v>
      </c>
      <c r="N2341" s="69"/>
      <c r="P2341" s="245">
        <f t="shared" si="145"/>
        <v>1505.3808000000001</v>
      </c>
      <c r="Q2341" s="10"/>
      <c r="R2341" s="10"/>
      <c r="S2341" s="10"/>
      <c r="T2341" s="179">
        <f t="shared" si="144"/>
        <v>9118.52</v>
      </c>
      <c r="U2341" s="10"/>
      <c r="V2341" s="10"/>
      <c r="W2341" s="10"/>
      <c r="Y2341" s="10">
        <v>37634.520000000004</v>
      </c>
      <c r="Z2341" s="10">
        <f t="shared" si="147"/>
        <v>52680.44</v>
      </c>
      <c r="AB2341" s="10">
        <f t="shared" si="148"/>
        <v>30805.48</v>
      </c>
      <c r="AC2341" s="10">
        <v>34438.1</v>
      </c>
      <c r="AD2341" s="10"/>
      <c r="AE2341" s="3"/>
      <c r="AF2341" s="3"/>
    </row>
    <row r="2342" spans="1:32" x14ac:dyDescent="0.2">
      <c r="A2342" s="55"/>
      <c r="B2342" s="198"/>
      <c r="C2342" s="10" t="s">
        <v>558</v>
      </c>
      <c r="D2342" s="10"/>
      <c r="E2342" s="419" t="s">
        <v>194</v>
      </c>
      <c r="F2342" s="10">
        <v>333596</v>
      </c>
      <c r="G2342" s="10"/>
      <c r="H2342" s="10">
        <f t="shared" si="146"/>
        <v>889</v>
      </c>
      <c r="I2342" s="10"/>
      <c r="J2342" s="10">
        <v>36134.590000000004</v>
      </c>
      <c r="K2342" s="10"/>
      <c r="M2342" s="10">
        <v>132</v>
      </c>
      <c r="N2342" s="69"/>
      <c r="P2342" s="245">
        <f t="shared" si="145"/>
        <v>273.74689393939394</v>
      </c>
      <c r="Q2342" s="10"/>
      <c r="R2342" s="10"/>
      <c r="S2342" s="10"/>
      <c r="T2342" s="179">
        <f t="shared" si="144"/>
        <v>2527.242424242424</v>
      </c>
      <c r="U2342" s="10"/>
      <c r="V2342" s="10"/>
      <c r="W2342" s="10"/>
      <c r="Y2342" s="10">
        <v>36134.590000000004</v>
      </c>
      <c r="Z2342" s="10">
        <f t="shared" si="147"/>
        <v>50580.85</v>
      </c>
      <c r="AB2342" s="10">
        <f t="shared" si="148"/>
        <v>29577.72</v>
      </c>
      <c r="AC2342" s="10">
        <v>33065.56</v>
      </c>
      <c r="AD2342" s="10"/>
      <c r="AE2342" s="3"/>
      <c r="AF2342" s="3"/>
    </row>
    <row r="2343" spans="1:32" x14ac:dyDescent="0.2">
      <c r="A2343" s="55"/>
      <c r="B2343" s="198"/>
      <c r="C2343" s="10" t="s">
        <v>558</v>
      </c>
      <c r="D2343" s="10"/>
      <c r="E2343" s="419" t="s">
        <v>578</v>
      </c>
      <c r="F2343" s="10">
        <v>89</v>
      </c>
      <c r="G2343" s="10"/>
      <c r="H2343" s="10">
        <f t="shared" si="146"/>
        <v>0</v>
      </c>
      <c r="I2343" s="10"/>
      <c r="J2343" s="10">
        <v>38.159999999999997</v>
      </c>
      <c r="K2343" s="10"/>
      <c r="M2343" s="10">
        <v>1</v>
      </c>
      <c r="N2343" s="69"/>
      <c r="P2343" s="245">
        <f t="shared" si="145"/>
        <v>38.159999999999997</v>
      </c>
      <c r="Q2343" s="10"/>
      <c r="R2343" s="10"/>
      <c r="S2343" s="10"/>
      <c r="T2343" s="179">
        <f t="shared" si="144"/>
        <v>89</v>
      </c>
      <c r="U2343" s="10"/>
      <c r="V2343" s="10"/>
      <c r="W2343" s="10"/>
      <c r="Y2343" s="10">
        <v>38.159999999999997</v>
      </c>
      <c r="Z2343" s="10">
        <f t="shared" si="147"/>
        <v>53.42</v>
      </c>
      <c r="AB2343" s="10">
        <f t="shared" si="148"/>
        <v>31.24</v>
      </c>
      <c r="AC2343" s="10">
        <v>34.92</v>
      </c>
      <c r="AD2343" s="10"/>
      <c r="AE2343" s="3"/>
      <c r="AF2343" s="3"/>
    </row>
    <row r="2344" spans="1:32" x14ac:dyDescent="0.2">
      <c r="A2344" s="55"/>
      <c r="B2344" s="198"/>
      <c r="C2344" s="10" t="s">
        <v>559</v>
      </c>
      <c r="D2344" s="10"/>
      <c r="E2344" s="419" t="s">
        <v>107</v>
      </c>
      <c r="F2344" s="10">
        <v>1388</v>
      </c>
      <c r="G2344" s="10"/>
      <c r="H2344" s="10">
        <f t="shared" si="146"/>
        <v>4</v>
      </c>
      <c r="I2344" s="10"/>
      <c r="J2344" s="10">
        <v>329.15</v>
      </c>
      <c r="K2344" s="10"/>
      <c r="M2344" s="10">
        <v>1</v>
      </c>
      <c r="N2344" s="69"/>
      <c r="P2344" s="245">
        <f t="shared" si="145"/>
        <v>329.15</v>
      </c>
      <c r="Q2344" s="10"/>
      <c r="R2344" s="10"/>
      <c r="S2344" s="10"/>
      <c r="T2344" s="179">
        <f t="shared" si="144"/>
        <v>1388</v>
      </c>
      <c r="U2344" s="10"/>
      <c r="V2344" s="10"/>
      <c r="W2344" s="10"/>
      <c r="Y2344" s="10">
        <v>329.15</v>
      </c>
      <c r="Z2344" s="10">
        <f t="shared" si="147"/>
        <v>460.74</v>
      </c>
      <c r="AB2344" s="10">
        <f t="shared" si="148"/>
        <v>269.42</v>
      </c>
      <c r="AC2344" s="10">
        <v>301.19</v>
      </c>
      <c r="AD2344" s="10"/>
      <c r="AE2344" s="3"/>
      <c r="AF2344" s="3"/>
    </row>
    <row r="2345" spans="1:32" x14ac:dyDescent="0.2">
      <c r="A2345" s="55"/>
      <c r="B2345" s="198"/>
      <c r="C2345" s="10" t="s">
        <v>560</v>
      </c>
      <c r="D2345" s="10"/>
      <c r="E2345" s="419" t="s">
        <v>79</v>
      </c>
      <c r="F2345" s="10">
        <v>99837</v>
      </c>
      <c r="G2345" s="10"/>
      <c r="H2345" s="10">
        <f t="shared" si="146"/>
        <v>266</v>
      </c>
      <c r="I2345" s="10"/>
      <c r="J2345" s="10">
        <v>21593.9</v>
      </c>
      <c r="K2345" s="10"/>
      <c r="M2345" s="10">
        <v>5</v>
      </c>
      <c r="N2345" s="69"/>
      <c r="P2345" s="245">
        <f t="shared" si="145"/>
        <v>4318.7800000000007</v>
      </c>
      <c r="Q2345" s="10"/>
      <c r="R2345" s="10"/>
      <c r="S2345" s="10"/>
      <c r="T2345" s="179">
        <f t="shared" si="144"/>
        <v>19967.400000000001</v>
      </c>
      <c r="U2345" s="10"/>
      <c r="V2345" s="10"/>
      <c r="W2345" s="10"/>
      <c r="Y2345" s="10">
        <v>21593.9</v>
      </c>
      <c r="Z2345" s="10">
        <f t="shared" si="147"/>
        <v>30226.93</v>
      </c>
      <c r="AB2345" s="10">
        <f t="shared" si="148"/>
        <v>17675.54</v>
      </c>
      <c r="AC2345" s="10">
        <v>19759.86</v>
      </c>
      <c r="AD2345" s="10"/>
      <c r="AE2345" s="3"/>
      <c r="AF2345" s="3"/>
    </row>
    <row r="2346" spans="1:32" x14ac:dyDescent="0.2">
      <c r="A2346" s="55"/>
      <c r="B2346" s="198"/>
      <c r="C2346" s="10" t="s">
        <v>560</v>
      </c>
      <c r="D2346" s="10"/>
      <c r="E2346" s="419" t="s">
        <v>211</v>
      </c>
      <c r="F2346" s="10">
        <v>2860</v>
      </c>
      <c r="G2346" s="10"/>
      <c r="H2346" s="10">
        <f t="shared" si="146"/>
        <v>8</v>
      </c>
      <c r="I2346" s="10"/>
      <c r="J2346" s="10">
        <v>710.4899999999999</v>
      </c>
      <c r="K2346" s="10"/>
      <c r="M2346" s="10">
        <v>8</v>
      </c>
      <c r="N2346" s="69"/>
      <c r="P2346" s="245">
        <f t="shared" si="145"/>
        <v>88.811249999999987</v>
      </c>
      <c r="Q2346" s="10"/>
      <c r="R2346" s="10"/>
      <c r="S2346" s="10"/>
      <c r="T2346" s="179">
        <f t="shared" si="144"/>
        <v>357.5</v>
      </c>
      <c r="U2346" s="10"/>
      <c r="V2346" s="10"/>
      <c r="W2346" s="10"/>
      <c r="Y2346" s="10">
        <v>710.4899999999999</v>
      </c>
      <c r="Z2346" s="10">
        <f t="shared" si="147"/>
        <v>994.54</v>
      </c>
      <c r="AB2346" s="10">
        <f t="shared" si="148"/>
        <v>581.57000000000005</v>
      </c>
      <c r="AC2346" s="10">
        <v>650.15</v>
      </c>
      <c r="AD2346" s="10"/>
      <c r="AE2346" s="3"/>
      <c r="AF2346" s="3"/>
    </row>
    <row r="2347" spans="1:32" x14ac:dyDescent="0.2">
      <c r="A2347" s="55"/>
      <c r="B2347" s="198"/>
      <c r="C2347" s="10" t="s">
        <v>561</v>
      </c>
      <c r="D2347" s="10"/>
      <c r="E2347" s="419" t="s">
        <v>227</v>
      </c>
      <c r="F2347" s="10">
        <v>571846</v>
      </c>
      <c r="G2347" s="10"/>
      <c r="H2347" s="10">
        <f t="shared" si="146"/>
        <v>1525</v>
      </c>
      <c r="I2347" s="10"/>
      <c r="J2347" s="10">
        <v>74204.119999999952</v>
      </c>
      <c r="K2347" s="10"/>
      <c r="M2347" s="10">
        <v>158</v>
      </c>
      <c r="N2347" s="69"/>
      <c r="P2347" s="245">
        <f t="shared" si="145"/>
        <v>469.64632911392374</v>
      </c>
      <c r="Q2347" s="10"/>
      <c r="R2347" s="10"/>
      <c r="S2347" s="10"/>
      <c r="T2347" s="179">
        <f t="shared" si="144"/>
        <v>3619.2784810126582</v>
      </c>
      <c r="U2347" s="10"/>
      <c r="V2347" s="10"/>
      <c r="W2347" s="10"/>
      <c r="Y2347" s="10">
        <v>74204.119999999952</v>
      </c>
      <c r="Z2347" s="10">
        <f t="shared" si="147"/>
        <v>103870.21</v>
      </c>
      <c r="AB2347" s="10">
        <f t="shared" si="148"/>
        <v>60739.27</v>
      </c>
      <c r="AC2347" s="10">
        <v>67901.710000000006</v>
      </c>
      <c r="AD2347" s="10"/>
      <c r="AE2347" s="3"/>
      <c r="AF2347" s="3"/>
    </row>
    <row r="2348" spans="1:32" x14ac:dyDescent="0.2">
      <c r="A2348" s="55"/>
      <c r="B2348" s="198"/>
      <c r="C2348" s="10" t="s">
        <v>562</v>
      </c>
      <c r="D2348" s="10"/>
      <c r="E2348" s="419" t="s">
        <v>81</v>
      </c>
      <c r="F2348" s="10">
        <v>15784</v>
      </c>
      <c r="G2348" s="10"/>
      <c r="H2348" s="10">
        <f t="shared" si="146"/>
        <v>42</v>
      </c>
      <c r="I2348" s="10"/>
      <c r="J2348" s="10">
        <v>2422.4</v>
      </c>
      <c r="K2348" s="10"/>
      <c r="M2348" s="10">
        <v>15</v>
      </c>
      <c r="N2348" s="69"/>
      <c r="P2348" s="245">
        <f t="shared" si="145"/>
        <v>161.49333333333334</v>
      </c>
      <c r="Q2348" s="10"/>
      <c r="R2348" s="10"/>
      <c r="S2348" s="10"/>
      <c r="T2348" s="179">
        <f t="shared" si="144"/>
        <v>1052.2666666666667</v>
      </c>
      <c r="U2348" s="10"/>
      <c r="V2348" s="10"/>
      <c r="W2348" s="10"/>
      <c r="Y2348" s="10">
        <v>2422.4</v>
      </c>
      <c r="Z2348" s="10">
        <f t="shared" si="147"/>
        <v>3390.85</v>
      </c>
      <c r="AB2348" s="10">
        <f t="shared" si="148"/>
        <v>1982.84</v>
      </c>
      <c r="AC2348" s="10">
        <v>2216.66</v>
      </c>
      <c r="AD2348" s="10"/>
      <c r="AE2348" s="3"/>
      <c r="AF2348" s="3"/>
    </row>
    <row r="2349" spans="1:32" x14ac:dyDescent="0.2">
      <c r="A2349" s="55"/>
      <c r="B2349" s="198"/>
      <c r="C2349" s="10" t="s">
        <v>563</v>
      </c>
      <c r="D2349" s="10"/>
      <c r="E2349" s="419" t="s">
        <v>100</v>
      </c>
      <c r="F2349" s="10">
        <v>376531</v>
      </c>
      <c r="G2349" s="10"/>
      <c r="H2349" s="10">
        <f t="shared" si="146"/>
        <v>1004</v>
      </c>
      <c r="I2349" s="10"/>
      <c r="J2349" s="10">
        <v>39823.169999999976</v>
      </c>
      <c r="K2349" s="10"/>
      <c r="M2349" s="10">
        <v>83</v>
      </c>
      <c r="N2349" s="69"/>
      <c r="P2349" s="245">
        <f t="shared" si="145"/>
        <v>479.79722891566234</v>
      </c>
      <c r="Q2349" s="10"/>
      <c r="R2349" s="10"/>
      <c r="S2349" s="10"/>
      <c r="T2349" s="179">
        <f t="shared" si="144"/>
        <v>4536.5180722891564</v>
      </c>
      <c r="U2349" s="10"/>
      <c r="V2349" s="10"/>
      <c r="W2349" s="10"/>
      <c r="Y2349" s="10">
        <v>39823.169999999976</v>
      </c>
      <c r="Z2349" s="10">
        <f t="shared" si="147"/>
        <v>55744.09</v>
      </c>
      <c r="AB2349" s="10">
        <f t="shared" si="148"/>
        <v>32596.98</v>
      </c>
      <c r="AC2349" s="10">
        <v>36440.85</v>
      </c>
      <c r="AD2349" s="10"/>
      <c r="AE2349" s="3"/>
      <c r="AF2349" s="3"/>
    </row>
    <row r="2350" spans="1:32" x14ac:dyDescent="0.2">
      <c r="A2350" s="55"/>
      <c r="B2350" s="198"/>
      <c r="C2350" s="10" t="s">
        <v>563</v>
      </c>
      <c r="D2350" s="10"/>
      <c r="E2350" s="419" t="s">
        <v>77</v>
      </c>
      <c r="F2350" s="10">
        <v>140</v>
      </c>
      <c r="G2350" s="10"/>
      <c r="H2350" s="10">
        <f t="shared" si="146"/>
        <v>0</v>
      </c>
      <c r="I2350" s="10"/>
      <c r="J2350" s="10">
        <v>77.3</v>
      </c>
      <c r="K2350" s="10"/>
      <c r="M2350" s="10">
        <v>2</v>
      </c>
      <c r="N2350" s="69"/>
      <c r="P2350" s="245">
        <f t="shared" si="145"/>
        <v>38.65</v>
      </c>
      <c r="Q2350" s="10"/>
      <c r="R2350" s="10"/>
      <c r="S2350" s="10"/>
      <c r="T2350" s="179">
        <f t="shared" si="144"/>
        <v>70</v>
      </c>
      <c r="U2350" s="10"/>
      <c r="V2350" s="10"/>
      <c r="W2350" s="10"/>
      <c r="Y2350" s="10">
        <v>77.3</v>
      </c>
      <c r="Z2350" s="10">
        <f t="shared" si="147"/>
        <v>108.2</v>
      </c>
      <c r="AB2350" s="10">
        <f t="shared" si="148"/>
        <v>63.27</v>
      </c>
      <c r="AC2350" s="10">
        <v>70.73</v>
      </c>
      <c r="AD2350" s="10"/>
      <c r="AE2350" s="3"/>
      <c r="AF2350" s="3"/>
    </row>
    <row r="2351" spans="1:32" x14ac:dyDescent="0.2">
      <c r="A2351" s="55"/>
      <c r="B2351" s="198"/>
      <c r="C2351" s="10" t="s">
        <v>564</v>
      </c>
      <c r="D2351" s="10"/>
      <c r="E2351" s="419" t="s">
        <v>68</v>
      </c>
      <c r="F2351" s="10">
        <v>1910</v>
      </c>
      <c r="G2351" s="10"/>
      <c r="H2351" s="10">
        <f t="shared" si="146"/>
        <v>5</v>
      </c>
      <c r="I2351" s="10"/>
      <c r="J2351" s="10">
        <v>315.82000000000005</v>
      </c>
      <c r="K2351" s="10"/>
      <c r="M2351" s="10">
        <v>4</v>
      </c>
      <c r="N2351" s="69"/>
      <c r="P2351" s="245">
        <f t="shared" si="145"/>
        <v>78.955000000000013</v>
      </c>
      <c r="Q2351" s="10"/>
      <c r="R2351" s="10"/>
      <c r="S2351" s="10"/>
      <c r="T2351" s="179">
        <f t="shared" si="144"/>
        <v>477.5</v>
      </c>
      <c r="U2351" s="10"/>
      <c r="V2351" s="10"/>
      <c r="W2351" s="10"/>
      <c r="Y2351" s="10">
        <v>315.82000000000005</v>
      </c>
      <c r="Z2351" s="10">
        <f t="shared" si="147"/>
        <v>442.08</v>
      </c>
      <c r="AB2351" s="10">
        <f t="shared" si="148"/>
        <v>258.51</v>
      </c>
      <c r="AC2351" s="10">
        <v>288.99</v>
      </c>
      <c r="AD2351" s="10"/>
      <c r="AE2351" s="3"/>
      <c r="AF2351" s="3"/>
    </row>
    <row r="2352" spans="1:32" x14ac:dyDescent="0.2">
      <c r="A2352" s="55"/>
      <c r="B2352" s="198"/>
      <c r="C2352" s="10" t="s">
        <v>564</v>
      </c>
      <c r="D2352" s="10"/>
      <c r="E2352" s="419" t="s">
        <v>73</v>
      </c>
      <c r="F2352" s="10">
        <v>637</v>
      </c>
      <c r="G2352" s="10"/>
      <c r="H2352" s="10">
        <f t="shared" si="146"/>
        <v>2</v>
      </c>
      <c r="I2352" s="10"/>
      <c r="J2352" s="10">
        <v>152.47</v>
      </c>
      <c r="K2352" s="10"/>
      <c r="M2352" s="10">
        <v>1</v>
      </c>
      <c r="N2352" s="69"/>
      <c r="P2352" s="245">
        <f t="shared" si="145"/>
        <v>152.47</v>
      </c>
      <c r="Q2352" s="10"/>
      <c r="R2352" s="10"/>
      <c r="S2352" s="10"/>
      <c r="T2352" s="179">
        <f t="shared" si="144"/>
        <v>637</v>
      </c>
      <c r="U2352" s="10"/>
      <c r="V2352" s="10"/>
      <c r="W2352" s="10"/>
      <c r="Y2352" s="10">
        <v>152.47</v>
      </c>
      <c r="Z2352" s="10">
        <f t="shared" si="147"/>
        <v>213.43</v>
      </c>
      <c r="AB2352" s="10">
        <f t="shared" si="148"/>
        <v>124.8</v>
      </c>
      <c r="AC2352" s="10">
        <v>139.52000000000001</v>
      </c>
      <c r="AD2352" s="10"/>
      <c r="AE2352" s="3"/>
      <c r="AF2352" s="3"/>
    </row>
    <row r="2353" spans="1:32" x14ac:dyDescent="0.2">
      <c r="A2353" s="55"/>
      <c r="B2353" s="198"/>
      <c r="C2353" s="10" t="s">
        <v>564</v>
      </c>
      <c r="D2353" s="10"/>
      <c r="E2353" s="419" t="s">
        <v>75</v>
      </c>
      <c r="F2353" s="10">
        <v>2021221</v>
      </c>
      <c r="G2353" s="10"/>
      <c r="H2353" s="10">
        <f t="shared" si="146"/>
        <v>5389</v>
      </c>
      <c r="I2353" s="10"/>
      <c r="J2353" s="10">
        <v>331461.31999999983</v>
      </c>
      <c r="K2353" s="10"/>
      <c r="M2353" s="10">
        <v>618</v>
      </c>
      <c r="N2353" s="69"/>
      <c r="P2353" s="245">
        <f t="shared" si="145"/>
        <v>536.34517799352727</v>
      </c>
      <c r="Q2353" s="10"/>
      <c r="R2353" s="10"/>
      <c r="S2353" s="10"/>
      <c r="T2353" s="179">
        <f t="shared" si="144"/>
        <v>3270.5841423948218</v>
      </c>
      <c r="U2353" s="10"/>
      <c r="V2353" s="10"/>
      <c r="W2353" s="10"/>
      <c r="Y2353" s="10">
        <v>331461.31999999983</v>
      </c>
      <c r="Z2353" s="10">
        <f t="shared" si="147"/>
        <v>463976.35</v>
      </c>
      <c r="AB2353" s="10">
        <f t="shared" si="148"/>
        <v>271315.40000000002</v>
      </c>
      <c r="AC2353" s="10">
        <v>303309.21999999997</v>
      </c>
      <c r="AD2353" s="10"/>
      <c r="AE2353" s="3"/>
      <c r="AF2353" s="3"/>
    </row>
    <row r="2354" spans="1:32" x14ac:dyDescent="0.2">
      <c r="A2354" s="55"/>
      <c r="B2354" s="198"/>
      <c r="C2354" s="10" t="s">
        <v>565</v>
      </c>
      <c r="D2354" s="10"/>
      <c r="E2354" s="419" t="s">
        <v>64</v>
      </c>
      <c r="F2354" s="10">
        <v>591843</v>
      </c>
      <c r="G2354" s="10"/>
      <c r="H2354" s="10">
        <f t="shared" si="146"/>
        <v>1578</v>
      </c>
      <c r="I2354" s="10"/>
      <c r="J2354" s="10">
        <v>92420.920000000013</v>
      </c>
      <c r="K2354" s="10"/>
      <c r="M2354" s="10">
        <v>190</v>
      </c>
      <c r="N2354" s="69"/>
      <c r="P2354" s="245">
        <f t="shared" si="145"/>
        <v>486.42589473684217</v>
      </c>
      <c r="Q2354" s="10"/>
      <c r="R2354" s="10"/>
      <c r="S2354" s="10"/>
      <c r="T2354" s="179">
        <f t="shared" si="144"/>
        <v>3114.9631578947369</v>
      </c>
      <c r="U2354" s="10"/>
      <c r="V2354" s="10"/>
      <c r="W2354" s="10"/>
      <c r="Y2354" s="10">
        <v>92420.920000000013</v>
      </c>
      <c r="Z2354" s="10">
        <f t="shared" si="147"/>
        <v>129369.91</v>
      </c>
      <c r="AB2354" s="10">
        <f t="shared" si="148"/>
        <v>75650.509999999995</v>
      </c>
      <c r="AC2354" s="10">
        <v>84571.31</v>
      </c>
      <c r="AD2354" s="10"/>
      <c r="AE2354" s="3"/>
      <c r="AF2354" s="3"/>
    </row>
    <row r="2355" spans="1:32" x14ac:dyDescent="0.2">
      <c r="A2355" s="55"/>
      <c r="B2355" s="198"/>
      <c r="C2355" s="10" t="s">
        <v>566</v>
      </c>
      <c r="D2355" s="10"/>
      <c r="E2355" s="419" t="s">
        <v>86</v>
      </c>
      <c r="F2355" s="10">
        <v>343030</v>
      </c>
      <c r="G2355" s="10"/>
      <c r="H2355" s="10">
        <f t="shared" si="146"/>
        <v>915</v>
      </c>
      <c r="I2355" s="10"/>
      <c r="J2355" s="10">
        <v>54970.409999999945</v>
      </c>
      <c r="K2355" s="10"/>
      <c r="M2355" s="10">
        <v>263</v>
      </c>
      <c r="N2355" s="69"/>
      <c r="P2355" s="245">
        <f t="shared" si="145"/>
        <v>209.01296577946746</v>
      </c>
      <c r="Q2355" s="10"/>
      <c r="R2355" s="10"/>
      <c r="S2355" s="10"/>
      <c r="T2355" s="179">
        <f t="shared" si="144"/>
        <v>1304.2965779467681</v>
      </c>
      <c r="U2355" s="10"/>
      <c r="V2355" s="10"/>
      <c r="W2355" s="10"/>
      <c r="Y2355" s="10">
        <v>54970.409999999945</v>
      </c>
      <c r="Z2355" s="10">
        <f t="shared" si="147"/>
        <v>76947.05</v>
      </c>
      <c r="AB2355" s="10">
        <f t="shared" si="148"/>
        <v>44995.65</v>
      </c>
      <c r="AC2355" s="10">
        <v>50301.59</v>
      </c>
      <c r="AD2355" s="10"/>
      <c r="AE2355" s="3"/>
      <c r="AF2355" s="3"/>
    </row>
    <row r="2356" spans="1:32" x14ac:dyDescent="0.2">
      <c r="A2356" s="55"/>
      <c r="B2356" s="198"/>
      <c r="C2356" s="10" t="s">
        <v>568</v>
      </c>
      <c r="D2356" s="10"/>
      <c r="E2356" s="419" t="s">
        <v>109</v>
      </c>
      <c r="F2356" s="10">
        <v>83044</v>
      </c>
      <c r="G2356" s="10"/>
      <c r="H2356" s="10">
        <f t="shared" si="146"/>
        <v>221</v>
      </c>
      <c r="I2356" s="10"/>
      <c r="J2356" s="10">
        <v>11218.4</v>
      </c>
      <c r="K2356" s="10"/>
      <c r="M2356" s="10">
        <v>35</v>
      </c>
      <c r="N2356" s="69"/>
      <c r="P2356" s="245">
        <f t="shared" si="145"/>
        <v>320.52571428571429</v>
      </c>
      <c r="Q2356" s="10"/>
      <c r="R2356" s="10"/>
      <c r="S2356" s="10"/>
      <c r="T2356" s="179">
        <f t="shared" si="144"/>
        <v>2372.6857142857143</v>
      </c>
      <c r="U2356" s="10"/>
      <c r="V2356" s="10"/>
      <c r="W2356" s="10"/>
      <c r="Y2356" s="10">
        <v>11218.4</v>
      </c>
      <c r="Z2356" s="10">
        <f t="shared" si="147"/>
        <v>15703.41</v>
      </c>
      <c r="AB2356" s="10">
        <f t="shared" si="148"/>
        <v>9182.74</v>
      </c>
      <c r="AC2356" s="10">
        <v>10265.58</v>
      </c>
      <c r="AD2356" s="10"/>
      <c r="AE2356" s="3"/>
      <c r="AF2356" s="3"/>
    </row>
    <row r="2357" spans="1:32" x14ac:dyDescent="0.2">
      <c r="A2357" s="55"/>
      <c r="B2357" s="198"/>
      <c r="C2357" s="10" t="s">
        <v>569</v>
      </c>
      <c r="D2357" s="10"/>
      <c r="E2357" s="419" t="s">
        <v>167</v>
      </c>
      <c r="F2357" s="10">
        <v>62143</v>
      </c>
      <c r="G2357" s="10"/>
      <c r="H2357" s="10">
        <f t="shared" si="146"/>
        <v>166</v>
      </c>
      <c r="I2357" s="10"/>
      <c r="J2357" s="10">
        <v>14123.410000000005</v>
      </c>
      <c r="K2357" s="10"/>
      <c r="M2357" s="10">
        <v>38</v>
      </c>
      <c r="N2357" s="69"/>
      <c r="P2357" s="245">
        <f t="shared" si="145"/>
        <v>371.66868421052646</v>
      </c>
      <c r="Q2357" s="10"/>
      <c r="R2357" s="10"/>
      <c r="S2357" s="10"/>
      <c r="T2357" s="179">
        <f t="shared" si="144"/>
        <v>1635.3421052631579</v>
      </c>
      <c r="U2357" s="10"/>
      <c r="V2357" s="10"/>
      <c r="W2357" s="10"/>
      <c r="Y2357" s="10">
        <v>14123.410000000005</v>
      </c>
      <c r="Z2357" s="10">
        <f t="shared" si="147"/>
        <v>19769.810000000001</v>
      </c>
      <c r="AB2357" s="10">
        <f t="shared" si="148"/>
        <v>11560.62</v>
      </c>
      <c r="AC2357" s="10">
        <v>12923.86</v>
      </c>
      <c r="AD2357" s="10"/>
      <c r="AE2357" s="3"/>
      <c r="AF2357" s="3"/>
    </row>
    <row r="2358" spans="1:32" x14ac:dyDescent="0.2">
      <c r="A2358" s="55"/>
      <c r="B2358" s="198"/>
      <c r="C2358" s="10" t="s">
        <v>570</v>
      </c>
      <c r="D2358" s="10"/>
      <c r="E2358" s="419" t="s">
        <v>120</v>
      </c>
      <c r="F2358" s="10">
        <v>146372</v>
      </c>
      <c r="G2358" s="10"/>
      <c r="H2358" s="10">
        <f t="shared" si="146"/>
        <v>390</v>
      </c>
      <c r="I2358" s="10"/>
      <c r="J2358" s="10">
        <v>28638.380000000016</v>
      </c>
      <c r="K2358" s="10"/>
      <c r="M2358" s="10">
        <v>110</v>
      </c>
      <c r="N2358" s="69"/>
      <c r="P2358" s="245">
        <f t="shared" si="145"/>
        <v>260.34890909090922</v>
      </c>
      <c r="Q2358" s="10"/>
      <c r="R2358" s="10"/>
      <c r="S2358" s="10"/>
      <c r="T2358" s="179">
        <f t="shared" si="144"/>
        <v>1330.6545454545455</v>
      </c>
      <c r="U2358" s="10"/>
      <c r="V2358" s="10"/>
      <c r="W2358" s="10"/>
      <c r="Y2358" s="10">
        <v>28638.380000000016</v>
      </c>
      <c r="Z2358" s="10">
        <f t="shared" si="147"/>
        <v>40087.730000000003</v>
      </c>
      <c r="AB2358" s="10">
        <f t="shared" si="148"/>
        <v>23441.75</v>
      </c>
      <c r="AC2358" s="10">
        <v>26206.03</v>
      </c>
      <c r="AD2358" s="10"/>
      <c r="AE2358" s="3"/>
      <c r="AF2358" s="3"/>
    </row>
    <row r="2359" spans="1:32" x14ac:dyDescent="0.2">
      <c r="A2359" s="55"/>
      <c r="B2359" s="198"/>
      <c r="C2359" s="10" t="s">
        <v>571</v>
      </c>
      <c r="D2359" s="10"/>
      <c r="E2359" s="419" t="s">
        <v>572</v>
      </c>
      <c r="F2359" s="10">
        <v>68200</v>
      </c>
      <c r="G2359" s="10"/>
      <c r="H2359" s="10">
        <f t="shared" si="146"/>
        <v>182</v>
      </c>
      <c r="I2359" s="10"/>
      <c r="J2359" s="10">
        <v>11110.929999999998</v>
      </c>
      <c r="K2359" s="10"/>
      <c r="M2359" s="10">
        <v>29</v>
      </c>
      <c r="N2359" s="69"/>
      <c r="P2359" s="245">
        <f t="shared" si="145"/>
        <v>383.13551724137926</v>
      </c>
      <c r="Q2359" s="10"/>
      <c r="R2359" s="10"/>
      <c r="S2359" s="10"/>
      <c r="T2359" s="179">
        <f t="shared" si="144"/>
        <v>2351.7241379310344</v>
      </c>
      <c r="U2359" s="10"/>
      <c r="V2359" s="10"/>
      <c r="W2359" s="10"/>
      <c r="Y2359" s="10">
        <v>11110.929999999998</v>
      </c>
      <c r="Z2359" s="10">
        <f t="shared" si="147"/>
        <v>15552.97</v>
      </c>
      <c r="AB2359" s="10">
        <f t="shared" si="148"/>
        <v>9094.7800000000007</v>
      </c>
      <c r="AC2359" s="10">
        <v>10167.25</v>
      </c>
      <c r="AD2359" s="10"/>
      <c r="AE2359" s="3"/>
      <c r="AF2359" s="3"/>
    </row>
    <row r="2360" spans="1:32" x14ac:dyDescent="0.2">
      <c r="A2360" s="55"/>
      <c r="B2360" s="198"/>
      <c r="C2360" s="10" t="s">
        <v>573</v>
      </c>
      <c r="D2360" s="10"/>
      <c r="E2360" s="419" t="s">
        <v>167</v>
      </c>
      <c r="F2360" s="10">
        <v>8109106</v>
      </c>
      <c r="G2360" s="10"/>
      <c r="H2360" s="10">
        <f t="shared" si="146"/>
        <v>21621</v>
      </c>
      <c r="I2360" s="10"/>
      <c r="J2360" s="10">
        <v>1186050.4400000034</v>
      </c>
      <c r="K2360" s="10"/>
      <c r="M2360" s="10">
        <v>1650</v>
      </c>
      <c r="N2360" s="69"/>
      <c r="P2360" s="245">
        <f t="shared" si="145"/>
        <v>718.81844848485059</v>
      </c>
      <c r="Q2360" s="10"/>
      <c r="R2360" s="10"/>
      <c r="S2360" s="10"/>
      <c r="T2360" s="179">
        <f t="shared" si="144"/>
        <v>4914.6096969696973</v>
      </c>
      <c r="U2360" s="10"/>
      <c r="V2360" s="10"/>
      <c r="W2360" s="10"/>
      <c r="Y2360" s="10">
        <v>1186050.4400000034</v>
      </c>
      <c r="Z2360" s="10">
        <f t="shared" si="147"/>
        <v>1660221.93</v>
      </c>
      <c r="AB2360" s="10">
        <f t="shared" si="148"/>
        <v>970833.47</v>
      </c>
      <c r="AC2360" s="10">
        <v>1085315.27</v>
      </c>
      <c r="AD2360" s="10"/>
      <c r="AE2360" s="3"/>
      <c r="AF2360" s="3"/>
    </row>
    <row r="2361" spans="1:32" x14ac:dyDescent="0.2">
      <c r="A2361" s="55"/>
      <c r="B2361" s="198"/>
      <c r="C2361" s="10" t="s">
        <v>574</v>
      </c>
      <c r="D2361" s="10"/>
      <c r="E2361" s="419" t="s">
        <v>167</v>
      </c>
      <c r="F2361" s="10">
        <v>3307685</v>
      </c>
      <c r="G2361" s="10"/>
      <c r="H2361" s="10">
        <f t="shared" si="146"/>
        <v>8819</v>
      </c>
      <c r="I2361" s="10"/>
      <c r="J2361" s="10">
        <v>481210.64</v>
      </c>
      <c r="K2361" s="10"/>
      <c r="M2361" s="10">
        <v>556</v>
      </c>
      <c r="N2361" s="69"/>
      <c r="P2361" s="245">
        <f t="shared" si="145"/>
        <v>865.48676258992805</v>
      </c>
      <c r="Q2361" s="10"/>
      <c r="R2361" s="10"/>
      <c r="S2361" s="10"/>
      <c r="T2361" s="179">
        <f t="shared" si="144"/>
        <v>5949.0737410071943</v>
      </c>
      <c r="U2361" s="10"/>
      <c r="V2361" s="10"/>
      <c r="W2361" s="10"/>
      <c r="Y2361" s="10">
        <v>481210.64</v>
      </c>
      <c r="Z2361" s="10">
        <f t="shared" si="147"/>
        <v>673594</v>
      </c>
      <c r="AB2361" s="10">
        <f t="shared" si="148"/>
        <v>393891.68</v>
      </c>
      <c r="AC2361" s="10">
        <v>440339.84</v>
      </c>
      <c r="AD2361" s="10"/>
      <c r="AE2361" s="3"/>
      <c r="AF2361" s="3"/>
    </row>
    <row r="2362" spans="1:32" x14ac:dyDescent="0.2">
      <c r="A2362" s="55"/>
      <c r="B2362" s="198"/>
      <c r="C2362" s="10" t="s">
        <v>575</v>
      </c>
      <c r="D2362" s="10"/>
      <c r="E2362" s="419" t="s">
        <v>68</v>
      </c>
      <c r="F2362" s="10">
        <v>502911</v>
      </c>
      <c r="G2362" s="10"/>
      <c r="H2362" s="10">
        <f t="shared" si="146"/>
        <v>1341</v>
      </c>
      <c r="I2362" s="10"/>
      <c r="J2362" s="10">
        <v>92867.29</v>
      </c>
      <c r="K2362" s="10"/>
      <c r="M2362" s="10">
        <v>12</v>
      </c>
      <c r="N2362" s="69"/>
      <c r="P2362" s="245">
        <f t="shared" si="145"/>
        <v>7738.9408333333331</v>
      </c>
      <c r="Q2362" s="10"/>
      <c r="R2362" s="10"/>
      <c r="S2362" s="10"/>
      <c r="T2362" s="179">
        <f t="shared" si="144"/>
        <v>41909.25</v>
      </c>
      <c r="U2362" s="10"/>
      <c r="V2362" s="10"/>
      <c r="W2362" s="10"/>
      <c r="Y2362" s="10">
        <v>92867.29</v>
      </c>
      <c r="Z2362" s="10">
        <f t="shared" si="147"/>
        <v>129994.73</v>
      </c>
      <c r="AB2362" s="10">
        <f t="shared" si="148"/>
        <v>76015.88</v>
      </c>
      <c r="AC2362" s="10">
        <v>84979.76</v>
      </c>
      <c r="AD2362" s="10"/>
      <c r="AE2362" s="3"/>
      <c r="AF2362" s="3"/>
    </row>
    <row r="2363" spans="1:32" x14ac:dyDescent="0.2">
      <c r="A2363" s="55"/>
      <c r="B2363" s="198"/>
      <c r="C2363" s="10" t="s">
        <v>575</v>
      </c>
      <c r="D2363" s="10"/>
      <c r="E2363" s="419" t="s">
        <v>107</v>
      </c>
      <c r="F2363" s="10">
        <v>48</v>
      </c>
      <c r="G2363" s="10"/>
      <c r="H2363" s="10">
        <f t="shared" si="146"/>
        <v>0</v>
      </c>
      <c r="I2363" s="10"/>
      <c r="J2363" s="10">
        <v>34.369999999999997</v>
      </c>
      <c r="K2363" s="10"/>
      <c r="M2363" s="10">
        <v>1</v>
      </c>
      <c r="N2363" s="69"/>
      <c r="P2363" s="245">
        <f t="shared" si="145"/>
        <v>34.369999999999997</v>
      </c>
      <c r="Q2363" s="10"/>
      <c r="R2363" s="10"/>
      <c r="S2363" s="10"/>
      <c r="T2363" s="179">
        <f t="shared" si="144"/>
        <v>48</v>
      </c>
      <c r="U2363" s="10"/>
      <c r="V2363" s="10"/>
      <c r="W2363" s="10"/>
      <c r="Y2363" s="10">
        <v>34.369999999999997</v>
      </c>
      <c r="Z2363" s="10">
        <f t="shared" si="147"/>
        <v>48.11</v>
      </c>
      <c r="AB2363" s="10">
        <f t="shared" si="148"/>
        <v>28.13</v>
      </c>
      <c r="AC2363" s="10">
        <v>31.45</v>
      </c>
      <c r="AD2363" s="10"/>
      <c r="AE2363" s="3"/>
      <c r="AF2363" s="3"/>
    </row>
    <row r="2364" spans="1:32" x14ac:dyDescent="0.2">
      <c r="A2364" s="55"/>
      <c r="B2364" s="198"/>
      <c r="C2364" s="10" t="s">
        <v>575</v>
      </c>
      <c r="D2364" s="10"/>
      <c r="E2364" s="419" t="s">
        <v>179</v>
      </c>
      <c r="F2364" s="10">
        <v>7036888</v>
      </c>
      <c r="G2364" s="10"/>
      <c r="H2364" s="10">
        <f t="shared" si="146"/>
        <v>18762</v>
      </c>
      <c r="I2364" s="10"/>
      <c r="J2364" s="10">
        <v>854772.79000000062</v>
      </c>
      <c r="K2364" s="10"/>
      <c r="M2364" s="10">
        <v>1463</v>
      </c>
      <c r="N2364" s="69"/>
      <c r="P2364" s="245">
        <f t="shared" si="145"/>
        <v>584.26028024607012</v>
      </c>
      <c r="Q2364" s="10"/>
      <c r="R2364" s="10"/>
      <c r="S2364" s="10"/>
      <c r="T2364" s="179">
        <f t="shared" si="144"/>
        <v>4809.902939166097</v>
      </c>
      <c r="U2364" s="10"/>
      <c r="V2364" s="10"/>
      <c r="W2364" s="10"/>
      <c r="Y2364" s="10">
        <v>854772.79000000062</v>
      </c>
      <c r="Z2364" s="10">
        <f t="shared" si="147"/>
        <v>1196502.68</v>
      </c>
      <c r="AB2364" s="10">
        <f t="shared" si="148"/>
        <v>699668.42</v>
      </c>
      <c r="AC2364" s="10">
        <v>782174.12</v>
      </c>
      <c r="AD2364" s="10"/>
      <c r="AE2364" s="3"/>
      <c r="AF2364" s="3"/>
    </row>
    <row r="2365" spans="1:32" x14ac:dyDescent="0.2">
      <c r="A2365" s="55"/>
      <c r="B2365" s="198"/>
      <c r="C2365" s="10" t="s">
        <v>576</v>
      </c>
      <c r="D2365" s="10"/>
      <c r="E2365" s="419" t="s">
        <v>287</v>
      </c>
      <c r="F2365" s="10">
        <v>11395</v>
      </c>
      <c r="G2365" s="10"/>
      <c r="H2365" s="10">
        <f t="shared" si="146"/>
        <v>30</v>
      </c>
      <c r="I2365" s="10"/>
      <c r="J2365" s="10">
        <v>3005.96</v>
      </c>
      <c r="K2365" s="10"/>
      <c r="M2365" s="10">
        <v>40</v>
      </c>
      <c r="N2365" s="69"/>
      <c r="P2365" s="245">
        <f t="shared" si="145"/>
        <v>75.149000000000001</v>
      </c>
      <c r="Q2365" s="10"/>
      <c r="R2365" s="10"/>
      <c r="S2365" s="10"/>
      <c r="T2365" s="179">
        <f t="shared" si="144"/>
        <v>284.875</v>
      </c>
      <c r="U2365" s="10"/>
      <c r="V2365" s="10"/>
      <c r="W2365" s="10"/>
      <c r="Y2365" s="10">
        <v>3005.96</v>
      </c>
      <c r="Z2365" s="10">
        <f t="shared" si="147"/>
        <v>4207.71</v>
      </c>
      <c r="AB2365" s="10">
        <f t="shared" si="148"/>
        <v>2460.5100000000002</v>
      </c>
      <c r="AC2365" s="10">
        <v>2750.66</v>
      </c>
      <c r="AD2365" s="10"/>
      <c r="AE2365" s="3"/>
      <c r="AF2365" s="3"/>
    </row>
    <row r="2366" spans="1:32" x14ac:dyDescent="0.2">
      <c r="A2366" s="55"/>
      <c r="B2366" s="198"/>
      <c r="C2366" s="10" t="s">
        <v>577</v>
      </c>
      <c r="D2366" s="10"/>
      <c r="E2366" s="419" t="s">
        <v>68</v>
      </c>
      <c r="F2366" s="10">
        <v>499</v>
      </c>
      <c r="G2366" s="10"/>
      <c r="H2366" s="10">
        <f t="shared" si="146"/>
        <v>1</v>
      </c>
      <c r="I2366" s="10"/>
      <c r="J2366" s="10">
        <v>56.68</v>
      </c>
      <c r="K2366" s="10"/>
      <c r="M2366" s="10">
        <v>2</v>
      </c>
      <c r="N2366" s="69"/>
      <c r="P2366" s="245">
        <f t="shared" si="145"/>
        <v>28.34</v>
      </c>
      <c r="Q2366" s="10"/>
      <c r="R2366" s="10"/>
      <c r="S2366" s="10"/>
      <c r="T2366" s="179">
        <f t="shared" si="144"/>
        <v>249.5</v>
      </c>
      <c r="U2366" s="10"/>
      <c r="V2366" s="10"/>
      <c r="W2366" s="10"/>
      <c r="Y2366" s="10">
        <v>56.68</v>
      </c>
      <c r="Z2366" s="10">
        <f t="shared" si="147"/>
        <v>79.34</v>
      </c>
      <c r="AB2366" s="10">
        <f t="shared" si="148"/>
        <v>46.4</v>
      </c>
      <c r="AC2366" s="10">
        <v>51.87</v>
      </c>
      <c r="AD2366" s="10"/>
      <c r="AE2366" s="3"/>
      <c r="AF2366" s="3"/>
    </row>
    <row r="2367" spans="1:32" x14ac:dyDescent="0.2">
      <c r="A2367" s="55"/>
      <c r="B2367" s="198"/>
      <c r="C2367" s="10" t="s">
        <v>577</v>
      </c>
      <c r="D2367" s="10"/>
      <c r="E2367" s="419" t="s">
        <v>79</v>
      </c>
      <c r="F2367" s="10">
        <v>1348</v>
      </c>
      <c r="G2367" s="10"/>
      <c r="H2367" s="10">
        <f t="shared" si="146"/>
        <v>4</v>
      </c>
      <c r="I2367" s="10"/>
      <c r="J2367" s="10">
        <v>374.34</v>
      </c>
      <c r="K2367" s="10"/>
      <c r="M2367" s="10">
        <v>1</v>
      </c>
      <c r="N2367" s="69"/>
      <c r="P2367" s="245">
        <f t="shared" si="145"/>
        <v>374.34</v>
      </c>
      <c r="Q2367" s="10"/>
      <c r="R2367" s="10"/>
      <c r="S2367" s="10"/>
      <c r="T2367" s="179">
        <f t="shared" si="144"/>
        <v>1348</v>
      </c>
      <c r="U2367" s="10"/>
      <c r="V2367" s="10"/>
      <c r="W2367" s="10"/>
      <c r="Y2367" s="10">
        <v>374.34</v>
      </c>
      <c r="Z2367" s="10">
        <f t="shared" si="147"/>
        <v>524</v>
      </c>
      <c r="AB2367" s="10">
        <f t="shared" si="148"/>
        <v>306.41000000000003</v>
      </c>
      <c r="AC2367" s="10">
        <v>342.54</v>
      </c>
      <c r="AD2367" s="10"/>
      <c r="AE2367" s="3"/>
      <c r="AF2367" s="3"/>
    </row>
    <row r="2368" spans="1:32" x14ac:dyDescent="0.2">
      <c r="A2368" s="55"/>
      <c r="B2368" s="198"/>
      <c r="C2368" s="10" t="s">
        <v>577</v>
      </c>
      <c r="D2368" s="10"/>
      <c r="E2368" s="419" t="s">
        <v>194</v>
      </c>
      <c r="F2368" s="10">
        <v>379</v>
      </c>
      <c r="G2368" s="10"/>
      <c r="H2368" s="10">
        <f t="shared" si="146"/>
        <v>1</v>
      </c>
      <c r="I2368" s="10"/>
      <c r="J2368" s="10">
        <v>76.42</v>
      </c>
      <c r="K2368" s="10"/>
      <c r="M2368" s="10">
        <v>1</v>
      </c>
      <c r="N2368" s="69"/>
      <c r="P2368" s="245">
        <f t="shared" si="145"/>
        <v>76.42</v>
      </c>
      <c r="Q2368" s="10"/>
      <c r="R2368" s="10"/>
      <c r="S2368" s="10"/>
      <c r="T2368" s="179">
        <f t="shared" si="144"/>
        <v>379</v>
      </c>
      <c r="U2368" s="10"/>
      <c r="V2368" s="10"/>
      <c r="W2368" s="10"/>
      <c r="Y2368" s="10">
        <v>76.42</v>
      </c>
      <c r="Z2368" s="10">
        <f t="shared" si="147"/>
        <v>106.97</v>
      </c>
      <c r="AB2368" s="10">
        <f t="shared" si="148"/>
        <v>62.55</v>
      </c>
      <c r="AC2368" s="10">
        <v>69.930000000000007</v>
      </c>
      <c r="AD2368" s="10"/>
      <c r="AE2368" s="3"/>
      <c r="AF2368" s="3"/>
    </row>
    <row r="2369" spans="1:37" x14ac:dyDescent="0.2">
      <c r="A2369" s="55"/>
      <c r="B2369" s="198"/>
      <c r="C2369" s="10" t="s">
        <v>577</v>
      </c>
      <c r="D2369" s="10"/>
      <c r="E2369" s="419" t="s">
        <v>578</v>
      </c>
      <c r="F2369" s="10">
        <v>1459368</v>
      </c>
      <c r="G2369" s="10"/>
      <c r="H2369" s="10">
        <f t="shared" si="146"/>
        <v>3891</v>
      </c>
      <c r="I2369" s="10"/>
      <c r="J2369" s="10">
        <v>140783.92999999991</v>
      </c>
      <c r="K2369" s="10"/>
      <c r="M2369" s="10">
        <v>79</v>
      </c>
      <c r="N2369" s="69"/>
      <c r="P2369" s="245">
        <f t="shared" si="145"/>
        <v>1782.0750632911381</v>
      </c>
      <c r="Q2369" s="10"/>
      <c r="R2369" s="10"/>
      <c r="S2369" s="10"/>
      <c r="T2369" s="179">
        <f t="shared" si="144"/>
        <v>18473.01265822785</v>
      </c>
      <c r="U2369" s="10"/>
      <c r="V2369" s="10"/>
      <c r="W2369" s="10"/>
      <c r="Y2369" s="10">
        <v>140783.92999999991</v>
      </c>
      <c r="Z2369" s="10">
        <f t="shared" si="147"/>
        <v>197067.98</v>
      </c>
      <c r="AB2369" s="10">
        <f t="shared" si="148"/>
        <v>115237.72</v>
      </c>
      <c r="AC2369" s="10">
        <v>128826.68</v>
      </c>
      <c r="AD2369" s="10"/>
      <c r="AE2369" s="3"/>
      <c r="AF2369" s="3"/>
    </row>
    <row r="2370" spans="1:37" x14ac:dyDescent="0.2">
      <c r="A2370" s="55"/>
      <c r="B2370" s="198"/>
      <c r="C2370" s="10" t="s">
        <v>579</v>
      </c>
      <c r="D2370" s="10"/>
      <c r="E2370" s="419" t="s">
        <v>127</v>
      </c>
      <c r="F2370" s="10">
        <v>1745327</v>
      </c>
      <c r="G2370" s="10"/>
      <c r="H2370" s="10">
        <f t="shared" si="146"/>
        <v>4653</v>
      </c>
      <c r="I2370" s="10"/>
      <c r="J2370" s="10">
        <v>228815.99999999971</v>
      </c>
      <c r="K2370" s="10"/>
      <c r="M2370" s="10">
        <v>322</v>
      </c>
      <c r="N2370" s="69"/>
      <c r="P2370" s="245">
        <f t="shared" si="145"/>
        <v>710.60869565217297</v>
      </c>
      <c r="Q2370" s="10"/>
      <c r="R2370" s="10"/>
      <c r="S2370" s="10"/>
      <c r="T2370" s="179">
        <f t="shared" si="144"/>
        <v>5420.2701863354041</v>
      </c>
      <c r="U2370" s="10"/>
      <c r="V2370" s="10"/>
      <c r="W2370" s="10"/>
      <c r="Y2370" s="10">
        <v>228815.99999999971</v>
      </c>
      <c r="Z2370" s="10">
        <f t="shared" si="147"/>
        <v>320294.42</v>
      </c>
      <c r="AB2370" s="10">
        <f t="shared" si="148"/>
        <v>187295.77</v>
      </c>
      <c r="AC2370" s="10">
        <v>209381.9</v>
      </c>
      <c r="AD2370" s="10"/>
      <c r="AE2370" s="3"/>
      <c r="AF2370" s="3"/>
    </row>
    <row r="2371" spans="1:37" x14ac:dyDescent="0.2">
      <c r="A2371" s="55"/>
      <c r="B2371" s="198"/>
      <c r="C2371" s="10" t="s">
        <v>619</v>
      </c>
      <c r="D2371" s="10"/>
      <c r="E2371" s="419" t="s">
        <v>192</v>
      </c>
      <c r="F2371" s="10">
        <v>320</v>
      </c>
      <c r="G2371" s="10"/>
      <c r="H2371" s="10">
        <f t="shared" si="146"/>
        <v>1</v>
      </c>
      <c r="I2371" s="10"/>
      <c r="J2371" s="10">
        <v>105.00999999999999</v>
      </c>
      <c r="K2371" s="10"/>
      <c r="M2371" s="10">
        <v>4</v>
      </c>
      <c r="N2371" s="69"/>
      <c r="P2371" s="245">
        <f t="shared" si="145"/>
        <v>26.252499999999998</v>
      </c>
      <c r="Q2371" s="10"/>
      <c r="R2371" s="10"/>
      <c r="S2371" s="10"/>
      <c r="T2371" s="179">
        <f t="shared" si="144"/>
        <v>80</v>
      </c>
      <c r="U2371" s="10"/>
      <c r="V2371" s="10"/>
      <c r="W2371" s="10"/>
      <c r="Y2371" s="10">
        <v>105.00999999999999</v>
      </c>
      <c r="Z2371" s="10">
        <f t="shared" si="147"/>
        <v>146.99</v>
      </c>
      <c r="AB2371" s="10">
        <f t="shared" si="148"/>
        <v>85.96</v>
      </c>
      <c r="AC2371" s="10">
        <v>96.1</v>
      </c>
      <c r="AD2371" s="10"/>
      <c r="AE2371" s="3"/>
      <c r="AF2371" s="3"/>
    </row>
    <row r="2372" spans="1:37" x14ac:dyDescent="0.2">
      <c r="A2372" s="55"/>
      <c r="B2372" s="198"/>
      <c r="C2372" s="10" t="s">
        <v>620</v>
      </c>
      <c r="D2372" s="10"/>
      <c r="E2372" s="419" t="s">
        <v>145</v>
      </c>
      <c r="F2372" s="10">
        <v>6565</v>
      </c>
      <c r="G2372" s="10"/>
      <c r="H2372" s="10">
        <f t="shared" si="146"/>
        <v>18</v>
      </c>
      <c r="I2372" s="10"/>
      <c r="J2372" s="10">
        <v>1215.19</v>
      </c>
      <c r="K2372" s="10"/>
      <c r="M2372" s="10">
        <v>1</v>
      </c>
      <c r="N2372" s="69"/>
      <c r="P2372" s="245">
        <f t="shared" si="145"/>
        <v>1215.19</v>
      </c>
      <c r="Q2372" s="10"/>
      <c r="R2372" s="10"/>
      <c r="S2372" s="10"/>
      <c r="T2372" s="179">
        <f t="shared" si="144"/>
        <v>6565</v>
      </c>
      <c r="U2372" s="10"/>
      <c r="V2372" s="10"/>
      <c r="W2372" s="10"/>
      <c r="Y2372" s="10">
        <v>1215.19</v>
      </c>
      <c r="Z2372" s="10">
        <f t="shared" si="147"/>
        <v>1701.01</v>
      </c>
      <c r="AB2372" s="10">
        <f t="shared" si="148"/>
        <v>994.69</v>
      </c>
      <c r="AC2372" s="10">
        <v>1111.98</v>
      </c>
      <c r="AD2372" s="10"/>
      <c r="AE2372" s="3"/>
      <c r="AF2372" s="3"/>
    </row>
    <row r="2373" spans="1:37" x14ac:dyDescent="0.2">
      <c r="A2373" s="55"/>
      <c r="B2373" s="198"/>
      <c r="C2373" s="10" t="s">
        <v>583</v>
      </c>
      <c r="D2373" s="10"/>
      <c r="E2373" s="419" t="s">
        <v>229</v>
      </c>
      <c r="F2373" s="10">
        <v>202</v>
      </c>
      <c r="G2373" s="10"/>
      <c r="H2373" s="10">
        <f t="shared" si="146"/>
        <v>1</v>
      </c>
      <c r="I2373" s="10"/>
      <c r="J2373" s="10">
        <v>119.24</v>
      </c>
      <c r="K2373" s="10"/>
      <c r="M2373" s="10">
        <v>1</v>
      </c>
      <c r="N2373" s="69"/>
      <c r="P2373" s="245">
        <f t="shared" si="145"/>
        <v>119.24</v>
      </c>
      <c r="Q2373" s="10"/>
      <c r="R2373" s="10"/>
      <c r="S2373" s="10"/>
      <c r="T2373" s="179">
        <f t="shared" si="144"/>
        <v>202</v>
      </c>
      <c r="U2373" s="10"/>
      <c r="V2373" s="10"/>
      <c r="W2373" s="10"/>
      <c r="Y2373" s="10">
        <v>119.24</v>
      </c>
      <c r="Z2373" s="10">
        <f t="shared" si="147"/>
        <v>166.91</v>
      </c>
      <c r="AB2373" s="10">
        <f t="shared" si="148"/>
        <v>97.6</v>
      </c>
      <c r="AC2373" s="10">
        <v>109.11</v>
      </c>
      <c r="AD2373" s="10"/>
      <c r="AE2373" s="3"/>
      <c r="AF2373" s="3"/>
    </row>
    <row r="2374" spans="1:37" x14ac:dyDescent="0.2">
      <c r="A2374" s="55"/>
      <c r="B2374" s="198"/>
      <c r="C2374" s="10" t="s">
        <v>583</v>
      </c>
      <c r="D2374" s="10"/>
      <c r="E2374" s="419" t="s">
        <v>460</v>
      </c>
      <c r="F2374" s="10">
        <v>1571460</v>
      </c>
      <c r="G2374" s="10"/>
      <c r="H2374" s="10">
        <f t="shared" si="146"/>
        <v>4190</v>
      </c>
      <c r="I2374" s="10"/>
      <c r="J2374" s="10">
        <v>213624.44999999995</v>
      </c>
      <c r="K2374" s="10"/>
      <c r="M2374" s="10">
        <v>513</v>
      </c>
      <c r="N2374" s="69"/>
      <c r="P2374" s="201">
        <f t="shared" si="116"/>
        <v>416.42192982456129</v>
      </c>
      <c r="Q2374" s="10"/>
      <c r="R2374" s="10"/>
      <c r="S2374" s="10"/>
      <c r="T2374" s="167">
        <f t="shared" si="117"/>
        <v>3063.2748538011697</v>
      </c>
      <c r="U2374" s="10"/>
      <c r="V2374" s="10"/>
      <c r="W2374" s="10"/>
      <c r="Y2374" s="10">
        <v>213624.44999999995</v>
      </c>
      <c r="Z2374" s="10">
        <f t="shared" si="147"/>
        <v>299029.44</v>
      </c>
      <c r="AB2374" s="10">
        <f t="shared" si="148"/>
        <v>174860.83</v>
      </c>
      <c r="AC2374" s="10">
        <v>195480.62</v>
      </c>
      <c r="AD2374" s="10"/>
      <c r="AE2374" s="3"/>
      <c r="AF2374" s="3"/>
    </row>
    <row r="2375" spans="1:37" x14ac:dyDescent="0.2">
      <c r="A2375" s="55"/>
      <c r="B2375" s="198"/>
      <c r="C2375" s="10" t="s">
        <v>584</v>
      </c>
      <c r="D2375" s="10"/>
      <c r="E2375" s="419" t="s">
        <v>90</v>
      </c>
      <c r="F2375" s="10">
        <v>40529</v>
      </c>
      <c r="G2375" s="10"/>
      <c r="H2375" s="10">
        <f t="shared" si="146"/>
        <v>108</v>
      </c>
      <c r="I2375" s="10"/>
      <c r="J2375" s="10">
        <v>9645.01</v>
      </c>
      <c r="K2375" s="10"/>
      <c r="M2375" s="10">
        <v>11</v>
      </c>
      <c r="N2375" s="69"/>
      <c r="P2375" s="201">
        <f t="shared" si="116"/>
        <v>876.81909090909096</v>
      </c>
      <c r="Q2375" s="10"/>
      <c r="R2375" s="10"/>
      <c r="S2375" s="10"/>
      <c r="T2375" s="167">
        <f t="shared" si="117"/>
        <v>3684.4545454545455</v>
      </c>
      <c r="U2375" s="10"/>
      <c r="V2375" s="10"/>
      <c r="W2375" s="10"/>
      <c r="Y2375" s="10">
        <v>9645.01</v>
      </c>
      <c r="Z2375" s="10">
        <f t="shared" si="147"/>
        <v>13500.99</v>
      </c>
      <c r="AB2375" s="10">
        <f t="shared" si="148"/>
        <v>7894.86</v>
      </c>
      <c r="AC2375" s="10">
        <v>8825.83</v>
      </c>
      <c r="AD2375" s="10"/>
      <c r="AE2375" s="3"/>
      <c r="AF2375" s="3"/>
    </row>
    <row r="2376" spans="1:37" x14ac:dyDescent="0.2">
      <c r="A2376" s="55"/>
      <c r="B2376" s="198"/>
      <c r="C2376" s="10" t="s">
        <v>585</v>
      </c>
      <c r="D2376" s="10"/>
      <c r="E2376" s="419" t="s">
        <v>460</v>
      </c>
      <c r="F2376" s="10">
        <v>14841</v>
      </c>
      <c r="G2376" s="10"/>
      <c r="H2376" s="10">
        <f>ROUND($H$2381*F2376/$F$2381,0)</f>
        <v>40</v>
      </c>
      <c r="I2376" s="10"/>
      <c r="J2376" s="10">
        <v>3039.74</v>
      </c>
      <c r="K2376" s="10"/>
      <c r="M2376" s="10">
        <v>21</v>
      </c>
      <c r="N2376" s="69"/>
      <c r="P2376" s="201">
        <f t="shared" si="116"/>
        <v>144.74952380952379</v>
      </c>
      <c r="Q2376" s="10"/>
      <c r="R2376" s="10"/>
      <c r="S2376" s="10"/>
      <c r="T2376" s="167">
        <f t="shared" si="117"/>
        <v>706.71428571428567</v>
      </c>
      <c r="U2376" s="10"/>
      <c r="V2376" s="10"/>
      <c r="W2376" s="10"/>
      <c r="Y2376" s="10">
        <v>3039.74</v>
      </c>
      <c r="Z2376" s="10">
        <f>ROUND($Z$2381*Y2376/$Y$2381,2)</f>
        <v>4255</v>
      </c>
      <c r="AB2376" s="10">
        <f>ROUND($AB$2381*Y2376/$Y$2381,2)</f>
        <v>2488.16</v>
      </c>
      <c r="AC2376" s="10">
        <v>2781.57</v>
      </c>
      <c r="AD2376" s="10"/>
      <c r="AE2376" s="3"/>
      <c r="AF2376" s="3"/>
    </row>
    <row r="2377" spans="1:37" x14ac:dyDescent="0.2">
      <c r="A2377" s="55"/>
      <c r="B2377" s="198"/>
      <c r="C2377" s="10"/>
      <c r="D2377" s="10"/>
      <c r="E2377" s="419"/>
      <c r="F2377" s="10"/>
      <c r="G2377" s="10"/>
      <c r="H2377" s="10"/>
      <c r="I2377" s="10"/>
      <c r="J2377" s="10"/>
      <c r="K2377" s="10"/>
      <c r="M2377" s="10"/>
      <c r="N2377" s="69"/>
      <c r="P2377" s="201" t="e">
        <f t="shared" si="116"/>
        <v>#DIV/0!</v>
      </c>
      <c r="Q2377" s="10"/>
      <c r="R2377" s="10"/>
      <c r="S2377" s="10"/>
      <c r="T2377" s="167" t="e">
        <f t="shared" si="117"/>
        <v>#DIV/0!</v>
      </c>
      <c r="U2377" s="10"/>
      <c r="V2377" s="10"/>
      <c r="W2377" s="10"/>
      <c r="Y2377" s="10"/>
      <c r="Z2377" s="10"/>
      <c r="AB2377" s="10"/>
      <c r="AC2377" s="10"/>
      <c r="AD2377" s="10"/>
      <c r="AE2377" s="3"/>
      <c r="AF2377" s="3"/>
    </row>
    <row r="2378" spans="1:37" x14ac:dyDescent="0.2">
      <c r="A2378" s="55"/>
      <c r="B2378" s="198"/>
      <c r="C2378" s="10"/>
      <c r="D2378" s="10"/>
      <c r="E2378" s="419"/>
      <c r="F2378" s="10"/>
      <c r="G2378" s="10"/>
      <c r="H2378" s="10"/>
      <c r="I2378" s="10"/>
      <c r="J2378" s="10"/>
      <c r="K2378" s="10"/>
      <c r="M2378" s="10"/>
      <c r="N2378" s="69"/>
      <c r="P2378" s="201" t="e">
        <f t="shared" si="116"/>
        <v>#DIV/0!</v>
      </c>
      <c r="Q2378" s="10"/>
      <c r="R2378" s="10"/>
      <c r="S2378" s="10"/>
      <c r="T2378" s="167" t="e">
        <f t="shared" si="117"/>
        <v>#DIV/0!</v>
      </c>
      <c r="U2378" s="10"/>
      <c r="V2378" s="10"/>
      <c r="W2378" s="10"/>
      <c r="Y2378" s="10"/>
      <c r="Z2378" s="10"/>
      <c r="AB2378" s="10"/>
      <c r="AC2378" s="10"/>
      <c r="AD2378" s="10"/>
      <c r="AE2378" s="3"/>
      <c r="AF2378" s="3"/>
    </row>
    <row r="2379" spans="1:37" x14ac:dyDescent="0.2">
      <c r="A2379" s="55"/>
      <c r="B2379" s="198"/>
      <c r="C2379" s="10"/>
      <c r="D2379" s="10"/>
      <c r="E2379" s="419"/>
      <c r="F2379" s="10"/>
      <c r="G2379" s="10"/>
      <c r="H2379" s="10"/>
      <c r="I2379" s="10"/>
      <c r="J2379" s="10"/>
      <c r="K2379" s="10"/>
      <c r="M2379" s="10"/>
      <c r="N2379" s="69"/>
      <c r="P2379" s="201" t="e">
        <f t="shared" si="116"/>
        <v>#DIV/0!</v>
      </c>
      <c r="Q2379" s="10"/>
      <c r="R2379" s="10"/>
      <c r="S2379" s="10"/>
      <c r="T2379" s="167" t="e">
        <f t="shared" si="117"/>
        <v>#DIV/0!</v>
      </c>
      <c r="U2379" s="10"/>
      <c r="V2379" s="10"/>
      <c r="W2379" s="10"/>
      <c r="Y2379" s="10"/>
      <c r="Z2379" s="10"/>
      <c r="AB2379" s="10"/>
      <c r="AC2379" s="10"/>
      <c r="AD2379" s="10"/>
      <c r="AE2379" s="3"/>
      <c r="AF2379" s="3"/>
    </row>
    <row r="2380" spans="1:37" ht="13.5" thickBot="1" x14ac:dyDescent="0.25">
      <c r="A2380" s="55"/>
      <c r="B2380" s="198"/>
      <c r="C2380" s="10"/>
      <c r="D2380" s="10"/>
      <c r="E2380" s="419"/>
      <c r="F2380" s="10"/>
      <c r="G2380" s="10"/>
      <c r="H2380" s="10"/>
      <c r="I2380" s="10"/>
      <c r="J2380" s="10"/>
      <c r="K2380" s="10"/>
      <c r="M2380" s="10"/>
      <c r="N2380" s="69"/>
      <c r="P2380" s="201" t="e">
        <f t="shared" si="116"/>
        <v>#DIV/0!</v>
      </c>
      <c r="Q2380" s="10"/>
      <c r="R2380" s="10"/>
      <c r="S2380" s="10"/>
      <c r="T2380" s="167" t="e">
        <f t="shared" si="117"/>
        <v>#DIV/0!</v>
      </c>
      <c r="U2380" s="10"/>
      <c r="V2380" s="10"/>
      <c r="W2380" s="10"/>
      <c r="Y2380" s="10"/>
      <c r="Z2380" s="10"/>
      <c r="AB2380" s="10"/>
      <c r="AC2380" s="10"/>
      <c r="AD2380" s="10"/>
      <c r="AE2380" s="3"/>
      <c r="AF2380" s="3"/>
    </row>
    <row r="2381" spans="1:37" ht="13.5" thickBot="1" x14ac:dyDescent="0.25">
      <c r="A2381" s="55"/>
      <c r="B2381" s="93" t="s">
        <v>586</v>
      </c>
      <c r="C2381" s="100"/>
      <c r="D2381" s="100"/>
      <c r="E2381" s="423"/>
      <c r="F2381" s="95">
        <f>SUM(F1818:F2380)</f>
        <v>485432561</v>
      </c>
      <c r="G2381" s="95">
        <f>SUM(G1818:G2380)</f>
        <v>0</v>
      </c>
      <c r="H2381" s="95">
        <v>1294288</v>
      </c>
      <c r="I2381" s="95"/>
      <c r="J2381" s="95">
        <f>SUM(J1818:J2380)</f>
        <v>47452009.75000006</v>
      </c>
      <c r="K2381" s="96"/>
      <c r="M2381" s="95">
        <f>SUM(M1818:M2380)</f>
        <v>66445</v>
      </c>
      <c r="N2381" s="96"/>
      <c r="P2381" s="101" t="s">
        <v>587</v>
      </c>
      <c r="Q2381" s="99" t="s">
        <v>587</v>
      </c>
      <c r="R2381" s="99" t="s">
        <v>587</v>
      </c>
      <c r="S2381" s="99" t="s">
        <v>587</v>
      </c>
      <c r="T2381" s="244">
        <f>F2381/M2381</f>
        <v>7305.7801339453681</v>
      </c>
      <c r="U2381" s="99" t="s">
        <v>587</v>
      </c>
      <c r="V2381" s="99" t="s">
        <v>587</v>
      </c>
      <c r="W2381" s="102" t="s">
        <v>587</v>
      </c>
      <c r="Y2381" s="168">
        <f>SUM(Y1818:Y2380)</f>
        <v>47452009.75000006</v>
      </c>
      <c r="Z2381" s="175">
        <v>66422864.269999996</v>
      </c>
      <c r="AB2381" s="245">
        <v>38841518</v>
      </c>
      <c r="AC2381" s="170">
        <f>SUM(AC1819:AC2376)</f>
        <v>43421754.32</v>
      </c>
      <c r="AD2381" s="96"/>
      <c r="AE2381" s="3"/>
      <c r="AF2381" s="3"/>
    </row>
    <row r="2382" spans="1:37" s="3" customFormat="1" x14ac:dyDescent="0.2">
      <c r="A2382" s="55"/>
      <c r="E2382" s="75"/>
      <c r="M2382" s="50"/>
      <c r="P2382" s="50"/>
      <c r="Y2382" s="50"/>
      <c r="AB2382" s="58"/>
      <c r="AC2382" s="4"/>
      <c r="AD2382" s="4"/>
      <c r="AH2382" s="73"/>
      <c r="AI2382" s="73"/>
      <c r="AJ2382" s="73"/>
      <c r="AK2382" s="73"/>
    </row>
    <row r="2383" spans="1:37" ht="63.75" x14ac:dyDescent="0.2">
      <c r="A2383" s="55"/>
      <c r="B2383" s="56" t="s">
        <v>592</v>
      </c>
      <c r="C2383" s="56" t="s">
        <v>44</v>
      </c>
      <c r="D2383" s="56" t="s">
        <v>45</v>
      </c>
      <c r="E2383" s="424" t="s">
        <v>46</v>
      </c>
      <c r="F2383" s="57" t="s">
        <v>47</v>
      </c>
      <c r="G2383" s="57" t="s">
        <v>47</v>
      </c>
      <c r="H2383" s="57" t="s">
        <v>48</v>
      </c>
      <c r="I2383" s="57" t="s">
        <v>48</v>
      </c>
      <c r="J2383" s="57" t="s">
        <v>49</v>
      </c>
      <c r="K2383" s="57" t="s">
        <v>50</v>
      </c>
      <c r="L2383" s="90"/>
      <c r="M2383" s="57" t="s">
        <v>51</v>
      </c>
      <c r="N2383" s="71" t="s">
        <v>51</v>
      </c>
      <c r="O2383" s="72"/>
      <c r="P2383" s="57" t="s">
        <v>52</v>
      </c>
      <c r="Q2383" s="57" t="s">
        <v>52</v>
      </c>
      <c r="R2383" s="57" t="s">
        <v>53</v>
      </c>
      <c r="S2383" s="57" t="s">
        <v>53</v>
      </c>
      <c r="T2383" s="57" t="s">
        <v>54</v>
      </c>
      <c r="U2383" s="57" t="s">
        <v>54</v>
      </c>
      <c r="V2383" s="57" t="s">
        <v>55</v>
      </c>
      <c r="W2383" s="57" t="s">
        <v>55</v>
      </c>
      <c r="X2383" s="72"/>
      <c r="Y2383" s="57" t="s">
        <v>56</v>
      </c>
      <c r="Z2383" s="57" t="s">
        <v>57</v>
      </c>
      <c r="AB2383" s="57" t="s">
        <v>58</v>
      </c>
      <c r="AC2383" s="57" t="s">
        <v>59</v>
      </c>
      <c r="AD2383" s="57" t="s">
        <v>60</v>
      </c>
      <c r="AE2383" s="3"/>
      <c r="AF2383" s="3"/>
    </row>
    <row r="2384" spans="1:37" x14ac:dyDescent="0.2">
      <c r="A2384" s="202">
        <v>45161</v>
      </c>
      <c r="B2384" s="198"/>
      <c r="C2384" s="10" t="s">
        <v>61</v>
      </c>
      <c r="D2384" s="10"/>
      <c r="E2384" s="419" t="s">
        <v>61</v>
      </c>
      <c r="F2384" s="10"/>
      <c r="G2384" s="10"/>
      <c r="H2384" s="10"/>
      <c r="I2384" s="10"/>
      <c r="J2384" s="10"/>
      <c r="K2384" s="10"/>
      <c r="M2384" s="10"/>
      <c r="N2384" s="69"/>
      <c r="P2384" s="201" t="e">
        <f t="shared" ref="P2384:P2631" si="149">J2384/M2384</f>
        <v>#DIV/0!</v>
      </c>
      <c r="Q2384" s="10"/>
      <c r="R2384" s="10"/>
      <c r="S2384" s="10"/>
      <c r="T2384" s="167" t="e">
        <f t="shared" ref="T2384:T2631" si="150">F2384/M2384</f>
        <v>#DIV/0!</v>
      </c>
      <c r="U2384" s="10"/>
      <c r="V2384" s="10"/>
      <c r="W2384" s="10"/>
      <c r="Y2384" s="10"/>
      <c r="Z2384" s="10"/>
      <c r="AB2384" s="10"/>
      <c r="AC2384" s="10"/>
      <c r="AD2384" s="10"/>
      <c r="AE2384" s="3"/>
      <c r="AF2384" s="3"/>
    </row>
    <row r="2385" spans="1:32" x14ac:dyDescent="0.2">
      <c r="A2385" s="55"/>
      <c r="B2385" s="198"/>
      <c r="C2385" s="10" t="s">
        <v>62</v>
      </c>
      <c r="D2385" s="10"/>
      <c r="E2385" s="419" t="s">
        <v>63</v>
      </c>
      <c r="F2385" s="369">
        <v>2602176</v>
      </c>
      <c r="G2385" s="10"/>
      <c r="H2385" s="369">
        <f t="shared" ref="H2385:H2448" si="151">ROUND($H$2933*F2385/$F$2933,0)</f>
        <v>7886</v>
      </c>
      <c r="I2385" s="10"/>
      <c r="J2385" s="10">
        <v>307373.00999999983</v>
      </c>
      <c r="K2385" s="10"/>
      <c r="M2385" s="10">
        <v>628</v>
      </c>
      <c r="N2385" s="69"/>
      <c r="P2385" s="245">
        <f t="shared" si="149"/>
        <v>489.44746815286595</v>
      </c>
      <c r="Q2385" s="10"/>
      <c r="R2385" s="10"/>
      <c r="S2385" s="10"/>
      <c r="T2385" s="179">
        <f t="shared" si="150"/>
        <v>4143.5923566878982</v>
      </c>
      <c r="U2385" s="10"/>
      <c r="V2385" s="10"/>
      <c r="W2385" s="10"/>
      <c r="Y2385" s="10">
        <v>307373.00999999983</v>
      </c>
      <c r="Z2385" s="10">
        <f t="shared" ref="Z2385:Z2448" si="152">ROUND($Z$2933*Y2385/$Y$2933,2)</f>
        <v>444505.99</v>
      </c>
      <c r="AB2385" s="250">
        <f t="shared" ref="AB2385:AB2448" si="153">ROUND($AB$2933*Y2385/$Y$2933,2)</f>
        <v>287575.48</v>
      </c>
      <c r="AC2385" s="10">
        <v>354373.64</v>
      </c>
      <c r="AD2385" s="10"/>
      <c r="AE2385" s="3"/>
      <c r="AF2385" s="3"/>
    </row>
    <row r="2386" spans="1:32" x14ac:dyDescent="0.2">
      <c r="A2386" s="55"/>
      <c r="B2386" s="198"/>
      <c r="C2386" s="10" t="s">
        <v>62</v>
      </c>
      <c r="D2386" s="10"/>
      <c r="E2386" s="419" t="s">
        <v>65</v>
      </c>
      <c r="F2386" s="369">
        <v>662658</v>
      </c>
      <c r="G2386" s="10"/>
      <c r="H2386" s="369">
        <f t="shared" si="151"/>
        <v>2008</v>
      </c>
      <c r="I2386" s="10"/>
      <c r="J2386" s="10">
        <v>44472.37</v>
      </c>
      <c r="K2386" s="10"/>
      <c r="M2386" s="10">
        <v>40</v>
      </c>
      <c r="N2386" s="69"/>
      <c r="P2386" s="245">
        <f t="shared" si="149"/>
        <v>1111.80925</v>
      </c>
      <c r="Q2386" s="10"/>
      <c r="R2386" s="10"/>
      <c r="S2386" s="10"/>
      <c r="T2386" s="179">
        <f t="shared" si="150"/>
        <v>16566.45</v>
      </c>
      <c r="U2386" s="10"/>
      <c r="V2386" s="10"/>
      <c r="W2386" s="10"/>
      <c r="Y2386" s="10">
        <v>44472.37</v>
      </c>
      <c r="Z2386" s="10">
        <f t="shared" si="152"/>
        <v>64313.5</v>
      </c>
      <c r="AB2386" s="250">
        <f t="shared" si="153"/>
        <v>41607.96</v>
      </c>
      <c r="AC2386" s="10">
        <v>51272.68</v>
      </c>
      <c r="AD2386" s="10"/>
      <c r="AE2386" s="3"/>
      <c r="AF2386" s="3"/>
    </row>
    <row r="2387" spans="1:32" x14ac:dyDescent="0.2">
      <c r="A2387" s="55"/>
      <c r="B2387" s="198"/>
      <c r="C2387" s="10" t="s">
        <v>66</v>
      </c>
      <c r="D2387" s="10"/>
      <c r="E2387" s="419" t="s">
        <v>63</v>
      </c>
      <c r="F2387" s="369">
        <v>1171832</v>
      </c>
      <c r="G2387" s="10"/>
      <c r="H2387" s="369">
        <f t="shared" si="151"/>
        <v>3551</v>
      </c>
      <c r="I2387" s="10"/>
      <c r="J2387" s="10">
        <v>138999.99000000002</v>
      </c>
      <c r="K2387" s="10"/>
      <c r="M2387" s="10">
        <v>331</v>
      </c>
      <c r="N2387" s="69"/>
      <c r="P2387" s="245">
        <f t="shared" si="149"/>
        <v>419.93954682779463</v>
      </c>
      <c r="Q2387" s="10"/>
      <c r="R2387" s="10"/>
      <c r="S2387" s="10"/>
      <c r="T2387" s="179">
        <f t="shared" si="150"/>
        <v>3540.2779456193352</v>
      </c>
      <c r="U2387" s="10"/>
      <c r="V2387" s="10"/>
      <c r="W2387" s="10"/>
      <c r="Y2387" s="10">
        <v>138999.99000000002</v>
      </c>
      <c r="Z2387" s="10">
        <f t="shared" si="152"/>
        <v>201014.16</v>
      </c>
      <c r="AB2387" s="250">
        <f t="shared" si="153"/>
        <v>130047.17</v>
      </c>
      <c r="AC2387" s="10">
        <v>160254.59</v>
      </c>
      <c r="AD2387" s="10"/>
      <c r="AE2387" s="3"/>
      <c r="AF2387" s="3"/>
    </row>
    <row r="2388" spans="1:32" x14ac:dyDescent="0.2">
      <c r="A2388" s="55"/>
      <c r="B2388" s="198"/>
      <c r="C2388" s="10" t="s">
        <v>66</v>
      </c>
      <c r="D2388" s="10"/>
      <c r="E2388" s="419" t="s">
        <v>148</v>
      </c>
      <c r="F2388" s="369"/>
      <c r="G2388" s="10"/>
      <c r="H2388" s="369">
        <f t="shared" si="151"/>
        <v>0</v>
      </c>
      <c r="I2388" s="10"/>
      <c r="J2388" s="10">
        <v>12.57</v>
      </c>
      <c r="K2388" s="10"/>
      <c r="M2388" s="10">
        <v>1</v>
      </c>
      <c r="N2388" s="69"/>
      <c r="P2388" s="245">
        <f t="shared" si="149"/>
        <v>12.57</v>
      </c>
      <c r="Q2388" s="10"/>
      <c r="R2388" s="10"/>
      <c r="S2388" s="10"/>
      <c r="T2388" s="179">
        <f t="shared" si="150"/>
        <v>0</v>
      </c>
      <c r="U2388" s="10"/>
      <c r="V2388" s="10"/>
      <c r="W2388" s="10"/>
      <c r="Y2388" s="10">
        <v>12.57</v>
      </c>
      <c r="Z2388" s="10">
        <f t="shared" si="152"/>
        <v>18.18</v>
      </c>
      <c r="AB2388" s="250">
        <f t="shared" si="153"/>
        <v>11.76</v>
      </c>
      <c r="AC2388" s="10">
        <v>14.49</v>
      </c>
      <c r="AD2388" s="10"/>
      <c r="AE2388" s="3"/>
      <c r="AF2388" s="3"/>
    </row>
    <row r="2389" spans="1:32" x14ac:dyDescent="0.2">
      <c r="A2389" s="55"/>
      <c r="B2389" s="198"/>
      <c r="C2389" s="10" t="s">
        <v>66</v>
      </c>
      <c r="D2389" s="10"/>
      <c r="E2389" s="419" t="s">
        <v>65</v>
      </c>
      <c r="F2389" s="369">
        <v>2113</v>
      </c>
      <c r="G2389" s="10"/>
      <c r="H2389" s="369">
        <f t="shared" si="151"/>
        <v>6</v>
      </c>
      <c r="I2389" s="10"/>
      <c r="J2389" s="10">
        <v>550.52</v>
      </c>
      <c r="K2389" s="10"/>
      <c r="M2389" s="10">
        <v>3</v>
      </c>
      <c r="N2389" s="69"/>
      <c r="P2389" s="245">
        <f t="shared" si="149"/>
        <v>183.50666666666666</v>
      </c>
      <c r="Q2389" s="10"/>
      <c r="R2389" s="10"/>
      <c r="S2389" s="10"/>
      <c r="T2389" s="179">
        <f t="shared" si="150"/>
        <v>704.33333333333337</v>
      </c>
      <c r="U2389" s="10"/>
      <c r="V2389" s="10"/>
      <c r="W2389" s="10"/>
      <c r="Y2389" s="10">
        <v>550.52</v>
      </c>
      <c r="Z2389" s="10">
        <f t="shared" si="152"/>
        <v>796.13</v>
      </c>
      <c r="AB2389" s="250">
        <f t="shared" si="153"/>
        <v>515.05999999999995</v>
      </c>
      <c r="AC2389" s="10">
        <v>634.70000000000005</v>
      </c>
      <c r="AD2389" s="10"/>
      <c r="AE2389" s="3"/>
      <c r="AF2389" s="3"/>
    </row>
    <row r="2390" spans="1:32" x14ac:dyDescent="0.2">
      <c r="A2390" s="55"/>
      <c r="B2390" s="198"/>
      <c r="C2390" s="10" t="s">
        <v>66</v>
      </c>
      <c r="D2390" s="10"/>
      <c r="E2390" s="419" t="s">
        <v>83</v>
      </c>
      <c r="F2390" s="369">
        <v>5799</v>
      </c>
      <c r="G2390" s="10"/>
      <c r="H2390" s="369">
        <f t="shared" si="151"/>
        <v>18</v>
      </c>
      <c r="I2390" s="10"/>
      <c r="J2390" s="10">
        <v>874.88</v>
      </c>
      <c r="K2390" s="10"/>
      <c r="M2390" s="10">
        <v>1</v>
      </c>
      <c r="N2390" s="69"/>
      <c r="P2390" s="245">
        <f t="shared" si="149"/>
        <v>874.88</v>
      </c>
      <c r="Q2390" s="10"/>
      <c r="R2390" s="10"/>
      <c r="S2390" s="10"/>
      <c r="T2390" s="179">
        <f t="shared" si="150"/>
        <v>5799</v>
      </c>
      <c r="U2390" s="10"/>
      <c r="V2390" s="10"/>
      <c r="W2390" s="10"/>
      <c r="Y2390" s="10">
        <v>874.88</v>
      </c>
      <c r="Z2390" s="10">
        <f t="shared" si="152"/>
        <v>1265.2</v>
      </c>
      <c r="AB2390" s="250">
        <f t="shared" si="153"/>
        <v>818.53</v>
      </c>
      <c r="AC2390" s="10">
        <v>1008.66</v>
      </c>
      <c r="AD2390" s="10"/>
      <c r="AE2390" s="3"/>
      <c r="AF2390" s="3"/>
    </row>
    <row r="2391" spans="1:32" x14ac:dyDescent="0.2">
      <c r="A2391" s="55"/>
      <c r="B2391" s="198"/>
      <c r="C2391" s="10" t="s">
        <v>67</v>
      </c>
      <c r="D2391" s="10"/>
      <c r="E2391" s="419" t="s">
        <v>68</v>
      </c>
      <c r="F2391" s="369">
        <v>179229</v>
      </c>
      <c r="G2391" s="10"/>
      <c r="H2391" s="369">
        <f t="shared" si="151"/>
        <v>543</v>
      </c>
      <c r="I2391" s="10"/>
      <c r="J2391" s="10">
        <v>28061.52</v>
      </c>
      <c r="K2391" s="10"/>
      <c r="M2391" s="10">
        <v>66</v>
      </c>
      <c r="N2391" s="69"/>
      <c r="P2391" s="245">
        <f t="shared" si="149"/>
        <v>425.17454545454547</v>
      </c>
      <c r="Q2391" s="10"/>
      <c r="R2391" s="10"/>
      <c r="S2391" s="10"/>
      <c r="T2391" s="179">
        <f t="shared" si="150"/>
        <v>2715.590909090909</v>
      </c>
      <c r="U2391" s="10"/>
      <c r="V2391" s="10"/>
      <c r="W2391" s="10"/>
      <c r="Y2391" s="10">
        <v>28061.52</v>
      </c>
      <c r="Z2391" s="10">
        <f t="shared" si="152"/>
        <v>40581.03</v>
      </c>
      <c r="AB2391" s="250">
        <f t="shared" si="153"/>
        <v>26254.11</v>
      </c>
      <c r="AC2391" s="10">
        <v>32352.43</v>
      </c>
      <c r="AD2391" s="10"/>
      <c r="AE2391" s="3"/>
      <c r="AF2391" s="3"/>
    </row>
    <row r="2392" spans="1:32" x14ac:dyDescent="0.2">
      <c r="A2392" s="55"/>
      <c r="B2392" s="198"/>
      <c r="C2392" s="10" t="s">
        <v>69</v>
      </c>
      <c r="D2392" s="10"/>
      <c r="E2392" s="419" t="s">
        <v>70</v>
      </c>
      <c r="F2392" s="369">
        <v>12432</v>
      </c>
      <c r="G2392" s="10"/>
      <c r="H2392" s="369">
        <f t="shared" si="151"/>
        <v>38</v>
      </c>
      <c r="I2392" s="10"/>
      <c r="J2392" s="10">
        <v>2185.6899999999996</v>
      </c>
      <c r="K2392" s="10"/>
      <c r="M2392" s="10">
        <v>6</v>
      </c>
      <c r="N2392" s="69"/>
      <c r="P2392" s="245">
        <f t="shared" si="149"/>
        <v>364.28166666666658</v>
      </c>
      <c r="Q2392" s="10"/>
      <c r="R2392" s="10"/>
      <c r="S2392" s="10"/>
      <c r="T2392" s="179">
        <f t="shared" si="150"/>
        <v>2072</v>
      </c>
      <c r="U2392" s="10"/>
      <c r="V2392" s="10"/>
      <c r="W2392" s="10"/>
      <c r="Y2392" s="10">
        <v>2185.6899999999996</v>
      </c>
      <c r="Z2392" s="10">
        <f t="shared" si="152"/>
        <v>3160.83</v>
      </c>
      <c r="AB2392" s="250">
        <f t="shared" si="153"/>
        <v>2044.91</v>
      </c>
      <c r="AC2392" s="10">
        <v>2519.9</v>
      </c>
      <c r="AD2392" s="10"/>
      <c r="AE2392" s="3"/>
      <c r="AF2392" s="3"/>
    </row>
    <row r="2393" spans="1:32" x14ac:dyDescent="0.2">
      <c r="A2393" s="55"/>
      <c r="B2393" s="198"/>
      <c r="C2393" s="10" t="s">
        <v>71</v>
      </c>
      <c r="D2393" s="10"/>
      <c r="E2393" s="419" t="s">
        <v>72</v>
      </c>
      <c r="F2393" s="369">
        <v>298605</v>
      </c>
      <c r="G2393" s="10"/>
      <c r="H2393" s="369">
        <f t="shared" si="151"/>
        <v>905</v>
      </c>
      <c r="I2393" s="10"/>
      <c r="J2393" s="10">
        <v>48031.550000000025</v>
      </c>
      <c r="K2393" s="10"/>
      <c r="M2393" s="10">
        <v>173</v>
      </c>
      <c r="N2393" s="69"/>
      <c r="P2393" s="245">
        <f t="shared" si="149"/>
        <v>277.63901734104059</v>
      </c>
      <c r="Q2393" s="10"/>
      <c r="R2393" s="10"/>
      <c r="S2393" s="10"/>
      <c r="T2393" s="179">
        <f t="shared" si="150"/>
        <v>1726.0404624277458</v>
      </c>
      <c r="U2393" s="10"/>
      <c r="V2393" s="10"/>
      <c r="W2393" s="10"/>
      <c r="Y2393" s="10">
        <v>48031.550000000025</v>
      </c>
      <c r="Z2393" s="10">
        <f t="shared" si="152"/>
        <v>69460.59</v>
      </c>
      <c r="AB2393" s="250">
        <f t="shared" si="153"/>
        <v>44937.89</v>
      </c>
      <c r="AC2393" s="10">
        <v>55376.08</v>
      </c>
      <c r="AD2393" s="10"/>
      <c r="AE2393" s="3"/>
      <c r="AF2393" s="3"/>
    </row>
    <row r="2394" spans="1:32" x14ac:dyDescent="0.2">
      <c r="A2394" s="55"/>
      <c r="B2394" s="198"/>
      <c r="C2394" s="10" t="s">
        <v>76</v>
      </c>
      <c r="D2394" s="10"/>
      <c r="E2394" s="419" t="s">
        <v>369</v>
      </c>
      <c r="F2394" s="369">
        <v>375</v>
      </c>
      <c r="G2394" s="10"/>
      <c r="H2394" s="369">
        <f t="shared" si="151"/>
        <v>1</v>
      </c>
      <c r="I2394" s="10"/>
      <c r="J2394" s="10">
        <v>85.59</v>
      </c>
      <c r="K2394" s="10"/>
      <c r="M2394" s="10">
        <v>2</v>
      </c>
      <c r="N2394" s="69"/>
      <c r="P2394" s="245">
        <f t="shared" si="149"/>
        <v>42.795000000000002</v>
      </c>
      <c r="Q2394" s="10"/>
      <c r="R2394" s="10"/>
      <c r="S2394" s="10"/>
      <c r="T2394" s="179">
        <f t="shared" si="150"/>
        <v>187.5</v>
      </c>
      <c r="U2394" s="10"/>
      <c r="V2394" s="10"/>
      <c r="W2394" s="10"/>
      <c r="Y2394" s="10">
        <v>85.59</v>
      </c>
      <c r="Z2394" s="10">
        <f t="shared" si="152"/>
        <v>123.78</v>
      </c>
      <c r="AB2394" s="250">
        <f t="shared" si="153"/>
        <v>80.08</v>
      </c>
      <c r="AC2394" s="10">
        <v>98.68</v>
      </c>
      <c r="AD2394" s="10"/>
      <c r="AE2394" s="3"/>
      <c r="AF2394" s="3"/>
    </row>
    <row r="2395" spans="1:32" x14ac:dyDescent="0.2">
      <c r="A2395" s="55"/>
      <c r="B2395" s="198"/>
      <c r="C2395" s="10" t="s">
        <v>78</v>
      </c>
      <c r="D2395" s="10"/>
      <c r="E2395" s="419" t="s">
        <v>79</v>
      </c>
      <c r="F2395" s="369">
        <v>185916</v>
      </c>
      <c r="G2395" s="10"/>
      <c r="H2395" s="369">
        <f t="shared" si="151"/>
        <v>563</v>
      </c>
      <c r="I2395" s="10"/>
      <c r="J2395" s="10">
        <v>18924.45</v>
      </c>
      <c r="K2395" s="10"/>
      <c r="M2395" s="10">
        <v>35</v>
      </c>
      <c r="N2395" s="69"/>
      <c r="P2395" s="245">
        <f t="shared" si="149"/>
        <v>540.69857142857143</v>
      </c>
      <c r="Q2395" s="10"/>
      <c r="R2395" s="10"/>
      <c r="S2395" s="10"/>
      <c r="T2395" s="179">
        <f t="shared" si="150"/>
        <v>5311.8857142857141</v>
      </c>
      <c r="U2395" s="10"/>
      <c r="V2395" s="10"/>
      <c r="W2395" s="10"/>
      <c r="Y2395" s="10">
        <v>18924.45</v>
      </c>
      <c r="Z2395" s="10">
        <f t="shared" si="152"/>
        <v>27367.5</v>
      </c>
      <c r="AB2395" s="250">
        <f t="shared" si="153"/>
        <v>17705.55</v>
      </c>
      <c r="AC2395" s="10">
        <v>21818.2</v>
      </c>
      <c r="AD2395" s="10"/>
      <c r="AE2395" s="3"/>
      <c r="AF2395" s="3"/>
    </row>
    <row r="2396" spans="1:32" x14ac:dyDescent="0.2">
      <c r="A2396" s="55"/>
      <c r="B2396" s="198"/>
      <c r="C2396" s="10" t="s">
        <v>80</v>
      </c>
      <c r="D2396" s="10"/>
      <c r="E2396" s="419" t="s">
        <v>81</v>
      </c>
      <c r="F2396" s="369">
        <v>1316202</v>
      </c>
      <c r="G2396" s="10"/>
      <c r="H2396" s="369">
        <f t="shared" si="151"/>
        <v>3989</v>
      </c>
      <c r="I2396" s="10"/>
      <c r="J2396" s="10">
        <v>180942.23000000004</v>
      </c>
      <c r="K2396" s="10"/>
      <c r="M2396" s="10">
        <v>413</v>
      </c>
      <c r="N2396" s="69"/>
      <c r="P2396" s="245">
        <f t="shared" si="149"/>
        <v>438.11677966101706</v>
      </c>
      <c r="Q2396" s="10"/>
      <c r="R2396" s="10"/>
      <c r="S2396" s="10"/>
      <c r="T2396" s="179">
        <f t="shared" si="150"/>
        <v>3186.9297820823244</v>
      </c>
      <c r="U2396" s="10"/>
      <c r="V2396" s="10"/>
      <c r="W2396" s="10"/>
      <c r="Y2396" s="10">
        <v>180942.23000000004</v>
      </c>
      <c r="Z2396" s="10">
        <f t="shared" si="152"/>
        <v>261668.73</v>
      </c>
      <c r="AB2396" s="250">
        <f t="shared" si="153"/>
        <v>169287.96</v>
      </c>
      <c r="AC2396" s="10">
        <v>208610.24</v>
      </c>
      <c r="AD2396" s="10"/>
      <c r="AE2396" s="3"/>
      <c r="AF2396" s="3"/>
    </row>
    <row r="2397" spans="1:32" x14ac:dyDescent="0.2">
      <c r="A2397" s="55"/>
      <c r="B2397" s="198"/>
      <c r="C2397" s="10" t="s">
        <v>82</v>
      </c>
      <c r="D2397" s="10"/>
      <c r="E2397" s="419" t="s">
        <v>83</v>
      </c>
      <c r="F2397" s="369">
        <v>79282186</v>
      </c>
      <c r="G2397" s="10"/>
      <c r="H2397" s="369">
        <f t="shared" si="151"/>
        <v>240260</v>
      </c>
      <c r="I2397" s="10"/>
      <c r="J2397" s="10">
        <v>4733379.3700000057</v>
      </c>
      <c r="K2397" s="10"/>
      <c r="M2397" s="10">
        <v>2846</v>
      </c>
      <c r="N2397" s="69"/>
      <c r="P2397" s="245">
        <f t="shared" si="149"/>
        <v>1663.1691391426584</v>
      </c>
      <c r="Q2397" s="10"/>
      <c r="R2397" s="10"/>
      <c r="S2397" s="10"/>
      <c r="T2397" s="179">
        <f t="shared" si="150"/>
        <v>27857.408995080816</v>
      </c>
      <c r="U2397" s="10"/>
      <c r="V2397" s="10"/>
      <c r="W2397" s="10"/>
      <c r="Y2397" s="10">
        <v>4733379.3700000057</v>
      </c>
      <c r="Z2397" s="10">
        <f t="shared" si="152"/>
        <v>6845153.71</v>
      </c>
      <c r="AB2397" s="250">
        <f t="shared" si="153"/>
        <v>4428508.01</v>
      </c>
      <c r="AC2397" s="10">
        <v>5457163.8600000003</v>
      </c>
      <c r="AD2397" s="10"/>
      <c r="AE2397" s="3"/>
      <c r="AF2397" s="3"/>
    </row>
    <row r="2398" spans="1:32" x14ac:dyDescent="0.2">
      <c r="A2398" s="55"/>
      <c r="B2398" s="198"/>
      <c r="C2398" s="10" t="s">
        <v>82</v>
      </c>
      <c r="D2398" s="10"/>
      <c r="E2398" s="419" t="s">
        <v>84</v>
      </c>
      <c r="F2398" s="369">
        <v>3254</v>
      </c>
      <c r="G2398" s="10"/>
      <c r="H2398" s="369">
        <f t="shared" si="151"/>
        <v>10</v>
      </c>
      <c r="I2398" s="10"/>
      <c r="J2398" s="10">
        <v>736.67000000000007</v>
      </c>
      <c r="K2398" s="10"/>
      <c r="M2398" s="10">
        <v>2</v>
      </c>
      <c r="N2398" s="69"/>
      <c r="P2398" s="245">
        <f t="shared" si="149"/>
        <v>368.33500000000004</v>
      </c>
      <c r="Q2398" s="10"/>
      <c r="R2398" s="10"/>
      <c r="S2398" s="10"/>
      <c r="T2398" s="179">
        <f t="shared" si="150"/>
        <v>1627</v>
      </c>
      <c r="U2398" s="10"/>
      <c r="V2398" s="10"/>
      <c r="W2398" s="10"/>
      <c r="Y2398" s="10">
        <v>736.67000000000007</v>
      </c>
      <c r="Z2398" s="10">
        <f t="shared" si="152"/>
        <v>1065.33</v>
      </c>
      <c r="AB2398" s="250">
        <f t="shared" si="153"/>
        <v>689.22</v>
      </c>
      <c r="AC2398" s="10">
        <v>849.31</v>
      </c>
      <c r="AD2398" s="10"/>
      <c r="AE2398" s="3"/>
      <c r="AF2398" s="3"/>
    </row>
    <row r="2399" spans="1:32" x14ac:dyDescent="0.2">
      <c r="A2399" s="55"/>
      <c r="B2399" s="198"/>
      <c r="C2399" s="10" t="s">
        <v>82</v>
      </c>
      <c r="D2399" s="10"/>
      <c r="E2399" s="419" t="s">
        <v>593</v>
      </c>
      <c r="F2399" s="369">
        <v>270</v>
      </c>
      <c r="G2399" s="10"/>
      <c r="H2399" s="369">
        <f t="shared" si="151"/>
        <v>1</v>
      </c>
      <c r="I2399" s="10"/>
      <c r="J2399" s="10">
        <v>73.41</v>
      </c>
      <c r="K2399" s="10"/>
      <c r="M2399" s="10">
        <v>1</v>
      </c>
      <c r="N2399" s="69"/>
      <c r="P2399" s="245">
        <f t="shared" si="149"/>
        <v>73.41</v>
      </c>
      <c r="Q2399" s="10"/>
      <c r="R2399" s="10"/>
      <c r="S2399" s="10"/>
      <c r="T2399" s="179">
        <f t="shared" si="150"/>
        <v>270</v>
      </c>
      <c r="U2399" s="10"/>
      <c r="V2399" s="10"/>
      <c r="W2399" s="10"/>
      <c r="Y2399" s="10">
        <v>73.41</v>
      </c>
      <c r="Z2399" s="10">
        <f t="shared" si="152"/>
        <v>106.16</v>
      </c>
      <c r="AB2399" s="250">
        <f t="shared" si="153"/>
        <v>68.680000000000007</v>
      </c>
      <c r="AC2399" s="10">
        <v>84.63</v>
      </c>
      <c r="AD2399" s="10"/>
      <c r="AE2399" s="3"/>
      <c r="AF2399" s="3"/>
    </row>
    <row r="2400" spans="1:32" x14ac:dyDescent="0.2">
      <c r="A2400" s="55"/>
      <c r="B2400" s="198"/>
      <c r="C2400" s="10" t="s">
        <v>85</v>
      </c>
      <c r="D2400" s="10"/>
      <c r="E2400" s="419" t="s">
        <v>109</v>
      </c>
      <c r="F2400" s="369">
        <v>71012</v>
      </c>
      <c r="G2400" s="10"/>
      <c r="H2400" s="369">
        <f t="shared" si="151"/>
        <v>215</v>
      </c>
      <c r="I2400" s="10"/>
      <c r="J2400" s="10">
        <v>32506.54</v>
      </c>
      <c r="K2400" s="10"/>
      <c r="M2400" s="10">
        <v>19</v>
      </c>
      <c r="N2400" s="69"/>
      <c r="P2400" s="245">
        <f t="shared" si="149"/>
        <v>1710.8705263157894</v>
      </c>
      <c r="Q2400" s="10"/>
      <c r="R2400" s="10"/>
      <c r="S2400" s="10"/>
      <c r="T2400" s="179">
        <f t="shared" si="150"/>
        <v>3737.4736842105262</v>
      </c>
      <c r="U2400" s="10"/>
      <c r="V2400" s="10"/>
      <c r="W2400" s="10"/>
      <c r="Y2400" s="10">
        <v>32506.54</v>
      </c>
      <c r="Z2400" s="10">
        <f t="shared" si="152"/>
        <v>47009.18</v>
      </c>
      <c r="AB2400" s="250">
        <f t="shared" si="153"/>
        <v>30412.83</v>
      </c>
      <c r="AC2400" s="10">
        <v>37477.14</v>
      </c>
      <c r="AD2400" s="10"/>
      <c r="AE2400" s="3"/>
      <c r="AF2400" s="3"/>
    </row>
    <row r="2401" spans="1:32" x14ac:dyDescent="0.2">
      <c r="A2401" s="55"/>
      <c r="B2401" s="198"/>
      <c r="C2401" s="10" t="s">
        <v>87</v>
      </c>
      <c r="D2401" s="10"/>
      <c r="E2401" s="419" t="s">
        <v>88</v>
      </c>
      <c r="F2401" s="369">
        <v>11271</v>
      </c>
      <c r="G2401" s="10"/>
      <c r="H2401" s="369">
        <f t="shared" si="151"/>
        <v>34</v>
      </c>
      <c r="I2401" s="10"/>
      <c r="J2401" s="10">
        <v>1108.2</v>
      </c>
      <c r="K2401" s="10"/>
      <c r="M2401" s="10">
        <v>8</v>
      </c>
      <c r="N2401" s="69"/>
      <c r="P2401" s="245">
        <f t="shared" si="149"/>
        <v>138.52500000000001</v>
      </c>
      <c r="Q2401" s="10"/>
      <c r="R2401" s="10"/>
      <c r="S2401" s="10"/>
      <c r="T2401" s="179">
        <f t="shared" si="150"/>
        <v>1408.875</v>
      </c>
      <c r="U2401" s="10"/>
      <c r="V2401" s="10"/>
      <c r="W2401" s="10"/>
      <c r="Y2401" s="10">
        <v>1108.2</v>
      </c>
      <c r="Z2401" s="10">
        <f t="shared" si="152"/>
        <v>1602.62</v>
      </c>
      <c r="AB2401" s="250">
        <f t="shared" si="153"/>
        <v>1036.82</v>
      </c>
      <c r="AC2401" s="10">
        <v>1277.6500000000001</v>
      </c>
      <c r="AD2401" s="10"/>
      <c r="AE2401" s="3"/>
      <c r="AF2401" s="3"/>
    </row>
    <row r="2402" spans="1:32" x14ac:dyDescent="0.2">
      <c r="A2402" s="55"/>
      <c r="B2402" s="198"/>
      <c r="C2402" s="10" t="s">
        <v>89</v>
      </c>
      <c r="D2402" s="10"/>
      <c r="E2402" s="419" t="s">
        <v>90</v>
      </c>
      <c r="F2402" s="369">
        <v>127544</v>
      </c>
      <c r="G2402" s="10"/>
      <c r="H2402" s="369">
        <f t="shared" si="151"/>
        <v>387</v>
      </c>
      <c r="I2402" s="10"/>
      <c r="J2402" s="10">
        <v>19433.97</v>
      </c>
      <c r="K2402" s="10"/>
      <c r="M2402" s="10">
        <v>12</v>
      </c>
      <c r="N2402" s="69"/>
      <c r="P2402" s="245">
        <f t="shared" si="149"/>
        <v>1619.4975000000002</v>
      </c>
      <c r="Q2402" s="10"/>
      <c r="R2402" s="10"/>
      <c r="S2402" s="10"/>
      <c r="T2402" s="179">
        <f t="shared" si="150"/>
        <v>10628.666666666666</v>
      </c>
      <c r="U2402" s="10"/>
      <c r="V2402" s="10"/>
      <c r="W2402" s="10"/>
      <c r="Y2402" s="10">
        <v>19433.97</v>
      </c>
      <c r="Z2402" s="10">
        <f t="shared" si="152"/>
        <v>28104.34</v>
      </c>
      <c r="AB2402" s="250">
        <f t="shared" si="153"/>
        <v>18182.25</v>
      </c>
      <c r="AC2402" s="10">
        <v>22405.63</v>
      </c>
      <c r="AD2402" s="10"/>
      <c r="AE2402" s="3"/>
      <c r="AF2402" s="3"/>
    </row>
    <row r="2403" spans="1:32" x14ac:dyDescent="0.2">
      <c r="A2403" s="55"/>
      <c r="B2403" s="198"/>
      <c r="C2403" s="10" t="s">
        <v>91</v>
      </c>
      <c r="D2403" s="10"/>
      <c r="E2403" s="419" t="s">
        <v>92</v>
      </c>
      <c r="F2403" s="369">
        <v>98724</v>
      </c>
      <c r="G2403" s="10"/>
      <c r="H2403" s="369">
        <f t="shared" si="151"/>
        <v>299</v>
      </c>
      <c r="I2403" s="10"/>
      <c r="J2403" s="10">
        <v>13812.08</v>
      </c>
      <c r="K2403" s="10"/>
      <c r="M2403" s="10">
        <v>34</v>
      </c>
      <c r="N2403" s="69"/>
      <c r="P2403" s="245">
        <f t="shared" si="149"/>
        <v>406.23764705882354</v>
      </c>
      <c r="Q2403" s="10"/>
      <c r="R2403" s="10"/>
      <c r="S2403" s="10"/>
      <c r="T2403" s="179">
        <f t="shared" si="150"/>
        <v>2903.6470588235293</v>
      </c>
      <c r="U2403" s="10"/>
      <c r="V2403" s="10"/>
      <c r="W2403" s="10"/>
      <c r="Y2403" s="10">
        <v>13812.08</v>
      </c>
      <c r="Z2403" s="10">
        <f t="shared" si="152"/>
        <v>19974.27</v>
      </c>
      <c r="AB2403" s="250">
        <f t="shared" si="153"/>
        <v>12922.46</v>
      </c>
      <c r="AC2403" s="10">
        <v>15924.09</v>
      </c>
      <c r="AD2403" s="10"/>
      <c r="AE2403" s="3"/>
      <c r="AF2403" s="3"/>
    </row>
    <row r="2404" spans="1:32" x14ac:dyDescent="0.2">
      <c r="A2404" s="55"/>
      <c r="B2404" s="198"/>
      <c r="C2404" s="10" t="s">
        <v>91</v>
      </c>
      <c r="D2404" s="10"/>
      <c r="E2404" s="419" t="s">
        <v>93</v>
      </c>
      <c r="F2404" s="369">
        <v>348</v>
      </c>
      <c r="G2404" s="10"/>
      <c r="H2404" s="369">
        <f t="shared" si="151"/>
        <v>1</v>
      </c>
      <c r="I2404" s="10"/>
      <c r="J2404" s="10">
        <v>50.57</v>
      </c>
      <c r="K2404" s="10"/>
      <c r="M2404" s="10">
        <v>1</v>
      </c>
      <c r="N2404" s="69"/>
      <c r="P2404" s="245">
        <f t="shared" si="149"/>
        <v>50.57</v>
      </c>
      <c r="Q2404" s="10"/>
      <c r="R2404" s="10"/>
      <c r="S2404" s="10"/>
      <c r="T2404" s="179">
        <f t="shared" si="150"/>
        <v>348</v>
      </c>
      <c r="U2404" s="10"/>
      <c r="V2404" s="10"/>
      <c r="W2404" s="10"/>
      <c r="Y2404" s="10">
        <v>50.57</v>
      </c>
      <c r="Z2404" s="10">
        <f t="shared" si="152"/>
        <v>73.13</v>
      </c>
      <c r="AB2404" s="250">
        <f t="shared" si="153"/>
        <v>47.31</v>
      </c>
      <c r="AC2404" s="10">
        <v>58.3</v>
      </c>
      <c r="AD2404" s="10"/>
      <c r="AE2404" s="3"/>
      <c r="AF2404" s="3"/>
    </row>
    <row r="2405" spans="1:32" x14ac:dyDescent="0.2">
      <c r="A2405" s="55"/>
      <c r="B2405" s="198"/>
      <c r="C2405" s="10" t="s">
        <v>94</v>
      </c>
      <c r="D2405" s="10"/>
      <c r="E2405" s="419" t="s">
        <v>96</v>
      </c>
      <c r="F2405" s="369">
        <v>1932305</v>
      </c>
      <c r="G2405" s="10"/>
      <c r="H2405" s="369">
        <f t="shared" si="151"/>
        <v>5856</v>
      </c>
      <c r="I2405" s="10"/>
      <c r="J2405" s="10">
        <v>239038.34000000011</v>
      </c>
      <c r="K2405" s="10"/>
      <c r="M2405" s="10">
        <v>469</v>
      </c>
      <c r="N2405" s="69"/>
      <c r="P2405" s="245">
        <f t="shared" si="149"/>
        <v>509.67663113006421</v>
      </c>
      <c r="Q2405" s="10"/>
      <c r="R2405" s="10"/>
      <c r="S2405" s="10"/>
      <c r="T2405" s="179">
        <f t="shared" si="150"/>
        <v>4120.0533049040514</v>
      </c>
      <c r="U2405" s="10"/>
      <c r="V2405" s="10"/>
      <c r="W2405" s="10"/>
      <c r="Y2405" s="10">
        <v>239038.34000000011</v>
      </c>
      <c r="Z2405" s="10">
        <f t="shared" si="152"/>
        <v>345684.14</v>
      </c>
      <c r="AB2405" s="250">
        <f t="shared" si="153"/>
        <v>223642.16</v>
      </c>
      <c r="AC2405" s="10">
        <v>275589.86</v>
      </c>
      <c r="AD2405" s="10"/>
      <c r="AE2405" s="3"/>
      <c r="AF2405" s="3"/>
    </row>
    <row r="2406" spans="1:32" x14ac:dyDescent="0.2">
      <c r="A2406" s="55"/>
      <c r="B2406" s="198"/>
      <c r="C2406" s="10" t="s">
        <v>99</v>
      </c>
      <c r="D2406" s="10"/>
      <c r="E2406" s="419" t="s">
        <v>100</v>
      </c>
      <c r="F2406" s="369">
        <v>163315</v>
      </c>
      <c r="G2406" s="10"/>
      <c r="H2406" s="369">
        <f t="shared" si="151"/>
        <v>495</v>
      </c>
      <c r="I2406" s="10"/>
      <c r="J2406" s="10">
        <v>24795.850000000002</v>
      </c>
      <c r="K2406" s="10"/>
      <c r="M2406" s="10">
        <v>40</v>
      </c>
      <c r="N2406" s="69"/>
      <c r="P2406" s="245">
        <f t="shared" si="149"/>
        <v>619.89625000000001</v>
      </c>
      <c r="Q2406" s="10"/>
      <c r="R2406" s="10"/>
      <c r="S2406" s="10"/>
      <c r="T2406" s="179">
        <f t="shared" si="150"/>
        <v>4082.875</v>
      </c>
      <c r="U2406" s="10"/>
      <c r="V2406" s="10"/>
      <c r="W2406" s="10"/>
      <c r="Y2406" s="10">
        <v>24795.850000000002</v>
      </c>
      <c r="Z2406" s="10">
        <f t="shared" si="152"/>
        <v>35858.400000000001</v>
      </c>
      <c r="AB2406" s="250">
        <f t="shared" si="153"/>
        <v>23198.78</v>
      </c>
      <c r="AC2406" s="10">
        <v>28587.4</v>
      </c>
      <c r="AD2406" s="10"/>
      <c r="AE2406" s="3"/>
      <c r="AF2406" s="3"/>
    </row>
    <row r="2407" spans="1:32" x14ac:dyDescent="0.2">
      <c r="A2407" s="55"/>
      <c r="B2407" s="198"/>
      <c r="C2407" s="10" t="s">
        <v>99</v>
      </c>
      <c r="D2407" s="10"/>
      <c r="E2407" s="419" t="s">
        <v>77</v>
      </c>
      <c r="F2407" s="369">
        <v>1344252</v>
      </c>
      <c r="G2407" s="10"/>
      <c r="H2407" s="369">
        <f t="shared" si="151"/>
        <v>4074</v>
      </c>
      <c r="I2407" s="10"/>
      <c r="J2407" s="10">
        <v>193350.91000000009</v>
      </c>
      <c r="K2407" s="10"/>
      <c r="M2407" s="10">
        <v>342</v>
      </c>
      <c r="N2407" s="69"/>
      <c r="P2407" s="245">
        <f t="shared" si="149"/>
        <v>565.35353801169617</v>
      </c>
      <c r="Q2407" s="10"/>
      <c r="R2407" s="10"/>
      <c r="S2407" s="10"/>
      <c r="T2407" s="179">
        <f t="shared" si="150"/>
        <v>3930.5614035087719</v>
      </c>
      <c r="U2407" s="10"/>
      <c r="V2407" s="10"/>
      <c r="W2407" s="10"/>
      <c r="Y2407" s="10">
        <v>193350.91000000009</v>
      </c>
      <c r="Z2407" s="10">
        <f t="shared" si="152"/>
        <v>279613.48</v>
      </c>
      <c r="AB2407" s="250">
        <f t="shared" si="153"/>
        <v>180897.41</v>
      </c>
      <c r="AC2407" s="10">
        <v>222916.34</v>
      </c>
      <c r="AD2407" s="10"/>
      <c r="AE2407" s="3"/>
      <c r="AF2407" s="3"/>
    </row>
    <row r="2408" spans="1:32" x14ac:dyDescent="0.2">
      <c r="A2408" s="55"/>
      <c r="B2408" s="198"/>
      <c r="C2408" s="10" t="s">
        <v>101</v>
      </c>
      <c r="D2408" s="10"/>
      <c r="E2408" s="419" t="s">
        <v>102</v>
      </c>
      <c r="F2408" s="369">
        <v>278484</v>
      </c>
      <c r="G2408" s="10"/>
      <c r="H2408" s="369">
        <f t="shared" si="151"/>
        <v>844</v>
      </c>
      <c r="I2408" s="10"/>
      <c r="J2408" s="10">
        <v>47343.6</v>
      </c>
      <c r="K2408" s="10"/>
      <c r="M2408" s="10">
        <v>151</v>
      </c>
      <c r="N2408" s="69"/>
      <c r="P2408" s="245">
        <f t="shared" si="149"/>
        <v>313.53377483443705</v>
      </c>
      <c r="Q2408" s="10"/>
      <c r="R2408" s="10"/>
      <c r="S2408" s="10"/>
      <c r="T2408" s="179">
        <f t="shared" si="150"/>
        <v>1844.2649006622516</v>
      </c>
      <c r="U2408" s="10"/>
      <c r="V2408" s="10"/>
      <c r="W2408" s="10"/>
      <c r="Y2408" s="10">
        <v>47343.6</v>
      </c>
      <c r="Z2408" s="10">
        <f t="shared" si="152"/>
        <v>68465.72</v>
      </c>
      <c r="AB2408" s="250">
        <f t="shared" si="153"/>
        <v>44294.25</v>
      </c>
      <c r="AC2408" s="10">
        <v>54582.94</v>
      </c>
      <c r="AD2408" s="10"/>
      <c r="AE2408" s="3"/>
      <c r="AF2408" s="3"/>
    </row>
    <row r="2409" spans="1:32" x14ac:dyDescent="0.2">
      <c r="A2409" s="55"/>
      <c r="B2409" s="198"/>
      <c r="C2409" s="10" t="s">
        <v>101</v>
      </c>
      <c r="D2409" s="10"/>
      <c r="E2409" s="419" t="s">
        <v>103</v>
      </c>
      <c r="F2409" s="369">
        <v>440991</v>
      </c>
      <c r="G2409" s="10"/>
      <c r="H2409" s="369">
        <f t="shared" si="151"/>
        <v>1336</v>
      </c>
      <c r="I2409" s="10"/>
      <c r="J2409" s="10">
        <v>60290.619999999988</v>
      </c>
      <c r="K2409" s="10"/>
      <c r="M2409" s="10">
        <v>142</v>
      </c>
      <c r="N2409" s="69"/>
      <c r="P2409" s="245">
        <f t="shared" si="149"/>
        <v>424.58183098591542</v>
      </c>
      <c r="Q2409" s="10"/>
      <c r="R2409" s="10"/>
      <c r="S2409" s="10"/>
      <c r="T2409" s="179">
        <f t="shared" si="150"/>
        <v>3105.5704225352115</v>
      </c>
      <c r="U2409" s="10"/>
      <c r="V2409" s="10"/>
      <c r="W2409" s="10"/>
      <c r="Y2409" s="10">
        <v>60290.619999999988</v>
      </c>
      <c r="Z2409" s="10">
        <f t="shared" si="152"/>
        <v>87188.99</v>
      </c>
      <c r="AB2409" s="250">
        <f t="shared" si="153"/>
        <v>56407.37</v>
      </c>
      <c r="AC2409" s="10">
        <v>69509.7</v>
      </c>
      <c r="AD2409" s="10"/>
      <c r="AE2409" s="3"/>
      <c r="AF2409" s="3"/>
    </row>
    <row r="2410" spans="1:32" x14ac:dyDescent="0.2">
      <c r="A2410" s="55"/>
      <c r="B2410" s="198"/>
      <c r="C2410" s="10" t="s">
        <v>101</v>
      </c>
      <c r="D2410" s="10"/>
      <c r="E2410" s="419" t="s">
        <v>104</v>
      </c>
      <c r="F2410" s="369">
        <v>16563</v>
      </c>
      <c r="G2410" s="10"/>
      <c r="H2410" s="369">
        <f t="shared" si="151"/>
        <v>50</v>
      </c>
      <c r="I2410" s="10"/>
      <c r="J2410" s="10">
        <v>2086.77</v>
      </c>
      <c r="K2410" s="10"/>
      <c r="M2410" s="10">
        <v>5</v>
      </c>
      <c r="N2410" s="69"/>
      <c r="P2410" s="245">
        <f t="shared" si="149"/>
        <v>417.35399999999998</v>
      </c>
      <c r="Q2410" s="10"/>
      <c r="R2410" s="10"/>
      <c r="S2410" s="10"/>
      <c r="T2410" s="179">
        <f t="shared" si="150"/>
        <v>3312.6</v>
      </c>
      <c r="U2410" s="10"/>
      <c r="V2410" s="10"/>
      <c r="W2410" s="10"/>
      <c r="Y2410" s="10">
        <v>2086.77</v>
      </c>
      <c r="Z2410" s="10">
        <f t="shared" si="152"/>
        <v>3017.77</v>
      </c>
      <c r="AB2410" s="250">
        <f t="shared" si="153"/>
        <v>1952.36</v>
      </c>
      <c r="AC2410" s="10">
        <v>2405.86</v>
      </c>
      <c r="AD2410" s="10"/>
      <c r="AE2410" s="3"/>
      <c r="AF2410" s="3"/>
    </row>
    <row r="2411" spans="1:32" x14ac:dyDescent="0.2">
      <c r="A2411" s="55"/>
      <c r="B2411" s="198"/>
      <c r="C2411" s="10" t="s">
        <v>101</v>
      </c>
      <c r="D2411" s="10"/>
      <c r="E2411" s="419" t="s">
        <v>105</v>
      </c>
      <c r="F2411" s="369">
        <v>4276</v>
      </c>
      <c r="G2411" s="10"/>
      <c r="H2411" s="369">
        <f t="shared" si="151"/>
        <v>13</v>
      </c>
      <c r="I2411" s="10"/>
      <c r="J2411" s="10">
        <v>696.69</v>
      </c>
      <c r="K2411" s="10"/>
      <c r="M2411" s="10">
        <v>1</v>
      </c>
      <c r="N2411" s="69"/>
      <c r="P2411" s="245">
        <f t="shared" si="149"/>
        <v>696.69</v>
      </c>
      <c r="Q2411" s="10"/>
      <c r="R2411" s="10"/>
      <c r="S2411" s="10"/>
      <c r="T2411" s="179">
        <f t="shared" si="150"/>
        <v>4276</v>
      </c>
      <c r="U2411" s="10"/>
      <c r="V2411" s="10"/>
      <c r="W2411" s="10"/>
      <c r="Y2411" s="10">
        <v>696.69</v>
      </c>
      <c r="Z2411" s="10">
        <f t="shared" si="152"/>
        <v>1007.51</v>
      </c>
      <c r="AB2411" s="250">
        <f t="shared" si="153"/>
        <v>651.82000000000005</v>
      </c>
      <c r="AC2411" s="10">
        <v>803.23</v>
      </c>
      <c r="AD2411" s="10"/>
      <c r="AE2411" s="3"/>
      <c r="AF2411" s="3"/>
    </row>
    <row r="2412" spans="1:32" x14ac:dyDescent="0.2">
      <c r="A2412" s="55"/>
      <c r="B2412" s="198"/>
      <c r="C2412" s="10" t="s">
        <v>106</v>
      </c>
      <c r="D2412" s="10"/>
      <c r="E2412" s="419" t="s">
        <v>107</v>
      </c>
      <c r="F2412" s="369">
        <v>69245</v>
      </c>
      <c r="G2412" s="10"/>
      <c r="H2412" s="369">
        <f t="shared" si="151"/>
        <v>210</v>
      </c>
      <c r="I2412" s="10"/>
      <c r="J2412" s="10">
        <v>12470.289999999997</v>
      </c>
      <c r="K2412" s="10"/>
      <c r="M2412" s="10">
        <v>68</v>
      </c>
      <c r="N2412" s="69"/>
      <c r="P2412" s="245">
        <f t="shared" si="149"/>
        <v>183.38661764705878</v>
      </c>
      <c r="Q2412" s="10"/>
      <c r="R2412" s="10"/>
      <c r="S2412" s="10"/>
      <c r="T2412" s="179">
        <f t="shared" si="150"/>
        <v>1018.3088235294117</v>
      </c>
      <c r="U2412" s="10"/>
      <c r="V2412" s="10"/>
      <c r="W2412" s="10"/>
      <c r="Y2412" s="10">
        <v>12470.289999999997</v>
      </c>
      <c r="Z2412" s="10">
        <f t="shared" si="152"/>
        <v>18033.849999999999</v>
      </c>
      <c r="AB2412" s="250">
        <f t="shared" si="153"/>
        <v>11667.09</v>
      </c>
      <c r="AC2412" s="10">
        <v>14377.13</v>
      </c>
      <c r="AD2412" s="10"/>
      <c r="AE2412" s="3"/>
      <c r="AF2412" s="3"/>
    </row>
    <row r="2413" spans="1:32" x14ac:dyDescent="0.2">
      <c r="A2413" s="55"/>
      <c r="B2413" s="198"/>
      <c r="C2413" s="10" t="s">
        <v>111</v>
      </c>
      <c r="D2413" s="10"/>
      <c r="E2413" s="419" t="s">
        <v>79</v>
      </c>
      <c r="F2413" s="369">
        <v>1035</v>
      </c>
      <c r="G2413" s="10"/>
      <c r="H2413" s="369">
        <f t="shared" si="151"/>
        <v>3</v>
      </c>
      <c r="I2413" s="10"/>
      <c r="J2413" s="10">
        <v>106.11999999999999</v>
      </c>
      <c r="K2413" s="10"/>
      <c r="M2413" s="10">
        <v>2</v>
      </c>
      <c r="N2413" s="69"/>
      <c r="P2413" s="245">
        <f t="shared" si="149"/>
        <v>53.059999999999995</v>
      </c>
      <c r="Q2413" s="10"/>
      <c r="R2413" s="10"/>
      <c r="S2413" s="10"/>
      <c r="T2413" s="179">
        <f t="shared" si="150"/>
        <v>517.5</v>
      </c>
      <c r="U2413" s="10"/>
      <c r="V2413" s="10"/>
      <c r="W2413" s="10"/>
      <c r="Y2413" s="10">
        <v>106.11999999999999</v>
      </c>
      <c r="Z2413" s="10">
        <f t="shared" si="152"/>
        <v>153.46</v>
      </c>
      <c r="AB2413" s="250">
        <f t="shared" si="153"/>
        <v>99.28</v>
      </c>
      <c r="AC2413" s="10">
        <v>122.34</v>
      </c>
      <c r="AD2413" s="10"/>
      <c r="AE2413" s="3"/>
      <c r="AF2413" s="3"/>
    </row>
    <row r="2414" spans="1:32" x14ac:dyDescent="0.2">
      <c r="A2414" s="55"/>
      <c r="B2414" s="198"/>
      <c r="C2414" s="10" t="s">
        <v>594</v>
      </c>
      <c r="D2414" s="10"/>
      <c r="E2414" s="419" t="s">
        <v>79</v>
      </c>
      <c r="F2414" s="369">
        <v>23017</v>
      </c>
      <c r="G2414" s="10"/>
      <c r="H2414" s="369">
        <f t="shared" si="151"/>
        <v>70</v>
      </c>
      <c r="I2414" s="10"/>
      <c r="J2414" s="10">
        <v>2122.5499999999997</v>
      </c>
      <c r="K2414" s="10"/>
      <c r="M2414" s="10">
        <v>13</v>
      </c>
      <c r="N2414" s="69"/>
      <c r="P2414" s="245">
        <f t="shared" si="149"/>
        <v>163.2730769230769</v>
      </c>
      <c r="Q2414" s="10"/>
      <c r="R2414" s="10"/>
      <c r="S2414" s="10"/>
      <c r="T2414" s="179">
        <f t="shared" si="150"/>
        <v>1770.5384615384614</v>
      </c>
      <c r="U2414" s="10"/>
      <c r="V2414" s="10"/>
      <c r="W2414" s="10"/>
      <c r="Y2414" s="10">
        <v>2122.5499999999997</v>
      </c>
      <c r="Z2414" s="10">
        <f t="shared" si="152"/>
        <v>3069.52</v>
      </c>
      <c r="AB2414" s="250">
        <f t="shared" si="153"/>
        <v>1985.84</v>
      </c>
      <c r="AC2414" s="10">
        <v>2447.11</v>
      </c>
      <c r="AD2414" s="10"/>
      <c r="AE2414" s="3"/>
      <c r="AF2414" s="3"/>
    </row>
    <row r="2415" spans="1:32" x14ac:dyDescent="0.2">
      <c r="A2415" s="55"/>
      <c r="B2415" s="198"/>
      <c r="C2415" s="10" t="s">
        <v>112</v>
      </c>
      <c r="D2415" s="10"/>
      <c r="E2415" s="419" t="s">
        <v>105</v>
      </c>
      <c r="F2415" s="369"/>
      <c r="G2415" s="10"/>
      <c r="H2415" s="369">
        <f t="shared" si="151"/>
        <v>0</v>
      </c>
      <c r="I2415" s="10"/>
      <c r="J2415" s="10">
        <v>10.42</v>
      </c>
      <c r="K2415" s="10"/>
      <c r="M2415" s="10">
        <v>1</v>
      </c>
      <c r="N2415" s="69"/>
      <c r="P2415" s="245">
        <f t="shared" si="149"/>
        <v>10.42</v>
      </c>
      <c r="Q2415" s="10"/>
      <c r="R2415" s="10"/>
      <c r="S2415" s="10"/>
      <c r="T2415" s="179">
        <f t="shared" si="150"/>
        <v>0</v>
      </c>
      <c r="U2415" s="10"/>
      <c r="V2415" s="10"/>
      <c r="W2415" s="10"/>
      <c r="Y2415" s="10">
        <v>10.42</v>
      </c>
      <c r="Z2415" s="10">
        <f t="shared" si="152"/>
        <v>15.07</v>
      </c>
      <c r="AB2415" s="250">
        <f t="shared" si="153"/>
        <v>9.75</v>
      </c>
      <c r="AC2415" s="10">
        <v>12.01</v>
      </c>
      <c r="AD2415" s="10"/>
      <c r="AE2415" s="3"/>
      <c r="AF2415" s="3"/>
    </row>
    <row r="2416" spans="1:32" x14ac:dyDescent="0.2">
      <c r="A2416" s="55"/>
      <c r="B2416" s="198"/>
      <c r="C2416" s="10" t="s">
        <v>112</v>
      </c>
      <c r="D2416" s="10"/>
      <c r="E2416" s="419" t="s">
        <v>145</v>
      </c>
      <c r="F2416" s="369">
        <v>5</v>
      </c>
      <c r="G2416" s="10"/>
      <c r="H2416" s="369">
        <f t="shared" si="151"/>
        <v>0</v>
      </c>
      <c r="I2416" s="10"/>
      <c r="J2416" s="10">
        <v>11</v>
      </c>
      <c r="K2416" s="10"/>
      <c r="M2416" s="10">
        <v>1</v>
      </c>
      <c r="N2416" s="69"/>
      <c r="P2416" s="245">
        <f t="shared" si="149"/>
        <v>11</v>
      </c>
      <c r="Q2416" s="10"/>
      <c r="R2416" s="10"/>
      <c r="S2416" s="10"/>
      <c r="T2416" s="179">
        <f t="shared" si="150"/>
        <v>5</v>
      </c>
      <c r="U2416" s="10"/>
      <c r="V2416" s="10"/>
      <c r="W2416" s="10"/>
      <c r="Y2416" s="10">
        <v>11</v>
      </c>
      <c r="Z2416" s="10">
        <f t="shared" si="152"/>
        <v>15.91</v>
      </c>
      <c r="AB2416" s="250">
        <f t="shared" si="153"/>
        <v>10.29</v>
      </c>
      <c r="AC2416" s="10">
        <v>12.68</v>
      </c>
      <c r="AD2416" s="10"/>
      <c r="AE2416" s="3"/>
      <c r="AF2416" s="3"/>
    </row>
    <row r="2417" spans="1:32" x14ac:dyDescent="0.2">
      <c r="A2417" s="55"/>
      <c r="B2417" s="198"/>
      <c r="C2417" s="10" t="s">
        <v>113</v>
      </c>
      <c r="D2417" s="10"/>
      <c r="E2417" s="419" t="s">
        <v>104</v>
      </c>
      <c r="F2417" s="369">
        <v>2173812</v>
      </c>
      <c r="G2417" s="10"/>
      <c r="H2417" s="369">
        <f t="shared" si="151"/>
        <v>6588</v>
      </c>
      <c r="I2417" s="10"/>
      <c r="J2417" s="10">
        <v>295868.27999999974</v>
      </c>
      <c r="K2417" s="10"/>
      <c r="M2417" s="10">
        <v>483</v>
      </c>
      <c r="N2417" s="69"/>
      <c r="P2417" s="245">
        <f t="shared" si="149"/>
        <v>612.563726708074</v>
      </c>
      <c r="Q2417" s="10"/>
      <c r="R2417" s="10"/>
      <c r="S2417" s="10"/>
      <c r="T2417" s="179">
        <f t="shared" si="150"/>
        <v>4500.6459627329195</v>
      </c>
      <c r="U2417" s="10"/>
      <c r="V2417" s="10"/>
      <c r="W2417" s="10"/>
      <c r="Y2417" s="10">
        <v>295868.27999999974</v>
      </c>
      <c r="Z2417" s="10">
        <f t="shared" si="152"/>
        <v>427868.48</v>
      </c>
      <c r="AB2417" s="250">
        <f t="shared" si="153"/>
        <v>276811.75</v>
      </c>
      <c r="AC2417" s="10">
        <v>341109.71</v>
      </c>
      <c r="AD2417" s="10"/>
      <c r="AE2417" s="3"/>
      <c r="AF2417" s="3"/>
    </row>
    <row r="2418" spans="1:32" x14ac:dyDescent="0.2">
      <c r="A2418" s="55"/>
      <c r="B2418" s="198"/>
      <c r="C2418" s="10" t="s">
        <v>114</v>
      </c>
      <c r="D2418" s="10"/>
      <c r="E2418" s="419" t="s">
        <v>104</v>
      </c>
      <c r="F2418" s="369">
        <v>9373</v>
      </c>
      <c r="G2418" s="10"/>
      <c r="H2418" s="369">
        <f t="shared" si="151"/>
        <v>28</v>
      </c>
      <c r="I2418" s="10"/>
      <c r="J2418" s="10">
        <v>1681.1299999999999</v>
      </c>
      <c r="K2418" s="10"/>
      <c r="M2418" s="10">
        <v>4</v>
      </c>
      <c r="N2418" s="69"/>
      <c r="P2418" s="245">
        <f t="shared" si="149"/>
        <v>420.28249999999997</v>
      </c>
      <c r="Q2418" s="10"/>
      <c r="R2418" s="10"/>
      <c r="S2418" s="10"/>
      <c r="T2418" s="179">
        <f t="shared" si="150"/>
        <v>2343.25</v>
      </c>
      <c r="U2418" s="10"/>
      <c r="V2418" s="10"/>
      <c r="W2418" s="10"/>
      <c r="Y2418" s="10">
        <v>1681.1299999999999</v>
      </c>
      <c r="Z2418" s="10">
        <f t="shared" si="152"/>
        <v>2431.16</v>
      </c>
      <c r="AB2418" s="250">
        <f t="shared" si="153"/>
        <v>1572.85</v>
      </c>
      <c r="AC2418" s="10">
        <v>1938.19</v>
      </c>
      <c r="AD2418" s="10"/>
      <c r="AE2418" s="3"/>
      <c r="AF2418" s="3"/>
    </row>
    <row r="2419" spans="1:32" x14ac:dyDescent="0.2">
      <c r="A2419" s="55"/>
      <c r="B2419" s="198"/>
      <c r="C2419" s="10" t="s">
        <v>115</v>
      </c>
      <c r="D2419" s="10"/>
      <c r="E2419" s="419" t="s">
        <v>104</v>
      </c>
      <c r="F2419" s="369">
        <v>53100</v>
      </c>
      <c r="G2419" s="10"/>
      <c r="H2419" s="369">
        <f t="shared" si="151"/>
        <v>161</v>
      </c>
      <c r="I2419" s="10"/>
      <c r="J2419" s="10">
        <v>5752.9600000000009</v>
      </c>
      <c r="K2419" s="10"/>
      <c r="M2419" s="10">
        <v>14</v>
      </c>
      <c r="N2419" s="69"/>
      <c r="P2419" s="245">
        <f t="shared" si="149"/>
        <v>410.92571428571438</v>
      </c>
      <c r="Q2419" s="10"/>
      <c r="R2419" s="10"/>
      <c r="S2419" s="10"/>
      <c r="T2419" s="179">
        <f t="shared" si="150"/>
        <v>3792.8571428571427</v>
      </c>
      <c r="U2419" s="10"/>
      <c r="V2419" s="10"/>
      <c r="W2419" s="10"/>
      <c r="Y2419" s="10">
        <v>5752.9600000000009</v>
      </c>
      <c r="Z2419" s="10">
        <f t="shared" si="152"/>
        <v>8319.6200000000008</v>
      </c>
      <c r="AB2419" s="250">
        <f t="shared" si="153"/>
        <v>5382.42</v>
      </c>
      <c r="AC2419" s="10">
        <v>6632.65</v>
      </c>
      <c r="AD2419" s="10"/>
      <c r="AE2419" s="3"/>
      <c r="AF2419" s="3"/>
    </row>
    <row r="2420" spans="1:32" x14ac:dyDescent="0.2">
      <c r="A2420" s="55"/>
      <c r="B2420" s="198"/>
      <c r="C2420" s="10" t="s">
        <v>116</v>
      </c>
      <c r="D2420" s="10"/>
      <c r="E2420" s="419" t="s">
        <v>104</v>
      </c>
      <c r="F2420" s="369">
        <v>13673</v>
      </c>
      <c r="G2420" s="10"/>
      <c r="H2420" s="369">
        <f t="shared" si="151"/>
        <v>41</v>
      </c>
      <c r="I2420" s="10"/>
      <c r="J2420" s="10">
        <v>1271.1300000000001</v>
      </c>
      <c r="K2420" s="10"/>
      <c r="M2420" s="10">
        <v>10</v>
      </c>
      <c r="N2420" s="69"/>
      <c r="P2420" s="245">
        <f t="shared" si="149"/>
        <v>127.11300000000001</v>
      </c>
      <c r="Q2420" s="10"/>
      <c r="R2420" s="10"/>
      <c r="S2420" s="10"/>
      <c r="T2420" s="179">
        <f t="shared" si="150"/>
        <v>1367.3</v>
      </c>
      <c r="U2420" s="10"/>
      <c r="V2420" s="10"/>
      <c r="W2420" s="10"/>
      <c r="Y2420" s="10">
        <v>1271.1300000000001</v>
      </c>
      <c r="Z2420" s="10">
        <f t="shared" si="152"/>
        <v>1838.24</v>
      </c>
      <c r="AB2420" s="250">
        <f t="shared" si="153"/>
        <v>1189.26</v>
      </c>
      <c r="AC2420" s="10">
        <v>1465.5</v>
      </c>
      <c r="AD2420" s="10"/>
      <c r="AE2420" s="3"/>
      <c r="AF2420" s="3"/>
    </row>
    <row r="2421" spans="1:32" x14ac:dyDescent="0.2">
      <c r="A2421" s="55"/>
      <c r="B2421" s="198"/>
      <c r="C2421" s="10" t="s">
        <v>117</v>
      </c>
      <c r="D2421" s="10"/>
      <c r="E2421" s="419" t="s">
        <v>104</v>
      </c>
      <c r="F2421" s="369">
        <v>83615</v>
      </c>
      <c r="G2421" s="10"/>
      <c r="H2421" s="369">
        <f t="shared" si="151"/>
        <v>253</v>
      </c>
      <c r="I2421" s="10"/>
      <c r="J2421" s="10">
        <v>14165.650000000001</v>
      </c>
      <c r="K2421" s="10"/>
      <c r="M2421" s="10">
        <v>12</v>
      </c>
      <c r="N2421" s="69"/>
      <c r="P2421" s="245">
        <f t="shared" si="149"/>
        <v>1180.4708333333335</v>
      </c>
      <c r="Q2421" s="10"/>
      <c r="R2421" s="10"/>
      <c r="S2421" s="10"/>
      <c r="T2421" s="179">
        <f t="shared" si="150"/>
        <v>6967.916666666667</v>
      </c>
      <c r="U2421" s="10"/>
      <c r="V2421" s="10"/>
      <c r="W2421" s="10"/>
      <c r="Y2421" s="10">
        <v>14165.650000000001</v>
      </c>
      <c r="Z2421" s="10">
        <f t="shared" si="152"/>
        <v>20485.59</v>
      </c>
      <c r="AB2421" s="250">
        <f t="shared" si="153"/>
        <v>13253.26</v>
      </c>
      <c r="AC2421" s="10">
        <v>16331.73</v>
      </c>
      <c r="AD2421" s="10"/>
      <c r="AE2421" s="3"/>
      <c r="AF2421" s="3"/>
    </row>
    <row r="2422" spans="1:32" x14ac:dyDescent="0.2">
      <c r="A2422" s="55"/>
      <c r="B2422" s="198"/>
      <c r="C2422" s="10" t="s">
        <v>118</v>
      </c>
      <c r="D2422" s="10"/>
      <c r="E2422" s="419" t="s">
        <v>105</v>
      </c>
      <c r="F2422" s="369">
        <v>117569</v>
      </c>
      <c r="G2422" s="10"/>
      <c r="H2422" s="369">
        <f t="shared" si="151"/>
        <v>356</v>
      </c>
      <c r="I2422" s="10"/>
      <c r="J2422" s="10">
        <v>19190.160000000007</v>
      </c>
      <c r="K2422" s="10"/>
      <c r="M2422" s="10">
        <v>58</v>
      </c>
      <c r="N2422" s="69"/>
      <c r="P2422" s="245">
        <f t="shared" si="149"/>
        <v>330.86482758620701</v>
      </c>
      <c r="Q2422" s="10"/>
      <c r="R2422" s="10"/>
      <c r="S2422" s="10"/>
      <c r="T2422" s="179">
        <f t="shared" si="150"/>
        <v>2027.0517241379309</v>
      </c>
      <c r="U2422" s="10"/>
      <c r="V2422" s="10"/>
      <c r="W2422" s="10"/>
      <c r="Y2422" s="10">
        <v>19190.160000000007</v>
      </c>
      <c r="Z2422" s="10">
        <f t="shared" si="152"/>
        <v>27751.759999999998</v>
      </c>
      <c r="AB2422" s="250">
        <f t="shared" si="153"/>
        <v>17954.14</v>
      </c>
      <c r="AC2422" s="10">
        <v>22124.54</v>
      </c>
      <c r="AD2422" s="10"/>
      <c r="AE2422" s="3"/>
      <c r="AF2422" s="3"/>
    </row>
    <row r="2423" spans="1:32" x14ac:dyDescent="0.2">
      <c r="A2423" s="55"/>
      <c r="B2423" s="198"/>
      <c r="C2423" s="10" t="s">
        <v>119</v>
      </c>
      <c r="D2423" s="10"/>
      <c r="E2423" s="419" t="s">
        <v>120</v>
      </c>
      <c r="F2423" s="369">
        <v>269</v>
      </c>
      <c r="G2423" s="10"/>
      <c r="H2423" s="369">
        <f t="shared" si="151"/>
        <v>1</v>
      </c>
      <c r="I2423" s="10"/>
      <c r="J2423" s="10">
        <v>105.84</v>
      </c>
      <c r="K2423" s="10"/>
      <c r="M2423" s="10">
        <v>1</v>
      </c>
      <c r="N2423" s="69"/>
      <c r="P2423" s="245">
        <f t="shared" si="149"/>
        <v>105.84</v>
      </c>
      <c r="Q2423" s="10"/>
      <c r="R2423" s="10"/>
      <c r="S2423" s="10"/>
      <c r="T2423" s="179">
        <f t="shared" si="150"/>
        <v>269</v>
      </c>
      <c r="U2423" s="10"/>
      <c r="V2423" s="10"/>
      <c r="W2423" s="10"/>
      <c r="Y2423" s="10">
        <v>105.84</v>
      </c>
      <c r="Z2423" s="10">
        <f t="shared" si="152"/>
        <v>153.06</v>
      </c>
      <c r="AB2423" s="250">
        <f t="shared" si="153"/>
        <v>99.02</v>
      </c>
      <c r="AC2423" s="10">
        <v>122.02</v>
      </c>
      <c r="AD2423" s="10"/>
      <c r="AE2423" s="3"/>
      <c r="AF2423" s="3"/>
    </row>
    <row r="2424" spans="1:32" x14ac:dyDescent="0.2">
      <c r="A2424" s="55"/>
      <c r="B2424" s="198"/>
      <c r="C2424" s="10" t="s">
        <v>121</v>
      </c>
      <c r="D2424" s="10"/>
      <c r="E2424" s="419" t="s">
        <v>143</v>
      </c>
      <c r="F2424" s="369">
        <v>7936</v>
      </c>
      <c r="G2424" s="10"/>
      <c r="H2424" s="369">
        <f t="shared" si="151"/>
        <v>24</v>
      </c>
      <c r="I2424" s="10"/>
      <c r="J2424" s="10">
        <v>646.80999999999995</v>
      </c>
      <c r="K2424" s="10"/>
      <c r="M2424" s="10">
        <v>1</v>
      </c>
      <c r="N2424" s="69"/>
      <c r="P2424" s="245">
        <f t="shared" si="149"/>
        <v>646.80999999999995</v>
      </c>
      <c r="Q2424" s="10"/>
      <c r="R2424" s="10"/>
      <c r="S2424" s="10"/>
      <c r="T2424" s="179">
        <f t="shared" si="150"/>
        <v>7936</v>
      </c>
      <c r="U2424" s="10"/>
      <c r="V2424" s="10"/>
      <c r="W2424" s="10"/>
      <c r="Y2424" s="10">
        <v>646.80999999999995</v>
      </c>
      <c r="Z2424" s="10">
        <f t="shared" si="152"/>
        <v>935.38</v>
      </c>
      <c r="AB2424" s="250">
        <f t="shared" si="153"/>
        <v>605.15</v>
      </c>
      <c r="AC2424" s="10">
        <v>745.71</v>
      </c>
      <c r="AD2424" s="10"/>
      <c r="AE2424" s="3"/>
      <c r="AF2424" s="3"/>
    </row>
    <row r="2425" spans="1:32" x14ac:dyDescent="0.2">
      <c r="A2425" s="55"/>
      <c r="B2425" s="198"/>
      <c r="C2425" s="10" t="s">
        <v>121</v>
      </c>
      <c r="D2425" s="10"/>
      <c r="E2425" s="419" t="s">
        <v>90</v>
      </c>
      <c r="F2425" s="369">
        <v>244506</v>
      </c>
      <c r="G2425" s="10"/>
      <c r="H2425" s="369">
        <f t="shared" si="151"/>
        <v>741</v>
      </c>
      <c r="I2425" s="10"/>
      <c r="J2425" s="10">
        <v>14163.200000000003</v>
      </c>
      <c r="K2425" s="10"/>
      <c r="M2425" s="10">
        <v>14</v>
      </c>
      <c r="N2425" s="69"/>
      <c r="P2425" s="245">
        <f t="shared" si="149"/>
        <v>1011.6571428571431</v>
      </c>
      <c r="Q2425" s="10"/>
      <c r="R2425" s="10"/>
      <c r="S2425" s="10"/>
      <c r="T2425" s="179">
        <f t="shared" si="150"/>
        <v>17464.714285714286</v>
      </c>
      <c r="U2425" s="10"/>
      <c r="V2425" s="10"/>
      <c r="W2425" s="10"/>
      <c r="Y2425" s="10">
        <v>14163.200000000003</v>
      </c>
      <c r="Z2425" s="10">
        <f t="shared" si="152"/>
        <v>20482.04</v>
      </c>
      <c r="AB2425" s="250">
        <f t="shared" si="153"/>
        <v>13250.97</v>
      </c>
      <c r="AC2425" s="10">
        <v>16328.91</v>
      </c>
      <c r="AD2425" s="10"/>
      <c r="AE2425" s="3"/>
      <c r="AF2425" s="3"/>
    </row>
    <row r="2426" spans="1:32" x14ac:dyDescent="0.2">
      <c r="A2426" s="55"/>
      <c r="B2426" s="198"/>
      <c r="C2426" s="10" t="s">
        <v>123</v>
      </c>
      <c r="D2426" s="10"/>
      <c r="E2426" s="419" t="s">
        <v>124</v>
      </c>
      <c r="F2426" s="369">
        <v>52417</v>
      </c>
      <c r="G2426" s="10"/>
      <c r="H2426" s="369">
        <f t="shared" si="151"/>
        <v>159</v>
      </c>
      <c r="I2426" s="10"/>
      <c r="J2426" s="10">
        <v>8872.5600000000031</v>
      </c>
      <c r="K2426" s="10"/>
      <c r="M2426" s="10">
        <v>27</v>
      </c>
      <c r="N2426" s="69"/>
      <c r="P2426" s="245">
        <f t="shared" si="149"/>
        <v>328.61333333333346</v>
      </c>
      <c r="Q2426" s="10"/>
      <c r="R2426" s="10"/>
      <c r="S2426" s="10"/>
      <c r="T2426" s="179">
        <f t="shared" si="150"/>
        <v>1941.3703703703704</v>
      </c>
      <c r="U2426" s="10"/>
      <c r="V2426" s="10"/>
      <c r="W2426" s="10"/>
      <c r="Y2426" s="10">
        <v>8872.5600000000031</v>
      </c>
      <c r="Z2426" s="10">
        <f t="shared" si="152"/>
        <v>12831.01</v>
      </c>
      <c r="AB2426" s="250">
        <f t="shared" si="153"/>
        <v>8301.09</v>
      </c>
      <c r="AC2426" s="10">
        <v>10229.27</v>
      </c>
      <c r="AD2426" s="10"/>
      <c r="AE2426" s="3"/>
      <c r="AF2426" s="3"/>
    </row>
    <row r="2427" spans="1:32" x14ac:dyDescent="0.2">
      <c r="A2427" s="55"/>
      <c r="B2427" s="198"/>
      <c r="C2427" s="10" t="s">
        <v>125</v>
      </c>
      <c r="D2427" s="10"/>
      <c r="E2427" s="419" t="s">
        <v>120</v>
      </c>
      <c r="F2427" s="369">
        <v>45880</v>
      </c>
      <c r="G2427" s="10"/>
      <c r="H2427" s="369">
        <f t="shared" si="151"/>
        <v>139</v>
      </c>
      <c r="I2427" s="10"/>
      <c r="J2427" s="10">
        <v>7722.8000000000011</v>
      </c>
      <c r="K2427" s="10"/>
      <c r="M2427" s="10">
        <v>32</v>
      </c>
      <c r="N2427" s="69"/>
      <c r="P2427" s="245">
        <f t="shared" si="149"/>
        <v>241.33750000000003</v>
      </c>
      <c r="Q2427" s="10"/>
      <c r="R2427" s="10"/>
      <c r="S2427" s="10"/>
      <c r="T2427" s="179">
        <f t="shared" si="150"/>
        <v>1433.75</v>
      </c>
      <c r="U2427" s="10"/>
      <c r="V2427" s="10"/>
      <c r="W2427" s="10"/>
      <c r="Y2427" s="10">
        <v>7722.8000000000011</v>
      </c>
      <c r="Z2427" s="10">
        <f t="shared" si="152"/>
        <v>11168.29</v>
      </c>
      <c r="AB2427" s="250">
        <f t="shared" si="153"/>
        <v>7225.38</v>
      </c>
      <c r="AC2427" s="10">
        <v>8903.69</v>
      </c>
      <c r="AD2427" s="10"/>
      <c r="AE2427" s="3"/>
      <c r="AF2427" s="3"/>
    </row>
    <row r="2428" spans="1:32" x14ac:dyDescent="0.2">
      <c r="A2428" s="55"/>
      <c r="B2428" s="198"/>
      <c r="C2428" s="10" t="s">
        <v>126</v>
      </c>
      <c r="D2428" s="10"/>
      <c r="E2428" s="419" t="s">
        <v>127</v>
      </c>
      <c r="F2428" s="369">
        <v>35018</v>
      </c>
      <c r="G2428" s="10"/>
      <c r="H2428" s="369">
        <f t="shared" si="151"/>
        <v>106</v>
      </c>
      <c r="I2428" s="10"/>
      <c r="J2428" s="10">
        <v>6593.2900000000009</v>
      </c>
      <c r="K2428" s="10"/>
      <c r="M2428" s="10">
        <v>63</v>
      </c>
      <c r="N2428" s="69"/>
      <c r="P2428" s="245">
        <f t="shared" si="149"/>
        <v>104.65539682539683</v>
      </c>
      <c r="Q2428" s="10"/>
      <c r="R2428" s="10"/>
      <c r="S2428" s="10"/>
      <c r="T2428" s="179">
        <f t="shared" si="150"/>
        <v>555.84126984126988</v>
      </c>
      <c r="U2428" s="10"/>
      <c r="V2428" s="10"/>
      <c r="W2428" s="10"/>
      <c r="Y2428" s="10">
        <v>6593.2900000000009</v>
      </c>
      <c r="Z2428" s="10">
        <f t="shared" si="152"/>
        <v>9534.85</v>
      </c>
      <c r="AB2428" s="250">
        <f t="shared" si="153"/>
        <v>6168.62</v>
      </c>
      <c r="AC2428" s="10">
        <v>7601.47</v>
      </c>
      <c r="AD2428" s="10"/>
      <c r="AE2428" s="3"/>
      <c r="AF2428" s="3"/>
    </row>
    <row r="2429" spans="1:32" x14ac:dyDescent="0.2">
      <c r="A2429" s="55"/>
      <c r="B2429" s="198"/>
      <c r="C2429" s="10" t="s">
        <v>128</v>
      </c>
      <c r="D2429" s="10"/>
      <c r="E2429" s="419" t="s">
        <v>68</v>
      </c>
      <c r="F2429" s="369">
        <v>10008073</v>
      </c>
      <c r="G2429" s="10"/>
      <c r="H2429" s="369">
        <f t="shared" si="151"/>
        <v>30329</v>
      </c>
      <c r="I2429" s="10"/>
      <c r="J2429" s="10">
        <v>724701.67999999959</v>
      </c>
      <c r="K2429" s="10"/>
      <c r="M2429" s="10">
        <v>983</v>
      </c>
      <c r="N2429" s="69"/>
      <c r="P2429" s="245">
        <f t="shared" si="149"/>
        <v>737.23466937945022</v>
      </c>
      <c r="Q2429" s="10"/>
      <c r="R2429" s="10"/>
      <c r="S2429" s="10"/>
      <c r="T2429" s="179">
        <f t="shared" si="150"/>
        <v>10181.152594099694</v>
      </c>
      <c r="U2429" s="10"/>
      <c r="V2429" s="10"/>
      <c r="W2429" s="10"/>
      <c r="Y2429" s="10">
        <v>724701.67999999959</v>
      </c>
      <c r="Z2429" s="10">
        <f t="shared" si="152"/>
        <v>1048023.83</v>
      </c>
      <c r="AB2429" s="250">
        <f t="shared" si="153"/>
        <v>678024.5</v>
      </c>
      <c r="AC2429" s="10">
        <v>835516.34</v>
      </c>
      <c r="AD2429" s="10"/>
      <c r="AE2429" s="3"/>
      <c r="AF2429" s="3"/>
    </row>
    <row r="2430" spans="1:32" x14ac:dyDescent="0.2">
      <c r="A2430" s="55"/>
      <c r="B2430" s="198"/>
      <c r="C2430" s="10" t="s">
        <v>128</v>
      </c>
      <c r="D2430" s="10"/>
      <c r="E2430" s="419" t="s">
        <v>501</v>
      </c>
      <c r="F2430" s="369">
        <v>17</v>
      </c>
      <c r="G2430" s="10"/>
      <c r="H2430" s="369">
        <f t="shared" si="151"/>
        <v>0</v>
      </c>
      <c r="I2430" s="10"/>
      <c r="J2430" s="10">
        <v>14.1</v>
      </c>
      <c r="K2430" s="10"/>
      <c r="M2430" s="10">
        <v>1</v>
      </c>
      <c r="N2430" s="69"/>
      <c r="P2430" s="245">
        <f t="shared" si="149"/>
        <v>14.1</v>
      </c>
      <c r="Q2430" s="10"/>
      <c r="R2430" s="10"/>
      <c r="S2430" s="10"/>
      <c r="T2430" s="179">
        <f t="shared" si="150"/>
        <v>17</v>
      </c>
      <c r="U2430" s="10"/>
      <c r="V2430" s="10"/>
      <c r="W2430" s="10"/>
      <c r="Y2430" s="10">
        <v>14.1</v>
      </c>
      <c r="Z2430" s="10">
        <f t="shared" si="152"/>
        <v>20.39</v>
      </c>
      <c r="AB2430" s="250">
        <f t="shared" si="153"/>
        <v>13.19</v>
      </c>
      <c r="AC2430" s="10">
        <v>16.25</v>
      </c>
      <c r="AD2430" s="10"/>
      <c r="AE2430" s="3"/>
      <c r="AF2430" s="3"/>
    </row>
    <row r="2431" spans="1:32" x14ac:dyDescent="0.2">
      <c r="A2431" s="55"/>
      <c r="B2431" s="198"/>
      <c r="C2431" s="10" t="s">
        <v>128</v>
      </c>
      <c r="D2431" s="10"/>
      <c r="E2431" s="419" t="s">
        <v>75</v>
      </c>
      <c r="F2431" s="369">
        <v>236954</v>
      </c>
      <c r="G2431" s="10"/>
      <c r="H2431" s="369">
        <f t="shared" si="151"/>
        <v>718</v>
      </c>
      <c r="I2431" s="10"/>
      <c r="J2431" s="10">
        <v>33847.039999999994</v>
      </c>
      <c r="K2431" s="10"/>
      <c r="M2431" s="10">
        <v>20</v>
      </c>
      <c r="N2431" s="69"/>
      <c r="P2431" s="245">
        <f t="shared" si="149"/>
        <v>1692.3519999999996</v>
      </c>
      <c r="Q2431" s="10"/>
      <c r="R2431" s="10"/>
      <c r="S2431" s="10"/>
      <c r="T2431" s="179">
        <f t="shared" si="150"/>
        <v>11847.7</v>
      </c>
      <c r="U2431" s="10"/>
      <c r="V2431" s="10"/>
      <c r="W2431" s="10"/>
      <c r="Y2431" s="10">
        <v>33847.039999999994</v>
      </c>
      <c r="Z2431" s="10">
        <f t="shared" si="152"/>
        <v>48947.73</v>
      </c>
      <c r="AB2431" s="250">
        <f t="shared" si="153"/>
        <v>31666.99</v>
      </c>
      <c r="AC2431" s="10">
        <v>39022.61</v>
      </c>
      <c r="AD2431" s="10"/>
      <c r="AE2431" s="3"/>
      <c r="AF2431" s="3"/>
    </row>
    <row r="2432" spans="1:32" x14ac:dyDescent="0.2">
      <c r="A2432" s="55"/>
      <c r="B2432" s="198"/>
      <c r="C2432" s="10" t="s">
        <v>128</v>
      </c>
      <c r="D2432" s="10"/>
      <c r="E2432" s="419" t="s">
        <v>595</v>
      </c>
      <c r="F2432" s="369">
        <v>55</v>
      </c>
      <c r="G2432" s="10"/>
      <c r="H2432" s="369">
        <f t="shared" si="151"/>
        <v>0</v>
      </c>
      <c r="I2432" s="10"/>
      <c r="J2432" s="10">
        <v>27.37</v>
      </c>
      <c r="K2432" s="10"/>
      <c r="M2432" s="10">
        <v>1</v>
      </c>
      <c r="N2432" s="69"/>
      <c r="P2432" s="245">
        <f t="shared" si="149"/>
        <v>27.37</v>
      </c>
      <c r="Q2432" s="10"/>
      <c r="R2432" s="10"/>
      <c r="S2432" s="10"/>
      <c r="T2432" s="179">
        <f t="shared" si="150"/>
        <v>55</v>
      </c>
      <c r="U2432" s="10"/>
      <c r="V2432" s="10"/>
      <c r="W2432" s="10"/>
      <c r="Y2432" s="10">
        <v>27.37</v>
      </c>
      <c r="Z2432" s="10">
        <f t="shared" si="152"/>
        <v>39.58</v>
      </c>
      <c r="AB2432" s="250">
        <f t="shared" si="153"/>
        <v>25.61</v>
      </c>
      <c r="AC2432" s="10">
        <v>31.56</v>
      </c>
      <c r="AD2432" s="10"/>
      <c r="AE2432" s="3"/>
      <c r="AF2432" s="3"/>
    </row>
    <row r="2433" spans="1:32" x14ac:dyDescent="0.2">
      <c r="A2433" s="55"/>
      <c r="B2433" s="198"/>
      <c r="C2433" s="10" t="s">
        <v>128</v>
      </c>
      <c r="D2433" s="10"/>
      <c r="E2433" s="419" t="s">
        <v>153</v>
      </c>
      <c r="F2433" s="369">
        <v>4840</v>
      </c>
      <c r="G2433" s="10"/>
      <c r="H2433" s="369">
        <f t="shared" si="151"/>
        <v>15</v>
      </c>
      <c r="I2433" s="10"/>
      <c r="J2433" s="10">
        <v>1032.6199999999999</v>
      </c>
      <c r="K2433" s="10"/>
      <c r="M2433" s="10">
        <v>1</v>
      </c>
      <c r="N2433" s="69"/>
      <c r="P2433" s="245">
        <f t="shared" si="149"/>
        <v>1032.6199999999999</v>
      </c>
      <c r="Q2433" s="10"/>
      <c r="R2433" s="10"/>
      <c r="S2433" s="10"/>
      <c r="T2433" s="179">
        <f t="shared" si="150"/>
        <v>4840</v>
      </c>
      <c r="U2433" s="10"/>
      <c r="V2433" s="10"/>
      <c r="W2433" s="10"/>
      <c r="Y2433" s="10">
        <v>1032.6199999999999</v>
      </c>
      <c r="Z2433" s="10">
        <f t="shared" si="152"/>
        <v>1493.32</v>
      </c>
      <c r="AB2433" s="250">
        <f t="shared" si="153"/>
        <v>966.11</v>
      </c>
      <c r="AC2433" s="10">
        <v>1190.52</v>
      </c>
      <c r="AD2433" s="10"/>
      <c r="AE2433" s="3"/>
      <c r="AF2433" s="3"/>
    </row>
    <row r="2434" spans="1:32" x14ac:dyDescent="0.2">
      <c r="A2434" s="55"/>
      <c r="B2434" s="198"/>
      <c r="C2434" s="10" t="s">
        <v>596</v>
      </c>
      <c r="D2434" s="10"/>
      <c r="E2434" s="419" t="s">
        <v>75</v>
      </c>
      <c r="F2434" s="369">
        <v>33921</v>
      </c>
      <c r="G2434" s="10"/>
      <c r="H2434" s="369">
        <f t="shared" si="151"/>
        <v>103</v>
      </c>
      <c r="I2434" s="10"/>
      <c r="J2434" s="10">
        <v>2807</v>
      </c>
      <c r="K2434" s="10"/>
      <c r="M2434" s="10">
        <v>3</v>
      </c>
      <c r="N2434" s="69"/>
      <c r="P2434" s="245">
        <f t="shared" si="149"/>
        <v>935.66666666666663</v>
      </c>
      <c r="Q2434" s="10"/>
      <c r="R2434" s="10"/>
      <c r="S2434" s="10"/>
      <c r="T2434" s="179">
        <f t="shared" si="150"/>
        <v>11307</v>
      </c>
      <c r="U2434" s="10"/>
      <c r="V2434" s="10"/>
      <c r="W2434" s="10"/>
      <c r="Y2434" s="10">
        <v>2807</v>
      </c>
      <c r="Z2434" s="10">
        <f t="shared" si="152"/>
        <v>4059.33</v>
      </c>
      <c r="AB2434" s="250">
        <f t="shared" si="153"/>
        <v>2626.2</v>
      </c>
      <c r="AC2434" s="10">
        <v>3236.21</v>
      </c>
      <c r="AD2434" s="10"/>
      <c r="AE2434" s="3"/>
      <c r="AF2434" s="3"/>
    </row>
    <row r="2435" spans="1:32" x14ac:dyDescent="0.2">
      <c r="A2435" s="55"/>
      <c r="B2435" s="198"/>
      <c r="C2435" s="10" t="s">
        <v>129</v>
      </c>
      <c r="D2435" s="10"/>
      <c r="E2435" s="419" t="s">
        <v>107</v>
      </c>
      <c r="F2435" s="369">
        <v>861</v>
      </c>
      <c r="G2435" s="10"/>
      <c r="H2435" s="369">
        <f t="shared" si="151"/>
        <v>3</v>
      </c>
      <c r="I2435" s="10"/>
      <c r="J2435" s="10">
        <v>57.18</v>
      </c>
      <c r="K2435" s="10"/>
      <c r="M2435" s="10">
        <v>2</v>
      </c>
      <c r="N2435" s="69"/>
      <c r="P2435" s="245">
        <f t="shared" si="149"/>
        <v>28.59</v>
      </c>
      <c r="Q2435" s="10"/>
      <c r="R2435" s="10"/>
      <c r="S2435" s="10"/>
      <c r="T2435" s="179">
        <f t="shared" si="150"/>
        <v>430.5</v>
      </c>
      <c r="U2435" s="10"/>
      <c r="V2435" s="10"/>
      <c r="W2435" s="10"/>
      <c r="Y2435" s="10">
        <v>57.18</v>
      </c>
      <c r="Z2435" s="10">
        <f t="shared" si="152"/>
        <v>82.69</v>
      </c>
      <c r="AB2435" s="250">
        <f t="shared" si="153"/>
        <v>53.5</v>
      </c>
      <c r="AC2435" s="10">
        <v>65.930000000000007</v>
      </c>
      <c r="AD2435" s="10"/>
      <c r="AE2435" s="3"/>
      <c r="AF2435" s="3"/>
    </row>
    <row r="2436" spans="1:32" x14ac:dyDescent="0.2">
      <c r="A2436" s="55"/>
      <c r="B2436" s="198"/>
      <c r="C2436" s="10" t="s">
        <v>130</v>
      </c>
      <c r="D2436" s="10"/>
      <c r="E2436" s="419" t="s">
        <v>107</v>
      </c>
      <c r="F2436" s="369">
        <v>2003</v>
      </c>
      <c r="G2436" s="10"/>
      <c r="H2436" s="369">
        <f t="shared" si="151"/>
        <v>6</v>
      </c>
      <c r="I2436" s="10"/>
      <c r="J2436" s="10">
        <v>450.44</v>
      </c>
      <c r="K2436" s="10"/>
      <c r="M2436" s="10">
        <v>1</v>
      </c>
      <c r="N2436" s="69"/>
      <c r="P2436" s="245">
        <f t="shared" si="149"/>
        <v>450.44</v>
      </c>
      <c r="Q2436" s="10"/>
      <c r="R2436" s="10"/>
      <c r="S2436" s="10"/>
      <c r="T2436" s="179">
        <f t="shared" si="150"/>
        <v>2003</v>
      </c>
      <c r="U2436" s="10"/>
      <c r="V2436" s="10"/>
      <c r="W2436" s="10"/>
      <c r="Y2436" s="10">
        <v>450.44</v>
      </c>
      <c r="Z2436" s="10">
        <f t="shared" si="152"/>
        <v>651.4</v>
      </c>
      <c r="AB2436" s="250">
        <f t="shared" si="153"/>
        <v>421.43</v>
      </c>
      <c r="AC2436" s="10">
        <v>519.32000000000005</v>
      </c>
      <c r="AD2436" s="10"/>
      <c r="AE2436" s="3"/>
      <c r="AF2436" s="3"/>
    </row>
    <row r="2437" spans="1:32" x14ac:dyDescent="0.2">
      <c r="A2437" s="55"/>
      <c r="B2437" s="198"/>
      <c r="C2437" s="10" t="s">
        <v>132</v>
      </c>
      <c r="D2437" s="10"/>
      <c r="E2437" s="419" t="s">
        <v>133</v>
      </c>
      <c r="F2437" s="369">
        <v>131435</v>
      </c>
      <c r="G2437" s="10"/>
      <c r="H2437" s="369">
        <f t="shared" si="151"/>
        <v>398</v>
      </c>
      <c r="I2437" s="10"/>
      <c r="J2437" s="10">
        <v>9329.57</v>
      </c>
      <c r="K2437" s="10"/>
      <c r="M2437" s="10">
        <v>2</v>
      </c>
      <c r="N2437" s="69"/>
      <c r="P2437" s="245">
        <f t="shared" si="149"/>
        <v>4664.7849999999999</v>
      </c>
      <c r="Q2437" s="10"/>
      <c r="R2437" s="10"/>
      <c r="S2437" s="10"/>
      <c r="T2437" s="179">
        <f t="shared" si="150"/>
        <v>65717.5</v>
      </c>
      <c r="U2437" s="10"/>
      <c r="V2437" s="10"/>
      <c r="W2437" s="10"/>
      <c r="Y2437" s="10">
        <v>9329.57</v>
      </c>
      <c r="Z2437" s="10">
        <f t="shared" si="152"/>
        <v>13491.91</v>
      </c>
      <c r="AB2437" s="250">
        <f t="shared" si="153"/>
        <v>8728.66</v>
      </c>
      <c r="AC2437" s="10">
        <v>10756.16</v>
      </c>
      <c r="AD2437" s="10"/>
      <c r="AE2437" s="3"/>
      <c r="AF2437" s="3"/>
    </row>
    <row r="2438" spans="1:32" x14ac:dyDescent="0.2">
      <c r="A2438" s="55"/>
      <c r="B2438" s="198"/>
      <c r="C2438" s="10" t="s">
        <v>132</v>
      </c>
      <c r="D2438" s="10"/>
      <c r="E2438" s="419" t="s">
        <v>134</v>
      </c>
      <c r="F2438" s="369">
        <v>57401</v>
      </c>
      <c r="G2438" s="10"/>
      <c r="H2438" s="369">
        <f t="shared" si="151"/>
        <v>174</v>
      </c>
      <c r="I2438" s="10"/>
      <c r="J2438" s="10">
        <v>8432.7999999999993</v>
      </c>
      <c r="K2438" s="10"/>
      <c r="M2438" s="10">
        <v>9</v>
      </c>
      <c r="N2438" s="69"/>
      <c r="P2438" s="245">
        <f t="shared" si="149"/>
        <v>936.97777777777765</v>
      </c>
      <c r="Q2438" s="10"/>
      <c r="R2438" s="10"/>
      <c r="S2438" s="10"/>
      <c r="T2438" s="179">
        <f t="shared" si="150"/>
        <v>6377.8888888888887</v>
      </c>
      <c r="U2438" s="10"/>
      <c r="V2438" s="10"/>
      <c r="W2438" s="10"/>
      <c r="Y2438" s="10">
        <v>8432.7999999999993</v>
      </c>
      <c r="Z2438" s="10">
        <f t="shared" si="152"/>
        <v>12195.05</v>
      </c>
      <c r="AB2438" s="250">
        <f t="shared" si="153"/>
        <v>7889.65</v>
      </c>
      <c r="AC2438" s="10">
        <v>9722.26</v>
      </c>
      <c r="AD2438" s="10"/>
      <c r="AE2438" s="3"/>
      <c r="AF2438" s="3"/>
    </row>
    <row r="2439" spans="1:32" x14ac:dyDescent="0.2">
      <c r="A2439" s="55"/>
      <c r="B2439" s="198"/>
      <c r="C2439" s="10" t="s">
        <v>135</v>
      </c>
      <c r="D2439" s="10"/>
      <c r="E2439" s="419" t="s">
        <v>131</v>
      </c>
      <c r="F2439" s="369">
        <v>2571152</v>
      </c>
      <c r="G2439" s="10"/>
      <c r="H2439" s="369">
        <f t="shared" si="151"/>
        <v>7792</v>
      </c>
      <c r="I2439" s="10"/>
      <c r="J2439" s="10">
        <v>232869.44000000012</v>
      </c>
      <c r="K2439" s="10"/>
      <c r="M2439" s="10">
        <v>170</v>
      </c>
      <c r="N2439" s="69"/>
      <c r="P2439" s="245">
        <f t="shared" si="149"/>
        <v>1369.8202352941184</v>
      </c>
      <c r="Q2439" s="10"/>
      <c r="R2439" s="10"/>
      <c r="S2439" s="10"/>
      <c r="T2439" s="179">
        <f t="shared" si="150"/>
        <v>15124.423529411764</v>
      </c>
      <c r="U2439" s="10"/>
      <c r="V2439" s="10"/>
      <c r="W2439" s="10"/>
      <c r="Y2439" s="10">
        <v>232869.44000000012</v>
      </c>
      <c r="Z2439" s="10">
        <f t="shared" si="152"/>
        <v>336763.02</v>
      </c>
      <c r="AB2439" s="250">
        <f t="shared" si="153"/>
        <v>217870.6</v>
      </c>
      <c r="AC2439" s="10">
        <v>268477.68</v>
      </c>
      <c r="AD2439" s="10"/>
      <c r="AE2439" s="3"/>
      <c r="AF2439" s="3"/>
    </row>
    <row r="2440" spans="1:32" x14ac:dyDescent="0.2">
      <c r="A2440" s="55"/>
      <c r="B2440" s="198"/>
      <c r="C2440" s="10" t="s">
        <v>136</v>
      </c>
      <c r="D2440" s="10"/>
      <c r="E2440" s="419" t="s">
        <v>79</v>
      </c>
      <c r="F2440" s="369">
        <v>3354373</v>
      </c>
      <c r="G2440" s="10"/>
      <c r="H2440" s="369">
        <f t="shared" si="151"/>
        <v>10165</v>
      </c>
      <c r="I2440" s="10"/>
      <c r="J2440" s="10">
        <v>176315.53000000009</v>
      </c>
      <c r="K2440" s="10"/>
      <c r="M2440" s="10">
        <v>97</v>
      </c>
      <c r="N2440" s="69"/>
      <c r="P2440" s="245">
        <f t="shared" si="149"/>
        <v>1817.6858762886607</v>
      </c>
      <c r="Q2440" s="10"/>
      <c r="R2440" s="10"/>
      <c r="S2440" s="10"/>
      <c r="T2440" s="179">
        <f t="shared" si="150"/>
        <v>34581.16494845361</v>
      </c>
      <c r="U2440" s="10"/>
      <c r="V2440" s="10"/>
      <c r="W2440" s="10"/>
      <c r="Y2440" s="10">
        <v>176315.53000000009</v>
      </c>
      <c r="Z2440" s="10">
        <f t="shared" si="152"/>
        <v>254977.85</v>
      </c>
      <c r="AB2440" s="250">
        <f t="shared" si="153"/>
        <v>164959.26</v>
      </c>
      <c r="AC2440" s="10">
        <v>203276.07</v>
      </c>
      <c r="AD2440" s="10"/>
      <c r="AE2440" s="3"/>
      <c r="AF2440" s="3"/>
    </row>
    <row r="2441" spans="1:32" x14ac:dyDescent="0.2">
      <c r="A2441" s="55"/>
      <c r="B2441" s="198"/>
      <c r="C2441" s="10" t="s">
        <v>137</v>
      </c>
      <c r="D2441" s="10"/>
      <c r="E2441" s="419" t="s">
        <v>88</v>
      </c>
      <c r="F2441" s="369">
        <v>85</v>
      </c>
      <c r="G2441" s="10"/>
      <c r="H2441" s="369">
        <f t="shared" si="151"/>
        <v>0</v>
      </c>
      <c r="I2441" s="10"/>
      <c r="J2441" s="10">
        <v>56.61</v>
      </c>
      <c r="K2441" s="10"/>
      <c r="M2441" s="10">
        <v>1</v>
      </c>
      <c r="N2441" s="69"/>
      <c r="P2441" s="245">
        <f t="shared" si="149"/>
        <v>56.61</v>
      </c>
      <c r="Q2441" s="10"/>
      <c r="R2441" s="10"/>
      <c r="S2441" s="10"/>
      <c r="T2441" s="179">
        <f t="shared" si="150"/>
        <v>85</v>
      </c>
      <c r="U2441" s="10"/>
      <c r="V2441" s="10"/>
      <c r="W2441" s="10"/>
      <c r="Y2441" s="10">
        <v>56.61</v>
      </c>
      <c r="Z2441" s="10">
        <f t="shared" si="152"/>
        <v>81.87</v>
      </c>
      <c r="AB2441" s="250">
        <f t="shared" si="153"/>
        <v>52.96</v>
      </c>
      <c r="AC2441" s="10">
        <v>65.260000000000005</v>
      </c>
      <c r="AD2441" s="10"/>
      <c r="AE2441" s="3"/>
      <c r="AF2441" s="3"/>
    </row>
    <row r="2442" spans="1:32" x14ac:dyDescent="0.2">
      <c r="A2442" s="55"/>
      <c r="B2442" s="198"/>
      <c r="C2442" s="10" t="s">
        <v>138</v>
      </c>
      <c r="D2442" s="10"/>
      <c r="E2442" s="419" t="s">
        <v>79</v>
      </c>
      <c r="F2442" s="369">
        <v>33353</v>
      </c>
      <c r="G2442" s="10"/>
      <c r="H2442" s="369">
        <f t="shared" si="151"/>
        <v>101</v>
      </c>
      <c r="I2442" s="10"/>
      <c r="J2442" s="10">
        <v>6199.01</v>
      </c>
      <c r="K2442" s="10"/>
      <c r="M2442" s="10">
        <v>19</v>
      </c>
      <c r="N2442" s="69"/>
      <c r="P2442" s="245">
        <f t="shared" si="149"/>
        <v>326.26368421052632</v>
      </c>
      <c r="Q2442" s="10"/>
      <c r="R2442" s="10"/>
      <c r="S2442" s="10"/>
      <c r="T2442" s="179">
        <f t="shared" si="150"/>
        <v>1755.421052631579</v>
      </c>
      <c r="U2442" s="10"/>
      <c r="V2442" s="10"/>
      <c r="W2442" s="10"/>
      <c r="Y2442" s="10">
        <v>6199.01</v>
      </c>
      <c r="Z2442" s="10">
        <f t="shared" si="152"/>
        <v>8964.67</v>
      </c>
      <c r="AB2442" s="250">
        <f t="shared" si="153"/>
        <v>5799.74</v>
      </c>
      <c r="AC2442" s="10">
        <v>7146.91</v>
      </c>
      <c r="AD2442" s="10"/>
      <c r="AE2442" s="3"/>
      <c r="AF2442" s="3"/>
    </row>
    <row r="2443" spans="1:32" x14ac:dyDescent="0.2">
      <c r="A2443" s="55"/>
      <c r="B2443" s="198"/>
      <c r="C2443" s="10" t="s">
        <v>141</v>
      </c>
      <c r="D2443" s="10"/>
      <c r="E2443" s="419" t="s">
        <v>104</v>
      </c>
      <c r="F2443" s="369">
        <v>442978</v>
      </c>
      <c r="G2443" s="10"/>
      <c r="H2443" s="369">
        <f t="shared" si="151"/>
        <v>1342</v>
      </c>
      <c r="I2443" s="10"/>
      <c r="J2443" s="10">
        <v>76774.12</v>
      </c>
      <c r="K2443" s="10"/>
      <c r="M2443" s="10">
        <v>118</v>
      </c>
      <c r="N2443" s="69"/>
      <c r="P2443" s="245">
        <f t="shared" si="149"/>
        <v>650.62813559322035</v>
      </c>
      <c r="Q2443" s="10"/>
      <c r="R2443" s="10"/>
      <c r="S2443" s="10"/>
      <c r="T2443" s="179">
        <f t="shared" si="150"/>
        <v>3754.0508474576272</v>
      </c>
      <c r="U2443" s="10"/>
      <c r="V2443" s="10"/>
      <c r="W2443" s="10"/>
      <c r="Y2443" s="10">
        <v>76774.12</v>
      </c>
      <c r="Z2443" s="10">
        <f t="shared" si="152"/>
        <v>111026.52</v>
      </c>
      <c r="AB2443" s="250">
        <f t="shared" si="153"/>
        <v>71829.19</v>
      </c>
      <c r="AC2443" s="10">
        <v>88513.71</v>
      </c>
      <c r="AD2443" s="10"/>
      <c r="AE2443" s="3"/>
      <c r="AF2443" s="3"/>
    </row>
    <row r="2444" spans="1:32" x14ac:dyDescent="0.2">
      <c r="A2444" s="55"/>
      <c r="B2444" s="198"/>
      <c r="C2444" s="10" t="s">
        <v>142</v>
      </c>
      <c r="D2444" s="10"/>
      <c r="E2444" s="419" t="s">
        <v>143</v>
      </c>
      <c r="F2444" s="369">
        <v>10342987</v>
      </c>
      <c r="G2444" s="10"/>
      <c r="H2444" s="369">
        <f t="shared" si="151"/>
        <v>31344</v>
      </c>
      <c r="I2444" s="10"/>
      <c r="J2444" s="10">
        <v>927470.14000000071</v>
      </c>
      <c r="K2444" s="10"/>
      <c r="M2444" s="10">
        <v>356</v>
      </c>
      <c r="N2444" s="69"/>
      <c r="P2444" s="245">
        <f t="shared" si="149"/>
        <v>2605.2532022471928</v>
      </c>
      <c r="Q2444" s="10"/>
      <c r="R2444" s="10"/>
      <c r="S2444" s="10"/>
      <c r="T2444" s="179">
        <f t="shared" si="150"/>
        <v>29053.334269662922</v>
      </c>
      <c r="U2444" s="10"/>
      <c r="V2444" s="10"/>
      <c r="W2444" s="10"/>
      <c r="Y2444" s="10">
        <v>927470.14000000071</v>
      </c>
      <c r="Z2444" s="10">
        <f t="shared" si="152"/>
        <v>1341256.46</v>
      </c>
      <c r="AB2444" s="250">
        <f t="shared" si="153"/>
        <v>867732.89</v>
      </c>
      <c r="AC2444" s="10">
        <v>1069290.28</v>
      </c>
      <c r="AD2444" s="10"/>
      <c r="AE2444" s="3"/>
      <c r="AF2444" s="3"/>
    </row>
    <row r="2445" spans="1:32" x14ac:dyDescent="0.2">
      <c r="A2445" s="55"/>
      <c r="B2445" s="198"/>
      <c r="C2445" s="10" t="s">
        <v>142</v>
      </c>
      <c r="D2445" s="10"/>
      <c r="E2445" s="419" t="s">
        <v>90</v>
      </c>
      <c r="F2445" s="369">
        <v>348</v>
      </c>
      <c r="G2445" s="10"/>
      <c r="H2445" s="369">
        <f t="shared" si="151"/>
        <v>1</v>
      </c>
      <c r="I2445" s="10"/>
      <c r="J2445" s="10">
        <v>23.6</v>
      </c>
      <c r="K2445" s="10"/>
      <c r="M2445" s="10">
        <v>1</v>
      </c>
      <c r="N2445" s="69"/>
      <c r="P2445" s="245">
        <f t="shared" si="149"/>
        <v>23.6</v>
      </c>
      <c r="Q2445" s="10"/>
      <c r="R2445" s="10"/>
      <c r="S2445" s="10"/>
      <c r="T2445" s="179">
        <f t="shared" si="150"/>
        <v>348</v>
      </c>
      <c r="U2445" s="10"/>
      <c r="V2445" s="10"/>
      <c r="W2445" s="10"/>
      <c r="Y2445" s="10">
        <v>23.6</v>
      </c>
      <c r="Z2445" s="10">
        <f t="shared" si="152"/>
        <v>34.130000000000003</v>
      </c>
      <c r="AB2445" s="250">
        <f t="shared" si="153"/>
        <v>22.08</v>
      </c>
      <c r="AC2445" s="10">
        <v>27.21</v>
      </c>
      <c r="AD2445" s="10"/>
      <c r="AE2445" s="3"/>
      <c r="AF2445" s="3"/>
    </row>
    <row r="2446" spans="1:32" x14ac:dyDescent="0.2">
      <c r="A2446" s="55"/>
      <c r="B2446" s="198"/>
      <c r="C2446" s="10" t="s">
        <v>144</v>
      </c>
      <c r="D2446" s="10"/>
      <c r="E2446" s="419" t="s">
        <v>145</v>
      </c>
      <c r="F2446" s="369">
        <v>21084049</v>
      </c>
      <c r="G2446" s="10"/>
      <c r="H2446" s="369">
        <f t="shared" si="151"/>
        <v>63894</v>
      </c>
      <c r="I2446" s="10"/>
      <c r="J2446" s="10">
        <v>1648476.5700000033</v>
      </c>
      <c r="K2446" s="10"/>
      <c r="M2446" s="10">
        <v>1950</v>
      </c>
      <c r="N2446" s="69"/>
      <c r="P2446" s="245">
        <f t="shared" si="149"/>
        <v>845.37260000000174</v>
      </c>
      <c r="Q2446" s="10"/>
      <c r="R2446" s="10"/>
      <c r="S2446" s="10"/>
      <c r="T2446" s="179">
        <f t="shared" si="150"/>
        <v>10812.33282051282</v>
      </c>
      <c r="U2446" s="10"/>
      <c r="V2446" s="10"/>
      <c r="W2446" s="10"/>
      <c r="Y2446" s="10">
        <v>1648476.5700000033</v>
      </c>
      <c r="Z2446" s="10">
        <f t="shared" si="152"/>
        <v>2383936.4300000002</v>
      </c>
      <c r="AB2446" s="250">
        <f t="shared" si="153"/>
        <v>1542300.15</v>
      </c>
      <c r="AC2446" s="10">
        <v>1900546.33</v>
      </c>
      <c r="AD2446" s="10"/>
      <c r="AE2446" s="3"/>
      <c r="AF2446" s="3"/>
    </row>
    <row r="2447" spans="1:32" x14ac:dyDescent="0.2">
      <c r="A2447" s="55"/>
      <c r="B2447" s="198"/>
      <c r="C2447" s="10" t="s">
        <v>146</v>
      </c>
      <c r="D2447" s="10"/>
      <c r="E2447" s="419" t="s">
        <v>148</v>
      </c>
      <c r="F2447" s="369">
        <v>1960430</v>
      </c>
      <c r="G2447" s="10"/>
      <c r="H2447" s="369">
        <f t="shared" si="151"/>
        <v>5941</v>
      </c>
      <c r="I2447" s="10"/>
      <c r="J2447" s="10">
        <v>277010.34000000008</v>
      </c>
      <c r="K2447" s="10"/>
      <c r="M2447" s="10">
        <v>542</v>
      </c>
      <c r="N2447" s="69"/>
      <c r="P2447" s="245">
        <f t="shared" si="149"/>
        <v>511.0891881918821</v>
      </c>
      <c r="Q2447" s="10"/>
      <c r="R2447" s="10"/>
      <c r="S2447" s="10"/>
      <c r="T2447" s="179">
        <f t="shared" si="150"/>
        <v>3617.0295202952029</v>
      </c>
      <c r="U2447" s="10"/>
      <c r="V2447" s="10"/>
      <c r="W2447" s="10"/>
      <c r="Y2447" s="10">
        <v>277010.34000000008</v>
      </c>
      <c r="Z2447" s="10">
        <f t="shared" si="152"/>
        <v>400597.17</v>
      </c>
      <c r="AB2447" s="250">
        <f t="shared" si="153"/>
        <v>259168.43</v>
      </c>
      <c r="AC2447" s="10">
        <v>319368.19</v>
      </c>
      <c r="AD2447" s="10"/>
      <c r="AE2447" s="3"/>
      <c r="AF2447" s="3"/>
    </row>
    <row r="2448" spans="1:32" x14ac:dyDescent="0.2">
      <c r="A2448" s="55"/>
      <c r="B2448" s="198"/>
      <c r="C2448" s="10" t="s">
        <v>149</v>
      </c>
      <c r="D2448" s="10"/>
      <c r="E2448" s="419" t="s">
        <v>104</v>
      </c>
      <c r="F2448" s="369">
        <v>26221</v>
      </c>
      <c r="G2448" s="10"/>
      <c r="H2448" s="369">
        <f t="shared" si="151"/>
        <v>79</v>
      </c>
      <c r="I2448" s="10"/>
      <c r="J2448" s="10">
        <v>1871.7900000000002</v>
      </c>
      <c r="K2448" s="10"/>
      <c r="M2448" s="10">
        <v>7</v>
      </c>
      <c r="N2448" s="69"/>
      <c r="P2448" s="245">
        <f t="shared" si="149"/>
        <v>267.39857142857147</v>
      </c>
      <c r="Q2448" s="10"/>
      <c r="R2448" s="10"/>
      <c r="S2448" s="10"/>
      <c r="T2448" s="179">
        <f t="shared" si="150"/>
        <v>3745.8571428571427</v>
      </c>
      <c r="U2448" s="10"/>
      <c r="V2448" s="10"/>
      <c r="W2448" s="10"/>
      <c r="Y2448" s="10">
        <v>1871.7900000000002</v>
      </c>
      <c r="Z2448" s="10">
        <f t="shared" si="152"/>
        <v>2706.88</v>
      </c>
      <c r="AB2448" s="250">
        <f t="shared" si="153"/>
        <v>1751.23</v>
      </c>
      <c r="AC2448" s="10">
        <v>2158.0100000000002</v>
      </c>
      <c r="AD2448" s="10"/>
      <c r="AE2448" s="3"/>
      <c r="AF2448" s="3"/>
    </row>
    <row r="2449" spans="1:32" x14ac:dyDescent="0.2">
      <c r="A2449" s="55"/>
      <c r="B2449" s="198"/>
      <c r="C2449" s="10" t="s">
        <v>150</v>
      </c>
      <c r="D2449" s="10"/>
      <c r="E2449" s="419" t="s">
        <v>102</v>
      </c>
      <c r="F2449" s="369">
        <v>34157</v>
      </c>
      <c r="G2449" s="10"/>
      <c r="H2449" s="369">
        <f t="shared" ref="H2449:H2512" si="154">ROUND($H$2933*F2449/$F$2933,0)</f>
        <v>104</v>
      </c>
      <c r="I2449" s="10"/>
      <c r="J2449" s="10">
        <v>5573.66</v>
      </c>
      <c r="K2449" s="10"/>
      <c r="M2449" s="10">
        <v>20</v>
      </c>
      <c r="N2449" s="69"/>
      <c r="P2449" s="245">
        <f t="shared" si="149"/>
        <v>278.68299999999999</v>
      </c>
      <c r="Q2449" s="10"/>
      <c r="R2449" s="10"/>
      <c r="S2449" s="10"/>
      <c r="T2449" s="179">
        <f t="shared" si="150"/>
        <v>1707.85</v>
      </c>
      <c r="U2449" s="10"/>
      <c r="V2449" s="10"/>
      <c r="W2449" s="10"/>
      <c r="Y2449" s="10">
        <v>5573.66</v>
      </c>
      <c r="Z2449" s="10">
        <f t="shared" ref="Z2449:Z2512" si="155">ROUND($Z$2933*Y2449/$Y$2933,2)</f>
        <v>8060.32</v>
      </c>
      <c r="AB2449" s="250">
        <f t="shared" ref="AB2449:AB2512" si="156">ROUND($AB$2933*Y2449/$Y$2933,2)</f>
        <v>5214.67</v>
      </c>
      <c r="AC2449" s="10">
        <v>6425.94</v>
      </c>
      <c r="AD2449" s="10"/>
      <c r="AE2449" s="3"/>
      <c r="AF2449" s="3"/>
    </row>
    <row r="2450" spans="1:32" x14ac:dyDescent="0.2">
      <c r="A2450" s="55"/>
      <c r="B2450" s="198"/>
      <c r="C2450" s="10" t="s">
        <v>151</v>
      </c>
      <c r="D2450" s="10"/>
      <c r="E2450" s="419" t="s">
        <v>145</v>
      </c>
      <c r="F2450" s="369">
        <v>21035</v>
      </c>
      <c r="G2450" s="10"/>
      <c r="H2450" s="369">
        <f t="shared" si="154"/>
        <v>64</v>
      </c>
      <c r="I2450" s="10"/>
      <c r="J2450" s="10">
        <v>4039.4000000000005</v>
      </c>
      <c r="K2450" s="10"/>
      <c r="M2450" s="10">
        <v>18</v>
      </c>
      <c r="N2450" s="69"/>
      <c r="P2450" s="245">
        <f t="shared" si="149"/>
        <v>224.41111111111115</v>
      </c>
      <c r="Q2450" s="10"/>
      <c r="R2450" s="10"/>
      <c r="S2450" s="10"/>
      <c r="T2450" s="179">
        <f t="shared" si="150"/>
        <v>1168.6111111111111</v>
      </c>
      <c r="U2450" s="10"/>
      <c r="V2450" s="10"/>
      <c r="W2450" s="10"/>
      <c r="Y2450" s="10">
        <v>4039.4000000000005</v>
      </c>
      <c r="Z2450" s="10">
        <f t="shared" si="155"/>
        <v>5841.56</v>
      </c>
      <c r="AB2450" s="250">
        <f t="shared" si="156"/>
        <v>3779.23</v>
      </c>
      <c r="AC2450" s="10">
        <v>4657.07</v>
      </c>
      <c r="AD2450" s="10"/>
      <c r="AE2450" s="3"/>
      <c r="AF2450" s="3"/>
    </row>
    <row r="2451" spans="1:32" x14ac:dyDescent="0.2">
      <c r="A2451" s="55"/>
      <c r="B2451" s="198"/>
      <c r="C2451" s="10" t="s">
        <v>152</v>
      </c>
      <c r="D2451" s="10"/>
      <c r="E2451" s="419" t="s">
        <v>153</v>
      </c>
      <c r="F2451" s="369">
        <v>2185659</v>
      </c>
      <c r="G2451" s="10"/>
      <c r="H2451" s="369">
        <f t="shared" si="154"/>
        <v>6624</v>
      </c>
      <c r="I2451" s="10"/>
      <c r="J2451" s="10">
        <v>198061.92999999988</v>
      </c>
      <c r="K2451" s="10"/>
      <c r="M2451" s="10">
        <v>320</v>
      </c>
      <c r="N2451" s="69"/>
      <c r="P2451" s="245">
        <f t="shared" si="149"/>
        <v>618.94353124999964</v>
      </c>
      <c r="Q2451" s="10"/>
      <c r="R2451" s="10"/>
      <c r="S2451" s="10"/>
      <c r="T2451" s="179">
        <f t="shared" si="150"/>
        <v>6830.1843749999998</v>
      </c>
      <c r="U2451" s="10"/>
      <c r="V2451" s="10"/>
      <c r="W2451" s="10"/>
      <c r="Y2451" s="10">
        <v>198061.92999999988</v>
      </c>
      <c r="Z2451" s="10">
        <f t="shared" si="155"/>
        <v>286426.3</v>
      </c>
      <c r="AB2451" s="250">
        <f t="shared" si="156"/>
        <v>185305</v>
      </c>
      <c r="AC2451" s="10">
        <v>228347.73</v>
      </c>
      <c r="AD2451" s="10"/>
      <c r="AE2451" s="3"/>
      <c r="AF2451" s="3"/>
    </row>
    <row r="2452" spans="1:32" x14ac:dyDescent="0.2">
      <c r="A2452" s="55"/>
      <c r="B2452" s="198"/>
      <c r="C2452" s="10" t="s">
        <v>152</v>
      </c>
      <c r="D2452" s="10"/>
      <c r="E2452" s="419" t="s">
        <v>154</v>
      </c>
      <c r="F2452" s="369">
        <v>95</v>
      </c>
      <c r="G2452" s="10"/>
      <c r="H2452" s="369">
        <f t="shared" si="154"/>
        <v>0</v>
      </c>
      <c r="I2452" s="10"/>
      <c r="J2452" s="10">
        <v>26.65</v>
      </c>
      <c r="K2452" s="10"/>
      <c r="M2452" s="10">
        <v>1</v>
      </c>
      <c r="N2452" s="69"/>
      <c r="P2452" s="245">
        <f t="shared" si="149"/>
        <v>26.65</v>
      </c>
      <c r="Q2452" s="10"/>
      <c r="R2452" s="10"/>
      <c r="S2452" s="10"/>
      <c r="T2452" s="179">
        <f t="shared" si="150"/>
        <v>95</v>
      </c>
      <c r="U2452" s="10"/>
      <c r="V2452" s="10"/>
      <c r="W2452" s="10"/>
      <c r="Y2452" s="10">
        <v>26.65</v>
      </c>
      <c r="Z2452" s="10">
        <f t="shared" si="155"/>
        <v>38.54</v>
      </c>
      <c r="AB2452" s="250">
        <f t="shared" si="156"/>
        <v>24.93</v>
      </c>
      <c r="AC2452" s="10">
        <v>30.72</v>
      </c>
      <c r="AD2452" s="10"/>
      <c r="AE2452" s="3"/>
      <c r="AF2452" s="3"/>
    </row>
    <row r="2453" spans="1:32" x14ac:dyDescent="0.2">
      <c r="A2453" s="55"/>
      <c r="B2453" s="198"/>
      <c r="C2453" s="10" t="s">
        <v>152</v>
      </c>
      <c r="D2453" s="10"/>
      <c r="E2453" s="419" t="s">
        <v>157</v>
      </c>
      <c r="F2453" s="369"/>
      <c r="G2453" s="10"/>
      <c r="H2453" s="369">
        <f t="shared" si="154"/>
        <v>0</v>
      </c>
      <c r="I2453" s="10"/>
      <c r="J2453" s="10">
        <v>252.95</v>
      </c>
      <c r="K2453" s="10"/>
      <c r="M2453" s="10">
        <v>1</v>
      </c>
      <c r="N2453" s="69"/>
      <c r="P2453" s="245">
        <f t="shared" si="149"/>
        <v>252.95</v>
      </c>
      <c r="Q2453" s="10"/>
      <c r="R2453" s="10"/>
      <c r="S2453" s="10"/>
      <c r="T2453" s="179">
        <f t="shared" si="150"/>
        <v>0</v>
      </c>
      <c r="U2453" s="10"/>
      <c r="V2453" s="10"/>
      <c r="W2453" s="10"/>
      <c r="Y2453" s="10">
        <v>252.95</v>
      </c>
      <c r="Z2453" s="10">
        <f t="shared" si="155"/>
        <v>365.8</v>
      </c>
      <c r="AB2453" s="250">
        <f t="shared" si="156"/>
        <v>236.66</v>
      </c>
      <c r="AC2453" s="10">
        <v>291.63</v>
      </c>
      <c r="AD2453" s="10"/>
      <c r="AE2453" s="3"/>
      <c r="AF2453" s="3"/>
    </row>
    <row r="2454" spans="1:32" x14ac:dyDescent="0.2">
      <c r="A2454" s="55"/>
      <c r="B2454" s="198"/>
      <c r="C2454" s="10" t="s">
        <v>158</v>
      </c>
      <c r="D2454" s="10"/>
      <c r="E2454" s="419" t="s">
        <v>153</v>
      </c>
      <c r="F2454" s="369">
        <v>436910</v>
      </c>
      <c r="G2454" s="10"/>
      <c r="H2454" s="369">
        <f t="shared" si="154"/>
        <v>1324</v>
      </c>
      <c r="I2454" s="10"/>
      <c r="J2454" s="10">
        <v>57849.96</v>
      </c>
      <c r="K2454" s="10"/>
      <c r="M2454" s="10">
        <v>26</v>
      </c>
      <c r="N2454" s="69"/>
      <c r="P2454" s="245">
        <f t="shared" si="149"/>
        <v>2224.9984615384615</v>
      </c>
      <c r="Q2454" s="10"/>
      <c r="R2454" s="10"/>
      <c r="S2454" s="10"/>
      <c r="T2454" s="179">
        <f t="shared" si="150"/>
        <v>16804.23076923077</v>
      </c>
      <c r="U2454" s="10"/>
      <c r="V2454" s="10"/>
      <c r="W2454" s="10"/>
      <c r="Y2454" s="10">
        <v>57849.96</v>
      </c>
      <c r="Z2454" s="10">
        <f t="shared" si="155"/>
        <v>83659.44</v>
      </c>
      <c r="AB2454" s="250">
        <f t="shared" si="156"/>
        <v>54123.91</v>
      </c>
      <c r="AC2454" s="10">
        <v>66695.839999999997</v>
      </c>
      <c r="AD2454" s="10"/>
      <c r="AE2454" s="3"/>
      <c r="AF2454" s="3"/>
    </row>
    <row r="2455" spans="1:32" x14ac:dyDescent="0.2">
      <c r="A2455" s="55"/>
      <c r="B2455" s="198"/>
      <c r="C2455" s="10" t="s">
        <v>158</v>
      </c>
      <c r="D2455" s="10"/>
      <c r="E2455" s="419" t="s">
        <v>157</v>
      </c>
      <c r="F2455" s="369">
        <v>3267</v>
      </c>
      <c r="G2455" s="10"/>
      <c r="H2455" s="369">
        <f t="shared" si="154"/>
        <v>10</v>
      </c>
      <c r="I2455" s="10"/>
      <c r="J2455" s="10">
        <v>616.47</v>
      </c>
      <c r="K2455" s="10"/>
      <c r="M2455" s="10">
        <v>1</v>
      </c>
      <c r="N2455" s="69"/>
      <c r="P2455" s="245">
        <f t="shared" si="149"/>
        <v>616.47</v>
      </c>
      <c r="Q2455" s="10"/>
      <c r="R2455" s="10"/>
      <c r="S2455" s="10"/>
      <c r="T2455" s="179">
        <f t="shared" si="150"/>
        <v>3267</v>
      </c>
      <c r="U2455" s="10"/>
      <c r="V2455" s="10"/>
      <c r="W2455" s="10"/>
      <c r="Y2455" s="10">
        <v>616.47</v>
      </c>
      <c r="Z2455" s="10">
        <f t="shared" si="155"/>
        <v>891.51</v>
      </c>
      <c r="AB2455" s="250">
        <f t="shared" si="156"/>
        <v>576.76</v>
      </c>
      <c r="AC2455" s="10">
        <v>710.73</v>
      </c>
      <c r="AD2455" s="10"/>
      <c r="AE2455" s="3"/>
      <c r="AF2455" s="3"/>
    </row>
    <row r="2456" spans="1:32" x14ac:dyDescent="0.2">
      <c r="A2456" s="55"/>
      <c r="B2456" s="198"/>
      <c r="C2456" s="10" t="s">
        <v>158</v>
      </c>
      <c r="D2456" s="10"/>
      <c r="E2456" s="419" t="s">
        <v>597</v>
      </c>
      <c r="F2456" s="369">
        <v>5136</v>
      </c>
      <c r="G2456" s="10"/>
      <c r="H2456" s="369">
        <f t="shared" si="154"/>
        <v>16</v>
      </c>
      <c r="I2456" s="10"/>
      <c r="J2456" s="10">
        <v>419.53</v>
      </c>
      <c r="K2456" s="10"/>
      <c r="M2456" s="10">
        <v>1</v>
      </c>
      <c r="N2456" s="69"/>
      <c r="P2456" s="245">
        <f t="shared" si="149"/>
        <v>419.53</v>
      </c>
      <c r="Q2456" s="10"/>
      <c r="R2456" s="10"/>
      <c r="S2456" s="10"/>
      <c r="T2456" s="179">
        <f t="shared" si="150"/>
        <v>5136</v>
      </c>
      <c r="U2456" s="10"/>
      <c r="V2456" s="10"/>
      <c r="W2456" s="10"/>
      <c r="Y2456" s="10">
        <v>419.53</v>
      </c>
      <c r="Z2456" s="10">
        <f t="shared" si="155"/>
        <v>606.70000000000005</v>
      </c>
      <c r="AB2456" s="250">
        <f t="shared" si="156"/>
        <v>392.51</v>
      </c>
      <c r="AC2456" s="10">
        <v>483.68</v>
      </c>
      <c r="AD2456" s="10"/>
      <c r="AE2456" s="3"/>
      <c r="AF2456" s="3"/>
    </row>
    <row r="2457" spans="1:32" x14ac:dyDescent="0.2">
      <c r="A2457" s="55"/>
      <c r="B2457" s="198"/>
      <c r="C2457" s="10" t="s">
        <v>159</v>
      </c>
      <c r="D2457" s="10"/>
      <c r="E2457" s="419" t="s">
        <v>107</v>
      </c>
      <c r="F2457" s="369">
        <v>14328</v>
      </c>
      <c r="G2457" s="10"/>
      <c r="H2457" s="369">
        <f t="shared" si="154"/>
        <v>43</v>
      </c>
      <c r="I2457" s="10"/>
      <c r="J2457" s="10">
        <v>2105.71</v>
      </c>
      <c r="K2457" s="10"/>
      <c r="M2457" s="10">
        <v>5</v>
      </c>
      <c r="N2457" s="69"/>
      <c r="P2457" s="245">
        <f t="shared" si="149"/>
        <v>421.142</v>
      </c>
      <c r="Q2457" s="10"/>
      <c r="R2457" s="10"/>
      <c r="S2457" s="10"/>
      <c r="T2457" s="179">
        <f t="shared" si="150"/>
        <v>2865.6</v>
      </c>
      <c r="U2457" s="10"/>
      <c r="V2457" s="10"/>
      <c r="W2457" s="10"/>
      <c r="Y2457" s="10">
        <v>2105.71</v>
      </c>
      <c r="Z2457" s="10">
        <f t="shared" si="155"/>
        <v>3045.16</v>
      </c>
      <c r="AB2457" s="250">
        <f t="shared" si="156"/>
        <v>1970.08</v>
      </c>
      <c r="AC2457" s="10">
        <v>2427.69</v>
      </c>
      <c r="AD2457" s="10"/>
      <c r="AE2457" s="3"/>
      <c r="AF2457" s="3"/>
    </row>
    <row r="2458" spans="1:32" x14ac:dyDescent="0.2">
      <c r="A2458" s="55"/>
      <c r="B2458" s="198"/>
      <c r="C2458" s="10" t="s">
        <v>160</v>
      </c>
      <c r="D2458" s="10"/>
      <c r="E2458" s="419" t="s">
        <v>97</v>
      </c>
      <c r="F2458" s="369">
        <v>316183</v>
      </c>
      <c r="G2458" s="10"/>
      <c r="H2458" s="369">
        <f t="shared" si="154"/>
        <v>958</v>
      </c>
      <c r="I2458" s="10"/>
      <c r="J2458" s="10">
        <v>49369.560000000005</v>
      </c>
      <c r="K2458" s="10"/>
      <c r="M2458" s="10">
        <v>181</v>
      </c>
      <c r="N2458" s="69"/>
      <c r="P2458" s="245">
        <f t="shared" si="149"/>
        <v>272.76000000000005</v>
      </c>
      <c r="Q2458" s="10"/>
      <c r="R2458" s="10"/>
      <c r="S2458" s="10"/>
      <c r="T2458" s="179">
        <f t="shared" si="150"/>
        <v>1746.8674033149171</v>
      </c>
      <c r="U2458" s="10"/>
      <c r="V2458" s="10"/>
      <c r="W2458" s="10"/>
      <c r="Y2458" s="10">
        <v>49369.560000000005</v>
      </c>
      <c r="Z2458" s="10">
        <f t="shared" si="155"/>
        <v>71395.55</v>
      </c>
      <c r="AB2458" s="250">
        <f t="shared" si="156"/>
        <v>46189.73</v>
      </c>
      <c r="AC2458" s="10">
        <v>56918.7</v>
      </c>
      <c r="AD2458" s="10"/>
      <c r="AE2458" s="3"/>
      <c r="AF2458" s="3"/>
    </row>
    <row r="2459" spans="1:32" x14ac:dyDescent="0.2">
      <c r="A2459" s="55"/>
      <c r="B2459" s="198"/>
      <c r="C2459" s="10" t="s">
        <v>163</v>
      </c>
      <c r="D2459" s="10"/>
      <c r="E2459" s="419" t="s">
        <v>72</v>
      </c>
      <c r="F2459" s="369">
        <v>121</v>
      </c>
      <c r="G2459" s="10"/>
      <c r="H2459" s="369">
        <f t="shared" si="154"/>
        <v>0</v>
      </c>
      <c r="I2459" s="10"/>
      <c r="J2459" s="10">
        <v>31.02</v>
      </c>
      <c r="K2459" s="10"/>
      <c r="M2459" s="10">
        <v>1</v>
      </c>
      <c r="N2459" s="69"/>
      <c r="P2459" s="245">
        <f t="shared" si="149"/>
        <v>31.02</v>
      </c>
      <c r="Q2459" s="10"/>
      <c r="R2459" s="10"/>
      <c r="S2459" s="10"/>
      <c r="T2459" s="179">
        <f t="shared" si="150"/>
        <v>121</v>
      </c>
      <c r="U2459" s="10"/>
      <c r="V2459" s="10"/>
      <c r="W2459" s="10"/>
      <c r="Y2459" s="10">
        <v>31.02</v>
      </c>
      <c r="Z2459" s="10">
        <f t="shared" si="155"/>
        <v>44.86</v>
      </c>
      <c r="AB2459" s="250">
        <f t="shared" si="156"/>
        <v>29.02</v>
      </c>
      <c r="AC2459" s="10">
        <v>35.76</v>
      </c>
      <c r="AD2459" s="10"/>
      <c r="AE2459" s="3"/>
      <c r="AF2459" s="3"/>
    </row>
    <row r="2460" spans="1:32" x14ac:dyDescent="0.2">
      <c r="A2460" s="55"/>
      <c r="B2460" s="198"/>
      <c r="C2460" s="10" t="s">
        <v>163</v>
      </c>
      <c r="D2460" s="10"/>
      <c r="E2460" s="419" t="s">
        <v>164</v>
      </c>
      <c r="F2460" s="369">
        <v>10758</v>
      </c>
      <c r="G2460" s="10"/>
      <c r="H2460" s="369">
        <f t="shared" si="154"/>
        <v>33</v>
      </c>
      <c r="I2460" s="10"/>
      <c r="J2460" s="10">
        <v>2046.61</v>
      </c>
      <c r="K2460" s="10"/>
      <c r="M2460" s="10">
        <v>21</v>
      </c>
      <c r="N2460" s="69"/>
      <c r="P2460" s="245">
        <f t="shared" si="149"/>
        <v>97.457619047619048</v>
      </c>
      <c r="Q2460" s="10"/>
      <c r="R2460" s="10"/>
      <c r="S2460" s="10"/>
      <c r="T2460" s="179">
        <f t="shared" si="150"/>
        <v>512.28571428571433</v>
      </c>
      <c r="U2460" s="10"/>
      <c r="V2460" s="10"/>
      <c r="W2460" s="10"/>
      <c r="Y2460" s="10">
        <v>2046.61</v>
      </c>
      <c r="Z2460" s="10">
        <f t="shared" si="155"/>
        <v>2959.7</v>
      </c>
      <c r="AB2460" s="250">
        <f t="shared" si="156"/>
        <v>1914.79</v>
      </c>
      <c r="AC2460" s="10">
        <v>2359.56</v>
      </c>
      <c r="AD2460" s="10"/>
      <c r="AE2460" s="3"/>
      <c r="AF2460" s="3"/>
    </row>
    <row r="2461" spans="1:32" x14ac:dyDescent="0.2">
      <c r="A2461" s="55"/>
      <c r="B2461" s="198"/>
      <c r="C2461" s="10" t="s">
        <v>165</v>
      </c>
      <c r="D2461" s="10"/>
      <c r="E2461" s="419" t="s">
        <v>64</v>
      </c>
      <c r="F2461" s="369">
        <v>5697193</v>
      </c>
      <c r="G2461" s="10"/>
      <c r="H2461" s="369">
        <f t="shared" si="154"/>
        <v>17265</v>
      </c>
      <c r="I2461" s="10"/>
      <c r="J2461" s="10">
        <v>680359.01999999955</v>
      </c>
      <c r="K2461" s="10"/>
      <c r="M2461" s="10">
        <v>939</v>
      </c>
      <c r="N2461" s="69"/>
      <c r="P2461" s="245">
        <f t="shared" si="149"/>
        <v>724.55699680511134</v>
      </c>
      <c r="Q2461" s="10"/>
      <c r="R2461" s="10"/>
      <c r="S2461" s="10"/>
      <c r="T2461" s="179">
        <f t="shared" si="150"/>
        <v>6067.2981895633657</v>
      </c>
      <c r="U2461" s="10"/>
      <c r="V2461" s="10"/>
      <c r="W2461" s="10"/>
      <c r="Y2461" s="10">
        <v>680359.01999999955</v>
      </c>
      <c r="Z2461" s="10">
        <f t="shared" si="155"/>
        <v>983897.91</v>
      </c>
      <c r="AB2461" s="250">
        <f t="shared" si="156"/>
        <v>636537.9</v>
      </c>
      <c r="AC2461" s="10">
        <v>784393.21</v>
      </c>
      <c r="AD2461" s="10"/>
      <c r="AE2461" s="3"/>
      <c r="AF2461" s="3"/>
    </row>
    <row r="2462" spans="1:32" x14ac:dyDescent="0.2">
      <c r="A2462" s="55"/>
      <c r="B2462" s="198"/>
      <c r="C2462" s="10" t="s">
        <v>169</v>
      </c>
      <c r="D2462" s="10"/>
      <c r="E2462" s="419" t="s">
        <v>64</v>
      </c>
      <c r="F2462" s="369">
        <v>1980</v>
      </c>
      <c r="G2462" s="10"/>
      <c r="H2462" s="369">
        <f t="shared" si="154"/>
        <v>6</v>
      </c>
      <c r="I2462" s="10"/>
      <c r="J2462" s="10">
        <v>365.66</v>
      </c>
      <c r="K2462" s="10"/>
      <c r="M2462" s="10">
        <v>3</v>
      </c>
      <c r="N2462" s="69"/>
      <c r="P2462" s="245">
        <f t="shared" si="149"/>
        <v>121.88666666666667</v>
      </c>
      <c r="Q2462" s="10"/>
      <c r="R2462" s="10"/>
      <c r="S2462" s="10"/>
      <c r="T2462" s="179">
        <f t="shared" si="150"/>
        <v>660</v>
      </c>
      <c r="U2462" s="10"/>
      <c r="V2462" s="10"/>
      <c r="W2462" s="10"/>
      <c r="Y2462" s="10">
        <v>365.66</v>
      </c>
      <c r="Z2462" s="10">
        <f t="shared" si="155"/>
        <v>528.79999999999995</v>
      </c>
      <c r="AB2462" s="250">
        <f t="shared" si="156"/>
        <v>342.11</v>
      </c>
      <c r="AC2462" s="10">
        <v>421.58</v>
      </c>
      <c r="AD2462" s="10"/>
      <c r="AE2462" s="3"/>
      <c r="AF2462" s="3"/>
    </row>
    <row r="2463" spans="1:32" x14ac:dyDescent="0.2">
      <c r="A2463" s="55"/>
      <c r="B2463" s="198"/>
      <c r="C2463" s="10" t="s">
        <v>171</v>
      </c>
      <c r="D2463" s="10"/>
      <c r="E2463" s="419" t="s">
        <v>63</v>
      </c>
      <c r="F2463" s="369">
        <v>185</v>
      </c>
      <c r="G2463" s="10"/>
      <c r="H2463" s="369">
        <f t="shared" si="154"/>
        <v>1</v>
      </c>
      <c r="I2463" s="10"/>
      <c r="J2463" s="10">
        <v>45.51</v>
      </c>
      <c r="K2463" s="10"/>
      <c r="M2463" s="10">
        <v>1</v>
      </c>
      <c r="N2463" s="69"/>
      <c r="P2463" s="245">
        <f t="shared" si="149"/>
        <v>45.51</v>
      </c>
      <c r="Q2463" s="10"/>
      <c r="R2463" s="10"/>
      <c r="S2463" s="10"/>
      <c r="T2463" s="179">
        <f t="shared" si="150"/>
        <v>185</v>
      </c>
      <c r="U2463" s="10"/>
      <c r="V2463" s="10"/>
      <c r="W2463" s="10"/>
      <c r="Y2463" s="10">
        <v>45.51</v>
      </c>
      <c r="Z2463" s="10">
        <f t="shared" si="155"/>
        <v>65.81</v>
      </c>
      <c r="AB2463" s="250">
        <f t="shared" si="156"/>
        <v>42.58</v>
      </c>
      <c r="AC2463" s="10">
        <v>52.47</v>
      </c>
      <c r="AD2463" s="10"/>
      <c r="AE2463" s="3"/>
      <c r="AF2463" s="3"/>
    </row>
    <row r="2464" spans="1:32" x14ac:dyDescent="0.2">
      <c r="A2464" s="55"/>
      <c r="B2464" s="198"/>
      <c r="C2464" s="10" t="s">
        <v>171</v>
      </c>
      <c r="D2464" s="10"/>
      <c r="E2464" s="419" t="s">
        <v>96</v>
      </c>
      <c r="F2464" s="369">
        <v>552</v>
      </c>
      <c r="G2464" s="10"/>
      <c r="H2464" s="369">
        <f t="shared" si="154"/>
        <v>2</v>
      </c>
      <c r="I2464" s="10"/>
      <c r="J2464" s="10">
        <v>146.94999999999999</v>
      </c>
      <c r="K2464" s="10"/>
      <c r="M2464" s="10">
        <v>5</v>
      </c>
      <c r="N2464" s="69"/>
      <c r="P2464" s="245">
        <f t="shared" si="149"/>
        <v>29.389999999999997</v>
      </c>
      <c r="Q2464" s="10"/>
      <c r="R2464" s="10"/>
      <c r="S2464" s="10"/>
      <c r="T2464" s="179">
        <f t="shared" si="150"/>
        <v>110.4</v>
      </c>
      <c r="U2464" s="10"/>
      <c r="V2464" s="10"/>
      <c r="W2464" s="10"/>
      <c r="Y2464" s="10">
        <v>146.94999999999999</v>
      </c>
      <c r="Z2464" s="10">
        <f t="shared" si="155"/>
        <v>212.51</v>
      </c>
      <c r="AB2464" s="250">
        <f t="shared" si="156"/>
        <v>137.49</v>
      </c>
      <c r="AC2464" s="10">
        <v>169.43</v>
      </c>
      <c r="AD2464" s="10"/>
      <c r="AE2464" s="3"/>
      <c r="AF2464" s="3"/>
    </row>
    <row r="2465" spans="1:32" x14ac:dyDescent="0.2">
      <c r="A2465" s="55"/>
      <c r="B2465" s="198"/>
      <c r="C2465" s="10" t="s">
        <v>171</v>
      </c>
      <c r="D2465" s="10"/>
      <c r="E2465" s="419" t="s">
        <v>97</v>
      </c>
      <c r="F2465" s="369">
        <v>6502794</v>
      </c>
      <c r="G2465" s="10"/>
      <c r="H2465" s="369">
        <f t="shared" si="154"/>
        <v>19706</v>
      </c>
      <c r="I2465" s="10"/>
      <c r="J2465" s="10">
        <v>698568.9700000002</v>
      </c>
      <c r="K2465" s="10"/>
      <c r="M2465" s="10">
        <v>877</v>
      </c>
      <c r="N2465" s="69"/>
      <c r="P2465" s="245">
        <f t="shared" si="149"/>
        <v>796.54386545039927</v>
      </c>
      <c r="Q2465" s="10"/>
      <c r="R2465" s="10"/>
      <c r="S2465" s="10"/>
      <c r="T2465" s="179">
        <f t="shared" si="150"/>
        <v>7414.8164196123143</v>
      </c>
      <c r="U2465" s="10"/>
      <c r="V2465" s="10"/>
      <c r="W2465" s="10"/>
      <c r="Y2465" s="10">
        <v>698568.9700000002</v>
      </c>
      <c r="Z2465" s="10">
        <f t="shared" si="155"/>
        <v>1010232.14</v>
      </c>
      <c r="AB2465" s="250">
        <f t="shared" si="156"/>
        <v>653574.97</v>
      </c>
      <c r="AC2465" s="10">
        <v>805387.66</v>
      </c>
      <c r="AD2465" s="10"/>
      <c r="AE2465" s="3"/>
      <c r="AF2465" s="3"/>
    </row>
    <row r="2466" spans="1:32" x14ac:dyDescent="0.2">
      <c r="A2466" s="55"/>
      <c r="B2466" s="198"/>
      <c r="C2466" s="10" t="s">
        <v>172</v>
      </c>
      <c r="D2466" s="10"/>
      <c r="E2466" s="419" t="s">
        <v>166</v>
      </c>
      <c r="F2466" s="369">
        <v>176308</v>
      </c>
      <c r="G2466" s="10"/>
      <c r="H2466" s="369">
        <f t="shared" si="154"/>
        <v>534</v>
      </c>
      <c r="I2466" s="10"/>
      <c r="J2466" s="10">
        <v>18095.030000000002</v>
      </c>
      <c r="K2466" s="10"/>
      <c r="M2466" s="10">
        <v>63</v>
      </c>
      <c r="N2466" s="69"/>
      <c r="P2466" s="245">
        <f t="shared" si="149"/>
        <v>287.22269841269843</v>
      </c>
      <c r="Q2466" s="10"/>
      <c r="R2466" s="10"/>
      <c r="S2466" s="10"/>
      <c r="T2466" s="179">
        <f t="shared" si="150"/>
        <v>2798.5396825396824</v>
      </c>
      <c r="U2466" s="10"/>
      <c r="V2466" s="10"/>
      <c r="W2466" s="10"/>
      <c r="Y2466" s="10">
        <v>18095.030000000002</v>
      </c>
      <c r="Z2466" s="10">
        <f t="shared" si="155"/>
        <v>26168.04</v>
      </c>
      <c r="AB2466" s="250">
        <f t="shared" si="156"/>
        <v>16929.55</v>
      </c>
      <c r="AC2466" s="10">
        <v>20861.95</v>
      </c>
      <c r="AD2466" s="10"/>
      <c r="AE2466" s="3"/>
      <c r="AF2466" s="3"/>
    </row>
    <row r="2467" spans="1:32" x14ac:dyDescent="0.2">
      <c r="A2467" s="55"/>
      <c r="B2467" s="198"/>
      <c r="C2467" s="10" t="s">
        <v>173</v>
      </c>
      <c r="D2467" s="10"/>
      <c r="E2467" s="419" t="s">
        <v>100</v>
      </c>
      <c r="F2467" s="369">
        <v>196627</v>
      </c>
      <c r="G2467" s="10"/>
      <c r="H2467" s="369">
        <f t="shared" si="154"/>
        <v>596</v>
      </c>
      <c r="I2467" s="10"/>
      <c r="J2467" s="10">
        <v>35349.529999999992</v>
      </c>
      <c r="K2467" s="10"/>
      <c r="M2467" s="10">
        <v>103</v>
      </c>
      <c r="N2467" s="69"/>
      <c r="P2467" s="245">
        <f t="shared" si="149"/>
        <v>343.19932038834941</v>
      </c>
      <c r="Q2467" s="10"/>
      <c r="R2467" s="10"/>
      <c r="S2467" s="10"/>
      <c r="T2467" s="179">
        <f t="shared" si="150"/>
        <v>1909</v>
      </c>
      <c r="U2467" s="10"/>
      <c r="V2467" s="10"/>
      <c r="W2467" s="10"/>
      <c r="Y2467" s="10">
        <v>35349.529999999992</v>
      </c>
      <c r="Z2467" s="10">
        <f t="shared" si="155"/>
        <v>51120.55</v>
      </c>
      <c r="AB2467" s="250">
        <f t="shared" si="156"/>
        <v>33072.71</v>
      </c>
      <c r="AC2467" s="10">
        <v>40754.85</v>
      </c>
      <c r="AD2467" s="10"/>
      <c r="AE2467" s="3"/>
      <c r="AF2467" s="3"/>
    </row>
    <row r="2468" spans="1:32" x14ac:dyDescent="0.2">
      <c r="A2468" s="55"/>
      <c r="B2468" s="198"/>
      <c r="C2468" s="10" t="s">
        <v>173</v>
      </c>
      <c r="D2468" s="10"/>
      <c r="E2468" s="419" t="s">
        <v>77</v>
      </c>
      <c r="F2468" s="369">
        <v>944235</v>
      </c>
      <c r="G2468" s="10"/>
      <c r="H2468" s="369">
        <f t="shared" si="154"/>
        <v>2861</v>
      </c>
      <c r="I2468" s="10"/>
      <c r="J2468" s="10">
        <v>87474.540000000008</v>
      </c>
      <c r="K2468" s="10"/>
      <c r="M2468" s="10">
        <v>156</v>
      </c>
      <c r="N2468" s="69"/>
      <c r="P2468" s="245">
        <f t="shared" si="149"/>
        <v>560.73423076923086</v>
      </c>
      <c r="Q2468" s="10"/>
      <c r="R2468" s="10"/>
      <c r="S2468" s="10"/>
      <c r="T2468" s="179">
        <f t="shared" si="150"/>
        <v>6052.7884615384619</v>
      </c>
      <c r="U2468" s="10"/>
      <c r="V2468" s="10"/>
      <c r="W2468" s="10"/>
      <c r="Y2468" s="10">
        <v>87474.540000000008</v>
      </c>
      <c r="Z2468" s="10">
        <f t="shared" si="155"/>
        <v>126500.88</v>
      </c>
      <c r="AB2468" s="250">
        <f t="shared" si="156"/>
        <v>81840.41</v>
      </c>
      <c r="AC2468" s="10">
        <v>100850.34</v>
      </c>
      <c r="AD2468" s="10"/>
      <c r="AE2468" s="3"/>
      <c r="AF2468" s="3"/>
    </row>
    <row r="2469" spans="1:32" x14ac:dyDescent="0.2">
      <c r="A2469" s="55"/>
      <c r="B2469" s="198"/>
      <c r="C2469" s="10" t="s">
        <v>598</v>
      </c>
      <c r="D2469" s="10"/>
      <c r="E2469" s="419" t="s">
        <v>145</v>
      </c>
      <c r="F2469" s="369">
        <v>33727</v>
      </c>
      <c r="G2469" s="10"/>
      <c r="H2469" s="369">
        <f t="shared" si="154"/>
        <v>102</v>
      </c>
      <c r="I2469" s="10"/>
      <c r="J2469" s="10">
        <v>5091.93</v>
      </c>
      <c r="K2469" s="10"/>
      <c r="M2469" s="10">
        <v>17</v>
      </c>
      <c r="N2469" s="69"/>
      <c r="P2469" s="245">
        <f t="shared" si="149"/>
        <v>299.52529411764709</v>
      </c>
      <c r="Q2469" s="10"/>
      <c r="R2469" s="10"/>
      <c r="S2469" s="10"/>
      <c r="T2469" s="179">
        <f t="shared" si="150"/>
        <v>1983.9411764705883</v>
      </c>
      <c r="U2469" s="10"/>
      <c r="V2469" s="10"/>
      <c r="W2469" s="10"/>
      <c r="Y2469" s="10">
        <v>5091.93</v>
      </c>
      <c r="Z2469" s="10">
        <f t="shared" si="155"/>
        <v>7363.67</v>
      </c>
      <c r="AB2469" s="250">
        <f t="shared" si="156"/>
        <v>4763.96</v>
      </c>
      <c r="AC2469" s="10">
        <v>5870.53</v>
      </c>
      <c r="AD2469" s="10"/>
      <c r="AE2469" s="3"/>
      <c r="AF2469" s="3"/>
    </row>
    <row r="2470" spans="1:32" x14ac:dyDescent="0.2">
      <c r="A2470" s="55"/>
      <c r="B2470" s="198"/>
      <c r="C2470" s="10" t="s">
        <v>174</v>
      </c>
      <c r="D2470" s="10"/>
      <c r="E2470" s="419" t="s">
        <v>175</v>
      </c>
      <c r="F2470" s="369">
        <v>33636</v>
      </c>
      <c r="G2470" s="10"/>
      <c r="H2470" s="369">
        <f t="shared" si="154"/>
        <v>102</v>
      </c>
      <c r="I2470" s="10"/>
      <c r="J2470" s="10">
        <v>5588.3799999999992</v>
      </c>
      <c r="K2470" s="10"/>
      <c r="M2470" s="10">
        <v>37</v>
      </c>
      <c r="N2470" s="69"/>
      <c r="P2470" s="245">
        <f t="shared" si="149"/>
        <v>151.03729729729727</v>
      </c>
      <c r="Q2470" s="10"/>
      <c r="R2470" s="10"/>
      <c r="S2470" s="10"/>
      <c r="T2470" s="179">
        <f t="shared" si="150"/>
        <v>909.08108108108104</v>
      </c>
      <c r="U2470" s="10"/>
      <c r="V2470" s="10"/>
      <c r="W2470" s="10"/>
      <c r="Y2470" s="10">
        <v>5588.3799999999992</v>
      </c>
      <c r="Z2470" s="10">
        <f t="shared" si="155"/>
        <v>8081.61</v>
      </c>
      <c r="AB2470" s="250">
        <f t="shared" si="156"/>
        <v>5228.4399999999996</v>
      </c>
      <c r="AC2470" s="10">
        <v>6442.9</v>
      </c>
      <c r="AD2470" s="10"/>
      <c r="AE2470" s="3"/>
      <c r="AF2470" s="3"/>
    </row>
    <row r="2471" spans="1:32" x14ac:dyDescent="0.2">
      <c r="A2471" s="55"/>
      <c r="B2471" s="198"/>
      <c r="C2471" s="10" t="s">
        <v>176</v>
      </c>
      <c r="D2471" s="10"/>
      <c r="E2471" s="419" t="s">
        <v>177</v>
      </c>
      <c r="F2471" s="369">
        <v>7934351</v>
      </c>
      <c r="G2471" s="10"/>
      <c r="H2471" s="369">
        <f t="shared" si="154"/>
        <v>24045</v>
      </c>
      <c r="I2471" s="10"/>
      <c r="J2471" s="10">
        <v>618851.46000000008</v>
      </c>
      <c r="K2471" s="10"/>
      <c r="M2471" s="10">
        <v>389</v>
      </c>
      <c r="N2471" s="69"/>
      <c r="P2471" s="245">
        <f t="shared" si="149"/>
        <v>1590.8777892030851</v>
      </c>
      <c r="Q2471" s="10"/>
      <c r="R2471" s="10"/>
      <c r="S2471" s="10"/>
      <c r="T2471" s="179">
        <f t="shared" si="150"/>
        <v>20396.789203084834</v>
      </c>
      <c r="U2471" s="10"/>
      <c r="V2471" s="10"/>
      <c r="W2471" s="10"/>
      <c r="Y2471" s="10">
        <v>618851.46000000008</v>
      </c>
      <c r="Z2471" s="10">
        <f t="shared" si="155"/>
        <v>894949.05</v>
      </c>
      <c r="AB2471" s="250">
        <f t="shared" si="156"/>
        <v>578991.97</v>
      </c>
      <c r="AC2471" s="10">
        <v>713480.49</v>
      </c>
      <c r="AD2471" s="10"/>
      <c r="AE2471" s="3"/>
      <c r="AF2471" s="3"/>
    </row>
    <row r="2472" spans="1:32" x14ac:dyDescent="0.2">
      <c r="A2472" s="55"/>
      <c r="B2472" s="198"/>
      <c r="C2472" s="10" t="s">
        <v>176</v>
      </c>
      <c r="D2472" s="10"/>
      <c r="E2472" s="419" t="s">
        <v>229</v>
      </c>
      <c r="F2472" s="369">
        <v>464</v>
      </c>
      <c r="G2472" s="10"/>
      <c r="H2472" s="369">
        <f t="shared" si="154"/>
        <v>1</v>
      </c>
      <c r="I2472" s="10"/>
      <c r="J2472" s="10">
        <v>83.31</v>
      </c>
      <c r="K2472" s="10"/>
      <c r="M2472" s="10">
        <v>1</v>
      </c>
      <c r="N2472" s="69"/>
      <c r="P2472" s="245">
        <f t="shared" si="149"/>
        <v>83.31</v>
      </c>
      <c r="Q2472" s="10"/>
      <c r="R2472" s="10"/>
      <c r="S2472" s="10"/>
      <c r="T2472" s="179">
        <f t="shared" si="150"/>
        <v>464</v>
      </c>
      <c r="U2472" s="10"/>
      <c r="V2472" s="10"/>
      <c r="W2472" s="10"/>
      <c r="Y2472" s="10">
        <v>83.31</v>
      </c>
      <c r="Z2472" s="10">
        <f t="shared" si="155"/>
        <v>120.48</v>
      </c>
      <c r="AB2472" s="250">
        <f t="shared" si="156"/>
        <v>77.94</v>
      </c>
      <c r="AC2472" s="10">
        <v>96.04</v>
      </c>
      <c r="AD2472" s="10"/>
      <c r="AE2472" s="3"/>
      <c r="AF2472" s="3"/>
    </row>
    <row r="2473" spans="1:32" x14ac:dyDescent="0.2">
      <c r="A2473" s="55"/>
      <c r="B2473" s="198"/>
      <c r="C2473" s="10" t="s">
        <v>178</v>
      </c>
      <c r="D2473" s="10"/>
      <c r="E2473" s="419" t="s">
        <v>179</v>
      </c>
      <c r="F2473" s="369">
        <v>208032</v>
      </c>
      <c r="G2473" s="10"/>
      <c r="H2473" s="369">
        <f t="shared" si="154"/>
        <v>630</v>
      </c>
      <c r="I2473" s="10"/>
      <c r="J2473" s="10">
        <v>27905.299999999992</v>
      </c>
      <c r="K2473" s="10"/>
      <c r="M2473" s="10">
        <v>84</v>
      </c>
      <c r="N2473" s="69"/>
      <c r="P2473" s="245">
        <f t="shared" si="149"/>
        <v>332.20595238095228</v>
      </c>
      <c r="Q2473" s="10"/>
      <c r="R2473" s="10"/>
      <c r="S2473" s="10"/>
      <c r="T2473" s="179">
        <f t="shared" si="150"/>
        <v>2476.5714285714284</v>
      </c>
      <c r="U2473" s="10"/>
      <c r="V2473" s="10"/>
      <c r="W2473" s="10"/>
      <c r="Y2473" s="10">
        <v>27905.299999999992</v>
      </c>
      <c r="Z2473" s="10">
        <f t="shared" si="155"/>
        <v>40355.11</v>
      </c>
      <c r="AB2473" s="250">
        <f t="shared" si="156"/>
        <v>26107.95</v>
      </c>
      <c r="AC2473" s="10">
        <v>32172.32</v>
      </c>
      <c r="AD2473" s="10"/>
      <c r="AE2473" s="3"/>
      <c r="AF2473" s="3"/>
    </row>
    <row r="2474" spans="1:32" x14ac:dyDescent="0.2">
      <c r="A2474" s="55"/>
      <c r="B2474" s="198"/>
      <c r="C2474" s="10" t="s">
        <v>180</v>
      </c>
      <c r="D2474" s="10"/>
      <c r="E2474" s="419" t="s">
        <v>105</v>
      </c>
      <c r="F2474" s="369">
        <v>121</v>
      </c>
      <c r="G2474" s="10"/>
      <c r="H2474" s="369">
        <f t="shared" si="154"/>
        <v>0</v>
      </c>
      <c r="I2474" s="10"/>
      <c r="J2474" s="10">
        <v>43.69</v>
      </c>
      <c r="K2474" s="10"/>
      <c r="M2474" s="10">
        <v>2</v>
      </c>
      <c r="N2474" s="69"/>
      <c r="P2474" s="245">
        <f t="shared" si="149"/>
        <v>21.844999999999999</v>
      </c>
      <c r="Q2474" s="10"/>
      <c r="R2474" s="10"/>
      <c r="S2474" s="10"/>
      <c r="T2474" s="179">
        <f t="shared" si="150"/>
        <v>60.5</v>
      </c>
      <c r="U2474" s="10"/>
      <c r="V2474" s="10"/>
      <c r="W2474" s="10"/>
      <c r="Y2474" s="10">
        <v>43.69</v>
      </c>
      <c r="Z2474" s="10">
        <f t="shared" si="155"/>
        <v>63.18</v>
      </c>
      <c r="AB2474" s="250">
        <f t="shared" si="156"/>
        <v>40.880000000000003</v>
      </c>
      <c r="AC2474" s="10">
        <v>50.38</v>
      </c>
      <c r="AD2474" s="10"/>
      <c r="AE2474" s="3"/>
      <c r="AF2474" s="3"/>
    </row>
    <row r="2475" spans="1:32" x14ac:dyDescent="0.2">
      <c r="A2475" s="55"/>
      <c r="B2475" s="198"/>
      <c r="C2475" s="10" t="s">
        <v>181</v>
      </c>
      <c r="D2475" s="10"/>
      <c r="E2475" s="419" t="s">
        <v>68</v>
      </c>
      <c r="F2475" s="369">
        <v>80</v>
      </c>
      <c r="G2475" s="10"/>
      <c r="H2475" s="369">
        <f t="shared" si="154"/>
        <v>0</v>
      </c>
      <c r="I2475" s="10"/>
      <c r="J2475" s="10">
        <v>24.56</v>
      </c>
      <c r="K2475" s="10"/>
      <c r="M2475" s="10">
        <v>1</v>
      </c>
      <c r="N2475" s="69"/>
      <c r="P2475" s="245">
        <f t="shared" si="149"/>
        <v>24.56</v>
      </c>
      <c r="Q2475" s="10"/>
      <c r="R2475" s="10"/>
      <c r="S2475" s="10"/>
      <c r="T2475" s="179">
        <f t="shared" si="150"/>
        <v>80</v>
      </c>
      <c r="U2475" s="10"/>
      <c r="V2475" s="10"/>
      <c r="W2475" s="10"/>
      <c r="Y2475" s="10">
        <v>24.56</v>
      </c>
      <c r="Z2475" s="10">
        <f t="shared" si="155"/>
        <v>35.520000000000003</v>
      </c>
      <c r="AB2475" s="250">
        <f t="shared" si="156"/>
        <v>22.98</v>
      </c>
      <c r="AC2475" s="10">
        <v>28.32</v>
      </c>
      <c r="AD2475" s="10"/>
      <c r="AE2475" s="3"/>
      <c r="AF2475" s="3"/>
    </row>
    <row r="2476" spans="1:32" x14ac:dyDescent="0.2">
      <c r="A2476" s="55"/>
      <c r="B2476" s="198"/>
      <c r="C2476" s="10" t="s">
        <v>181</v>
      </c>
      <c r="D2476" s="10"/>
      <c r="E2476" s="419" t="s">
        <v>182</v>
      </c>
      <c r="F2476" s="369">
        <v>410300</v>
      </c>
      <c r="G2476" s="10"/>
      <c r="H2476" s="369">
        <f t="shared" si="154"/>
        <v>1243</v>
      </c>
      <c r="I2476" s="10"/>
      <c r="J2476" s="10">
        <v>67537.760000000038</v>
      </c>
      <c r="K2476" s="10"/>
      <c r="M2476" s="10">
        <v>142</v>
      </c>
      <c r="N2476" s="69"/>
      <c r="P2476" s="245">
        <f t="shared" si="149"/>
        <v>475.61802816901434</v>
      </c>
      <c r="Q2476" s="10"/>
      <c r="R2476" s="10"/>
      <c r="S2476" s="10"/>
      <c r="T2476" s="179">
        <f t="shared" si="150"/>
        <v>2889.4366197183099</v>
      </c>
      <c r="U2476" s="10"/>
      <c r="V2476" s="10"/>
      <c r="W2476" s="10"/>
      <c r="Y2476" s="10">
        <v>67537.760000000038</v>
      </c>
      <c r="Z2476" s="10">
        <f t="shared" si="155"/>
        <v>97669.41</v>
      </c>
      <c r="AB2476" s="250">
        <f t="shared" si="156"/>
        <v>63187.73</v>
      </c>
      <c r="AC2476" s="10">
        <v>77865</v>
      </c>
      <c r="AD2476" s="10"/>
      <c r="AE2476" s="3"/>
      <c r="AF2476" s="3"/>
    </row>
    <row r="2477" spans="1:32" x14ac:dyDescent="0.2">
      <c r="A2477" s="55"/>
      <c r="B2477" s="198"/>
      <c r="C2477" s="10" t="s">
        <v>181</v>
      </c>
      <c r="D2477" s="10"/>
      <c r="E2477" s="419" t="s">
        <v>73</v>
      </c>
      <c r="F2477" s="369">
        <v>11967</v>
      </c>
      <c r="G2477" s="10"/>
      <c r="H2477" s="369">
        <f t="shared" si="154"/>
        <v>36</v>
      </c>
      <c r="I2477" s="10"/>
      <c r="J2477" s="10">
        <v>1064.8499999999999</v>
      </c>
      <c r="K2477" s="10"/>
      <c r="M2477" s="10">
        <v>2</v>
      </c>
      <c r="N2477" s="69"/>
      <c r="P2477" s="245">
        <f t="shared" si="149"/>
        <v>532.42499999999995</v>
      </c>
      <c r="Q2477" s="10"/>
      <c r="R2477" s="10"/>
      <c r="S2477" s="10"/>
      <c r="T2477" s="179">
        <f t="shared" si="150"/>
        <v>5983.5</v>
      </c>
      <c r="U2477" s="10"/>
      <c r="V2477" s="10"/>
      <c r="W2477" s="10"/>
      <c r="Y2477" s="10">
        <v>1064.8499999999999</v>
      </c>
      <c r="Z2477" s="10">
        <f t="shared" si="155"/>
        <v>1539.93</v>
      </c>
      <c r="AB2477" s="250">
        <f t="shared" si="156"/>
        <v>996.26</v>
      </c>
      <c r="AC2477" s="10">
        <v>1227.67</v>
      </c>
      <c r="AD2477" s="10"/>
      <c r="AE2477" s="3"/>
      <c r="AF2477" s="3"/>
    </row>
    <row r="2478" spans="1:32" x14ac:dyDescent="0.2">
      <c r="A2478" s="55"/>
      <c r="B2478" s="198"/>
      <c r="C2478" s="10" t="s">
        <v>183</v>
      </c>
      <c r="D2478" s="10"/>
      <c r="E2478" s="419" t="s">
        <v>105</v>
      </c>
      <c r="F2478" s="369"/>
      <c r="G2478" s="10"/>
      <c r="H2478" s="369">
        <f t="shared" si="154"/>
        <v>0</v>
      </c>
      <c r="I2478" s="10"/>
      <c r="J2478" s="10">
        <v>11.9</v>
      </c>
      <c r="K2478" s="10"/>
      <c r="M2478" s="10">
        <v>1</v>
      </c>
      <c r="N2478" s="69"/>
      <c r="P2478" s="245">
        <f t="shared" si="149"/>
        <v>11.9</v>
      </c>
      <c r="Q2478" s="10"/>
      <c r="R2478" s="10"/>
      <c r="S2478" s="10"/>
      <c r="T2478" s="179">
        <f t="shared" si="150"/>
        <v>0</v>
      </c>
      <c r="U2478" s="10"/>
      <c r="V2478" s="10"/>
      <c r="W2478" s="10"/>
      <c r="Y2478" s="10">
        <v>11.9</v>
      </c>
      <c r="Z2478" s="10">
        <f t="shared" si="155"/>
        <v>17.21</v>
      </c>
      <c r="AB2478" s="250">
        <f t="shared" si="156"/>
        <v>11.13</v>
      </c>
      <c r="AC2478" s="10">
        <v>13.72</v>
      </c>
      <c r="AD2478" s="10"/>
      <c r="AE2478" s="3"/>
      <c r="AF2478" s="3"/>
    </row>
    <row r="2479" spans="1:32" x14ac:dyDescent="0.2">
      <c r="A2479" s="55"/>
      <c r="B2479" s="198"/>
      <c r="C2479" s="10" t="s">
        <v>183</v>
      </c>
      <c r="D2479" s="10"/>
      <c r="E2479" s="419" t="s">
        <v>86</v>
      </c>
      <c r="F2479" s="369">
        <v>595096</v>
      </c>
      <c r="G2479" s="10"/>
      <c r="H2479" s="369">
        <f t="shared" si="154"/>
        <v>1803</v>
      </c>
      <c r="I2479" s="10"/>
      <c r="J2479" s="10">
        <v>28249.050000000003</v>
      </c>
      <c r="K2479" s="10"/>
      <c r="M2479" s="10">
        <v>36</v>
      </c>
      <c r="N2479" s="69"/>
      <c r="P2479" s="245">
        <f t="shared" si="149"/>
        <v>784.69583333333344</v>
      </c>
      <c r="Q2479" s="10"/>
      <c r="R2479" s="10"/>
      <c r="S2479" s="10"/>
      <c r="T2479" s="179">
        <f t="shared" si="150"/>
        <v>16530.444444444445</v>
      </c>
      <c r="U2479" s="10"/>
      <c r="V2479" s="10"/>
      <c r="W2479" s="10"/>
      <c r="Y2479" s="10">
        <v>28249.050000000003</v>
      </c>
      <c r="Z2479" s="10">
        <f t="shared" si="155"/>
        <v>40852.230000000003</v>
      </c>
      <c r="AB2479" s="250">
        <f t="shared" si="156"/>
        <v>26429.56</v>
      </c>
      <c r="AC2479" s="10">
        <v>32568.63</v>
      </c>
      <c r="AD2479" s="10"/>
      <c r="AE2479" s="3"/>
      <c r="AF2479" s="3"/>
    </row>
    <row r="2480" spans="1:32" x14ac:dyDescent="0.2">
      <c r="A2480" s="55"/>
      <c r="B2480" s="198"/>
      <c r="C2480" s="10" t="s">
        <v>184</v>
      </c>
      <c r="D2480" s="10"/>
      <c r="E2480" s="419" t="s">
        <v>185</v>
      </c>
      <c r="F2480" s="369">
        <v>894525</v>
      </c>
      <c r="G2480" s="10"/>
      <c r="H2480" s="369">
        <f t="shared" si="154"/>
        <v>2711</v>
      </c>
      <c r="I2480" s="10"/>
      <c r="J2480" s="10">
        <v>149238.21000000002</v>
      </c>
      <c r="K2480" s="10"/>
      <c r="M2480" s="10">
        <v>193</v>
      </c>
      <c r="N2480" s="69"/>
      <c r="P2480" s="245">
        <f t="shared" si="149"/>
        <v>773.25497409326431</v>
      </c>
      <c r="Q2480" s="10"/>
      <c r="R2480" s="10"/>
      <c r="S2480" s="10"/>
      <c r="T2480" s="179">
        <f t="shared" si="150"/>
        <v>4634.8445595854919</v>
      </c>
      <c r="U2480" s="10"/>
      <c r="V2480" s="10"/>
      <c r="W2480" s="10"/>
      <c r="Y2480" s="10">
        <v>149238.21000000002</v>
      </c>
      <c r="Z2480" s="10">
        <f t="shared" si="155"/>
        <v>215820.12</v>
      </c>
      <c r="AB2480" s="250">
        <f t="shared" si="156"/>
        <v>139625.95000000001</v>
      </c>
      <c r="AC2480" s="10">
        <v>172058.33</v>
      </c>
      <c r="AD2480" s="10"/>
      <c r="AE2480" s="3"/>
      <c r="AF2480" s="3"/>
    </row>
    <row r="2481" spans="1:32" x14ac:dyDescent="0.2">
      <c r="A2481" s="55"/>
      <c r="B2481" s="198"/>
      <c r="C2481" s="10" t="s">
        <v>188</v>
      </c>
      <c r="D2481" s="10"/>
      <c r="E2481" s="419" t="s">
        <v>175</v>
      </c>
      <c r="F2481" s="369">
        <v>1548</v>
      </c>
      <c r="G2481" s="10"/>
      <c r="H2481" s="369">
        <f t="shared" si="154"/>
        <v>5</v>
      </c>
      <c r="I2481" s="10"/>
      <c r="J2481" s="10">
        <v>315.07</v>
      </c>
      <c r="K2481" s="10"/>
      <c r="M2481" s="10">
        <v>1</v>
      </c>
      <c r="N2481" s="69"/>
      <c r="P2481" s="245">
        <f t="shared" si="149"/>
        <v>315.07</v>
      </c>
      <c r="Q2481" s="10"/>
      <c r="R2481" s="10"/>
      <c r="S2481" s="10"/>
      <c r="T2481" s="179">
        <f t="shared" si="150"/>
        <v>1548</v>
      </c>
      <c r="U2481" s="10"/>
      <c r="V2481" s="10"/>
      <c r="W2481" s="10"/>
      <c r="Y2481" s="10">
        <v>315.07</v>
      </c>
      <c r="Z2481" s="10">
        <f t="shared" si="155"/>
        <v>455.64</v>
      </c>
      <c r="AB2481" s="250">
        <f t="shared" si="156"/>
        <v>294.77999999999997</v>
      </c>
      <c r="AC2481" s="10">
        <v>363.25</v>
      </c>
      <c r="AD2481" s="10"/>
      <c r="AE2481" s="3"/>
      <c r="AF2481" s="3"/>
    </row>
    <row r="2482" spans="1:32" x14ac:dyDescent="0.2">
      <c r="A2482" s="55"/>
      <c r="B2482" s="198"/>
      <c r="C2482" s="10" t="s">
        <v>189</v>
      </c>
      <c r="D2482" s="10"/>
      <c r="E2482" s="419" t="s">
        <v>70</v>
      </c>
      <c r="F2482" s="369">
        <v>148843</v>
      </c>
      <c r="G2482" s="10"/>
      <c r="H2482" s="369">
        <f t="shared" si="154"/>
        <v>451</v>
      </c>
      <c r="I2482" s="10"/>
      <c r="J2482" s="10">
        <v>38342.799999999996</v>
      </c>
      <c r="K2482" s="10"/>
      <c r="M2482" s="10">
        <v>60</v>
      </c>
      <c r="N2482" s="69"/>
      <c r="P2482" s="245">
        <f t="shared" si="149"/>
        <v>639.04666666666662</v>
      </c>
      <c r="Q2482" s="10"/>
      <c r="R2482" s="10"/>
      <c r="S2482" s="10"/>
      <c r="T2482" s="179">
        <f t="shared" si="150"/>
        <v>2480.7166666666667</v>
      </c>
      <c r="U2482" s="10"/>
      <c r="V2482" s="10"/>
      <c r="W2482" s="10"/>
      <c r="Y2482" s="10">
        <v>38342.799999999996</v>
      </c>
      <c r="Z2482" s="10">
        <f t="shared" si="155"/>
        <v>55449.26</v>
      </c>
      <c r="AB2482" s="250">
        <f t="shared" si="156"/>
        <v>35873.19</v>
      </c>
      <c r="AC2482" s="10">
        <v>44205.83</v>
      </c>
      <c r="AD2482" s="10"/>
      <c r="AE2482" s="3"/>
      <c r="AF2482" s="3"/>
    </row>
    <row r="2483" spans="1:32" x14ac:dyDescent="0.2">
      <c r="A2483" s="55"/>
      <c r="B2483" s="198"/>
      <c r="C2483" s="10" t="s">
        <v>190</v>
      </c>
      <c r="D2483" s="10"/>
      <c r="E2483" s="419" t="s">
        <v>107</v>
      </c>
      <c r="F2483" s="369">
        <v>29</v>
      </c>
      <c r="G2483" s="10"/>
      <c r="H2483" s="369">
        <f t="shared" si="154"/>
        <v>0</v>
      </c>
      <c r="I2483" s="10"/>
      <c r="J2483" s="10">
        <v>29.810000000000002</v>
      </c>
      <c r="K2483" s="10"/>
      <c r="M2483" s="10">
        <v>2</v>
      </c>
      <c r="N2483" s="69"/>
      <c r="P2483" s="245">
        <f t="shared" si="149"/>
        <v>14.905000000000001</v>
      </c>
      <c r="Q2483" s="10"/>
      <c r="R2483" s="10"/>
      <c r="S2483" s="10"/>
      <c r="T2483" s="179">
        <f t="shared" si="150"/>
        <v>14.5</v>
      </c>
      <c r="U2483" s="10"/>
      <c r="V2483" s="10"/>
      <c r="W2483" s="10"/>
      <c r="Y2483" s="10">
        <v>29.810000000000002</v>
      </c>
      <c r="Z2483" s="10">
        <f t="shared" si="155"/>
        <v>43.11</v>
      </c>
      <c r="AB2483" s="250">
        <f t="shared" si="156"/>
        <v>27.89</v>
      </c>
      <c r="AC2483" s="10">
        <v>34.369999999999997</v>
      </c>
      <c r="AD2483" s="10"/>
      <c r="AE2483" s="3"/>
      <c r="AF2483" s="3"/>
    </row>
    <row r="2484" spans="1:32" x14ac:dyDescent="0.2">
      <c r="A2484" s="55"/>
      <c r="B2484" s="198"/>
      <c r="C2484" s="10" t="s">
        <v>191</v>
      </c>
      <c r="D2484" s="10"/>
      <c r="E2484" s="419" t="s">
        <v>192</v>
      </c>
      <c r="F2484" s="369">
        <v>225719</v>
      </c>
      <c r="G2484" s="10"/>
      <c r="H2484" s="369">
        <f t="shared" si="154"/>
        <v>684</v>
      </c>
      <c r="I2484" s="10"/>
      <c r="J2484" s="10">
        <v>40931.270000000019</v>
      </c>
      <c r="K2484" s="10"/>
      <c r="M2484" s="10">
        <v>139</v>
      </c>
      <c r="N2484" s="69"/>
      <c r="P2484" s="245">
        <f t="shared" si="149"/>
        <v>294.46956834532386</v>
      </c>
      <c r="Q2484" s="10"/>
      <c r="R2484" s="10"/>
      <c r="S2484" s="10"/>
      <c r="T2484" s="179">
        <f t="shared" si="150"/>
        <v>1623.8776978417266</v>
      </c>
      <c r="U2484" s="10"/>
      <c r="V2484" s="10"/>
      <c r="W2484" s="10"/>
      <c r="Y2484" s="10">
        <v>40931.270000000019</v>
      </c>
      <c r="Z2484" s="10">
        <f t="shared" si="155"/>
        <v>59192.56</v>
      </c>
      <c r="AB2484" s="250">
        <f t="shared" si="156"/>
        <v>38294.94</v>
      </c>
      <c r="AC2484" s="10">
        <v>47190.11</v>
      </c>
      <c r="AD2484" s="10"/>
      <c r="AE2484" s="3"/>
      <c r="AF2484" s="3"/>
    </row>
    <row r="2485" spans="1:32" x14ac:dyDescent="0.2">
      <c r="A2485" s="55"/>
      <c r="B2485" s="198"/>
      <c r="C2485" s="10" t="s">
        <v>193</v>
      </c>
      <c r="D2485" s="10"/>
      <c r="E2485" s="419" t="s">
        <v>194</v>
      </c>
      <c r="F2485" s="369">
        <v>137055</v>
      </c>
      <c r="G2485" s="10"/>
      <c r="H2485" s="369">
        <f t="shared" si="154"/>
        <v>415</v>
      </c>
      <c r="I2485" s="10"/>
      <c r="J2485" s="10">
        <v>25992.92</v>
      </c>
      <c r="K2485" s="10"/>
      <c r="M2485" s="10">
        <v>76</v>
      </c>
      <c r="N2485" s="69"/>
      <c r="P2485" s="245">
        <f t="shared" si="149"/>
        <v>342.01210526315788</v>
      </c>
      <c r="Q2485" s="10"/>
      <c r="R2485" s="10"/>
      <c r="S2485" s="10"/>
      <c r="T2485" s="179">
        <f t="shared" si="150"/>
        <v>1803.3552631578948</v>
      </c>
      <c r="U2485" s="10"/>
      <c r="V2485" s="10"/>
      <c r="W2485" s="10"/>
      <c r="Y2485" s="10">
        <v>25992.92</v>
      </c>
      <c r="Z2485" s="10">
        <f t="shared" si="155"/>
        <v>37589.54</v>
      </c>
      <c r="AB2485" s="250">
        <f t="shared" si="156"/>
        <v>24318.75</v>
      </c>
      <c r="AC2485" s="10">
        <v>29967.52</v>
      </c>
      <c r="AD2485" s="10"/>
      <c r="AE2485" s="3"/>
      <c r="AF2485" s="3"/>
    </row>
    <row r="2486" spans="1:32" x14ac:dyDescent="0.2">
      <c r="A2486" s="55"/>
      <c r="B2486" s="198"/>
      <c r="C2486" s="10" t="s">
        <v>195</v>
      </c>
      <c r="D2486" s="10"/>
      <c r="E2486" s="419" t="s">
        <v>196</v>
      </c>
      <c r="F2486" s="369">
        <v>4862</v>
      </c>
      <c r="G2486" s="10"/>
      <c r="H2486" s="369">
        <f t="shared" si="154"/>
        <v>15</v>
      </c>
      <c r="I2486" s="10"/>
      <c r="J2486" s="10">
        <v>827.08</v>
      </c>
      <c r="K2486" s="10"/>
      <c r="M2486" s="10">
        <v>5</v>
      </c>
      <c r="N2486" s="69"/>
      <c r="P2486" s="245">
        <f t="shared" si="149"/>
        <v>165.416</v>
      </c>
      <c r="Q2486" s="10"/>
      <c r="R2486" s="10"/>
      <c r="S2486" s="10"/>
      <c r="T2486" s="179">
        <f t="shared" si="150"/>
        <v>972.4</v>
      </c>
      <c r="U2486" s="10"/>
      <c r="V2486" s="10"/>
      <c r="W2486" s="10"/>
      <c r="Y2486" s="10">
        <v>827.08</v>
      </c>
      <c r="Z2486" s="10">
        <f t="shared" si="155"/>
        <v>1196.08</v>
      </c>
      <c r="AB2486" s="250">
        <f t="shared" si="156"/>
        <v>773.81</v>
      </c>
      <c r="AC2486" s="10">
        <v>953.55</v>
      </c>
      <c r="AD2486" s="10"/>
      <c r="AE2486" s="3"/>
      <c r="AF2486" s="3"/>
    </row>
    <row r="2487" spans="1:32" x14ac:dyDescent="0.2">
      <c r="A2487" s="55"/>
      <c r="B2487" s="198"/>
      <c r="C2487" s="10" t="s">
        <v>197</v>
      </c>
      <c r="D2487" s="10"/>
      <c r="E2487" s="419" t="s">
        <v>198</v>
      </c>
      <c r="F2487" s="369">
        <v>580649</v>
      </c>
      <c r="G2487" s="10"/>
      <c r="H2487" s="369">
        <f t="shared" si="154"/>
        <v>1760</v>
      </c>
      <c r="I2487" s="10"/>
      <c r="J2487" s="10">
        <v>90431.379999999946</v>
      </c>
      <c r="K2487" s="10"/>
      <c r="M2487" s="10">
        <v>186</v>
      </c>
      <c r="N2487" s="69"/>
      <c r="P2487" s="245">
        <f t="shared" si="149"/>
        <v>486.19021505376315</v>
      </c>
      <c r="Q2487" s="10"/>
      <c r="R2487" s="10"/>
      <c r="S2487" s="10"/>
      <c r="T2487" s="179">
        <f t="shared" si="150"/>
        <v>3121.7688172043013</v>
      </c>
      <c r="U2487" s="10"/>
      <c r="V2487" s="10"/>
      <c r="W2487" s="10"/>
      <c r="Y2487" s="10">
        <v>90431.379999999946</v>
      </c>
      <c r="Z2487" s="10">
        <f t="shared" si="155"/>
        <v>130776.9</v>
      </c>
      <c r="AB2487" s="250">
        <f t="shared" si="156"/>
        <v>84606.8</v>
      </c>
      <c r="AC2487" s="10">
        <v>104259.31</v>
      </c>
      <c r="AD2487" s="10"/>
      <c r="AE2487" s="3"/>
      <c r="AF2487" s="3"/>
    </row>
    <row r="2488" spans="1:32" x14ac:dyDescent="0.2">
      <c r="A2488" s="55"/>
      <c r="B2488" s="198"/>
      <c r="C2488" s="10" t="s">
        <v>199</v>
      </c>
      <c r="D2488" s="10"/>
      <c r="E2488" s="419" t="s">
        <v>200</v>
      </c>
      <c r="F2488" s="369">
        <v>2228412</v>
      </c>
      <c r="G2488" s="10"/>
      <c r="H2488" s="369">
        <f t="shared" si="154"/>
        <v>6753</v>
      </c>
      <c r="I2488" s="10"/>
      <c r="J2488" s="10">
        <v>230045.82999999981</v>
      </c>
      <c r="K2488" s="10"/>
      <c r="M2488" s="10">
        <v>352</v>
      </c>
      <c r="N2488" s="69"/>
      <c r="P2488" s="245">
        <f t="shared" si="149"/>
        <v>653.53928977272676</v>
      </c>
      <c r="Q2488" s="10"/>
      <c r="R2488" s="10"/>
      <c r="S2488" s="10"/>
      <c r="T2488" s="179">
        <f t="shared" si="150"/>
        <v>6330.715909090909</v>
      </c>
      <c r="U2488" s="10"/>
      <c r="V2488" s="10"/>
      <c r="W2488" s="10"/>
      <c r="Y2488" s="10">
        <v>230045.82999999981</v>
      </c>
      <c r="Z2488" s="10">
        <f t="shared" si="155"/>
        <v>332679.67</v>
      </c>
      <c r="AB2488" s="250">
        <f t="shared" si="156"/>
        <v>215228.85</v>
      </c>
      <c r="AC2488" s="10">
        <v>265222.3</v>
      </c>
      <c r="AD2488" s="10"/>
      <c r="AE2488" s="3"/>
      <c r="AF2488" s="3"/>
    </row>
    <row r="2489" spans="1:32" x14ac:dyDescent="0.2">
      <c r="A2489" s="55"/>
      <c r="B2489" s="198"/>
      <c r="C2489" s="10" t="s">
        <v>202</v>
      </c>
      <c r="D2489" s="10"/>
      <c r="E2489" s="419" t="s">
        <v>81</v>
      </c>
      <c r="F2489" s="369">
        <v>2350</v>
      </c>
      <c r="G2489" s="10"/>
      <c r="H2489" s="369">
        <f t="shared" si="154"/>
        <v>7</v>
      </c>
      <c r="I2489" s="10"/>
      <c r="J2489" s="10">
        <v>217.52</v>
      </c>
      <c r="K2489" s="10"/>
      <c r="M2489" s="10">
        <v>1</v>
      </c>
      <c r="N2489" s="69"/>
      <c r="P2489" s="245">
        <f t="shared" si="149"/>
        <v>217.52</v>
      </c>
      <c r="Q2489" s="10"/>
      <c r="R2489" s="10"/>
      <c r="S2489" s="10"/>
      <c r="T2489" s="179">
        <f t="shared" si="150"/>
        <v>2350</v>
      </c>
      <c r="U2489" s="10"/>
      <c r="V2489" s="10"/>
      <c r="W2489" s="10"/>
      <c r="Y2489" s="10">
        <v>217.52</v>
      </c>
      <c r="Z2489" s="10">
        <f t="shared" si="155"/>
        <v>314.57</v>
      </c>
      <c r="AB2489" s="250">
        <f t="shared" si="156"/>
        <v>203.51</v>
      </c>
      <c r="AC2489" s="10">
        <v>250.78</v>
      </c>
      <c r="AD2489" s="10"/>
      <c r="AE2489" s="3"/>
      <c r="AF2489" s="3"/>
    </row>
    <row r="2490" spans="1:32" x14ac:dyDescent="0.2">
      <c r="A2490" s="55"/>
      <c r="B2490" s="198"/>
      <c r="C2490" s="10" t="s">
        <v>202</v>
      </c>
      <c r="D2490" s="10"/>
      <c r="E2490" s="419" t="s">
        <v>203</v>
      </c>
      <c r="F2490" s="369">
        <v>2259260</v>
      </c>
      <c r="G2490" s="10"/>
      <c r="H2490" s="369">
        <f t="shared" si="154"/>
        <v>6847</v>
      </c>
      <c r="I2490" s="10"/>
      <c r="J2490" s="10">
        <v>282088.57000000012</v>
      </c>
      <c r="K2490" s="10"/>
      <c r="M2490" s="10">
        <v>502</v>
      </c>
      <c r="N2490" s="69"/>
      <c r="P2490" s="245">
        <f t="shared" si="149"/>
        <v>561.92942231075722</v>
      </c>
      <c r="Q2490" s="10"/>
      <c r="R2490" s="10"/>
      <c r="S2490" s="10"/>
      <c r="T2490" s="179">
        <f t="shared" si="150"/>
        <v>4500.517928286853</v>
      </c>
      <c r="U2490" s="10"/>
      <c r="V2490" s="10"/>
      <c r="W2490" s="10"/>
      <c r="Y2490" s="10">
        <v>282088.57000000012</v>
      </c>
      <c r="Z2490" s="10">
        <f t="shared" si="155"/>
        <v>407941.02</v>
      </c>
      <c r="AB2490" s="250">
        <f t="shared" si="156"/>
        <v>263919.58</v>
      </c>
      <c r="AC2490" s="10">
        <v>325222.94</v>
      </c>
      <c r="AD2490" s="10"/>
      <c r="AE2490" s="3"/>
      <c r="AF2490" s="3"/>
    </row>
    <row r="2491" spans="1:32" x14ac:dyDescent="0.2">
      <c r="A2491" s="55"/>
      <c r="B2491" s="198"/>
      <c r="C2491" s="10" t="s">
        <v>202</v>
      </c>
      <c r="D2491" s="10"/>
      <c r="E2491" s="419" t="s">
        <v>63</v>
      </c>
      <c r="F2491" s="369">
        <v>19</v>
      </c>
      <c r="G2491" s="10"/>
      <c r="H2491" s="369">
        <f t="shared" si="154"/>
        <v>0</v>
      </c>
      <c r="I2491" s="10"/>
      <c r="J2491" s="10">
        <v>26.32</v>
      </c>
      <c r="K2491" s="10"/>
      <c r="M2491" s="10">
        <v>2</v>
      </c>
      <c r="N2491" s="69"/>
      <c r="P2491" s="245">
        <f t="shared" si="149"/>
        <v>13.16</v>
      </c>
      <c r="Q2491" s="10"/>
      <c r="R2491" s="10"/>
      <c r="S2491" s="10"/>
      <c r="T2491" s="179">
        <f t="shared" si="150"/>
        <v>9.5</v>
      </c>
      <c r="U2491" s="10"/>
      <c r="V2491" s="10"/>
      <c r="W2491" s="10"/>
      <c r="Y2491" s="10">
        <v>26.32</v>
      </c>
      <c r="Z2491" s="10">
        <f t="shared" si="155"/>
        <v>38.06</v>
      </c>
      <c r="AB2491" s="250">
        <f t="shared" si="156"/>
        <v>24.62</v>
      </c>
      <c r="AC2491" s="10">
        <v>30.34</v>
      </c>
      <c r="AD2491" s="10"/>
      <c r="AE2491" s="3"/>
      <c r="AF2491" s="3"/>
    </row>
    <row r="2492" spans="1:32" x14ac:dyDescent="0.2">
      <c r="A2492" s="55"/>
      <c r="B2492" s="198"/>
      <c r="C2492" s="10" t="s">
        <v>204</v>
      </c>
      <c r="D2492" s="10"/>
      <c r="E2492" s="419" t="s">
        <v>97</v>
      </c>
      <c r="F2492" s="369">
        <v>950349</v>
      </c>
      <c r="G2492" s="10"/>
      <c r="H2492" s="369">
        <f t="shared" si="154"/>
        <v>2880</v>
      </c>
      <c r="I2492" s="10"/>
      <c r="J2492" s="10">
        <v>157277.64000000001</v>
      </c>
      <c r="K2492" s="10"/>
      <c r="M2492" s="10">
        <v>182</v>
      </c>
      <c r="N2492" s="69"/>
      <c r="P2492" s="245">
        <f t="shared" si="149"/>
        <v>864.16285714285721</v>
      </c>
      <c r="Q2492" s="10"/>
      <c r="R2492" s="10"/>
      <c r="S2492" s="10"/>
      <c r="T2492" s="179">
        <f t="shared" si="150"/>
        <v>5221.697802197802</v>
      </c>
      <c r="U2492" s="10"/>
      <c r="V2492" s="10"/>
      <c r="W2492" s="10"/>
      <c r="Y2492" s="10">
        <v>157277.64000000001</v>
      </c>
      <c r="Z2492" s="10">
        <f t="shared" si="155"/>
        <v>227446.3</v>
      </c>
      <c r="AB2492" s="250">
        <f t="shared" si="156"/>
        <v>147147.57</v>
      </c>
      <c r="AC2492" s="10">
        <v>181327.07</v>
      </c>
      <c r="AD2492" s="10"/>
      <c r="AE2492" s="3"/>
      <c r="AF2492" s="3"/>
    </row>
    <row r="2493" spans="1:32" x14ac:dyDescent="0.2">
      <c r="A2493" s="55"/>
      <c r="B2493" s="198"/>
      <c r="C2493" s="10" t="s">
        <v>206</v>
      </c>
      <c r="D2493" s="10"/>
      <c r="E2493" s="419" t="s">
        <v>145</v>
      </c>
      <c r="F2493" s="369">
        <v>623</v>
      </c>
      <c r="G2493" s="10"/>
      <c r="H2493" s="369">
        <f t="shared" si="154"/>
        <v>2</v>
      </c>
      <c r="I2493" s="10"/>
      <c r="J2493" s="10">
        <v>164.01</v>
      </c>
      <c r="K2493" s="10"/>
      <c r="M2493" s="10">
        <v>3</v>
      </c>
      <c r="N2493" s="69"/>
      <c r="P2493" s="245">
        <f t="shared" si="149"/>
        <v>54.669999999999995</v>
      </c>
      <c r="Q2493" s="10"/>
      <c r="R2493" s="10"/>
      <c r="S2493" s="10"/>
      <c r="T2493" s="179">
        <f t="shared" si="150"/>
        <v>207.66666666666666</v>
      </c>
      <c r="U2493" s="10"/>
      <c r="V2493" s="10"/>
      <c r="W2493" s="10"/>
      <c r="Y2493" s="10">
        <v>164.01</v>
      </c>
      <c r="Z2493" s="10">
        <f t="shared" si="155"/>
        <v>237.18</v>
      </c>
      <c r="AB2493" s="250">
        <f t="shared" si="156"/>
        <v>153.44999999999999</v>
      </c>
      <c r="AC2493" s="10">
        <v>189.09</v>
      </c>
      <c r="AD2493" s="10"/>
      <c r="AE2493" s="3"/>
      <c r="AF2493" s="3"/>
    </row>
    <row r="2494" spans="1:32" x14ac:dyDescent="0.2">
      <c r="A2494" s="55"/>
      <c r="B2494" s="198"/>
      <c r="C2494" s="10" t="s">
        <v>207</v>
      </c>
      <c r="D2494" s="10"/>
      <c r="E2494" s="419" t="s">
        <v>64</v>
      </c>
      <c r="F2494" s="369">
        <v>1886709</v>
      </c>
      <c r="G2494" s="10"/>
      <c r="H2494" s="369">
        <f t="shared" si="154"/>
        <v>5718</v>
      </c>
      <c r="I2494" s="10"/>
      <c r="J2494" s="10">
        <v>217359.10000000012</v>
      </c>
      <c r="K2494" s="10"/>
      <c r="M2494" s="10">
        <v>347</v>
      </c>
      <c r="N2494" s="69"/>
      <c r="P2494" s="245">
        <f t="shared" si="149"/>
        <v>626.39510086455368</v>
      </c>
      <c r="Q2494" s="10"/>
      <c r="R2494" s="10"/>
      <c r="S2494" s="10"/>
      <c r="T2494" s="179">
        <f t="shared" si="150"/>
        <v>5437.2017291066286</v>
      </c>
      <c r="U2494" s="10"/>
      <c r="V2494" s="10"/>
      <c r="W2494" s="10"/>
      <c r="Y2494" s="10">
        <v>217359.10000000012</v>
      </c>
      <c r="Z2494" s="10">
        <f t="shared" si="155"/>
        <v>314332.81</v>
      </c>
      <c r="AB2494" s="250">
        <f t="shared" si="156"/>
        <v>203359.26</v>
      </c>
      <c r="AC2494" s="10">
        <v>250595.64</v>
      </c>
      <c r="AD2494" s="10"/>
      <c r="AE2494" s="3"/>
      <c r="AF2494" s="3"/>
    </row>
    <row r="2495" spans="1:32" x14ac:dyDescent="0.2">
      <c r="A2495" s="55"/>
      <c r="B2495" s="198"/>
      <c r="C2495" s="10" t="s">
        <v>208</v>
      </c>
      <c r="D2495" s="10"/>
      <c r="E2495" s="419" t="s">
        <v>179</v>
      </c>
      <c r="F2495" s="369">
        <v>90223</v>
      </c>
      <c r="G2495" s="10"/>
      <c r="H2495" s="369">
        <f t="shared" si="154"/>
        <v>273</v>
      </c>
      <c r="I2495" s="10"/>
      <c r="J2495" s="10">
        <v>15332.269999999997</v>
      </c>
      <c r="K2495" s="10"/>
      <c r="M2495" s="10">
        <v>41</v>
      </c>
      <c r="N2495" s="69"/>
      <c r="P2495" s="245">
        <f t="shared" si="149"/>
        <v>373.95780487804871</v>
      </c>
      <c r="Q2495" s="10"/>
      <c r="R2495" s="10"/>
      <c r="S2495" s="10"/>
      <c r="T2495" s="179">
        <f t="shared" si="150"/>
        <v>2200.560975609756</v>
      </c>
      <c r="U2495" s="10"/>
      <c r="V2495" s="10"/>
      <c r="W2495" s="10"/>
      <c r="Y2495" s="10">
        <v>15332.269999999997</v>
      </c>
      <c r="Z2495" s="10">
        <f t="shared" si="155"/>
        <v>22172.69</v>
      </c>
      <c r="AB2495" s="250">
        <f t="shared" si="156"/>
        <v>14344.74</v>
      </c>
      <c r="AC2495" s="10">
        <v>17676.740000000002</v>
      </c>
      <c r="AD2495" s="10"/>
      <c r="AE2495" s="3"/>
      <c r="AF2495" s="3"/>
    </row>
    <row r="2496" spans="1:32" x14ac:dyDescent="0.2">
      <c r="A2496" s="55"/>
      <c r="B2496" s="198"/>
      <c r="C2496" s="10" t="s">
        <v>209</v>
      </c>
      <c r="D2496" s="10"/>
      <c r="E2496" s="419" t="s">
        <v>65</v>
      </c>
      <c r="F2496" s="369">
        <v>1307</v>
      </c>
      <c r="G2496" s="10"/>
      <c r="H2496" s="369">
        <f t="shared" si="154"/>
        <v>4</v>
      </c>
      <c r="I2496" s="10"/>
      <c r="J2496" s="10">
        <v>256.19</v>
      </c>
      <c r="K2496" s="10"/>
      <c r="M2496" s="10">
        <v>1</v>
      </c>
      <c r="N2496" s="69"/>
      <c r="P2496" s="245">
        <f t="shared" si="149"/>
        <v>256.19</v>
      </c>
      <c r="Q2496" s="10"/>
      <c r="R2496" s="10"/>
      <c r="S2496" s="10"/>
      <c r="T2496" s="179">
        <f t="shared" si="150"/>
        <v>1307</v>
      </c>
      <c r="U2496" s="10"/>
      <c r="V2496" s="10"/>
      <c r="W2496" s="10"/>
      <c r="Y2496" s="10">
        <v>256.19</v>
      </c>
      <c r="Z2496" s="10">
        <f t="shared" si="155"/>
        <v>370.49</v>
      </c>
      <c r="AB2496" s="250">
        <f t="shared" si="156"/>
        <v>239.69</v>
      </c>
      <c r="AC2496" s="10">
        <v>295.37</v>
      </c>
      <c r="AD2496" s="10"/>
      <c r="AE2496" s="3"/>
      <c r="AF2496" s="3"/>
    </row>
    <row r="2497" spans="1:32" x14ac:dyDescent="0.2">
      <c r="A2497" s="55"/>
      <c r="B2497" s="198"/>
      <c r="C2497" s="10" t="s">
        <v>209</v>
      </c>
      <c r="D2497" s="10"/>
      <c r="E2497" s="419" t="s">
        <v>210</v>
      </c>
      <c r="F2497" s="369">
        <v>196294</v>
      </c>
      <c r="G2497" s="10"/>
      <c r="H2497" s="369">
        <f t="shared" si="154"/>
        <v>595</v>
      </c>
      <c r="I2497" s="10"/>
      <c r="J2497" s="10">
        <v>41164.019999999982</v>
      </c>
      <c r="K2497" s="10"/>
      <c r="M2497" s="10">
        <v>93</v>
      </c>
      <c r="N2497" s="69"/>
      <c r="P2497" s="245">
        <f t="shared" si="149"/>
        <v>442.62387096774177</v>
      </c>
      <c r="Q2497" s="10"/>
      <c r="R2497" s="10"/>
      <c r="S2497" s="10"/>
      <c r="T2497" s="179">
        <f t="shared" si="150"/>
        <v>2110.6881720430106</v>
      </c>
      <c r="U2497" s="10"/>
      <c r="V2497" s="10"/>
      <c r="W2497" s="10"/>
      <c r="Y2497" s="10">
        <v>41164.019999999982</v>
      </c>
      <c r="Z2497" s="10">
        <f t="shared" si="155"/>
        <v>59529.15</v>
      </c>
      <c r="AB2497" s="250">
        <f t="shared" si="156"/>
        <v>38512.69</v>
      </c>
      <c r="AC2497" s="10">
        <v>47458.44</v>
      </c>
      <c r="AD2497" s="10"/>
      <c r="AE2497" s="3"/>
      <c r="AF2497" s="3"/>
    </row>
    <row r="2498" spans="1:32" x14ac:dyDescent="0.2">
      <c r="A2498" s="55"/>
      <c r="B2498" s="198"/>
      <c r="C2498" s="10" t="s">
        <v>212</v>
      </c>
      <c r="D2498" s="10"/>
      <c r="E2498" s="419" t="s">
        <v>63</v>
      </c>
      <c r="F2498" s="369">
        <v>10546</v>
      </c>
      <c r="G2498" s="10"/>
      <c r="H2498" s="369">
        <f t="shared" si="154"/>
        <v>32</v>
      </c>
      <c r="I2498" s="10"/>
      <c r="J2498" s="10">
        <v>2090.6400000000003</v>
      </c>
      <c r="K2498" s="10"/>
      <c r="M2498" s="10">
        <v>3</v>
      </c>
      <c r="N2498" s="69"/>
      <c r="P2498" s="245">
        <f t="shared" si="149"/>
        <v>696.88000000000011</v>
      </c>
      <c r="Q2498" s="10"/>
      <c r="R2498" s="10"/>
      <c r="S2498" s="10"/>
      <c r="T2498" s="179">
        <f t="shared" si="150"/>
        <v>3515.3333333333335</v>
      </c>
      <c r="U2498" s="10"/>
      <c r="V2498" s="10"/>
      <c r="W2498" s="10"/>
      <c r="Y2498" s="10">
        <v>2090.6400000000003</v>
      </c>
      <c r="Z2498" s="10">
        <f t="shared" si="155"/>
        <v>3023.37</v>
      </c>
      <c r="AB2498" s="250">
        <f t="shared" si="156"/>
        <v>1955.98</v>
      </c>
      <c r="AC2498" s="10">
        <v>2410.3200000000002</v>
      </c>
      <c r="AD2498" s="10"/>
      <c r="AE2498" s="3"/>
      <c r="AF2498" s="3"/>
    </row>
    <row r="2499" spans="1:32" x14ac:dyDescent="0.2">
      <c r="A2499" s="55"/>
      <c r="B2499" s="198"/>
      <c r="C2499" s="10" t="s">
        <v>213</v>
      </c>
      <c r="D2499" s="10"/>
      <c r="E2499" s="419" t="s">
        <v>224</v>
      </c>
      <c r="F2499" s="369">
        <v>140</v>
      </c>
      <c r="G2499" s="10"/>
      <c r="H2499" s="369">
        <f t="shared" si="154"/>
        <v>0</v>
      </c>
      <c r="I2499" s="10"/>
      <c r="J2499" s="10">
        <v>41.64</v>
      </c>
      <c r="K2499" s="10"/>
      <c r="M2499" s="10">
        <v>3</v>
      </c>
      <c r="N2499" s="69"/>
      <c r="P2499" s="245">
        <f t="shared" si="149"/>
        <v>13.88</v>
      </c>
      <c r="Q2499" s="10"/>
      <c r="R2499" s="10"/>
      <c r="S2499" s="10"/>
      <c r="T2499" s="179">
        <f t="shared" si="150"/>
        <v>46.666666666666664</v>
      </c>
      <c r="U2499" s="10"/>
      <c r="V2499" s="10"/>
      <c r="W2499" s="10"/>
      <c r="Y2499" s="10">
        <v>41.64</v>
      </c>
      <c r="Z2499" s="10">
        <f t="shared" si="155"/>
        <v>60.22</v>
      </c>
      <c r="AB2499" s="250">
        <f t="shared" si="156"/>
        <v>38.96</v>
      </c>
      <c r="AC2499" s="10">
        <v>48.01</v>
      </c>
      <c r="AD2499" s="10"/>
      <c r="AE2499" s="3"/>
      <c r="AF2499" s="3"/>
    </row>
    <row r="2500" spans="1:32" x14ac:dyDescent="0.2">
      <c r="A2500" s="55"/>
      <c r="B2500" s="198"/>
      <c r="C2500" s="10" t="s">
        <v>213</v>
      </c>
      <c r="D2500" s="10"/>
      <c r="E2500" s="419" t="s">
        <v>127</v>
      </c>
      <c r="F2500" s="369">
        <v>99086</v>
      </c>
      <c r="G2500" s="10"/>
      <c r="H2500" s="369">
        <f t="shared" si="154"/>
        <v>300</v>
      </c>
      <c r="I2500" s="10"/>
      <c r="J2500" s="10">
        <v>16223.84</v>
      </c>
      <c r="K2500" s="10"/>
      <c r="M2500" s="10">
        <v>55</v>
      </c>
      <c r="N2500" s="69"/>
      <c r="P2500" s="245">
        <f t="shared" si="149"/>
        <v>294.9789090909091</v>
      </c>
      <c r="Q2500" s="10"/>
      <c r="R2500" s="10"/>
      <c r="S2500" s="10"/>
      <c r="T2500" s="179">
        <f t="shared" si="150"/>
        <v>1801.5636363636363</v>
      </c>
      <c r="U2500" s="10"/>
      <c r="V2500" s="10"/>
      <c r="W2500" s="10"/>
      <c r="Y2500" s="10">
        <v>16223.84</v>
      </c>
      <c r="Z2500" s="10">
        <f t="shared" si="155"/>
        <v>23462.03</v>
      </c>
      <c r="AB2500" s="250">
        <f t="shared" si="156"/>
        <v>15178.88</v>
      </c>
      <c r="AC2500" s="10">
        <v>18704.64</v>
      </c>
      <c r="AD2500" s="10"/>
      <c r="AE2500" s="3"/>
      <c r="AF2500" s="3"/>
    </row>
    <row r="2501" spans="1:32" x14ac:dyDescent="0.2">
      <c r="A2501" s="55"/>
      <c r="B2501" s="198"/>
      <c r="C2501" s="10" t="s">
        <v>599</v>
      </c>
      <c r="D2501" s="10"/>
      <c r="E2501" s="419" t="s">
        <v>175</v>
      </c>
      <c r="F2501" s="369">
        <v>6839</v>
      </c>
      <c r="G2501" s="10"/>
      <c r="H2501" s="369">
        <f t="shared" si="154"/>
        <v>21</v>
      </c>
      <c r="I2501" s="10"/>
      <c r="J2501" s="10">
        <v>843.07</v>
      </c>
      <c r="K2501" s="10"/>
      <c r="M2501" s="10">
        <v>6</v>
      </c>
      <c r="N2501" s="69"/>
      <c r="P2501" s="245">
        <f t="shared" si="149"/>
        <v>140.51166666666668</v>
      </c>
      <c r="Q2501" s="10"/>
      <c r="R2501" s="10"/>
      <c r="S2501" s="10"/>
      <c r="T2501" s="179">
        <f t="shared" si="150"/>
        <v>1139.8333333333333</v>
      </c>
      <c r="U2501" s="10"/>
      <c r="V2501" s="10"/>
      <c r="W2501" s="10"/>
      <c r="Y2501" s="10">
        <v>843.07</v>
      </c>
      <c r="Z2501" s="10">
        <f t="shared" si="155"/>
        <v>1219.2</v>
      </c>
      <c r="AB2501" s="250">
        <f t="shared" si="156"/>
        <v>788.77</v>
      </c>
      <c r="AC2501" s="10">
        <v>971.99</v>
      </c>
      <c r="AD2501" s="10"/>
      <c r="AE2501" s="3"/>
      <c r="AF2501" s="3"/>
    </row>
    <row r="2502" spans="1:32" x14ac:dyDescent="0.2">
      <c r="A2502" s="55"/>
      <c r="B2502" s="198"/>
      <c r="C2502" s="10" t="s">
        <v>214</v>
      </c>
      <c r="D2502" s="10"/>
      <c r="E2502" s="419" t="s">
        <v>79</v>
      </c>
      <c r="F2502" s="369">
        <v>47992</v>
      </c>
      <c r="G2502" s="10"/>
      <c r="H2502" s="369">
        <f t="shared" si="154"/>
        <v>145</v>
      </c>
      <c r="I2502" s="10"/>
      <c r="J2502" s="10">
        <v>8025.7500000000009</v>
      </c>
      <c r="K2502" s="10"/>
      <c r="M2502" s="10">
        <v>9</v>
      </c>
      <c r="N2502" s="69"/>
      <c r="P2502" s="245">
        <f t="shared" si="149"/>
        <v>891.75000000000011</v>
      </c>
      <c r="Q2502" s="10"/>
      <c r="R2502" s="10"/>
      <c r="S2502" s="10"/>
      <c r="T2502" s="179">
        <f t="shared" si="150"/>
        <v>5332.4444444444443</v>
      </c>
      <c r="U2502" s="10"/>
      <c r="V2502" s="10"/>
      <c r="W2502" s="10"/>
      <c r="Y2502" s="10">
        <v>8025.7500000000009</v>
      </c>
      <c r="Z2502" s="10">
        <f t="shared" si="155"/>
        <v>11606.4</v>
      </c>
      <c r="AB2502" s="250">
        <f t="shared" si="156"/>
        <v>7508.82</v>
      </c>
      <c r="AC2502" s="10">
        <v>9252.9699999999993</v>
      </c>
      <c r="AD2502" s="10"/>
      <c r="AE2502" s="3"/>
      <c r="AF2502" s="3"/>
    </row>
    <row r="2503" spans="1:32" x14ac:dyDescent="0.2">
      <c r="A2503" s="55"/>
      <c r="B2503" s="198"/>
      <c r="C2503" s="10" t="s">
        <v>215</v>
      </c>
      <c r="D2503" s="10"/>
      <c r="E2503" s="419" t="s">
        <v>70</v>
      </c>
      <c r="F2503" s="369">
        <v>30417</v>
      </c>
      <c r="G2503" s="10"/>
      <c r="H2503" s="369">
        <f t="shared" si="154"/>
        <v>92</v>
      </c>
      <c r="I2503" s="10"/>
      <c r="J2503" s="10">
        <v>5789.4700000000012</v>
      </c>
      <c r="K2503" s="10"/>
      <c r="M2503" s="10">
        <v>19</v>
      </c>
      <c r="N2503" s="69"/>
      <c r="P2503" s="245">
        <f t="shared" si="149"/>
        <v>304.70894736842109</v>
      </c>
      <c r="Q2503" s="10"/>
      <c r="R2503" s="10"/>
      <c r="S2503" s="10"/>
      <c r="T2503" s="179">
        <f t="shared" si="150"/>
        <v>1600.8947368421052</v>
      </c>
      <c r="U2503" s="10"/>
      <c r="V2503" s="10"/>
      <c r="W2503" s="10"/>
      <c r="Y2503" s="10">
        <v>5789.4700000000012</v>
      </c>
      <c r="Z2503" s="10">
        <f t="shared" si="155"/>
        <v>8372.41</v>
      </c>
      <c r="AB2503" s="250">
        <f t="shared" si="156"/>
        <v>5416.58</v>
      </c>
      <c r="AC2503" s="10">
        <v>6674.75</v>
      </c>
      <c r="AD2503" s="10"/>
      <c r="AE2503" s="3"/>
      <c r="AF2503" s="3"/>
    </row>
    <row r="2504" spans="1:32" x14ac:dyDescent="0.2">
      <c r="A2504" s="55"/>
      <c r="B2504" s="198"/>
      <c r="C2504" s="10" t="s">
        <v>216</v>
      </c>
      <c r="D2504" s="10"/>
      <c r="E2504" s="419" t="s">
        <v>147</v>
      </c>
      <c r="F2504" s="369">
        <v>164369</v>
      </c>
      <c r="G2504" s="10"/>
      <c r="H2504" s="369">
        <f t="shared" si="154"/>
        <v>498</v>
      </c>
      <c r="I2504" s="10"/>
      <c r="J2504" s="10">
        <v>13825.220000000001</v>
      </c>
      <c r="K2504" s="10"/>
      <c r="M2504" s="10">
        <v>34</v>
      </c>
      <c r="N2504" s="69"/>
      <c r="P2504" s="245">
        <f t="shared" si="149"/>
        <v>406.62411764705888</v>
      </c>
      <c r="Q2504" s="10"/>
      <c r="R2504" s="10"/>
      <c r="S2504" s="10"/>
      <c r="T2504" s="179">
        <f t="shared" si="150"/>
        <v>4834.3823529411766</v>
      </c>
      <c r="U2504" s="10"/>
      <c r="V2504" s="10"/>
      <c r="W2504" s="10"/>
      <c r="Y2504" s="10">
        <v>13825.220000000001</v>
      </c>
      <c r="Z2504" s="10">
        <f t="shared" si="155"/>
        <v>19993.28</v>
      </c>
      <c r="AB2504" s="250">
        <f t="shared" si="156"/>
        <v>12934.75</v>
      </c>
      <c r="AC2504" s="10">
        <v>15939.24</v>
      </c>
      <c r="AD2504" s="10"/>
      <c r="AE2504" s="3"/>
      <c r="AF2504" s="3"/>
    </row>
    <row r="2505" spans="1:32" x14ac:dyDescent="0.2">
      <c r="A2505" s="55"/>
      <c r="B2505" s="198"/>
      <c r="C2505" s="10" t="s">
        <v>217</v>
      </c>
      <c r="D2505" s="10"/>
      <c r="E2505" s="419" t="s">
        <v>145</v>
      </c>
      <c r="F2505" s="369">
        <v>466</v>
      </c>
      <c r="G2505" s="10"/>
      <c r="H2505" s="369">
        <f t="shared" si="154"/>
        <v>1</v>
      </c>
      <c r="I2505" s="10"/>
      <c r="J2505" s="10">
        <v>73.919999999999987</v>
      </c>
      <c r="K2505" s="10"/>
      <c r="M2505" s="10">
        <v>3</v>
      </c>
      <c r="N2505" s="69"/>
      <c r="P2505" s="245">
        <f t="shared" si="149"/>
        <v>24.639999999999997</v>
      </c>
      <c r="Q2505" s="10"/>
      <c r="R2505" s="10"/>
      <c r="S2505" s="10"/>
      <c r="T2505" s="179">
        <f t="shared" si="150"/>
        <v>155.33333333333334</v>
      </c>
      <c r="U2505" s="10"/>
      <c r="V2505" s="10"/>
      <c r="W2505" s="10"/>
      <c r="Y2505" s="10">
        <v>73.919999999999987</v>
      </c>
      <c r="Z2505" s="10">
        <f t="shared" si="155"/>
        <v>106.9</v>
      </c>
      <c r="AB2505" s="250">
        <f t="shared" si="156"/>
        <v>69.16</v>
      </c>
      <c r="AC2505" s="10">
        <v>85.22</v>
      </c>
      <c r="AD2505" s="10"/>
      <c r="AE2505" s="3"/>
      <c r="AF2505" s="3"/>
    </row>
    <row r="2506" spans="1:32" x14ac:dyDescent="0.2">
      <c r="A2506" s="55"/>
      <c r="B2506" s="198"/>
      <c r="C2506" s="10" t="s">
        <v>217</v>
      </c>
      <c r="D2506" s="10"/>
      <c r="E2506" s="419" t="s">
        <v>218</v>
      </c>
      <c r="F2506" s="369">
        <v>201114</v>
      </c>
      <c r="G2506" s="10"/>
      <c r="H2506" s="369">
        <f t="shared" si="154"/>
        <v>609</v>
      </c>
      <c r="I2506" s="10"/>
      <c r="J2506" s="10">
        <v>29754.880000000005</v>
      </c>
      <c r="K2506" s="10"/>
      <c r="M2506" s="10">
        <v>67</v>
      </c>
      <c r="N2506" s="69"/>
      <c r="P2506" s="245">
        <f t="shared" si="149"/>
        <v>444.10268656716426</v>
      </c>
      <c r="Q2506" s="10"/>
      <c r="R2506" s="10"/>
      <c r="S2506" s="10"/>
      <c r="T2506" s="179">
        <f t="shared" si="150"/>
        <v>3001.7014925373132</v>
      </c>
      <c r="U2506" s="10"/>
      <c r="V2506" s="10"/>
      <c r="W2506" s="10"/>
      <c r="Y2506" s="10">
        <v>29754.880000000005</v>
      </c>
      <c r="Z2506" s="10">
        <f t="shared" si="155"/>
        <v>43029.88</v>
      </c>
      <c r="AB2506" s="250">
        <f t="shared" si="156"/>
        <v>27838.400000000001</v>
      </c>
      <c r="AC2506" s="10">
        <v>34304.720000000001</v>
      </c>
      <c r="AD2506" s="10"/>
      <c r="AE2506" s="3"/>
      <c r="AF2506" s="3"/>
    </row>
    <row r="2507" spans="1:32" x14ac:dyDescent="0.2">
      <c r="A2507" s="55"/>
      <c r="B2507" s="198"/>
      <c r="C2507" s="10" t="s">
        <v>217</v>
      </c>
      <c r="D2507" s="10"/>
      <c r="E2507" s="419" t="s">
        <v>219</v>
      </c>
      <c r="F2507" s="369">
        <v>181</v>
      </c>
      <c r="G2507" s="10"/>
      <c r="H2507" s="369">
        <f t="shared" si="154"/>
        <v>1</v>
      </c>
      <c r="I2507" s="10"/>
      <c r="J2507" s="10">
        <v>51.12</v>
      </c>
      <c r="K2507" s="10"/>
      <c r="M2507" s="10">
        <v>1</v>
      </c>
      <c r="N2507" s="69"/>
      <c r="P2507" s="245">
        <f t="shared" si="149"/>
        <v>51.12</v>
      </c>
      <c r="Q2507" s="10"/>
      <c r="R2507" s="10"/>
      <c r="S2507" s="10"/>
      <c r="T2507" s="179">
        <f t="shared" si="150"/>
        <v>181</v>
      </c>
      <c r="U2507" s="10"/>
      <c r="V2507" s="10"/>
      <c r="W2507" s="10"/>
      <c r="Y2507" s="10">
        <v>51.12</v>
      </c>
      <c r="Z2507" s="10">
        <f t="shared" si="155"/>
        <v>73.930000000000007</v>
      </c>
      <c r="AB2507" s="250">
        <f t="shared" si="156"/>
        <v>47.83</v>
      </c>
      <c r="AC2507" s="10">
        <v>58.94</v>
      </c>
      <c r="AD2507" s="10"/>
      <c r="AE2507" s="3"/>
      <c r="AF2507" s="3"/>
    </row>
    <row r="2508" spans="1:32" x14ac:dyDescent="0.2">
      <c r="A2508" s="55"/>
      <c r="B2508" s="198"/>
      <c r="C2508" s="10" t="s">
        <v>220</v>
      </c>
      <c r="D2508" s="10"/>
      <c r="E2508" s="419" t="s">
        <v>64</v>
      </c>
      <c r="F2508" s="369">
        <v>358</v>
      </c>
      <c r="G2508" s="10"/>
      <c r="H2508" s="369">
        <f t="shared" si="154"/>
        <v>1</v>
      </c>
      <c r="I2508" s="10"/>
      <c r="J2508" s="10">
        <v>102.93</v>
      </c>
      <c r="K2508" s="10"/>
      <c r="M2508" s="10">
        <v>1</v>
      </c>
      <c r="N2508" s="69"/>
      <c r="P2508" s="245">
        <f t="shared" si="149"/>
        <v>102.93</v>
      </c>
      <c r="Q2508" s="10"/>
      <c r="R2508" s="10"/>
      <c r="S2508" s="10"/>
      <c r="T2508" s="179">
        <f t="shared" si="150"/>
        <v>358</v>
      </c>
      <c r="U2508" s="10"/>
      <c r="V2508" s="10"/>
      <c r="W2508" s="10"/>
      <c r="Y2508" s="10">
        <v>102.93</v>
      </c>
      <c r="Z2508" s="10">
        <f t="shared" si="155"/>
        <v>148.85</v>
      </c>
      <c r="AB2508" s="250">
        <f t="shared" si="156"/>
        <v>96.3</v>
      </c>
      <c r="AC2508" s="10">
        <v>118.67</v>
      </c>
      <c r="AD2508" s="10"/>
      <c r="AE2508" s="3"/>
      <c r="AF2508" s="3"/>
    </row>
    <row r="2509" spans="1:32" x14ac:dyDescent="0.2">
      <c r="A2509" s="55"/>
      <c r="B2509" s="198"/>
      <c r="C2509" s="10" t="s">
        <v>220</v>
      </c>
      <c r="D2509" s="10"/>
      <c r="E2509" s="419" t="s">
        <v>170</v>
      </c>
      <c r="F2509" s="369">
        <v>5561</v>
      </c>
      <c r="G2509" s="10"/>
      <c r="H2509" s="369">
        <f t="shared" si="154"/>
        <v>17</v>
      </c>
      <c r="I2509" s="10"/>
      <c r="J2509" s="10">
        <v>1281.6000000000001</v>
      </c>
      <c r="K2509" s="10"/>
      <c r="M2509" s="10">
        <v>16</v>
      </c>
      <c r="N2509" s="69"/>
      <c r="P2509" s="245">
        <f t="shared" si="149"/>
        <v>80.100000000000009</v>
      </c>
      <c r="Q2509" s="10"/>
      <c r="R2509" s="10"/>
      <c r="S2509" s="10"/>
      <c r="T2509" s="179">
        <f t="shared" si="150"/>
        <v>347.5625</v>
      </c>
      <c r="U2509" s="10"/>
      <c r="V2509" s="10"/>
      <c r="W2509" s="10"/>
      <c r="Y2509" s="10">
        <v>1281.6000000000001</v>
      </c>
      <c r="Z2509" s="10">
        <f t="shared" si="155"/>
        <v>1853.38</v>
      </c>
      <c r="AB2509" s="250">
        <f t="shared" si="156"/>
        <v>1199.05</v>
      </c>
      <c r="AC2509" s="10">
        <v>1477.57</v>
      </c>
      <c r="AD2509" s="10"/>
      <c r="AE2509" s="3"/>
      <c r="AF2509" s="3"/>
    </row>
    <row r="2510" spans="1:32" x14ac:dyDescent="0.2">
      <c r="A2510" s="55"/>
      <c r="B2510" s="198"/>
      <c r="C2510" s="10" t="s">
        <v>221</v>
      </c>
      <c r="D2510" s="10"/>
      <c r="E2510" s="419" t="s">
        <v>222</v>
      </c>
      <c r="F2510" s="369">
        <v>503539</v>
      </c>
      <c r="G2510" s="10"/>
      <c r="H2510" s="369">
        <f t="shared" si="154"/>
        <v>1526</v>
      </c>
      <c r="I2510" s="10"/>
      <c r="J2510" s="10">
        <v>23202.769999999997</v>
      </c>
      <c r="K2510" s="10"/>
      <c r="M2510" s="10">
        <v>28</v>
      </c>
      <c r="N2510" s="69"/>
      <c r="P2510" s="245">
        <f t="shared" si="149"/>
        <v>828.67035714285703</v>
      </c>
      <c r="Q2510" s="10"/>
      <c r="R2510" s="10"/>
      <c r="S2510" s="10"/>
      <c r="T2510" s="179">
        <f t="shared" si="150"/>
        <v>17983.535714285714</v>
      </c>
      <c r="U2510" s="10"/>
      <c r="V2510" s="10"/>
      <c r="W2510" s="10"/>
      <c r="Y2510" s="10">
        <v>23202.769999999997</v>
      </c>
      <c r="Z2510" s="10">
        <f t="shared" si="155"/>
        <v>33554.57</v>
      </c>
      <c r="AB2510" s="250">
        <f t="shared" si="156"/>
        <v>21708.31</v>
      </c>
      <c r="AC2510" s="10">
        <v>26750.73</v>
      </c>
      <c r="AD2510" s="10"/>
      <c r="AE2510" s="3"/>
      <c r="AF2510" s="3"/>
    </row>
    <row r="2511" spans="1:32" x14ac:dyDescent="0.2">
      <c r="A2511" s="55"/>
      <c r="B2511" s="198"/>
      <c r="C2511" s="10" t="s">
        <v>223</v>
      </c>
      <c r="D2511" s="10"/>
      <c r="E2511" s="419" t="s">
        <v>97</v>
      </c>
      <c r="F2511" s="369">
        <v>713</v>
      </c>
      <c r="G2511" s="10"/>
      <c r="H2511" s="369">
        <f t="shared" si="154"/>
        <v>2</v>
      </c>
      <c r="I2511" s="10"/>
      <c r="J2511" s="10">
        <v>44.24</v>
      </c>
      <c r="K2511" s="10"/>
      <c r="M2511" s="10">
        <v>1</v>
      </c>
      <c r="N2511" s="69"/>
      <c r="P2511" s="245">
        <f t="shared" si="149"/>
        <v>44.24</v>
      </c>
      <c r="Q2511" s="10"/>
      <c r="R2511" s="10"/>
      <c r="S2511" s="10"/>
      <c r="T2511" s="179">
        <f t="shared" si="150"/>
        <v>713</v>
      </c>
      <c r="U2511" s="10"/>
      <c r="V2511" s="10"/>
      <c r="W2511" s="10"/>
      <c r="Y2511" s="10">
        <v>44.24</v>
      </c>
      <c r="Z2511" s="10">
        <f t="shared" si="155"/>
        <v>63.98</v>
      </c>
      <c r="AB2511" s="250">
        <f t="shared" si="156"/>
        <v>41.39</v>
      </c>
      <c r="AC2511" s="10">
        <v>51</v>
      </c>
      <c r="AD2511" s="10"/>
      <c r="AE2511" s="3"/>
      <c r="AF2511" s="3"/>
    </row>
    <row r="2512" spans="1:32" x14ac:dyDescent="0.2">
      <c r="A2512" s="55"/>
      <c r="B2512" s="198"/>
      <c r="C2512" s="10" t="s">
        <v>223</v>
      </c>
      <c r="D2512" s="10"/>
      <c r="E2512" s="419" t="s">
        <v>205</v>
      </c>
      <c r="F2512" s="369">
        <v>233720</v>
      </c>
      <c r="G2512" s="10"/>
      <c r="H2512" s="369">
        <f t="shared" si="154"/>
        <v>708</v>
      </c>
      <c r="I2512" s="10"/>
      <c r="J2512" s="10">
        <v>34872.289999999994</v>
      </c>
      <c r="K2512" s="10"/>
      <c r="M2512" s="10">
        <v>132</v>
      </c>
      <c r="N2512" s="69"/>
      <c r="P2512" s="245">
        <f t="shared" si="149"/>
        <v>264.1840151515151</v>
      </c>
      <c r="Q2512" s="10"/>
      <c r="R2512" s="10"/>
      <c r="S2512" s="10"/>
      <c r="T2512" s="179">
        <f t="shared" si="150"/>
        <v>1770.6060606060605</v>
      </c>
      <c r="U2512" s="10"/>
      <c r="V2512" s="10"/>
      <c r="W2512" s="10"/>
      <c r="Y2512" s="10">
        <v>34872.289999999994</v>
      </c>
      <c r="Z2512" s="10">
        <f t="shared" si="155"/>
        <v>50430.39</v>
      </c>
      <c r="AB2512" s="250">
        <f t="shared" si="156"/>
        <v>32626.21</v>
      </c>
      <c r="AC2512" s="10">
        <v>40204.639999999999</v>
      </c>
      <c r="AD2512" s="10"/>
      <c r="AE2512" s="3"/>
      <c r="AF2512" s="3"/>
    </row>
    <row r="2513" spans="1:32" x14ac:dyDescent="0.2">
      <c r="A2513" s="55"/>
      <c r="B2513" s="198"/>
      <c r="C2513" s="10" t="s">
        <v>226</v>
      </c>
      <c r="D2513" s="10"/>
      <c r="E2513" s="419" t="s">
        <v>107</v>
      </c>
      <c r="F2513" s="369">
        <v>3386</v>
      </c>
      <c r="G2513" s="10"/>
      <c r="H2513" s="369">
        <f t="shared" ref="H2513:H2576" si="157">ROUND($H$2933*F2513/$F$2933,0)</f>
        <v>10</v>
      </c>
      <c r="I2513" s="10"/>
      <c r="J2513" s="10">
        <v>564.23</v>
      </c>
      <c r="K2513" s="10"/>
      <c r="M2513" s="10">
        <v>1</v>
      </c>
      <c r="N2513" s="69"/>
      <c r="P2513" s="245">
        <f t="shared" si="149"/>
        <v>564.23</v>
      </c>
      <c r="Q2513" s="10"/>
      <c r="R2513" s="10"/>
      <c r="S2513" s="10"/>
      <c r="T2513" s="179">
        <f t="shared" si="150"/>
        <v>3386</v>
      </c>
      <c r="U2513" s="10"/>
      <c r="V2513" s="10"/>
      <c r="W2513" s="10"/>
      <c r="Y2513" s="10">
        <v>564.23</v>
      </c>
      <c r="Z2513" s="10">
        <f t="shared" ref="Z2513:Z2576" si="158">ROUND($Z$2933*Y2513/$Y$2933,2)</f>
        <v>815.96</v>
      </c>
      <c r="AB2513" s="250">
        <f t="shared" ref="AB2513:AB2576" si="159">ROUND($AB$2933*Y2513/$Y$2933,2)</f>
        <v>527.89</v>
      </c>
      <c r="AC2513" s="10">
        <v>650.51</v>
      </c>
      <c r="AD2513" s="10"/>
      <c r="AE2513" s="3"/>
      <c r="AF2513" s="3"/>
    </row>
    <row r="2514" spans="1:32" x14ac:dyDescent="0.2">
      <c r="A2514" s="55"/>
      <c r="B2514" s="198"/>
      <c r="C2514" s="10" t="s">
        <v>226</v>
      </c>
      <c r="D2514" s="10"/>
      <c r="E2514" s="419" t="s">
        <v>227</v>
      </c>
      <c r="F2514" s="369">
        <v>24074</v>
      </c>
      <c r="G2514" s="10"/>
      <c r="H2514" s="369">
        <f t="shared" si="157"/>
        <v>73</v>
      </c>
      <c r="I2514" s="10"/>
      <c r="J2514" s="10">
        <v>5460.7300000000005</v>
      </c>
      <c r="K2514" s="10"/>
      <c r="M2514" s="10">
        <v>14</v>
      </c>
      <c r="N2514" s="69"/>
      <c r="P2514" s="245">
        <f t="shared" si="149"/>
        <v>390.05214285714288</v>
      </c>
      <c r="Q2514" s="10"/>
      <c r="R2514" s="10"/>
      <c r="S2514" s="10"/>
      <c r="T2514" s="179">
        <f t="shared" si="150"/>
        <v>1719.5714285714287</v>
      </c>
      <c r="U2514" s="10"/>
      <c r="V2514" s="10"/>
      <c r="W2514" s="10"/>
      <c r="Y2514" s="10">
        <v>5460.7300000000005</v>
      </c>
      <c r="Z2514" s="10">
        <f t="shared" si="158"/>
        <v>7897.01</v>
      </c>
      <c r="AB2514" s="250">
        <f t="shared" si="159"/>
        <v>5109.01</v>
      </c>
      <c r="AC2514" s="10">
        <v>6295.73</v>
      </c>
      <c r="AD2514" s="10"/>
      <c r="AE2514" s="3"/>
      <c r="AF2514" s="3"/>
    </row>
    <row r="2515" spans="1:32" x14ac:dyDescent="0.2">
      <c r="A2515" s="55"/>
      <c r="B2515" s="198"/>
      <c r="C2515" s="10" t="s">
        <v>226</v>
      </c>
      <c r="D2515" s="10"/>
      <c r="E2515" s="419" t="s">
        <v>75</v>
      </c>
      <c r="F2515" s="369"/>
      <c r="G2515" s="10"/>
      <c r="H2515" s="369">
        <f t="shared" si="157"/>
        <v>0</v>
      </c>
      <c r="I2515" s="10"/>
      <c r="J2515" s="10">
        <v>35.92</v>
      </c>
      <c r="K2515" s="10"/>
      <c r="M2515" s="10">
        <v>1</v>
      </c>
      <c r="N2515" s="69"/>
      <c r="P2515" s="245">
        <f t="shared" si="149"/>
        <v>35.92</v>
      </c>
      <c r="Q2515" s="10"/>
      <c r="R2515" s="10"/>
      <c r="S2515" s="10"/>
      <c r="T2515" s="179">
        <f t="shared" si="150"/>
        <v>0</v>
      </c>
      <c r="U2515" s="10"/>
      <c r="V2515" s="10"/>
      <c r="W2515" s="10"/>
      <c r="Y2515" s="10">
        <v>35.92</v>
      </c>
      <c r="Z2515" s="10">
        <f t="shared" si="158"/>
        <v>51.95</v>
      </c>
      <c r="AB2515" s="250">
        <f t="shared" si="159"/>
        <v>33.61</v>
      </c>
      <c r="AC2515" s="10">
        <v>41.42</v>
      </c>
      <c r="AD2515" s="10"/>
      <c r="AE2515" s="3"/>
      <c r="AF2515" s="3"/>
    </row>
    <row r="2516" spans="1:32" x14ac:dyDescent="0.2">
      <c r="A2516" s="55"/>
      <c r="B2516" s="198"/>
      <c r="C2516" s="10" t="s">
        <v>226</v>
      </c>
      <c r="D2516" s="10"/>
      <c r="E2516" s="419" t="s">
        <v>229</v>
      </c>
      <c r="F2516" s="369">
        <v>14601</v>
      </c>
      <c r="G2516" s="10"/>
      <c r="H2516" s="369">
        <f t="shared" si="157"/>
        <v>44</v>
      </c>
      <c r="I2516" s="10"/>
      <c r="J2516" s="10">
        <v>2629.7</v>
      </c>
      <c r="K2516" s="10"/>
      <c r="M2516" s="10">
        <v>5</v>
      </c>
      <c r="N2516" s="69"/>
      <c r="P2516" s="245">
        <f t="shared" si="149"/>
        <v>525.93999999999994</v>
      </c>
      <c r="Q2516" s="10"/>
      <c r="R2516" s="10"/>
      <c r="S2516" s="10"/>
      <c r="T2516" s="179">
        <f t="shared" si="150"/>
        <v>2920.2</v>
      </c>
      <c r="U2516" s="10"/>
      <c r="V2516" s="10"/>
      <c r="W2516" s="10"/>
      <c r="Y2516" s="10">
        <v>2629.7</v>
      </c>
      <c r="Z2516" s="10">
        <f t="shared" si="158"/>
        <v>3802.93</v>
      </c>
      <c r="AB2516" s="250">
        <f t="shared" si="159"/>
        <v>2460.3200000000002</v>
      </c>
      <c r="AC2516" s="10">
        <v>3031.8</v>
      </c>
      <c r="AD2516" s="10"/>
      <c r="AE2516" s="3"/>
      <c r="AF2516" s="3"/>
    </row>
    <row r="2517" spans="1:32" x14ac:dyDescent="0.2">
      <c r="A2517" s="55"/>
      <c r="B2517" s="198"/>
      <c r="C2517" s="10" t="s">
        <v>230</v>
      </c>
      <c r="D2517" s="10"/>
      <c r="E2517" s="419" t="s">
        <v>211</v>
      </c>
      <c r="F2517" s="369">
        <v>84273</v>
      </c>
      <c r="G2517" s="10"/>
      <c r="H2517" s="369">
        <f t="shared" si="157"/>
        <v>255</v>
      </c>
      <c r="I2517" s="10"/>
      <c r="J2517" s="10">
        <v>15405.499999999998</v>
      </c>
      <c r="K2517" s="10"/>
      <c r="M2517" s="10">
        <v>57</v>
      </c>
      <c r="N2517" s="69"/>
      <c r="P2517" s="245">
        <f t="shared" si="149"/>
        <v>270.27192982456137</v>
      </c>
      <c r="Q2517" s="10"/>
      <c r="R2517" s="10"/>
      <c r="S2517" s="10"/>
      <c r="T2517" s="179">
        <f t="shared" si="150"/>
        <v>1478.4736842105262</v>
      </c>
      <c r="U2517" s="10"/>
      <c r="V2517" s="10"/>
      <c r="W2517" s="10"/>
      <c r="Y2517" s="10">
        <v>15405.499999999998</v>
      </c>
      <c r="Z2517" s="10">
        <f t="shared" si="158"/>
        <v>22278.59</v>
      </c>
      <c r="AB2517" s="250">
        <f t="shared" si="159"/>
        <v>14413.25</v>
      </c>
      <c r="AC2517" s="10">
        <v>17761.169999999998</v>
      </c>
      <c r="AD2517" s="10"/>
      <c r="AE2517" s="3"/>
      <c r="AF2517" s="3"/>
    </row>
    <row r="2518" spans="1:32" x14ac:dyDescent="0.2">
      <c r="A2518" s="55"/>
      <c r="B2518" s="198"/>
      <c r="C2518" s="10" t="s">
        <v>231</v>
      </c>
      <c r="D2518" s="10"/>
      <c r="E2518" s="419" t="s">
        <v>167</v>
      </c>
      <c r="F2518" s="369">
        <v>22361</v>
      </c>
      <c r="G2518" s="10"/>
      <c r="H2518" s="369">
        <f t="shared" si="157"/>
        <v>68</v>
      </c>
      <c r="I2518" s="10"/>
      <c r="J2518" s="10">
        <v>2960.64</v>
      </c>
      <c r="K2518" s="10"/>
      <c r="M2518" s="10">
        <v>13</v>
      </c>
      <c r="N2518" s="69"/>
      <c r="P2518" s="245">
        <f t="shared" si="149"/>
        <v>227.74153846153845</v>
      </c>
      <c r="Q2518" s="10"/>
      <c r="R2518" s="10"/>
      <c r="S2518" s="10"/>
      <c r="T2518" s="179">
        <f t="shared" si="150"/>
        <v>1720.0769230769231</v>
      </c>
      <c r="U2518" s="10"/>
      <c r="V2518" s="10"/>
      <c r="W2518" s="10"/>
      <c r="Y2518" s="10">
        <v>2960.64</v>
      </c>
      <c r="Z2518" s="10">
        <f t="shared" si="158"/>
        <v>4281.5200000000004</v>
      </c>
      <c r="AB2518" s="250">
        <f t="shared" si="159"/>
        <v>2769.95</v>
      </c>
      <c r="AC2518" s="10">
        <v>3413.36</v>
      </c>
      <c r="AD2518" s="10"/>
      <c r="AE2518" s="3"/>
      <c r="AF2518" s="3"/>
    </row>
    <row r="2519" spans="1:32" x14ac:dyDescent="0.2">
      <c r="A2519" s="55"/>
      <c r="B2519" s="198"/>
      <c r="C2519" s="10" t="s">
        <v>232</v>
      </c>
      <c r="D2519" s="10"/>
      <c r="E2519" s="419" t="s">
        <v>97</v>
      </c>
      <c r="F2519" s="369">
        <v>110477</v>
      </c>
      <c r="G2519" s="10"/>
      <c r="H2519" s="369">
        <f t="shared" si="157"/>
        <v>335</v>
      </c>
      <c r="I2519" s="10"/>
      <c r="J2519" s="10">
        <v>21032.550000000003</v>
      </c>
      <c r="K2519" s="10"/>
      <c r="M2519" s="10">
        <v>45</v>
      </c>
      <c r="N2519" s="69"/>
      <c r="P2519" s="245">
        <f t="shared" si="149"/>
        <v>467.39000000000004</v>
      </c>
      <c r="Q2519" s="10"/>
      <c r="R2519" s="10"/>
      <c r="S2519" s="10"/>
      <c r="T2519" s="179">
        <f t="shared" si="150"/>
        <v>2455.0444444444443</v>
      </c>
      <c r="U2519" s="10"/>
      <c r="V2519" s="10"/>
      <c r="W2519" s="10"/>
      <c r="Y2519" s="10">
        <v>21032.550000000003</v>
      </c>
      <c r="Z2519" s="10">
        <f t="shared" si="158"/>
        <v>30416.12</v>
      </c>
      <c r="AB2519" s="250">
        <f t="shared" si="159"/>
        <v>19677.87</v>
      </c>
      <c r="AC2519" s="10">
        <v>24248.65</v>
      </c>
      <c r="AD2519" s="10"/>
      <c r="AE2519" s="3"/>
      <c r="AF2519" s="3"/>
    </row>
    <row r="2520" spans="1:32" x14ac:dyDescent="0.2">
      <c r="A2520" s="55"/>
      <c r="B2520" s="198"/>
      <c r="C2520" s="10" t="s">
        <v>232</v>
      </c>
      <c r="D2520" s="10"/>
      <c r="E2520" s="419" t="s">
        <v>246</v>
      </c>
      <c r="F2520" s="369">
        <v>17</v>
      </c>
      <c r="G2520" s="10"/>
      <c r="H2520" s="369">
        <f t="shared" si="157"/>
        <v>0</v>
      </c>
      <c r="I2520" s="10"/>
      <c r="J2520" s="10">
        <v>17.23</v>
      </c>
      <c r="K2520" s="10"/>
      <c r="M2520" s="10">
        <v>1</v>
      </c>
      <c r="N2520" s="69"/>
      <c r="P2520" s="245">
        <f t="shared" si="149"/>
        <v>17.23</v>
      </c>
      <c r="Q2520" s="10"/>
      <c r="R2520" s="10"/>
      <c r="S2520" s="10"/>
      <c r="T2520" s="179">
        <f t="shared" si="150"/>
        <v>17</v>
      </c>
      <c r="U2520" s="10"/>
      <c r="V2520" s="10"/>
      <c r="W2520" s="10"/>
      <c r="Y2520" s="10">
        <v>17.23</v>
      </c>
      <c r="Z2520" s="10">
        <f t="shared" si="158"/>
        <v>24.92</v>
      </c>
      <c r="AB2520" s="250">
        <f t="shared" si="159"/>
        <v>16.12</v>
      </c>
      <c r="AC2520" s="10">
        <v>19.86</v>
      </c>
      <c r="AD2520" s="10"/>
      <c r="AE2520" s="3"/>
      <c r="AF2520" s="3"/>
    </row>
    <row r="2521" spans="1:32" x14ac:dyDescent="0.2">
      <c r="A2521" s="55"/>
      <c r="B2521" s="198"/>
      <c r="C2521" s="10" t="s">
        <v>233</v>
      </c>
      <c r="D2521" s="10"/>
      <c r="E2521" s="419" t="s">
        <v>235</v>
      </c>
      <c r="F2521" s="369">
        <v>771823</v>
      </c>
      <c r="G2521" s="10"/>
      <c r="H2521" s="369">
        <f t="shared" si="157"/>
        <v>2339</v>
      </c>
      <c r="I2521" s="10"/>
      <c r="J2521" s="10">
        <v>33124.39</v>
      </c>
      <c r="K2521" s="10"/>
      <c r="M2521" s="10">
        <v>28</v>
      </c>
      <c r="N2521" s="69"/>
      <c r="P2521" s="245">
        <f t="shared" si="149"/>
        <v>1183.0139285714286</v>
      </c>
      <c r="Q2521" s="10"/>
      <c r="R2521" s="10"/>
      <c r="S2521" s="10"/>
      <c r="T2521" s="179">
        <f t="shared" si="150"/>
        <v>27565.107142857141</v>
      </c>
      <c r="U2521" s="10"/>
      <c r="V2521" s="10"/>
      <c r="W2521" s="10"/>
      <c r="Y2521" s="10">
        <v>33124.39</v>
      </c>
      <c r="Z2521" s="10">
        <f t="shared" si="158"/>
        <v>47902.68</v>
      </c>
      <c r="AB2521" s="250">
        <f t="shared" si="159"/>
        <v>30990.89</v>
      </c>
      <c r="AC2521" s="10">
        <v>38189.47</v>
      </c>
      <c r="AD2521" s="10"/>
      <c r="AE2521" s="3"/>
      <c r="AF2521" s="3"/>
    </row>
    <row r="2522" spans="1:32" x14ac:dyDescent="0.2">
      <c r="A2522" s="55"/>
      <c r="B2522" s="198"/>
      <c r="C2522" s="10" t="s">
        <v>236</v>
      </c>
      <c r="D2522" s="10"/>
      <c r="E2522" s="419" t="s">
        <v>127</v>
      </c>
      <c r="F2522" s="369">
        <v>908</v>
      </c>
      <c r="G2522" s="10"/>
      <c r="H2522" s="369">
        <f t="shared" si="157"/>
        <v>3</v>
      </c>
      <c r="I2522" s="10"/>
      <c r="J2522" s="10">
        <v>201.48</v>
      </c>
      <c r="K2522" s="10"/>
      <c r="M2522" s="10">
        <v>1</v>
      </c>
      <c r="N2522" s="69"/>
      <c r="P2522" s="245">
        <f t="shared" si="149"/>
        <v>201.48</v>
      </c>
      <c r="Q2522" s="10"/>
      <c r="R2522" s="10"/>
      <c r="S2522" s="10"/>
      <c r="T2522" s="179">
        <f t="shared" si="150"/>
        <v>908</v>
      </c>
      <c r="U2522" s="10"/>
      <c r="V2522" s="10"/>
      <c r="W2522" s="10"/>
      <c r="Y2522" s="10">
        <v>201.48</v>
      </c>
      <c r="Z2522" s="10">
        <f t="shared" si="158"/>
        <v>291.37</v>
      </c>
      <c r="AB2522" s="250">
        <f t="shared" si="159"/>
        <v>188.5</v>
      </c>
      <c r="AC2522" s="10">
        <v>232.28</v>
      </c>
      <c r="AD2522" s="10"/>
      <c r="AE2522" s="3"/>
      <c r="AF2522" s="3"/>
    </row>
    <row r="2523" spans="1:32" x14ac:dyDescent="0.2">
      <c r="A2523" s="55"/>
      <c r="B2523" s="198"/>
      <c r="C2523" s="10" t="s">
        <v>236</v>
      </c>
      <c r="D2523" s="10"/>
      <c r="E2523" s="419" t="s">
        <v>237</v>
      </c>
      <c r="F2523" s="369">
        <v>94787</v>
      </c>
      <c r="G2523" s="10"/>
      <c r="H2523" s="369">
        <f t="shared" si="157"/>
        <v>287</v>
      </c>
      <c r="I2523" s="10"/>
      <c r="J2523" s="10">
        <v>12376.530000000004</v>
      </c>
      <c r="K2523" s="10"/>
      <c r="M2523" s="10">
        <v>31</v>
      </c>
      <c r="N2523" s="69"/>
      <c r="P2523" s="245">
        <f t="shared" si="149"/>
        <v>399.24290322580657</v>
      </c>
      <c r="Q2523" s="10"/>
      <c r="R2523" s="10"/>
      <c r="S2523" s="10"/>
      <c r="T2523" s="179">
        <f t="shared" si="150"/>
        <v>3057.6451612903224</v>
      </c>
      <c r="U2523" s="10"/>
      <c r="V2523" s="10"/>
      <c r="W2523" s="10"/>
      <c r="Y2523" s="10">
        <v>12376.530000000004</v>
      </c>
      <c r="Z2523" s="10">
        <f t="shared" si="158"/>
        <v>17898.259999999998</v>
      </c>
      <c r="AB2523" s="250">
        <f t="shared" si="159"/>
        <v>11579.37</v>
      </c>
      <c r="AC2523" s="10">
        <v>14269.03</v>
      </c>
      <c r="AD2523" s="10"/>
      <c r="AE2523" s="3"/>
      <c r="AF2523" s="3"/>
    </row>
    <row r="2524" spans="1:32" x14ac:dyDescent="0.2">
      <c r="A2524" s="55"/>
      <c r="B2524" s="198"/>
      <c r="C2524" s="10" t="s">
        <v>238</v>
      </c>
      <c r="D2524" s="10"/>
      <c r="E2524" s="419" t="s">
        <v>239</v>
      </c>
      <c r="F2524" s="369">
        <v>200228</v>
      </c>
      <c r="G2524" s="10"/>
      <c r="H2524" s="369">
        <f t="shared" si="157"/>
        <v>607</v>
      </c>
      <c r="I2524" s="10"/>
      <c r="J2524" s="10">
        <v>27213.47</v>
      </c>
      <c r="K2524" s="10"/>
      <c r="M2524" s="10">
        <v>87</v>
      </c>
      <c r="N2524" s="69"/>
      <c r="P2524" s="245">
        <f t="shared" si="149"/>
        <v>312.79850574712646</v>
      </c>
      <c r="Q2524" s="10"/>
      <c r="R2524" s="10"/>
      <c r="S2524" s="10"/>
      <c r="T2524" s="179">
        <f t="shared" si="150"/>
        <v>2301.4712643678163</v>
      </c>
      <c r="U2524" s="10"/>
      <c r="V2524" s="10"/>
      <c r="W2524" s="10"/>
      <c r="Y2524" s="10">
        <v>27213.47</v>
      </c>
      <c r="Z2524" s="10">
        <f t="shared" si="158"/>
        <v>39354.629999999997</v>
      </c>
      <c r="AB2524" s="250">
        <f t="shared" si="159"/>
        <v>25460.68</v>
      </c>
      <c r="AC2524" s="10">
        <v>31374.7</v>
      </c>
      <c r="AD2524" s="10"/>
      <c r="AE2524" s="3"/>
      <c r="AF2524" s="3"/>
    </row>
    <row r="2525" spans="1:32" x14ac:dyDescent="0.2">
      <c r="A2525" s="55"/>
      <c r="B2525" s="198"/>
      <c r="C2525" s="10" t="s">
        <v>240</v>
      </c>
      <c r="D2525" s="10"/>
      <c r="E2525" s="419" t="s">
        <v>179</v>
      </c>
      <c r="F2525" s="369">
        <v>21149</v>
      </c>
      <c r="G2525" s="10"/>
      <c r="H2525" s="369">
        <f t="shared" si="157"/>
        <v>64</v>
      </c>
      <c r="I2525" s="10"/>
      <c r="J2525" s="10">
        <v>4212.4400000000005</v>
      </c>
      <c r="K2525" s="10"/>
      <c r="M2525" s="10">
        <v>6</v>
      </c>
      <c r="N2525" s="69"/>
      <c r="P2525" s="245">
        <f t="shared" si="149"/>
        <v>702.07333333333338</v>
      </c>
      <c r="Q2525" s="10"/>
      <c r="R2525" s="10"/>
      <c r="S2525" s="10"/>
      <c r="T2525" s="179">
        <f t="shared" si="150"/>
        <v>3524.8333333333335</v>
      </c>
      <c r="U2525" s="10"/>
      <c r="V2525" s="10"/>
      <c r="W2525" s="10"/>
      <c r="Y2525" s="10">
        <v>4212.4400000000005</v>
      </c>
      <c r="Z2525" s="10">
        <f t="shared" si="158"/>
        <v>6091.8</v>
      </c>
      <c r="AB2525" s="250">
        <f t="shared" si="159"/>
        <v>3941.12</v>
      </c>
      <c r="AC2525" s="10">
        <v>4856.57</v>
      </c>
      <c r="AD2525" s="10"/>
      <c r="AE2525" s="3"/>
      <c r="AF2525" s="3"/>
    </row>
    <row r="2526" spans="1:32" x14ac:dyDescent="0.2">
      <c r="A2526" s="55"/>
      <c r="B2526" s="198"/>
      <c r="C2526" s="10" t="s">
        <v>241</v>
      </c>
      <c r="D2526" s="10"/>
      <c r="E2526" s="419" t="s">
        <v>153</v>
      </c>
      <c r="F2526" s="369">
        <v>13421</v>
      </c>
      <c r="G2526" s="10"/>
      <c r="H2526" s="369">
        <f t="shared" si="157"/>
        <v>41</v>
      </c>
      <c r="I2526" s="10"/>
      <c r="J2526" s="10">
        <v>2486.2800000000002</v>
      </c>
      <c r="K2526" s="10"/>
      <c r="M2526" s="10">
        <v>11</v>
      </c>
      <c r="N2526" s="69"/>
      <c r="P2526" s="245">
        <f t="shared" si="149"/>
        <v>226.02545454545455</v>
      </c>
      <c r="Q2526" s="10"/>
      <c r="R2526" s="10"/>
      <c r="S2526" s="10"/>
      <c r="T2526" s="179">
        <f t="shared" si="150"/>
        <v>1220.090909090909</v>
      </c>
      <c r="U2526" s="10"/>
      <c r="V2526" s="10"/>
      <c r="W2526" s="10"/>
      <c r="Y2526" s="10">
        <v>2486.2800000000002</v>
      </c>
      <c r="Z2526" s="10">
        <f t="shared" si="158"/>
        <v>3595.52</v>
      </c>
      <c r="AB2526" s="250">
        <f t="shared" si="159"/>
        <v>2326.14</v>
      </c>
      <c r="AC2526" s="10">
        <v>2866.46</v>
      </c>
      <c r="AD2526" s="10"/>
      <c r="AE2526" s="3"/>
      <c r="AF2526" s="3"/>
    </row>
    <row r="2527" spans="1:32" x14ac:dyDescent="0.2">
      <c r="A2527" s="55"/>
      <c r="B2527" s="198"/>
      <c r="C2527" s="10" t="s">
        <v>242</v>
      </c>
      <c r="D2527" s="10"/>
      <c r="E2527" s="419" t="s">
        <v>81</v>
      </c>
      <c r="F2527" s="369">
        <v>4571</v>
      </c>
      <c r="G2527" s="10"/>
      <c r="H2527" s="369">
        <f t="shared" si="157"/>
        <v>14</v>
      </c>
      <c r="I2527" s="10"/>
      <c r="J2527" s="10">
        <v>461.53999999999996</v>
      </c>
      <c r="K2527" s="10"/>
      <c r="M2527" s="10">
        <v>3</v>
      </c>
      <c r="N2527" s="69"/>
      <c r="P2527" s="245">
        <f t="shared" si="149"/>
        <v>153.84666666666666</v>
      </c>
      <c r="Q2527" s="10"/>
      <c r="R2527" s="10"/>
      <c r="S2527" s="10"/>
      <c r="T2527" s="179">
        <f t="shared" si="150"/>
        <v>1523.6666666666667</v>
      </c>
      <c r="U2527" s="10"/>
      <c r="V2527" s="10"/>
      <c r="W2527" s="10"/>
      <c r="Y2527" s="10">
        <v>461.53999999999996</v>
      </c>
      <c r="Z2527" s="10">
        <f t="shared" si="158"/>
        <v>667.45</v>
      </c>
      <c r="AB2527" s="250">
        <f t="shared" si="159"/>
        <v>431.81</v>
      </c>
      <c r="AC2527" s="10">
        <v>532.11</v>
      </c>
      <c r="AD2527" s="10"/>
      <c r="AE2527" s="3"/>
      <c r="AF2527" s="3"/>
    </row>
    <row r="2528" spans="1:32" x14ac:dyDescent="0.2">
      <c r="A2528" s="55"/>
      <c r="B2528" s="198"/>
      <c r="C2528" s="10" t="s">
        <v>600</v>
      </c>
      <c r="D2528" s="10"/>
      <c r="E2528" s="419" t="s">
        <v>86</v>
      </c>
      <c r="F2528" s="369">
        <v>50</v>
      </c>
      <c r="G2528" s="10"/>
      <c r="H2528" s="369">
        <f t="shared" si="157"/>
        <v>0</v>
      </c>
      <c r="I2528" s="10"/>
      <c r="J2528" s="10">
        <v>20.66</v>
      </c>
      <c r="K2528" s="10"/>
      <c r="M2528" s="10">
        <v>1</v>
      </c>
      <c r="N2528" s="69"/>
      <c r="P2528" s="245">
        <f t="shared" si="149"/>
        <v>20.66</v>
      </c>
      <c r="Q2528" s="10"/>
      <c r="R2528" s="10"/>
      <c r="S2528" s="10"/>
      <c r="T2528" s="179">
        <f t="shared" si="150"/>
        <v>50</v>
      </c>
      <c r="U2528" s="10"/>
      <c r="V2528" s="10"/>
      <c r="W2528" s="10"/>
      <c r="Y2528" s="10">
        <v>20.66</v>
      </c>
      <c r="Z2528" s="10">
        <f t="shared" si="158"/>
        <v>29.88</v>
      </c>
      <c r="AB2528" s="250">
        <f t="shared" si="159"/>
        <v>19.329999999999998</v>
      </c>
      <c r="AC2528" s="10">
        <v>23.82</v>
      </c>
      <c r="AD2528" s="10"/>
      <c r="AE2528" s="3"/>
      <c r="AF2528" s="3"/>
    </row>
    <row r="2529" spans="1:32" x14ac:dyDescent="0.2">
      <c r="A2529" s="55"/>
      <c r="B2529" s="198"/>
      <c r="C2529" s="10" t="s">
        <v>243</v>
      </c>
      <c r="D2529" s="10"/>
      <c r="E2529" s="419" t="s">
        <v>75</v>
      </c>
      <c r="F2529" s="369">
        <v>511</v>
      </c>
      <c r="G2529" s="10"/>
      <c r="H2529" s="369">
        <f t="shared" si="157"/>
        <v>2</v>
      </c>
      <c r="I2529" s="10"/>
      <c r="J2529" s="10">
        <v>126.96</v>
      </c>
      <c r="K2529" s="10"/>
      <c r="M2529" s="10">
        <v>1</v>
      </c>
      <c r="N2529" s="69"/>
      <c r="P2529" s="245">
        <f t="shared" si="149"/>
        <v>126.96</v>
      </c>
      <c r="Q2529" s="10"/>
      <c r="R2529" s="10"/>
      <c r="S2529" s="10"/>
      <c r="T2529" s="179">
        <f t="shared" si="150"/>
        <v>511</v>
      </c>
      <c r="U2529" s="10"/>
      <c r="V2529" s="10"/>
      <c r="W2529" s="10"/>
      <c r="Y2529" s="10">
        <v>126.96</v>
      </c>
      <c r="Z2529" s="10">
        <f t="shared" si="158"/>
        <v>183.6</v>
      </c>
      <c r="AB2529" s="250">
        <f t="shared" si="159"/>
        <v>118.78</v>
      </c>
      <c r="AC2529" s="10">
        <v>146.37</v>
      </c>
      <c r="AD2529" s="10"/>
      <c r="AE2529" s="3"/>
      <c r="AF2529" s="3"/>
    </row>
    <row r="2530" spans="1:32" x14ac:dyDescent="0.2">
      <c r="A2530" s="55"/>
      <c r="B2530" s="198"/>
      <c r="C2530" s="10" t="s">
        <v>244</v>
      </c>
      <c r="D2530" s="10"/>
      <c r="E2530" s="419" t="s">
        <v>157</v>
      </c>
      <c r="F2530" s="369">
        <v>611</v>
      </c>
      <c r="G2530" s="10"/>
      <c r="H2530" s="369">
        <f t="shared" si="157"/>
        <v>2</v>
      </c>
      <c r="I2530" s="10"/>
      <c r="J2530" s="10">
        <v>162.41</v>
      </c>
      <c r="K2530" s="10"/>
      <c r="M2530" s="10">
        <v>2</v>
      </c>
      <c r="N2530" s="69"/>
      <c r="P2530" s="245">
        <f t="shared" si="149"/>
        <v>81.204999999999998</v>
      </c>
      <c r="Q2530" s="10"/>
      <c r="R2530" s="10"/>
      <c r="S2530" s="10"/>
      <c r="T2530" s="179">
        <f t="shared" si="150"/>
        <v>305.5</v>
      </c>
      <c r="U2530" s="10"/>
      <c r="V2530" s="10"/>
      <c r="W2530" s="10"/>
      <c r="Y2530" s="10">
        <v>162.41</v>
      </c>
      <c r="Z2530" s="10">
        <f t="shared" si="158"/>
        <v>234.87</v>
      </c>
      <c r="AB2530" s="250">
        <f t="shared" si="159"/>
        <v>151.94999999999999</v>
      </c>
      <c r="AC2530" s="10">
        <v>187.25</v>
      </c>
      <c r="AD2530" s="10"/>
      <c r="AE2530" s="3"/>
      <c r="AF2530" s="3"/>
    </row>
    <row r="2531" spans="1:32" x14ac:dyDescent="0.2">
      <c r="A2531" s="55"/>
      <c r="B2531" s="198"/>
      <c r="C2531" s="10" t="s">
        <v>245</v>
      </c>
      <c r="D2531" s="10"/>
      <c r="E2531" s="419" t="s">
        <v>246</v>
      </c>
      <c r="F2531" s="369">
        <v>2375</v>
      </c>
      <c r="G2531" s="10"/>
      <c r="H2531" s="369">
        <f t="shared" si="157"/>
        <v>7</v>
      </c>
      <c r="I2531" s="10"/>
      <c r="J2531" s="10">
        <v>485.55</v>
      </c>
      <c r="K2531" s="10"/>
      <c r="M2531" s="10">
        <v>3</v>
      </c>
      <c r="N2531" s="69"/>
      <c r="P2531" s="245">
        <f t="shared" si="149"/>
        <v>161.85</v>
      </c>
      <c r="Q2531" s="10"/>
      <c r="R2531" s="10"/>
      <c r="S2531" s="10"/>
      <c r="T2531" s="179">
        <f t="shared" si="150"/>
        <v>791.66666666666663</v>
      </c>
      <c r="U2531" s="10"/>
      <c r="V2531" s="10"/>
      <c r="W2531" s="10"/>
      <c r="Y2531" s="10">
        <v>485.55</v>
      </c>
      <c r="Z2531" s="10">
        <f t="shared" si="158"/>
        <v>702.18</v>
      </c>
      <c r="AB2531" s="250">
        <f t="shared" si="159"/>
        <v>454.28</v>
      </c>
      <c r="AC2531" s="10">
        <v>559.79999999999995</v>
      </c>
      <c r="AD2531" s="10"/>
      <c r="AE2531" s="3"/>
      <c r="AF2531" s="3"/>
    </row>
    <row r="2532" spans="1:32" x14ac:dyDescent="0.2">
      <c r="A2532" s="55"/>
      <c r="B2532" s="198"/>
      <c r="C2532" s="10" t="s">
        <v>247</v>
      </c>
      <c r="D2532" s="10"/>
      <c r="E2532" s="419" t="s">
        <v>211</v>
      </c>
      <c r="F2532" s="369">
        <v>1671307</v>
      </c>
      <c r="G2532" s="10"/>
      <c r="H2532" s="369">
        <f t="shared" si="157"/>
        <v>5065</v>
      </c>
      <c r="I2532" s="10"/>
      <c r="J2532" s="10">
        <v>244613.37999999998</v>
      </c>
      <c r="K2532" s="10"/>
      <c r="M2532" s="10">
        <v>500</v>
      </c>
      <c r="N2532" s="69"/>
      <c r="P2532" s="245">
        <f t="shared" si="149"/>
        <v>489.22675999999996</v>
      </c>
      <c r="Q2532" s="10"/>
      <c r="R2532" s="10"/>
      <c r="S2532" s="10"/>
      <c r="T2532" s="179">
        <f t="shared" si="150"/>
        <v>3342.614</v>
      </c>
      <c r="U2532" s="10"/>
      <c r="V2532" s="10"/>
      <c r="W2532" s="10"/>
      <c r="Y2532" s="10">
        <v>244613.37999999998</v>
      </c>
      <c r="Z2532" s="10">
        <f t="shared" si="158"/>
        <v>353746.46</v>
      </c>
      <c r="AB2532" s="250">
        <f t="shared" si="159"/>
        <v>228858.12</v>
      </c>
      <c r="AC2532" s="10">
        <v>282017.39</v>
      </c>
      <c r="AD2532" s="10"/>
      <c r="AE2532" s="3"/>
      <c r="AF2532" s="3"/>
    </row>
    <row r="2533" spans="1:32" x14ac:dyDescent="0.2">
      <c r="A2533" s="55"/>
      <c r="B2533" s="198"/>
      <c r="C2533" s="10" t="s">
        <v>247</v>
      </c>
      <c r="D2533" s="10"/>
      <c r="E2533" s="419" t="s">
        <v>196</v>
      </c>
      <c r="F2533" s="369">
        <v>111</v>
      </c>
      <c r="G2533" s="10"/>
      <c r="H2533" s="369">
        <f t="shared" si="157"/>
        <v>0</v>
      </c>
      <c r="I2533" s="10"/>
      <c r="J2533" s="10">
        <v>30.99</v>
      </c>
      <c r="K2533" s="10"/>
      <c r="M2533" s="10">
        <v>1</v>
      </c>
      <c r="N2533" s="69"/>
      <c r="P2533" s="245">
        <f t="shared" si="149"/>
        <v>30.99</v>
      </c>
      <c r="Q2533" s="10"/>
      <c r="R2533" s="10"/>
      <c r="S2533" s="10"/>
      <c r="T2533" s="179">
        <f t="shared" si="150"/>
        <v>111</v>
      </c>
      <c r="U2533" s="10"/>
      <c r="V2533" s="10"/>
      <c r="W2533" s="10"/>
      <c r="Y2533" s="10">
        <v>30.99</v>
      </c>
      <c r="Z2533" s="10">
        <f t="shared" si="158"/>
        <v>44.82</v>
      </c>
      <c r="AB2533" s="250">
        <f t="shared" si="159"/>
        <v>28.99</v>
      </c>
      <c r="AC2533" s="10">
        <v>35.72</v>
      </c>
      <c r="AD2533" s="10"/>
      <c r="AE2533" s="3"/>
      <c r="AF2533" s="3"/>
    </row>
    <row r="2534" spans="1:32" x14ac:dyDescent="0.2">
      <c r="A2534" s="55"/>
      <c r="B2534" s="198"/>
      <c r="C2534" s="10" t="s">
        <v>248</v>
      </c>
      <c r="D2534" s="10"/>
      <c r="E2534" s="419" t="s">
        <v>77</v>
      </c>
      <c r="F2534" s="369">
        <v>8331767</v>
      </c>
      <c r="G2534" s="10"/>
      <c r="H2534" s="369">
        <f t="shared" si="157"/>
        <v>25249</v>
      </c>
      <c r="I2534" s="10"/>
      <c r="J2534" s="10">
        <v>887341.14999999909</v>
      </c>
      <c r="K2534" s="10"/>
      <c r="M2534" s="10">
        <v>983</v>
      </c>
      <c r="N2534" s="69"/>
      <c r="P2534" s="245">
        <f t="shared" si="149"/>
        <v>902.68682604272544</v>
      </c>
      <c r="Q2534" s="10"/>
      <c r="R2534" s="10"/>
      <c r="S2534" s="10"/>
      <c r="T2534" s="179">
        <f t="shared" si="150"/>
        <v>8475.8565615462867</v>
      </c>
      <c r="U2534" s="10"/>
      <c r="V2534" s="10"/>
      <c r="W2534" s="10"/>
      <c r="Y2534" s="10">
        <v>887341.14999999909</v>
      </c>
      <c r="Z2534" s="10">
        <f t="shared" si="158"/>
        <v>1283224.1200000001</v>
      </c>
      <c r="AB2534" s="250">
        <f t="shared" si="159"/>
        <v>830188.56</v>
      </c>
      <c r="AC2534" s="10">
        <v>1023025.13</v>
      </c>
      <c r="AD2534" s="10"/>
      <c r="AE2534" s="3"/>
      <c r="AF2534" s="3"/>
    </row>
    <row r="2535" spans="1:32" x14ac:dyDescent="0.2">
      <c r="A2535" s="55"/>
      <c r="B2535" s="198"/>
      <c r="C2535" s="10" t="s">
        <v>248</v>
      </c>
      <c r="D2535" s="10"/>
      <c r="E2535" s="419" t="s">
        <v>120</v>
      </c>
      <c r="F2535" s="369">
        <v>901</v>
      </c>
      <c r="G2535" s="10"/>
      <c r="H2535" s="369">
        <f t="shared" si="157"/>
        <v>3</v>
      </c>
      <c r="I2535" s="10"/>
      <c r="J2535" s="10">
        <v>154.35</v>
      </c>
      <c r="K2535" s="10"/>
      <c r="M2535" s="10">
        <v>1</v>
      </c>
      <c r="N2535" s="69"/>
      <c r="P2535" s="245">
        <f t="shared" si="149"/>
        <v>154.35</v>
      </c>
      <c r="Q2535" s="10"/>
      <c r="R2535" s="10"/>
      <c r="S2535" s="10"/>
      <c r="T2535" s="179">
        <f t="shared" si="150"/>
        <v>901</v>
      </c>
      <c r="U2535" s="10"/>
      <c r="V2535" s="10"/>
      <c r="W2535" s="10"/>
      <c r="Y2535" s="10">
        <v>154.35</v>
      </c>
      <c r="Z2535" s="10">
        <f t="shared" si="158"/>
        <v>223.21</v>
      </c>
      <c r="AB2535" s="250">
        <f t="shared" si="159"/>
        <v>144.41</v>
      </c>
      <c r="AC2535" s="10">
        <v>177.95</v>
      </c>
      <c r="AD2535" s="10"/>
      <c r="AE2535" s="3"/>
      <c r="AF2535" s="3"/>
    </row>
    <row r="2536" spans="1:32" x14ac:dyDescent="0.2">
      <c r="A2536" s="55"/>
      <c r="B2536" s="198"/>
      <c r="C2536" s="10" t="s">
        <v>249</v>
      </c>
      <c r="D2536" s="10"/>
      <c r="E2536" s="419" t="s">
        <v>127</v>
      </c>
      <c r="F2536" s="369">
        <v>28992</v>
      </c>
      <c r="G2536" s="10"/>
      <c r="H2536" s="369">
        <f t="shared" si="157"/>
        <v>88</v>
      </c>
      <c r="I2536" s="10"/>
      <c r="J2536" s="10">
        <v>4591.96</v>
      </c>
      <c r="K2536" s="10"/>
      <c r="M2536" s="10">
        <v>28</v>
      </c>
      <c r="N2536" s="69"/>
      <c r="P2536" s="245">
        <f t="shared" si="149"/>
        <v>163.99857142857144</v>
      </c>
      <c r="Q2536" s="10"/>
      <c r="R2536" s="10"/>
      <c r="S2536" s="10"/>
      <c r="T2536" s="179">
        <f t="shared" si="150"/>
        <v>1035.4285714285713</v>
      </c>
      <c r="U2536" s="10"/>
      <c r="V2536" s="10"/>
      <c r="W2536" s="10"/>
      <c r="Y2536" s="10">
        <v>4591.96</v>
      </c>
      <c r="Z2536" s="10">
        <f t="shared" si="158"/>
        <v>6640.64</v>
      </c>
      <c r="AB2536" s="250">
        <f t="shared" si="159"/>
        <v>4296.2</v>
      </c>
      <c r="AC2536" s="10">
        <v>5294.12</v>
      </c>
      <c r="AD2536" s="10"/>
      <c r="AE2536" s="3"/>
      <c r="AF2536" s="3"/>
    </row>
    <row r="2537" spans="1:32" x14ac:dyDescent="0.2">
      <c r="A2537" s="55"/>
      <c r="B2537" s="198"/>
      <c r="C2537" s="10" t="s">
        <v>250</v>
      </c>
      <c r="D2537" s="10"/>
      <c r="E2537" s="419" t="s">
        <v>92</v>
      </c>
      <c r="F2537" s="369">
        <v>9374</v>
      </c>
      <c r="G2537" s="10"/>
      <c r="H2537" s="369">
        <f t="shared" si="157"/>
        <v>28</v>
      </c>
      <c r="I2537" s="10"/>
      <c r="J2537" s="10">
        <v>1523.28</v>
      </c>
      <c r="K2537" s="10"/>
      <c r="M2537" s="10">
        <v>3</v>
      </c>
      <c r="N2537" s="69"/>
      <c r="P2537" s="245">
        <f t="shared" si="149"/>
        <v>507.76</v>
      </c>
      <c r="Q2537" s="10"/>
      <c r="R2537" s="10"/>
      <c r="S2537" s="10"/>
      <c r="T2537" s="179">
        <f t="shared" si="150"/>
        <v>3124.6666666666665</v>
      </c>
      <c r="U2537" s="10"/>
      <c r="V2537" s="10"/>
      <c r="W2537" s="10"/>
      <c r="Y2537" s="10">
        <v>1523.28</v>
      </c>
      <c r="Z2537" s="10">
        <f t="shared" si="158"/>
        <v>2202.88</v>
      </c>
      <c r="AB2537" s="250">
        <f t="shared" si="159"/>
        <v>1425.17</v>
      </c>
      <c r="AC2537" s="10">
        <v>1756.21</v>
      </c>
      <c r="AD2537" s="10"/>
      <c r="AE2537" s="3"/>
      <c r="AF2537" s="3"/>
    </row>
    <row r="2538" spans="1:32" x14ac:dyDescent="0.2">
      <c r="A2538" s="55"/>
      <c r="B2538" s="198"/>
      <c r="C2538" s="10" t="s">
        <v>251</v>
      </c>
      <c r="D2538" s="10"/>
      <c r="E2538" s="419" t="s">
        <v>79</v>
      </c>
      <c r="F2538" s="369">
        <v>875122</v>
      </c>
      <c r="G2538" s="10"/>
      <c r="H2538" s="369">
        <f t="shared" si="157"/>
        <v>2652</v>
      </c>
      <c r="I2538" s="10"/>
      <c r="J2538" s="10">
        <v>75829.150000000009</v>
      </c>
      <c r="K2538" s="10"/>
      <c r="M2538" s="10">
        <v>117</v>
      </c>
      <c r="N2538" s="69"/>
      <c r="P2538" s="245">
        <f t="shared" si="149"/>
        <v>648.11239316239323</v>
      </c>
      <c r="Q2538" s="10"/>
      <c r="R2538" s="10"/>
      <c r="S2538" s="10"/>
      <c r="T2538" s="179">
        <f t="shared" si="150"/>
        <v>7479.6752136752139</v>
      </c>
      <c r="U2538" s="10"/>
      <c r="V2538" s="10"/>
      <c r="W2538" s="10"/>
      <c r="Y2538" s="10">
        <v>75829.150000000009</v>
      </c>
      <c r="Z2538" s="10">
        <f t="shared" si="158"/>
        <v>109659.96</v>
      </c>
      <c r="AB2538" s="250">
        <f t="shared" si="159"/>
        <v>70945.08</v>
      </c>
      <c r="AC2538" s="10">
        <v>87424.24</v>
      </c>
      <c r="AD2538" s="10"/>
      <c r="AE2538" s="3"/>
      <c r="AF2538" s="3"/>
    </row>
    <row r="2539" spans="1:32" x14ac:dyDescent="0.2">
      <c r="A2539" s="55"/>
      <c r="B2539" s="198"/>
      <c r="C2539" s="10" t="s">
        <v>252</v>
      </c>
      <c r="D2539" s="10"/>
      <c r="E2539" s="419" t="s">
        <v>145</v>
      </c>
      <c r="F2539" s="369">
        <v>38</v>
      </c>
      <c r="G2539" s="10"/>
      <c r="H2539" s="369">
        <f t="shared" si="157"/>
        <v>0</v>
      </c>
      <c r="I2539" s="10"/>
      <c r="J2539" s="10">
        <v>21.26</v>
      </c>
      <c r="K2539" s="10"/>
      <c r="M2539" s="10">
        <v>1</v>
      </c>
      <c r="N2539" s="69"/>
      <c r="P2539" s="245">
        <f t="shared" si="149"/>
        <v>21.26</v>
      </c>
      <c r="Q2539" s="10"/>
      <c r="R2539" s="10"/>
      <c r="S2539" s="10"/>
      <c r="T2539" s="179">
        <f t="shared" si="150"/>
        <v>38</v>
      </c>
      <c r="U2539" s="10"/>
      <c r="V2539" s="10"/>
      <c r="W2539" s="10"/>
      <c r="Y2539" s="10">
        <v>21.26</v>
      </c>
      <c r="Z2539" s="10">
        <f t="shared" si="158"/>
        <v>30.75</v>
      </c>
      <c r="AB2539" s="250">
        <f t="shared" si="159"/>
        <v>19.89</v>
      </c>
      <c r="AC2539" s="10">
        <v>24.51</v>
      </c>
      <c r="AD2539" s="10"/>
      <c r="AE2539" s="3"/>
      <c r="AF2539" s="3"/>
    </row>
    <row r="2540" spans="1:32" x14ac:dyDescent="0.2">
      <c r="A2540" s="55"/>
      <c r="B2540" s="198"/>
      <c r="C2540" s="10" t="s">
        <v>252</v>
      </c>
      <c r="D2540" s="10"/>
      <c r="E2540" s="419" t="s">
        <v>235</v>
      </c>
      <c r="F2540" s="369">
        <v>348</v>
      </c>
      <c r="G2540" s="10"/>
      <c r="H2540" s="369">
        <f t="shared" si="157"/>
        <v>1</v>
      </c>
      <c r="I2540" s="10"/>
      <c r="J2540" s="10">
        <v>23.6</v>
      </c>
      <c r="K2540" s="10"/>
      <c r="M2540" s="10">
        <v>1</v>
      </c>
      <c r="N2540" s="69"/>
      <c r="P2540" s="245">
        <f t="shared" si="149"/>
        <v>23.6</v>
      </c>
      <c r="Q2540" s="10"/>
      <c r="R2540" s="10"/>
      <c r="S2540" s="10"/>
      <c r="T2540" s="179">
        <f t="shared" si="150"/>
        <v>348</v>
      </c>
      <c r="U2540" s="10"/>
      <c r="V2540" s="10"/>
      <c r="W2540" s="10"/>
      <c r="Y2540" s="10">
        <v>23.6</v>
      </c>
      <c r="Z2540" s="10">
        <f t="shared" si="158"/>
        <v>34.130000000000003</v>
      </c>
      <c r="AB2540" s="250">
        <f t="shared" si="159"/>
        <v>22.08</v>
      </c>
      <c r="AC2540" s="10">
        <v>27.21</v>
      </c>
      <c r="AD2540" s="10"/>
      <c r="AE2540" s="3"/>
      <c r="AF2540" s="3"/>
    </row>
    <row r="2541" spans="1:32" x14ac:dyDescent="0.2">
      <c r="A2541" s="55"/>
      <c r="B2541" s="198"/>
      <c r="C2541" s="10" t="s">
        <v>252</v>
      </c>
      <c r="D2541" s="10"/>
      <c r="E2541" s="419" t="s">
        <v>70</v>
      </c>
      <c r="F2541" s="369">
        <v>1497206</v>
      </c>
      <c r="G2541" s="10"/>
      <c r="H2541" s="369">
        <f t="shared" si="157"/>
        <v>4537</v>
      </c>
      <c r="I2541" s="10"/>
      <c r="J2541" s="10">
        <v>190438.20000000019</v>
      </c>
      <c r="K2541" s="10"/>
      <c r="M2541" s="10">
        <v>523</v>
      </c>
      <c r="N2541" s="69"/>
      <c r="P2541" s="245">
        <f t="shared" si="149"/>
        <v>364.12657743785888</v>
      </c>
      <c r="Q2541" s="10"/>
      <c r="R2541" s="10"/>
      <c r="S2541" s="10"/>
      <c r="T2541" s="179">
        <f t="shared" si="150"/>
        <v>2862.7265774378584</v>
      </c>
      <c r="U2541" s="10"/>
      <c r="V2541" s="10"/>
      <c r="W2541" s="10"/>
      <c r="Y2541" s="10">
        <v>190438.20000000019</v>
      </c>
      <c r="Z2541" s="10">
        <f t="shared" si="158"/>
        <v>275401.28000000003</v>
      </c>
      <c r="AB2541" s="250">
        <f t="shared" si="159"/>
        <v>178172.3</v>
      </c>
      <c r="AC2541" s="10">
        <v>219558.24</v>
      </c>
      <c r="AD2541" s="10"/>
      <c r="AE2541" s="3"/>
      <c r="AF2541" s="3"/>
    </row>
    <row r="2542" spans="1:32" x14ac:dyDescent="0.2">
      <c r="A2542" s="55"/>
      <c r="B2542" s="198"/>
      <c r="C2542" s="10" t="s">
        <v>253</v>
      </c>
      <c r="D2542" s="10"/>
      <c r="E2542" s="419" t="s">
        <v>79</v>
      </c>
      <c r="F2542" s="369"/>
      <c r="G2542" s="10"/>
      <c r="H2542" s="369">
        <f t="shared" si="157"/>
        <v>0</v>
      </c>
      <c r="I2542" s="10"/>
      <c r="J2542" s="10">
        <v>10.79</v>
      </c>
      <c r="K2542" s="10"/>
      <c r="M2542" s="10">
        <v>1</v>
      </c>
      <c r="N2542" s="69"/>
      <c r="P2542" s="245">
        <f t="shared" si="149"/>
        <v>10.79</v>
      </c>
      <c r="Q2542" s="10"/>
      <c r="R2542" s="10"/>
      <c r="S2542" s="10"/>
      <c r="T2542" s="179">
        <f t="shared" si="150"/>
        <v>0</v>
      </c>
      <c r="U2542" s="10"/>
      <c r="V2542" s="10"/>
      <c r="W2542" s="10"/>
      <c r="Y2542" s="10">
        <v>10.79</v>
      </c>
      <c r="Z2542" s="10">
        <f t="shared" si="158"/>
        <v>15.6</v>
      </c>
      <c r="AB2542" s="250">
        <f t="shared" si="159"/>
        <v>10.1</v>
      </c>
      <c r="AC2542" s="10">
        <v>12.45</v>
      </c>
      <c r="AD2542" s="10"/>
      <c r="AE2542" s="3"/>
      <c r="AF2542" s="3"/>
    </row>
    <row r="2543" spans="1:32" x14ac:dyDescent="0.2">
      <c r="A2543" s="55"/>
      <c r="B2543" s="198"/>
      <c r="C2543" s="10" t="s">
        <v>254</v>
      </c>
      <c r="D2543" s="10"/>
      <c r="E2543" s="419" t="s">
        <v>164</v>
      </c>
      <c r="F2543" s="369">
        <v>-182</v>
      </c>
      <c r="G2543" s="10"/>
      <c r="H2543" s="369">
        <f t="shared" si="157"/>
        <v>-1</v>
      </c>
      <c r="I2543" s="10"/>
      <c r="J2543" s="10">
        <v>136.76</v>
      </c>
      <c r="K2543" s="10"/>
      <c r="M2543" s="10">
        <v>9</v>
      </c>
      <c r="N2543" s="69"/>
      <c r="P2543" s="245">
        <f t="shared" si="149"/>
        <v>15.195555555555554</v>
      </c>
      <c r="Q2543" s="10"/>
      <c r="R2543" s="10"/>
      <c r="S2543" s="10"/>
      <c r="T2543" s="179">
        <f t="shared" si="150"/>
        <v>-20.222222222222221</v>
      </c>
      <c r="U2543" s="10"/>
      <c r="V2543" s="10"/>
      <c r="W2543" s="10"/>
      <c r="Y2543" s="10">
        <v>136.76</v>
      </c>
      <c r="Z2543" s="10">
        <f t="shared" si="158"/>
        <v>197.77</v>
      </c>
      <c r="AB2543" s="250">
        <f t="shared" si="159"/>
        <v>127.95</v>
      </c>
      <c r="AC2543" s="10">
        <v>157.66999999999999</v>
      </c>
      <c r="AD2543" s="10"/>
      <c r="AE2543" s="3"/>
      <c r="AF2543" s="3"/>
    </row>
    <row r="2544" spans="1:32" x14ac:dyDescent="0.2">
      <c r="A2544" s="55"/>
      <c r="B2544" s="198"/>
      <c r="C2544" s="10" t="s">
        <v>255</v>
      </c>
      <c r="D2544" s="10"/>
      <c r="E2544" s="419" t="s">
        <v>256</v>
      </c>
      <c r="F2544" s="369">
        <v>330265</v>
      </c>
      <c r="G2544" s="10"/>
      <c r="H2544" s="369">
        <f t="shared" si="157"/>
        <v>1001</v>
      </c>
      <c r="I2544" s="10"/>
      <c r="J2544" s="10">
        <v>45935.670000000013</v>
      </c>
      <c r="K2544" s="10"/>
      <c r="M2544" s="10">
        <v>126</v>
      </c>
      <c r="N2544" s="69"/>
      <c r="P2544" s="245">
        <f t="shared" si="149"/>
        <v>364.56880952380965</v>
      </c>
      <c r="Q2544" s="10"/>
      <c r="R2544" s="10"/>
      <c r="S2544" s="10"/>
      <c r="T2544" s="179">
        <f t="shared" si="150"/>
        <v>2621.1507936507937</v>
      </c>
      <c r="U2544" s="10"/>
      <c r="V2544" s="10"/>
      <c r="W2544" s="10"/>
      <c r="Y2544" s="10">
        <v>45935.670000000013</v>
      </c>
      <c r="Z2544" s="10">
        <f t="shared" si="158"/>
        <v>66429.649999999994</v>
      </c>
      <c r="AB2544" s="250">
        <f t="shared" si="159"/>
        <v>42977.01</v>
      </c>
      <c r="AC2544" s="10">
        <v>52959.73</v>
      </c>
      <c r="AD2544" s="10"/>
      <c r="AE2544" s="3"/>
      <c r="AF2544" s="3"/>
    </row>
    <row r="2545" spans="1:32" x14ac:dyDescent="0.2">
      <c r="A2545" s="55"/>
      <c r="B2545" s="198"/>
      <c r="C2545" s="10" t="s">
        <v>601</v>
      </c>
      <c r="D2545" s="10"/>
      <c r="E2545" s="419" t="s">
        <v>120</v>
      </c>
      <c r="F2545" s="369">
        <v>830</v>
      </c>
      <c r="G2545" s="10"/>
      <c r="H2545" s="369">
        <f t="shared" si="157"/>
        <v>3</v>
      </c>
      <c r="I2545" s="10"/>
      <c r="J2545" s="10">
        <v>166.23000000000002</v>
      </c>
      <c r="K2545" s="10"/>
      <c r="M2545" s="10">
        <v>2</v>
      </c>
      <c r="N2545" s="69"/>
      <c r="P2545" s="245">
        <f t="shared" si="149"/>
        <v>83.115000000000009</v>
      </c>
      <c r="Q2545" s="10"/>
      <c r="R2545" s="10"/>
      <c r="S2545" s="10"/>
      <c r="T2545" s="179">
        <f t="shared" si="150"/>
        <v>415</v>
      </c>
      <c r="U2545" s="10"/>
      <c r="V2545" s="10"/>
      <c r="W2545" s="10"/>
      <c r="Y2545" s="10">
        <v>166.23000000000002</v>
      </c>
      <c r="Z2545" s="10">
        <f t="shared" si="158"/>
        <v>240.39</v>
      </c>
      <c r="AB2545" s="250">
        <f t="shared" si="159"/>
        <v>155.52000000000001</v>
      </c>
      <c r="AC2545" s="10">
        <v>191.64</v>
      </c>
      <c r="AD2545" s="10"/>
      <c r="AE2545" s="3"/>
      <c r="AF2545" s="3"/>
    </row>
    <row r="2546" spans="1:32" x14ac:dyDescent="0.2">
      <c r="A2546" s="55"/>
      <c r="B2546" s="198"/>
      <c r="C2546" s="10" t="s">
        <v>260</v>
      </c>
      <c r="D2546" s="10"/>
      <c r="E2546" s="419" t="s">
        <v>100</v>
      </c>
      <c r="F2546" s="369">
        <v>700</v>
      </c>
      <c r="G2546" s="10"/>
      <c r="H2546" s="369">
        <f t="shared" si="157"/>
        <v>2</v>
      </c>
      <c r="I2546" s="10"/>
      <c r="J2546" s="10">
        <v>72.680000000000007</v>
      </c>
      <c r="K2546" s="10"/>
      <c r="M2546" s="10">
        <v>1</v>
      </c>
      <c r="N2546" s="69"/>
      <c r="P2546" s="245">
        <f t="shared" si="149"/>
        <v>72.680000000000007</v>
      </c>
      <c r="Q2546" s="10"/>
      <c r="R2546" s="10"/>
      <c r="S2546" s="10"/>
      <c r="T2546" s="179">
        <f t="shared" si="150"/>
        <v>700</v>
      </c>
      <c r="U2546" s="10"/>
      <c r="V2546" s="10"/>
      <c r="W2546" s="10"/>
      <c r="Y2546" s="10">
        <v>72.680000000000007</v>
      </c>
      <c r="Z2546" s="10">
        <f t="shared" si="158"/>
        <v>105.11</v>
      </c>
      <c r="AB2546" s="250">
        <f t="shared" si="159"/>
        <v>68</v>
      </c>
      <c r="AC2546" s="10">
        <v>83.8</v>
      </c>
      <c r="AD2546" s="10"/>
      <c r="AE2546" s="3"/>
      <c r="AF2546" s="3"/>
    </row>
    <row r="2547" spans="1:32" x14ac:dyDescent="0.2">
      <c r="A2547" s="55"/>
      <c r="B2547" s="198"/>
      <c r="C2547" s="10" t="s">
        <v>260</v>
      </c>
      <c r="D2547" s="10"/>
      <c r="E2547" s="419" t="s">
        <v>77</v>
      </c>
      <c r="F2547" s="369">
        <v>142581</v>
      </c>
      <c r="G2547" s="10"/>
      <c r="H2547" s="369">
        <f t="shared" si="157"/>
        <v>432</v>
      </c>
      <c r="I2547" s="10"/>
      <c r="J2547" s="10">
        <v>24372.910000000007</v>
      </c>
      <c r="K2547" s="10"/>
      <c r="M2547" s="10">
        <v>33</v>
      </c>
      <c r="N2547" s="69"/>
      <c r="P2547" s="245">
        <f t="shared" si="149"/>
        <v>738.57303030303046</v>
      </c>
      <c r="Q2547" s="10"/>
      <c r="R2547" s="10"/>
      <c r="S2547" s="10"/>
      <c r="T2547" s="179">
        <f t="shared" si="150"/>
        <v>4320.636363636364</v>
      </c>
      <c r="U2547" s="10"/>
      <c r="V2547" s="10"/>
      <c r="W2547" s="10"/>
      <c r="Y2547" s="10">
        <v>24372.910000000007</v>
      </c>
      <c r="Z2547" s="10">
        <f t="shared" si="158"/>
        <v>35246.769999999997</v>
      </c>
      <c r="AB2547" s="250">
        <f t="shared" si="159"/>
        <v>22803.08</v>
      </c>
      <c r="AC2547" s="10">
        <v>28099.79</v>
      </c>
      <c r="AD2547" s="10"/>
      <c r="AE2547" s="3"/>
      <c r="AF2547" s="3"/>
    </row>
    <row r="2548" spans="1:32" x14ac:dyDescent="0.2">
      <c r="A2548" s="55"/>
      <c r="B2548" s="198"/>
      <c r="C2548" s="10" t="s">
        <v>260</v>
      </c>
      <c r="D2548" s="10"/>
      <c r="E2548" s="419" t="s">
        <v>120</v>
      </c>
      <c r="F2548" s="369">
        <v>148002</v>
      </c>
      <c r="G2548" s="10"/>
      <c r="H2548" s="369">
        <f t="shared" si="157"/>
        <v>449</v>
      </c>
      <c r="I2548" s="10"/>
      <c r="J2548" s="10">
        <v>13797.730000000003</v>
      </c>
      <c r="K2548" s="10"/>
      <c r="M2548" s="10">
        <v>23</v>
      </c>
      <c r="N2548" s="69"/>
      <c r="P2548" s="245">
        <f t="shared" si="149"/>
        <v>599.90130434782623</v>
      </c>
      <c r="Q2548" s="10"/>
      <c r="R2548" s="10"/>
      <c r="S2548" s="10"/>
      <c r="T2548" s="179">
        <f t="shared" si="150"/>
        <v>6434.869565217391</v>
      </c>
      <c r="U2548" s="10"/>
      <c r="V2548" s="10"/>
      <c r="W2548" s="10"/>
      <c r="Y2548" s="10">
        <v>13797.730000000003</v>
      </c>
      <c r="Z2548" s="10">
        <f t="shared" si="158"/>
        <v>19953.52</v>
      </c>
      <c r="AB2548" s="250">
        <f t="shared" si="159"/>
        <v>12909.03</v>
      </c>
      <c r="AC2548" s="10">
        <v>15907.55</v>
      </c>
      <c r="AD2548" s="10"/>
      <c r="AE2548" s="3"/>
      <c r="AF2548" s="3"/>
    </row>
    <row r="2549" spans="1:32" x14ac:dyDescent="0.2">
      <c r="A2549" s="55"/>
      <c r="B2549" s="198"/>
      <c r="C2549" s="10" t="s">
        <v>261</v>
      </c>
      <c r="D2549" s="10"/>
      <c r="E2549" s="419" t="s">
        <v>203</v>
      </c>
      <c r="F2549" s="369">
        <v>777</v>
      </c>
      <c r="G2549" s="10"/>
      <c r="H2549" s="369">
        <f t="shared" si="157"/>
        <v>2</v>
      </c>
      <c r="I2549" s="10"/>
      <c r="J2549" s="10">
        <v>163.07</v>
      </c>
      <c r="K2549" s="10"/>
      <c r="M2549" s="10">
        <v>1</v>
      </c>
      <c r="N2549" s="69"/>
      <c r="P2549" s="245">
        <f t="shared" si="149"/>
        <v>163.07</v>
      </c>
      <c r="Q2549" s="10"/>
      <c r="R2549" s="10"/>
      <c r="S2549" s="10"/>
      <c r="T2549" s="179">
        <f t="shared" si="150"/>
        <v>777</v>
      </c>
      <c r="U2549" s="10"/>
      <c r="V2549" s="10"/>
      <c r="W2549" s="10"/>
      <c r="Y2549" s="10">
        <v>163.07</v>
      </c>
      <c r="Z2549" s="10">
        <f t="shared" si="158"/>
        <v>235.82</v>
      </c>
      <c r="AB2549" s="250">
        <f t="shared" si="159"/>
        <v>152.57</v>
      </c>
      <c r="AC2549" s="10">
        <v>188.01</v>
      </c>
      <c r="AD2549" s="10"/>
      <c r="AE2549" s="3"/>
      <c r="AF2549" s="3"/>
    </row>
    <row r="2550" spans="1:32" x14ac:dyDescent="0.2">
      <c r="A2550" s="55"/>
      <c r="B2550" s="198"/>
      <c r="C2550" s="10" t="s">
        <v>261</v>
      </c>
      <c r="D2550" s="10"/>
      <c r="E2550" s="419" t="s">
        <v>73</v>
      </c>
      <c r="F2550" s="369">
        <v>1137975</v>
      </c>
      <c r="G2550" s="10"/>
      <c r="H2550" s="369">
        <f t="shared" si="157"/>
        <v>3449</v>
      </c>
      <c r="I2550" s="10"/>
      <c r="J2550" s="10">
        <v>142771.72999999981</v>
      </c>
      <c r="K2550" s="10"/>
      <c r="M2550" s="10">
        <v>290</v>
      </c>
      <c r="N2550" s="69"/>
      <c r="P2550" s="245">
        <f t="shared" si="149"/>
        <v>492.31631034482695</v>
      </c>
      <c r="Q2550" s="10"/>
      <c r="R2550" s="10"/>
      <c r="S2550" s="10"/>
      <c r="T2550" s="179">
        <f t="shared" si="150"/>
        <v>3924.0517241379312</v>
      </c>
      <c r="U2550" s="10"/>
      <c r="V2550" s="10"/>
      <c r="W2550" s="10"/>
      <c r="Y2550" s="10">
        <v>142771.72999999981</v>
      </c>
      <c r="Z2550" s="10">
        <f t="shared" si="158"/>
        <v>206468.65</v>
      </c>
      <c r="AB2550" s="250">
        <f t="shared" si="159"/>
        <v>133575.97</v>
      </c>
      <c r="AC2550" s="10">
        <v>164603.06</v>
      </c>
      <c r="AD2550" s="10"/>
      <c r="AE2550" s="3"/>
      <c r="AF2550" s="3"/>
    </row>
    <row r="2551" spans="1:32" x14ac:dyDescent="0.2">
      <c r="A2551" s="55"/>
      <c r="B2551" s="198"/>
      <c r="C2551" s="10" t="s">
        <v>264</v>
      </c>
      <c r="D2551" s="10"/>
      <c r="E2551" s="419" t="s">
        <v>64</v>
      </c>
      <c r="F2551" s="369">
        <v>1226264</v>
      </c>
      <c r="G2551" s="10"/>
      <c r="H2551" s="369">
        <f t="shared" si="157"/>
        <v>3716</v>
      </c>
      <c r="I2551" s="10"/>
      <c r="J2551" s="10">
        <v>210444.88999999998</v>
      </c>
      <c r="K2551" s="10"/>
      <c r="M2551" s="10">
        <v>326</v>
      </c>
      <c r="N2551" s="69"/>
      <c r="P2551" s="245">
        <f t="shared" si="149"/>
        <v>645.53647239263796</v>
      </c>
      <c r="Q2551" s="10"/>
      <c r="R2551" s="10"/>
      <c r="S2551" s="10"/>
      <c r="T2551" s="179">
        <f t="shared" si="150"/>
        <v>3761.5460122699387</v>
      </c>
      <c r="U2551" s="10"/>
      <c r="V2551" s="10"/>
      <c r="W2551" s="10"/>
      <c r="Y2551" s="10">
        <v>210444.88999999998</v>
      </c>
      <c r="Z2551" s="10">
        <f t="shared" si="158"/>
        <v>304333.86</v>
      </c>
      <c r="AB2551" s="250">
        <f t="shared" si="159"/>
        <v>196890.38</v>
      </c>
      <c r="AC2551" s="10">
        <v>242624.17</v>
      </c>
      <c r="AD2551" s="10"/>
      <c r="AE2551" s="3"/>
      <c r="AF2551" s="3"/>
    </row>
    <row r="2552" spans="1:32" x14ac:dyDescent="0.2">
      <c r="A2552" s="55"/>
      <c r="B2552" s="198"/>
      <c r="C2552" s="10" t="s">
        <v>264</v>
      </c>
      <c r="D2552" s="10"/>
      <c r="E2552" s="419" t="s">
        <v>167</v>
      </c>
      <c r="F2552" s="369">
        <v>656</v>
      </c>
      <c r="G2552" s="10"/>
      <c r="H2552" s="369">
        <f t="shared" si="157"/>
        <v>2</v>
      </c>
      <c r="I2552" s="10"/>
      <c r="J2552" s="10">
        <v>41.11</v>
      </c>
      <c r="K2552" s="10"/>
      <c r="M2552" s="10">
        <v>1</v>
      </c>
      <c r="N2552" s="69"/>
      <c r="P2552" s="245">
        <f t="shared" si="149"/>
        <v>41.11</v>
      </c>
      <c r="Q2552" s="10"/>
      <c r="R2552" s="10"/>
      <c r="S2552" s="10"/>
      <c r="T2552" s="179">
        <f t="shared" si="150"/>
        <v>656</v>
      </c>
      <c r="U2552" s="10"/>
      <c r="V2552" s="10"/>
      <c r="W2552" s="10"/>
      <c r="Y2552" s="10">
        <v>41.11</v>
      </c>
      <c r="Z2552" s="10">
        <f t="shared" si="158"/>
        <v>59.45</v>
      </c>
      <c r="AB2552" s="250">
        <f t="shared" si="159"/>
        <v>38.46</v>
      </c>
      <c r="AC2552" s="10">
        <v>47.39</v>
      </c>
      <c r="AD2552" s="10"/>
      <c r="AE2552" s="3"/>
      <c r="AF2552" s="3"/>
    </row>
    <row r="2553" spans="1:32" x14ac:dyDescent="0.2">
      <c r="A2553" s="55"/>
      <c r="B2553" s="198"/>
      <c r="C2553" s="10" t="s">
        <v>266</v>
      </c>
      <c r="D2553" s="10"/>
      <c r="E2553" s="419" t="s">
        <v>127</v>
      </c>
      <c r="F2553" s="369">
        <v>14900</v>
      </c>
      <c r="G2553" s="10"/>
      <c r="H2553" s="369">
        <f t="shared" si="157"/>
        <v>45</v>
      </c>
      <c r="I2553" s="10"/>
      <c r="J2553" s="10">
        <v>2810</v>
      </c>
      <c r="K2553" s="10"/>
      <c r="M2553" s="10">
        <v>7</v>
      </c>
      <c r="N2553" s="69"/>
      <c r="P2553" s="245">
        <f t="shared" si="149"/>
        <v>401.42857142857144</v>
      </c>
      <c r="Q2553" s="10"/>
      <c r="R2553" s="10"/>
      <c r="S2553" s="10"/>
      <c r="T2553" s="179">
        <f t="shared" si="150"/>
        <v>2128.5714285714284</v>
      </c>
      <c r="U2553" s="10"/>
      <c r="V2553" s="10"/>
      <c r="W2553" s="10"/>
      <c r="Y2553" s="10">
        <v>2810</v>
      </c>
      <c r="Z2553" s="10">
        <f t="shared" si="158"/>
        <v>4063.67</v>
      </c>
      <c r="AB2553" s="250">
        <f t="shared" si="159"/>
        <v>2629.01</v>
      </c>
      <c r="AC2553" s="10">
        <v>3239.68</v>
      </c>
      <c r="AD2553" s="10"/>
      <c r="AE2553" s="3"/>
      <c r="AF2553" s="3"/>
    </row>
    <row r="2554" spans="1:32" x14ac:dyDescent="0.2">
      <c r="A2554" s="55"/>
      <c r="B2554" s="198"/>
      <c r="C2554" s="10" t="s">
        <v>266</v>
      </c>
      <c r="D2554" s="10"/>
      <c r="E2554" s="419" t="s">
        <v>267</v>
      </c>
      <c r="F2554" s="369">
        <v>230641</v>
      </c>
      <c r="G2554" s="10"/>
      <c r="H2554" s="369">
        <f t="shared" si="157"/>
        <v>699</v>
      </c>
      <c r="I2554" s="10"/>
      <c r="J2554" s="10">
        <v>38417.280000000013</v>
      </c>
      <c r="K2554" s="10"/>
      <c r="M2554" s="10">
        <v>125</v>
      </c>
      <c r="N2554" s="69"/>
      <c r="P2554" s="245">
        <f t="shared" si="149"/>
        <v>307.3382400000001</v>
      </c>
      <c r="Q2554" s="10"/>
      <c r="R2554" s="10"/>
      <c r="S2554" s="10"/>
      <c r="T2554" s="179">
        <f t="shared" si="150"/>
        <v>1845.1279999999999</v>
      </c>
      <c r="U2554" s="10"/>
      <c r="V2554" s="10"/>
      <c r="W2554" s="10"/>
      <c r="Y2554" s="10">
        <v>38417.280000000013</v>
      </c>
      <c r="Z2554" s="10">
        <f t="shared" si="158"/>
        <v>55556.959999999999</v>
      </c>
      <c r="AB2554" s="250">
        <f t="shared" si="159"/>
        <v>35942.870000000003</v>
      </c>
      <c r="AC2554" s="10">
        <v>44291.7</v>
      </c>
      <c r="AD2554" s="10"/>
      <c r="AE2554" s="3"/>
      <c r="AF2554" s="3"/>
    </row>
    <row r="2555" spans="1:32" x14ac:dyDescent="0.2">
      <c r="A2555" s="55"/>
      <c r="B2555" s="198"/>
      <c r="C2555" s="10" t="s">
        <v>266</v>
      </c>
      <c r="D2555" s="10"/>
      <c r="E2555" s="419" t="s">
        <v>120</v>
      </c>
      <c r="F2555" s="369">
        <v>19700</v>
      </c>
      <c r="G2555" s="10"/>
      <c r="H2555" s="369">
        <f t="shared" si="157"/>
        <v>60</v>
      </c>
      <c r="I2555" s="10"/>
      <c r="J2555" s="10">
        <v>3598.26</v>
      </c>
      <c r="K2555" s="10"/>
      <c r="M2555" s="10">
        <v>1</v>
      </c>
      <c r="N2555" s="69"/>
      <c r="P2555" s="245">
        <f t="shared" si="149"/>
        <v>3598.26</v>
      </c>
      <c r="Q2555" s="10"/>
      <c r="R2555" s="10"/>
      <c r="S2555" s="10"/>
      <c r="T2555" s="179">
        <f t="shared" si="150"/>
        <v>19700</v>
      </c>
      <c r="U2555" s="10"/>
      <c r="V2555" s="10"/>
      <c r="W2555" s="10"/>
      <c r="Y2555" s="10">
        <v>3598.26</v>
      </c>
      <c r="Z2555" s="10">
        <f t="shared" si="158"/>
        <v>5203.6099999999997</v>
      </c>
      <c r="AB2555" s="250">
        <f t="shared" si="159"/>
        <v>3366.5</v>
      </c>
      <c r="AC2555" s="10">
        <v>4148.47</v>
      </c>
      <c r="AD2555" s="10"/>
      <c r="AE2555" s="3"/>
      <c r="AF2555" s="3"/>
    </row>
    <row r="2556" spans="1:32" x14ac:dyDescent="0.2">
      <c r="A2556" s="55"/>
      <c r="B2556" s="198"/>
      <c r="C2556" s="10" t="s">
        <v>602</v>
      </c>
      <c r="D2556" s="10"/>
      <c r="E2556" s="419" t="s">
        <v>187</v>
      </c>
      <c r="F2556" s="369">
        <v>12</v>
      </c>
      <c r="G2556" s="10"/>
      <c r="H2556" s="369">
        <f t="shared" si="157"/>
        <v>0</v>
      </c>
      <c r="I2556" s="10"/>
      <c r="J2556" s="10">
        <v>12.23</v>
      </c>
      <c r="K2556" s="10"/>
      <c r="M2556" s="10">
        <v>1</v>
      </c>
      <c r="N2556" s="69"/>
      <c r="P2556" s="245">
        <f t="shared" si="149"/>
        <v>12.23</v>
      </c>
      <c r="Q2556" s="10"/>
      <c r="R2556" s="10"/>
      <c r="S2556" s="10"/>
      <c r="T2556" s="179">
        <f t="shared" si="150"/>
        <v>12</v>
      </c>
      <c r="U2556" s="10"/>
      <c r="V2556" s="10"/>
      <c r="W2556" s="10"/>
      <c r="Y2556" s="10">
        <v>12.23</v>
      </c>
      <c r="Z2556" s="10">
        <f t="shared" si="158"/>
        <v>17.690000000000001</v>
      </c>
      <c r="AB2556" s="250">
        <f t="shared" si="159"/>
        <v>11.44</v>
      </c>
      <c r="AC2556" s="10">
        <v>14.1</v>
      </c>
      <c r="AD2556" s="10"/>
      <c r="AE2556" s="3"/>
      <c r="AF2556" s="3"/>
    </row>
    <row r="2557" spans="1:32" x14ac:dyDescent="0.2">
      <c r="A2557" s="55"/>
      <c r="B2557" s="198"/>
      <c r="C2557" s="10" t="s">
        <v>268</v>
      </c>
      <c r="D2557" s="10"/>
      <c r="E2557" s="419" t="s">
        <v>269</v>
      </c>
      <c r="F2557" s="369">
        <v>19360</v>
      </c>
      <c r="G2557" s="10"/>
      <c r="H2557" s="369">
        <f t="shared" si="157"/>
        <v>59</v>
      </c>
      <c r="I2557" s="10"/>
      <c r="J2557" s="10">
        <v>4195.8799999999992</v>
      </c>
      <c r="K2557" s="10"/>
      <c r="M2557" s="10">
        <v>23</v>
      </c>
      <c r="N2557" s="69"/>
      <c r="P2557" s="245">
        <f t="shared" si="149"/>
        <v>182.42956521739126</v>
      </c>
      <c r="Q2557" s="10"/>
      <c r="R2557" s="10"/>
      <c r="S2557" s="10"/>
      <c r="T2557" s="179">
        <f t="shared" si="150"/>
        <v>841.73913043478262</v>
      </c>
      <c r="U2557" s="10"/>
      <c r="V2557" s="10"/>
      <c r="W2557" s="10"/>
      <c r="Y2557" s="10">
        <v>4195.8799999999992</v>
      </c>
      <c r="Z2557" s="10">
        <f t="shared" si="158"/>
        <v>6067.85</v>
      </c>
      <c r="AB2557" s="250">
        <f t="shared" si="159"/>
        <v>3925.63</v>
      </c>
      <c r="AC2557" s="10">
        <v>4837.4799999999996</v>
      </c>
      <c r="AD2557" s="10"/>
      <c r="AE2557" s="3"/>
      <c r="AF2557" s="3"/>
    </row>
    <row r="2558" spans="1:32" x14ac:dyDescent="0.2">
      <c r="A2558" s="55"/>
      <c r="B2558" s="198"/>
      <c r="C2558" s="10" t="s">
        <v>268</v>
      </c>
      <c r="D2558" s="10"/>
      <c r="E2558" s="419" t="s">
        <v>451</v>
      </c>
      <c r="F2558" s="369">
        <v>387</v>
      </c>
      <c r="G2558" s="10"/>
      <c r="H2558" s="369">
        <f t="shared" si="157"/>
        <v>1</v>
      </c>
      <c r="I2558" s="10"/>
      <c r="J2558" s="10">
        <v>105.92</v>
      </c>
      <c r="K2558" s="10"/>
      <c r="M2558" s="10">
        <v>1</v>
      </c>
      <c r="N2558" s="69"/>
      <c r="P2558" s="245">
        <f t="shared" si="149"/>
        <v>105.92</v>
      </c>
      <c r="Q2558" s="10"/>
      <c r="R2558" s="10"/>
      <c r="S2558" s="10"/>
      <c r="T2558" s="179">
        <f t="shared" si="150"/>
        <v>387</v>
      </c>
      <c r="U2558" s="10"/>
      <c r="V2558" s="10"/>
      <c r="W2558" s="10"/>
      <c r="Y2558" s="10">
        <v>105.92</v>
      </c>
      <c r="Z2558" s="10">
        <f t="shared" si="158"/>
        <v>153.18</v>
      </c>
      <c r="AB2558" s="250">
        <f t="shared" si="159"/>
        <v>99.1</v>
      </c>
      <c r="AC2558" s="10">
        <v>122.12</v>
      </c>
      <c r="AD2558" s="10"/>
      <c r="AE2558" s="3"/>
      <c r="AF2558" s="3"/>
    </row>
    <row r="2559" spans="1:32" x14ac:dyDescent="0.2">
      <c r="A2559" s="55"/>
      <c r="B2559" s="198"/>
      <c r="C2559" s="10" t="s">
        <v>270</v>
      </c>
      <c r="D2559" s="10"/>
      <c r="E2559" s="419" t="s">
        <v>145</v>
      </c>
      <c r="F2559" s="369">
        <v>1488493</v>
      </c>
      <c r="G2559" s="10"/>
      <c r="H2559" s="369">
        <f t="shared" si="157"/>
        <v>4511</v>
      </c>
      <c r="I2559" s="10"/>
      <c r="J2559" s="10">
        <v>61531.660000000018</v>
      </c>
      <c r="K2559" s="10"/>
      <c r="M2559" s="10">
        <v>53</v>
      </c>
      <c r="N2559" s="69"/>
      <c r="P2559" s="245">
        <f t="shared" si="149"/>
        <v>1160.9747169811324</v>
      </c>
      <c r="Q2559" s="10"/>
      <c r="R2559" s="10"/>
      <c r="S2559" s="10"/>
      <c r="T2559" s="179">
        <f t="shared" si="150"/>
        <v>28084.773584905659</v>
      </c>
      <c r="U2559" s="10"/>
      <c r="V2559" s="10"/>
      <c r="W2559" s="10"/>
      <c r="Y2559" s="10">
        <v>61531.660000000018</v>
      </c>
      <c r="Z2559" s="10">
        <f t="shared" si="158"/>
        <v>88983.71</v>
      </c>
      <c r="AB2559" s="250">
        <f t="shared" si="159"/>
        <v>57568.480000000003</v>
      </c>
      <c r="AC2559" s="10">
        <v>70940.509999999995</v>
      </c>
      <c r="AD2559" s="10"/>
      <c r="AE2559" s="3"/>
      <c r="AF2559" s="3"/>
    </row>
    <row r="2560" spans="1:32" x14ac:dyDescent="0.2">
      <c r="A2560" s="55"/>
      <c r="B2560" s="198"/>
      <c r="C2560" s="10" t="s">
        <v>270</v>
      </c>
      <c r="D2560" s="10"/>
      <c r="E2560" s="419" t="s">
        <v>272</v>
      </c>
      <c r="F2560" s="369">
        <v>3099</v>
      </c>
      <c r="G2560" s="10"/>
      <c r="H2560" s="369">
        <f t="shared" si="157"/>
        <v>9</v>
      </c>
      <c r="I2560" s="10"/>
      <c r="J2560" s="10">
        <v>518.69000000000005</v>
      </c>
      <c r="K2560" s="10"/>
      <c r="M2560" s="10">
        <v>3</v>
      </c>
      <c r="N2560" s="69"/>
      <c r="P2560" s="245">
        <f t="shared" si="149"/>
        <v>172.89666666666668</v>
      </c>
      <c r="Q2560" s="10"/>
      <c r="R2560" s="10"/>
      <c r="S2560" s="10"/>
      <c r="T2560" s="179">
        <f t="shared" si="150"/>
        <v>1033</v>
      </c>
      <c r="U2560" s="10"/>
      <c r="V2560" s="10"/>
      <c r="W2560" s="10"/>
      <c r="Y2560" s="10">
        <v>518.69000000000005</v>
      </c>
      <c r="Z2560" s="10">
        <f t="shared" si="158"/>
        <v>750.1</v>
      </c>
      <c r="AB2560" s="250">
        <f t="shared" si="159"/>
        <v>485.28</v>
      </c>
      <c r="AC2560" s="10">
        <v>598</v>
      </c>
      <c r="AD2560" s="10"/>
      <c r="AE2560" s="3"/>
      <c r="AF2560" s="3"/>
    </row>
    <row r="2561" spans="1:32" x14ac:dyDescent="0.2">
      <c r="A2561" s="55"/>
      <c r="B2561" s="198"/>
      <c r="C2561" s="10" t="s">
        <v>270</v>
      </c>
      <c r="D2561" s="10"/>
      <c r="E2561" s="419" t="s">
        <v>175</v>
      </c>
      <c r="F2561" s="369">
        <v>28440</v>
      </c>
      <c r="G2561" s="10"/>
      <c r="H2561" s="369">
        <f t="shared" si="157"/>
        <v>86</v>
      </c>
      <c r="I2561" s="10"/>
      <c r="J2561" s="10">
        <v>4616.1499999999996</v>
      </c>
      <c r="K2561" s="10"/>
      <c r="M2561" s="10">
        <v>2</v>
      </c>
      <c r="N2561" s="69"/>
      <c r="P2561" s="245">
        <f t="shared" si="149"/>
        <v>2308.0749999999998</v>
      </c>
      <c r="Q2561" s="10"/>
      <c r="R2561" s="10"/>
      <c r="S2561" s="10"/>
      <c r="T2561" s="179">
        <f t="shared" si="150"/>
        <v>14220</v>
      </c>
      <c r="U2561" s="10"/>
      <c r="V2561" s="10"/>
      <c r="W2561" s="10"/>
      <c r="Y2561" s="10">
        <v>4616.1499999999996</v>
      </c>
      <c r="Z2561" s="10">
        <f t="shared" si="158"/>
        <v>6675.62</v>
      </c>
      <c r="AB2561" s="250">
        <f t="shared" si="159"/>
        <v>4318.83</v>
      </c>
      <c r="AC2561" s="10">
        <v>5322.01</v>
      </c>
      <c r="AD2561" s="10"/>
      <c r="AE2561" s="3"/>
      <c r="AF2561" s="3"/>
    </row>
    <row r="2562" spans="1:32" x14ac:dyDescent="0.2">
      <c r="A2562" s="55"/>
      <c r="B2562" s="198"/>
      <c r="C2562" s="10" t="s">
        <v>273</v>
      </c>
      <c r="D2562" s="10"/>
      <c r="E2562" s="419" t="s">
        <v>272</v>
      </c>
      <c r="F2562" s="369">
        <v>216153</v>
      </c>
      <c r="G2562" s="10"/>
      <c r="H2562" s="369">
        <f t="shared" si="157"/>
        <v>655</v>
      </c>
      <c r="I2562" s="10"/>
      <c r="J2562" s="10">
        <v>38319.700000000004</v>
      </c>
      <c r="K2562" s="10"/>
      <c r="M2562" s="10">
        <v>85</v>
      </c>
      <c r="N2562" s="69"/>
      <c r="P2562" s="245">
        <f t="shared" si="149"/>
        <v>450.82000000000005</v>
      </c>
      <c r="Q2562" s="10"/>
      <c r="R2562" s="10"/>
      <c r="S2562" s="10"/>
      <c r="T2562" s="179">
        <f t="shared" si="150"/>
        <v>2542.9764705882353</v>
      </c>
      <c r="U2562" s="10"/>
      <c r="V2562" s="10"/>
      <c r="W2562" s="10"/>
      <c r="Y2562" s="10">
        <v>38319.700000000004</v>
      </c>
      <c r="Z2562" s="10">
        <f t="shared" si="158"/>
        <v>55415.85</v>
      </c>
      <c r="AB2562" s="250">
        <f t="shared" si="159"/>
        <v>35851.57</v>
      </c>
      <c r="AC2562" s="10">
        <v>44179.19</v>
      </c>
      <c r="AD2562" s="10"/>
      <c r="AE2562" s="3"/>
      <c r="AF2562" s="3"/>
    </row>
    <row r="2563" spans="1:32" x14ac:dyDescent="0.2">
      <c r="A2563" s="55"/>
      <c r="B2563" s="198"/>
      <c r="C2563" s="10" t="s">
        <v>274</v>
      </c>
      <c r="D2563" s="10"/>
      <c r="E2563" s="419" t="s">
        <v>107</v>
      </c>
      <c r="F2563" s="369">
        <v>78091</v>
      </c>
      <c r="G2563" s="10"/>
      <c r="H2563" s="369">
        <f t="shared" si="157"/>
        <v>237</v>
      </c>
      <c r="I2563" s="10"/>
      <c r="J2563" s="10">
        <v>8651.9000000000015</v>
      </c>
      <c r="K2563" s="10"/>
      <c r="M2563" s="10">
        <v>26</v>
      </c>
      <c r="N2563" s="69"/>
      <c r="P2563" s="245">
        <f t="shared" si="149"/>
        <v>332.76538461538468</v>
      </c>
      <c r="Q2563" s="10"/>
      <c r="R2563" s="10"/>
      <c r="S2563" s="10"/>
      <c r="T2563" s="179">
        <f t="shared" si="150"/>
        <v>3003.5</v>
      </c>
      <c r="U2563" s="10"/>
      <c r="V2563" s="10"/>
      <c r="W2563" s="10"/>
      <c r="Y2563" s="10">
        <v>8651.9000000000015</v>
      </c>
      <c r="Z2563" s="10">
        <f t="shared" si="158"/>
        <v>12511.9</v>
      </c>
      <c r="AB2563" s="250">
        <f t="shared" si="159"/>
        <v>8094.64</v>
      </c>
      <c r="AC2563" s="10">
        <v>9974.8700000000008</v>
      </c>
      <c r="AD2563" s="10"/>
      <c r="AE2563" s="3"/>
      <c r="AF2563" s="3"/>
    </row>
    <row r="2564" spans="1:32" x14ac:dyDescent="0.2">
      <c r="A2564" s="55"/>
      <c r="B2564" s="198"/>
      <c r="C2564" s="10" t="s">
        <v>275</v>
      </c>
      <c r="D2564" s="10"/>
      <c r="E2564" s="419" t="s">
        <v>100</v>
      </c>
      <c r="F2564" s="369">
        <v>101258</v>
      </c>
      <c r="G2564" s="10"/>
      <c r="H2564" s="369">
        <f t="shared" si="157"/>
        <v>307</v>
      </c>
      <c r="I2564" s="10"/>
      <c r="J2564" s="10">
        <v>25718.5</v>
      </c>
      <c r="K2564" s="10"/>
      <c r="M2564" s="10">
        <v>22</v>
      </c>
      <c r="N2564" s="69"/>
      <c r="P2564" s="245">
        <f t="shared" si="149"/>
        <v>1169.0227272727273</v>
      </c>
      <c r="Q2564" s="10"/>
      <c r="R2564" s="10"/>
      <c r="S2564" s="10"/>
      <c r="T2564" s="179">
        <f t="shared" si="150"/>
        <v>4602.636363636364</v>
      </c>
      <c r="U2564" s="10"/>
      <c r="V2564" s="10"/>
      <c r="W2564" s="10"/>
      <c r="Y2564" s="10">
        <v>25718.5</v>
      </c>
      <c r="Z2564" s="10">
        <f t="shared" si="158"/>
        <v>37192.68</v>
      </c>
      <c r="AB2564" s="250">
        <f t="shared" si="159"/>
        <v>24062</v>
      </c>
      <c r="AC2564" s="10">
        <v>29651.13</v>
      </c>
      <c r="AD2564" s="10"/>
      <c r="AE2564" s="3"/>
      <c r="AF2564" s="3"/>
    </row>
    <row r="2565" spans="1:32" x14ac:dyDescent="0.2">
      <c r="A2565" s="55"/>
      <c r="B2565" s="198"/>
      <c r="C2565" s="10" t="s">
        <v>275</v>
      </c>
      <c r="D2565" s="10"/>
      <c r="E2565" s="419" t="s">
        <v>77</v>
      </c>
      <c r="F2565" s="369">
        <v>409058</v>
      </c>
      <c r="G2565" s="10"/>
      <c r="H2565" s="369">
        <f t="shared" si="157"/>
        <v>1240</v>
      </c>
      <c r="I2565" s="10"/>
      <c r="J2565" s="10">
        <v>38773.549999999996</v>
      </c>
      <c r="K2565" s="10"/>
      <c r="M2565" s="10">
        <v>31</v>
      </c>
      <c r="N2565" s="69"/>
      <c r="P2565" s="245">
        <f t="shared" si="149"/>
        <v>1250.7596774193546</v>
      </c>
      <c r="Q2565" s="10"/>
      <c r="R2565" s="10"/>
      <c r="S2565" s="10"/>
      <c r="T2565" s="179">
        <f t="shared" si="150"/>
        <v>13195.41935483871</v>
      </c>
      <c r="U2565" s="10"/>
      <c r="V2565" s="10"/>
      <c r="W2565" s="10"/>
      <c r="Y2565" s="10">
        <v>38773.549999999996</v>
      </c>
      <c r="Z2565" s="10">
        <f t="shared" si="158"/>
        <v>56072.18</v>
      </c>
      <c r="AB2565" s="250">
        <f t="shared" si="159"/>
        <v>36276.19</v>
      </c>
      <c r="AC2565" s="10">
        <v>44702.44</v>
      </c>
      <c r="AD2565" s="10"/>
      <c r="AE2565" s="3"/>
      <c r="AF2565" s="3"/>
    </row>
    <row r="2566" spans="1:32" x14ac:dyDescent="0.2">
      <c r="A2566" s="55"/>
      <c r="B2566" s="198"/>
      <c r="C2566" s="10" t="s">
        <v>276</v>
      </c>
      <c r="D2566" s="10"/>
      <c r="E2566" s="419" t="s">
        <v>105</v>
      </c>
      <c r="F2566" s="369">
        <v>5150</v>
      </c>
      <c r="G2566" s="10"/>
      <c r="H2566" s="369">
        <f t="shared" si="157"/>
        <v>16</v>
      </c>
      <c r="I2566" s="10"/>
      <c r="J2566" s="10">
        <v>1261.75</v>
      </c>
      <c r="K2566" s="10"/>
      <c r="M2566" s="10">
        <v>4</v>
      </c>
      <c r="N2566" s="69"/>
      <c r="P2566" s="245">
        <f t="shared" si="149"/>
        <v>315.4375</v>
      </c>
      <c r="Q2566" s="10"/>
      <c r="R2566" s="10"/>
      <c r="S2566" s="10"/>
      <c r="T2566" s="179">
        <f t="shared" si="150"/>
        <v>1287.5</v>
      </c>
      <c r="U2566" s="10"/>
      <c r="V2566" s="10"/>
      <c r="W2566" s="10"/>
      <c r="Y2566" s="10">
        <v>1261.75</v>
      </c>
      <c r="Z2566" s="10">
        <f t="shared" si="158"/>
        <v>1824.67</v>
      </c>
      <c r="AB2566" s="250">
        <f t="shared" si="159"/>
        <v>1180.48</v>
      </c>
      <c r="AC2566" s="10">
        <v>1454.68</v>
      </c>
      <c r="AD2566" s="10"/>
      <c r="AE2566" s="3"/>
      <c r="AF2566" s="3"/>
    </row>
    <row r="2567" spans="1:32" x14ac:dyDescent="0.2">
      <c r="A2567" s="55"/>
      <c r="B2567" s="198"/>
      <c r="C2567" s="10" t="s">
        <v>279</v>
      </c>
      <c r="D2567" s="10"/>
      <c r="E2567" s="419" t="s">
        <v>227</v>
      </c>
      <c r="F2567" s="369">
        <v>621</v>
      </c>
      <c r="G2567" s="10"/>
      <c r="H2567" s="369">
        <f t="shared" si="157"/>
        <v>2</v>
      </c>
      <c r="I2567" s="10"/>
      <c r="J2567" s="10">
        <v>135.72999999999999</v>
      </c>
      <c r="K2567" s="10"/>
      <c r="M2567" s="10">
        <v>1</v>
      </c>
      <c r="N2567" s="69"/>
      <c r="P2567" s="245">
        <f t="shared" si="149"/>
        <v>135.72999999999999</v>
      </c>
      <c r="Q2567" s="10"/>
      <c r="R2567" s="10"/>
      <c r="S2567" s="10"/>
      <c r="T2567" s="179">
        <f t="shared" si="150"/>
        <v>621</v>
      </c>
      <c r="U2567" s="10"/>
      <c r="V2567" s="10"/>
      <c r="W2567" s="10"/>
      <c r="Y2567" s="10">
        <v>135.72999999999999</v>
      </c>
      <c r="Z2567" s="10">
        <f t="shared" si="158"/>
        <v>196.29</v>
      </c>
      <c r="AB2567" s="250">
        <f t="shared" si="159"/>
        <v>126.99</v>
      </c>
      <c r="AC2567" s="10">
        <v>156.49</v>
      </c>
      <c r="AD2567" s="10"/>
      <c r="AE2567" s="3"/>
      <c r="AF2567" s="3"/>
    </row>
    <row r="2568" spans="1:32" x14ac:dyDescent="0.2">
      <c r="A2568" s="55"/>
      <c r="B2568" s="198"/>
      <c r="C2568" s="10" t="s">
        <v>279</v>
      </c>
      <c r="D2568" s="10"/>
      <c r="E2568" s="419" t="s">
        <v>93</v>
      </c>
      <c r="F2568" s="369">
        <v>2358</v>
      </c>
      <c r="G2568" s="10"/>
      <c r="H2568" s="369">
        <f t="shared" si="157"/>
        <v>7</v>
      </c>
      <c r="I2568" s="10"/>
      <c r="J2568" s="10">
        <v>2641.9500000000003</v>
      </c>
      <c r="K2568" s="10"/>
      <c r="M2568" s="10">
        <v>22</v>
      </c>
      <c r="N2568" s="69"/>
      <c r="P2568" s="245">
        <f t="shared" si="149"/>
        <v>120.08863636363638</v>
      </c>
      <c r="Q2568" s="10"/>
      <c r="R2568" s="10"/>
      <c r="S2568" s="10"/>
      <c r="T2568" s="179">
        <f t="shared" si="150"/>
        <v>107.18181818181819</v>
      </c>
      <c r="U2568" s="10"/>
      <c r="V2568" s="10"/>
      <c r="W2568" s="10"/>
      <c r="Y2568" s="10">
        <v>2641.9500000000003</v>
      </c>
      <c r="Z2568" s="10">
        <f t="shared" si="158"/>
        <v>3820.64</v>
      </c>
      <c r="AB2568" s="250">
        <f t="shared" si="159"/>
        <v>2471.79</v>
      </c>
      <c r="AC2568" s="10">
        <v>3045.94</v>
      </c>
      <c r="AD2568" s="10"/>
      <c r="AE2568" s="3"/>
      <c r="AF2568" s="3"/>
    </row>
    <row r="2569" spans="1:32" x14ac:dyDescent="0.2">
      <c r="A2569" s="55"/>
      <c r="B2569" s="198"/>
      <c r="C2569" s="10" t="s">
        <v>280</v>
      </c>
      <c r="D2569" s="10"/>
      <c r="E2569" s="419" t="s">
        <v>64</v>
      </c>
      <c r="F2569" s="369">
        <v>16477</v>
      </c>
      <c r="G2569" s="10"/>
      <c r="H2569" s="369">
        <f t="shared" si="157"/>
        <v>50</v>
      </c>
      <c r="I2569" s="10"/>
      <c r="J2569" s="10">
        <v>3631.66</v>
      </c>
      <c r="K2569" s="10"/>
      <c r="M2569" s="10">
        <v>16</v>
      </c>
      <c r="N2569" s="69"/>
      <c r="P2569" s="245">
        <f t="shared" si="149"/>
        <v>226.97874999999999</v>
      </c>
      <c r="Q2569" s="10"/>
      <c r="R2569" s="10"/>
      <c r="S2569" s="10"/>
      <c r="T2569" s="179">
        <f t="shared" si="150"/>
        <v>1029.8125</v>
      </c>
      <c r="U2569" s="10"/>
      <c r="V2569" s="10"/>
      <c r="W2569" s="10"/>
      <c r="Y2569" s="10">
        <v>3631.66</v>
      </c>
      <c r="Z2569" s="10">
        <f t="shared" si="158"/>
        <v>5251.91</v>
      </c>
      <c r="AB2569" s="250">
        <f t="shared" si="159"/>
        <v>3397.75</v>
      </c>
      <c r="AC2569" s="10">
        <v>4186.9799999999996</v>
      </c>
      <c r="AD2569" s="10"/>
      <c r="AE2569" s="3"/>
      <c r="AF2569" s="3"/>
    </row>
    <row r="2570" spans="1:32" x14ac:dyDescent="0.2">
      <c r="A2570" s="55"/>
      <c r="B2570" s="198"/>
      <c r="C2570" s="10" t="s">
        <v>280</v>
      </c>
      <c r="D2570" s="10"/>
      <c r="E2570" s="419" t="s">
        <v>170</v>
      </c>
      <c r="F2570" s="369">
        <v>18022</v>
      </c>
      <c r="G2570" s="10"/>
      <c r="H2570" s="369">
        <f t="shared" si="157"/>
        <v>55</v>
      </c>
      <c r="I2570" s="10"/>
      <c r="J2570" s="10">
        <v>6538.6399999999994</v>
      </c>
      <c r="K2570" s="10"/>
      <c r="M2570" s="10">
        <v>17</v>
      </c>
      <c r="N2570" s="69"/>
      <c r="P2570" s="245">
        <f t="shared" si="149"/>
        <v>384.62588235294112</v>
      </c>
      <c r="Q2570" s="10"/>
      <c r="R2570" s="10"/>
      <c r="S2570" s="10"/>
      <c r="T2570" s="179">
        <f t="shared" si="150"/>
        <v>1060.1176470588234</v>
      </c>
      <c r="U2570" s="10"/>
      <c r="V2570" s="10"/>
      <c r="W2570" s="10"/>
      <c r="Y2570" s="10">
        <v>6538.6399999999994</v>
      </c>
      <c r="Z2570" s="10">
        <f t="shared" si="158"/>
        <v>9455.82</v>
      </c>
      <c r="AB2570" s="250">
        <f t="shared" si="159"/>
        <v>6117.49</v>
      </c>
      <c r="AC2570" s="10">
        <v>7538.46</v>
      </c>
      <c r="AD2570" s="10"/>
      <c r="AE2570" s="3"/>
      <c r="AF2570" s="3"/>
    </row>
    <row r="2571" spans="1:32" x14ac:dyDescent="0.2">
      <c r="A2571" s="55"/>
      <c r="B2571" s="198"/>
      <c r="C2571" s="10" t="s">
        <v>281</v>
      </c>
      <c r="D2571" s="10"/>
      <c r="E2571" s="419" t="s">
        <v>68</v>
      </c>
      <c r="F2571" s="369">
        <v>10938</v>
      </c>
      <c r="G2571" s="10"/>
      <c r="H2571" s="369">
        <f t="shared" si="157"/>
        <v>33</v>
      </c>
      <c r="I2571" s="10"/>
      <c r="J2571" s="10">
        <v>1219.18</v>
      </c>
      <c r="K2571" s="10"/>
      <c r="M2571" s="10">
        <v>4</v>
      </c>
      <c r="N2571" s="69"/>
      <c r="P2571" s="245">
        <f t="shared" si="149"/>
        <v>304.79500000000002</v>
      </c>
      <c r="Q2571" s="10"/>
      <c r="R2571" s="10"/>
      <c r="S2571" s="10"/>
      <c r="T2571" s="179">
        <f t="shared" si="150"/>
        <v>2734.5</v>
      </c>
      <c r="U2571" s="10"/>
      <c r="V2571" s="10"/>
      <c r="W2571" s="10"/>
      <c r="Y2571" s="10">
        <v>1219.18</v>
      </c>
      <c r="Z2571" s="10">
        <f t="shared" si="158"/>
        <v>1763.11</v>
      </c>
      <c r="AB2571" s="250">
        <f t="shared" si="159"/>
        <v>1140.6500000000001</v>
      </c>
      <c r="AC2571" s="10">
        <v>1405.6</v>
      </c>
      <c r="AD2571" s="10"/>
      <c r="AE2571" s="3"/>
      <c r="AF2571" s="3"/>
    </row>
    <row r="2572" spans="1:32" x14ac:dyDescent="0.2">
      <c r="A2572" s="55"/>
      <c r="B2572" s="198"/>
      <c r="C2572" s="10" t="s">
        <v>282</v>
      </c>
      <c r="D2572" s="10"/>
      <c r="E2572" s="419" t="s">
        <v>79</v>
      </c>
      <c r="F2572" s="369">
        <v>470024</v>
      </c>
      <c r="G2572" s="10"/>
      <c r="H2572" s="369">
        <f t="shared" si="157"/>
        <v>1424</v>
      </c>
      <c r="I2572" s="10"/>
      <c r="J2572" s="10">
        <v>65614.47</v>
      </c>
      <c r="K2572" s="10"/>
      <c r="M2572" s="10">
        <v>134</v>
      </c>
      <c r="N2572" s="69"/>
      <c r="P2572" s="245">
        <f t="shared" si="149"/>
        <v>489.66022388059702</v>
      </c>
      <c r="Q2572" s="10"/>
      <c r="R2572" s="10"/>
      <c r="S2572" s="10"/>
      <c r="T2572" s="179">
        <f t="shared" si="150"/>
        <v>3507.6417910447763</v>
      </c>
      <c r="U2572" s="10"/>
      <c r="V2572" s="10"/>
      <c r="W2572" s="10"/>
      <c r="Y2572" s="10">
        <v>65614.47</v>
      </c>
      <c r="Z2572" s="10">
        <f t="shared" si="158"/>
        <v>94888.05</v>
      </c>
      <c r="AB2572" s="250">
        <f t="shared" si="159"/>
        <v>61388.32</v>
      </c>
      <c r="AC2572" s="10">
        <v>75647.63</v>
      </c>
      <c r="AD2572" s="10"/>
      <c r="AE2572" s="3"/>
      <c r="AF2572" s="3"/>
    </row>
    <row r="2573" spans="1:32" x14ac:dyDescent="0.2">
      <c r="A2573" s="55"/>
      <c r="B2573" s="198"/>
      <c r="C2573" s="10" t="s">
        <v>283</v>
      </c>
      <c r="D2573" s="10"/>
      <c r="E2573" s="419" t="s">
        <v>157</v>
      </c>
      <c r="F2573" s="369">
        <v>896</v>
      </c>
      <c r="G2573" s="10"/>
      <c r="H2573" s="369">
        <f t="shared" si="157"/>
        <v>3</v>
      </c>
      <c r="I2573" s="10"/>
      <c r="J2573" s="10">
        <v>236.84</v>
      </c>
      <c r="K2573" s="10"/>
      <c r="M2573" s="10">
        <v>3</v>
      </c>
      <c r="N2573" s="69"/>
      <c r="P2573" s="245">
        <f t="shared" si="149"/>
        <v>78.946666666666673</v>
      </c>
      <c r="Q2573" s="10"/>
      <c r="R2573" s="10"/>
      <c r="S2573" s="10"/>
      <c r="T2573" s="179">
        <f t="shared" si="150"/>
        <v>298.66666666666669</v>
      </c>
      <c r="U2573" s="10"/>
      <c r="V2573" s="10"/>
      <c r="W2573" s="10"/>
      <c r="Y2573" s="10">
        <v>236.84</v>
      </c>
      <c r="Z2573" s="10">
        <f t="shared" si="158"/>
        <v>342.51</v>
      </c>
      <c r="AB2573" s="250">
        <f t="shared" si="159"/>
        <v>221.59</v>
      </c>
      <c r="AC2573" s="10">
        <v>273.06</v>
      </c>
      <c r="AD2573" s="10"/>
      <c r="AE2573" s="3"/>
      <c r="AF2573" s="3"/>
    </row>
    <row r="2574" spans="1:32" x14ac:dyDescent="0.2">
      <c r="A2574" s="55"/>
      <c r="B2574" s="198"/>
      <c r="C2574" s="10" t="s">
        <v>284</v>
      </c>
      <c r="D2574" s="10"/>
      <c r="E2574" s="419" t="s">
        <v>234</v>
      </c>
      <c r="F2574" s="369">
        <v>680</v>
      </c>
      <c r="G2574" s="10"/>
      <c r="H2574" s="369">
        <f t="shared" si="157"/>
        <v>2</v>
      </c>
      <c r="I2574" s="10"/>
      <c r="J2574" s="10">
        <v>122.43</v>
      </c>
      <c r="K2574" s="10"/>
      <c r="M2574" s="10">
        <v>1</v>
      </c>
      <c r="N2574" s="69"/>
      <c r="P2574" s="245">
        <f t="shared" si="149"/>
        <v>122.43</v>
      </c>
      <c r="Q2574" s="10"/>
      <c r="R2574" s="10"/>
      <c r="S2574" s="10"/>
      <c r="T2574" s="179">
        <f t="shared" si="150"/>
        <v>680</v>
      </c>
      <c r="U2574" s="10"/>
      <c r="V2574" s="10"/>
      <c r="W2574" s="10"/>
      <c r="Y2574" s="10">
        <v>122.43</v>
      </c>
      <c r="Z2574" s="10">
        <f t="shared" si="158"/>
        <v>177.05</v>
      </c>
      <c r="AB2574" s="250">
        <f t="shared" si="159"/>
        <v>114.54</v>
      </c>
      <c r="AC2574" s="10">
        <v>141.15</v>
      </c>
      <c r="AD2574" s="10"/>
      <c r="AE2574" s="3"/>
      <c r="AF2574" s="3"/>
    </row>
    <row r="2575" spans="1:32" x14ac:dyDescent="0.2">
      <c r="A2575" s="55"/>
      <c r="B2575" s="198"/>
      <c r="C2575" s="10" t="s">
        <v>284</v>
      </c>
      <c r="D2575" s="10"/>
      <c r="E2575" s="419" t="s">
        <v>285</v>
      </c>
      <c r="F2575" s="369">
        <v>35123</v>
      </c>
      <c r="G2575" s="10"/>
      <c r="H2575" s="369">
        <f t="shared" si="157"/>
        <v>106</v>
      </c>
      <c r="I2575" s="10"/>
      <c r="J2575" s="10">
        <v>9915.6299999999974</v>
      </c>
      <c r="K2575" s="10"/>
      <c r="M2575" s="10">
        <v>30</v>
      </c>
      <c r="N2575" s="69"/>
      <c r="P2575" s="245">
        <f t="shared" si="149"/>
        <v>330.5209999999999</v>
      </c>
      <c r="Q2575" s="10"/>
      <c r="R2575" s="10"/>
      <c r="S2575" s="10"/>
      <c r="T2575" s="179">
        <f t="shared" si="150"/>
        <v>1170.7666666666667</v>
      </c>
      <c r="U2575" s="10"/>
      <c r="V2575" s="10"/>
      <c r="W2575" s="10"/>
      <c r="Y2575" s="10">
        <v>9915.6299999999974</v>
      </c>
      <c r="Z2575" s="10">
        <f t="shared" si="158"/>
        <v>14339.44</v>
      </c>
      <c r="AB2575" s="250">
        <f t="shared" si="159"/>
        <v>9276.98</v>
      </c>
      <c r="AC2575" s="10">
        <v>11431.84</v>
      </c>
      <c r="AD2575" s="10"/>
      <c r="AE2575" s="3"/>
      <c r="AF2575" s="3"/>
    </row>
    <row r="2576" spans="1:32" x14ac:dyDescent="0.2">
      <c r="A2576" s="55"/>
      <c r="B2576" s="198"/>
      <c r="C2576" s="10" t="s">
        <v>286</v>
      </c>
      <c r="D2576" s="10"/>
      <c r="E2576" s="419" t="s">
        <v>201</v>
      </c>
      <c r="F2576" s="369">
        <v>5748</v>
      </c>
      <c r="G2576" s="10"/>
      <c r="H2576" s="369">
        <f t="shared" si="157"/>
        <v>17</v>
      </c>
      <c r="I2576" s="10"/>
      <c r="J2576" s="10">
        <v>586.46</v>
      </c>
      <c r="K2576" s="10"/>
      <c r="M2576" s="10">
        <v>6</v>
      </c>
      <c r="N2576" s="69"/>
      <c r="P2576" s="245">
        <f t="shared" si="149"/>
        <v>97.743333333333339</v>
      </c>
      <c r="Q2576" s="10"/>
      <c r="R2576" s="10"/>
      <c r="S2576" s="10"/>
      <c r="T2576" s="179">
        <f t="shared" si="150"/>
        <v>958</v>
      </c>
      <c r="U2576" s="10"/>
      <c r="V2576" s="10"/>
      <c r="W2576" s="10"/>
      <c r="Y2576" s="10">
        <v>586.46</v>
      </c>
      <c r="Z2576" s="10">
        <f t="shared" si="158"/>
        <v>848.11</v>
      </c>
      <c r="AB2576" s="250">
        <f t="shared" si="159"/>
        <v>548.69000000000005</v>
      </c>
      <c r="AC2576" s="10">
        <v>676.14</v>
      </c>
      <c r="AD2576" s="10"/>
      <c r="AE2576" s="3"/>
      <c r="AF2576" s="3"/>
    </row>
    <row r="2577" spans="1:32" x14ac:dyDescent="0.2">
      <c r="A2577" s="55"/>
      <c r="B2577" s="198"/>
      <c r="C2577" s="10" t="s">
        <v>286</v>
      </c>
      <c r="D2577" s="10"/>
      <c r="E2577" s="419" t="s">
        <v>287</v>
      </c>
      <c r="F2577" s="369">
        <v>150275</v>
      </c>
      <c r="G2577" s="10"/>
      <c r="H2577" s="369">
        <f t="shared" ref="H2577:H2640" si="160">ROUND($H$2933*F2577/$F$2933,0)</f>
        <v>455</v>
      </c>
      <c r="I2577" s="10"/>
      <c r="J2577" s="10">
        <v>24277.01</v>
      </c>
      <c r="K2577" s="10"/>
      <c r="M2577" s="10">
        <v>32</v>
      </c>
      <c r="N2577" s="69"/>
      <c r="P2577" s="245">
        <f t="shared" si="149"/>
        <v>758.65656249999995</v>
      </c>
      <c r="Q2577" s="10"/>
      <c r="R2577" s="10"/>
      <c r="S2577" s="10"/>
      <c r="T2577" s="179">
        <f t="shared" si="150"/>
        <v>4696.09375</v>
      </c>
      <c r="U2577" s="10"/>
      <c r="V2577" s="10"/>
      <c r="W2577" s="10"/>
      <c r="Y2577" s="10">
        <v>24277.01</v>
      </c>
      <c r="Z2577" s="10">
        <f t="shared" ref="Z2577:Z2640" si="161">ROUND($Z$2933*Y2577/$Y$2933,2)</f>
        <v>35108.080000000002</v>
      </c>
      <c r="AB2577" s="250">
        <f t="shared" ref="AB2577:AB2640" si="162">ROUND($AB$2933*Y2577/$Y$2933,2)</f>
        <v>22713.360000000001</v>
      </c>
      <c r="AC2577" s="10">
        <v>27989.23</v>
      </c>
      <c r="AD2577" s="10"/>
      <c r="AE2577" s="3"/>
      <c r="AF2577" s="3"/>
    </row>
    <row r="2578" spans="1:32" x14ac:dyDescent="0.2">
      <c r="A2578" s="55"/>
      <c r="B2578" s="198"/>
      <c r="C2578" s="10" t="s">
        <v>286</v>
      </c>
      <c r="D2578" s="10"/>
      <c r="E2578" s="419" t="s">
        <v>288</v>
      </c>
      <c r="F2578" s="369">
        <v>18361</v>
      </c>
      <c r="G2578" s="10"/>
      <c r="H2578" s="369">
        <f t="shared" si="160"/>
        <v>56</v>
      </c>
      <c r="I2578" s="10"/>
      <c r="J2578" s="10">
        <v>3458.9</v>
      </c>
      <c r="K2578" s="10"/>
      <c r="M2578" s="10">
        <v>2</v>
      </c>
      <c r="N2578" s="69"/>
      <c r="P2578" s="245">
        <f t="shared" si="149"/>
        <v>1729.45</v>
      </c>
      <c r="Q2578" s="10"/>
      <c r="R2578" s="10"/>
      <c r="S2578" s="10"/>
      <c r="T2578" s="179">
        <f t="shared" si="150"/>
        <v>9180.5</v>
      </c>
      <c r="U2578" s="10"/>
      <c r="V2578" s="10"/>
      <c r="W2578" s="10"/>
      <c r="Y2578" s="10">
        <v>3458.9</v>
      </c>
      <c r="Z2578" s="10">
        <f t="shared" si="161"/>
        <v>5002.07</v>
      </c>
      <c r="AB2578" s="250">
        <f t="shared" si="162"/>
        <v>3236.12</v>
      </c>
      <c r="AC2578" s="10">
        <v>3987.81</v>
      </c>
      <c r="AD2578" s="10"/>
      <c r="AE2578" s="3"/>
      <c r="AF2578" s="3"/>
    </row>
    <row r="2579" spans="1:32" x14ac:dyDescent="0.2">
      <c r="A2579" s="55"/>
      <c r="B2579" s="198"/>
      <c r="C2579" s="10" t="s">
        <v>289</v>
      </c>
      <c r="D2579" s="10"/>
      <c r="E2579" s="419" t="s">
        <v>201</v>
      </c>
      <c r="F2579" s="369">
        <v>1419382</v>
      </c>
      <c r="G2579" s="10"/>
      <c r="H2579" s="369">
        <f t="shared" si="160"/>
        <v>4301</v>
      </c>
      <c r="I2579" s="10"/>
      <c r="J2579" s="10">
        <v>239640.53999999992</v>
      </c>
      <c r="K2579" s="10"/>
      <c r="M2579" s="10">
        <v>514</v>
      </c>
      <c r="N2579" s="69"/>
      <c r="P2579" s="245">
        <f t="shared" si="149"/>
        <v>466.22673151750956</v>
      </c>
      <c r="Q2579" s="10"/>
      <c r="R2579" s="10"/>
      <c r="S2579" s="10"/>
      <c r="T2579" s="179">
        <f t="shared" si="150"/>
        <v>2761.4435797665369</v>
      </c>
      <c r="U2579" s="10"/>
      <c r="V2579" s="10"/>
      <c r="W2579" s="10"/>
      <c r="Y2579" s="10">
        <v>239640.53999999992</v>
      </c>
      <c r="Z2579" s="10">
        <f t="shared" si="161"/>
        <v>346555.01</v>
      </c>
      <c r="AB2579" s="250">
        <f t="shared" si="162"/>
        <v>224205.58</v>
      </c>
      <c r="AC2579" s="10">
        <v>276284.15000000002</v>
      </c>
      <c r="AD2579" s="10"/>
      <c r="AE2579" s="3"/>
      <c r="AF2579" s="3"/>
    </row>
    <row r="2580" spans="1:32" x14ac:dyDescent="0.2">
      <c r="A2580" s="55"/>
      <c r="B2580" s="198"/>
      <c r="C2580" s="10" t="s">
        <v>289</v>
      </c>
      <c r="D2580" s="10"/>
      <c r="E2580" s="419" t="s">
        <v>175</v>
      </c>
      <c r="F2580" s="369">
        <v>5348</v>
      </c>
      <c r="G2580" s="10"/>
      <c r="H2580" s="369">
        <f t="shared" si="160"/>
        <v>16</v>
      </c>
      <c r="I2580" s="10"/>
      <c r="J2580" s="10">
        <v>929.13</v>
      </c>
      <c r="K2580" s="10"/>
      <c r="M2580" s="10">
        <v>1</v>
      </c>
      <c r="N2580" s="69"/>
      <c r="P2580" s="245">
        <f t="shared" si="149"/>
        <v>929.13</v>
      </c>
      <c r="Q2580" s="10"/>
      <c r="R2580" s="10"/>
      <c r="S2580" s="10"/>
      <c r="T2580" s="179">
        <f t="shared" si="150"/>
        <v>5348</v>
      </c>
      <c r="U2580" s="10"/>
      <c r="V2580" s="10"/>
      <c r="W2580" s="10"/>
      <c r="Y2580" s="10">
        <v>929.13</v>
      </c>
      <c r="Z2580" s="10">
        <f t="shared" si="161"/>
        <v>1343.66</v>
      </c>
      <c r="AB2580" s="250">
        <f t="shared" si="162"/>
        <v>869.29</v>
      </c>
      <c r="AC2580" s="10">
        <v>1071.21</v>
      </c>
      <c r="AD2580" s="10"/>
      <c r="AE2580" s="3"/>
      <c r="AF2580" s="3"/>
    </row>
    <row r="2581" spans="1:32" x14ac:dyDescent="0.2">
      <c r="A2581" s="55"/>
      <c r="B2581" s="198"/>
      <c r="C2581" s="10" t="s">
        <v>289</v>
      </c>
      <c r="D2581" s="10"/>
      <c r="E2581" s="419" t="s">
        <v>287</v>
      </c>
      <c r="F2581" s="369">
        <v>1204</v>
      </c>
      <c r="G2581" s="10"/>
      <c r="H2581" s="369">
        <f t="shared" si="160"/>
        <v>4</v>
      </c>
      <c r="I2581" s="10"/>
      <c r="J2581" s="10">
        <v>212.63</v>
      </c>
      <c r="K2581" s="10"/>
      <c r="M2581" s="10">
        <v>2</v>
      </c>
      <c r="N2581" s="69"/>
      <c r="P2581" s="245">
        <f t="shared" si="149"/>
        <v>106.315</v>
      </c>
      <c r="Q2581" s="10"/>
      <c r="R2581" s="10"/>
      <c r="S2581" s="10"/>
      <c r="T2581" s="179">
        <f t="shared" si="150"/>
        <v>602</v>
      </c>
      <c r="U2581" s="10"/>
      <c r="V2581" s="10"/>
      <c r="W2581" s="10"/>
      <c r="Y2581" s="10">
        <v>212.63</v>
      </c>
      <c r="Z2581" s="10">
        <f t="shared" si="161"/>
        <v>307.49</v>
      </c>
      <c r="AB2581" s="250">
        <f t="shared" si="162"/>
        <v>198.93</v>
      </c>
      <c r="AC2581" s="10">
        <v>245.14</v>
      </c>
      <c r="AD2581" s="10"/>
      <c r="AE2581" s="3"/>
      <c r="AF2581" s="3"/>
    </row>
    <row r="2582" spans="1:32" x14ac:dyDescent="0.2">
      <c r="A2582" s="55"/>
      <c r="B2582" s="198"/>
      <c r="C2582" s="10" t="s">
        <v>290</v>
      </c>
      <c r="D2582" s="10"/>
      <c r="E2582" s="419" t="s">
        <v>201</v>
      </c>
      <c r="F2582" s="369">
        <v>1721</v>
      </c>
      <c r="G2582" s="10"/>
      <c r="H2582" s="369">
        <f t="shared" si="160"/>
        <v>5</v>
      </c>
      <c r="I2582" s="10"/>
      <c r="J2582" s="10">
        <v>298.94</v>
      </c>
      <c r="K2582" s="10"/>
      <c r="M2582" s="10">
        <v>2</v>
      </c>
      <c r="N2582" s="69"/>
      <c r="P2582" s="245">
        <f t="shared" si="149"/>
        <v>149.47</v>
      </c>
      <c r="Q2582" s="10"/>
      <c r="R2582" s="10"/>
      <c r="S2582" s="10"/>
      <c r="T2582" s="179">
        <f t="shared" si="150"/>
        <v>860.5</v>
      </c>
      <c r="U2582" s="10"/>
      <c r="V2582" s="10"/>
      <c r="W2582" s="10"/>
      <c r="Y2582" s="10">
        <v>298.94</v>
      </c>
      <c r="Z2582" s="10">
        <f t="shared" si="161"/>
        <v>432.31</v>
      </c>
      <c r="AB2582" s="250">
        <f t="shared" si="162"/>
        <v>279.69</v>
      </c>
      <c r="AC2582" s="10">
        <v>344.66</v>
      </c>
      <c r="AD2582" s="10"/>
      <c r="AE2582" s="3"/>
      <c r="AF2582" s="3"/>
    </row>
    <row r="2583" spans="1:32" x14ac:dyDescent="0.2">
      <c r="A2583" s="55"/>
      <c r="B2583" s="198"/>
      <c r="C2583" s="10" t="s">
        <v>291</v>
      </c>
      <c r="D2583" s="10"/>
      <c r="E2583" s="419" t="s">
        <v>63</v>
      </c>
      <c r="F2583" s="369">
        <v>24555</v>
      </c>
      <c r="G2583" s="10"/>
      <c r="H2583" s="369">
        <f t="shared" si="160"/>
        <v>74</v>
      </c>
      <c r="I2583" s="10"/>
      <c r="J2583" s="10">
        <v>3671.8399999999997</v>
      </c>
      <c r="K2583" s="10"/>
      <c r="M2583" s="10">
        <v>5</v>
      </c>
      <c r="N2583" s="69"/>
      <c r="P2583" s="245">
        <f t="shared" si="149"/>
        <v>734.36799999999994</v>
      </c>
      <c r="Q2583" s="10"/>
      <c r="R2583" s="10"/>
      <c r="S2583" s="10"/>
      <c r="T2583" s="179">
        <f t="shared" si="150"/>
        <v>4911</v>
      </c>
      <c r="U2583" s="10"/>
      <c r="V2583" s="10"/>
      <c r="W2583" s="10"/>
      <c r="Y2583" s="10">
        <v>3671.8399999999997</v>
      </c>
      <c r="Z2583" s="10">
        <f t="shared" si="161"/>
        <v>5310.01</v>
      </c>
      <c r="AB2583" s="250">
        <f t="shared" si="162"/>
        <v>3435.34</v>
      </c>
      <c r="AC2583" s="10">
        <v>4233.3</v>
      </c>
      <c r="AD2583" s="10"/>
      <c r="AE2583" s="3"/>
      <c r="AF2583" s="3"/>
    </row>
    <row r="2584" spans="1:32" x14ac:dyDescent="0.2">
      <c r="A2584" s="55"/>
      <c r="B2584" s="198"/>
      <c r="C2584" s="10" t="s">
        <v>291</v>
      </c>
      <c r="D2584" s="10"/>
      <c r="E2584" s="419" t="s">
        <v>65</v>
      </c>
      <c r="F2584" s="369">
        <v>1543038</v>
      </c>
      <c r="G2584" s="10"/>
      <c r="H2584" s="369">
        <f t="shared" si="160"/>
        <v>4676</v>
      </c>
      <c r="I2584" s="10"/>
      <c r="J2584" s="10">
        <v>208623.40000000014</v>
      </c>
      <c r="K2584" s="10"/>
      <c r="M2584" s="10">
        <v>377</v>
      </c>
      <c r="N2584" s="69"/>
      <c r="P2584" s="245">
        <f t="shared" si="149"/>
        <v>553.37771883289167</v>
      </c>
      <c r="Q2584" s="10"/>
      <c r="R2584" s="10"/>
      <c r="S2584" s="10"/>
      <c r="T2584" s="179">
        <f t="shared" si="150"/>
        <v>4092.9389920424405</v>
      </c>
      <c r="U2584" s="10"/>
      <c r="V2584" s="10"/>
      <c r="W2584" s="10"/>
      <c r="Y2584" s="10">
        <v>208623.40000000014</v>
      </c>
      <c r="Z2584" s="10">
        <f t="shared" si="161"/>
        <v>301699.71999999997</v>
      </c>
      <c r="AB2584" s="250">
        <f t="shared" si="162"/>
        <v>195186.21</v>
      </c>
      <c r="AC2584" s="10">
        <v>240524.15</v>
      </c>
      <c r="AD2584" s="10"/>
      <c r="AE2584" s="3"/>
      <c r="AF2584" s="3"/>
    </row>
    <row r="2585" spans="1:32" x14ac:dyDescent="0.2">
      <c r="A2585" s="55"/>
      <c r="B2585" s="198"/>
      <c r="C2585" s="10" t="s">
        <v>291</v>
      </c>
      <c r="D2585" s="10"/>
      <c r="E2585" s="419" t="s">
        <v>170</v>
      </c>
      <c r="F2585" s="369">
        <v>115</v>
      </c>
      <c r="G2585" s="10"/>
      <c r="H2585" s="369">
        <f t="shared" si="160"/>
        <v>0</v>
      </c>
      <c r="I2585" s="10"/>
      <c r="J2585" s="10">
        <v>34.340000000000003</v>
      </c>
      <c r="K2585" s="10"/>
      <c r="M2585" s="10">
        <v>1</v>
      </c>
      <c r="N2585" s="69"/>
      <c r="P2585" s="245">
        <f t="shared" si="149"/>
        <v>34.340000000000003</v>
      </c>
      <c r="Q2585" s="10"/>
      <c r="R2585" s="10"/>
      <c r="S2585" s="10"/>
      <c r="T2585" s="179">
        <f t="shared" si="150"/>
        <v>115</v>
      </c>
      <c r="U2585" s="10"/>
      <c r="V2585" s="10"/>
      <c r="W2585" s="10"/>
      <c r="Y2585" s="10">
        <v>34.340000000000003</v>
      </c>
      <c r="Z2585" s="10">
        <f t="shared" si="161"/>
        <v>49.66</v>
      </c>
      <c r="AB2585" s="250">
        <f t="shared" si="162"/>
        <v>32.130000000000003</v>
      </c>
      <c r="AC2585" s="10">
        <v>39.590000000000003</v>
      </c>
      <c r="AD2585" s="10"/>
      <c r="AE2585" s="3"/>
      <c r="AF2585" s="3"/>
    </row>
    <row r="2586" spans="1:32" x14ac:dyDescent="0.2">
      <c r="A2586" s="55"/>
      <c r="B2586" s="198"/>
      <c r="C2586" s="10" t="s">
        <v>294</v>
      </c>
      <c r="D2586" s="10"/>
      <c r="E2586" s="419" t="s">
        <v>295</v>
      </c>
      <c r="F2586" s="369">
        <v>174</v>
      </c>
      <c r="G2586" s="10"/>
      <c r="H2586" s="369">
        <f t="shared" si="160"/>
        <v>1</v>
      </c>
      <c r="I2586" s="10"/>
      <c r="J2586" s="10">
        <v>143.32</v>
      </c>
      <c r="K2586" s="10"/>
      <c r="M2586" s="10">
        <v>9</v>
      </c>
      <c r="N2586" s="69"/>
      <c r="P2586" s="245">
        <f t="shared" si="149"/>
        <v>15.924444444444443</v>
      </c>
      <c r="Q2586" s="10"/>
      <c r="R2586" s="10"/>
      <c r="S2586" s="10"/>
      <c r="T2586" s="179">
        <f t="shared" si="150"/>
        <v>19.333333333333332</v>
      </c>
      <c r="U2586" s="10"/>
      <c r="V2586" s="10"/>
      <c r="W2586" s="10"/>
      <c r="Y2586" s="10">
        <v>143.32</v>
      </c>
      <c r="Z2586" s="10">
        <f t="shared" si="161"/>
        <v>207.26</v>
      </c>
      <c r="AB2586" s="250">
        <f t="shared" si="162"/>
        <v>134.09</v>
      </c>
      <c r="AC2586" s="10">
        <v>165.24</v>
      </c>
      <c r="AD2586" s="10"/>
      <c r="AE2586" s="3"/>
      <c r="AF2586" s="3"/>
    </row>
    <row r="2587" spans="1:32" x14ac:dyDescent="0.2">
      <c r="A2587" s="55"/>
      <c r="B2587" s="198"/>
      <c r="C2587" s="10" t="s">
        <v>296</v>
      </c>
      <c r="D2587" s="10"/>
      <c r="E2587" s="419" t="s">
        <v>211</v>
      </c>
      <c r="F2587" s="369">
        <v>215621</v>
      </c>
      <c r="G2587" s="10"/>
      <c r="H2587" s="369">
        <f t="shared" si="160"/>
        <v>653</v>
      </c>
      <c r="I2587" s="10"/>
      <c r="J2587" s="10">
        <v>36540.710000000006</v>
      </c>
      <c r="K2587" s="10"/>
      <c r="M2587" s="10">
        <v>151</v>
      </c>
      <c r="N2587" s="69"/>
      <c r="P2587" s="245">
        <f t="shared" si="149"/>
        <v>241.99145695364243</v>
      </c>
      <c r="Q2587" s="10"/>
      <c r="R2587" s="10"/>
      <c r="S2587" s="10"/>
      <c r="T2587" s="179">
        <f t="shared" si="150"/>
        <v>1427.9536423841059</v>
      </c>
      <c r="U2587" s="10"/>
      <c r="V2587" s="10"/>
      <c r="W2587" s="10"/>
      <c r="Y2587" s="10">
        <v>36540.710000000006</v>
      </c>
      <c r="Z2587" s="10">
        <f t="shared" si="161"/>
        <v>52843.17</v>
      </c>
      <c r="AB2587" s="250">
        <f t="shared" si="162"/>
        <v>34187.17</v>
      </c>
      <c r="AC2587" s="10">
        <v>42128.18</v>
      </c>
      <c r="AD2587" s="10"/>
      <c r="AE2587" s="3"/>
      <c r="AF2587" s="3"/>
    </row>
    <row r="2588" spans="1:32" x14ac:dyDescent="0.2">
      <c r="A2588" s="55"/>
      <c r="B2588" s="198"/>
      <c r="C2588" s="10" t="s">
        <v>297</v>
      </c>
      <c r="D2588" s="10"/>
      <c r="E2588" s="419" t="s">
        <v>298</v>
      </c>
      <c r="F2588" s="369">
        <v>1189955</v>
      </c>
      <c r="G2588" s="10"/>
      <c r="H2588" s="369">
        <f t="shared" si="160"/>
        <v>3606</v>
      </c>
      <c r="I2588" s="10"/>
      <c r="J2588" s="10">
        <v>145949.34999999995</v>
      </c>
      <c r="K2588" s="10"/>
      <c r="M2588" s="10">
        <v>241</v>
      </c>
      <c r="N2588" s="69"/>
      <c r="P2588" s="245">
        <f t="shared" si="149"/>
        <v>605.59896265560144</v>
      </c>
      <c r="Q2588" s="10"/>
      <c r="R2588" s="10"/>
      <c r="S2588" s="10"/>
      <c r="T2588" s="179">
        <f t="shared" si="150"/>
        <v>4937.572614107884</v>
      </c>
      <c r="U2588" s="10"/>
      <c r="V2588" s="10"/>
      <c r="W2588" s="10"/>
      <c r="Y2588" s="10">
        <v>145949.34999999995</v>
      </c>
      <c r="Z2588" s="10">
        <f t="shared" si="161"/>
        <v>211063.95</v>
      </c>
      <c r="AB2588" s="250">
        <f t="shared" si="162"/>
        <v>136548.93</v>
      </c>
      <c r="AC2588" s="10">
        <v>168266.58</v>
      </c>
      <c r="AD2588" s="10"/>
      <c r="AE2588" s="3"/>
      <c r="AF2588" s="3"/>
    </row>
    <row r="2589" spans="1:32" x14ac:dyDescent="0.2">
      <c r="A2589" s="55"/>
      <c r="B2589" s="198"/>
      <c r="C2589" s="10" t="s">
        <v>299</v>
      </c>
      <c r="D2589" s="10"/>
      <c r="E2589" s="419" t="s">
        <v>300</v>
      </c>
      <c r="F2589" s="369">
        <v>2487948</v>
      </c>
      <c r="G2589" s="10"/>
      <c r="H2589" s="369">
        <f t="shared" si="160"/>
        <v>7540</v>
      </c>
      <c r="I2589" s="10"/>
      <c r="J2589" s="10">
        <v>266955.00000000017</v>
      </c>
      <c r="K2589" s="10"/>
      <c r="M2589" s="10">
        <v>239</v>
      </c>
      <c r="N2589" s="69"/>
      <c r="P2589" s="245">
        <f t="shared" si="149"/>
        <v>1116.9665271966535</v>
      </c>
      <c r="Q2589" s="10"/>
      <c r="R2589" s="10"/>
      <c r="S2589" s="10"/>
      <c r="T2589" s="179">
        <f t="shared" si="150"/>
        <v>10409.824267782427</v>
      </c>
      <c r="U2589" s="10"/>
      <c r="V2589" s="10"/>
      <c r="W2589" s="10"/>
      <c r="Y2589" s="10">
        <v>266955.00000000017</v>
      </c>
      <c r="Z2589" s="10">
        <f t="shared" si="161"/>
        <v>386055.67999999999</v>
      </c>
      <c r="AB2589" s="250">
        <f t="shared" si="162"/>
        <v>249760.74</v>
      </c>
      <c r="AC2589" s="10">
        <v>307775.28000000003</v>
      </c>
      <c r="AD2589" s="10"/>
      <c r="AE2589" s="3"/>
      <c r="AF2589" s="3"/>
    </row>
    <row r="2590" spans="1:32" x14ac:dyDescent="0.2">
      <c r="A2590" s="55"/>
      <c r="B2590" s="198"/>
      <c r="C2590" s="10" t="s">
        <v>301</v>
      </c>
      <c r="D2590" s="10"/>
      <c r="E2590" s="419" t="s">
        <v>603</v>
      </c>
      <c r="F2590" s="369">
        <v>536</v>
      </c>
      <c r="G2590" s="10"/>
      <c r="H2590" s="369">
        <f t="shared" si="160"/>
        <v>2</v>
      </c>
      <c r="I2590" s="10"/>
      <c r="J2590" s="10">
        <v>96.57</v>
      </c>
      <c r="K2590" s="10"/>
      <c r="M2590" s="10">
        <v>1</v>
      </c>
      <c r="N2590" s="69"/>
      <c r="P2590" s="245">
        <f t="shared" si="149"/>
        <v>96.57</v>
      </c>
      <c r="Q2590" s="10"/>
      <c r="R2590" s="10"/>
      <c r="S2590" s="10"/>
      <c r="T2590" s="179">
        <f t="shared" si="150"/>
        <v>536</v>
      </c>
      <c r="U2590" s="10"/>
      <c r="V2590" s="10"/>
      <c r="W2590" s="10"/>
      <c r="Y2590" s="10">
        <v>96.57</v>
      </c>
      <c r="Z2590" s="10">
        <f t="shared" si="161"/>
        <v>139.65</v>
      </c>
      <c r="AB2590" s="250">
        <f t="shared" si="162"/>
        <v>90.35</v>
      </c>
      <c r="AC2590" s="10">
        <v>111.34</v>
      </c>
      <c r="AD2590" s="10"/>
      <c r="AE2590" s="3"/>
      <c r="AF2590" s="3"/>
    </row>
    <row r="2591" spans="1:32" x14ac:dyDescent="0.2">
      <c r="A2591" s="55"/>
      <c r="B2591" s="198"/>
      <c r="C2591" s="10" t="s">
        <v>301</v>
      </c>
      <c r="D2591" s="10"/>
      <c r="E2591" s="419" t="s">
        <v>92</v>
      </c>
      <c r="F2591" s="369">
        <v>11154949</v>
      </c>
      <c r="G2591" s="10"/>
      <c r="H2591" s="369">
        <f t="shared" si="160"/>
        <v>33804</v>
      </c>
      <c r="I2591" s="10"/>
      <c r="J2591" s="10">
        <v>996316.49000000185</v>
      </c>
      <c r="K2591" s="10"/>
      <c r="M2591" s="10">
        <v>1174</v>
      </c>
      <c r="N2591" s="69"/>
      <c r="P2591" s="245">
        <f t="shared" si="149"/>
        <v>848.65118398637298</v>
      </c>
      <c r="Q2591" s="10"/>
      <c r="R2591" s="10"/>
      <c r="S2591" s="10"/>
      <c r="T2591" s="179">
        <f t="shared" si="150"/>
        <v>9501.6601362862002</v>
      </c>
      <c r="U2591" s="10"/>
      <c r="V2591" s="10"/>
      <c r="W2591" s="10"/>
      <c r="Y2591" s="10">
        <v>996316.49000000185</v>
      </c>
      <c r="Z2591" s="10">
        <f t="shared" si="161"/>
        <v>1440818.28</v>
      </c>
      <c r="AB2591" s="250">
        <f t="shared" si="162"/>
        <v>932144.93</v>
      </c>
      <c r="AC2591" s="10">
        <v>1148663.98</v>
      </c>
      <c r="AD2591" s="10"/>
      <c r="AE2591" s="3"/>
      <c r="AF2591" s="3"/>
    </row>
    <row r="2592" spans="1:32" x14ac:dyDescent="0.2">
      <c r="A2592" s="55"/>
      <c r="B2592" s="198"/>
      <c r="C2592" s="10" t="s">
        <v>604</v>
      </c>
      <c r="D2592" s="10"/>
      <c r="E2592" s="419" t="s">
        <v>131</v>
      </c>
      <c r="F2592" s="369">
        <v>893</v>
      </c>
      <c r="G2592" s="10"/>
      <c r="H2592" s="369">
        <f t="shared" si="160"/>
        <v>3</v>
      </c>
      <c r="I2592" s="10"/>
      <c r="J2592" s="10">
        <v>235.71</v>
      </c>
      <c r="K2592" s="10"/>
      <c r="M2592" s="10">
        <v>1</v>
      </c>
      <c r="N2592" s="69"/>
      <c r="P2592" s="245">
        <f t="shared" si="149"/>
        <v>235.71</v>
      </c>
      <c r="Q2592" s="10"/>
      <c r="R2592" s="10"/>
      <c r="S2592" s="10"/>
      <c r="T2592" s="179">
        <f t="shared" si="150"/>
        <v>893</v>
      </c>
      <c r="U2592" s="10"/>
      <c r="V2592" s="10"/>
      <c r="W2592" s="10"/>
      <c r="Y2592" s="10">
        <v>235.71</v>
      </c>
      <c r="Z2592" s="10">
        <f t="shared" si="161"/>
        <v>340.87</v>
      </c>
      <c r="AB2592" s="250">
        <f t="shared" si="162"/>
        <v>220.53</v>
      </c>
      <c r="AC2592" s="10">
        <v>271.75</v>
      </c>
      <c r="AD2592" s="10"/>
      <c r="AE2592" s="3"/>
      <c r="AF2592" s="3"/>
    </row>
    <row r="2593" spans="1:32" x14ac:dyDescent="0.2">
      <c r="A2593" s="55"/>
      <c r="B2593" s="198"/>
      <c r="C2593" s="10" t="s">
        <v>604</v>
      </c>
      <c r="D2593" s="10"/>
      <c r="E2593" s="419" t="s">
        <v>203</v>
      </c>
      <c r="F2593" s="369">
        <v>9400</v>
      </c>
      <c r="G2593" s="10"/>
      <c r="H2593" s="369">
        <f t="shared" si="160"/>
        <v>28</v>
      </c>
      <c r="I2593" s="10"/>
      <c r="J2593" s="10">
        <v>816.05</v>
      </c>
      <c r="K2593" s="10"/>
      <c r="M2593" s="10">
        <v>1</v>
      </c>
      <c r="N2593" s="69"/>
      <c r="P2593" s="245">
        <f t="shared" si="149"/>
        <v>816.05</v>
      </c>
      <c r="Q2593" s="10"/>
      <c r="R2593" s="10"/>
      <c r="S2593" s="10"/>
      <c r="T2593" s="179">
        <f t="shared" si="150"/>
        <v>9400</v>
      </c>
      <c r="U2593" s="10"/>
      <c r="V2593" s="10"/>
      <c r="W2593" s="10"/>
      <c r="Y2593" s="10">
        <v>816.05</v>
      </c>
      <c r="Z2593" s="10">
        <f t="shared" si="161"/>
        <v>1180.1300000000001</v>
      </c>
      <c r="AB2593" s="250">
        <f t="shared" si="162"/>
        <v>763.49</v>
      </c>
      <c r="AC2593" s="10">
        <v>940.83</v>
      </c>
      <c r="AD2593" s="10"/>
      <c r="AE2593" s="3"/>
      <c r="AF2593" s="3"/>
    </row>
    <row r="2594" spans="1:32" x14ac:dyDescent="0.2">
      <c r="A2594" s="55"/>
      <c r="B2594" s="198"/>
      <c r="C2594" s="10" t="s">
        <v>303</v>
      </c>
      <c r="D2594" s="10"/>
      <c r="E2594" s="419" t="s">
        <v>97</v>
      </c>
      <c r="F2594" s="369">
        <v>1686</v>
      </c>
      <c r="G2594" s="10"/>
      <c r="H2594" s="369">
        <f t="shared" si="160"/>
        <v>5</v>
      </c>
      <c r="I2594" s="10"/>
      <c r="J2594" s="10">
        <v>330.85999999999996</v>
      </c>
      <c r="K2594" s="10"/>
      <c r="M2594" s="10">
        <v>3</v>
      </c>
      <c r="N2594" s="69"/>
      <c r="P2594" s="245">
        <f t="shared" si="149"/>
        <v>110.28666666666665</v>
      </c>
      <c r="Q2594" s="10"/>
      <c r="R2594" s="10"/>
      <c r="S2594" s="10"/>
      <c r="T2594" s="179">
        <f t="shared" si="150"/>
        <v>562</v>
      </c>
      <c r="U2594" s="10"/>
      <c r="V2594" s="10"/>
      <c r="W2594" s="10"/>
      <c r="Y2594" s="10">
        <v>330.85999999999996</v>
      </c>
      <c r="Z2594" s="10">
        <f t="shared" si="161"/>
        <v>478.47</v>
      </c>
      <c r="AB2594" s="250">
        <f t="shared" si="162"/>
        <v>309.55</v>
      </c>
      <c r="AC2594" s="10">
        <v>381.45</v>
      </c>
      <c r="AD2594" s="10"/>
      <c r="AE2594" s="3"/>
      <c r="AF2594" s="3"/>
    </row>
    <row r="2595" spans="1:32" x14ac:dyDescent="0.2">
      <c r="A2595" s="55"/>
      <c r="B2595" s="198"/>
      <c r="C2595" s="10" t="s">
        <v>303</v>
      </c>
      <c r="D2595" s="10"/>
      <c r="E2595" s="419" t="s">
        <v>304</v>
      </c>
      <c r="F2595" s="369">
        <v>154430</v>
      </c>
      <c r="G2595" s="10"/>
      <c r="H2595" s="369">
        <f t="shared" si="160"/>
        <v>468</v>
      </c>
      <c r="I2595" s="10"/>
      <c r="J2595" s="10">
        <v>29053.520000000004</v>
      </c>
      <c r="K2595" s="10"/>
      <c r="M2595" s="10">
        <v>66</v>
      </c>
      <c r="N2595" s="69"/>
      <c r="P2595" s="245">
        <f t="shared" si="149"/>
        <v>440.20484848484853</v>
      </c>
      <c r="Q2595" s="10"/>
      <c r="R2595" s="10"/>
      <c r="S2595" s="10"/>
      <c r="T2595" s="179">
        <f t="shared" si="150"/>
        <v>2339.848484848485</v>
      </c>
      <c r="U2595" s="10"/>
      <c r="V2595" s="10"/>
      <c r="W2595" s="10"/>
      <c r="Y2595" s="10">
        <v>29053.520000000004</v>
      </c>
      <c r="Z2595" s="10">
        <f t="shared" si="161"/>
        <v>42015.61</v>
      </c>
      <c r="AB2595" s="250">
        <f t="shared" si="162"/>
        <v>27182.22</v>
      </c>
      <c r="AC2595" s="10">
        <v>33496.120000000003</v>
      </c>
      <c r="AD2595" s="10"/>
      <c r="AE2595" s="3"/>
      <c r="AF2595" s="3"/>
    </row>
    <row r="2596" spans="1:32" x14ac:dyDescent="0.2">
      <c r="A2596" s="55"/>
      <c r="B2596" s="198"/>
      <c r="C2596" s="10" t="s">
        <v>305</v>
      </c>
      <c r="D2596" s="10"/>
      <c r="E2596" s="419" t="s">
        <v>145</v>
      </c>
      <c r="F2596" s="369">
        <v>2078</v>
      </c>
      <c r="G2596" s="10"/>
      <c r="H2596" s="369">
        <f t="shared" si="160"/>
        <v>6</v>
      </c>
      <c r="I2596" s="10"/>
      <c r="J2596" s="10">
        <v>625.11999999999989</v>
      </c>
      <c r="K2596" s="10"/>
      <c r="M2596" s="10">
        <v>11</v>
      </c>
      <c r="N2596" s="69"/>
      <c r="P2596" s="245">
        <f t="shared" si="149"/>
        <v>56.829090909090901</v>
      </c>
      <c r="Q2596" s="10"/>
      <c r="R2596" s="10"/>
      <c r="S2596" s="10"/>
      <c r="T2596" s="179">
        <f t="shared" si="150"/>
        <v>188.90909090909091</v>
      </c>
      <c r="U2596" s="10"/>
      <c r="V2596" s="10"/>
      <c r="W2596" s="10"/>
      <c r="Y2596" s="10">
        <v>625.11999999999989</v>
      </c>
      <c r="Z2596" s="10">
        <f t="shared" si="161"/>
        <v>904.01</v>
      </c>
      <c r="AB2596" s="250">
        <f t="shared" si="162"/>
        <v>584.86</v>
      </c>
      <c r="AC2596" s="10">
        <v>720.71</v>
      </c>
      <c r="AD2596" s="10"/>
      <c r="AE2596" s="3"/>
      <c r="AF2596" s="3"/>
    </row>
    <row r="2597" spans="1:32" x14ac:dyDescent="0.2">
      <c r="A2597" s="55"/>
      <c r="B2597" s="198"/>
      <c r="C2597" s="10" t="s">
        <v>306</v>
      </c>
      <c r="D2597" s="10"/>
      <c r="E2597" s="419" t="s">
        <v>167</v>
      </c>
      <c r="F2597" s="369">
        <v>27055</v>
      </c>
      <c r="G2597" s="10"/>
      <c r="H2597" s="369">
        <f t="shared" si="160"/>
        <v>82</v>
      </c>
      <c r="I2597" s="10"/>
      <c r="J2597" s="10">
        <v>4749.05</v>
      </c>
      <c r="K2597" s="10"/>
      <c r="M2597" s="10">
        <v>17</v>
      </c>
      <c r="N2597" s="69"/>
      <c r="P2597" s="245">
        <f t="shared" si="149"/>
        <v>279.35588235294119</v>
      </c>
      <c r="Q2597" s="10"/>
      <c r="R2597" s="10"/>
      <c r="S2597" s="10"/>
      <c r="T2597" s="179">
        <f t="shared" si="150"/>
        <v>1591.4705882352941</v>
      </c>
      <c r="U2597" s="10"/>
      <c r="V2597" s="10"/>
      <c r="W2597" s="10"/>
      <c r="Y2597" s="10">
        <v>4749.05</v>
      </c>
      <c r="Z2597" s="10">
        <f t="shared" si="161"/>
        <v>6867.82</v>
      </c>
      <c r="AB2597" s="250">
        <f t="shared" si="162"/>
        <v>4443.17</v>
      </c>
      <c r="AC2597" s="10">
        <v>5475.23</v>
      </c>
      <c r="AD2597" s="10"/>
      <c r="AE2597" s="3"/>
      <c r="AF2597" s="3"/>
    </row>
    <row r="2598" spans="1:32" x14ac:dyDescent="0.2">
      <c r="A2598" s="55"/>
      <c r="B2598" s="198"/>
      <c r="C2598" s="10" t="s">
        <v>307</v>
      </c>
      <c r="D2598" s="10"/>
      <c r="E2598" s="419" t="s">
        <v>211</v>
      </c>
      <c r="F2598" s="369">
        <v>78254</v>
      </c>
      <c r="G2598" s="10"/>
      <c r="H2598" s="369">
        <f t="shared" si="160"/>
        <v>237</v>
      </c>
      <c r="I2598" s="10"/>
      <c r="J2598" s="10">
        <v>13879.659999999998</v>
      </c>
      <c r="K2598" s="10"/>
      <c r="M2598" s="10">
        <v>48</v>
      </c>
      <c r="N2598" s="69"/>
      <c r="P2598" s="245">
        <f t="shared" si="149"/>
        <v>289.15958333333327</v>
      </c>
      <c r="Q2598" s="10"/>
      <c r="R2598" s="10"/>
      <c r="S2598" s="10"/>
      <c r="T2598" s="179">
        <f t="shared" si="150"/>
        <v>1630.2916666666667</v>
      </c>
      <c r="U2598" s="10"/>
      <c r="V2598" s="10"/>
      <c r="W2598" s="10"/>
      <c r="Y2598" s="10">
        <v>13879.659999999998</v>
      </c>
      <c r="Z2598" s="10">
        <f t="shared" si="161"/>
        <v>20072</v>
      </c>
      <c r="AB2598" s="250">
        <f t="shared" si="162"/>
        <v>12985.69</v>
      </c>
      <c r="AC2598" s="10">
        <v>16002.01</v>
      </c>
      <c r="AD2598" s="10"/>
      <c r="AE2598" s="3"/>
      <c r="AF2598" s="3"/>
    </row>
    <row r="2599" spans="1:32" x14ac:dyDescent="0.2">
      <c r="A2599" s="55"/>
      <c r="B2599" s="198"/>
      <c r="C2599" s="10" t="s">
        <v>308</v>
      </c>
      <c r="D2599" s="10"/>
      <c r="E2599" s="419" t="s">
        <v>97</v>
      </c>
      <c r="F2599" s="369">
        <v>403</v>
      </c>
      <c r="G2599" s="10"/>
      <c r="H2599" s="369">
        <f t="shared" si="160"/>
        <v>1</v>
      </c>
      <c r="I2599" s="10"/>
      <c r="J2599" s="10">
        <v>172.28</v>
      </c>
      <c r="K2599" s="10"/>
      <c r="M2599" s="10">
        <v>1</v>
      </c>
      <c r="N2599" s="69"/>
      <c r="P2599" s="245">
        <f t="shared" si="149"/>
        <v>172.28</v>
      </c>
      <c r="Q2599" s="10"/>
      <c r="R2599" s="10"/>
      <c r="S2599" s="10"/>
      <c r="T2599" s="179">
        <f t="shared" si="150"/>
        <v>403</v>
      </c>
      <c r="U2599" s="10"/>
      <c r="V2599" s="10"/>
      <c r="W2599" s="10"/>
      <c r="Y2599" s="10">
        <v>172.28</v>
      </c>
      <c r="Z2599" s="10">
        <f t="shared" si="161"/>
        <v>249.14</v>
      </c>
      <c r="AB2599" s="250">
        <f t="shared" si="162"/>
        <v>161.18</v>
      </c>
      <c r="AC2599" s="10">
        <v>198.62</v>
      </c>
      <c r="AD2599" s="10"/>
      <c r="AE2599" s="3"/>
      <c r="AF2599" s="3"/>
    </row>
    <row r="2600" spans="1:32" x14ac:dyDescent="0.2">
      <c r="A2600" s="55"/>
      <c r="B2600" s="198"/>
      <c r="C2600" s="10" t="s">
        <v>308</v>
      </c>
      <c r="D2600" s="10"/>
      <c r="E2600" s="419" t="s">
        <v>309</v>
      </c>
      <c r="F2600" s="369">
        <v>258875</v>
      </c>
      <c r="G2600" s="10"/>
      <c r="H2600" s="369">
        <f t="shared" si="160"/>
        <v>785</v>
      </c>
      <c r="I2600" s="10"/>
      <c r="J2600" s="10">
        <v>47153.049999999988</v>
      </c>
      <c r="K2600" s="10"/>
      <c r="M2600" s="10">
        <v>99</v>
      </c>
      <c r="N2600" s="69"/>
      <c r="P2600" s="245">
        <f t="shared" si="149"/>
        <v>476.29343434343423</v>
      </c>
      <c r="Q2600" s="10"/>
      <c r="R2600" s="10"/>
      <c r="S2600" s="10"/>
      <c r="T2600" s="179">
        <f t="shared" si="150"/>
        <v>2614.8989898989898</v>
      </c>
      <c r="U2600" s="10"/>
      <c r="V2600" s="10"/>
      <c r="W2600" s="10"/>
      <c r="Y2600" s="10">
        <v>47153.049999999988</v>
      </c>
      <c r="Z2600" s="10">
        <f t="shared" si="161"/>
        <v>68190.16</v>
      </c>
      <c r="AB2600" s="250">
        <f t="shared" si="162"/>
        <v>44115.98</v>
      </c>
      <c r="AC2600" s="10">
        <v>54363.26</v>
      </c>
      <c r="AD2600" s="10"/>
      <c r="AE2600" s="3"/>
      <c r="AF2600" s="3"/>
    </row>
    <row r="2601" spans="1:32" x14ac:dyDescent="0.2">
      <c r="A2601" s="55"/>
      <c r="B2601" s="198"/>
      <c r="C2601" s="10" t="s">
        <v>308</v>
      </c>
      <c r="D2601" s="10"/>
      <c r="E2601" s="419" t="s">
        <v>246</v>
      </c>
      <c r="F2601" s="369">
        <v>1384</v>
      </c>
      <c r="G2601" s="10"/>
      <c r="H2601" s="369">
        <f t="shared" si="160"/>
        <v>4</v>
      </c>
      <c r="I2601" s="10"/>
      <c r="J2601" s="10">
        <v>237.73</v>
      </c>
      <c r="K2601" s="10"/>
      <c r="M2601" s="10">
        <v>1</v>
      </c>
      <c r="N2601" s="69"/>
      <c r="P2601" s="245">
        <f t="shared" si="149"/>
        <v>237.73</v>
      </c>
      <c r="Q2601" s="10"/>
      <c r="R2601" s="10"/>
      <c r="S2601" s="10"/>
      <c r="T2601" s="179">
        <f t="shared" si="150"/>
        <v>1384</v>
      </c>
      <c r="U2601" s="10"/>
      <c r="V2601" s="10"/>
      <c r="W2601" s="10"/>
      <c r="Y2601" s="10">
        <v>237.73</v>
      </c>
      <c r="Z2601" s="10">
        <f t="shared" si="161"/>
        <v>343.79</v>
      </c>
      <c r="AB2601" s="250">
        <f t="shared" si="162"/>
        <v>222.42</v>
      </c>
      <c r="AC2601" s="10">
        <v>274.08</v>
      </c>
      <c r="AD2601" s="10"/>
      <c r="AE2601" s="3"/>
      <c r="AF2601" s="3"/>
    </row>
    <row r="2602" spans="1:32" x14ac:dyDescent="0.2">
      <c r="A2602" s="55"/>
      <c r="B2602" s="198"/>
      <c r="C2602" s="10" t="s">
        <v>310</v>
      </c>
      <c r="D2602" s="10"/>
      <c r="E2602" s="419" t="s">
        <v>224</v>
      </c>
      <c r="F2602" s="369">
        <v>27146</v>
      </c>
      <c r="G2602" s="10"/>
      <c r="H2602" s="369">
        <f t="shared" si="160"/>
        <v>82</v>
      </c>
      <c r="I2602" s="10"/>
      <c r="J2602" s="10">
        <v>5294.2600000000011</v>
      </c>
      <c r="K2602" s="10"/>
      <c r="M2602" s="10">
        <v>16</v>
      </c>
      <c r="N2602" s="69"/>
      <c r="P2602" s="245">
        <f t="shared" si="149"/>
        <v>330.89125000000007</v>
      </c>
      <c r="Q2602" s="10"/>
      <c r="R2602" s="10"/>
      <c r="S2602" s="10"/>
      <c r="T2602" s="179">
        <f t="shared" si="150"/>
        <v>1696.625</v>
      </c>
      <c r="U2602" s="10"/>
      <c r="V2602" s="10"/>
      <c r="W2602" s="10"/>
      <c r="Y2602" s="10">
        <v>5294.2600000000011</v>
      </c>
      <c r="Z2602" s="10">
        <f t="shared" si="161"/>
        <v>7656.27</v>
      </c>
      <c r="AB2602" s="250">
        <f t="shared" si="162"/>
        <v>4953.26</v>
      </c>
      <c r="AC2602" s="10">
        <v>6103.81</v>
      </c>
      <c r="AD2602" s="10"/>
      <c r="AE2602" s="3"/>
      <c r="AF2602" s="3"/>
    </row>
    <row r="2603" spans="1:32" x14ac:dyDescent="0.2">
      <c r="A2603" s="55"/>
      <c r="B2603" s="198"/>
      <c r="C2603" s="10" t="s">
        <v>311</v>
      </c>
      <c r="D2603" s="10"/>
      <c r="E2603" s="419" t="s">
        <v>312</v>
      </c>
      <c r="F2603" s="369">
        <v>48069</v>
      </c>
      <c r="G2603" s="10"/>
      <c r="H2603" s="369">
        <f t="shared" si="160"/>
        <v>146</v>
      </c>
      <c r="I2603" s="10"/>
      <c r="J2603" s="10">
        <v>8193.4799999999977</v>
      </c>
      <c r="K2603" s="10"/>
      <c r="M2603" s="10">
        <v>63</v>
      </c>
      <c r="N2603" s="69"/>
      <c r="P2603" s="245">
        <f t="shared" si="149"/>
        <v>130.05523809523805</v>
      </c>
      <c r="Q2603" s="10"/>
      <c r="R2603" s="10"/>
      <c r="S2603" s="10"/>
      <c r="T2603" s="179">
        <f t="shared" si="150"/>
        <v>763</v>
      </c>
      <c r="U2603" s="10"/>
      <c r="V2603" s="10"/>
      <c r="W2603" s="10"/>
      <c r="Y2603" s="10">
        <v>8193.4799999999977</v>
      </c>
      <c r="Z2603" s="10">
        <f t="shared" si="161"/>
        <v>11848.96</v>
      </c>
      <c r="AB2603" s="250">
        <f t="shared" si="162"/>
        <v>7665.75</v>
      </c>
      <c r="AC2603" s="10">
        <v>9446.35</v>
      </c>
      <c r="AD2603" s="10"/>
      <c r="AE2603" s="3"/>
      <c r="AF2603" s="3"/>
    </row>
    <row r="2604" spans="1:32" x14ac:dyDescent="0.2">
      <c r="A2604" s="55"/>
      <c r="B2604" s="198"/>
      <c r="C2604" s="10" t="s">
        <v>313</v>
      </c>
      <c r="D2604" s="10"/>
      <c r="E2604" s="419" t="s">
        <v>131</v>
      </c>
      <c r="F2604" s="369">
        <v>246</v>
      </c>
      <c r="G2604" s="10"/>
      <c r="H2604" s="369">
        <f t="shared" si="160"/>
        <v>1</v>
      </c>
      <c r="I2604" s="10"/>
      <c r="J2604" s="10">
        <v>51.1</v>
      </c>
      <c r="K2604" s="10"/>
      <c r="M2604" s="10">
        <v>1</v>
      </c>
      <c r="N2604" s="69"/>
      <c r="P2604" s="245">
        <f t="shared" si="149"/>
        <v>51.1</v>
      </c>
      <c r="Q2604" s="10"/>
      <c r="R2604" s="10"/>
      <c r="S2604" s="10"/>
      <c r="T2604" s="179">
        <f t="shared" si="150"/>
        <v>246</v>
      </c>
      <c r="U2604" s="10"/>
      <c r="V2604" s="10"/>
      <c r="W2604" s="10"/>
      <c r="Y2604" s="10">
        <v>51.1</v>
      </c>
      <c r="Z2604" s="10">
        <f t="shared" si="161"/>
        <v>73.900000000000006</v>
      </c>
      <c r="AB2604" s="250">
        <f t="shared" si="162"/>
        <v>47.81</v>
      </c>
      <c r="AC2604" s="10">
        <v>58.92</v>
      </c>
      <c r="AD2604" s="10"/>
      <c r="AE2604" s="3"/>
      <c r="AF2604" s="3"/>
    </row>
    <row r="2605" spans="1:32" x14ac:dyDescent="0.2">
      <c r="A2605" s="55"/>
      <c r="B2605" s="198"/>
      <c r="C2605" s="10" t="s">
        <v>313</v>
      </c>
      <c r="D2605" s="10"/>
      <c r="E2605" s="419" t="s">
        <v>314</v>
      </c>
      <c r="F2605" s="369">
        <v>248052</v>
      </c>
      <c r="G2605" s="10"/>
      <c r="H2605" s="369">
        <f t="shared" si="160"/>
        <v>752</v>
      </c>
      <c r="I2605" s="10"/>
      <c r="J2605" s="10">
        <v>18428.95</v>
      </c>
      <c r="K2605" s="10"/>
      <c r="M2605" s="10">
        <v>23</v>
      </c>
      <c r="N2605" s="69"/>
      <c r="P2605" s="245">
        <f t="shared" si="149"/>
        <v>801.25869565217397</v>
      </c>
      <c r="Q2605" s="10"/>
      <c r="R2605" s="10"/>
      <c r="S2605" s="10"/>
      <c r="T2605" s="179">
        <f t="shared" si="150"/>
        <v>10784.869565217392</v>
      </c>
      <c r="U2605" s="10"/>
      <c r="V2605" s="10"/>
      <c r="W2605" s="10"/>
      <c r="Y2605" s="10">
        <v>18428.95</v>
      </c>
      <c r="Z2605" s="10">
        <f t="shared" si="161"/>
        <v>26650.94</v>
      </c>
      <c r="AB2605" s="250">
        <f t="shared" si="162"/>
        <v>17241.96</v>
      </c>
      <c r="AC2605" s="10">
        <v>21246.93</v>
      </c>
      <c r="AD2605" s="10"/>
      <c r="AE2605" s="3"/>
      <c r="AF2605" s="3"/>
    </row>
    <row r="2606" spans="1:32" x14ac:dyDescent="0.2">
      <c r="A2606" s="55"/>
      <c r="B2606" s="198"/>
      <c r="C2606" s="10" t="s">
        <v>315</v>
      </c>
      <c r="D2606" s="10"/>
      <c r="E2606" s="419" t="s">
        <v>134</v>
      </c>
      <c r="F2606" s="369">
        <v>41808</v>
      </c>
      <c r="G2606" s="10"/>
      <c r="H2606" s="369">
        <f t="shared" si="160"/>
        <v>127</v>
      </c>
      <c r="I2606" s="10"/>
      <c r="J2606" s="10">
        <v>3695.64</v>
      </c>
      <c r="K2606" s="10"/>
      <c r="M2606" s="10">
        <v>12</v>
      </c>
      <c r="N2606" s="69"/>
      <c r="P2606" s="245">
        <f t="shared" si="149"/>
        <v>307.96999999999997</v>
      </c>
      <c r="Q2606" s="10"/>
      <c r="R2606" s="10"/>
      <c r="S2606" s="10"/>
      <c r="T2606" s="179">
        <f t="shared" si="150"/>
        <v>3484</v>
      </c>
      <c r="U2606" s="10"/>
      <c r="V2606" s="10"/>
      <c r="W2606" s="10"/>
      <c r="Y2606" s="10">
        <v>3695.64</v>
      </c>
      <c r="Z2606" s="10">
        <f t="shared" si="161"/>
        <v>5344.43</v>
      </c>
      <c r="AB2606" s="250">
        <f t="shared" si="162"/>
        <v>3457.61</v>
      </c>
      <c r="AC2606" s="10">
        <v>4260.75</v>
      </c>
      <c r="AD2606" s="10"/>
      <c r="AE2606" s="3"/>
      <c r="AF2606" s="3"/>
    </row>
    <row r="2607" spans="1:32" x14ac:dyDescent="0.2">
      <c r="A2607" s="55"/>
      <c r="B2607" s="198"/>
      <c r="C2607" s="10" t="s">
        <v>316</v>
      </c>
      <c r="D2607" s="10"/>
      <c r="E2607" s="419" t="s">
        <v>120</v>
      </c>
      <c r="F2607" s="369">
        <v>9285</v>
      </c>
      <c r="G2607" s="10"/>
      <c r="H2607" s="369">
        <f t="shared" si="160"/>
        <v>28</v>
      </c>
      <c r="I2607" s="10"/>
      <c r="J2607" s="10">
        <v>1544.65</v>
      </c>
      <c r="K2607" s="10"/>
      <c r="M2607" s="10">
        <v>1</v>
      </c>
      <c r="N2607" s="69"/>
      <c r="P2607" s="245">
        <f t="shared" si="149"/>
        <v>1544.65</v>
      </c>
      <c r="Q2607" s="10"/>
      <c r="R2607" s="10"/>
      <c r="S2607" s="10"/>
      <c r="T2607" s="179">
        <f t="shared" si="150"/>
        <v>9285</v>
      </c>
      <c r="U2607" s="10"/>
      <c r="V2607" s="10"/>
      <c r="W2607" s="10"/>
      <c r="Y2607" s="10">
        <v>1544.65</v>
      </c>
      <c r="Z2607" s="10">
        <f t="shared" si="161"/>
        <v>2233.79</v>
      </c>
      <c r="AB2607" s="250">
        <f t="shared" si="162"/>
        <v>1445.16</v>
      </c>
      <c r="AC2607" s="10">
        <v>1780.84</v>
      </c>
      <c r="AD2607" s="10"/>
      <c r="AE2607" s="3"/>
      <c r="AF2607" s="3"/>
    </row>
    <row r="2608" spans="1:32" x14ac:dyDescent="0.2">
      <c r="A2608" s="55"/>
      <c r="B2608" s="198"/>
      <c r="C2608" s="10" t="s">
        <v>317</v>
      </c>
      <c r="D2608" s="10"/>
      <c r="E2608" s="419" t="s">
        <v>81</v>
      </c>
      <c r="F2608" s="369">
        <v>18</v>
      </c>
      <c r="G2608" s="10"/>
      <c r="H2608" s="369">
        <f t="shared" si="160"/>
        <v>0</v>
      </c>
      <c r="I2608" s="10"/>
      <c r="J2608" s="10">
        <v>14.49</v>
      </c>
      <c r="K2608" s="10"/>
      <c r="M2608" s="10">
        <v>1</v>
      </c>
      <c r="N2608" s="69"/>
      <c r="P2608" s="245">
        <f t="shared" si="149"/>
        <v>14.49</v>
      </c>
      <c r="Q2608" s="10"/>
      <c r="R2608" s="10"/>
      <c r="S2608" s="10"/>
      <c r="T2608" s="179">
        <f t="shared" si="150"/>
        <v>18</v>
      </c>
      <c r="U2608" s="10"/>
      <c r="V2608" s="10"/>
      <c r="W2608" s="10"/>
      <c r="Y2608" s="10">
        <v>14.49</v>
      </c>
      <c r="Z2608" s="10">
        <f t="shared" si="161"/>
        <v>20.95</v>
      </c>
      <c r="AB2608" s="250">
        <f t="shared" si="162"/>
        <v>13.56</v>
      </c>
      <c r="AC2608" s="10">
        <v>16.71</v>
      </c>
      <c r="AD2608" s="10"/>
      <c r="AE2608" s="3"/>
      <c r="AF2608" s="3"/>
    </row>
    <row r="2609" spans="1:32" x14ac:dyDescent="0.2">
      <c r="A2609" s="55"/>
      <c r="B2609" s="198"/>
      <c r="C2609" s="10" t="s">
        <v>317</v>
      </c>
      <c r="D2609" s="10"/>
      <c r="E2609" s="419" t="s">
        <v>79</v>
      </c>
      <c r="F2609" s="369">
        <v>6607250</v>
      </c>
      <c r="G2609" s="10"/>
      <c r="H2609" s="369">
        <f t="shared" si="160"/>
        <v>20023</v>
      </c>
      <c r="I2609" s="10"/>
      <c r="J2609" s="10">
        <v>804434.24999999988</v>
      </c>
      <c r="K2609" s="10"/>
      <c r="M2609" s="10">
        <v>1547</v>
      </c>
      <c r="N2609" s="69"/>
      <c r="P2609" s="245">
        <f t="shared" si="149"/>
        <v>519.99628312863604</v>
      </c>
      <c r="Q2609" s="10"/>
      <c r="R2609" s="10"/>
      <c r="S2609" s="10"/>
      <c r="T2609" s="179">
        <f t="shared" si="150"/>
        <v>4271.0084033613448</v>
      </c>
      <c r="U2609" s="10"/>
      <c r="V2609" s="10"/>
      <c r="W2609" s="10"/>
      <c r="Y2609" s="10">
        <v>804434.24999999988</v>
      </c>
      <c r="Z2609" s="10">
        <f t="shared" si="161"/>
        <v>1163328.7</v>
      </c>
      <c r="AB2609" s="250">
        <f t="shared" si="162"/>
        <v>752621.59</v>
      </c>
      <c r="AC2609" s="10">
        <v>927440.87</v>
      </c>
      <c r="AD2609" s="10"/>
      <c r="AE2609" s="3"/>
      <c r="AF2609" s="3"/>
    </row>
    <row r="2610" spans="1:32" x14ac:dyDescent="0.2">
      <c r="A2610" s="55"/>
      <c r="B2610" s="198"/>
      <c r="C2610" s="10" t="s">
        <v>317</v>
      </c>
      <c r="D2610" s="10"/>
      <c r="E2610" s="419" t="s">
        <v>319</v>
      </c>
      <c r="F2610" s="369">
        <v>273</v>
      </c>
      <c r="G2610" s="10"/>
      <c r="H2610" s="369">
        <f t="shared" si="160"/>
        <v>1</v>
      </c>
      <c r="I2610" s="10"/>
      <c r="J2610" s="10">
        <v>33.49</v>
      </c>
      <c r="K2610" s="10"/>
      <c r="M2610" s="10">
        <v>1</v>
      </c>
      <c r="N2610" s="69"/>
      <c r="P2610" s="245">
        <f t="shared" si="149"/>
        <v>33.49</v>
      </c>
      <c r="Q2610" s="10"/>
      <c r="R2610" s="10"/>
      <c r="S2610" s="10"/>
      <c r="T2610" s="179">
        <f t="shared" si="150"/>
        <v>273</v>
      </c>
      <c r="U2610" s="10"/>
      <c r="V2610" s="10"/>
      <c r="W2610" s="10"/>
      <c r="Y2610" s="10">
        <v>33.49</v>
      </c>
      <c r="Z2610" s="10">
        <f t="shared" si="161"/>
        <v>48.43</v>
      </c>
      <c r="AB2610" s="250">
        <f t="shared" si="162"/>
        <v>31.33</v>
      </c>
      <c r="AC2610" s="10">
        <v>38.61</v>
      </c>
      <c r="AD2610" s="10"/>
      <c r="AE2610" s="3"/>
      <c r="AF2610" s="3"/>
    </row>
    <row r="2611" spans="1:32" x14ac:dyDescent="0.2">
      <c r="A2611" s="55"/>
      <c r="B2611" s="198"/>
      <c r="C2611" s="10" t="s">
        <v>317</v>
      </c>
      <c r="D2611" s="10"/>
      <c r="E2611" s="419" t="s">
        <v>120</v>
      </c>
      <c r="F2611" s="369">
        <v>137042</v>
      </c>
      <c r="G2611" s="10"/>
      <c r="H2611" s="369">
        <f t="shared" si="160"/>
        <v>415</v>
      </c>
      <c r="I2611" s="10"/>
      <c r="J2611" s="10">
        <v>14415.22</v>
      </c>
      <c r="K2611" s="10"/>
      <c r="M2611" s="10">
        <v>1</v>
      </c>
      <c r="N2611" s="69"/>
      <c r="P2611" s="245">
        <f t="shared" si="149"/>
        <v>14415.22</v>
      </c>
      <c r="Q2611" s="10"/>
      <c r="R2611" s="10"/>
      <c r="S2611" s="10"/>
      <c r="T2611" s="179">
        <f t="shared" si="150"/>
        <v>137042</v>
      </c>
      <c r="U2611" s="10"/>
      <c r="V2611" s="10"/>
      <c r="W2611" s="10"/>
      <c r="Y2611" s="10">
        <v>14415.22</v>
      </c>
      <c r="Z2611" s="10">
        <f t="shared" si="161"/>
        <v>20846.5</v>
      </c>
      <c r="AB2611" s="250">
        <f t="shared" si="162"/>
        <v>13486.75</v>
      </c>
      <c r="AC2611" s="10">
        <v>16619.46</v>
      </c>
      <c r="AD2611" s="10"/>
      <c r="AE2611" s="3"/>
      <c r="AF2611" s="3"/>
    </row>
    <row r="2612" spans="1:32" x14ac:dyDescent="0.2">
      <c r="A2612" s="55"/>
      <c r="B2612" s="198"/>
      <c r="C2612" s="10" t="s">
        <v>318</v>
      </c>
      <c r="D2612" s="10"/>
      <c r="E2612" s="419" t="s">
        <v>319</v>
      </c>
      <c r="F2612" s="369">
        <v>38837</v>
      </c>
      <c r="G2612" s="10"/>
      <c r="H2612" s="369">
        <f t="shared" si="160"/>
        <v>118</v>
      </c>
      <c r="I2612" s="10"/>
      <c r="J2612" s="10">
        <v>9894.67</v>
      </c>
      <c r="K2612" s="10"/>
      <c r="M2612" s="10">
        <v>43</v>
      </c>
      <c r="N2612" s="69"/>
      <c r="P2612" s="245">
        <f t="shared" si="149"/>
        <v>230.10860465116278</v>
      </c>
      <c r="Q2612" s="10"/>
      <c r="R2612" s="10"/>
      <c r="S2612" s="10"/>
      <c r="T2612" s="179">
        <f t="shared" si="150"/>
        <v>903.18604651162786</v>
      </c>
      <c r="U2612" s="10"/>
      <c r="V2612" s="10"/>
      <c r="W2612" s="10"/>
      <c r="Y2612" s="10">
        <v>9894.67</v>
      </c>
      <c r="Z2612" s="10">
        <f t="shared" si="161"/>
        <v>14309.13</v>
      </c>
      <c r="AB2612" s="250">
        <f t="shared" si="162"/>
        <v>9257.3700000000008</v>
      </c>
      <c r="AC2612" s="10">
        <v>11407.68</v>
      </c>
      <c r="AD2612" s="10"/>
      <c r="AE2612" s="3"/>
      <c r="AF2612" s="3"/>
    </row>
    <row r="2613" spans="1:32" x14ac:dyDescent="0.2">
      <c r="A2613" s="55"/>
      <c r="B2613" s="198"/>
      <c r="C2613" s="10" t="s">
        <v>320</v>
      </c>
      <c r="D2613" s="10"/>
      <c r="E2613" s="419" t="s">
        <v>287</v>
      </c>
      <c r="F2613" s="369">
        <v>18746</v>
      </c>
      <c r="G2613" s="10"/>
      <c r="H2613" s="369">
        <f t="shared" si="160"/>
        <v>57</v>
      </c>
      <c r="I2613" s="10"/>
      <c r="J2613" s="10">
        <v>3888.05</v>
      </c>
      <c r="K2613" s="10"/>
      <c r="M2613" s="10">
        <v>7</v>
      </c>
      <c r="N2613" s="69"/>
      <c r="P2613" s="245">
        <f t="shared" si="149"/>
        <v>555.43571428571431</v>
      </c>
      <c r="Q2613" s="10"/>
      <c r="R2613" s="10"/>
      <c r="S2613" s="10"/>
      <c r="T2613" s="179">
        <f t="shared" si="150"/>
        <v>2678</v>
      </c>
      <c r="U2613" s="10"/>
      <c r="V2613" s="10"/>
      <c r="W2613" s="10"/>
      <c r="Y2613" s="10">
        <v>3888.05</v>
      </c>
      <c r="Z2613" s="10">
        <f t="shared" si="161"/>
        <v>5622.68</v>
      </c>
      <c r="AB2613" s="250">
        <f t="shared" si="162"/>
        <v>3637.63</v>
      </c>
      <c r="AC2613" s="10">
        <v>4482.58</v>
      </c>
      <c r="AD2613" s="10"/>
      <c r="AE2613" s="3"/>
      <c r="AF2613" s="3"/>
    </row>
    <row r="2614" spans="1:32" x14ac:dyDescent="0.2">
      <c r="A2614" s="55"/>
      <c r="B2614" s="198"/>
      <c r="C2614" s="10" t="s">
        <v>321</v>
      </c>
      <c r="D2614" s="10"/>
      <c r="E2614" s="419" t="s">
        <v>93</v>
      </c>
      <c r="F2614" s="369">
        <v>17246</v>
      </c>
      <c r="G2614" s="10"/>
      <c r="H2614" s="369">
        <f t="shared" si="160"/>
        <v>52</v>
      </c>
      <c r="I2614" s="10"/>
      <c r="J2614" s="10">
        <v>4320.6600000000008</v>
      </c>
      <c r="K2614" s="10"/>
      <c r="M2614" s="10">
        <v>9</v>
      </c>
      <c r="N2614" s="69"/>
      <c r="P2614" s="245">
        <f t="shared" si="149"/>
        <v>480.07333333333344</v>
      </c>
      <c r="Q2614" s="10"/>
      <c r="R2614" s="10"/>
      <c r="S2614" s="10"/>
      <c r="T2614" s="179">
        <f t="shared" si="150"/>
        <v>1916.2222222222222</v>
      </c>
      <c r="U2614" s="10"/>
      <c r="V2614" s="10"/>
      <c r="W2614" s="10"/>
      <c r="Y2614" s="10">
        <v>4320.6600000000008</v>
      </c>
      <c r="Z2614" s="10">
        <f t="shared" si="161"/>
        <v>6248.3</v>
      </c>
      <c r="AB2614" s="250">
        <f t="shared" si="162"/>
        <v>4042.37</v>
      </c>
      <c r="AC2614" s="10">
        <v>4981.33</v>
      </c>
      <c r="AD2614" s="10"/>
      <c r="AE2614" s="3"/>
      <c r="AF2614" s="3"/>
    </row>
    <row r="2615" spans="1:32" x14ac:dyDescent="0.2">
      <c r="A2615" s="55"/>
      <c r="B2615" s="198"/>
      <c r="C2615" s="10" t="s">
        <v>322</v>
      </c>
      <c r="D2615" s="10"/>
      <c r="E2615" s="419" t="s">
        <v>164</v>
      </c>
      <c r="F2615" s="369">
        <v>1444</v>
      </c>
      <c r="G2615" s="10"/>
      <c r="H2615" s="369">
        <f t="shared" si="160"/>
        <v>4</v>
      </c>
      <c r="I2615" s="10"/>
      <c r="J2615" s="10">
        <v>899.62999999999977</v>
      </c>
      <c r="K2615" s="10"/>
      <c r="M2615" s="10">
        <v>16</v>
      </c>
      <c r="N2615" s="69"/>
      <c r="P2615" s="245">
        <f t="shared" si="149"/>
        <v>56.226874999999986</v>
      </c>
      <c r="Q2615" s="10"/>
      <c r="R2615" s="10"/>
      <c r="S2615" s="10"/>
      <c r="T2615" s="179">
        <f t="shared" si="150"/>
        <v>90.25</v>
      </c>
      <c r="U2615" s="10"/>
      <c r="V2615" s="10"/>
      <c r="W2615" s="10"/>
      <c r="Y2615" s="10">
        <v>899.62999999999977</v>
      </c>
      <c r="Z2615" s="10">
        <f t="shared" si="161"/>
        <v>1301</v>
      </c>
      <c r="AB2615" s="250">
        <f t="shared" si="162"/>
        <v>841.69</v>
      </c>
      <c r="AC2615" s="10">
        <v>1037.2</v>
      </c>
      <c r="AD2615" s="10"/>
      <c r="AE2615" s="3"/>
      <c r="AF2615" s="3"/>
    </row>
    <row r="2616" spans="1:32" x14ac:dyDescent="0.2">
      <c r="A2616" s="55"/>
      <c r="B2616" s="198"/>
      <c r="C2616" s="10" t="s">
        <v>325</v>
      </c>
      <c r="D2616" s="10"/>
      <c r="E2616" s="419" t="s">
        <v>326</v>
      </c>
      <c r="F2616" s="369">
        <v>135363</v>
      </c>
      <c r="G2616" s="10"/>
      <c r="H2616" s="369">
        <f t="shared" si="160"/>
        <v>410</v>
      </c>
      <c r="I2616" s="10"/>
      <c r="J2616" s="10">
        <v>16554.05</v>
      </c>
      <c r="K2616" s="10"/>
      <c r="M2616" s="10">
        <v>51</v>
      </c>
      <c r="N2616" s="69"/>
      <c r="P2616" s="245">
        <f t="shared" si="149"/>
        <v>324.58921568627449</v>
      </c>
      <c r="Q2616" s="10"/>
      <c r="R2616" s="10"/>
      <c r="S2616" s="10"/>
      <c r="T2616" s="179">
        <f t="shared" si="150"/>
        <v>2654.1764705882351</v>
      </c>
      <c r="U2616" s="10"/>
      <c r="V2616" s="10"/>
      <c r="W2616" s="10"/>
      <c r="Y2616" s="10">
        <v>16554.05</v>
      </c>
      <c r="Z2616" s="10">
        <f t="shared" si="161"/>
        <v>23939.56</v>
      </c>
      <c r="AB2616" s="250">
        <f t="shared" si="162"/>
        <v>15487.82</v>
      </c>
      <c r="AC2616" s="10">
        <v>19085.34</v>
      </c>
      <c r="AD2616" s="10"/>
      <c r="AE2616" s="3"/>
      <c r="AF2616" s="3"/>
    </row>
    <row r="2617" spans="1:32" x14ac:dyDescent="0.2">
      <c r="A2617" s="55"/>
      <c r="B2617" s="198"/>
      <c r="C2617" s="10" t="s">
        <v>605</v>
      </c>
      <c r="D2617" s="10"/>
      <c r="E2617" s="419" t="s">
        <v>110</v>
      </c>
      <c r="F2617" s="369">
        <v>658</v>
      </c>
      <c r="G2617" s="10"/>
      <c r="H2617" s="369">
        <f t="shared" si="160"/>
        <v>2</v>
      </c>
      <c r="I2617" s="10"/>
      <c r="J2617" s="10">
        <v>115.15</v>
      </c>
      <c r="K2617" s="10"/>
      <c r="M2617" s="10">
        <v>2</v>
      </c>
      <c r="N2617" s="69"/>
      <c r="P2617" s="245">
        <f t="shared" si="149"/>
        <v>57.575000000000003</v>
      </c>
      <c r="Q2617" s="10"/>
      <c r="R2617" s="10"/>
      <c r="S2617" s="10"/>
      <c r="T2617" s="179">
        <f t="shared" si="150"/>
        <v>329</v>
      </c>
      <c r="U2617" s="10"/>
      <c r="V2617" s="10"/>
      <c r="W2617" s="10"/>
      <c r="Y2617" s="10">
        <v>115.15</v>
      </c>
      <c r="Z2617" s="10">
        <f t="shared" si="161"/>
        <v>166.52</v>
      </c>
      <c r="AB2617" s="250">
        <f t="shared" si="162"/>
        <v>107.73</v>
      </c>
      <c r="AC2617" s="10">
        <v>132.75</v>
      </c>
      <c r="AD2617" s="10"/>
      <c r="AE2617" s="3"/>
      <c r="AF2617" s="3"/>
    </row>
    <row r="2618" spans="1:32" x14ac:dyDescent="0.2">
      <c r="A2618" s="55"/>
      <c r="B2618" s="198"/>
      <c r="C2618" s="10" t="s">
        <v>327</v>
      </c>
      <c r="D2618" s="10"/>
      <c r="E2618" s="419" t="s">
        <v>104</v>
      </c>
      <c r="F2618" s="369">
        <v>471972</v>
      </c>
      <c r="G2618" s="10"/>
      <c r="H2618" s="369">
        <f t="shared" si="160"/>
        <v>1430</v>
      </c>
      <c r="I2618" s="10"/>
      <c r="J2618" s="10">
        <v>71781.219999999987</v>
      </c>
      <c r="K2618" s="10"/>
      <c r="M2618" s="10">
        <v>89</v>
      </c>
      <c r="N2618" s="69"/>
      <c r="P2618" s="245">
        <f t="shared" si="149"/>
        <v>806.53056179775263</v>
      </c>
      <c r="Q2618" s="10"/>
      <c r="R2618" s="10"/>
      <c r="S2618" s="10"/>
      <c r="T2618" s="179">
        <f t="shared" si="150"/>
        <v>5303.0561797752807</v>
      </c>
      <c r="U2618" s="10"/>
      <c r="V2618" s="10"/>
      <c r="W2618" s="10"/>
      <c r="Y2618" s="10">
        <v>71781.219999999987</v>
      </c>
      <c r="Z2618" s="10">
        <f t="shared" si="161"/>
        <v>103806.06</v>
      </c>
      <c r="AB2618" s="250">
        <f t="shared" si="162"/>
        <v>67157.88</v>
      </c>
      <c r="AC2618" s="10">
        <v>82757.34</v>
      </c>
      <c r="AD2618" s="10"/>
      <c r="AE2618" s="3"/>
      <c r="AF2618" s="3"/>
    </row>
    <row r="2619" spans="1:32" x14ac:dyDescent="0.2">
      <c r="A2619" s="55"/>
      <c r="B2619" s="198"/>
      <c r="C2619" s="10" t="s">
        <v>328</v>
      </c>
      <c r="D2619" s="10"/>
      <c r="E2619" s="419" t="s">
        <v>104</v>
      </c>
      <c r="F2619" s="369">
        <v>14421</v>
      </c>
      <c r="G2619" s="10"/>
      <c r="H2619" s="369">
        <f t="shared" si="160"/>
        <v>44</v>
      </c>
      <c r="I2619" s="10"/>
      <c r="J2619" s="10">
        <v>2448.3300000000004</v>
      </c>
      <c r="K2619" s="10"/>
      <c r="M2619" s="10">
        <v>12</v>
      </c>
      <c r="N2619" s="69"/>
      <c r="P2619" s="245">
        <f t="shared" si="149"/>
        <v>204.02750000000003</v>
      </c>
      <c r="Q2619" s="10"/>
      <c r="R2619" s="10"/>
      <c r="S2619" s="10"/>
      <c r="T2619" s="179">
        <f t="shared" si="150"/>
        <v>1201.75</v>
      </c>
      <c r="U2619" s="10"/>
      <c r="V2619" s="10"/>
      <c r="W2619" s="10"/>
      <c r="Y2619" s="10">
        <v>2448.3300000000004</v>
      </c>
      <c r="Z2619" s="10">
        <f t="shared" si="161"/>
        <v>3540.64</v>
      </c>
      <c r="AB2619" s="250">
        <f t="shared" si="162"/>
        <v>2290.64</v>
      </c>
      <c r="AC2619" s="10">
        <v>2822.71</v>
      </c>
      <c r="AD2619" s="10"/>
      <c r="AE2619" s="3"/>
      <c r="AF2619" s="3"/>
    </row>
    <row r="2620" spans="1:32" x14ac:dyDescent="0.2">
      <c r="A2620" s="55"/>
      <c r="B2620" s="198"/>
      <c r="C2620" s="10" t="s">
        <v>330</v>
      </c>
      <c r="D2620" s="10"/>
      <c r="E2620" s="419" t="s">
        <v>331</v>
      </c>
      <c r="F2620" s="369">
        <v>23660</v>
      </c>
      <c r="G2620" s="10"/>
      <c r="H2620" s="369">
        <f t="shared" si="160"/>
        <v>72</v>
      </c>
      <c r="I2620" s="10"/>
      <c r="J2620" s="10">
        <v>3476.33</v>
      </c>
      <c r="K2620" s="10"/>
      <c r="M2620" s="10">
        <v>24</v>
      </c>
      <c r="N2620" s="69"/>
      <c r="P2620" s="245">
        <f t="shared" si="149"/>
        <v>144.84708333333333</v>
      </c>
      <c r="Q2620" s="10"/>
      <c r="R2620" s="10"/>
      <c r="S2620" s="10"/>
      <c r="T2620" s="179">
        <f t="shared" si="150"/>
        <v>985.83333333333337</v>
      </c>
      <c r="U2620" s="10"/>
      <c r="V2620" s="10"/>
      <c r="W2620" s="10"/>
      <c r="Y2620" s="10">
        <v>3476.33</v>
      </c>
      <c r="Z2620" s="10">
        <f t="shared" si="161"/>
        <v>5027.28</v>
      </c>
      <c r="AB2620" s="250">
        <f t="shared" si="162"/>
        <v>3252.42</v>
      </c>
      <c r="AC2620" s="10">
        <v>4007.89</v>
      </c>
      <c r="AD2620" s="10"/>
      <c r="AE2620" s="3"/>
      <c r="AF2620" s="3"/>
    </row>
    <row r="2621" spans="1:32" x14ac:dyDescent="0.2">
      <c r="A2621" s="55"/>
      <c r="B2621" s="198"/>
      <c r="C2621" s="10" t="s">
        <v>332</v>
      </c>
      <c r="D2621" s="10"/>
      <c r="E2621" s="419" t="s">
        <v>333</v>
      </c>
      <c r="F2621" s="369">
        <v>20705</v>
      </c>
      <c r="G2621" s="10"/>
      <c r="H2621" s="369">
        <f t="shared" si="160"/>
        <v>63</v>
      </c>
      <c r="I2621" s="10"/>
      <c r="J2621" s="10">
        <v>2721.45</v>
      </c>
      <c r="K2621" s="10"/>
      <c r="M2621" s="10">
        <v>19</v>
      </c>
      <c r="N2621" s="69"/>
      <c r="P2621" s="245">
        <f t="shared" si="149"/>
        <v>143.23421052631579</v>
      </c>
      <c r="Q2621" s="10"/>
      <c r="R2621" s="10"/>
      <c r="S2621" s="10"/>
      <c r="T2621" s="179">
        <f t="shared" si="150"/>
        <v>1089.7368421052631</v>
      </c>
      <c r="U2621" s="10"/>
      <c r="V2621" s="10"/>
      <c r="W2621" s="10"/>
      <c r="Y2621" s="10">
        <v>2721.45</v>
      </c>
      <c r="Z2621" s="10">
        <f t="shared" si="161"/>
        <v>3935.61</v>
      </c>
      <c r="AB2621" s="250">
        <f t="shared" si="162"/>
        <v>2546.16</v>
      </c>
      <c r="AC2621" s="10">
        <v>3137.58</v>
      </c>
      <c r="AD2621" s="10"/>
      <c r="AE2621" s="3"/>
      <c r="AF2621" s="3"/>
    </row>
    <row r="2622" spans="1:32" x14ac:dyDescent="0.2">
      <c r="A2622" s="55"/>
      <c r="B2622" s="198"/>
      <c r="C2622" s="10" t="s">
        <v>334</v>
      </c>
      <c r="D2622" s="10"/>
      <c r="E2622" s="419" t="s">
        <v>103</v>
      </c>
      <c r="F2622" s="369">
        <v>4139</v>
      </c>
      <c r="G2622" s="10"/>
      <c r="H2622" s="369">
        <f t="shared" si="160"/>
        <v>13</v>
      </c>
      <c r="I2622" s="10"/>
      <c r="J2622" s="10">
        <v>405.64</v>
      </c>
      <c r="K2622" s="10"/>
      <c r="M2622" s="10">
        <v>2</v>
      </c>
      <c r="N2622" s="69"/>
      <c r="P2622" s="245">
        <f t="shared" si="149"/>
        <v>202.82</v>
      </c>
      <c r="Q2622" s="10"/>
      <c r="R2622" s="10"/>
      <c r="S2622" s="10"/>
      <c r="T2622" s="179">
        <f t="shared" si="150"/>
        <v>2069.5</v>
      </c>
      <c r="U2622" s="10"/>
      <c r="V2622" s="10"/>
      <c r="W2622" s="10"/>
      <c r="Y2622" s="10">
        <v>405.64</v>
      </c>
      <c r="Z2622" s="10">
        <f t="shared" si="161"/>
        <v>586.61</v>
      </c>
      <c r="AB2622" s="250">
        <f t="shared" si="162"/>
        <v>379.51</v>
      </c>
      <c r="AC2622" s="10">
        <v>467.66</v>
      </c>
      <c r="AD2622" s="10"/>
      <c r="AE2622" s="3"/>
      <c r="AF2622" s="3"/>
    </row>
    <row r="2623" spans="1:32" x14ac:dyDescent="0.2">
      <c r="A2623" s="55"/>
      <c r="B2623" s="198"/>
      <c r="C2623" s="10" t="s">
        <v>334</v>
      </c>
      <c r="D2623" s="10"/>
      <c r="E2623" s="419" t="s">
        <v>104</v>
      </c>
      <c r="F2623" s="369">
        <v>48556</v>
      </c>
      <c r="G2623" s="10"/>
      <c r="H2623" s="369">
        <f t="shared" si="160"/>
        <v>147</v>
      </c>
      <c r="I2623" s="10"/>
      <c r="J2623" s="10">
        <v>9052.65</v>
      </c>
      <c r="K2623" s="10"/>
      <c r="M2623" s="10">
        <v>13</v>
      </c>
      <c r="N2623" s="69"/>
      <c r="P2623" s="245">
        <f t="shared" si="149"/>
        <v>696.35769230769233</v>
      </c>
      <c r="Q2623" s="10"/>
      <c r="R2623" s="10"/>
      <c r="S2623" s="10"/>
      <c r="T2623" s="179">
        <f t="shared" si="150"/>
        <v>3735.0769230769229</v>
      </c>
      <c r="U2623" s="10"/>
      <c r="V2623" s="10"/>
      <c r="W2623" s="10"/>
      <c r="Y2623" s="10">
        <v>9052.65</v>
      </c>
      <c r="Z2623" s="10">
        <f t="shared" si="161"/>
        <v>13091.45</v>
      </c>
      <c r="AB2623" s="250">
        <f t="shared" si="162"/>
        <v>8469.58</v>
      </c>
      <c r="AC2623" s="10">
        <v>10436.9</v>
      </c>
      <c r="AD2623" s="10"/>
      <c r="AE2623" s="3"/>
      <c r="AF2623" s="3"/>
    </row>
    <row r="2624" spans="1:32" x14ac:dyDescent="0.2">
      <c r="A2624" s="55"/>
      <c r="B2624" s="198"/>
      <c r="C2624" s="10" t="s">
        <v>335</v>
      </c>
      <c r="D2624" s="10"/>
      <c r="E2624" s="419" t="s">
        <v>104</v>
      </c>
      <c r="F2624" s="369">
        <v>395</v>
      </c>
      <c r="G2624" s="10"/>
      <c r="H2624" s="369">
        <f t="shared" si="160"/>
        <v>1</v>
      </c>
      <c r="I2624" s="10"/>
      <c r="J2624" s="10">
        <v>70.540000000000006</v>
      </c>
      <c r="K2624" s="10"/>
      <c r="M2624" s="10">
        <v>1</v>
      </c>
      <c r="N2624" s="69"/>
      <c r="P2624" s="245">
        <f t="shared" si="149"/>
        <v>70.540000000000006</v>
      </c>
      <c r="Q2624" s="10"/>
      <c r="R2624" s="10"/>
      <c r="S2624" s="10"/>
      <c r="T2624" s="179">
        <f t="shared" si="150"/>
        <v>395</v>
      </c>
      <c r="U2624" s="10"/>
      <c r="V2624" s="10"/>
      <c r="W2624" s="10"/>
      <c r="Y2624" s="10">
        <v>70.540000000000006</v>
      </c>
      <c r="Z2624" s="10">
        <f t="shared" si="161"/>
        <v>102.01</v>
      </c>
      <c r="AB2624" s="250">
        <f t="shared" si="162"/>
        <v>66</v>
      </c>
      <c r="AC2624" s="10">
        <v>81.33</v>
      </c>
      <c r="AD2624" s="10"/>
      <c r="AE2624" s="3"/>
      <c r="AF2624" s="3"/>
    </row>
    <row r="2625" spans="1:32" x14ac:dyDescent="0.2">
      <c r="A2625" s="55"/>
      <c r="B2625" s="198"/>
      <c r="C2625" s="10" t="s">
        <v>336</v>
      </c>
      <c r="D2625" s="10"/>
      <c r="E2625" s="419" t="s">
        <v>109</v>
      </c>
      <c r="F2625" s="369">
        <v>5629</v>
      </c>
      <c r="G2625" s="10"/>
      <c r="H2625" s="369">
        <f t="shared" si="160"/>
        <v>17</v>
      </c>
      <c r="I2625" s="10"/>
      <c r="J2625" s="10">
        <v>654.09999999999991</v>
      </c>
      <c r="K2625" s="10"/>
      <c r="M2625" s="10">
        <v>9</v>
      </c>
      <c r="N2625" s="69"/>
      <c r="P2625" s="245">
        <f t="shared" si="149"/>
        <v>72.677777777777763</v>
      </c>
      <c r="Q2625" s="10"/>
      <c r="R2625" s="10"/>
      <c r="S2625" s="10"/>
      <c r="T2625" s="179">
        <f t="shared" si="150"/>
        <v>625.44444444444446</v>
      </c>
      <c r="U2625" s="10"/>
      <c r="V2625" s="10"/>
      <c r="W2625" s="10"/>
      <c r="Y2625" s="10">
        <v>654.09999999999991</v>
      </c>
      <c r="Z2625" s="10">
        <f t="shared" si="161"/>
        <v>945.92</v>
      </c>
      <c r="AB2625" s="250">
        <f t="shared" si="162"/>
        <v>611.97</v>
      </c>
      <c r="AC2625" s="10">
        <v>754.12</v>
      </c>
      <c r="AD2625" s="10"/>
      <c r="AE2625" s="3"/>
      <c r="AF2625" s="3"/>
    </row>
    <row r="2626" spans="1:32" x14ac:dyDescent="0.2">
      <c r="A2626" s="55"/>
      <c r="B2626" s="198"/>
      <c r="C2626" s="10" t="s">
        <v>337</v>
      </c>
      <c r="D2626" s="10"/>
      <c r="E2626" s="419" t="s">
        <v>145</v>
      </c>
      <c r="F2626" s="369">
        <v>135232</v>
      </c>
      <c r="G2626" s="10"/>
      <c r="H2626" s="369">
        <f t="shared" si="160"/>
        <v>410</v>
      </c>
      <c r="I2626" s="10"/>
      <c r="J2626" s="10">
        <v>19276.830000000002</v>
      </c>
      <c r="K2626" s="10"/>
      <c r="M2626" s="10">
        <v>38</v>
      </c>
      <c r="N2626" s="69"/>
      <c r="P2626" s="245">
        <f t="shared" si="149"/>
        <v>507.28500000000003</v>
      </c>
      <c r="Q2626" s="10"/>
      <c r="R2626" s="10"/>
      <c r="S2626" s="10"/>
      <c r="T2626" s="179">
        <f t="shared" si="150"/>
        <v>3558.7368421052633</v>
      </c>
      <c r="U2626" s="10"/>
      <c r="V2626" s="10"/>
      <c r="W2626" s="10"/>
      <c r="Y2626" s="10">
        <v>19276.830000000002</v>
      </c>
      <c r="Z2626" s="10">
        <f t="shared" si="161"/>
        <v>27877.09</v>
      </c>
      <c r="AB2626" s="250">
        <f t="shared" si="162"/>
        <v>18035.23</v>
      </c>
      <c r="AC2626" s="10">
        <v>22224.46</v>
      </c>
      <c r="AD2626" s="10"/>
      <c r="AE2626" s="3"/>
      <c r="AF2626" s="3"/>
    </row>
    <row r="2627" spans="1:32" x14ac:dyDescent="0.2">
      <c r="A2627" s="55"/>
      <c r="B2627" s="198"/>
      <c r="C2627" s="10" t="s">
        <v>337</v>
      </c>
      <c r="D2627" s="10"/>
      <c r="E2627" s="419" t="s">
        <v>70</v>
      </c>
      <c r="F2627" s="369">
        <v>5533</v>
      </c>
      <c r="G2627" s="10"/>
      <c r="H2627" s="369">
        <f t="shared" si="160"/>
        <v>17</v>
      </c>
      <c r="I2627" s="10"/>
      <c r="J2627" s="10">
        <v>1306.29</v>
      </c>
      <c r="K2627" s="10"/>
      <c r="M2627" s="10">
        <v>1</v>
      </c>
      <c r="N2627" s="69"/>
      <c r="P2627" s="245">
        <f t="shared" si="149"/>
        <v>1306.29</v>
      </c>
      <c r="Q2627" s="10"/>
      <c r="R2627" s="10"/>
      <c r="S2627" s="10"/>
      <c r="T2627" s="179">
        <f t="shared" si="150"/>
        <v>5533</v>
      </c>
      <c r="U2627" s="10"/>
      <c r="V2627" s="10"/>
      <c r="W2627" s="10"/>
      <c r="Y2627" s="10">
        <v>1306.29</v>
      </c>
      <c r="Z2627" s="10">
        <f t="shared" si="161"/>
        <v>1889.08</v>
      </c>
      <c r="AB2627" s="250">
        <f t="shared" si="162"/>
        <v>1222.1500000000001</v>
      </c>
      <c r="AC2627" s="10">
        <v>1506.03</v>
      </c>
      <c r="AD2627" s="10"/>
      <c r="AE2627" s="3"/>
      <c r="AF2627" s="3"/>
    </row>
    <row r="2628" spans="1:32" x14ac:dyDescent="0.2">
      <c r="A2628" s="55"/>
      <c r="B2628" s="198"/>
      <c r="C2628" s="10" t="s">
        <v>340</v>
      </c>
      <c r="D2628" s="10"/>
      <c r="E2628" s="419" t="s">
        <v>107</v>
      </c>
      <c r="F2628" s="369">
        <v>1498659</v>
      </c>
      <c r="G2628" s="10"/>
      <c r="H2628" s="369">
        <f t="shared" si="160"/>
        <v>4542</v>
      </c>
      <c r="I2628" s="10"/>
      <c r="J2628" s="10">
        <v>197693.41000000006</v>
      </c>
      <c r="K2628" s="10"/>
      <c r="M2628" s="10">
        <v>243</v>
      </c>
      <c r="N2628" s="69"/>
      <c r="P2628" s="245">
        <f t="shared" si="149"/>
        <v>813.55312757201671</v>
      </c>
      <c r="Q2628" s="10"/>
      <c r="R2628" s="10"/>
      <c r="S2628" s="10"/>
      <c r="T2628" s="179">
        <f t="shared" si="150"/>
        <v>6167.3209876543206</v>
      </c>
      <c r="U2628" s="10"/>
      <c r="V2628" s="10"/>
      <c r="W2628" s="10"/>
      <c r="Y2628" s="10">
        <v>197693.41000000006</v>
      </c>
      <c r="Z2628" s="10">
        <f t="shared" si="161"/>
        <v>285893.37</v>
      </c>
      <c r="AB2628" s="250">
        <f t="shared" si="162"/>
        <v>184960.21</v>
      </c>
      <c r="AC2628" s="10">
        <v>227922.85</v>
      </c>
      <c r="AD2628" s="10"/>
      <c r="AE2628" s="3"/>
      <c r="AF2628" s="3"/>
    </row>
    <row r="2629" spans="1:32" x14ac:dyDescent="0.2">
      <c r="A2629" s="55"/>
      <c r="B2629" s="198"/>
      <c r="C2629" s="10" t="s">
        <v>341</v>
      </c>
      <c r="D2629" s="10"/>
      <c r="E2629" s="419" t="s">
        <v>88</v>
      </c>
      <c r="F2629" s="369">
        <v>430650</v>
      </c>
      <c r="G2629" s="10"/>
      <c r="H2629" s="369">
        <f t="shared" si="160"/>
        <v>1305</v>
      </c>
      <c r="I2629" s="10"/>
      <c r="J2629" s="10">
        <v>56157.670000000006</v>
      </c>
      <c r="K2629" s="10"/>
      <c r="M2629" s="10">
        <v>187</v>
      </c>
      <c r="N2629" s="69"/>
      <c r="P2629" s="245">
        <f t="shared" si="149"/>
        <v>300.30839572192514</v>
      </c>
      <c r="Q2629" s="10"/>
      <c r="R2629" s="10"/>
      <c r="S2629" s="10"/>
      <c r="T2629" s="179">
        <f t="shared" si="150"/>
        <v>2302.9411764705883</v>
      </c>
      <c r="U2629" s="10"/>
      <c r="V2629" s="10"/>
      <c r="W2629" s="10"/>
      <c r="Y2629" s="10">
        <v>56157.670000000006</v>
      </c>
      <c r="Z2629" s="10">
        <f t="shared" si="161"/>
        <v>81212.14</v>
      </c>
      <c r="AB2629" s="250">
        <f t="shared" si="162"/>
        <v>52540.62</v>
      </c>
      <c r="AC2629" s="10">
        <v>64744.78</v>
      </c>
      <c r="AD2629" s="10"/>
      <c r="AE2629" s="3"/>
      <c r="AF2629" s="3"/>
    </row>
    <row r="2630" spans="1:32" x14ac:dyDescent="0.2">
      <c r="A2630" s="55"/>
      <c r="B2630" s="198"/>
      <c r="C2630" s="10" t="s">
        <v>342</v>
      </c>
      <c r="D2630" s="10"/>
      <c r="E2630" s="419" t="s">
        <v>201</v>
      </c>
      <c r="F2630" s="369">
        <v>5864</v>
      </c>
      <c r="G2630" s="10"/>
      <c r="H2630" s="369">
        <f t="shared" si="160"/>
        <v>18</v>
      </c>
      <c r="I2630" s="10"/>
      <c r="J2630" s="10">
        <v>1213.5400000000002</v>
      </c>
      <c r="K2630" s="10"/>
      <c r="M2630" s="10">
        <v>12</v>
      </c>
      <c r="N2630" s="69"/>
      <c r="P2630" s="245">
        <f t="shared" si="149"/>
        <v>101.12833333333334</v>
      </c>
      <c r="Q2630" s="10"/>
      <c r="R2630" s="10"/>
      <c r="S2630" s="10"/>
      <c r="T2630" s="179">
        <f t="shared" si="150"/>
        <v>488.66666666666669</v>
      </c>
      <c r="U2630" s="10"/>
      <c r="V2630" s="10"/>
      <c r="W2630" s="10"/>
      <c r="Y2630" s="10">
        <v>1213.5400000000002</v>
      </c>
      <c r="Z2630" s="10">
        <f t="shared" si="161"/>
        <v>1754.96</v>
      </c>
      <c r="AB2630" s="250">
        <f t="shared" si="162"/>
        <v>1135.3800000000001</v>
      </c>
      <c r="AC2630" s="10">
        <v>1399.11</v>
      </c>
      <c r="AD2630" s="10"/>
      <c r="AE2630" s="3"/>
      <c r="AF2630" s="3"/>
    </row>
    <row r="2631" spans="1:32" x14ac:dyDescent="0.2">
      <c r="A2631" s="55"/>
      <c r="B2631" s="198"/>
      <c r="C2631" s="10" t="s">
        <v>343</v>
      </c>
      <c r="D2631" s="10"/>
      <c r="E2631" s="419" t="s">
        <v>201</v>
      </c>
      <c r="F2631" s="369">
        <v>24491</v>
      </c>
      <c r="G2631" s="10"/>
      <c r="H2631" s="369">
        <f t="shared" si="160"/>
        <v>74</v>
      </c>
      <c r="I2631" s="10"/>
      <c r="J2631" s="10">
        <v>2991.5899999999992</v>
      </c>
      <c r="K2631" s="10"/>
      <c r="M2631" s="10">
        <v>15</v>
      </c>
      <c r="N2631" s="69"/>
      <c r="P2631" s="245">
        <f t="shared" si="149"/>
        <v>199.43933333333328</v>
      </c>
      <c r="Q2631" s="10"/>
      <c r="R2631" s="10"/>
      <c r="S2631" s="10"/>
      <c r="T2631" s="179">
        <f t="shared" si="150"/>
        <v>1632.7333333333333</v>
      </c>
      <c r="U2631" s="10"/>
      <c r="V2631" s="10"/>
      <c r="W2631" s="10"/>
      <c r="Y2631" s="10">
        <v>2991.5899999999992</v>
      </c>
      <c r="Z2631" s="10">
        <f t="shared" si="161"/>
        <v>4326.2700000000004</v>
      </c>
      <c r="AB2631" s="250">
        <f t="shared" si="162"/>
        <v>2798.91</v>
      </c>
      <c r="AC2631" s="10">
        <v>3449.04</v>
      </c>
      <c r="AD2631" s="10"/>
      <c r="AE2631" s="3"/>
      <c r="AF2631" s="3"/>
    </row>
    <row r="2632" spans="1:32" x14ac:dyDescent="0.2">
      <c r="A2632" s="55"/>
      <c r="B2632" s="198"/>
      <c r="C2632" s="10" t="s">
        <v>344</v>
      </c>
      <c r="D2632" s="10"/>
      <c r="E2632" s="419" t="s">
        <v>107</v>
      </c>
      <c r="F2632" s="369">
        <v>2376</v>
      </c>
      <c r="G2632" s="10"/>
      <c r="H2632" s="369">
        <f t="shared" si="160"/>
        <v>7</v>
      </c>
      <c r="I2632" s="10"/>
      <c r="J2632" s="10">
        <v>434.95000000000005</v>
      </c>
      <c r="K2632" s="10"/>
      <c r="M2632" s="10">
        <v>6</v>
      </c>
      <c r="N2632" s="69"/>
      <c r="P2632" s="245">
        <f t="shared" ref="P2632:P2880" si="163">J2632/M2632</f>
        <v>72.491666666666674</v>
      </c>
      <c r="Q2632" s="10"/>
      <c r="R2632" s="10"/>
      <c r="S2632" s="10"/>
      <c r="T2632" s="179">
        <f t="shared" ref="T2632:T2880" si="164">F2632/M2632</f>
        <v>396</v>
      </c>
      <c r="U2632" s="10"/>
      <c r="V2632" s="10"/>
      <c r="W2632" s="10"/>
      <c r="Y2632" s="10">
        <v>434.95000000000005</v>
      </c>
      <c r="Z2632" s="10">
        <f t="shared" si="161"/>
        <v>629</v>
      </c>
      <c r="AB2632" s="250">
        <f t="shared" si="162"/>
        <v>406.94</v>
      </c>
      <c r="AC2632" s="10">
        <v>501.46</v>
      </c>
      <c r="AD2632" s="10"/>
      <c r="AE2632" s="3"/>
      <c r="AF2632" s="3"/>
    </row>
    <row r="2633" spans="1:32" x14ac:dyDescent="0.2">
      <c r="A2633" s="55"/>
      <c r="B2633" s="198"/>
      <c r="C2633" s="10" t="s">
        <v>345</v>
      </c>
      <c r="D2633" s="10"/>
      <c r="E2633" s="419" t="s">
        <v>192</v>
      </c>
      <c r="F2633" s="369">
        <v>131347</v>
      </c>
      <c r="G2633" s="10"/>
      <c r="H2633" s="369">
        <f t="shared" si="160"/>
        <v>398</v>
      </c>
      <c r="I2633" s="10"/>
      <c r="J2633" s="10">
        <v>20003.890000000003</v>
      </c>
      <c r="K2633" s="10"/>
      <c r="M2633" s="10">
        <v>29</v>
      </c>
      <c r="N2633" s="69"/>
      <c r="P2633" s="245">
        <f t="shared" si="163"/>
        <v>689.78931034482764</v>
      </c>
      <c r="Q2633" s="10"/>
      <c r="R2633" s="10"/>
      <c r="S2633" s="10"/>
      <c r="T2633" s="179">
        <f t="shared" si="164"/>
        <v>4529.2068965517237</v>
      </c>
      <c r="U2633" s="10"/>
      <c r="V2633" s="10"/>
      <c r="W2633" s="10"/>
      <c r="Y2633" s="10">
        <v>20003.890000000003</v>
      </c>
      <c r="Z2633" s="10">
        <f t="shared" si="161"/>
        <v>28928.53</v>
      </c>
      <c r="AB2633" s="250">
        <f t="shared" si="162"/>
        <v>18715.46</v>
      </c>
      <c r="AC2633" s="10">
        <v>23062.7</v>
      </c>
      <c r="AD2633" s="10"/>
      <c r="AE2633" s="3"/>
      <c r="AF2633" s="3"/>
    </row>
    <row r="2634" spans="1:32" x14ac:dyDescent="0.2">
      <c r="A2634" s="55"/>
      <c r="B2634" s="198"/>
      <c r="C2634" s="10" t="s">
        <v>346</v>
      </c>
      <c r="D2634" s="10"/>
      <c r="E2634" s="419" t="s">
        <v>107</v>
      </c>
      <c r="F2634" s="369">
        <v>38</v>
      </c>
      <c r="G2634" s="10"/>
      <c r="H2634" s="369">
        <f t="shared" si="160"/>
        <v>0</v>
      </c>
      <c r="I2634" s="10"/>
      <c r="J2634" s="10">
        <v>16.89</v>
      </c>
      <c r="K2634" s="10"/>
      <c r="M2634" s="10">
        <v>1</v>
      </c>
      <c r="N2634" s="69"/>
      <c r="P2634" s="245">
        <f t="shared" si="163"/>
        <v>16.89</v>
      </c>
      <c r="Q2634" s="10"/>
      <c r="R2634" s="10"/>
      <c r="S2634" s="10"/>
      <c r="T2634" s="179">
        <f t="shared" si="164"/>
        <v>38</v>
      </c>
      <c r="U2634" s="10"/>
      <c r="V2634" s="10"/>
      <c r="W2634" s="10"/>
      <c r="Y2634" s="10">
        <v>16.89</v>
      </c>
      <c r="Z2634" s="10">
        <f t="shared" si="161"/>
        <v>24.43</v>
      </c>
      <c r="AB2634" s="250">
        <f t="shared" si="162"/>
        <v>15.8</v>
      </c>
      <c r="AC2634" s="10">
        <v>19.47</v>
      </c>
      <c r="AD2634" s="10"/>
      <c r="AE2634" s="3"/>
      <c r="AF2634" s="3"/>
    </row>
    <row r="2635" spans="1:32" x14ac:dyDescent="0.2">
      <c r="A2635" s="55"/>
      <c r="B2635" s="198"/>
      <c r="C2635" s="10" t="s">
        <v>347</v>
      </c>
      <c r="D2635" s="10"/>
      <c r="E2635" s="419" t="s">
        <v>88</v>
      </c>
      <c r="F2635" s="369"/>
      <c r="G2635" s="10"/>
      <c r="H2635" s="369">
        <f t="shared" si="160"/>
        <v>0</v>
      </c>
      <c r="I2635" s="10"/>
      <c r="J2635" s="10">
        <v>15.39</v>
      </c>
      <c r="K2635" s="10"/>
      <c r="M2635" s="10">
        <v>1</v>
      </c>
      <c r="N2635" s="69"/>
      <c r="P2635" s="245">
        <f t="shared" si="163"/>
        <v>15.39</v>
      </c>
      <c r="Q2635" s="10"/>
      <c r="R2635" s="10"/>
      <c r="S2635" s="10"/>
      <c r="T2635" s="179">
        <f t="shared" si="164"/>
        <v>0</v>
      </c>
      <c r="U2635" s="10"/>
      <c r="V2635" s="10"/>
      <c r="W2635" s="10"/>
      <c r="Y2635" s="10">
        <v>15.39</v>
      </c>
      <c r="Z2635" s="10">
        <f t="shared" si="161"/>
        <v>22.26</v>
      </c>
      <c r="AB2635" s="250">
        <f t="shared" si="162"/>
        <v>14.4</v>
      </c>
      <c r="AC2635" s="10">
        <v>17.739999999999998</v>
      </c>
      <c r="AD2635" s="10"/>
      <c r="AE2635" s="3"/>
      <c r="AF2635" s="3"/>
    </row>
    <row r="2636" spans="1:32" x14ac:dyDescent="0.2">
      <c r="A2636" s="55"/>
      <c r="B2636" s="198"/>
      <c r="C2636" s="10" t="s">
        <v>606</v>
      </c>
      <c r="D2636" s="10"/>
      <c r="E2636" s="419" t="s">
        <v>234</v>
      </c>
      <c r="F2636" s="369">
        <v>36</v>
      </c>
      <c r="G2636" s="10"/>
      <c r="H2636" s="369">
        <f t="shared" si="160"/>
        <v>0</v>
      </c>
      <c r="I2636" s="10"/>
      <c r="J2636" s="10">
        <v>24.61</v>
      </c>
      <c r="K2636" s="10"/>
      <c r="M2636" s="10">
        <v>1</v>
      </c>
      <c r="N2636" s="69"/>
      <c r="P2636" s="245">
        <f t="shared" si="163"/>
        <v>24.61</v>
      </c>
      <c r="Q2636" s="10"/>
      <c r="R2636" s="10"/>
      <c r="S2636" s="10"/>
      <c r="T2636" s="179">
        <f t="shared" si="164"/>
        <v>36</v>
      </c>
      <c r="U2636" s="10"/>
      <c r="V2636" s="10"/>
      <c r="W2636" s="10"/>
      <c r="Y2636" s="10">
        <v>24.61</v>
      </c>
      <c r="Z2636" s="10">
        <f t="shared" si="161"/>
        <v>35.590000000000003</v>
      </c>
      <c r="AB2636" s="250">
        <f t="shared" si="162"/>
        <v>23.02</v>
      </c>
      <c r="AC2636" s="10">
        <v>28.37</v>
      </c>
      <c r="AD2636" s="10"/>
      <c r="AE2636" s="3"/>
      <c r="AF2636" s="3"/>
    </row>
    <row r="2637" spans="1:32" x14ac:dyDescent="0.2">
      <c r="A2637" s="55"/>
      <c r="B2637" s="198"/>
      <c r="C2637" s="10" t="s">
        <v>606</v>
      </c>
      <c r="D2637" s="10"/>
      <c r="E2637" s="419" t="s">
        <v>187</v>
      </c>
      <c r="F2637" s="369">
        <v>238</v>
      </c>
      <c r="G2637" s="10"/>
      <c r="H2637" s="369">
        <f t="shared" si="160"/>
        <v>1</v>
      </c>
      <c r="I2637" s="10"/>
      <c r="J2637" s="10">
        <v>168.47000000000003</v>
      </c>
      <c r="K2637" s="10"/>
      <c r="M2637" s="10">
        <v>4</v>
      </c>
      <c r="N2637" s="69"/>
      <c r="P2637" s="245">
        <f t="shared" si="163"/>
        <v>42.117500000000007</v>
      </c>
      <c r="Q2637" s="10"/>
      <c r="R2637" s="10"/>
      <c r="S2637" s="10"/>
      <c r="T2637" s="179">
        <f t="shared" si="164"/>
        <v>59.5</v>
      </c>
      <c r="U2637" s="10"/>
      <c r="V2637" s="10"/>
      <c r="W2637" s="10"/>
      <c r="Y2637" s="10">
        <v>168.47000000000003</v>
      </c>
      <c r="Z2637" s="10">
        <f t="shared" si="161"/>
        <v>243.63</v>
      </c>
      <c r="AB2637" s="250">
        <f t="shared" si="162"/>
        <v>157.62</v>
      </c>
      <c r="AC2637" s="10">
        <v>194.23</v>
      </c>
      <c r="AD2637" s="10"/>
      <c r="AE2637" s="3"/>
      <c r="AF2637" s="3"/>
    </row>
    <row r="2638" spans="1:32" x14ac:dyDescent="0.2">
      <c r="A2638" s="55"/>
      <c r="B2638" s="198"/>
      <c r="C2638" s="10" t="s">
        <v>348</v>
      </c>
      <c r="D2638" s="10"/>
      <c r="E2638" s="419" t="s">
        <v>349</v>
      </c>
      <c r="F2638" s="369">
        <v>1524878</v>
      </c>
      <c r="G2638" s="10"/>
      <c r="H2638" s="369">
        <f t="shared" si="160"/>
        <v>4621</v>
      </c>
      <c r="I2638" s="10"/>
      <c r="J2638" s="10">
        <v>105957.12999999995</v>
      </c>
      <c r="K2638" s="10"/>
      <c r="M2638" s="10">
        <v>153</v>
      </c>
      <c r="N2638" s="69"/>
      <c r="P2638" s="245">
        <f t="shared" si="163"/>
        <v>692.53026143790817</v>
      </c>
      <c r="Q2638" s="10"/>
      <c r="R2638" s="10"/>
      <c r="S2638" s="10"/>
      <c r="T2638" s="179">
        <f t="shared" si="164"/>
        <v>9966.5228758169942</v>
      </c>
      <c r="U2638" s="10"/>
      <c r="V2638" s="10"/>
      <c r="W2638" s="10"/>
      <c r="Y2638" s="10">
        <v>105957.12999999995</v>
      </c>
      <c r="Z2638" s="10">
        <f t="shared" si="161"/>
        <v>153229.39000000001</v>
      </c>
      <c r="AB2638" s="250">
        <f t="shared" si="162"/>
        <v>99132.56</v>
      </c>
      <c r="AC2638" s="10">
        <v>122159.12</v>
      </c>
      <c r="AD2638" s="10"/>
      <c r="AE2638" s="3"/>
      <c r="AF2638" s="3"/>
    </row>
    <row r="2639" spans="1:32" x14ac:dyDescent="0.2">
      <c r="A2639" s="55"/>
      <c r="B2639" s="198"/>
      <c r="C2639" s="10" t="s">
        <v>350</v>
      </c>
      <c r="D2639" s="10"/>
      <c r="E2639" s="419" t="s">
        <v>187</v>
      </c>
      <c r="F2639" s="369">
        <v>465329</v>
      </c>
      <c r="G2639" s="10"/>
      <c r="H2639" s="369">
        <f t="shared" si="160"/>
        <v>1410</v>
      </c>
      <c r="I2639" s="10"/>
      <c r="J2639" s="10">
        <v>59717.540000000023</v>
      </c>
      <c r="K2639" s="10"/>
      <c r="M2639" s="10">
        <v>129</v>
      </c>
      <c r="N2639" s="69"/>
      <c r="P2639" s="245">
        <f t="shared" si="163"/>
        <v>462.92666666666685</v>
      </c>
      <c r="Q2639" s="10"/>
      <c r="R2639" s="10"/>
      <c r="S2639" s="10"/>
      <c r="T2639" s="179">
        <f t="shared" si="164"/>
        <v>3607.2015503875969</v>
      </c>
      <c r="U2639" s="10"/>
      <c r="V2639" s="10"/>
      <c r="W2639" s="10"/>
      <c r="Y2639" s="10">
        <v>59717.540000000023</v>
      </c>
      <c r="Z2639" s="10">
        <f t="shared" si="161"/>
        <v>86360.23</v>
      </c>
      <c r="AB2639" s="250">
        <f t="shared" si="162"/>
        <v>55871.199999999997</v>
      </c>
      <c r="AC2639" s="10">
        <v>68848.990000000005</v>
      </c>
      <c r="AD2639" s="10"/>
      <c r="AE2639" s="3"/>
      <c r="AF2639" s="3"/>
    </row>
    <row r="2640" spans="1:32" x14ac:dyDescent="0.2">
      <c r="A2640" s="55"/>
      <c r="B2640" s="198"/>
      <c r="C2640" s="10" t="s">
        <v>351</v>
      </c>
      <c r="D2640" s="10"/>
      <c r="E2640" s="419" t="s">
        <v>93</v>
      </c>
      <c r="F2640" s="369">
        <v>7427</v>
      </c>
      <c r="G2640" s="10"/>
      <c r="H2640" s="369">
        <f t="shared" si="160"/>
        <v>23</v>
      </c>
      <c r="I2640" s="10"/>
      <c r="J2640" s="10">
        <v>1395.39</v>
      </c>
      <c r="K2640" s="10"/>
      <c r="M2640" s="10">
        <v>8</v>
      </c>
      <c r="N2640" s="69"/>
      <c r="P2640" s="245">
        <f t="shared" si="163"/>
        <v>174.42375000000001</v>
      </c>
      <c r="Q2640" s="10"/>
      <c r="R2640" s="10"/>
      <c r="S2640" s="10"/>
      <c r="T2640" s="179">
        <f t="shared" si="164"/>
        <v>928.375</v>
      </c>
      <c r="U2640" s="10"/>
      <c r="V2640" s="10"/>
      <c r="W2640" s="10"/>
      <c r="Y2640" s="10">
        <v>1395.39</v>
      </c>
      <c r="Z2640" s="10">
        <f t="shared" si="161"/>
        <v>2017.94</v>
      </c>
      <c r="AB2640" s="250">
        <f t="shared" si="162"/>
        <v>1305.51</v>
      </c>
      <c r="AC2640" s="10">
        <v>1608.75</v>
      </c>
      <c r="AD2640" s="10"/>
      <c r="AE2640" s="3"/>
      <c r="AF2640" s="3"/>
    </row>
    <row r="2641" spans="1:32" x14ac:dyDescent="0.2">
      <c r="A2641" s="55"/>
      <c r="B2641" s="198"/>
      <c r="C2641" s="10" t="s">
        <v>352</v>
      </c>
      <c r="D2641" s="10"/>
      <c r="E2641" s="419" t="s">
        <v>93</v>
      </c>
      <c r="F2641" s="369">
        <v>124</v>
      </c>
      <c r="G2641" s="10"/>
      <c r="H2641" s="369">
        <f t="shared" ref="H2641:H2704" si="165">ROUND($H$2933*F2641/$F$2933,0)</f>
        <v>0</v>
      </c>
      <c r="I2641" s="10"/>
      <c r="J2641" s="10">
        <v>56.89</v>
      </c>
      <c r="K2641" s="10"/>
      <c r="M2641" s="10">
        <v>1</v>
      </c>
      <c r="N2641" s="69"/>
      <c r="P2641" s="245">
        <f t="shared" si="163"/>
        <v>56.89</v>
      </c>
      <c r="Q2641" s="10"/>
      <c r="R2641" s="10"/>
      <c r="S2641" s="10"/>
      <c r="T2641" s="179">
        <f t="shared" si="164"/>
        <v>124</v>
      </c>
      <c r="U2641" s="10"/>
      <c r="V2641" s="10"/>
      <c r="W2641" s="10"/>
      <c r="Y2641" s="10">
        <v>56.89</v>
      </c>
      <c r="Z2641" s="10">
        <f t="shared" ref="Z2641:Z2704" si="166">ROUND($Z$2933*Y2641/$Y$2933,2)</f>
        <v>82.27</v>
      </c>
      <c r="AB2641" s="250">
        <f t="shared" ref="AB2641:AB2704" si="167">ROUND($AB$2933*Y2641/$Y$2933,2)</f>
        <v>53.23</v>
      </c>
      <c r="AC2641" s="10">
        <v>65.59</v>
      </c>
      <c r="AD2641" s="10"/>
      <c r="AE2641" s="3"/>
      <c r="AF2641" s="3"/>
    </row>
    <row r="2642" spans="1:32" x14ac:dyDescent="0.2">
      <c r="A2642" s="55"/>
      <c r="B2642" s="198"/>
      <c r="C2642" s="10" t="s">
        <v>353</v>
      </c>
      <c r="D2642" s="10"/>
      <c r="E2642" s="419" t="s">
        <v>73</v>
      </c>
      <c r="F2642" s="369">
        <v>149</v>
      </c>
      <c r="G2642" s="10"/>
      <c r="H2642" s="369">
        <f t="shared" si="165"/>
        <v>0</v>
      </c>
      <c r="I2642" s="10"/>
      <c r="J2642" s="10">
        <v>84.26</v>
      </c>
      <c r="K2642" s="10"/>
      <c r="M2642" s="10">
        <v>2</v>
      </c>
      <c r="N2642" s="69"/>
      <c r="P2642" s="245">
        <f t="shared" si="163"/>
        <v>42.13</v>
      </c>
      <c r="Q2642" s="10"/>
      <c r="R2642" s="10"/>
      <c r="S2642" s="10"/>
      <c r="T2642" s="179">
        <f t="shared" si="164"/>
        <v>74.5</v>
      </c>
      <c r="U2642" s="10"/>
      <c r="V2642" s="10"/>
      <c r="W2642" s="10"/>
      <c r="Y2642" s="10">
        <v>84.26</v>
      </c>
      <c r="Z2642" s="10">
        <f t="shared" si="166"/>
        <v>121.85</v>
      </c>
      <c r="AB2642" s="250">
        <f t="shared" si="167"/>
        <v>78.83</v>
      </c>
      <c r="AC2642" s="10">
        <v>97.14</v>
      </c>
      <c r="AD2642" s="10"/>
      <c r="AE2642" s="3"/>
      <c r="AF2642" s="3"/>
    </row>
    <row r="2643" spans="1:32" x14ac:dyDescent="0.2">
      <c r="A2643" s="55"/>
      <c r="B2643" s="198"/>
      <c r="C2643" s="10" t="s">
        <v>354</v>
      </c>
      <c r="D2643" s="10"/>
      <c r="E2643" s="419" t="s">
        <v>154</v>
      </c>
      <c r="F2643" s="369">
        <v>251703</v>
      </c>
      <c r="G2643" s="10"/>
      <c r="H2643" s="369">
        <f t="shared" si="165"/>
        <v>763</v>
      </c>
      <c r="I2643" s="10"/>
      <c r="J2643" s="10">
        <v>39476.150000000009</v>
      </c>
      <c r="K2643" s="10"/>
      <c r="M2643" s="10">
        <v>106</v>
      </c>
      <c r="N2643" s="69"/>
      <c r="P2643" s="245">
        <f t="shared" si="163"/>
        <v>372.41650943396235</v>
      </c>
      <c r="Q2643" s="10"/>
      <c r="R2643" s="10"/>
      <c r="S2643" s="10"/>
      <c r="T2643" s="179">
        <f t="shared" si="164"/>
        <v>2374.5566037735848</v>
      </c>
      <c r="U2643" s="10"/>
      <c r="V2643" s="10"/>
      <c r="W2643" s="10"/>
      <c r="Y2643" s="10">
        <v>39476.150000000009</v>
      </c>
      <c r="Z2643" s="10">
        <f t="shared" si="166"/>
        <v>57088.24</v>
      </c>
      <c r="AB2643" s="250">
        <f t="shared" si="167"/>
        <v>36933.54</v>
      </c>
      <c r="AC2643" s="10">
        <v>45512.480000000003</v>
      </c>
      <c r="AD2643" s="10"/>
      <c r="AE2643" s="3"/>
      <c r="AF2643" s="3"/>
    </row>
    <row r="2644" spans="1:32" x14ac:dyDescent="0.2">
      <c r="A2644" s="55"/>
      <c r="B2644" s="198"/>
      <c r="C2644" s="10" t="s">
        <v>355</v>
      </c>
      <c r="D2644" s="10"/>
      <c r="E2644" s="419" t="s">
        <v>175</v>
      </c>
      <c r="F2644" s="369">
        <v>106228</v>
      </c>
      <c r="G2644" s="10"/>
      <c r="H2644" s="369">
        <f t="shared" si="165"/>
        <v>322</v>
      </c>
      <c r="I2644" s="10"/>
      <c r="J2644" s="10">
        <v>13304.889999999998</v>
      </c>
      <c r="K2644" s="10"/>
      <c r="M2644" s="10">
        <v>47</v>
      </c>
      <c r="N2644" s="69"/>
      <c r="P2644" s="245">
        <f t="shared" si="163"/>
        <v>283.08276595744678</v>
      </c>
      <c r="Q2644" s="10"/>
      <c r="R2644" s="10"/>
      <c r="S2644" s="10"/>
      <c r="T2644" s="179">
        <f t="shared" si="164"/>
        <v>2260.1702127659573</v>
      </c>
      <c r="U2644" s="10"/>
      <c r="V2644" s="10"/>
      <c r="W2644" s="10"/>
      <c r="Y2644" s="10">
        <v>13304.889999999998</v>
      </c>
      <c r="Z2644" s="10">
        <f t="shared" si="166"/>
        <v>19240.8</v>
      </c>
      <c r="AB2644" s="250">
        <f t="shared" si="167"/>
        <v>12447.94</v>
      </c>
      <c r="AC2644" s="10">
        <v>15339.35</v>
      </c>
      <c r="AD2644" s="10"/>
      <c r="AE2644" s="3"/>
      <c r="AF2644" s="3"/>
    </row>
    <row r="2645" spans="1:32" x14ac:dyDescent="0.2">
      <c r="A2645" s="55"/>
      <c r="B2645" s="198"/>
      <c r="C2645" s="10" t="s">
        <v>356</v>
      </c>
      <c r="D2645" s="10"/>
      <c r="E2645" s="419" t="s">
        <v>203</v>
      </c>
      <c r="F2645" s="369">
        <v>858758</v>
      </c>
      <c r="G2645" s="10"/>
      <c r="H2645" s="369">
        <f t="shared" si="165"/>
        <v>2602</v>
      </c>
      <c r="I2645" s="10"/>
      <c r="J2645" s="10">
        <v>69625.51999999999</v>
      </c>
      <c r="K2645" s="10"/>
      <c r="M2645" s="10">
        <v>137</v>
      </c>
      <c r="N2645" s="69"/>
      <c r="P2645" s="245">
        <f t="shared" si="163"/>
        <v>508.21547445255464</v>
      </c>
      <c r="Q2645" s="10"/>
      <c r="R2645" s="10"/>
      <c r="S2645" s="10"/>
      <c r="T2645" s="179">
        <f t="shared" si="164"/>
        <v>6268.3065693430653</v>
      </c>
      <c r="U2645" s="10"/>
      <c r="V2645" s="10"/>
      <c r="W2645" s="10"/>
      <c r="Y2645" s="10">
        <v>69625.51999999999</v>
      </c>
      <c r="Z2645" s="10">
        <f t="shared" si="166"/>
        <v>100688.61</v>
      </c>
      <c r="AB2645" s="250">
        <f t="shared" si="167"/>
        <v>65141.02</v>
      </c>
      <c r="AC2645" s="10">
        <v>80272.009999999995</v>
      </c>
      <c r="AD2645" s="10"/>
      <c r="AE2645" s="3"/>
      <c r="AF2645" s="3"/>
    </row>
    <row r="2646" spans="1:32" x14ac:dyDescent="0.2">
      <c r="A2646" s="55"/>
      <c r="B2646" s="198"/>
      <c r="C2646" s="10" t="s">
        <v>357</v>
      </c>
      <c r="D2646" s="10"/>
      <c r="E2646" s="419" t="s">
        <v>120</v>
      </c>
      <c r="F2646" s="369">
        <v>63991</v>
      </c>
      <c r="G2646" s="10"/>
      <c r="H2646" s="369">
        <f t="shared" si="165"/>
        <v>194</v>
      </c>
      <c r="I2646" s="10"/>
      <c r="J2646" s="10">
        <v>9199.4599999999973</v>
      </c>
      <c r="K2646" s="10"/>
      <c r="M2646" s="10">
        <v>14</v>
      </c>
      <c r="N2646" s="69"/>
      <c r="P2646" s="245">
        <f t="shared" si="163"/>
        <v>657.10428571428554</v>
      </c>
      <c r="Q2646" s="10"/>
      <c r="R2646" s="10"/>
      <c r="S2646" s="10"/>
      <c r="T2646" s="179">
        <f t="shared" si="164"/>
        <v>4570.7857142857147</v>
      </c>
      <c r="U2646" s="10"/>
      <c r="V2646" s="10"/>
      <c r="W2646" s="10"/>
      <c r="Y2646" s="10">
        <v>9199.4599999999973</v>
      </c>
      <c r="Z2646" s="10">
        <f t="shared" si="166"/>
        <v>13303.75</v>
      </c>
      <c r="AB2646" s="250">
        <f t="shared" si="167"/>
        <v>8606.93</v>
      </c>
      <c r="AC2646" s="10">
        <v>10606.15</v>
      </c>
      <c r="AD2646" s="10"/>
      <c r="AE2646" s="3"/>
      <c r="AF2646" s="3"/>
    </row>
    <row r="2647" spans="1:32" x14ac:dyDescent="0.2">
      <c r="A2647" s="55"/>
      <c r="B2647" s="198"/>
      <c r="C2647" s="10" t="s">
        <v>358</v>
      </c>
      <c r="D2647" s="10"/>
      <c r="E2647" s="419" t="s">
        <v>63</v>
      </c>
      <c r="F2647" s="369">
        <v>11517</v>
      </c>
      <c r="G2647" s="10"/>
      <c r="H2647" s="369">
        <f t="shared" si="165"/>
        <v>35</v>
      </c>
      <c r="I2647" s="10"/>
      <c r="J2647" s="10">
        <v>1023.48</v>
      </c>
      <c r="K2647" s="10"/>
      <c r="M2647" s="10">
        <v>1</v>
      </c>
      <c r="N2647" s="69"/>
      <c r="P2647" s="245">
        <f t="shared" si="163"/>
        <v>1023.48</v>
      </c>
      <c r="Q2647" s="10"/>
      <c r="R2647" s="10"/>
      <c r="S2647" s="10"/>
      <c r="T2647" s="179">
        <f t="shared" si="164"/>
        <v>11517</v>
      </c>
      <c r="U2647" s="10"/>
      <c r="V2647" s="10"/>
      <c r="W2647" s="10"/>
      <c r="Y2647" s="10">
        <v>1023.48</v>
      </c>
      <c r="Z2647" s="10">
        <f t="shared" si="166"/>
        <v>1480.1</v>
      </c>
      <c r="AB2647" s="250">
        <f t="shared" si="167"/>
        <v>957.56</v>
      </c>
      <c r="AC2647" s="10">
        <v>1179.98</v>
      </c>
      <c r="AD2647" s="10"/>
      <c r="AE2647" s="3"/>
      <c r="AF2647" s="3"/>
    </row>
    <row r="2648" spans="1:32" x14ac:dyDescent="0.2">
      <c r="A2648" s="55"/>
      <c r="B2648" s="198"/>
      <c r="C2648" s="10" t="s">
        <v>358</v>
      </c>
      <c r="D2648" s="10"/>
      <c r="E2648" s="419" t="s">
        <v>65</v>
      </c>
      <c r="F2648" s="369">
        <v>8387</v>
      </c>
      <c r="G2648" s="10"/>
      <c r="H2648" s="369">
        <f t="shared" si="165"/>
        <v>25</v>
      </c>
      <c r="I2648" s="10"/>
      <c r="J2648" s="10">
        <v>739.06</v>
      </c>
      <c r="K2648" s="10"/>
      <c r="M2648" s="10">
        <v>1</v>
      </c>
      <c r="N2648" s="69"/>
      <c r="P2648" s="245">
        <f t="shared" si="163"/>
        <v>739.06</v>
      </c>
      <c r="Q2648" s="10"/>
      <c r="R2648" s="10"/>
      <c r="S2648" s="10"/>
      <c r="T2648" s="179">
        <f t="shared" si="164"/>
        <v>8387</v>
      </c>
      <c r="U2648" s="10"/>
      <c r="V2648" s="10"/>
      <c r="W2648" s="10"/>
      <c r="Y2648" s="10">
        <v>739.06</v>
      </c>
      <c r="Z2648" s="10">
        <f t="shared" si="166"/>
        <v>1068.79</v>
      </c>
      <c r="AB2648" s="250">
        <f t="shared" si="167"/>
        <v>691.46</v>
      </c>
      <c r="AC2648" s="10">
        <v>852.07</v>
      </c>
      <c r="AD2648" s="10"/>
      <c r="AE2648" s="3"/>
      <c r="AF2648" s="3"/>
    </row>
    <row r="2649" spans="1:32" x14ac:dyDescent="0.2">
      <c r="A2649" s="55"/>
      <c r="B2649" s="198"/>
      <c r="C2649" s="10" t="s">
        <v>358</v>
      </c>
      <c r="D2649" s="10"/>
      <c r="E2649" s="419" t="s">
        <v>359</v>
      </c>
      <c r="F2649" s="369">
        <v>88829</v>
      </c>
      <c r="G2649" s="10"/>
      <c r="H2649" s="369">
        <f t="shared" si="165"/>
        <v>269</v>
      </c>
      <c r="I2649" s="10"/>
      <c r="J2649" s="10">
        <v>14156.849999999999</v>
      </c>
      <c r="K2649" s="10"/>
      <c r="M2649" s="10">
        <v>13</v>
      </c>
      <c r="N2649" s="69"/>
      <c r="P2649" s="245">
        <f t="shared" si="163"/>
        <v>1088.9884615384615</v>
      </c>
      <c r="Q2649" s="10"/>
      <c r="R2649" s="10"/>
      <c r="S2649" s="10"/>
      <c r="T2649" s="179">
        <f t="shared" si="164"/>
        <v>6833</v>
      </c>
      <c r="U2649" s="10"/>
      <c r="V2649" s="10"/>
      <c r="W2649" s="10"/>
      <c r="Y2649" s="10">
        <v>14156.849999999999</v>
      </c>
      <c r="Z2649" s="10">
        <f t="shared" si="166"/>
        <v>20472.86</v>
      </c>
      <c r="AB2649" s="250">
        <f t="shared" si="167"/>
        <v>13245.02</v>
      </c>
      <c r="AC2649" s="10">
        <v>16321.58</v>
      </c>
      <c r="AD2649" s="10"/>
      <c r="AE2649" s="3"/>
      <c r="AF2649" s="3"/>
    </row>
    <row r="2650" spans="1:32" x14ac:dyDescent="0.2">
      <c r="A2650" s="55"/>
      <c r="B2650" s="198"/>
      <c r="C2650" s="10" t="s">
        <v>360</v>
      </c>
      <c r="D2650" s="10"/>
      <c r="E2650" s="419" t="s">
        <v>110</v>
      </c>
      <c r="F2650" s="369">
        <v>2216</v>
      </c>
      <c r="G2650" s="10"/>
      <c r="H2650" s="369">
        <f t="shared" si="165"/>
        <v>7</v>
      </c>
      <c r="I2650" s="10"/>
      <c r="J2650" s="10">
        <v>480.30999999999995</v>
      </c>
      <c r="K2650" s="10"/>
      <c r="M2650" s="10">
        <v>6</v>
      </c>
      <c r="N2650" s="69"/>
      <c r="P2650" s="245">
        <f t="shared" si="163"/>
        <v>80.051666666666662</v>
      </c>
      <c r="Q2650" s="10"/>
      <c r="R2650" s="10"/>
      <c r="S2650" s="10"/>
      <c r="T2650" s="179">
        <f t="shared" si="164"/>
        <v>369.33333333333331</v>
      </c>
      <c r="U2650" s="10"/>
      <c r="V2650" s="10"/>
      <c r="W2650" s="10"/>
      <c r="Y2650" s="10">
        <v>480.30999999999995</v>
      </c>
      <c r="Z2650" s="10">
        <f t="shared" si="166"/>
        <v>694.6</v>
      </c>
      <c r="AB2650" s="250">
        <f t="shared" si="167"/>
        <v>449.37</v>
      </c>
      <c r="AC2650" s="10">
        <v>553.75</v>
      </c>
      <c r="AD2650" s="10"/>
      <c r="AE2650" s="3"/>
      <c r="AF2650" s="3"/>
    </row>
    <row r="2651" spans="1:32" x14ac:dyDescent="0.2">
      <c r="A2651" s="55"/>
      <c r="B2651" s="198"/>
      <c r="C2651" s="10" t="s">
        <v>361</v>
      </c>
      <c r="D2651" s="10"/>
      <c r="E2651" s="419" t="s">
        <v>362</v>
      </c>
      <c r="F2651" s="369">
        <v>348</v>
      </c>
      <c r="G2651" s="10"/>
      <c r="H2651" s="369">
        <f t="shared" si="165"/>
        <v>1</v>
      </c>
      <c r="I2651" s="10"/>
      <c r="J2651" s="10">
        <v>23.6</v>
      </c>
      <c r="K2651" s="10"/>
      <c r="M2651" s="10">
        <v>1</v>
      </c>
      <c r="N2651" s="69"/>
      <c r="P2651" s="245">
        <f t="shared" si="163"/>
        <v>23.6</v>
      </c>
      <c r="Q2651" s="10"/>
      <c r="R2651" s="10"/>
      <c r="S2651" s="10"/>
      <c r="T2651" s="179">
        <f t="shared" si="164"/>
        <v>348</v>
      </c>
      <c r="U2651" s="10"/>
      <c r="V2651" s="10"/>
      <c r="W2651" s="10"/>
      <c r="Y2651" s="10">
        <v>23.6</v>
      </c>
      <c r="Z2651" s="10">
        <f t="shared" si="166"/>
        <v>34.130000000000003</v>
      </c>
      <c r="AB2651" s="250">
        <f t="shared" si="167"/>
        <v>22.08</v>
      </c>
      <c r="AC2651" s="10">
        <v>27.21</v>
      </c>
      <c r="AD2651" s="10"/>
      <c r="AE2651" s="3"/>
      <c r="AF2651" s="3"/>
    </row>
    <row r="2652" spans="1:32" x14ac:dyDescent="0.2">
      <c r="A2652" s="55"/>
      <c r="B2652" s="198"/>
      <c r="C2652" s="10" t="s">
        <v>361</v>
      </c>
      <c r="D2652" s="10"/>
      <c r="E2652" s="419" t="s">
        <v>127</v>
      </c>
      <c r="F2652" s="369">
        <v>7</v>
      </c>
      <c r="G2652" s="10"/>
      <c r="H2652" s="369">
        <f t="shared" si="165"/>
        <v>0</v>
      </c>
      <c r="I2652" s="10"/>
      <c r="J2652" s="10">
        <v>12.63</v>
      </c>
      <c r="K2652" s="10"/>
      <c r="M2652" s="10">
        <v>1</v>
      </c>
      <c r="N2652" s="69"/>
      <c r="P2652" s="245">
        <f t="shared" si="163"/>
        <v>12.63</v>
      </c>
      <c r="Q2652" s="10"/>
      <c r="R2652" s="10"/>
      <c r="S2652" s="10"/>
      <c r="T2652" s="179">
        <f t="shared" si="164"/>
        <v>7</v>
      </c>
      <c r="U2652" s="10"/>
      <c r="V2652" s="10"/>
      <c r="W2652" s="10"/>
      <c r="Y2652" s="10">
        <v>12.63</v>
      </c>
      <c r="Z2652" s="10">
        <f t="shared" si="166"/>
        <v>18.260000000000002</v>
      </c>
      <c r="AB2652" s="250">
        <f t="shared" si="167"/>
        <v>11.82</v>
      </c>
      <c r="AC2652" s="10">
        <v>14.57</v>
      </c>
      <c r="AD2652" s="10"/>
      <c r="AE2652" s="3"/>
      <c r="AF2652" s="3"/>
    </row>
    <row r="2653" spans="1:32" x14ac:dyDescent="0.2">
      <c r="A2653" s="55"/>
      <c r="B2653" s="198"/>
      <c r="C2653" s="10" t="s">
        <v>361</v>
      </c>
      <c r="D2653" s="10"/>
      <c r="E2653" s="419" t="s">
        <v>363</v>
      </c>
      <c r="F2653" s="369">
        <v>730655</v>
      </c>
      <c r="G2653" s="10"/>
      <c r="H2653" s="369">
        <f t="shared" si="165"/>
        <v>2214</v>
      </c>
      <c r="I2653" s="10"/>
      <c r="J2653" s="10">
        <v>42523.709999999992</v>
      </c>
      <c r="K2653" s="10"/>
      <c r="M2653" s="10">
        <v>59</v>
      </c>
      <c r="N2653" s="69"/>
      <c r="P2653" s="245">
        <f t="shared" si="163"/>
        <v>720.74084745762696</v>
      </c>
      <c r="Q2653" s="10"/>
      <c r="R2653" s="10"/>
      <c r="S2653" s="10"/>
      <c r="T2653" s="179">
        <f t="shared" si="164"/>
        <v>12383.983050847457</v>
      </c>
      <c r="U2653" s="10"/>
      <c r="V2653" s="10"/>
      <c r="W2653" s="10"/>
      <c r="Y2653" s="10">
        <v>42523.709999999992</v>
      </c>
      <c r="Z2653" s="10">
        <f t="shared" si="166"/>
        <v>61495.46</v>
      </c>
      <c r="AB2653" s="250">
        <f t="shared" si="167"/>
        <v>39784.81</v>
      </c>
      <c r="AC2653" s="10">
        <v>49026.04</v>
      </c>
      <c r="AD2653" s="10"/>
      <c r="AE2653" s="3"/>
      <c r="AF2653" s="3"/>
    </row>
    <row r="2654" spans="1:32" x14ac:dyDescent="0.2">
      <c r="A2654" s="55"/>
      <c r="B2654" s="198"/>
      <c r="C2654" s="10" t="s">
        <v>364</v>
      </c>
      <c r="D2654" s="10"/>
      <c r="E2654" s="419" t="s">
        <v>203</v>
      </c>
      <c r="F2654" s="369">
        <v>1337712</v>
      </c>
      <c r="G2654" s="10"/>
      <c r="H2654" s="369">
        <f t="shared" si="165"/>
        <v>4054</v>
      </c>
      <c r="I2654" s="10"/>
      <c r="J2654" s="10">
        <v>244072.42000000007</v>
      </c>
      <c r="K2654" s="10"/>
      <c r="M2654" s="10">
        <v>737</v>
      </c>
      <c r="N2654" s="69"/>
      <c r="P2654" s="245">
        <f t="shared" si="163"/>
        <v>331.17017639077352</v>
      </c>
      <c r="Q2654" s="10"/>
      <c r="R2654" s="10"/>
      <c r="S2654" s="10"/>
      <c r="T2654" s="179">
        <f t="shared" si="164"/>
        <v>1815.0773405698778</v>
      </c>
      <c r="U2654" s="10"/>
      <c r="V2654" s="10"/>
      <c r="W2654" s="10"/>
      <c r="Y2654" s="10">
        <v>244072.42000000007</v>
      </c>
      <c r="Z2654" s="10">
        <f t="shared" si="166"/>
        <v>352964.15</v>
      </c>
      <c r="AB2654" s="250">
        <f t="shared" si="167"/>
        <v>228352</v>
      </c>
      <c r="AC2654" s="10">
        <v>281393.71000000002</v>
      </c>
      <c r="AD2654" s="10"/>
      <c r="AE2654" s="3"/>
      <c r="AF2654" s="3"/>
    </row>
    <row r="2655" spans="1:32" x14ac:dyDescent="0.2">
      <c r="A2655" s="55"/>
      <c r="B2655" s="198"/>
      <c r="C2655" s="10" t="s">
        <v>366</v>
      </c>
      <c r="D2655" s="10"/>
      <c r="E2655" s="419" t="s">
        <v>367</v>
      </c>
      <c r="F2655" s="369">
        <v>1844605</v>
      </c>
      <c r="G2655" s="10"/>
      <c r="H2655" s="369">
        <f t="shared" si="165"/>
        <v>5590</v>
      </c>
      <c r="I2655" s="10"/>
      <c r="J2655" s="10">
        <v>203402.48</v>
      </c>
      <c r="K2655" s="10"/>
      <c r="M2655" s="10">
        <v>530</v>
      </c>
      <c r="N2655" s="69"/>
      <c r="P2655" s="245">
        <f t="shared" si="163"/>
        <v>383.77826415094341</v>
      </c>
      <c r="Q2655" s="10"/>
      <c r="R2655" s="10"/>
      <c r="S2655" s="10"/>
      <c r="T2655" s="179">
        <f t="shared" si="164"/>
        <v>3480.3867924528304</v>
      </c>
      <c r="U2655" s="10"/>
      <c r="V2655" s="10"/>
      <c r="W2655" s="10"/>
      <c r="Y2655" s="10">
        <v>203402.48</v>
      </c>
      <c r="Z2655" s="10">
        <f t="shared" si="166"/>
        <v>294149.51</v>
      </c>
      <c r="AB2655" s="250">
        <f t="shared" si="167"/>
        <v>190301.57</v>
      </c>
      <c r="AC2655" s="10">
        <v>234504.9</v>
      </c>
      <c r="AD2655" s="10"/>
      <c r="AE2655" s="3"/>
      <c r="AF2655" s="3"/>
    </row>
    <row r="2656" spans="1:32" x14ac:dyDescent="0.2">
      <c r="A2656" s="55"/>
      <c r="B2656" s="198"/>
      <c r="C2656" s="10" t="s">
        <v>370</v>
      </c>
      <c r="D2656" s="10"/>
      <c r="E2656" s="419" t="s">
        <v>109</v>
      </c>
      <c r="F2656" s="369">
        <v>582032</v>
      </c>
      <c r="G2656" s="10"/>
      <c r="H2656" s="369">
        <f t="shared" si="165"/>
        <v>1764</v>
      </c>
      <c r="I2656" s="10"/>
      <c r="J2656" s="10">
        <v>41246.469999999994</v>
      </c>
      <c r="K2656" s="10"/>
      <c r="M2656" s="10">
        <v>57</v>
      </c>
      <c r="N2656" s="69"/>
      <c r="P2656" s="245">
        <f t="shared" si="163"/>
        <v>723.62228070175433</v>
      </c>
      <c r="Q2656" s="10"/>
      <c r="R2656" s="10"/>
      <c r="S2656" s="10"/>
      <c r="T2656" s="179">
        <f t="shared" si="164"/>
        <v>10211.087719298246</v>
      </c>
      <c r="U2656" s="10"/>
      <c r="V2656" s="10"/>
      <c r="W2656" s="10"/>
      <c r="Y2656" s="10">
        <v>41246.469999999994</v>
      </c>
      <c r="Z2656" s="10">
        <f t="shared" si="166"/>
        <v>59648.38</v>
      </c>
      <c r="AB2656" s="250">
        <f t="shared" si="167"/>
        <v>38589.83</v>
      </c>
      <c r="AC2656" s="10">
        <v>47553.49</v>
      </c>
      <c r="AD2656" s="10"/>
      <c r="AE2656" s="3"/>
      <c r="AF2656" s="3"/>
    </row>
    <row r="2657" spans="1:32" x14ac:dyDescent="0.2">
      <c r="A2657" s="55"/>
      <c r="B2657" s="198"/>
      <c r="C2657" s="10" t="s">
        <v>371</v>
      </c>
      <c r="D2657" s="10"/>
      <c r="E2657" s="419" t="s">
        <v>143</v>
      </c>
      <c r="F2657" s="369">
        <v>59032</v>
      </c>
      <c r="G2657" s="10"/>
      <c r="H2657" s="369">
        <f t="shared" si="165"/>
        <v>179</v>
      </c>
      <c r="I2657" s="10"/>
      <c r="J2657" s="10">
        <v>10978.72</v>
      </c>
      <c r="K2657" s="10"/>
      <c r="M2657" s="10">
        <v>7</v>
      </c>
      <c r="N2657" s="69"/>
      <c r="P2657" s="245">
        <f t="shared" si="163"/>
        <v>1568.3885714285714</v>
      </c>
      <c r="Q2657" s="10"/>
      <c r="R2657" s="10"/>
      <c r="S2657" s="10"/>
      <c r="T2657" s="179">
        <f t="shared" si="164"/>
        <v>8433.1428571428569</v>
      </c>
      <c r="U2657" s="10"/>
      <c r="V2657" s="10"/>
      <c r="W2657" s="10"/>
      <c r="Y2657" s="10">
        <v>10978.72</v>
      </c>
      <c r="Z2657" s="10">
        <f t="shared" si="166"/>
        <v>15876.82</v>
      </c>
      <c r="AB2657" s="250">
        <f t="shared" si="167"/>
        <v>10271.59</v>
      </c>
      <c r="AC2657" s="10">
        <v>12657.48</v>
      </c>
      <c r="AD2657" s="10"/>
      <c r="AE2657" s="3"/>
      <c r="AF2657" s="3"/>
    </row>
    <row r="2658" spans="1:32" x14ac:dyDescent="0.2">
      <c r="A2658" s="55"/>
      <c r="B2658" s="198"/>
      <c r="C2658" s="10" t="s">
        <v>371</v>
      </c>
      <c r="D2658" s="10"/>
      <c r="E2658" s="419" t="s">
        <v>90</v>
      </c>
      <c r="F2658" s="369">
        <v>105138</v>
      </c>
      <c r="G2658" s="10"/>
      <c r="H2658" s="369">
        <f t="shared" si="165"/>
        <v>319</v>
      </c>
      <c r="I2658" s="10"/>
      <c r="J2658" s="10">
        <v>9920.14</v>
      </c>
      <c r="K2658" s="10"/>
      <c r="M2658" s="10">
        <v>5</v>
      </c>
      <c r="N2658" s="69"/>
      <c r="P2658" s="245">
        <f t="shared" si="163"/>
        <v>1984.0279999999998</v>
      </c>
      <c r="Q2658" s="10"/>
      <c r="R2658" s="10"/>
      <c r="S2658" s="10"/>
      <c r="T2658" s="179">
        <f t="shared" si="164"/>
        <v>21027.599999999999</v>
      </c>
      <c r="U2658" s="10"/>
      <c r="V2658" s="10"/>
      <c r="W2658" s="10"/>
      <c r="Y2658" s="10">
        <v>9920.14</v>
      </c>
      <c r="Z2658" s="10">
        <f t="shared" si="166"/>
        <v>14345.96</v>
      </c>
      <c r="AB2658" s="250">
        <f t="shared" si="167"/>
        <v>9281.2000000000007</v>
      </c>
      <c r="AC2658" s="10">
        <v>11437.04</v>
      </c>
      <c r="AD2658" s="10"/>
      <c r="AE2658" s="3"/>
      <c r="AF2658" s="3"/>
    </row>
    <row r="2659" spans="1:32" x14ac:dyDescent="0.2">
      <c r="A2659" s="55"/>
      <c r="B2659" s="198"/>
      <c r="C2659" s="10" t="s">
        <v>372</v>
      </c>
      <c r="D2659" s="10"/>
      <c r="E2659" s="419" t="s">
        <v>104</v>
      </c>
      <c r="F2659" s="369">
        <v>108038</v>
      </c>
      <c r="G2659" s="10"/>
      <c r="H2659" s="369">
        <f t="shared" si="165"/>
        <v>327</v>
      </c>
      <c r="I2659" s="10"/>
      <c r="J2659" s="10">
        <v>21921.590000000007</v>
      </c>
      <c r="K2659" s="10"/>
      <c r="M2659" s="10">
        <v>115</v>
      </c>
      <c r="N2659" s="69"/>
      <c r="P2659" s="245">
        <f t="shared" si="163"/>
        <v>190.62252173913049</v>
      </c>
      <c r="Q2659" s="10"/>
      <c r="R2659" s="10"/>
      <c r="S2659" s="10"/>
      <c r="T2659" s="179">
        <f t="shared" si="164"/>
        <v>939.46086956521742</v>
      </c>
      <c r="U2659" s="10"/>
      <c r="V2659" s="10"/>
      <c r="W2659" s="10"/>
      <c r="Y2659" s="10">
        <v>21921.590000000007</v>
      </c>
      <c r="Z2659" s="10">
        <f t="shared" si="166"/>
        <v>31701.8</v>
      </c>
      <c r="AB2659" s="250">
        <f t="shared" si="167"/>
        <v>20509.650000000001</v>
      </c>
      <c r="AC2659" s="10">
        <v>25273.64</v>
      </c>
      <c r="AD2659" s="10"/>
      <c r="AE2659" s="3"/>
      <c r="AF2659" s="3"/>
    </row>
    <row r="2660" spans="1:32" x14ac:dyDescent="0.2">
      <c r="A2660" s="55"/>
      <c r="B2660" s="198"/>
      <c r="C2660" s="10" t="s">
        <v>373</v>
      </c>
      <c r="D2660" s="10"/>
      <c r="E2660" s="419" t="s">
        <v>374</v>
      </c>
      <c r="F2660" s="369">
        <v>578211</v>
      </c>
      <c r="G2660" s="10"/>
      <c r="H2660" s="369">
        <f t="shared" si="165"/>
        <v>1752</v>
      </c>
      <c r="I2660" s="10"/>
      <c r="J2660" s="10">
        <v>66402.710000000006</v>
      </c>
      <c r="K2660" s="10"/>
      <c r="M2660" s="10">
        <v>84</v>
      </c>
      <c r="N2660" s="69"/>
      <c r="P2660" s="245">
        <f t="shared" si="163"/>
        <v>790.50845238095246</v>
      </c>
      <c r="Q2660" s="10"/>
      <c r="R2660" s="10"/>
      <c r="S2660" s="10"/>
      <c r="T2660" s="179">
        <f t="shared" si="164"/>
        <v>6883.4642857142853</v>
      </c>
      <c r="U2660" s="10"/>
      <c r="V2660" s="10"/>
      <c r="W2660" s="10"/>
      <c r="Y2660" s="10">
        <v>66402.710000000006</v>
      </c>
      <c r="Z2660" s="10">
        <f t="shared" si="166"/>
        <v>96027.96</v>
      </c>
      <c r="AB2660" s="250">
        <f t="shared" si="167"/>
        <v>62125.79</v>
      </c>
      <c r="AC2660" s="10">
        <v>76556.399999999994</v>
      </c>
      <c r="AD2660" s="10"/>
      <c r="AE2660" s="3"/>
      <c r="AF2660" s="3"/>
    </row>
    <row r="2661" spans="1:32" x14ac:dyDescent="0.2">
      <c r="A2661" s="55"/>
      <c r="B2661" s="198"/>
      <c r="C2661" s="10" t="s">
        <v>373</v>
      </c>
      <c r="D2661" s="10"/>
      <c r="E2661" s="419" t="s">
        <v>385</v>
      </c>
      <c r="F2661" s="369">
        <v>411</v>
      </c>
      <c r="G2661" s="10"/>
      <c r="H2661" s="369">
        <f t="shared" si="165"/>
        <v>1</v>
      </c>
      <c r="I2661" s="10"/>
      <c r="J2661" s="10">
        <v>73.959999999999994</v>
      </c>
      <c r="K2661" s="10"/>
      <c r="M2661" s="10">
        <v>1</v>
      </c>
      <c r="N2661" s="69"/>
      <c r="P2661" s="245">
        <f t="shared" si="163"/>
        <v>73.959999999999994</v>
      </c>
      <c r="Q2661" s="10"/>
      <c r="R2661" s="10"/>
      <c r="S2661" s="10"/>
      <c r="T2661" s="179">
        <f t="shared" si="164"/>
        <v>411</v>
      </c>
      <c r="U2661" s="10"/>
      <c r="V2661" s="10"/>
      <c r="W2661" s="10"/>
      <c r="Y2661" s="10">
        <v>73.959999999999994</v>
      </c>
      <c r="Z2661" s="10">
        <f t="shared" si="166"/>
        <v>106.96</v>
      </c>
      <c r="AB2661" s="250">
        <f t="shared" si="167"/>
        <v>69.2</v>
      </c>
      <c r="AC2661" s="10">
        <v>85.27</v>
      </c>
      <c r="AD2661" s="10"/>
      <c r="AE2661" s="3"/>
      <c r="AF2661" s="3"/>
    </row>
    <row r="2662" spans="1:32" x14ac:dyDescent="0.2">
      <c r="A2662" s="55"/>
      <c r="B2662" s="198"/>
      <c r="C2662" s="10" t="s">
        <v>375</v>
      </c>
      <c r="D2662" s="10"/>
      <c r="E2662" s="419" t="s">
        <v>104</v>
      </c>
      <c r="F2662" s="369">
        <v>34489</v>
      </c>
      <c r="G2662" s="10"/>
      <c r="H2662" s="369">
        <f t="shared" si="165"/>
        <v>105</v>
      </c>
      <c r="I2662" s="10"/>
      <c r="J2662" s="10">
        <v>6083.5100000000011</v>
      </c>
      <c r="K2662" s="10"/>
      <c r="M2662" s="10">
        <v>51</v>
      </c>
      <c r="N2662" s="69"/>
      <c r="P2662" s="245">
        <f t="shared" si="163"/>
        <v>119.28450980392159</v>
      </c>
      <c r="Q2662" s="10"/>
      <c r="R2662" s="10"/>
      <c r="S2662" s="10"/>
      <c r="T2662" s="179">
        <f t="shared" si="164"/>
        <v>676.25490196078431</v>
      </c>
      <c r="U2662" s="10"/>
      <c r="V2662" s="10"/>
      <c r="W2662" s="10"/>
      <c r="Y2662" s="10">
        <v>6083.5100000000011</v>
      </c>
      <c r="Z2662" s="10">
        <f t="shared" si="166"/>
        <v>8797.64</v>
      </c>
      <c r="AB2662" s="250">
        <f t="shared" si="167"/>
        <v>5691.68</v>
      </c>
      <c r="AC2662" s="10">
        <v>7013.75</v>
      </c>
      <c r="AD2662" s="10"/>
      <c r="AE2662" s="3"/>
      <c r="AF2662" s="3"/>
    </row>
    <row r="2663" spans="1:32" x14ac:dyDescent="0.2">
      <c r="A2663" s="55"/>
      <c r="B2663" s="198"/>
      <c r="C2663" s="10" t="s">
        <v>376</v>
      </c>
      <c r="D2663" s="10"/>
      <c r="E2663" s="419" t="s">
        <v>211</v>
      </c>
      <c r="F2663" s="369">
        <v>50079</v>
      </c>
      <c r="G2663" s="10"/>
      <c r="H2663" s="369">
        <f t="shared" si="165"/>
        <v>152</v>
      </c>
      <c r="I2663" s="10"/>
      <c r="J2663" s="10">
        <v>8858.1800000000021</v>
      </c>
      <c r="K2663" s="10"/>
      <c r="M2663" s="10">
        <v>26</v>
      </c>
      <c r="N2663" s="69"/>
      <c r="P2663" s="245">
        <f t="shared" si="163"/>
        <v>340.69923076923084</v>
      </c>
      <c r="Q2663" s="10"/>
      <c r="R2663" s="10"/>
      <c r="S2663" s="10"/>
      <c r="T2663" s="179">
        <f t="shared" si="164"/>
        <v>1926.1153846153845</v>
      </c>
      <c r="U2663" s="10"/>
      <c r="V2663" s="10"/>
      <c r="W2663" s="10"/>
      <c r="Y2663" s="10">
        <v>8858.1800000000021</v>
      </c>
      <c r="Z2663" s="10">
        <f t="shared" si="166"/>
        <v>12810.21</v>
      </c>
      <c r="AB2663" s="250">
        <f t="shared" si="167"/>
        <v>8287.64</v>
      </c>
      <c r="AC2663" s="10">
        <v>10212.700000000001</v>
      </c>
      <c r="AD2663" s="10"/>
      <c r="AE2663" s="3"/>
      <c r="AF2663" s="3"/>
    </row>
    <row r="2664" spans="1:32" x14ac:dyDescent="0.2">
      <c r="A2664" s="55"/>
      <c r="B2664" s="198"/>
      <c r="C2664" s="10" t="s">
        <v>377</v>
      </c>
      <c r="D2664" s="10"/>
      <c r="E2664" s="419" t="s">
        <v>92</v>
      </c>
      <c r="F2664" s="369">
        <v>5167</v>
      </c>
      <c r="G2664" s="10"/>
      <c r="H2664" s="369">
        <f t="shared" si="165"/>
        <v>16</v>
      </c>
      <c r="I2664" s="10"/>
      <c r="J2664" s="10">
        <v>886.03000000000009</v>
      </c>
      <c r="K2664" s="10"/>
      <c r="M2664" s="10">
        <v>2</v>
      </c>
      <c r="N2664" s="69"/>
      <c r="P2664" s="245">
        <f t="shared" si="163"/>
        <v>443.01500000000004</v>
      </c>
      <c r="Q2664" s="10"/>
      <c r="R2664" s="10"/>
      <c r="S2664" s="10"/>
      <c r="T2664" s="179">
        <f t="shared" si="164"/>
        <v>2583.5</v>
      </c>
      <c r="U2664" s="10"/>
      <c r="V2664" s="10"/>
      <c r="W2664" s="10"/>
      <c r="Y2664" s="10">
        <v>886.03000000000009</v>
      </c>
      <c r="Z2664" s="10">
        <f t="shared" si="166"/>
        <v>1281.33</v>
      </c>
      <c r="AB2664" s="250">
        <f t="shared" si="167"/>
        <v>828.96</v>
      </c>
      <c r="AC2664" s="10">
        <v>1021.51</v>
      </c>
      <c r="AD2664" s="10"/>
      <c r="AE2664" s="3"/>
      <c r="AF2664" s="3"/>
    </row>
    <row r="2665" spans="1:32" x14ac:dyDescent="0.2">
      <c r="A2665" s="55"/>
      <c r="B2665" s="198"/>
      <c r="C2665" s="10" t="s">
        <v>377</v>
      </c>
      <c r="D2665" s="10"/>
      <c r="E2665" s="419" t="s">
        <v>200</v>
      </c>
      <c r="F2665" s="369">
        <v>972</v>
      </c>
      <c r="G2665" s="10"/>
      <c r="H2665" s="369">
        <f t="shared" si="165"/>
        <v>3</v>
      </c>
      <c r="I2665" s="10"/>
      <c r="J2665" s="10">
        <v>183.04</v>
      </c>
      <c r="K2665" s="10"/>
      <c r="M2665" s="10">
        <v>1</v>
      </c>
      <c r="N2665" s="69"/>
      <c r="P2665" s="245">
        <f t="shared" si="163"/>
        <v>183.04</v>
      </c>
      <c r="Q2665" s="10"/>
      <c r="R2665" s="10"/>
      <c r="S2665" s="10"/>
      <c r="T2665" s="179">
        <f t="shared" si="164"/>
        <v>972</v>
      </c>
      <c r="U2665" s="10"/>
      <c r="V2665" s="10"/>
      <c r="W2665" s="10"/>
      <c r="Y2665" s="10">
        <v>183.04</v>
      </c>
      <c r="Z2665" s="10">
        <f t="shared" si="166"/>
        <v>264.7</v>
      </c>
      <c r="AB2665" s="250">
        <f t="shared" si="167"/>
        <v>171.25</v>
      </c>
      <c r="AC2665" s="10">
        <v>211.03</v>
      </c>
      <c r="AD2665" s="10"/>
      <c r="AE2665" s="3"/>
      <c r="AF2665" s="3"/>
    </row>
    <row r="2666" spans="1:32" x14ac:dyDescent="0.2">
      <c r="A2666" s="55"/>
      <c r="B2666" s="198"/>
      <c r="C2666" s="10" t="s">
        <v>377</v>
      </c>
      <c r="D2666" s="10"/>
      <c r="E2666" s="419" t="s">
        <v>302</v>
      </c>
      <c r="F2666" s="369">
        <v>366214</v>
      </c>
      <c r="G2666" s="10"/>
      <c r="H2666" s="369">
        <f t="shared" si="165"/>
        <v>1110</v>
      </c>
      <c r="I2666" s="10"/>
      <c r="J2666" s="10">
        <v>51361.430000000008</v>
      </c>
      <c r="K2666" s="10"/>
      <c r="M2666" s="10">
        <v>144</v>
      </c>
      <c r="N2666" s="69"/>
      <c r="P2666" s="245">
        <f t="shared" si="163"/>
        <v>356.67659722222226</v>
      </c>
      <c r="Q2666" s="10"/>
      <c r="R2666" s="10"/>
      <c r="S2666" s="10"/>
      <c r="T2666" s="179">
        <f t="shared" si="164"/>
        <v>2543.1527777777778</v>
      </c>
      <c r="U2666" s="10"/>
      <c r="V2666" s="10"/>
      <c r="W2666" s="10"/>
      <c r="Y2666" s="10">
        <v>51361.430000000008</v>
      </c>
      <c r="Z2666" s="10">
        <f t="shared" si="166"/>
        <v>74276.08</v>
      </c>
      <c r="AB2666" s="250">
        <f t="shared" si="167"/>
        <v>48053.3</v>
      </c>
      <c r="AC2666" s="10">
        <v>59215.14</v>
      </c>
      <c r="AD2666" s="10"/>
      <c r="AE2666" s="3"/>
      <c r="AF2666" s="3"/>
    </row>
    <row r="2667" spans="1:32" x14ac:dyDescent="0.2">
      <c r="A2667" s="55"/>
      <c r="B2667" s="198"/>
      <c r="C2667" s="10" t="s">
        <v>607</v>
      </c>
      <c r="D2667" s="10"/>
      <c r="E2667" s="419" t="s">
        <v>105</v>
      </c>
      <c r="F2667" s="369">
        <v>589</v>
      </c>
      <c r="G2667" s="10"/>
      <c r="H2667" s="369">
        <f t="shared" si="165"/>
        <v>2</v>
      </c>
      <c r="I2667" s="10"/>
      <c r="J2667" s="10">
        <v>139.16</v>
      </c>
      <c r="K2667" s="10"/>
      <c r="M2667" s="10">
        <v>4</v>
      </c>
      <c r="N2667" s="69"/>
      <c r="P2667" s="245">
        <f t="shared" si="163"/>
        <v>34.79</v>
      </c>
      <c r="Q2667" s="10"/>
      <c r="R2667" s="10"/>
      <c r="S2667" s="10"/>
      <c r="T2667" s="179">
        <f t="shared" si="164"/>
        <v>147.25</v>
      </c>
      <c r="U2667" s="10"/>
      <c r="V2667" s="10"/>
      <c r="W2667" s="10"/>
      <c r="Y2667" s="10">
        <v>139.16</v>
      </c>
      <c r="Z2667" s="10">
        <f t="shared" si="166"/>
        <v>201.25</v>
      </c>
      <c r="AB2667" s="250">
        <f t="shared" si="167"/>
        <v>130.19999999999999</v>
      </c>
      <c r="AC2667" s="10">
        <v>160.44</v>
      </c>
      <c r="AD2667" s="10"/>
      <c r="AE2667" s="3"/>
      <c r="AF2667" s="3"/>
    </row>
    <row r="2668" spans="1:32" x14ac:dyDescent="0.2">
      <c r="A2668" s="55"/>
      <c r="B2668" s="198"/>
      <c r="C2668" s="10" t="s">
        <v>378</v>
      </c>
      <c r="D2668" s="10"/>
      <c r="E2668" s="419" t="s">
        <v>102</v>
      </c>
      <c r="F2668" s="369">
        <v>1517</v>
      </c>
      <c r="G2668" s="10"/>
      <c r="H2668" s="369">
        <f t="shared" si="165"/>
        <v>5</v>
      </c>
      <c r="I2668" s="10"/>
      <c r="J2668" s="10">
        <v>273.96999999999997</v>
      </c>
      <c r="K2668" s="10"/>
      <c r="M2668" s="10">
        <v>3</v>
      </c>
      <c r="N2668" s="69"/>
      <c r="P2668" s="245">
        <f t="shared" si="163"/>
        <v>91.323333333333323</v>
      </c>
      <c r="Q2668" s="10"/>
      <c r="R2668" s="10"/>
      <c r="S2668" s="10"/>
      <c r="T2668" s="179">
        <f t="shared" si="164"/>
        <v>505.66666666666669</v>
      </c>
      <c r="U2668" s="10"/>
      <c r="V2668" s="10"/>
      <c r="W2668" s="10"/>
      <c r="Y2668" s="10">
        <v>273.96999999999997</v>
      </c>
      <c r="Z2668" s="10">
        <f t="shared" si="166"/>
        <v>396.2</v>
      </c>
      <c r="AB2668" s="250">
        <f t="shared" si="167"/>
        <v>256.32</v>
      </c>
      <c r="AC2668" s="10">
        <v>315.86</v>
      </c>
      <c r="AD2668" s="10"/>
      <c r="AE2668" s="3"/>
      <c r="AF2668" s="3"/>
    </row>
    <row r="2669" spans="1:32" x14ac:dyDescent="0.2">
      <c r="A2669" s="55"/>
      <c r="B2669" s="198"/>
      <c r="C2669" s="10" t="s">
        <v>378</v>
      </c>
      <c r="D2669" s="10"/>
      <c r="E2669" s="419" t="s">
        <v>105</v>
      </c>
      <c r="F2669" s="369">
        <v>8447624</v>
      </c>
      <c r="G2669" s="10"/>
      <c r="H2669" s="369">
        <f t="shared" si="165"/>
        <v>25600</v>
      </c>
      <c r="I2669" s="10"/>
      <c r="J2669" s="10">
        <v>898184.14000000013</v>
      </c>
      <c r="K2669" s="10"/>
      <c r="M2669" s="10">
        <v>1353</v>
      </c>
      <c r="N2669" s="69"/>
      <c r="P2669" s="245">
        <f t="shared" si="163"/>
        <v>663.84637102734678</v>
      </c>
      <c r="Q2669" s="10"/>
      <c r="R2669" s="10"/>
      <c r="S2669" s="10"/>
      <c r="T2669" s="179">
        <f t="shared" si="164"/>
        <v>6243.6245380635628</v>
      </c>
      <c r="U2669" s="10"/>
      <c r="V2669" s="10"/>
      <c r="W2669" s="10"/>
      <c r="Y2669" s="10">
        <v>898184.14000000013</v>
      </c>
      <c r="Z2669" s="10">
        <f t="shared" si="166"/>
        <v>1298904.6599999999</v>
      </c>
      <c r="AB2669" s="250">
        <f t="shared" si="167"/>
        <v>840333.16</v>
      </c>
      <c r="AC2669" s="10">
        <v>1035526.13</v>
      </c>
      <c r="AD2669" s="10"/>
      <c r="AE2669" s="3"/>
      <c r="AF2669" s="3"/>
    </row>
    <row r="2670" spans="1:32" x14ac:dyDescent="0.2">
      <c r="A2670" s="55"/>
      <c r="B2670" s="198"/>
      <c r="C2670" s="10" t="s">
        <v>380</v>
      </c>
      <c r="D2670" s="10"/>
      <c r="E2670" s="419" t="s">
        <v>147</v>
      </c>
      <c r="F2670" s="369">
        <v>2700</v>
      </c>
      <c r="G2670" s="10"/>
      <c r="H2670" s="369">
        <f t="shared" si="165"/>
        <v>8</v>
      </c>
      <c r="I2670" s="10"/>
      <c r="J2670" s="10">
        <v>429.87</v>
      </c>
      <c r="K2670" s="10"/>
      <c r="M2670" s="10">
        <v>1</v>
      </c>
      <c r="N2670" s="69"/>
      <c r="P2670" s="245">
        <f t="shared" si="163"/>
        <v>429.87</v>
      </c>
      <c r="Q2670" s="10"/>
      <c r="R2670" s="10"/>
      <c r="S2670" s="10"/>
      <c r="T2670" s="179">
        <f t="shared" si="164"/>
        <v>2700</v>
      </c>
      <c r="U2670" s="10"/>
      <c r="V2670" s="10"/>
      <c r="W2670" s="10"/>
      <c r="Y2670" s="10">
        <v>429.87</v>
      </c>
      <c r="Z2670" s="10">
        <f t="shared" si="166"/>
        <v>621.65</v>
      </c>
      <c r="AB2670" s="250">
        <f t="shared" si="167"/>
        <v>402.18</v>
      </c>
      <c r="AC2670" s="10">
        <v>495.6</v>
      </c>
      <c r="AD2670" s="10"/>
      <c r="AE2670" s="3"/>
      <c r="AF2670" s="3"/>
    </row>
    <row r="2671" spans="1:32" x14ac:dyDescent="0.2">
      <c r="A2671" s="55"/>
      <c r="B2671" s="198"/>
      <c r="C2671" s="10" t="s">
        <v>380</v>
      </c>
      <c r="D2671" s="10"/>
      <c r="E2671" s="419" t="s">
        <v>164</v>
      </c>
      <c r="F2671" s="369">
        <v>758583</v>
      </c>
      <c r="G2671" s="10"/>
      <c r="H2671" s="369">
        <f t="shared" si="165"/>
        <v>2299</v>
      </c>
      <c r="I2671" s="10"/>
      <c r="J2671" s="10">
        <v>115207.35999999999</v>
      </c>
      <c r="K2671" s="10"/>
      <c r="M2671" s="10">
        <v>156</v>
      </c>
      <c r="N2671" s="69"/>
      <c r="P2671" s="245">
        <f t="shared" si="163"/>
        <v>738.50871794871784</v>
      </c>
      <c r="Q2671" s="10"/>
      <c r="R2671" s="10"/>
      <c r="S2671" s="10"/>
      <c r="T2671" s="179">
        <f t="shared" si="164"/>
        <v>4862.7115384615381</v>
      </c>
      <c r="U2671" s="10"/>
      <c r="V2671" s="10"/>
      <c r="W2671" s="10"/>
      <c r="Y2671" s="10">
        <v>115207.35999999999</v>
      </c>
      <c r="Z2671" s="10">
        <f t="shared" si="166"/>
        <v>166606.57</v>
      </c>
      <c r="AB2671" s="250">
        <f t="shared" si="167"/>
        <v>107786.99</v>
      </c>
      <c r="AC2671" s="10">
        <v>132823.79999999999</v>
      </c>
      <c r="AD2671" s="10"/>
      <c r="AE2671" s="3"/>
      <c r="AF2671" s="3"/>
    </row>
    <row r="2672" spans="1:32" x14ac:dyDescent="0.2">
      <c r="A2672" s="55"/>
      <c r="B2672" s="198"/>
      <c r="C2672" s="10" t="s">
        <v>381</v>
      </c>
      <c r="D2672" s="10"/>
      <c r="E2672" s="419" t="s">
        <v>92</v>
      </c>
      <c r="F2672" s="369">
        <v>11324</v>
      </c>
      <c r="G2672" s="10"/>
      <c r="H2672" s="369">
        <f t="shared" si="165"/>
        <v>34</v>
      </c>
      <c r="I2672" s="10"/>
      <c r="J2672" s="10">
        <v>2052.09</v>
      </c>
      <c r="K2672" s="10"/>
      <c r="M2672" s="10">
        <v>2</v>
      </c>
      <c r="N2672" s="69"/>
      <c r="P2672" s="245">
        <f t="shared" si="163"/>
        <v>1026.0450000000001</v>
      </c>
      <c r="Q2672" s="10"/>
      <c r="R2672" s="10"/>
      <c r="S2672" s="10"/>
      <c r="T2672" s="179">
        <f t="shared" si="164"/>
        <v>5662</v>
      </c>
      <c r="U2672" s="10"/>
      <c r="V2672" s="10"/>
      <c r="W2672" s="10"/>
      <c r="Y2672" s="10">
        <v>2052.09</v>
      </c>
      <c r="Z2672" s="10">
        <f t="shared" si="166"/>
        <v>2967.62</v>
      </c>
      <c r="AB2672" s="250">
        <f t="shared" si="167"/>
        <v>1919.92</v>
      </c>
      <c r="AC2672" s="10">
        <v>2365.88</v>
      </c>
      <c r="AD2672" s="10"/>
      <c r="AE2672" s="3"/>
      <c r="AF2672" s="3"/>
    </row>
    <row r="2673" spans="1:32" x14ac:dyDescent="0.2">
      <c r="A2673" s="55"/>
      <c r="B2673" s="198"/>
      <c r="C2673" s="10" t="s">
        <v>381</v>
      </c>
      <c r="D2673" s="10"/>
      <c r="E2673" s="419" t="s">
        <v>382</v>
      </c>
      <c r="F2673" s="369">
        <v>1961328</v>
      </c>
      <c r="G2673" s="10"/>
      <c r="H2673" s="369">
        <f t="shared" si="165"/>
        <v>5944</v>
      </c>
      <c r="I2673" s="10"/>
      <c r="J2673" s="10">
        <v>214782.16000000044</v>
      </c>
      <c r="K2673" s="10"/>
      <c r="M2673" s="10">
        <v>546</v>
      </c>
      <c r="N2673" s="69"/>
      <c r="P2673" s="245">
        <f t="shared" si="163"/>
        <v>393.37391941392025</v>
      </c>
      <c r="Q2673" s="10"/>
      <c r="R2673" s="10"/>
      <c r="S2673" s="10"/>
      <c r="T2673" s="179">
        <f t="shared" si="164"/>
        <v>3592.1758241758243</v>
      </c>
      <c r="U2673" s="10"/>
      <c r="V2673" s="10"/>
      <c r="W2673" s="10"/>
      <c r="Y2673" s="10">
        <v>214782.16000000044</v>
      </c>
      <c r="Z2673" s="10">
        <f t="shared" si="166"/>
        <v>310606.18</v>
      </c>
      <c r="AB2673" s="250">
        <f t="shared" si="167"/>
        <v>200948.3</v>
      </c>
      <c r="AC2673" s="10">
        <v>247624.66</v>
      </c>
      <c r="AD2673" s="10"/>
      <c r="AE2673" s="3"/>
      <c r="AF2673" s="3"/>
    </row>
    <row r="2674" spans="1:32" x14ac:dyDescent="0.2">
      <c r="A2674" s="55"/>
      <c r="B2674" s="198"/>
      <c r="C2674" s="10" t="s">
        <v>381</v>
      </c>
      <c r="D2674" s="10"/>
      <c r="E2674" s="419" t="s">
        <v>383</v>
      </c>
      <c r="F2674" s="369">
        <v>960</v>
      </c>
      <c r="G2674" s="10"/>
      <c r="H2674" s="369">
        <f t="shared" si="165"/>
        <v>3</v>
      </c>
      <c r="I2674" s="10"/>
      <c r="J2674" s="10">
        <v>222.54999999999998</v>
      </c>
      <c r="K2674" s="10"/>
      <c r="M2674" s="10">
        <v>7</v>
      </c>
      <c r="N2674" s="69"/>
      <c r="P2674" s="245">
        <f t="shared" si="163"/>
        <v>31.792857142857141</v>
      </c>
      <c r="Q2674" s="10"/>
      <c r="R2674" s="10"/>
      <c r="S2674" s="10"/>
      <c r="T2674" s="179">
        <f t="shared" si="164"/>
        <v>137.14285714285714</v>
      </c>
      <c r="U2674" s="10"/>
      <c r="V2674" s="10"/>
      <c r="W2674" s="10"/>
      <c r="Y2674" s="10">
        <v>222.54999999999998</v>
      </c>
      <c r="Z2674" s="10">
        <f t="shared" si="166"/>
        <v>321.83999999999997</v>
      </c>
      <c r="AB2674" s="250">
        <f t="shared" si="167"/>
        <v>208.22</v>
      </c>
      <c r="AC2674" s="10">
        <v>256.58999999999997</v>
      </c>
      <c r="AD2674" s="10"/>
      <c r="AE2674" s="3"/>
      <c r="AF2674" s="3"/>
    </row>
    <row r="2675" spans="1:32" x14ac:dyDescent="0.2">
      <c r="A2675" s="55"/>
      <c r="B2675" s="198"/>
      <c r="C2675" s="10" t="s">
        <v>381</v>
      </c>
      <c r="D2675" s="10"/>
      <c r="E2675" s="419" t="s">
        <v>485</v>
      </c>
      <c r="F2675" s="369">
        <v>5974</v>
      </c>
      <c r="G2675" s="10"/>
      <c r="H2675" s="369">
        <f t="shared" si="165"/>
        <v>18</v>
      </c>
      <c r="I2675" s="10"/>
      <c r="J2675" s="10">
        <v>630.61</v>
      </c>
      <c r="K2675" s="10"/>
      <c r="M2675" s="10">
        <v>2</v>
      </c>
      <c r="N2675" s="69"/>
      <c r="P2675" s="245">
        <f t="shared" si="163"/>
        <v>315.30500000000001</v>
      </c>
      <c r="Q2675" s="10"/>
      <c r="R2675" s="10"/>
      <c r="S2675" s="10"/>
      <c r="T2675" s="179">
        <f t="shared" si="164"/>
        <v>2987</v>
      </c>
      <c r="U2675" s="10"/>
      <c r="V2675" s="10"/>
      <c r="W2675" s="10"/>
      <c r="Y2675" s="10">
        <v>630.61</v>
      </c>
      <c r="Z2675" s="10">
        <f t="shared" si="166"/>
        <v>911.95</v>
      </c>
      <c r="AB2675" s="250">
        <f t="shared" si="167"/>
        <v>589.99</v>
      </c>
      <c r="AC2675" s="10">
        <v>727.03</v>
      </c>
      <c r="AD2675" s="10"/>
      <c r="AE2675" s="3"/>
      <c r="AF2675" s="3"/>
    </row>
    <row r="2676" spans="1:32" x14ac:dyDescent="0.2">
      <c r="A2676" s="55"/>
      <c r="B2676" s="198"/>
      <c r="C2676" s="10" t="s">
        <v>381</v>
      </c>
      <c r="D2676" s="10"/>
      <c r="E2676" s="419" t="s">
        <v>107</v>
      </c>
      <c r="F2676" s="369">
        <v>1812</v>
      </c>
      <c r="G2676" s="10"/>
      <c r="H2676" s="369">
        <f t="shared" si="165"/>
        <v>5</v>
      </c>
      <c r="I2676" s="10"/>
      <c r="J2676" s="10">
        <v>328.76</v>
      </c>
      <c r="K2676" s="10"/>
      <c r="M2676" s="10">
        <v>1</v>
      </c>
      <c r="N2676" s="69"/>
      <c r="P2676" s="245">
        <f t="shared" si="163"/>
        <v>328.76</v>
      </c>
      <c r="Q2676" s="10"/>
      <c r="R2676" s="10"/>
      <c r="S2676" s="10"/>
      <c r="T2676" s="179">
        <f t="shared" si="164"/>
        <v>1812</v>
      </c>
      <c r="U2676" s="10"/>
      <c r="V2676" s="10"/>
      <c r="W2676" s="10"/>
      <c r="Y2676" s="10">
        <v>328.76</v>
      </c>
      <c r="Z2676" s="10">
        <f t="shared" si="166"/>
        <v>475.43</v>
      </c>
      <c r="AB2676" s="250">
        <f t="shared" si="167"/>
        <v>307.58</v>
      </c>
      <c r="AC2676" s="10">
        <v>379.02</v>
      </c>
      <c r="AD2676" s="10"/>
      <c r="AE2676" s="3"/>
      <c r="AF2676" s="3"/>
    </row>
    <row r="2677" spans="1:32" x14ac:dyDescent="0.2">
      <c r="A2677" s="55"/>
      <c r="B2677" s="198"/>
      <c r="C2677" s="10" t="s">
        <v>381</v>
      </c>
      <c r="D2677" s="10"/>
      <c r="E2677" s="419" t="s">
        <v>170</v>
      </c>
      <c r="F2677" s="369">
        <v>1002</v>
      </c>
      <c r="G2677" s="10"/>
      <c r="H2677" s="369">
        <f t="shared" si="165"/>
        <v>3</v>
      </c>
      <c r="I2677" s="10"/>
      <c r="J2677" s="10">
        <v>186.36</v>
      </c>
      <c r="K2677" s="10"/>
      <c r="M2677" s="10">
        <v>1</v>
      </c>
      <c r="N2677" s="69"/>
      <c r="P2677" s="245">
        <f t="shared" si="163"/>
        <v>186.36</v>
      </c>
      <c r="Q2677" s="10"/>
      <c r="R2677" s="10"/>
      <c r="S2677" s="10"/>
      <c r="T2677" s="179">
        <f t="shared" si="164"/>
        <v>1002</v>
      </c>
      <c r="U2677" s="10"/>
      <c r="V2677" s="10"/>
      <c r="W2677" s="10"/>
      <c r="Y2677" s="10">
        <v>186.36</v>
      </c>
      <c r="Z2677" s="10">
        <f t="shared" si="166"/>
        <v>269.5</v>
      </c>
      <c r="AB2677" s="250">
        <f t="shared" si="167"/>
        <v>174.36</v>
      </c>
      <c r="AC2677" s="10">
        <v>214.86</v>
      </c>
      <c r="AD2677" s="10"/>
      <c r="AE2677" s="3"/>
      <c r="AF2677" s="3"/>
    </row>
    <row r="2678" spans="1:32" x14ac:dyDescent="0.2">
      <c r="A2678" s="55"/>
      <c r="B2678" s="198"/>
      <c r="C2678" s="10" t="s">
        <v>621</v>
      </c>
      <c r="D2678" s="10"/>
      <c r="E2678" s="419" t="s">
        <v>175</v>
      </c>
      <c r="F2678" s="369">
        <v>35597</v>
      </c>
      <c r="G2678" s="10"/>
      <c r="H2678" s="369">
        <f t="shared" si="165"/>
        <v>108</v>
      </c>
      <c r="I2678" s="10"/>
      <c r="J2678" s="10">
        <v>7930.68</v>
      </c>
      <c r="K2678" s="10"/>
      <c r="M2678" s="10">
        <v>1</v>
      </c>
      <c r="N2678" s="69"/>
      <c r="P2678" s="245">
        <f t="shared" si="163"/>
        <v>7930.68</v>
      </c>
      <c r="Q2678" s="10"/>
      <c r="R2678" s="10"/>
      <c r="S2678" s="10"/>
      <c r="T2678" s="179">
        <f t="shared" si="164"/>
        <v>35597</v>
      </c>
      <c r="U2678" s="10"/>
      <c r="V2678" s="10"/>
      <c r="W2678" s="10"/>
      <c r="Y2678" s="10">
        <v>7930.68</v>
      </c>
      <c r="Z2678" s="10">
        <f t="shared" si="166"/>
        <v>11468.91</v>
      </c>
      <c r="AB2678" s="250">
        <f t="shared" si="167"/>
        <v>7419.87</v>
      </c>
      <c r="AC2678" s="10">
        <v>9143.36</v>
      </c>
      <c r="AD2678" s="10"/>
      <c r="AE2678" s="3"/>
      <c r="AF2678" s="3"/>
    </row>
    <row r="2679" spans="1:32" x14ac:dyDescent="0.2">
      <c r="A2679" s="55"/>
      <c r="B2679" s="198"/>
      <c r="C2679" s="10" t="s">
        <v>384</v>
      </c>
      <c r="D2679" s="10"/>
      <c r="E2679" s="419" t="s">
        <v>83</v>
      </c>
      <c r="F2679" s="369">
        <v>468</v>
      </c>
      <c r="G2679" s="10"/>
      <c r="H2679" s="369">
        <f t="shared" si="165"/>
        <v>1</v>
      </c>
      <c r="I2679" s="10"/>
      <c r="J2679" s="10">
        <v>84.48</v>
      </c>
      <c r="K2679" s="10"/>
      <c r="M2679" s="10">
        <v>1</v>
      </c>
      <c r="N2679" s="69"/>
      <c r="P2679" s="245">
        <f t="shared" si="163"/>
        <v>84.48</v>
      </c>
      <c r="Q2679" s="10"/>
      <c r="R2679" s="10"/>
      <c r="S2679" s="10"/>
      <c r="T2679" s="179">
        <f t="shared" si="164"/>
        <v>468</v>
      </c>
      <c r="U2679" s="10"/>
      <c r="V2679" s="10"/>
      <c r="W2679" s="10"/>
      <c r="Y2679" s="10">
        <v>84.48</v>
      </c>
      <c r="Z2679" s="10">
        <f t="shared" si="166"/>
        <v>122.17</v>
      </c>
      <c r="AB2679" s="250">
        <f t="shared" si="167"/>
        <v>79.040000000000006</v>
      </c>
      <c r="AC2679" s="10">
        <v>97.4</v>
      </c>
      <c r="AD2679" s="10"/>
      <c r="AE2679" s="3"/>
      <c r="AF2679" s="3"/>
    </row>
    <row r="2680" spans="1:32" x14ac:dyDescent="0.2">
      <c r="A2680" s="55"/>
      <c r="B2680" s="198"/>
      <c r="C2680" s="10" t="s">
        <v>384</v>
      </c>
      <c r="D2680" s="10"/>
      <c r="E2680" s="419" t="s">
        <v>84</v>
      </c>
      <c r="F2680" s="369">
        <v>1912101</v>
      </c>
      <c r="G2680" s="10"/>
      <c r="H2680" s="369">
        <f t="shared" si="165"/>
        <v>5795</v>
      </c>
      <c r="I2680" s="10"/>
      <c r="J2680" s="10">
        <v>253338.84000000014</v>
      </c>
      <c r="K2680" s="10"/>
      <c r="M2680" s="10">
        <v>581</v>
      </c>
      <c r="N2680" s="69"/>
      <c r="P2680" s="245">
        <f t="shared" si="163"/>
        <v>436.03931153184192</v>
      </c>
      <c r="Q2680" s="10"/>
      <c r="R2680" s="10"/>
      <c r="S2680" s="10"/>
      <c r="T2680" s="179">
        <f t="shared" si="164"/>
        <v>3291.0516351118763</v>
      </c>
      <c r="U2680" s="10"/>
      <c r="V2680" s="10"/>
      <c r="W2680" s="10"/>
      <c r="Y2680" s="10">
        <v>253338.84000000014</v>
      </c>
      <c r="Z2680" s="10">
        <f t="shared" si="166"/>
        <v>366364.74</v>
      </c>
      <c r="AB2680" s="250">
        <f t="shared" si="167"/>
        <v>237021.59</v>
      </c>
      <c r="AC2680" s="10">
        <v>292077.07</v>
      </c>
      <c r="AD2680" s="10"/>
      <c r="AE2680" s="3"/>
      <c r="AF2680" s="3"/>
    </row>
    <row r="2681" spans="1:32" x14ac:dyDescent="0.2">
      <c r="A2681" s="55"/>
      <c r="B2681" s="198"/>
      <c r="C2681" s="10" t="s">
        <v>384</v>
      </c>
      <c r="D2681" s="10"/>
      <c r="E2681" s="419" t="s">
        <v>385</v>
      </c>
      <c r="F2681" s="369">
        <v>608</v>
      </c>
      <c r="G2681" s="10"/>
      <c r="H2681" s="369">
        <f t="shared" si="165"/>
        <v>2</v>
      </c>
      <c r="I2681" s="10"/>
      <c r="J2681" s="10">
        <v>104.2</v>
      </c>
      <c r="K2681" s="10"/>
      <c r="M2681" s="10">
        <v>1</v>
      </c>
      <c r="N2681" s="69"/>
      <c r="P2681" s="245">
        <f t="shared" si="163"/>
        <v>104.2</v>
      </c>
      <c r="Q2681" s="10"/>
      <c r="R2681" s="10"/>
      <c r="S2681" s="10"/>
      <c r="T2681" s="179">
        <f t="shared" si="164"/>
        <v>608</v>
      </c>
      <c r="U2681" s="10"/>
      <c r="V2681" s="10"/>
      <c r="W2681" s="10"/>
      <c r="Y2681" s="10">
        <v>104.2</v>
      </c>
      <c r="Z2681" s="10">
        <f t="shared" si="166"/>
        <v>150.69</v>
      </c>
      <c r="AB2681" s="250">
        <f t="shared" si="167"/>
        <v>97.49</v>
      </c>
      <c r="AC2681" s="10">
        <v>120.14</v>
      </c>
      <c r="AD2681" s="10"/>
      <c r="AE2681" s="3"/>
      <c r="AF2681" s="3"/>
    </row>
    <row r="2682" spans="1:32" x14ac:dyDescent="0.2">
      <c r="A2682" s="55"/>
      <c r="B2682" s="198"/>
      <c r="C2682" s="10" t="s">
        <v>387</v>
      </c>
      <c r="D2682" s="10"/>
      <c r="E2682" s="419" t="s">
        <v>105</v>
      </c>
      <c r="F2682" s="369">
        <v>870</v>
      </c>
      <c r="G2682" s="10"/>
      <c r="H2682" s="369">
        <f t="shared" si="165"/>
        <v>3</v>
      </c>
      <c r="I2682" s="10"/>
      <c r="J2682" s="10">
        <v>84.26</v>
      </c>
      <c r="K2682" s="10"/>
      <c r="M2682" s="10">
        <v>1</v>
      </c>
      <c r="N2682" s="69"/>
      <c r="P2682" s="245">
        <f t="shared" si="163"/>
        <v>84.26</v>
      </c>
      <c r="Q2682" s="10"/>
      <c r="R2682" s="10"/>
      <c r="S2682" s="10"/>
      <c r="T2682" s="179">
        <f t="shared" si="164"/>
        <v>870</v>
      </c>
      <c r="U2682" s="10"/>
      <c r="V2682" s="10"/>
      <c r="W2682" s="10"/>
      <c r="Y2682" s="10">
        <v>84.26</v>
      </c>
      <c r="Z2682" s="10">
        <f t="shared" si="166"/>
        <v>121.85</v>
      </c>
      <c r="AB2682" s="250">
        <f t="shared" si="167"/>
        <v>78.83</v>
      </c>
      <c r="AC2682" s="10">
        <v>97.14</v>
      </c>
      <c r="AD2682" s="10"/>
      <c r="AE2682" s="3"/>
      <c r="AF2682" s="3"/>
    </row>
    <row r="2683" spans="1:32" x14ac:dyDescent="0.2">
      <c r="A2683" s="55"/>
      <c r="B2683" s="198"/>
      <c r="C2683" s="10" t="s">
        <v>387</v>
      </c>
      <c r="D2683" s="10"/>
      <c r="E2683" s="419" t="s">
        <v>187</v>
      </c>
      <c r="F2683" s="369">
        <v>361285</v>
      </c>
      <c r="G2683" s="10"/>
      <c r="H2683" s="369">
        <f t="shared" si="165"/>
        <v>1095</v>
      </c>
      <c r="I2683" s="10"/>
      <c r="J2683" s="10">
        <v>63039.549999999967</v>
      </c>
      <c r="K2683" s="10"/>
      <c r="M2683" s="10">
        <v>173</v>
      </c>
      <c r="N2683" s="69"/>
      <c r="P2683" s="245">
        <f t="shared" si="163"/>
        <v>364.39046242774549</v>
      </c>
      <c r="Q2683" s="10"/>
      <c r="R2683" s="10"/>
      <c r="S2683" s="10"/>
      <c r="T2683" s="179">
        <f t="shared" si="164"/>
        <v>2088.3526011560693</v>
      </c>
      <c r="U2683" s="10"/>
      <c r="V2683" s="10"/>
      <c r="W2683" s="10"/>
      <c r="Y2683" s="10">
        <v>63039.549999999967</v>
      </c>
      <c r="Z2683" s="10">
        <f t="shared" si="166"/>
        <v>91164.34</v>
      </c>
      <c r="AB2683" s="250">
        <f t="shared" si="167"/>
        <v>58979.25</v>
      </c>
      <c r="AC2683" s="10">
        <v>72678.98</v>
      </c>
      <c r="AD2683" s="10"/>
      <c r="AE2683" s="3"/>
      <c r="AF2683" s="3"/>
    </row>
    <row r="2684" spans="1:32" x14ac:dyDescent="0.2">
      <c r="A2684" s="55"/>
      <c r="B2684" s="198"/>
      <c r="C2684" s="10" t="s">
        <v>389</v>
      </c>
      <c r="D2684" s="10"/>
      <c r="E2684" s="419" t="s">
        <v>124</v>
      </c>
      <c r="F2684" s="369">
        <v>1325681</v>
      </c>
      <c r="G2684" s="10"/>
      <c r="H2684" s="369">
        <f t="shared" si="165"/>
        <v>4017</v>
      </c>
      <c r="I2684" s="10"/>
      <c r="J2684" s="10">
        <v>152372.43000000002</v>
      </c>
      <c r="K2684" s="10"/>
      <c r="M2684" s="10">
        <v>389</v>
      </c>
      <c r="N2684" s="69"/>
      <c r="P2684" s="245">
        <f t="shared" si="163"/>
        <v>391.7029048843188</v>
      </c>
      <c r="Q2684" s="10"/>
      <c r="R2684" s="10"/>
      <c r="S2684" s="10"/>
      <c r="T2684" s="179">
        <f t="shared" si="164"/>
        <v>3407.9203084832907</v>
      </c>
      <c r="U2684" s="10"/>
      <c r="V2684" s="10"/>
      <c r="W2684" s="10"/>
      <c r="Y2684" s="10">
        <v>152372.43000000002</v>
      </c>
      <c r="Z2684" s="10">
        <f t="shared" si="166"/>
        <v>220352.65</v>
      </c>
      <c r="AB2684" s="250">
        <f t="shared" si="167"/>
        <v>142558.29999999999</v>
      </c>
      <c r="AC2684" s="10">
        <v>175671.81</v>
      </c>
      <c r="AD2684" s="10"/>
      <c r="AE2684" s="3"/>
      <c r="AF2684" s="3"/>
    </row>
    <row r="2685" spans="1:32" x14ac:dyDescent="0.2">
      <c r="A2685" s="55"/>
      <c r="B2685" s="198"/>
      <c r="C2685" s="10" t="s">
        <v>391</v>
      </c>
      <c r="D2685" s="10"/>
      <c r="E2685" s="419" t="s">
        <v>110</v>
      </c>
      <c r="F2685" s="369">
        <v>11152</v>
      </c>
      <c r="G2685" s="10"/>
      <c r="H2685" s="369">
        <f t="shared" si="165"/>
        <v>34</v>
      </c>
      <c r="I2685" s="10"/>
      <c r="J2685" s="10">
        <v>2009.9800000000002</v>
      </c>
      <c r="K2685" s="10"/>
      <c r="M2685" s="10">
        <v>4</v>
      </c>
      <c r="N2685" s="69"/>
      <c r="P2685" s="245">
        <f t="shared" si="163"/>
        <v>502.49500000000006</v>
      </c>
      <c r="Q2685" s="10"/>
      <c r="R2685" s="10"/>
      <c r="S2685" s="10"/>
      <c r="T2685" s="179">
        <f t="shared" si="164"/>
        <v>2788</v>
      </c>
      <c r="U2685" s="10"/>
      <c r="V2685" s="10"/>
      <c r="W2685" s="10"/>
      <c r="Y2685" s="10">
        <v>2009.9800000000002</v>
      </c>
      <c r="Z2685" s="10">
        <f t="shared" si="166"/>
        <v>2906.72</v>
      </c>
      <c r="AB2685" s="250">
        <f t="shared" si="167"/>
        <v>1880.52</v>
      </c>
      <c r="AC2685" s="10">
        <v>2317.33</v>
      </c>
      <c r="AD2685" s="10"/>
      <c r="AE2685" s="3"/>
      <c r="AF2685" s="3"/>
    </row>
    <row r="2686" spans="1:32" x14ac:dyDescent="0.2">
      <c r="A2686" s="55"/>
      <c r="B2686" s="198"/>
      <c r="C2686" s="10" t="s">
        <v>394</v>
      </c>
      <c r="D2686" s="10"/>
      <c r="E2686" s="419" t="s">
        <v>395</v>
      </c>
      <c r="F2686" s="369">
        <v>372053</v>
      </c>
      <c r="G2686" s="10"/>
      <c r="H2686" s="369">
        <f t="shared" si="165"/>
        <v>1127</v>
      </c>
      <c r="I2686" s="10"/>
      <c r="J2686" s="10">
        <v>23657.500000000015</v>
      </c>
      <c r="K2686" s="10"/>
      <c r="M2686" s="10">
        <v>31</v>
      </c>
      <c r="N2686" s="69"/>
      <c r="P2686" s="245">
        <f t="shared" si="163"/>
        <v>763.14516129032302</v>
      </c>
      <c r="Q2686" s="10"/>
      <c r="R2686" s="10"/>
      <c r="S2686" s="10"/>
      <c r="T2686" s="179">
        <f t="shared" si="164"/>
        <v>12001.709677419354</v>
      </c>
      <c r="U2686" s="10"/>
      <c r="V2686" s="10"/>
      <c r="W2686" s="10"/>
      <c r="Y2686" s="10">
        <v>23657.500000000015</v>
      </c>
      <c r="Z2686" s="10">
        <f t="shared" si="166"/>
        <v>34212.18</v>
      </c>
      <c r="AB2686" s="250">
        <f t="shared" si="167"/>
        <v>22133.75</v>
      </c>
      <c r="AC2686" s="10">
        <v>27274.99</v>
      </c>
      <c r="AD2686" s="10"/>
      <c r="AE2686" s="3"/>
      <c r="AF2686" s="3"/>
    </row>
    <row r="2687" spans="1:32" x14ac:dyDescent="0.2">
      <c r="A2687" s="55"/>
      <c r="B2687" s="198"/>
      <c r="C2687" s="10" t="s">
        <v>396</v>
      </c>
      <c r="D2687" s="10"/>
      <c r="E2687" s="419" t="s">
        <v>105</v>
      </c>
      <c r="F2687" s="369">
        <v>109</v>
      </c>
      <c r="G2687" s="10"/>
      <c r="H2687" s="369">
        <f t="shared" si="165"/>
        <v>0</v>
      </c>
      <c r="I2687" s="10"/>
      <c r="J2687" s="10">
        <v>28.82</v>
      </c>
      <c r="K2687" s="10"/>
      <c r="M2687" s="10">
        <v>1</v>
      </c>
      <c r="N2687" s="69"/>
      <c r="P2687" s="245">
        <f t="shared" si="163"/>
        <v>28.82</v>
      </c>
      <c r="Q2687" s="10"/>
      <c r="R2687" s="10"/>
      <c r="S2687" s="10"/>
      <c r="T2687" s="179">
        <f t="shared" si="164"/>
        <v>109</v>
      </c>
      <c r="U2687" s="10"/>
      <c r="V2687" s="10"/>
      <c r="W2687" s="10"/>
      <c r="Y2687" s="10">
        <v>28.82</v>
      </c>
      <c r="Z2687" s="10">
        <f t="shared" si="166"/>
        <v>41.68</v>
      </c>
      <c r="AB2687" s="250">
        <f t="shared" si="167"/>
        <v>26.96</v>
      </c>
      <c r="AC2687" s="10">
        <v>33.22</v>
      </c>
      <c r="AD2687" s="10"/>
      <c r="AE2687" s="3"/>
      <c r="AF2687" s="3"/>
    </row>
    <row r="2688" spans="1:32" x14ac:dyDescent="0.2">
      <c r="A2688" s="55"/>
      <c r="B2688" s="198"/>
      <c r="C2688" s="10" t="s">
        <v>396</v>
      </c>
      <c r="D2688" s="10"/>
      <c r="E2688" s="419" t="s">
        <v>86</v>
      </c>
      <c r="F2688" s="369">
        <v>50919</v>
      </c>
      <c r="G2688" s="10"/>
      <c r="H2688" s="369">
        <f t="shared" si="165"/>
        <v>154</v>
      </c>
      <c r="I2688" s="10"/>
      <c r="J2688" s="10">
        <v>8731.0400000000009</v>
      </c>
      <c r="K2688" s="10"/>
      <c r="M2688" s="10">
        <v>40</v>
      </c>
      <c r="N2688" s="69"/>
      <c r="P2688" s="245">
        <f t="shared" si="163"/>
        <v>218.27600000000001</v>
      </c>
      <c r="Q2688" s="10"/>
      <c r="R2688" s="10"/>
      <c r="S2688" s="10"/>
      <c r="T2688" s="179">
        <f t="shared" si="164"/>
        <v>1272.9749999999999</v>
      </c>
      <c r="U2688" s="10"/>
      <c r="V2688" s="10"/>
      <c r="W2688" s="10"/>
      <c r="Y2688" s="10">
        <v>8731.0400000000009</v>
      </c>
      <c r="Z2688" s="10">
        <f t="shared" si="166"/>
        <v>12626.35</v>
      </c>
      <c r="AB2688" s="250">
        <f t="shared" si="167"/>
        <v>8168.68</v>
      </c>
      <c r="AC2688" s="10">
        <v>10066.1</v>
      </c>
      <c r="AD2688" s="10"/>
      <c r="AE2688" s="3"/>
      <c r="AF2688" s="3"/>
    </row>
    <row r="2689" spans="1:32" x14ac:dyDescent="0.2">
      <c r="A2689" s="55"/>
      <c r="B2689" s="198"/>
      <c r="C2689" s="10" t="s">
        <v>397</v>
      </c>
      <c r="D2689" s="10"/>
      <c r="E2689" s="419" t="s">
        <v>187</v>
      </c>
      <c r="F2689" s="369">
        <v>276</v>
      </c>
      <c r="G2689" s="10"/>
      <c r="H2689" s="369">
        <f t="shared" si="165"/>
        <v>1</v>
      </c>
      <c r="I2689" s="10"/>
      <c r="J2689" s="10">
        <v>73.959999999999994</v>
      </c>
      <c r="K2689" s="10"/>
      <c r="M2689" s="10">
        <v>1</v>
      </c>
      <c r="N2689" s="69"/>
      <c r="P2689" s="245">
        <f t="shared" si="163"/>
        <v>73.959999999999994</v>
      </c>
      <c r="Q2689" s="10"/>
      <c r="R2689" s="10"/>
      <c r="S2689" s="10"/>
      <c r="T2689" s="179">
        <f t="shared" si="164"/>
        <v>276</v>
      </c>
      <c r="U2689" s="10"/>
      <c r="V2689" s="10"/>
      <c r="W2689" s="10"/>
      <c r="Y2689" s="10">
        <v>73.959999999999994</v>
      </c>
      <c r="Z2689" s="10">
        <f t="shared" si="166"/>
        <v>106.96</v>
      </c>
      <c r="AB2689" s="250">
        <f t="shared" si="167"/>
        <v>69.2</v>
      </c>
      <c r="AC2689" s="10">
        <v>85.27</v>
      </c>
      <c r="AD2689" s="10"/>
      <c r="AE2689" s="3"/>
      <c r="AF2689" s="3"/>
    </row>
    <row r="2690" spans="1:32" x14ac:dyDescent="0.2">
      <c r="A2690" s="55"/>
      <c r="B2690" s="198"/>
      <c r="C2690" s="10" t="s">
        <v>397</v>
      </c>
      <c r="D2690" s="10"/>
      <c r="E2690" s="419" t="s">
        <v>211</v>
      </c>
      <c r="F2690" s="369">
        <v>819</v>
      </c>
      <c r="G2690" s="10"/>
      <c r="H2690" s="369">
        <f t="shared" si="165"/>
        <v>2</v>
      </c>
      <c r="I2690" s="10"/>
      <c r="J2690" s="10">
        <v>164.87</v>
      </c>
      <c r="K2690" s="10"/>
      <c r="M2690" s="10">
        <v>1</v>
      </c>
      <c r="N2690" s="69"/>
      <c r="P2690" s="245">
        <f t="shared" si="163"/>
        <v>164.87</v>
      </c>
      <c r="Q2690" s="10"/>
      <c r="R2690" s="10"/>
      <c r="S2690" s="10"/>
      <c r="T2690" s="179">
        <f t="shared" si="164"/>
        <v>819</v>
      </c>
      <c r="U2690" s="10"/>
      <c r="V2690" s="10"/>
      <c r="W2690" s="10"/>
      <c r="Y2690" s="10">
        <v>164.87</v>
      </c>
      <c r="Z2690" s="10">
        <f t="shared" si="166"/>
        <v>238.43</v>
      </c>
      <c r="AB2690" s="250">
        <f t="shared" si="167"/>
        <v>154.25</v>
      </c>
      <c r="AC2690" s="10">
        <v>190.08</v>
      </c>
      <c r="AD2690" s="10"/>
      <c r="AE2690" s="3"/>
      <c r="AF2690" s="3"/>
    </row>
    <row r="2691" spans="1:32" x14ac:dyDescent="0.2">
      <c r="A2691" s="55"/>
      <c r="B2691" s="198"/>
      <c r="C2691" s="10" t="s">
        <v>397</v>
      </c>
      <c r="D2691" s="10"/>
      <c r="E2691" s="419" t="s">
        <v>120</v>
      </c>
      <c r="F2691" s="369">
        <v>9223390</v>
      </c>
      <c r="G2691" s="10"/>
      <c r="H2691" s="369">
        <f t="shared" si="165"/>
        <v>27951</v>
      </c>
      <c r="I2691" s="10"/>
      <c r="J2691" s="10">
        <v>941661.78000000038</v>
      </c>
      <c r="K2691" s="10"/>
      <c r="M2691" s="10">
        <v>1191</v>
      </c>
      <c r="N2691" s="69"/>
      <c r="P2691" s="245">
        <f t="shared" si="163"/>
        <v>790.64801007556707</v>
      </c>
      <c r="Q2691" s="10"/>
      <c r="R2691" s="10"/>
      <c r="S2691" s="10"/>
      <c r="T2691" s="179">
        <f t="shared" si="164"/>
        <v>7744.2401343408901</v>
      </c>
      <c r="U2691" s="10"/>
      <c r="V2691" s="10"/>
      <c r="W2691" s="10"/>
      <c r="Y2691" s="10">
        <v>941661.78000000038</v>
      </c>
      <c r="Z2691" s="10">
        <f t="shared" si="166"/>
        <v>1361779.63</v>
      </c>
      <c r="AB2691" s="250">
        <f t="shared" si="167"/>
        <v>881010.46</v>
      </c>
      <c r="AC2691" s="10">
        <v>1085651.97</v>
      </c>
      <c r="AD2691" s="10"/>
      <c r="AE2691" s="3"/>
      <c r="AF2691" s="3"/>
    </row>
    <row r="2692" spans="1:32" x14ac:dyDescent="0.2">
      <c r="A2692" s="55"/>
      <c r="B2692" s="198"/>
      <c r="C2692" s="10" t="s">
        <v>398</v>
      </c>
      <c r="D2692" s="10"/>
      <c r="E2692" s="419" t="s">
        <v>97</v>
      </c>
      <c r="F2692" s="369">
        <v>174203</v>
      </c>
      <c r="G2692" s="10"/>
      <c r="H2692" s="369">
        <f t="shared" si="165"/>
        <v>528</v>
      </c>
      <c r="I2692" s="10"/>
      <c r="J2692" s="10">
        <v>33159.079999999994</v>
      </c>
      <c r="K2692" s="10"/>
      <c r="M2692" s="10">
        <v>59</v>
      </c>
      <c r="N2692" s="69"/>
      <c r="P2692" s="245">
        <f t="shared" si="163"/>
        <v>562.01830508474563</v>
      </c>
      <c r="Q2692" s="10"/>
      <c r="R2692" s="10"/>
      <c r="S2692" s="10"/>
      <c r="T2692" s="179">
        <f t="shared" si="164"/>
        <v>2952.593220338983</v>
      </c>
      <c r="U2692" s="10"/>
      <c r="V2692" s="10"/>
      <c r="W2692" s="10"/>
      <c r="Y2692" s="10">
        <v>33159.079999999994</v>
      </c>
      <c r="Z2692" s="10">
        <f t="shared" si="166"/>
        <v>47952.84</v>
      </c>
      <c r="AB2692" s="250">
        <f t="shared" si="167"/>
        <v>31023.34</v>
      </c>
      <c r="AC2692" s="10">
        <v>38229.46</v>
      </c>
      <c r="AD2692" s="10"/>
      <c r="AE2692" s="3"/>
      <c r="AF2692" s="3"/>
    </row>
    <row r="2693" spans="1:32" x14ac:dyDescent="0.2">
      <c r="A2693" s="55"/>
      <c r="B2693" s="198"/>
      <c r="C2693" s="10" t="s">
        <v>399</v>
      </c>
      <c r="D2693" s="10"/>
      <c r="E2693" s="419" t="s">
        <v>100</v>
      </c>
      <c r="F2693" s="369">
        <v>177955</v>
      </c>
      <c r="G2693" s="10"/>
      <c r="H2693" s="369">
        <f t="shared" si="165"/>
        <v>539</v>
      </c>
      <c r="I2693" s="10"/>
      <c r="J2693" s="10">
        <v>24663.18</v>
      </c>
      <c r="K2693" s="10"/>
      <c r="M2693" s="10">
        <v>40</v>
      </c>
      <c r="N2693" s="69"/>
      <c r="P2693" s="245">
        <f t="shared" si="163"/>
        <v>616.57950000000005</v>
      </c>
      <c r="Q2693" s="10"/>
      <c r="R2693" s="10"/>
      <c r="S2693" s="10"/>
      <c r="T2693" s="179">
        <f t="shared" si="164"/>
        <v>4448.875</v>
      </c>
      <c r="U2693" s="10"/>
      <c r="V2693" s="10"/>
      <c r="W2693" s="10"/>
      <c r="Y2693" s="10">
        <v>24663.18</v>
      </c>
      <c r="Z2693" s="10">
        <f t="shared" si="166"/>
        <v>35666.54</v>
      </c>
      <c r="AB2693" s="250">
        <f t="shared" si="167"/>
        <v>23074.65</v>
      </c>
      <c r="AC2693" s="10">
        <v>28434.44</v>
      </c>
      <c r="AD2693" s="10"/>
      <c r="AE2693" s="3"/>
      <c r="AF2693" s="3"/>
    </row>
    <row r="2694" spans="1:32" x14ac:dyDescent="0.2">
      <c r="A2694" s="55"/>
      <c r="B2694" s="198"/>
      <c r="C2694" s="10" t="s">
        <v>399</v>
      </c>
      <c r="D2694" s="10"/>
      <c r="E2694" s="419" t="s">
        <v>77</v>
      </c>
      <c r="F2694" s="369">
        <v>2753759</v>
      </c>
      <c r="G2694" s="10"/>
      <c r="H2694" s="369">
        <f t="shared" si="165"/>
        <v>8345</v>
      </c>
      <c r="I2694" s="10"/>
      <c r="J2694" s="10">
        <v>270718.96999999991</v>
      </c>
      <c r="K2694" s="10"/>
      <c r="M2694" s="10">
        <v>329</v>
      </c>
      <c r="N2694" s="69"/>
      <c r="P2694" s="245">
        <f t="shared" si="163"/>
        <v>822.8540121580545</v>
      </c>
      <c r="Q2694" s="10"/>
      <c r="R2694" s="10"/>
      <c r="S2694" s="10"/>
      <c r="T2694" s="179">
        <f t="shared" si="164"/>
        <v>8370.088145896656</v>
      </c>
      <c r="U2694" s="10"/>
      <c r="V2694" s="10"/>
      <c r="W2694" s="10"/>
      <c r="Y2694" s="10">
        <v>270718.96999999991</v>
      </c>
      <c r="Z2694" s="10">
        <f t="shared" si="166"/>
        <v>391498.93</v>
      </c>
      <c r="AB2694" s="250">
        <f t="shared" si="167"/>
        <v>253282.28</v>
      </c>
      <c r="AC2694" s="10">
        <v>312114.8</v>
      </c>
      <c r="AD2694" s="10"/>
      <c r="AE2694" s="3"/>
      <c r="AF2694" s="3"/>
    </row>
    <row r="2695" spans="1:32" x14ac:dyDescent="0.2">
      <c r="A2695" s="55"/>
      <c r="B2695" s="198"/>
      <c r="C2695" s="10" t="s">
        <v>400</v>
      </c>
      <c r="D2695" s="10"/>
      <c r="E2695" s="419" t="s">
        <v>388</v>
      </c>
      <c r="F2695" s="369">
        <v>672038</v>
      </c>
      <c r="G2695" s="10"/>
      <c r="H2695" s="369">
        <f t="shared" si="165"/>
        <v>2037</v>
      </c>
      <c r="I2695" s="10"/>
      <c r="J2695" s="10">
        <v>66418.279999999984</v>
      </c>
      <c r="K2695" s="10"/>
      <c r="M2695" s="10">
        <v>146</v>
      </c>
      <c r="N2695" s="69"/>
      <c r="P2695" s="245">
        <f t="shared" si="163"/>
        <v>454.91972602739713</v>
      </c>
      <c r="Q2695" s="10"/>
      <c r="R2695" s="10"/>
      <c r="S2695" s="10"/>
      <c r="T2695" s="179">
        <f t="shared" si="164"/>
        <v>4603</v>
      </c>
      <c r="U2695" s="10"/>
      <c r="V2695" s="10"/>
      <c r="W2695" s="10"/>
      <c r="Y2695" s="10">
        <v>66418.279999999984</v>
      </c>
      <c r="Z2695" s="10">
        <f t="shared" si="166"/>
        <v>96050.47</v>
      </c>
      <c r="AB2695" s="250">
        <f t="shared" si="167"/>
        <v>62140.36</v>
      </c>
      <c r="AC2695" s="10">
        <v>76574.350000000006</v>
      </c>
      <c r="AD2695" s="10"/>
      <c r="AE2695" s="3"/>
      <c r="AF2695" s="3"/>
    </row>
    <row r="2696" spans="1:32" x14ac:dyDescent="0.2">
      <c r="A2696" s="55"/>
      <c r="B2696" s="198"/>
      <c r="C2696" s="10" t="s">
        <v>400</v>
      </c>
      <c r="D2696" s="10"/>
      <c r="E2696" s="419" t="s">
        <v>88</v>
      </c>
      <c r="F2696" s="369">
        <v>10602</v>
      </c>
      <c r="G2696" s="10"/>
      <c r="H2696" s="369">
        <f t="shared" si="165"/>
        <v>32</v>
      </c>
      <c r="I2696" s="10"/>
      <c r="J2696" s="10">
        <v>2119.7800000000002</v>
      </c>
      <c r="K2696" s="10"/>
      <c r="M2696" s="10">
        <v>7</v>
      </c>
      <c r="N2696" s="69"/>
      <c r="P2696" s="245">
        <f t="shared" si="163"/>
        <v>302.8257142857143</v>
      </c>
      <c r="Q2696" s="10"/>
      <c r="R2696" s="10"/>
      <c r="S2696" s="10"/>
      <c r="T2696" s="179">
        <f t="shared" si="164"/>
        <v>1514.5714285714287</v>
      </c>
      <c r="U2696" s="10"/>
      <c r="V2696" s="10"/>
      <c r="W2696" s="10"/>
      <c r="Y2696" s="10">
        <v>2119.7800000000002</v>
      </c>
      <c r="Z2696" s="10">
        <f t="shared" si="166"/>
        <v>3065.51</v>
      </c>
      <c r="AB2696" s="250">
        <f t="shared" si="167"/>
        <v>1983.25</v>
      </c>
      <c r="AC2696" s="10">
        <v>2443.92</v>
      </c>
      <c r="AD2696" s="10"/>
      <c r="AE2696" s="3"/>
      <c r="AF2696" s="3"/>
    </row>
    <row r="2697" spans="1:32" x14ac:dyDescent="0.2">
      <c r="A2697" s="55"/>
      <c r="B2697" s="198"/>
      <c r="C2697" s="10" t="s">
        <v>608</v>
      </c>
      <c r="D2697" s="10"/>
      <c r="E2697" s="419" t="s">
        <v>175</v>
      </c>
      <c r="F2697" s="369">
        <v>1334</v>
      </c>
      <c r="G2697" s="10"/>
      <c r="H2697" s="369">
        <f t="shared" si="165"/>
        <v>4</v>
      </c>
      <c r="I2697" s="10"/>
      <c r="J2697" s="10">
        <v>398.21000000000004</v>
      </c>
      <c r="K2697" s="10"/>
      <c r="M2697" s="10">
        <v>3</v>
      </c>
      <c r="N2697" s="69"/>
      <c r="P2697" s="245">
        <f t="shared" si="163"/>
        <v>132.73666666666668</v>
      </c>
      <c r="Q2697" s="10"/>
      <c r="R2697" s="10"/>
      <c r="S2697" s="10"/>
      <c r="T2697" s="179">
        <f t="shared" si="164"/>
        <v>444.66666666666669</v>
      </c>
      <c r="U2697" s="10"/>
      <c r="V2697" s="10"/>
      <c r="W2697" s="10"/>
      <c r="Y2697" s="10">
        <v>398.21000000000004</v>
      </c>
      <c r="Z2697" s="10">
        <f t="shared" si="166"/>
        <v>575.87</v>
      </c>
      <c r="AB2697" s="250">
        <f t="shared" si="167"/>
        <v>372.56</v>
      </c>
      <c r="AC2697" s="10">
        <v>459.1</v>
      </c>
      <c r="AD2697" s="10"/>
      <c r="AE2697" s="3"/>
      <c r="AF2697" s="3"/>
    </row>
    <row r="2698" spans="1:32" x14ac:dyDescent="0.2">
      <c r="A2698" s="55"/>
      <c r="B2698" s="198"/>
      <c r="C2698" s="10" t="s">
        <v>402</v>
      </c>
      <c r="D2698" s="10"/>
      <c r="E2698" s="419" t="s">
        <v>300</v>
      </c>
      <c r="F2698" s="369">
        <v>877548</v>
      </c>
      <c r="G2698" s="10"/>
      <c r="H2698" s="369">
        <f t="shared" si="165"/>
        <v>2659</v>
      </c>
      <c r="I2698" s="10"/>
      <c r="J2698" s="10">
        <v>148754.74000000002</v>
      </c>
      <c r="K2698" s="10"/>
      <c r="M2698" s="10">
        <v>4</v>
      </c>
      <c r="N2698" s="69"/>
      <c r="P2698" s="245">
        <f t="shared" si="163"/>
        <v>37188.685000000005</v>
      </c>
      <c r="Q2698" s="10"/>
      <c r="R2698" s="10"/>
      <c r="S2698" s="10"/>
      <c r="T2698" s="179">
        <f t="shared" si="164"/>
        <v>219387</v>
      </c>
      <c r="U2698" s="10"/>
      <c r="V2698" s="10"/>
      <c r="W2698" s="10"/>
      <c r="Y2698" s="10">
        <v>148754.74000000002</v>
      </c>
      <c r="Z2698" s="10">
        <f t="shared" si="166"/>
        <v>215120.95</v>
      </c>
      <c r="AB2698" s="250">
        <f t="shared" si="167"/>
        <v>139173.62</v>
      </c>
      <c r="AC2698" s="10">
        <v>171500.93</v>
      </c>
      <c r="AD2698" s="10"/>
      <c r="AE2698" s="3"/>
      <c r="AF2698" s="3"/>
    </row>
    <row r="2699" spans="1:32" x14ac:dyDescent="0.2">
      <c r="A2699" s="55"/>
      <c r="B2699" s="198"/>
      <c r="C2699" s="10" t="s">
        <v>402</v>
      </c>
      <c r="D2699" s="10"/>
      <c r="E2699" s="419" t="s">
        <v>383</v>
      </c>
      <c r="F2699" s="369">
        <v>10092979</v>
      </c>
      <c r="G2699" s="10"/>
      <c r="H2699" s="369">
        <f t="shared" si="165"/>
        <v>30586</v>
      </c>
      <c r="I2699" s="10"/>
      <c r="J2699" s="10">
        <v>100746.9899999999</v>
      </c>
      <c r="K2699" s="10"/>
      <c r="M2699" s="10">
        <v>173</v>
      </c>
      <c r="N2699" s="69"/>
      <c r="P2699" s="245">
        <f t="shared" si="163"/>
        <v>582.35254335260061</v>
      </c>
      <c r="Q2699" s="10"/>
      <c r="R2699" s="10"/>
      <c r="S2699" s="10"/>
      <c r="T2699" s="179">
        <f t="shared" si="164"/>
        <v>58340.919075144506</v>
      </c>
      <c r="U2699" s="10"/>
      <c r="V2699" s="10"/>
      <c r="W2699" s="10"/>
      <c r="Y2699" s="10">
        <v>100746.9899999999</v>
      </c>
      <c r="Z2699" s="10">
        <f t="shared" si="166"/>
        <v>145694.76999999999</v>
      </c>
      <c r="AB2699" s="250">
        <f t="shared" si="167"/>
        <v>94258</v>
      </c>
      <c r="AC2699" s="10">
        <v>116152.29</v>
      </c>
      <c r="AD2699" s="10"/>
      <c r="AE2699" s="3"/>
      <c r="AF2699" s="3"/>
    </row>
    <row r="2700" spans="1:32" x14ac:dyDescent="0.2">
      <c r="A2700" s="55"/>
      <c r="B2700" s="198"/>
      <c r="C2700" s="10" t="s">
        <v>609</v>
      </c>
      <c r="D2700" s="10"/>
      <c r="E2700" s="419" t="s">
        <v>97</v>
      </c>
      <c r="F2700" s="369">
        <v>246</v>
      </c>
      <c r="G2700" s="10"/>
      <c r="H2700" s="369">
        <f t="shared" si="165"/>
        <v>1</v>
      </c>
      <c r="I2700" s="10"/>
      <c r="J2700" s="10">
        <v>50.97</v>
      </c>
      <c r="K2700" s="10"/>
      <c r="M2700" s="10">
        <v>1</v>
      </c>
      <c r="N2700" s="69"/>
      <c r="P2700" s="245">
        <f t="shared" si="163"/>
        <v>50.97</v>
      </c>
      <c r="Q2700" s="10"/>
      <c r="R2700" s="10"/>
      <c r="S2700" s="10"/>
      <c r="T2700" s="179">
        <f t="shared" si="164"/>
        <v>246</v>
      </c>
      <c r="U2700" s="10"/>
      <c r="V2700" s="10"/>
      <c r="W2700" s="10"/>
      <c r="Y2700" s="10">
        <v>50.97</v>
      </c>
      <c r="Z2700" s="10">
        <f t="shared" si="166"/>
        <v>73.709999999999994</v>
      </c>
      <c r="AB2700" s="250">
        <f t="shared" si="167"/>
        <v>47.69</v>
      </c>
      <c r="AC2700" s="10">
        <v>58.77</v>
      </c>
      <c r="AD2700" s="10"/>
      <c r="AE2700" s="3"/>
      <c r="AF2700" s="3"/>
    </row>
    <row r="2701" spans="1:32" x14ac:dyDescent="0.2">
      <c r="A2701" s="55"/>
      <c r="B2701" s="198"/>
      <c r="C2701" s="10" t="s">
        <v>403</v>
      </c>
      <c r="D2701" s="10"/>
      <c r="E2701" s="419" t="s">
        <v>100</v>
      </c>
      <c r="F2701" s="369">
        <v>372</v>
      </c>
      <c r="G2701" s="10"/>
      <c r="H2701" s="369">
        <f t="shared" si="165"/>
        <v>1</v>
      </c>
      <c r="I2701" s="10"/>
      <c r="J2701" s="10">
        <v>25.21</v>
      </c>
      <c r="K2701" s="10"/>
      <c r="M2701" s="10">
        <v>1</v>
      </c>
      <c r="N2701" s="69"/>
      <c r="P2701" s="245">
        <f t="shared" si="163"/>
        <v>25.21</v>
      </c>
      <c r="Q2701" s="10"/>
      <c r="R2701" s="10"/>
      <c r="S2701" s="10"/>
      <c r="T2701" s="179">
        <f t="shared" si="164"/>
        <v>372</v>
      </c>
      <c r="U2701" s="10"/>
      <c r="V2701" s="10"/>
      <c r="W2701" s="10"/>
      <c r="Y2701" s="10">
        <v>25.21</v>
      </c>
      <c r="Z2701" s="10">
        <f t="shared" si="166"/>
        <v>36.46</v>
      </c>
      <c r="AB2701" s="250">
        <f t="shared" si="167"/>
        <v>23.59</v>
      </c>
      <c r="AC2701" s="10">
        <v>29.07</v>
      </c>
      <c r="AD2701" s="10"/>
      <c r="AE2701" s="3"/>
      <c r="AF2701" s="3"/>
    </row>
    <row r="2702" spans="1:32" x14ac:dyDescent="0.2">
      <c r="A2702" s="55"/>
      <c r="B2702" s="198"/>
      <c r="C2702" s="10" t="s">
        <v>403</v>
      </c>
      <c r="D2702" s="10"/>
      <c r="E2702" s="419" t="s">
        <v>175</v>
      </c>
      <c r="F2702" s="369">
        <v>26352293</v>
      </c>
      <c r="G2702" s="10"/>
      <c r="H2702" s="369">
        <f t="shared" si="165"/>
        <v>79859</v>
      </c>
      <c r="I2702" s="10"/>
      <c r="J2702" s="10">
        <v>1892666.8299999984</v>
      </c>
      <c r="K2702" s="10"/>
      <c r="M2702" s="10">
        <v>1783</v>
      </c>
      <c r="N2702" s="69"/>
      <c r="P2702" s="245">
        <f t="shared" si="163"/>
        <v>1061.5069153112722</v>
      </c>
      <c r="Q2702" s="10"/>
      <c r="R2702" s="10"/>
      <c r="S2702" s="10"/>
      <c r="T2702" s="179">
        <f t="shared" si="164"/>
        <v>14779.749298934381</v>
      </c>
      <c r="U2702" s="10"/>
      <c r="V2702" s="10"/>
      <c r="W2702" s="10"/>
      <c r="Y2702" s="10">
        <v>1892666.8299999984</v>
      </c>
      <c r="Z2702" s="10">
        <f t="shared" si="166"/>
        <v>2737070.99</v>
      </c>
      <c r="AB2702" s="250">
        <f t="shared" si="167"/>
        <v>1770762.4</v>
      </c>
      <c r="AC2702" s="10">
        <v>2182075.89</v>
      </c>
      <c r="AD2702" s="10"/>
      <c r="AE2702" s="3"/>
      <c r="AF2702" s="3"/>
    </row>
    <row r="2703" spans="1:32" x14ac:dyDescent="0.2">
      <c r="A2703" s="55"/>
      <c r="B2703" s="198"/>
      <c r="C2703" s="10" t="s">
        <v>405</v>
      </c>
      <c r="D2703" s="10"/>
      <c r="E2703" s="419" t="s">
        <v>393</v>
      </c>
      <c r="F2703" s="369">
        <v>88583</v>
      </c>
      <c r="G2703" s="10"/>
      <c r="H2703" s="369">
        <f t="shared" si="165"/>
        <v>268</v>
      </c>
      <c r="I2703" s="10"/>
      <c r="J2703" s="10">
        <v>13900.000000000002</v>
      </c>
      <c r="K2703" s="10"/>
      <c r="M2703" s="10">
        <v>65</v>
      </c>
      <c r="N2703" s="69"/>
      <c r="P2703" s="245">
        <f t="shared" si="163"/>
        <v>213.84615384615387</v>
      </c>
      <c r="Q2703" s="10"/>
      <c r="R2703" s="10"/>
      <c r="S2703" s="10"/>
      <c r="T2703" s="179">
        <f t="shared" si="164"/>
        <v>1362.8153846153846</v>
      </c>
      <c r="U2703" s="10"/>
      <c r="V2703" s="10"/>
      <c r="W2703" s="10"/>
      <c r="Y2703" s="10">
        <v>13900.000000000002</v>
      </c>
      <c r="Z2703" s="10">
        <f t="shared" si="166"/>
        <v>20101.419999999998</v>
      </c>
      <c r="AB2703" s="250">
        <f t="shared" si="167"/>
        <v>13004.72</v>
      </c>
      <c r="AC2703" s="10">
        <v>16025.46</v>
      </c>
      <c r="AD2703" s="10"/>
      <c r="AE2703" s="3"/>
      <c r="AF2703" s="3"/>
    </row>
    <row r="2704" spans="1:32" x14ac:dyDescent="0.2">
      <c r="A2704" s="55"/>
      <c r="B2704" s="198"/>
      <c r="C2704" s="10" t="s">
        <v>407</v>
      </c>
      <c r="D2704" s="10"/>
      <c r="E2704" s="419" t="s">
        <v>155</v>
      </c>
      <c r="F2704" s="369">
        <v>183325</v>
      </c>
      <c r="G2704" s="10"/>
      <c r="H2704" s="369">
        <f t="shared" si="165"/>
        <v>556</v>
      </c>
      <c r="I2704" s="10"/>
      <c r="J2704" s="10">
        <v>31747.890000000018</v>
      </c>
      <c r="K2704" s="10"/>
      <c r="M2704" s="10">
        <v>119</v>
      </c>
      <c r="N2704" s="69"/>
      <c r="P2704" s="245">
        <f t="shared" si="163"/>
        <v>266.78899159663882</v>
      </c>
      <c r="Q2704" s="10"/>
      <c r="R2704" s="10"/>
      <c r="S2704" s="10"/>
      <c r="T2704" s="179">
        <f t="shared" si="164"/>
        <v>1540.546218487395</v>
      </c>
      <c r="U2704" s="10"/>
      <c r="V2704" s="10"/>
      <c r="W2704" s="10"/>
      <c r="Y2704" s="10">
        <v>31747.890000000018</v>
      </c>
      <c r="Z2704" s="10">
        <f t="shared" si="166"/>
        <v>45912.06</v>
      </c>
      <c r="AB2704" s="250">
        <f t="shared" si="167"/>
        <v>29703.05</v>
      </c>
      <c r="AC2704" s="10">
        <v>36602.49</v>
      </c>
      <c r="AD2704" s="10"/>
      <c r="AE2704" s="3"/>
      <c r="AF2704" s="3"/>
    </row>
    <row r="2705" spans="1:32" x14ac:dyDescent="0.2">
      <c r="A2705" s="55"/>
      <c r="B2705" s="198"/>
      <c r="C2705" s="10" t="s">
        <v>408</v>
      </c>
      <c r="D2705" s="10"/>
      <c r="E2705" s="419" t="s">
        <v>409</v>
      </c>
      <c r="F2705" s="369">
        <v>58523</v>
      </c>
      <c r="G2705" s="10"/>
      <c r="H2705" s="369">
        <f t="shared" ref="H2705:H2768" si="168">ROUND($H$2933*F2705/$F$2933,0)</f>
        <v>177</v>
      </c>
      <c r="I2705" s="10"/>
      <c r="J2705" s="10">
        <v>9927.5300000000007</v>
      </c>
      <c r="K2705" s="10"/>
      <c r="M2705" s="10">
        <v>49</v>
      </c>
      <c r="N2705" s="69"/>
      <c r="P2705" s="245">
        <f t="shared" si="163"/>
        <v>202.60265306122452</v>
      </c>
      <c r="Q2705" s="10"/>
      <c r="R2705" s="10"/>
      <c r="S2705" s="10"/>
      <c r="T2705" s="179">
        <f t="shared" si="164"/>
        <v>1194.3469387755101</v>
      </c>
      <c r="U2705" s="10"/>
      <c r="V2705" s="10"/>
      <c r="W2705" s="10"/>
      <c r="Y2705" s="10">
        <v>9927.5300000000007</v>
      </c>
      <c r="Z2705" s="10">
        <f t="shared" ref="Z2705:Z2768" si="169">ROUND($Z$2933*Y2705/$Y$2933,2)</f>
        <v>14356.65</v>
      </c>
      <c r="AB2705" s="250">
        <f t="shared" ref="AB2705:AB2768" si="170">ROUND($AB$2933*Y2705/$Y$2933,2)</f>
        <v>9288.11</v>
      </c>
      <c r="AC2705" s="10">
        <v>11445.56</v>
      </c>
      <c r="AD2705" s="10"/>
      <c r="AE2705" s="3"/>
      <c r="AF2705" s="3"/>
    </row>
    <row r="2706" spans="1:32" x14ac:dyDescent="0.2">
      <c r="A2706" s="55"/>
      <c r="B2706" s="198"/>
      <c r="C2706" s="10" t="s">
        <v>591</v>
      </c>
      <c r="D2706" s="10"/>
      <c r="E2706" s="419" t="s">
        <v>295</v>
      </c>
      <c r="F2706" s="369">
        <v>1348</v>
      </c>
      <c r="G2706" s="10"/>
      <c r="H2706" s="369">
        <f t="shared" si="168"/>
        <v>4</v>
      </c>
      <c r="I2706" s="10"/>
      <c r="J2706" s="10">
        <v>345.49999999999994</v>
      </c>
      <c r="K2706" s="10"/>
      <c r="M2706" s="10">
        <v>9</v>
      </c>
      <c r="N2706" s="69"/>
      <c r="P2706" s="245">
        <f t="shared" si="163"/>
        <v>38.388888888888886</v>
      </c>
      <c r="Q2706" s="10"/>
      <c r="R2706" s="10"/>
      <c r="S2706" s="10"/>
      <c r="T2706" s="179">
        <f t="shared" si="164"/>
        <v>149.77777777777777</v>
      </c>
      <c r="U2706" s="10"/>
      <c r="V2706" s="10"/>
      <c r="W2706" s="10"/>
      <c r="Y2706" s="10">
        <v>345.49999999999994</v>
      </c>
      <c r="Z2706" s="10">
        <f t="shared" si="169"/>
        <v>499.64</v>
      </c>
      <c r="AB2706" s="250">
        <f t="shared" si="170"/>
        <v>323.25</v>
      </c>
      <c r="AC2706" s="10">
        <v>398.33</v>
      </c>
      <c r="AD2706" s="10"/>
      <c r="AE2706" s="3"/>
      <c r="AF2706" s="3"/>
    </row>
    <row r="2707" spans="1:32" x14ac:dyDescent="0.2">
      <c r="A2707" s="55"/>
      <c r="B2707" s="198"/>
      <c r="C2707" s="10" t="s">
        <v>591</v>
      </c>
      <c r="D2707" s="10"/>
      <c r="E2707" s="419" t="s">
        <v>134</v>
      </c>
      <c r="F2707" s="369">
        <v>23</v>
      </c>
      <c r="G2707" s="10"/>
      <c r="H2707" s="369">
        <f t="shared" si="168"/>
        <v>0</v>
      </c>
      <c r="I2707" s="10"/>
      <c r="J2707" s="10">
        <v>16.350000000000001</v>
      </c>
      <c r="K2707" s="10"/>
      <c r="M2707" s="10">
        <v>1</v>
      </c>
      <c r="N2707" s="69"/>
      <c r="P2707" s="245">
        <f t="shared" si="163"/>
        <v>16.350000000000001</v>
      </c>
      <c r="Q2707" s="10"/>
      <c r="R2707" s="10"/>
      <c r="S2707" s="10"/>
      <c r="T2707" s="179">
        <f t="shared" si="164"/>
        <v>23</v>
      </c>
      <c r="U2707" s="10"/>
      <c r="V2707" s="10"/>
      <c r="W2707" s="10"/>
      <c r="Y2707" s="10">
        <v>16.350000000000001</v>
      </c>
      <c r="Z2707" s="10">
        <f t="shared" si="169"/>
        <v>23.64</v>
      </c>
      <c r="AB2707" s="250">
        <f t="shared" si="170"/>
        <v>15.3</v>
      </c>
      <c r="AC2707" s="10">
        <v>18.850000000000001</v>
      </c>
      <c r="AD2707" s="10"/>
      <c r="AE2707" s="3"/>
      <c r="AF2707" s="3"/>
    </row>
    <row r="2708" spans="1:32" x14ac:dyDescent="0.2">
      <c r="A2708" s="55"/>
      <c r="B2708" s="198"/>
      <c r="C2708" s="10" t="s">
        <v>411</v>
      </c>
      <c r="D2708" s="10"/>
      <c r="E2708" s="419" t="s">
        <v>93</v>
      </c>
      <c r="F2708" s="369">
        <v>697622</v>
      </c>
      <c r="G2708" s="10"/>
      <c r="H2708" s="369">
        <f t="shared" si="168"/>
        <v>2114</v>
      </c>
      <c r="I2708" s="10"/>
      <c r="J2708" s="10">
        <v>95173.120000000039</v>
      </c>
      <c r="K2708" s="10"/>
      <c r="M2708" s="10">
        <v>287</v>
      </c>
      <c r="N2708" s="69"/>
      <c r="P2708" s="245">
        <f t="shared" si="163"/>
        <v>331.61365853658549</v>
      </c>
      <c r="Q2708" s="10"/>
      <c r="R2708" s="10"/>
      <c r="S2708" s="10"/>
      <c r="T2708" s="179">
        <f t="shared" si="164"/>
        <v>2430.7386759581882</v>
      </c>
      <c r="U2708" s="10"/>
      <c r="V2708" s="10"/>
      <c r="W2708" s="10"/>
      <c r="Y2708" s="10">
        <v>95173.120000000039</v>
      </c>
      <c r="Z2708" s="10">
        <f t="shared" si="169"/>
        <v>137634.15</v>
      </c>
      <c r="AB2708" s="250">
        <f t="shared" si="170"/>
        <v>89043.13</v>
      </c>
      <c r="AC2708" s="10">
        <v>109726.11</v>
      </c>
      <c r="AD2708" s="10"/>
      <c r="AE2708" s="3"/>
      <c r="AF2708" s="3"/>
    </row>
    <row r="2709" spans="1:32" x14ac:dyDescent="0.2">
      <c r="A2709" s="55"/>
      <c r="B2709" s="198"/>
      <c r="C2709" s="10" t="s">
        <v>412</v>
      </c>
      <c r="D2709" s="10"/>
      <c r="E2709" s="419" t="s">
        <v>63</v>
      </c>
      <c r="F2709" s="369">
        <v>13973</v>
      </c>
      <c r="G2709" s="10"/>
      <c r="H2709" s="369">
        <f t="shared" si="168"/>
        <v>42</v>
      </c>
      <c r="I2709" s="10"/>
      <c r="J2709" s="10">
        <v>2782.5500000000006</v>
      </c>
      <c r="K2709" s="10"/>
      <c r="M2709" s="10">
        <v>6</v>
      </c>
      <c r="N2709" s="69"/>
      <c r="P2709" s="245">
        <f t="shared" si="163"/>
        <v>463.75833333333344</v>
      </c>
      <c r="Q2709" s="10"/>
      <c r="R2709" s="10"/>
      <c r="S2709" s="10"/>
      <c r="T2709" s="179">
        <f t="shared" si="164"/>
        <v>2328.8333333333335</v>
      </c>
      <c r="U2709" s="10"/>
      <c r="V2709" s="10"/>
      <c r="W2709" s="10"/>
      <c r="Y2709" s="10">
        <v>2782.5500000000006</v>
      </c>
      <c r="Z2709" s="10">
        <f t="shared" si="169"/>
        <v>4023.97</v>
      </c>
      <c r="AB2709" s="250">
        <f t="shared" si="170"/>
        <v>2603.33</v>
      </c>
      <c r="AC2709" s="10">
        <v>3208.03</v>
      </c>
      <c r="AD2709" s="10"/>
      <c r="AE2709" s="3"/>
      <c r="AF2709" s="3"/>
    </row>
    <row r="2710" spans="1:32" x14ac:dyDescent="0.2">
      <c r="A2710" s="55"/>
      <c r="B2710" s="198"/>
      <c r="C2710" s="10" t="s">
        <v>412</v>
      </c>
      <c r="D2710" s="10"/>
      <c r="E2710" s="419" t="s">
        <v>65</v>
      </c>
      <c r="F2710" s="369">
        <v>3</v>
      </c>
      <c r="G2710" s="10"/>
      <c r="H2710" s="369">
        <f t="shared" si="168"/>
        <v>0</v>
      </c>
      <c r="I2710" s="10"/>
      <c r="J2710" s="10">
        <v>24.15</v>
      </c>
      <c r="K2710" s="10"/>
      <c r="M2710" s="10">
        <v>1</v>
      </c>
      <c r="N2710" s="69"/>
      <c r="P2710" s="245">
        <f t="shared" si="163"/>
        <v>24.15</v>
      </c>
      <c r="Q2710" s="10"/>
      <c r="R2710" s="10"/>
      <c r="S2710" s="10"/>
      <c r="T2710" s="179">
        <f t="shared" si="164"/>
        <v>3</v>
      </c>
      <c r="U2710" s="10"/>
      <c r="V2710" s="10"/>
      <c r="W2710" s="10"/>
      <c r="Y2710" s="10">
        <v>24.15</v>
      </c>
      <c r="Z2710" s="10">
        <f t="shared" si="169"/>
        <v>34.92</v>
      </c>
      <c r="AB2710" s="250">
        <f t="shared" si="170"/>
        <v>22.59</v>
      </c>
      <c r="AC2710" s="10">
        <v>27.84</v>
      </c>
      <c r="AD2710" s="10"/>
      <c r="AE2710" s="3"/>
      <c r="AF2710" s="3"/>
    </row>
    <row r="2711" spans="1:32" x14ac:dyDescent="0.2">
      <c r="A2711" s="55"/>
      <c r="B2711" s="198"/>
      <c r="C2711" s="10" t="s">
        <v>610</v>
      </c>
      <c r="D2711" s="10"/>
      <c r="E2711" s="419" t="s">
        <v>611</v>
      </c>
      <c r="F2711" s="369">
        <v>8000</v>
      </c>
      <c r="G2711" s="10"/>
      <c r="H2711" s="369">
        <f t="shared" si="168"/>
        <v>24</v>
      </c>
      <c r="I2711" s="10"/>
      <c r="J2711" s="10">
        <v>1735.22</v>
      </c>
      <c r="K2711" s="10"/>
      <c r="M2711" s="10">
        <v>1</v>
      </c>
      <c r="N2711" s="69"/>
      <c r="P2711" s="245">
        <f t="shared" si="163"/>
        <v>1735.22</v>
      </c>
      <c r="Q2711" s="10"/>
      <c r="R2711" s="10"/>
      <c r="S2711" s="10"/>
      <c r="T2711" s="179">
        <f t="shared" si="164"/>
        <v>8000</v>
      </c>
      <c r="U2711" s="10"/>
      <c r="V2711" s="10"/>
      <c r="W2711" s="10"/>
      <c r="Y2711" s="10">
        <v>1735.22</v>
      </c>
      <c r="Z2711" s="10">
        <f t="shared" si="169"/>
        <v>2509.38</v>
      </c>
      <c r="AB2711" s="250">
        <f t="shared" si="170"/>
        <v>1623.46</v>
      </c>
      <c r="AC2711" s="10">
        <v>2000.56</v>
      </c>
      <c r="AD2711" s="10"/>
      <c r="AE2711" s="3"/>
      <c r="AF2711" s="3"/>
    </row>
    <row r="2712" spans="1:32" x14ac:dyDescent="0.2">
      <c r="A2712" s="55"/>
      <c r="B2712" s="198"/>
      <c r="C2712" s="10" t="s">
        <v>413</v>
      </c>
      <c r="D2712" s="10"/>
      <c r="E2712" s="419" t="s">
        <v>349</v>
      </c>
      <c r="F2712" s="369">
        <v>126</v>
      </c>
      <c r="G2712" s="10"/>
      <c r="H2712" s="369">
        <f t="shared" si="168"/>
        <v>0</v>
      </c>
      <c r="I2712" s="10"/>
      <c r="J2712" s="10">
        <v>174.96</v>
      </c>
      <c r="K2712" s="10"/>
      <c r="M2712" s="10">
        <v>1</v>
      </c>
      <c r="N2712" s="69"/>
      <c r="P2712" s="245">
        <f t="shared" si="163"/>
        <v>174.96</v>
      </c>
      <c r="Q2712" s="10"/>
      <c r="R2712" s="10"/>
      <c r="S2712" s="10"/>
      <c r="T2712" s="179">
        <f t="shared" si="164"/>
        <v>126</v>
      </c>
      <c r="U2712" s="10"/>
      <c r="V2712" s="10"/>
      <c r="W2712" s="10"/>
      <c r="Y2712" s="10">
        <v>174.96</v>
      </c>
      <c r="Z2712" s="10">
        <f t="shared" si="169"/>
        <v>253.02</v>
      </c>
      <c r="AB2712" s="250">
        <f t="shared" si="170"/>
        <v>163.69</v>
      </c>
      <c r="AC2712" s="10">
        <v>201.71</v>
      </c>
      <c r="AD2712" s="10"/>
      <c r="AE2712" s="3"/>
      <c r="AF2712" s="3"/>
    </row>
    <row r="2713" spans="1:32" x14ac:dyDescent="0.2">
      <c r="A2713" s="55"/>
      <c r="B2713" s="198"/>
      <c r="C2713" s="10" t="s">
        <v>413</v>
      </c>
      <c r="D2713" s="10"/>
      <c r="E2713" s="419" t="s">
        <v>414</v>
      </c>
      <c r="F2713" s="369">
        <v>435495</v>
      </c>
      <c r="G2713" s="10"/>
      <c r="H2713" s="369">
        <f t="shared" si="168"/>
        <v>1320</v>
      </c>
      <c r="I2713" s="10"/>
      <c r="J2713" s="10">
        <v>46807.63</v>
      </c>
      <c r="K2713" s="10"/>
      <c r="M2713" s="10">
        <v>61</v>
      </c>
      <c r="N2713" s="69"/>
      <c r="P2713" s="245">
        <f t="shared" si="163"/>
        <v>767.33819672131142</v>
      </c>
      <c r="Q2713" s="10"/>
      <c r="R2713" s="10"/>
      <c r="S2713" s="10"/>
      <c r="T2713" s="179">
        <f t="shared" si="164"/>
        <v>7139.2622950819668</v>
      </c>
      <c r="U2713" s="10"/>
      <c r="V2713" s="10"/>
      <c r="W2713" s="10"/>
      <c r="Y2713" s="10">
        <v>46807.63</v>
      </c>
      <c r="Z2713" s="10">
        <f t="shared" si="169"/>
        <v>67690.63</v>
      </c>
      <c r="AB2713" s="250">
        <f t="shared" si="170"/>
        <v>43792.81</v>
      </c>
      <c r="AC2713" s="10">
        <v>53965.02</v>
      </c>
      <c r="AD2713" s="10"/>
      <c r="AE2713" s="3"/>
      <c r="AF2713" s="3"/>
    </row>
    <row r="2714" spans="1:32" x14ac:dyDescent="0.2">
      <c r="A2714" s="55"/>
      <c r="B2714" s="198"/>
      <c r="C2714" s="10" t="s">
        <v>413</v>
      </c>
      <c r="D2714" s="10"/>
      <c r="E2714" s="419" t="s">
        <v>324</v>
      </c>
      <c r="F2714" s="369">
        <v>8760</v>
      </c>
      <c r="G2714" s="10"/>
      <c r="H2714" s="369">
        <f t="shared" si="168"/>
        <v>27</v>
      </c>
      <c r="I2714" s="10"/>
      <c r="J2714" s="10">
        <v>1863.37</v>
      </c>
      <c r="K2714" s="10"/>
      <c r="M2714" s="10">
        <v>1</v>
      </c>
      <c r="N2714" s="69"/>
      <c r="P2714" s="245">
        <f t="shared" si="163"/>
        <v>1863.37</v>
      </c>
      <c r="Q2714" s="10"/>
      <c r="R2714" s="10"/>
      <c r="S2714" s="10"/>
      <c r="T2714" s="179">
        <f t="shared" si="164"/>
        <v>8760</v>
      </c>
      <c r="U2714" s="10"/>
      <c r="V2714" s="10"/>
      <c r="W2714" s="10"/>
      <c r="Y2714" s="10">
        <v>1863.37</v>
      </c>
      <c r="Z2714" s="10">
        <f t="shared" si="169"/>
        <v>2694.7</v>
      </c>
      <c r="AB2714" s="250">
        <f t="shared" si="170"/>
        <v>1743.35</v>
      </c>
      <c r="AC2714" s="10">
        <v>2148.3000000000002</v>
      </c>
      <c r="AD2714" s="10"/>
      <c r="AE2714" s="3"/>
      <c r="AF2714" s="3"/>
    </row>
    <row r="2715" spans="1:32" x14ac:dyDescent="0.2">
      <c r="A2715" s="55"/>
      <c r="B2715" s="198"/>
      <c r="C2715" s="10" t="s">
        <v>413</v>
      </c>
      <c r="D2715" s="10"/>
      <c r="E2715" s="419" t="s">
        <v>449</v>
      </c>
      <c r="F2715" s="369">
        <v>233</v>
      </c>
      <c r="G2715" s="10"/>
      <c r="H2715" s="369">
        <f t="shared" si="168"/>
        <v>1</v>
      </c>
      <c r="I2715" s="10"/>
      <c r="J2715" s="10">
        <v>47.43</v>
      </c>
      <c r="K2715" s="10"/>
      <c r="M2715" s="10">
        <v>1</v>
      </c>
      <c r="N2715" s="69"/>
      <c r="P2715" s="245">
        <f t="shared" si="163"/>
        <v>47.43</v>
      </c>
      <c r="Q2715" s="10"/>
      <c r="R2715" s="10"/>
      <c r="S2715" s="10"/>
      <c r="T2715" s="179">
        <f t="shared" si="164"/>
        <v>233</v>
      </c>
      <c r="U2715" s="10"/>
      <c r="V2715" s="10"/>
      <c r="W2715" s="10"/>
      <c r="Y2715" s="10">
        <v>47.43</v>
      </c>
      <c r="Z2715" s="10">
        <f t="shared" si="169"/>
        <v>68.59</v>
      </c>
      <c r="AB2715" s="250">
        <f t="shared" si="170"/>
        <v>44.38</v>
      </c>
      <c r="AC2715" s="10">
        <v>54.69</v>
      </c>
      <c r="AD2715" s="10"/>
      <c r="AE2715" s="3"/>
      <c r="AF2715" s="3"/>
    </row>
    <row r="2716" spans="1:32" x14ac:dyDescent="0.2">
      <c r="A2716" s="55"/>
      <c r="B2716" s="198"/>
      <c r="C2716" s="10" t="s">
        <v>415</v>
      </c>
      <c r="D2716" s="10"/>
      <c r="E2716" s="419" t="s">
        <v>326</v>
      </c>
      <c r="F2716" s="369">
        <v>677</v>
      </c>
      <c r="G2716" s="10"/>
      <c r="H2716" s="369">
        <f t="shared" si="168"/>
        <v>2</v>
      </c>
      <c r="I2716" s="10"/>
      <c r="J2716" s="10">
        <v>157.18</v>
      </c>
      <c r="K2716" s="10"/>
      <c r="M2716" s="10">
        <v>2</v>
      </c>
      <c r="N2716" s="69"/>
      <c r="P2716" s="245">
        <f t="shared" si="163"/>
        <v>78.59</v>
      </c>
      <c r="Q2716" s="10"/>
      <c r="R2716" s="10"/>
      <c r="S2716" s="10"/>
      <c r="T2716" s="179">
        <f t="shared" si="164"/>
        <v>338.5</v>
      </c>
      <c r="U2716" s="10"/>
      <c r="V2716" s="10"/>
      <c r="W2716" s="10"/>
      <c r="Y2716" s="10">
        <v>157.18</v>
      </c>
      <c r="Z2716" s="10">
        <f t="shared" si="169"/>
        <v>227.31</v>
      </c>
      <c r="AB2716" s="250">
        <f t="shared" si="170"/>
        <v>147.06</v>
      </c>
      <c r="AC2716" s="10">
        <v>181.22</v>
      </c>
      <c r="AD2716" s="10"/>
      <c r="AE2716" s="3"/>
      <c r="AF2716" s="3"/>
    </row>
    <row r="2717" spans="1:32" x14ac:dyDescent="0.2">
      <c r="A2717" s="55"/>
      <c r="B2717" s="198"/>
      <c r="C2717" s="10" t="s">
        <v>415</v>
      </c>
      <c r="D2717" s="10"/>
      <c r="E2717" s="419" t="s">
        <v>324</v>
      </c>
      <c r="F2717" s="369">
        <v>3920482</v>
      </c>
      <c r="G2717" s="10"/>
      <c r="H2717" s="369">
        <f t="shared" si="168"/>
        <v>11881</v>
      </c>
      <c r="I2717" s="10"/>
      <c r="J2717" s="10">
        <v>344479.9499999999</v>
      </c>
      <c r="K2717" s="10"/>
      <c r="M2717" s="10">
        <v>552</v>
      </c>
      <c r="N2717" s="69"/>
      <c r="P2717" s="245">
        <f t="shared" si="163"/>
        <v>624.05788043478242</v>
      </c>
      <c r="Q2717" s="10"/>
      <c r="R2717" s="10"/>
      <c r="S2717" s="10"/>
      <c r="T2717" s="179">
        <f t="shared" si="164"/>
        <v>7102.322463768116</v>
      </c>
      <c r="U2717" s="10"/>
      <c r="V2717" s="10"/>
      <c r="W2717" s="10"/>
      <c r="Y2717" s="10">
        <v>344479.9499999999</v>
      </c>
      <c r="Z2717" s="10">
        <f t="shared" si="169"/>
        <v>498168.02</v>
      </c>
      <c r="AB2717" s="250">
        <f t="shared" si="170"/>
        <v>322292.40000000002</v>
      </c>
      <c r="AC2717" s="10">
        <v>397154.62</v>
      </c>
      <c r="AD2717" s="10"/>
      <c r="AE2717" s="3"/>
      <c r="AF2717" s="3"/>
    </row>
    <row r="2718" spans="1:32" x14ac:dyDescent="0.2">
      <c r="A2718" s="55"/>
      <c r="B2718" s="198"/>
      <c r="C2718" s="10" t="s">
        <v>612</v>
      </c>
      <c r="D2718" s="10"/>
      <c r="E2718" s="419" t="s">
        <v>256</v>
      </c>
      <c r="F2718" s="369">
        <v>508</v>
      </c>
      <c r="G2718" s="10"/>
      <c r="H2718" s="369">
        <f t="shared" si="168"/>
        <v>2</v>
      </c>
      <c r="I2718" s="10"/>
      <c r="J2718" s="10">
        <v>71.78</v>
      </c>
      <c r="K2718" s="10"/>
      <c r="M2718" s="10">
        <v>1</v>
      </c>
      <c r="N2718" s="69"/>
      <c r="P2718" s="245">
        <f t="shared" si="163"/>
        <v>71.78</v>
      </c>
      <c r="Q2718" s="10"/>
      <c r="R2718" s="10"/>
      <c r="S2718" s="10"/>
      <c r="T2718" s="179">
        <f t="shared" si="164"/>
        <v>508</v>
      </c>
      <c r="U2718" s="10"/>
      <c r="V2718" s="10"/>
      <c r="W2718" s="10"/>
      <c r="Y2718" s="10">
        <v>71.78</v>
      </c>
      <c r="Z2718" s="10">
        <f t="shared" si="169"/>
        <v>103.8</v>
      </c>
      <c r="AB2718" s="250">
        <f t="shared" si="170"/>
        <v>67.16</v>
      </c>
      <c r="AC2718" s="10">
        <v>82.76</v>
      </c>
      <c r="AD2718" s="10"/>
      <c r="AE2718" s="3"/>
      <c r="AF2718" s="3"/>
    </row>
    <row r="2719" spans="1:32" x14ac:dyDescent="0.2">
      <c r="A2719" s="55"/>
      <c r="B2719" s="198"/>
      <c r="C2719" s="10" t="s">
        <v>416</v>
      </c>
      <c r="D2719" s="10"/>
      <c r="E2719" s="419" t="s">
        <v>109</v>
      </c>
      <c r="F2719" s="369">
        <v>1060079</v>
      </c>
      <c r="G2719" s="10"/>
      <c r="H2719" s="369">
        <f t="shared" si="168"/>
        <v>3213</v>
      </c>
      <c r="I2719" s="10"/>
      <c r="J2719" s="10">
        <v>134067.25000000006</v>
      </c>
      <c r="K2719" s="10"/>
      <c r="M2719" s="10">
        <v>234</v>
      </c>
      <c r="N2719" s="69"/>
      <c r="P2719" s="245">
        <f t="shared" si="163"/>
        <v>572.93696581196605</v>
      </c>
      <c r="Q2719" s="10"/>
      <c r="R2719" s="10"/>
      <c r="S2719" s="10"/>
      <c r="T2719" s="179">
        <f t="shared" si="164"/>
        <v>4530.2521367521367</v>
      </c>
      <c r="U2719" s="10"/>
      <c r="V2719" s="10"/>
      <c r="W2719" s="10"/>
      <c r="Y2719" s="10">
        <v>134067.25000000006</v>
      </c>
      <c r="Z2719" s="10">
        <f t="shared" si="169"/>
        <v>193880.71</v>
      </c>
      <c r="AB2719" s="250">
        <f t="shared" si="170"/>
        <v>125432.14</v>
      </c>
      <c r="AC2719" s="10">
        <v>154567.57</v>
      </c>
      <c r="AD2719" s="10"/>
      <c r="AE2719" s="3"/>
      <c r="AF2719" s="3"/>
    </row>
    <row r="2720" spans="1:32" x14ac:dyDescent="0.2">
      <c r="A2720" s="55"/>
      <c r="B2720" s="198"/>
      <c r="C2720" s="10" t="s">
        <v>417</v>
      </c>
      <c r="D2720" s="10"/>
      <c r="E2720" s="419" t="s">
        <v>79</v>
      </c>
      <c r="F2720" s="369">
        <v>104950</v>
      </c>
      <c r="G2720" s="10"/>
      <c r="H2720" s="369">
        <f t="shared" si="168"/>
        <v>318</v>
      </c>
      <c r="I2720" s="10"/>
      <c r="J2720" s="10">
        <v>19553.050000000003</v>
      </c>
      <c r="K2720" s="10"/>
      <c r="M2720" s="10">
        <v>59</v>
      </c>
      <c r="N2720" s="69"/>
      <c r="P2720" s="245">
        <f t="shared" si="163"/>
        <v>331.40762711864414</v>
      </c>
      <c r="Q2720" s="10"/>
      <c r="R2720" s="10"/>
      <c r="S2720" s="10"/>
      <c r="T2720" s="179">
        <f t="shared" si="164"/>
        <v>1778.8135593220338</v>
      </c>
      <c r="U2720" s="10"/>
      <c r="V2720" s="10"/>
      <c r="W2720" s="10"/>
      <c r="Y2720" s="10">
        <v>19553.050000000003</v>
      </c>
      <c r="Z2720" s="10">
        <f t="shared" si="169"/>
        <v>28276.55</v>
      </c>
      <c r="AB2720" s="250">
        <f t="shared" si="170"/>
        <v>18293.66</v>
      </c>
      <c r="AC2720" s="10">
        <v>22542.92</v>
      </c>
      <c r="AD2720" s="10"/>
      <c r="AE2720" s="3"/>
      <c r="AF2720" s="3"/>
    </row>
    <row r="2721" spans="1:32" x14ac:dyDescent="0.2">
      <c r="A2721" s="55"/>
      <c r="B2721" s="198"/>
      <c r="C2721" s="10" t="s">
        <v>419</v>
      </c>
      <c r="D2721" s="10"/>
      <c r="E2721" s="419" t="s">
        <v>234</v>
      </c>
      <c r="F2721" s="369">
        <v>285</v>
      </c>
      <c r="G2721" s="10"/>
      <c r="H2721" s="369">
        <f t="shared" si="168"/>
        <v>1</v>
      </c>
      <c r="I2721" s="10"/>
      <c r="J2721" s="10">
        <v>104.6</v>
      </c>
      <c r="K2721" s="10"/>
      <c r="M2721" s="10">
        <v>1</v>
      </c>
      <c r="N2721" s="69"/>
      <c r="P2721" s="245">
        <f t="shared" si="163"/>
        <v>104.6</v>
      </c>
      <c r="Q2721" s="10"/>
      <c r="R2721" s="10"/>
      <c r="S2721" s="10"/>
      <c r="T2721" s="179">
        <f t="shared" si="164"/>
        <v>285</v>
      </c>
      <c r="U2721" s="10"/>
      <c r="V2721" s="10"/>
      <c r="W2721" s="10"/>
      <c r="Y2721" s="10">
        <v>104.6</v>
      </c>
      <c r="Z2721" s="10">
        <f t="shared" si="169"/>
        <v>151.27000000000001</v>
      </c>
      <c r="AB2721" s="250">
        <f t="shared" si="170"/>
        <v>97.86</v>
      </c>
      <c r="AC2721" s="10">
        <v>120.59</v>
      </c>
      <c r="AD2721" s="10"/>
      <c r="AE2721" s="3"/>
      <c r="AF2721" s="3"/>
    </row>
    <row r="2722" spans="1:32" x14ac:dyDescent="0.2">
      <c r="A2722" s="55"/>
      <c r="B2722" s="198"/>
      <c r="C2722" s="10" t="s">
        <v>419</v>
      </c>
      <c r="D2722" s="10"/>
      <c r="E2722" s="419" t="s">
        <v>86</v>
      </c>
      <c r="F2722" s="369"/>
      <c r="G2722" s="10"/>
      <c r="H2722" s="369">
        <f t="shared" si="168"/>
        <v>0</v>
      </c>
      <c r="I2722" s="10"/>
      <c r="J2722" s="10">
        <v>12.28</v>
      </c>
      <c r="K2722" s="10"/>
      <c r="M2722" s="10">
        <v>1</v>
      </c>
      <c r="N2722" s="69"/>
      <c r="P2722" s="245">
        <f t="shared" si="163"/>
        <v>12.28</v>
      </c>
      <c r="Q2722" s="10"/>
      <c r="R2722" s="10"/>
      <c r="S2722" s="10"/>
      <c r="T2722" s="179">
        <f t="shared" si="164"/>
        <v>0</v>
      </c>
      <c r="U2722" s="10"/>
      <c r="V2722" s="10"/>
      <c r="W2722" s="10"/>
      <c r="Y2722" s="10">
        <v>12.28</v>
      </c>
      <c r="Z2722" s="10">
        <f t="shared" si="169"/>
        <v>17.760000000000002</v>
      </c>
      <c r="AB2722" s="250">
        <f t="shared" si="170"/>
        <v>11.49</v>
      </c>
      <c r="AC2722" s="10">
        <v>14.16</v>
      </c>
      <c r="AD2722" s="10"/>
      <c r="AE2722" s="3"/>
      <c r="AF2722" s="3"/>
    </row>
    <row r="2723" spans="1:32" x14ac:dyDescent="0.2">
      <c r="A2723" s="55"/>
      <c r="B2723" s="198"/>
      <c r="C2723" s="10" t="s">
        <v>419</v>
      </c>
      <c r="D2723" s="10"/>
      <c r="E2723" s="419" t="s">
        <v>110</v>
      </c>
      <c r="F2723" s="369">
        <v>798348</v>
      </c>
      <c r="G2723" s="10"/>
      <c r="H2723" s="369">
        <f t="shared" si="168"/>
        <v>2419</v>
      </c>
      <c r="I2723" s="10"/>
      <c r="J2723" s="10">
        <v>81173.770000000048</v>
      </c>
      <c r="K2723" s="10"/>
      <c r="M2723" s="10">
        <v>167</v>
      </c>
      <c r="N2723" s="69"/>
      <c r="P2723" s="245">
        <f t="shared" si="163"/>
        <v>486.07047904191643</v>
      </c>
      <c r="Q2723" s="10"/>
      <c r="R2723" s="10"/>
      <c r="S2723" s="10"/>
      <c r="T2723" s="179">
        <f t="shared" si="164"/>
        <v>4780.5269461077842</v>
      </c>
      <c r="U2723" s="10"/>
      <c r="V2723" s="10"/>
      <c r="W2723" s="10"/>
      <c r="Y2723" s="10">
        <v>81173.770000000048</v>
      </c>
      <c r="Z2723" s="10">
        <f t="shared" si="169"/>
        <v>117389.06</v>
      </c>
      <c r="AB2723" s="250">
        <f t="shared" si="170"/>
        <v>75945.460000000006</v>
      </c>
      <c r="AC2723" s="10">
        <v>93586.11</v>
      </c>
      <c r="AD2723" s="10"/>
      <c r="AE2723" s="3"/>
      <c r="AF2723" s="3"/>
    </row>
    <row r="2724" spans="1:32" x14ac:dyDescent="0.2">
      <c r="A2724" s="55"/>
      <c r="B2724" s="198"/>
      <c r="C2724" s="10" t="s">
        <v>613</v>
      </c>
      <c r="D2724" s="10"/>
      <c r="E2724" s="419" t="s">
        <v>107</v>
      </c>
      <c r="F2724" s="369">
        <v>348</v>
      </c>
      <c r="G2724" s="10"/>
      <c r="H2724" s="369">
        <f t="shared" si="168"/>
        <v>1</v>
      </c>
      <c r="I2724" s="10"/>
      <c r="J2724" s="10">
        <v>39.58</v>
      </c>
      <c r="K2724" s="10"/>
      <c r="M2724" s="10">
        <v>1</v>
      </c>
      <c r="N2724" s="69"/>
      <c r="P2724" s="245">
        <f t="shared" si="163"/>
        <v>39.58</v>
      </c>
      <c r="Q2724" s="10"/>
      <c r="R2724" s="10"/>
      <c r="S2724" s="10"/>
      <c r="T2724" s="179">
        <f t="shared" si="164"/>
        <v>348</v>
      </c>
      <c r="U2724" s="10"/>
      <c r="V2724" s="10"/>
      <c r="W2724" s="10"/>
      <c r="Y2724" s="10">
        <v>39.58</v>
      </c>
      <c r="Z2724" s="10">
        <f t="shared" si="169"/>
        <v>57.24</v>
      </c>
      <c r="AB2724" s="250">
        <f t="shared" si="170"/>
        <v>37.03</v>
      </c>
      <c r="AC2724" s="10">
        <v>45.63</v>
      </c>
      <c r="AD2724" s="10"/>
      <c r="AE2724" s="3"/>
      <c r="AF2724" s="3"/>
    </row>
    <row r="2725" spans="1:32" x14ac:dyDescent="0.2">
      <c r="A2725" s="55"/>
      <c r="B2725" s="198"/>
      <c r="C2725" s="10" t="s">
        <v>420</v>
      </c>
      <c r="D2725" s="10"/>
      <c r="E2725" s="419" t="s">
        <v>287</v>
      </c>
      <c r="F2725" s="369">
        <v>1016302</v>
      </c>
      <c r="G2725" s="10"/>
      <c r="H2725" s="369">
        <f t="shared" si="168"/>
        <v>3080</v>
      </c>
      <c r="I2725" s="10"/>
      <c r="J2725" s="10">
        <v>123200.29999999997</v>
      </c>
      <c r="K2725" s="10"/>
      <c r="M2725" s="10">
        <v>306</v>
      </c>
      <c r="N2725" s="69"/>
      <c r="P2725" s="245">
        <f t="shared" si="163"/>
        <v>402.61535947712412</v>
      </c>
      <c r="Q2725" s="10"/>
      <c r="R2725" s="10"/>
      <c r="S2725" s="10"/>
      <c r="T2725" s="179">
        <f t="shared" si="164"/>
        <v>3321.248366013072</v>
      </c>
      <c r="U2725" s="10"/>
      <c r="V2725" s="10"/>
      <c r="W2725" s="10"/>
      <c r="Y2725" s="10">
        <v>123200.29999999997</v>
      </c>
      <c r="Z2725" s="10">
        <f t="shared" si="169"/>
        <v>178165.52</v>
      </c>
      <c r="AB2725" s="250">
        <f t="shared" si="170"/>
        <v>115265.11</v>
      </c>
      <c r="AC2725" s="10">
        <v>142038.94</v>
      </c>
      <c r="AD2725" s="10"/>
      <c r="AE2725" s="3"/>
      <c r="AF2725" s="3"/>
    </row>
    <row r="2726" spans="1:32" x14ac:dyDescent="0.2">
      <c r="A2726" s="55"/>
      <c r="B2726" s="198"/>
      <c r="C2726" s="10" t="s">
        <v>421</v>
      </c>
      <c r="D2726" s="10"/>
      <c r="E2726" s="419" t="s">
        <v>295</v>
      </c>
      <c r="F2726" s="369">
        <v>208674</v>
      </c>
      <c r="G2726" s="10"/>
      <c r="H2726" s="369">
        <f t="shared" si="168"/>
        <v>632</v>
      </c>
      <c r="I2726" s="10"/>
      <c r="J2726" s="10">
        <v>22484.440000000002</v>
      </c>
      <c r="K2726" s="10"/>
      <c r="M2726" s="10">
        <v>62</v>
      </c>
      <c r="N2726" s="69"/>
      <c r="P2726" s="245">
        <f t="shared" si="163"/>
        <v>362.65225806451616</v>
      </c>
      <c r="Q2726" s="10"/>
      <c r="R2726" s="10"/>
      <c r="S2726" s="10"/>
      <c r="T2726" s="179">
        <f t="shared" si="164"/>
        <v>3365.7096774193546</v>
      </c>
      <c r="U2726" s="10"/>
      <c r="V2726" s="10"/>
      <c r="W2726" s="10"/>
      <c r="Y2726" s="10">
        <v>22484.440000000002</v>
      </c>
      <c r="Z2726" s="10">
        <f t="shared" si="169"/>
        <v>32515.759999999998</v>
      </c>
      <c r="AB2726" s="250">
        <f t="shared" si="170"/>
        <v>21036.240000000002</v>
      </c>
      <c r="AC2726" s="10">
        <v>25922.55</v>
      </c>
      <c r="AD2726" s="10"/>
      <c r="AE2726" s="3"/>
      <c r="AF2726" s="3"/>
    </row>
    <row r="2727" spans="1:32" x14ac:dyDescent="0.2">
      <c r="A2727" s="55"/>
      <c r="B2727" s="198"/>
      <c r="C2727" s="10" t="s">
        <v>422</v>
      </c>
      <c r="D2727" s="10"/>
      <c r="E2727" s="419" t="s">
        <v>153</v>
      </c>
      <c r="F2727" s="369">
        <v>8</v>
      </c>
      <c r="G2727" s="10"/>
      <c r="H2727" s="369">
        <f t="shared" si="168"/>
        <v>0</v>
      </c>
      <c r="I2727" s="10"/>
      <c r="J2727" s="10">
        <v>12</v>
      </c>
      <c r="K2727" s="10"/>
      <c r="M2727" s="10">
        <v>1</v>
      </c>
      <c r="N2727" s="69"/>
      <c r="P2727" s="245">
        <f t="shared" si="163"/>
        <v>12</v>
      </c>
      <c r="Q2727" s="10"/>
      <c r="R2727" s="10"/>
      <c r="S2727" s="10"/>
      <c r="T2727" s="179">
        <f t="shared" si="164"/>
        <v>8</v>
      </c>
      <c r="U2727" s="10"/>
      <c r="V2727" s="10"/>
      <c r="W2727" s="10"/>
      <c r="Y2727" s="10">
        <v>12</v>
      </c>
      <c r="Z2727" s="10">
        <f t="shared" si="169"/>
        <v>17.350000000000001</v>
      </c>
      <c r="AB2727" s="250">
        <f t="shared" si="170"/>
        <v>11.23</v>
      </c>
      <c r="AC2727" s="10">
        <v>13.84</v>
      </c>
      <c r="AD2727" s="10"/>
      <c r="AE2727" s="3"/>
      <c r="AF2727" s="3"/>
    </row>
    <row r="2728" spans="1:32" x14ac:dyDescent="0.2">
      <c r="A2728" s="55"/>
      <c r="B2728" s="198"/>
      <c r="C2728" s="10" t="s">
        <v>422</v>
      </c>
      <c r="D2728" s="10"/>
      <c r="E2728" s="419" t="s">
        <v>410</v>
      </c>
      <c r="F2728" s="369">
        <v>218192</v>
      </c>
      <c r="G2728" s="10"/>
      <c r="H2728" s="369">
        <f t="shared" si="168"/>
        <v>661</v>
      </c>
      <c r="I2728" s="10"/>
      <c r="J2728" s="10">
        <v>16833.189999999999</v>
      </c>
      <c r="K2728" s="10"/>
      <c r="M2728" s="10">
        <v>68</v>
      </c>
      <c r="N2728" s="69"/>
      <c r="P2728" s="245">
        <f t="shared" si="163"/>
        <v>247.54691176470587</v>
      </c>
      <c r="Q2728" s="10"/>
      <c r="R2728" s="10"/>
      <c r="S2728" s="10"/>
      <c r="T2728" s="179">
        <f t="shared" si="164"/>
        <v>3208.705882352941</v>
      </c>
      <c r="U2728" s="10"/>
      <c r="V2728" s="10"/>
      <c r="W2728" s="10"/>
      <c r="Y2728" s="10">
        <v>16833.189999999999</v>
      </c>
      <c r="Z2728" s="10">
        <f t="shared" si="169"/>
        <v>24343.24</v>
      </c>
      <c r="AB2728" s="250">
        <f t="shared" si="170"/>
        <v>15748.98</v>
      </c>
      <c r="AC2728" s="10">
        <v>19407.16</v>
      </c>
      <c r="AD2728" s="10"/>
      <c r="AE2728" s="3"/>
      <c r="AF2728" s="3"/>
    </row>
    <row r="2729" spans="1:32" x14ac:dyDescent="0.2">
      <c r="A2729" s="55"/>
      <c r="B2729" s="198"/>
      <c r="C2729" s="10" t="s">
        <v>424</v>
      </c>
      <c r="D2729" s="10"/>
      <c r="E2729" s="419" t="s">
        <v>425</v>
      </c>
      <c r="F2729" s="369">
        <v>917850</v>
      </c>
      <c r="G2729" s="10"/>
      <c r="H2729" s="369">
        <f t="shared" si="168"/>
        <v>2781</v>
      </c>
      <c r="I2729" s="10"/>
      <c r="J2729" s="10">
        <v>51996.750000000044</v>
      </c>
      <c r="K2729" s="10"/>
      <c r="M2729" s="10">
        <v>76</v>
      </c>
      <c r="N2729" s="69"/>
      <c r="P2729" s="245">
        <f t="shared" si="163"/>
        <v>684.16776315789537</v>
      </c>
      <c r="Q2729" s="10"/>
      <c r="R2729" s="10"/>
      <c r="S2729" s="10"/>
      <c r="T2729" s="179">
        <f t="shared" si="164"/>
        <v>12076.973684210527</v>
      </c>
      <c r="U2729" s="10"/>
      <c r="V2729" s="10"/>
      <c r="W2729" s="10"/>
      <c r="Y2729" s="10">
        <v>51996.750000000044</v>
      </c>
      <c r="Z2729" s="10">
        <f t="shared" si="169"/>
        <v>75194.850000000006</v>
      </c>
      <c r="AB2729" s="250">
        <f t="shared" si="170"/>
        <v>48647.7</v>
      </c>
      <c r="AC2729" s="10">
        <v>59947.61</v>
      </c>
      <c r="AD2729" s="10"/>
      <c r="AE2729" s="3"/>
      <c r="AF2729" s="3"/>
    </row>
    <row r="2730" spans="1:32" x14ac:dyDescent="0.2">
      <c r="A2730" s="55"/>
      <c r="B2730" s="198"/>
      <c r="C2730" s="10" t="s">
        <v>426</v>
      </c>
      <c r="D2730" s="10"/>
      <c r="E2730" s="419" t="s">
        <v>104</v>
      </c>
      <c r="F2730" s="369">
        <v>34220</v>
      </c>
      <c r="G2730" s="10"/>
      <c r="H2730" s="369">
        <f t="shared" si="168"/>
        <v>104</v>
      </c>
      <c r="I2730" s="10"/>
      <c r="J2730" s="10">
        <v>5629.2899999999991</v>
      </c>
      <c r="K2730" s="10"/>
      <c r="M2730" s="10">
        <v>32</v>
      </c>
      <c r="N2730" s="69"/>
      <c r="P2730" s="245">
        <f t="shared" si="163"/>
        <v>175.91531249999997</v>
      </c>
      <c r="Q2730" s="10"/>
      <c r="R2730" s="10"/>
      <c r="S2730" s="10"/>
      <c r="T2730" s="179">
        <f t="shared" si="164"/>
        <v>1069.375</v>
      </c>
      <c r="U2730" s="10"/>
      <c r="V2730" s="10"/>
      <c r="W2730" s="10"/>
      <c r="Y2730" s="10">
        <v>5629.2899999999991</v>
      </c>
      <c r="Z2730" s="10">
        <f t="shared" si="169"/>
        <v>8140.77</v>
      </c>
      <c r="AB2730" s="250">
        <f t="shared" si="170"/>
        <v>5266.71</v>
      </c>
      <c r="AC2730" s="10">
        <v>6490.06</v>
      </c>
      <c r="AD2730" s="10"/>
      <c r="AE2730" s="3"/>
      <c r="AF2730" s="3"/>
    </row>
    <row r="2731" spans="1:32" x14ac:dyDescent="0.2">
      <c r="A2731" s="55"/>
      <c r="B2731" s="198"/>
      <c r="C2731" s="10" t="s">
        <v>427</v>
      </c>
      <c r="D2731" s="10"/>
      <c r="E2731" s="419" t="s">
        <v>104</v>
      </c>
      <c r="F2731" s="369">
        <v>67350</v>
      </c>
      <c r="G2731" s="10"/>
      <c r="H2731" s="369">
        <f t="shared" si="168"/>
        <v>204</v>
      </c>
      <c r="I2731" s="10"/>
      <c r="J2731" s="10">
        <v>7968.7199999999993</v>
      </c>
      <c r="K2731" s="10"/>
      <c r="M2731" s="10">
        <v>20</v>
      </c>
      <c r="N2731" s="69"/>
      <c r="P2731" s="245">
        <f t="shared" si="163"/>
        <v>398.43599999999998</v>
      </c>
      <c r="Q2731" s="10"/>
      <c r="R2731" s="10"/>
      <c r="S2731" s="10"/>
      <c r="T2731" s="179">
        <f t="shared" si="164"/>
        <v>3367.5</v>
      </c>
      <c r="U2731" s="10"/>
      <c r="V2731" s="10"/>
      <c r="W2731" s="10"/>
      <c r="Y2731" s="10">
        <v>7968.7199999999993</v>
      </c>
      <c r="Z2731" s="10">
        <f t="shared" si="169"/>
        <v>11523.93</v>
      </c>
      <c r="AB2731" s="250">
        <f t="shared" si="170"/>
        <v>7455.46</v>
      </c>
      <c r="AC2731" s="10">
        <v>9187.2199999999993</v>
      </c>
      <c r="AD2731" s="10"/>
      <c r="AE2731" s="3"/>
      <c r="AF2731" s="3"/>
    </row>
    <row r="2732" spans="1:32" x14ac:dyDescent="0.2">
      <c r="A2732" s="55"/>
      <c r="B2732" s="198"/>
      <c r="C2732" s="10" t="s">
        <v>428</v>
      </c>
      <c r="D2732" s="10"/>
      <c r="E2732" s="419" t="s">
        <v>64</v>
      </c>
      <c r="F2732" s="369">
        <v>1779479</v>
      </c>
      <c r="G2732" s="10"/>
      <c r="H2732" s="369">
        <f t="shared" si="168"/>
        <v>5393</v>
      </c>
      <c r="I2732" s="10"/>
      <c r="J2732" s="10">
        <v>205002.28999999995</v>
      </c>
      <c r="K2732" s="10"/>
      <c r="M2732" s="10">
        <v>209</v>
      </c>
      <c r="N2732" s="69"/>
      <c r="P2732" s="245">
        <f t="shared" si="163"/>
        <v>980.8722009569376</v>
      </c>
      <c r="Q2732" s="10"/>
      <c r="R2732" s="10"/>
      <c r="S2732" s="10"/>
      <c r="T2732" s="179">
        <f t="shared" si="164"/>
        <v>8514.2535885167472</v>
      </c>
      <c r="U2732" s="10"/>
      <c r="V2732" s="10"/>
      <c r="W2732" s="10"/>
      <c r="Y2732" s="10">
        <v>205002.28999999995</v>
      </c>
      <c r="Z2732" s="10">
        <f t="shared" si="169"/>
        <v>296463.07</v>
      </c>
      <c r="AB2732" s="250">
        <f t="shared" si="170"/>
        <v>191798.34</v>
      </c>
      <c r="AC2732" s="10">
        <v>236349.35</v>
      </c>
      <c r="AD2732" s="10"/>
      <c r="AE2732" s="3"/>
      <c r="AF2732" s="3"/>
    </row>
    <row r="2733" spans="1:32" x14ac:dyDescent="0.2">
      <c r="A2733" s="55"/>
      <c r="B2733" s="198"/>
      <c r="C2733" s="10" t="s">
        <v>428</v>
      </c>
      <c r="D2733" s="10"/>
      <c r="E2733" s="419" t="s">
        <v>167</v>
      </c>
      <c r="F2733" s="369">
        <v>600</v>
      </c>
      <c r="G2733" s="10"/>
      <c r="H2733" s="369">
        <f t="shared" si="168"/>
        <v>2</v>
      </c>
      <c r="I2733" s="10"/>
      <c r="J2733" s="10">
        <v>114.42</v>
      </c>
      <c r="K2733" s="10"/>
      <c r="M2733" s="10">
        <v>1</v>
      </c>
      <c r="N2733" s="69"/>
      <c r="P2733" s="245">
        <f t="shared" si="163"/>
        <v>114.42</v>
      </c>
      <c r="Q2733" s="10"/>
      <c r="R2733" s="10"/>
      <c r="S2733" s="10"/>
      <c r="T2733" s="179">
        <f t="shared" si="164"/>
        <v>600</v>
      </c>
      <c r="U2733" s="10"/>
      <c r="V2733" s="10"/>
      <c r="W2733" s="10"/>
      <c r="Y2733" s="10">
        <v>114.42</v>
      </c>
      <c r="Z2733" s="10">
        <f t="shared" si="169"/>
        <v>165.47</v>
      </c>
      <c r="AB2733" s="250">
        <f t="shared" si="170"/>
        <v>107.05</v>
      </c>
      <c r="AC2733" s="10">
        <v>131.91999999999999</v>
      </c>
      <c r="AD2733" s="10"/>
      <c r="AE2733" s="3"/>
      <c r="AF2733" s="3"/>
    </row>
    <row r="2734" spans="1:32" x14ac:dyDescent="0.2">
      <c r="A2734" s="55"/>
      <c r="B2734" s="198"/>
      <c r="C2734" s="10" t="s">
        <v>430</v>
      </c>
      <c r="D2734" s="10"/>
      <c r="E2734" s="419" t="s">
        <v>167</v>
      </c>
      <c r="F2734" s="369">
        <v>3087023</v>
      </c>
      <c r="G2734" s="10"/>
      <c r="H2734" s="369">
        <f t="shared" si="168"/>
        <v>9355</v>
      </c>
      <c r="I2734" s="10"/>
      <c r="J2734" s="10">
        <v>462452.17999999935</v>
      </c>
      <c r="K2734" s="10"/>
      <c r="M2734" s="10">
        <v>973</v>
      </c>
      <c r="N2734" s="69"/>
      <c r="P2734" s="245">
        <f t="shared" si="163"/>
        <v>475.28487153134569</v>
      </c>
      <c r="Q2734" s="10"/>
      <c r="R2734" s="10"/>
      <c r="S2734" s="10"/>
      <c r="T2734" s="179">
        <f t="shared" si="164"/>
        <v>3172.6855087358686</v>
      </c>
      <c r="U2734" s="10"/>
      <c r="V2734" s="10"/>
      <c r="W2734" s="10"/>
      <c r="Y2734" s="10">
        <v>462452.17999999935</v>
      </c>
      <c r="Z2734" s="10">
        <f t="shared" si="169"/>
        <v>668772.99</v>
      </c>
      <c r="AB2734" s="250">
        <f t="shared" si="170"/>
        <v>432666.18</v>
      </c>
      <c r="AC2734" s="10">
        <v>533166.07999999996</v>
      </c>
      <c r="AD2734" s="10"/>
      <c r="AE2734" s="3"/>
      <c r="AF2734" s="3"/>
    </row>
    <row r="2735" spans="1:32" x14ac:dyDescent="0.2">
      <c r="A2735" s="55"/>
      <c r="B2735" s="198"/>
      <c r="C2735" s="10" t="s">
        <v>432</v>
      </c>
      <c r="D2735" s="10"/>
      <c r="E2735" s="419" t="s">
        <v>368</v>
      </c>
      <c r="F2735" s="369">
        <v>2793087</v>
      </c>
      <c r="G2735" s="10"/>
      <c r="H2735" s="369">
        <f t="shared" si="168"/>
        <v>8464</v>
      </c>
      <c r="I2735" s="10"/>
      <c r="J2735" s="10">
        <v>411235.97000000003</v>
      </c>
      <c r="K2735" s="10"/>
      <c r="M2735" s="10">
        <v>796</v>
      </c>
      <c r="N2735" s="69"/>
      <c r="P2735" s="245">
        <f t="shared" si="163"/>
        <v>516.62810301507545</v>
      </c>
      <c r="Q2735" s="10"/>
      <c r="R2735" s="10"/>
      <c r="S2735" s="10"/>
      <c r="T2735" s="179">
        <f t="shared" si="164"/>
        <v>3508.9032663316584</v>
      </c>
      <c r="U2735" s="10"/>
      <c r="V2735" s="10"/>
      <c r="W2735" s="10"/>
      <c r="Y2735" s="10">
        <v>411235.97000000003</v>
      </c>
      <c r="Z2735" s="10">
        <f t="shared" si="169"/>
        <v>594706.91</v>
      </c>
      <c r="AB2735" s="250">
        <f t="shared" si="170"/>
        <v>384748.75</v>
      </c>
      <c r="AC2735" s="10">
        <v>474118.36</v>
      </c>
      <c r="AD2735" s="10"/>
      <c r="AE2735" s="3"/>
      <c r="AF2735" s="3"/>
    </row>
    <row r="2736" spans="1:32" x14ac:dyDescent="0.2">
      <c r="A2736" s="55"/>
      <c r="B2736" s="198"/>
      <c r="C2736" s="10" t="s">
        <v>433</v>
      </c>
      <c r="D2736" s="10"/>
      <c r="E2736" s="419" t="s">
        <v>90</v>
      </c>
      <c r="F2736" s="369">
        <v>204006</v>
      </c>
      <c r="G2736" s="10"/>
      <c r="H2736" s="369">
        <f t="shared" si="168"/>
        <v>618</v>
      </c>
      <c r="I2736" s="10"/>
      <c r="J2736" s="10">
        <v>8861.48</v>
      </c>
      <c r="K2736" s="10"/>
      <c r="M2736" s="10">
        <v>6</v>
      </c>
      <c r="N2736" s="69"/>
      <c r="P2736" s="245">
        <f t="shared" si="163"/>
        <v>1476.9133333333332</v>
      </c>
      <c r="Q2736" s="10"/>
      <c r="R2736" s="10"/>
      <c r="S2736" s="10"/>
      <c r="T2736" s="179">
        <f t="shared" si="164"/>
        <v>34001</v>
      </c>
      <c r="U2736" s="10"/>
      <c r="V2736" s="10"/>
      <c r="W2736" s="10"/>
      <c r="Y2736" s="10">
        <v>8861.48</v>
      </c>
      <c r="Z2736" s="10">
        <f t="shared" si="169"/>
        <v>12814.99</v>
      </c>
      <c r="AB2736" s="250">
        <f t="shared" si="170"/>
        <v>8290.7199999999993</v>
      </c>
      <c r="AC2736" s="10">
        <v>10216.49</v>
      </c>
      <c r="AD2736" s="10"/>
      <c r="AE2736" s="3"/>
      <c r="AF2736" s="3"/>
    </row>
    <row r="2737" spans="1:32" x14ac:dyDescent="0.2">
      <c r="A2737" s="55"/>
      <c r="B2737" s="198"/>
      <c r="C2737" s="10" t="s">
        <v>434</v>
      </c>
      <c r="D2737" s="10"/>
      <c r="E2737" s="419" t="s">
        <v>164</v>
      </c>
      <c r="F2737" s="369">
        <v>1715</v>
      </c>
      <c r="G2737" s="10"/>
      <c r="H2737" s="369">
        <f t="shared" si="168"/>
        <v>5</v>
      </c>
      <c r="I2737" s="10"/>
      <c r="J2737" s="10">
        <v>1602.0900000000001</v>
      </c>
      <c r="K2737" s="10"/>
      <c r="M2737" s="10">
        <v>3</v>
      </c>
      <c r="N2737" s="69"/>
      <c r="P2737" s="245">
        <f t="shared" si="163"/>
        <v>534.03000000000009</v>
      </c>
      <c r="Q2737" s="10"/>
      <c r="R2737" s="10"/>
      <c r="S2737" s="10"/>
      <c r="T2737" s="179">
        <f t="shared" si="164"/>
        <v>571.66666666666663</v>
      </c>
      <c r="U2737" s="10"/>
      <c r="V2737" s="10"/>
      <c r="W2737" s="10"/>
      <c r="Y2737" s="10">
        <v>1602.0900000000001</v>
      </c>
      <c r="Z2737" s="10">
        <f t="shared" si="169"/>
        <v>2316.85</v>
      </c>
      <c r="AB2737" s="250">
        <f t="shared" si="170"/>
        <v>1498.9</v>
      </c>
      <c r="AC2737" s="10">
        <v>1847.07</v>
      </c>
      <c r="AD2737" s="10"/>
      <c r="AE2737" s="3"/>
      <c r="AF2737" s="3"/>
    </row>
    <row r="2738" spans="1:32" x14ac:dyDescent="0.2">
      <c r="A2738" s="55"/>
      <c r="B2738" s="198"/>
      <c r="C2738" s="10" t="s">
        <v>435</v>
      </c>
      <c r="D2738" s="10"/>
      <c r="E2738" s="419" t="s">
        <v>105</v>
      </c>
      <c r="F2738" s="369">
        <v>34360</v>
      </c>
      <c r="G2738" s="10"/>
      <c r="H2738" s="369">
        <f t="shared" si="168"/>
        <v>104</v>
      </c>
      <c r="I2738" s="10"/>
      <c r="J2738" s="10">
        <v>9969.24</v>
      </c>
      <c r="K2738" s="10"/>
      <c r="M2738" s="10">
        <v>19</v>
      </c>
      <c r="N2738" s="69"/>
      <c r="P2738" s="245">
        <f t="shared" si="163"/>
        <v>524.69684210526316</v>
      </c>
      <c r="Q2738" s="10"/>
      <c r="R2738" s="10"/>
      <c r="S2738" s="10"/>
      <c r="T2738" s="179">
        <f t="shared" si="164"/>
        <v>1808.421052631579</v>
      </c>
      <c r="U2738" s="10"/>
      <c r="V2738" s="10"/>
      <c r="W2738" s="10"/>
      <c r="Y2738" s="10">
        <v>9969.24</v>
      </c>
      <c r="Z2738" s="10">
        <f t="shared" si="169"/>
        <v>14416.97</v>
      </c>
      <c r="AB2738" s="250">
        <f t="shared" si="170"/>
        <v>9327.1299999999992</v>
      </c>
      <c r="AC2738" s="10">
        <v>11493.64</v>
      </c>
      <c r="AD2738" s="10"/>
      <c r="AE2738" s="3"/>
      <c r="AF2738" s="3"/>
    </row>
    <row r="2739" spans="1:32" x14ac:dyDescent="0.2">
      <c r="A2739" s="55"/>
      <c r="B2739" s="198"/>
      <c r="C2739" s="10" t="s">
        <v>436</v>
      </c>
      <c r="D2739" s="10"/>
      <c r="E2739" s="419" t="s">
        <v>390</v>
      </c>
      <c r="F2739" s="369">
        <v>8510622</v>
      </c>
      <c r="G2739" s="10"/>
      <c r="H2739" s="369">
        <f t="shared" si="168"/>
        <v>25791</v>
      </c>
      <c r="I2739" s="10"/>
      <c r="J2739" s="10">
        <v>1011665.6900000012</v>
      </c>
      <c r="K2739" s="10"/>
      <c r="M2739" s="10">
        <v>1887</v>
      </c>
      <c r="N2739" s="69"/>
      <c r="P2739" s="245">
        <f t="shared" si="163"/>
        <v>536.12384207737216</v>
      </c>
      <c r="Q2739" s="10"/>
      <c r="R2739" s="10"/>
      <c r="S2739" s="10"/>
      <c r="T2739" s="179">
        <f t="shared" si="164"/>
        <v>4510.1335453100155</v>
      </c>
      <c r="U2739" s="10"/>
      <c r="V2739" s="10"/>
      <c r="W2739" s="10"/>
      <c r="Y2739" s="10">
        <v>1011665.6900000012</v>
      </c>
      <c r="Z2739" s="10">
        <f t="shared" si="169"/>
        <v>1463015.45</v>
      </c>
      <c r="AB2739" s="250">
        <f t="shared" si="170"/>
        <v>946505.5</v>
      </c>
      <c r="AC2739" s="10">
        <v>1166360.23</v>
      </c>
      <c r="AD2739" s="10"/>
      <c r="AE2739" s="3"/>
      <c r="AF2739" s="3"/>
    </row>
    <row r="2740" spans="1:32" x14ac:dyDescent="0.2">
      <c r="A2740" s="55"/>
      <c r="B2740" s="198"/>
      <c r="C2740" s="10" t="s">
        <v>438</v>
      </c>
      <c r="D2740" s="10"/>
      <c r="E2740" s="419" t="s">
        <v>148</v>
      </c>
      <c r="F2740" s="369">
        <v>244</v>
      </c>
      <c r="G2740" s="10"/>
      <c r="H2740" s="369">
        <f t="shared" si="168"/>
        <v>1</v>
      </c>
      <c r="I2740" s="10"/>
      <c r="J2740" s="10">
        <v>55.82</v>
      </c>
      <c r="K2740" s="10"/>
      <c r="M2740" s="10">
        <v>1</v>
      </c>
      <c r="N2740" s="69"/>
      <c r="P2740" s="245">
        <f t="shared" si="163"/>
        <v>55.82</v>
      </c>
      <c r="Q2740" s="10"/>
      <c r="R2740" s="10"/>
      <c r="S2740" s="10"/>
      <c r="T2740" s="179">
        <f t="shared" si="164"/>
        <v>244</v>
      </c>
      <c r="U2740" s="10"/>
      <c r="V2740" s="10"/>
      <c r="W2740" s="10"/>
      <c r="Y2740" s="10">
        <v>55.82</v>
      </c>
      <c r="Z2740" s="10">
        <f t="shared" si="169"/>
        <v>80.72</v>
      </c>
      <c r="AB2740" s="250">
        <f t="shared" si="170"/>
        <v>52.22</v>
      </c>
      <c r="AC2740" s="10">
        <v>64.349999999999994</v>
      </c>
      <c r="AD2740" s="10"/>
      <c r="AE2740" s="3"/>
      <c r="AF2740" s="3"/>
    </row>
    <row r="2741" spans="1:32" x14ac:dyDescent="0.2">
      <c r="A2741" s="55"/>
      <c r="B2741" s="198"/>
      <c r="C2741" s="10" t="s">
        <v>438</v>
      </c>
      <c r="D2741" s="10"/>
      <c r="E2741" s="419" t="s">
        <v>97</v>
      </c>
      <c r="F2741" s="369">
        <v>7106</v>
      </c>
      <c r="G2741" s="10"/>
      <c r="H2741" s="369">
        <f t="shared" si="168"/>
        <v>22</v>
      </c>
      <c r="I2741" s="10"/>
      <c r="J2741" s="10">
        <v>1365.74</v>
      </c>
      <c r="K2741" s="10"/>
      <c r="M2741" s="10">
        <v>1</v>
      </c>
      <c r="N2741" s="69"/>
      <c r="P2741" s="245">
        <f t="shared" si="163"/>
        <v>1365.74</v>
      </c>
      <c r="Q2741" s="10"/>
      <c r="R2741" s="10"/>
      <c r="S2741" s="10"/>
      <c r="T2741" s="179">
        <f t="shared" si="164"/>
        <v>7106</v>
      </c>
      <c r="U2741" s="10"/>
      <c r="V2741" s="10"/>
      <c r="W2741" s="10"/>
      <c r="Y2741" s="10">
        <v>1365.74</v>
      </c>
      <c r="Z2741" s="10">
        <f t="shared" si="169"/>
        <v>1975.06</v>
      </c>
      <c r="AB2741" s="250">
        <f t="shared" si="170"/>
        <v>1277.77</v>
      </c>
      <c r="AC2741" s="10">
        <v>1574.57</v>
      </c>
      <c r="AD2741" s="10"/>
      <c r="AE2741" s="3"/>
      <c r="AF2741" s="3"/>
    </row>
    <row r="2742" spans="1:32" x14ac:dyDescent="0.2">
      <c r="A2742" s="55"/>
      <c r="B2742" s="198"/>
      <c r="C2742" s="10" t="s">
        <v>438</v>
      </c>
      <c r="D2742" s="10"/>
      <c r="E2742" s="419" t="s">
        <v>224</v>
      </c>
      <c r="F2742" s="369">
        <v>2053840</v>
      </c>
      <c r="G2742" s="10"/>
      <c r="H2742" s="369">
        <f t="shared" si="168"/>
        <v>6224</v>
      </c>
      <c r="I2742" s="10"/>
      <c r="J2742" s="10">
        <v>364484.9099999998</v>
      </c>
      <c r="K2742" s="10"/>
      <c r="M2742" s="10">
        <v>605</v>
      </c>
      <c r="N2742" s="69"/>
      <c r="P2742" s="245">
        <f t="shared" si="163"/>
        <v>602.45439669421455</v>
      </c>
      <c r="Q2742" s="10"/>
      <c r="R2742" s="10"/>
      <c r="S2742" s="10"/>
      <c r="T2742" s="179">
        <f t="shared" si="164"/>
        <v>3394.7768595041321</v>
      </c>
      <c r="U2742" s="10"/>
      <c r="V2742" s="10"/>
      <c r="W2742" s="10"/>
      <c r="Y2742" s="10">
        <v>364484.9099999998</v>
      </c>
      <c r="Z2742" s="10">
        <f t="shared" si="169"/>
        <v>527098.09</v>
      </c>
      <c r="AB2742" s="250">
        <f t="shared" si="170"/>
        <v>341008.87</v>
      </c>
      <c r="AC2742" s="10">
        <v>420218.56</v>
      </c>
      <c r="AD2742" s="10"/>
      <c r="AE2742" s="3"/>
      <c r="AF2742" s="3"/>
    </row>
    <row r="2743" spans="1:32" x14ac:dyDescent="0.2">
      <c r="A2743" s="55"/>
      <c r="B2743" s="198"/>
      <c r="C2743" s="10" t="s">
        <v>440</v>
      </c>
      <c r="D2743" s="10"/>
      <c r="E2743" s="419" t="s">
        <v>292</v>
      </c>
      <c r="F2743" s="369">
        <v>488274</v>
      </c>
      <c r="G2743" s="10"/>
      <c r="H2743" s="369">
        <f t="shared" si="168"/>
        <v>1480</v>
      </c>
      <c r="I2743" s="10"/>
      <c r="J2743" s="10">
        <v>76848.620000000024</v>
      </c>
      <c r="K2743" s="10"/>
      <c r="M2743" s="10">
        <v>92</v>
      </c>
      <c r="N2743" s="69"/>
      <c r="P2743" s="245">
        <f t="shared" si="163"/>
        <v>835.31108695652199</v>
      </c>
      <c r="Q2743" s="10"/>
      <c r="R2743" s="10"/>
      <c r="S2743" s="10"/>
      <c r="T2743" s="179">
        <f t="shared" si="164"/>
        <v>5307.326086956522</v>
      </c>
      <c r="U2743" s="10"/>
      <c r="V2743" s="10"/>
      <c r="W2743" s="10"/>
      <c r="Y2743" s="10">
        <v>76848.620000000024</v>
      </c>
      <c r="Z2743" s="10">
        <f t="shared" si="169"/>
        <v>111134.26</v>
      </c>
      <c r="AB2743" s="250">
        <f t="shared" si="170"/>
        <v>71898.89</v>
      </c>
      <c r="AC2743" s="10">
        <v>88599.6</v>
      </c>
      <c r="AD2743" s="10"/>
      <c r="AE2743" s="3"/>
      <c r="AF2743" s="3"/>
    </row>
    <row r="2744" spans="1:32" x14ac:dyDescent="0.2">
      <c r="A2744" s="55"/>
      <c r="B2744" s="198"/>
      <c r="C2744" s="10" t="s">
        <v>441</v>
      </c>
      <c r="D2744" s="10"/>
      <c r="E2744" s="419" t="s">
        <v>70</v>
      </c>
      <c r="F2744" s="369">
        <v>7826</v>
      </c>
      <c r="G2744" s="10"/>
      <c r="H2744" s="369">
        <f t="shared" si="168"/>
        <v>24</v>
      </c>
      <c r="I2744" s="10"/>
      <c r="J2744" s="10">
        <v>2581.85</v>
      </c>
      <c r="K2744" s="10"/>
      <c r="M2744" s="10">
        <v>10</v>
      </c>
      <c r="N2744" s="69"/>
      <c r="P2744" s="245">
        <f t="shared" si="163"/>
        <v>258.185</v>
      </c>
      <c r="Q2744" s="10"/>
      <c r="R2744" s="10"/>
      <c r="S2744" s="10"/>
      <c r="T2744" s="179">
        <f t="shared" si="164"/>
        <v>782.6</v>
      </c>
      <c r="U2744" s="10"/>
      <c r="V2744" s="10"/>
      <c r="W2744" s="10"/>
      <c r="Y2744" s="10">
        <v>2581.85</v>
      </c>
      <c r="Z2744" s="10">
        <f t="shared" si="169"/>
        <v>3733.73</v>
      </c>
      <c r="AB2744" s="250">
        <f t="shared" si="170"/>
        <v>2415.56</v>
      </c>
      <c r="AC2744" s="10">
        <v>2976.65</v>
      </c>
      <c r="AD2744" s="10"/>
      <c r="AE2744" s="3"/>
      <c r="AF2744" s="3"/>
    </row>
    <row r="2745" spans="1:32" x14ac:dyDescent="0.2">
      <c r="A2745" s="55"/>
      <c r="B2745" s="198"/>
      <c r="C2745" s="10" t="s">
        <v>443</v>
      </c>
      <c r="D2745" s="10"/>
      <c r="E2745" s="419" t="s">
        <v>63</v>
      </c>
      <c r="F2745" s="369">
        <v>2944</v>
      </c>
      <c r="G2745" s="10"/>
      <c r="H2745" s="369">
        <f t="shared" si="168"/>
        <v>9</v>
      </c>
      <c r="I2745" s="10"/>
      <c r="J2745" s="10">
        <v>495.01</v>
      </c>
      <c r="K2745" s="10"/>
      <c r="M2745" s="10">
        <v>1</v>
      </c>
      <c r="N2745" s="69"/>
      <c r="P2745" s="245">
        <f t="shared" si="163"/>
        <v>495.01</v>
      </c>
      <c r="Q2745" s="10"/>
      <c r="R2745" s="10"/>
      <c r="S2745" s="10"/>
      <c r="T2745" s="179">
        <f t="shared" si="164"/>
        <v>2944</v>
      </c>
      <c r="U2745" s="10"/>
      <c r="V2745" s="10"/>
      <c r="W2745" s="10"/>
      <c r="Y2745" s="10">
        <v>495.01</v>
      </c>
      <c r="Z2745" s="10">
        <f t="shared" si="169"/>
        <v>715.86</v>
      </c>
      <c r="AB2745" s="250">
        <f t="shared" si="170"/>
        <v>463.13</v>
      </c>
      <c r="AC2745" s="10">
        <v>570.71</v>
      </c>
      <c r="AD2745" s="10"/>
      <c r="AE2745" s="3"/>
      <c r="AF2745" s="3"/>
    </row>
    <row r="2746" spans="1:32" x14ac:dyDescent="0.2">
      <c r="A2746" s="55"/>
      <c r="B2746" s="198"/>
      <c r="C2746" s="10" t="s">
        <v>444</v>
      </c>
      <c r="D2746" s="10"/>
      <c r="E2746" s="419" t="s">
        <v>70</v>
      </c>
      <c r="F2746" s="369">
        <v>1648</v>
      </c>
      <c r="G2746" s="10"/>
      <c r="H2746" s="369">
        <f t="shared" si="168"/>
        <v>5</v>
      </c>
      <c r="I2746" s="10"/>
      <c r="J2746" s="10">
        <v>1082.2599999999998</v>
      </c>
      <c r="K2746" s="10"/>
      <c r="M2746" s="10">
        <v>5</v>
      </c>
      <c r="N2746" s="69"/>
      <c r="P2746" s="245">
        <f t="shared" si="163"/>
        <v>216.45199999999994</v>
      </c>
      <c r="Q2746" s="10"/>
      <c r="R2746" s="10"/>
      <c r="S2746" s="10"/>
      <c r="T2746" s="179">
        <f t="shared" si="164"/>
        <v>329.6</v>
      </c>
      <c r="U2746" s="10"/>
      <c r="V2746" s="10"/>
      <c r="W2746" s="10"/>
      <c r="Y2746" s="10">
        <v>1082.2599999999998</v>
      </c>
      <c r="Z2746" s="10">
        <f t="shared" si="169"/>
        <v>1565.11</v>
      </c>
      <c r="AB2746" s="250">
        <f t="shared" si="170"/>
        <v>1012.55</v>
      </c>
      <c r="AC2746" s="10">
        <v>1247.75</v>
      </c>
      <c r="AD2746" s="10"/>
      <c r="AE2746" s="3"/>
      <c r="AF2746" s="3"/>
    </row>
    <row r="2747" spans="1:32" x14ac:dyDescent="0.2">
      <c r="A2747" s="55"/>
      <c r="B2747" s="198"/>
      <c r="C2747" s="10" t="s">
        <v>445</v>
      </c>
      <c r="D2747" s="10"/>
      <c r="E2747" s="419" t="s">
        <v>124</v>
      </c>
      <c r="F2747" s="369">
        <v>223688</v>
      </c>
      <c r="G2747" s="10"/>
      <c r="H2747" s="369">
        <f t="shared" si="168"/>
        <v>678</v>
      </c>
      <c r="I2747" s="10"/>
      <c r="J2747" s="10">
        <v>40433.920000000013</v>
      </c>
      <c r="K2747" s="10"/>
      <c r="M2747" s="10">
        <v>115</v>
      </c>
      <c r="N2747" s="69"/>
      <c r="P2747" s="245">
        <f t="shared" si="163"/>
        <v>351.59930434782621</v>
      </c>
      <c r="Q2747" s="10"/>
      <c r="R2747" s="10"/>
      <c r="S2747" s="10"/>
      <c r="T2747" s="179">
        <f t="shared" si="164"/>
        <v>1945.1130434782608</v>
      </c>
      <c r="U2747" s="10"/>
      <c r="V2747" s="10"/>
      <c r="W2747" s="10"/>
      <c r="Y2747" s="10">
        <v>40433.920000000013</v>
      </c>
      <c r="Z2747" s="10">
        <f t="shared" si="169"/>
        <v>58473.32</v>
      </c>
      <c r="AB2747" s="250">
        <f t="shared" si="170"/>
        <v>37829.620000000003</v>
      </c>
      <c r="AC2747" s="10">
        <v>46616.7</v>
      </c>
      <c r="AD2747" s="10"/>
      <c r="AE2747" s="3"/>
      <c r="AF2747" s="3"/>
    </row>
    <row r="2748" spans="1:32" x14ac:dyDescent="0.2">
      <c r="A2748" s="55"/>
      <c r="B2748" s="198"/>
      <c r="C2748" s="10" t="s">
        <v>445</v>
      </c>
      <c r="D2748" s="10"/>
      <c r="E2748" s="419" t="s">
        <v>224</v>
      </c>
      <c r="F2748" s="369">
        <v>12709</v>
      </c>
      <c r="G2748" s="10"/>
      <c r="H2748" s="369">
        <f t="shared" si="168"/>
        <v>39</v>
      </c>
      <c r="I2748" s="10"/>
      <c r="J2748" s="10">
        <v>755.26</v>
      </c>
      <c r="K2748" s="10"/>
      <c r="M2748" s="10">
        <v>2</v>
      </c>
      <c r="N2748" s="69"/>
      <c r="P2748" s="245">
        <f t="shared" si="163"/>
        <v>377.63</v>
      </c>
      <c r="Q2748" s="10"/>
      <c r="R2748" s="10"/>
      <c r="S2748" s="10"/>
      <c r="T2748" s="179">
        <f t="shared" si="164"/>
        <v>6354.5</v>
      </c>
      <c r="U2748" s="10"/>
      <c r="V2748" s="10"/>
      <c r="W2748" s="10"/>
      <c r="Y2748" s="10">
        <v>755.26</v>
      </c>
      <c r="Z2748" s="10">
        <f t="shared" si="169"/>
        <v>1092.22</v>
      </c>
      <c r="AB2748" s="250">
        <f t="shared" si="170"/>
        <v>706.61</v>
      </c>
      <c r="AC2748" s="10">
        <v>870.74</v>
      </c>
      <c r="AD2748" s="10"/>
      <c r="AE2748" s="3"/>
      <c r="AF2748" s="3"/>
    </row>
    <row r="2749" spans="1:32" x14ac:dyDescent="0.2">
      <c r="A2749" s="55"/>
      <c r="B2749" s="198"/>
      <c r="C2749" s="10" t="s">
        <v>446</v>
      </c>
      <c r="D2749" s="10"/>
      <c r="E2749" s="419" t="s">
        <v>109</v>
      </c>
      <c r="F2749" s="369">
        <v>575962</v>
      </c>
      <c r="G2749" s="10"/>
      <c r="H2749" s="369">
        <f t="shared" si="168"/>
        <v>1745</v>
      </c>
      <c r="I2749" s="10"/>
      <c r="J2749" s="10">
        <v>67751.950000000041</v>
      </c>
      <c r="K2749" s="10"/>
      <c r="M2749" s="10">
        <v>188</v>
      </c>
      <c r="N2749" s="69"/>
      <c r="P2749" s="245">
        <f t="shared" si="163"/>
        <v>360.38271276595765</v>
      </c>
      <c r="Q2749" s="10"/>
      <c r="R2749" s="10"/>
      <c r="S2749" s="10"/>
      <c r="T2749" s="179">
        <f t="shared" si="164"/>
        <v>3063.627659574468</v>
      </c>
      <c r="U2749" s="10"/>
      <c r="V2749" s="10"/>
      <c r="W2749" s="10"/>
      <c r="Y2749" s="10">
        <v>67751.950000000041</v>
      </c>
      <c r="Z2749" s="10">
        <f t="shared" si="169"/>
        <v>97979.16</v>
      </c>
      <c r="AB2749" s="250">
        <f t="shared" si="170"/>
        <v>63388.13</v>
      </c>
      <c r="AC2749" s="10">
        <v>78111.95</v>
      </c>
      <c r="AD2749" s="10"/>
      <c r="AE2749" s="3"/>
      <c r="AF2749" s="3"/>
    </row>
    <row r="2750" spans="1:32" x14ac:dyDescent="0.2">
      <c r="A2750" s="55"/>
      <c r="B2750" s="198"/>
      <c r="C2750" s="10" t="s">
        <v>446</v>
      </c>
      <c r="D2750" s="10"/>
      <c r="E2750" s="419" t="s">
        <v>86</v>
      </c>
      <c r="F2750" s="369">
        <v>1640</v>
      </c>
      <c r="G2750" s="10"/>
      <c r="H2750" s="369">
        <f t="shared" si="168"/>
        <v>5</v>
      </c>
      <c r="I2750" s="10"/>
      <c r="J2750" s="10">
        <v>673.54</v>
      </c>
      <c r="K2750" s="10"/>
      <c r="M2750" s="10">
        <v>1</v>
      </c>
      <c r="N2750" s="69"/>
      <c r="P2750" s="245">
        <f t="shared" si="163"/>
        <v>673.54</v>
      </c>
      <c r="Q2750" s="10"/>
      <c r="R2750" s="10"/>
      <c r="S2750" s="10"/>
      <c r="T2750" s="179">
        <f t="shared" si="164"/>
        <v>1640</v>
      </c>
      <c r="U2750" s="10"/>
      <c r="V2750" s="10"/>
      <c r="W2750" s="10"/>
      <c r="Y2750" s="10">
        <v>673.54</v>
      </c>
      <c r="Z2750" s="10">
        <f t="shared" si="169"/>
        <v>974.04</v>
      </c>
      <c r="AB2750" s="250">
        <f t="shared" si="170"/>
        <v>630.16</v>
      </c>
      <c r="AC2750" s="10">
        <v>776.53</v>
      </c>
      <c r="AD2750" s="10"/>
      <c r="AE2750" s="3"/>
      <c r="AF2750" s="3"/>
    </row>
    <row r="2751" spans="1:32" x14ac:dyDescent="0.2">
      <c r="A2751" s="55"/>
      <c r="B2751" s="198"/>
      <c r="C2751" s="10" t="s">
        <v>447</v>
      </c>
      <c r="D2751" s="10"/>
      <c r="E2751" s="419" t="s">
        <v>70</v>
      </c>
      <c r="F2751" s="369">
        <v>4597</v>
      </c>
      <c r="G2751" s="10"/>
      <c r="H2751" s="369">
        <f t="shared" si="168"/>
        <v>14</v>
      </c>
      <c r="I2751" s="10"/>
      <c r="J2751" s="10">
        <v>688.75</v>
      </c>
      <c r="K2751" s="10"/>
      <c r="M2751" s="10">
        <v>14</v>
      </c>
      <c r="N2751" s="69"/>
      <c r="P2751" s="245">
        <f t="shared" si="163"/>
        <v>49.196428571428569</v>
      </c>
      <c r="Q2751" s="10"/>
      <c r="R2751" s="10"/>
      <c r="S2751" s="10"/>
      <c r="T2751" s="179">
        <f t="shared" si="164"/>
        <v>328.35714285714283</v>
      </c>
      <c r="U2751" s="10"/>
      <c r="V2751" s="10"/>
      <c r="W2751" s="10"/>
      <c r="Y2751" s="10">
        <v>688.75</v>
      </c>
      <c r="Z2751" s="10">
        <f t="shared" si="169"/>
        <v>996.03</v>
      </c>
      <c r="AB2751" s="250">
        <f t="shared" si="170"/>
        <v>644.39</v>
      </c>
      <c r="AC2751" s="10">
        <v>794.07</v>
      </c>
      <c r="AD2751" s="10"/>
      <c r="AE2751" s="3"/>
      <c r="AF2751" s="3"/>
    </row>
    <row r="2752" spans="1:32" x14ac:dyDescent="0.2">
      <c r="A2752" s="55"/>
      <c r="B2752" s="198"/>
      <c r="C2752" s="10" t="s">
        <v>448</v>
      </c>
      <c r="D2752" s="10"/>
      <c r="E2752" s="419" t="s">
        <v>449</v>
      </c>
      <c r="F2752" s="369">
        <v>3747211</v>
      </c>
      <c r="G2752" s="10"/>
      <c r="H2752" s="369">
        <f t="shared" si="168"/>
        <v>11356</v>
      </c>
      <c r="I2752" s="10"/>
      <c r="J2752" s="10">
        <v>354856.05999999982</v>
      </c>
      <c r="K2752" s="10"/>
      <c r="M2752" s="10">
        <v>384</v>
      </c>
      <c r="N2752" s="69"/>
      <c r="P2752" s="245">
        <f t="shared" si="163"/>
        <v>924.10432291666621</v>
      </c>
      <c r="Q2752" s="10"/>
      <c r="R2752" s="10"/>
      <c r="S2752" s="10"/>
      <c r="T2752" s="179">
        <f t="shared" si="164"/>
        <v>9758.3619791666661</v>
      </c>
      <c r="U2752" s="10"/>
      <c r="V2752" s="10"/>
      <c r="W2752" s="10"/>
      <c r="Y2752" s="10">
        <v>354856.05999999982</v>
      </c>
      <c r="Z2752" s="10">
        <f t="shared" si="169"/>
        <v>513173.38</v>
      </c>
      <c r="AB2752" s="250">
        <f t="shared" si="170"/>
        <v>332000.2</v>
      </c>
      <c r="AC2752" s="10">
        <v>409117.36</v>
      </c>
      <c r="AD2752" s="10"/>
      <c r="AE2752" s="3"/>
      <c r="AF2752" s="3"/>
    </row>
    <row r="2753" spans="1:32" x14ac:dyDescent="0.2">
      <c r="A2753" s="55"/>
      <c r="B2753" s="198"/>
      <c r="C2753" s="10" t="s">
        <v>614</v>
      </c>
      <c r="D2753" s="10"/>
      <c r="E2753" s="419" t="s">
        <v>104</v>
      </c>
      <c r="F2753" s="369">
        <v>376</v>
      </c>
      <c r="G2753" s="10"/>
      <c r="H2753" s="369">
        <f t="shared" si="168"/>
        <v>1</v>
      </c>
      <c r="I2753" s="10"/>
      <c r="J2753" s="10">
        <v>67.69</v>
      </c>
      <c r="K2753" s="10"/>
      <c r="M2753" s="10">
        <v>1</v>
      </c>
      <c r="N2753" s="69"/>
      <c r="P2753" s="245">
        <f t="shared" si="163"/>
        <v>67.69</v>
      </c>
      <c r="Q2753" s="10"/>
      <c r="R2753" s="10"/>
      <c r="S2753" s="10"/>
      <c r="T2753" s="179">
        <f t="shared" si="164"/>
        <v>376</v>
      </c>
      <c r="U2753" s="10"/>
      <c r="V2753" s="10"/>
      <c r="W2753" s="10"/>
      <c r="Y2753" s="10">
        <v>67.69</v>
      </c>
      <c r="Z2753" s="10">
        <f t="shared" si="169"/>
        <v>97.89</v>
      </c>
      <c r="AB2753" s="250">
        <f t="shared" si="170"/>
        <v>63.33</v>
      </c>
      <c r="AC2753" s="10">
        <v>78.040000000000006</v>
      </c>
      <c r="AD2753" s="10"/>
      <c r="AE2753" s="3"/>
      <c r="AF2753" s="3"/>
    </row>
    <row r="2754" spans="1:32" x14ac:dyDescent="0.2">
      <c r="A2754" s="55"/>
      <c r="B2754" s="198"/>
      <c r="C2754" s="10" t="s">
        <v>450</v>
      </c>
      <c r="D2754" s="10"/>
      <c r="E2754" s="419" t="s">
        <v>451</v>
      </c>
      <c r="F2754" s="369">
        <v>10029537</v>
      </c>
      <c r="G2754" s="10"/>
      <c r="H2754" s="369">
        <f t="shared" si="168"/>
        <v>30394</v>
      </c>
      <c r="I2754" s="10"/>
      <c r="J2754" s="10">
        <v>423093.02999999985</v>
      </c>
      <c r="K2754" s="10"/>
      <c r="M2754" s="10">
        <v>203</v>
      </c>
      <c r="N2754" s="69"/>
      <c r="P2754" s="245">
        <f t="shared" si="163"/>
        <v>2084.2021182266003</v>
      </c>
      <c r="Q2754" s="10"/>
      <c r="R2754" s="10"/>
      <c r="S2754" s="10"/>
      <c r="T2754" s="179">
        <f t="shared" si="164"/>
        <v>49406.586206896551</v>
      </c>
      <c r="U2754" s="10"/>
      <c r="V2754" s="10"/>
      <c r="W2754" s="10"/>
      <c r="Y2754" s="10">
        <v>423093.02999999985</v>
      </c>
      <c r="Z2754" s="10">
        <f t="shared" si="169"/>
        <v>611853.93999999994</v>
      </c>
      <c r="AB2754" s="250">
        <f t="shared" si="170"/>
        <v>395842.11</v>
      </c>
      <c r="AC2754" s="10">
        <v>487788.49</v>
      </c>
      <c r="AD2754" s="10"/>
      <c r="AE2754" s="3"/>
      <c r="AF2754" s="3"/>
    </row>
    <row r="2755" spans="1:32" x14ac:dyDescent="0.2">
      <c r="A2755" s="55"/>
      <c r="B2755" s="198"/>
      <c r="C2755" s="10" t="s">
        <v>452</v>
      </c>
      <c r="D2755" s="10"/>
      <c r="E2755" s="419" t="s">
        <v>68</v>
      </c>
      <c r="F2755" s="369">
        <v>2607</v>
      </c>
      <c r="G2755" s="10"/>
      <c r="H2755" s="369">
        <f t="shared" si="168"/>
        <v>8</v>
      </c>
      <c r="I2755" s="10"/>
      <c r="J2755" s="10">
        <v>247.04999999999998</v>
      </c>
      <c r="K2755" s="10"/>
      <c r="M2755" s="10">
        <v>2</v>
      </c>
      <c r="N2755" s="69"/>
      <c r="P2755" s="245">
        <f t="shared" si="163"/>
        <v>123.52499999999999</v>
      </c>
      <c r="Q2755" s="10"/>
      <c r="R2755" s="10"/>
      <c r="S2755" s="10"/>
      <c r="T2755" s="179">
        <f t="shared" si="164"/>
        <v>1303.5</v>
      </c>
      <c r="U2755" s="10"/>
      <c r="V2755" s="10"/>
      <c r="W2755" s="10"/>
      <c r="Y2755" s="10">
        <v>247.04999999999998</v>
      </c>
      <c r="Z2755" s="10">
        <f t="shared" si="169"/>
        <v>357.27</v>
      </c>
      <c r="AB2755" s="250">
        <f t="shared" si="170"/>
        <v>231.14</v>
      </c>
      <c r="AC2755" s="10">
        <v>284.83</v>
      </c>
      <c r="AD2755" s="10"/>
      <c r="AE2755" s="3"/>
      <c r="AF2755" s="3"/>
    </row>
    <row r="2756" spans="1:32" x14ac:dyDescent="0.2">
      <c r="A2756" s="55"/>
      <c r="B2756" s="198"/>
      <c r="C2756" s="10" t="s">
        <v>453</v>
      </c>
      <c r="D2756" s="10"/>
      <c r="E2756" s="419" t="s">
        <v>177</v>
      </c>
      <c r="F2756" s="369">
        <v>2414018</v>
      </c>
      <c r="G2756" s="10"/>
      <c r="H2756" s="369">
        <f t="shared" si="168"/>
        <v>7316</v>
      </c>
      <c r="I2756" s="10"/>
      <c r="J2756" s="10">
        <v>231225.57000000021</v>
      </c>
      <c r="K2756" s="10"/>
      <c r="M2756" s="10">
        <v>428</v>
      </c>
      <c r="N2756" s="69"/>
      <c r="P2756" s="245">
        <f t="shared" si="163"/>
        <v>540.24665887850517</v>
      </c>
      <c r="Q2756" s="10"/>
      <c r="R2756" s="10"/>
      <c r="S2756" s="10"/>
      <c r="T2756" s="179">
        <f t="shared" si="164"/>
        <v>5640.2289719626169</v>
      </c>
      <c r="U2756" s="10"/>
      <c r="V2756" s="10"/>
      <c r="W2756" s="10"/>
      <c r="Y2756" s="10">
        <v>231225.57000000021</v>
      </c>
      <c r="Z2756" s="10">
        <f t="shared" si="169"/>
        <v>334385.74</v>
      </c>
      <c r="AB2756" s="250">
        <f t="shared" si="170"/>
        <v>216332.61</v>
      </c>
      <c r="AC2756" s="10">
        <v>266582.45</v>
      </c>
      <c r="AD2756" s="10"/>
      <c r="AE2756" s="3"/>
      <c r="AF2756" s="3"/>
    </row>
    <row r="2757" spans="1:32" x14ac:dyDescent="0.2">
      <c r="A2757" s="55"/>
      <c r="B2757" s="198"/>
      <c r="C2757" s="10" t="s">
        <v>454</v>
      </c>
      <c r="D2757" s="10"/>
      <c r="E2757" s="419" t="s">
        <v>455</v>
      </c>
      <c r="F2757" s="369">
        <v>4163216</v>
      </c>
      <c r="G2757" s="10"/>
      <c r="H2757" s="369">
        <f t="shared" si="168"/>
        <v>12616</v>
      </c>
      <c r="I2757" s="10"/>
      <c r="J2757" s="10">
        <v>356873.23</v>
      </c>
      <c r="K2757" s="10"/>
      <c r="M2757" s="10">
        <v>671</v>
      </c>
      <c r="N2757" s="69"/>
      <c r="P2757" s="245">
        <f t="shared" si="163"/>
        <v>531.85280178837559</v>
      </c>
      <c r="Q2757" s="10"/>
      <c r="R2757" s="10"/>
      <c r="S2757" s="10"/>
      <c r="T2757" s="179">
        <f t="shared" si="164"/>
        <v>6204.4947839046199</v>
      </c>
      <c r="U2757" s="10"/>
      <c r="V2757" s="10"/>
      <c r="W2757" s="10"/>
      <c r="Y2757" s="10">
        <v>356873.23</v>
      </c>
      <c r="Z2757" s="10">
        <f t="shared" si="169"/>
        <v>516090.5</v>
      </c>
      <c r="AB2757" s="250">
        <f t="shared" si="170"/>
        <v>333887.45</v>
      </c>
      <c r="AC2757" s="10">
        <v>411442.98</v>
      </c>
      <c r="AD2757" s="10"/>
      <c r="AE2757" s="3"/>
      <c r="AF2757" s="3"/>
    </row>
    <row r="2758" spans="1:32" x14ac:dyDescent="0.2">
      <c r="A2758" s="55"/>
      <c r="B2758" s="198"/>
      <c r="C2758" s="10" t="s">
        <v>454</v>
      </c>
      <c r="D2758" s="10"/>
      <c r="E2758" s="419" t="s">
        <v>164</v>
      </c>
      <c r="F2758" s="369">
        <v>252</v>
      </c>
      <c r="G2758" s="10"/>
      <c r="H2758" s="369">
        <f t="shared" si="168"/>
        <v>1</v>
      </c>
      <c r="I2758" s="10"/>
      <c r="J2758" s="10">
        <v>79.489999999999995</v>
      </c>
      <c r="K2758" s="10"/>
      <c r="M2758" s="10">
        <v>1</v>
      </c>
      <c r="N2758" s="69"/>
      <c r="P2758" s="245">
        <f t="shared" si="163"/>
        <v>79.489999999999995</v>
      </c>
      <c r="Q2758" s="10"/>
      <c r="R2758" s="10"/>
      <c r="S2758" s="10"/>
      <c r="T2758" s="179">
        <f t="shared" si="164"/>
        <v>252</v>
      </c>
      <c r="U2758" s="10"/>
      <c r="V2758" s="10"/>
      <c r="W2758" s="10"/>
      <c r="Y2758" s="10">
        <v>79.489999999999995</v>
      </c>
      <c r="Z2758" s="10">
        <f t="shared" si="169"/>
        <v>114.95</v>
      </c>
      <c r="AB2758" s="250">
        <f t="shared" si="170"/>
        <v>74.37</v>
      </c>
      <c r="AC2758" s="10">
        <v>91.64</v>
      </c>
      <c r="AD2758" s="10"/>
      <c r="AE2758" s="3"/>
      <c r="AF2758" s="3"/>
    </row>
    <row r="2759" spans="1:32" x14ac:dyDescent="0.2">
      <c r="A2759" s="55"/>
      <c r="B2759" s="198"/>
      <c r="C2759" s="10" t="s">
        <v>456</v>
      </c>
      <c r="D2759" s="10"/>
      <c r="E2759" s="419" t="s">
        <v>79</v>
      </c>
      <c r="F2759" s="369">
        <v>6980</v>
      </c>
      <c r="G2759" s="10"/>
      <c r="H2759" s="369">
        <f t="shared" si="168"/>
        <v>21</v>
      </c>
      <c r="I2759" s="10"/>
      <c r="J2759" s="10">
        <v>1302.58</v>
      </c>
      <c r="K2759" s="10"/>
      <c r="M2759" s="10">
        <v>3</v>
      </c>
      <c r="N2759" s="69"/>
      <c r="P2759" s="245">
        <f t="shared" si="163"/>
        <v>434.19333333333333</v>
      </c>
      <c r="Q2759" s="10"/>
      <c r="R2759" s="10"/>
      <c r="S2759" s="10"/>
      <c r="T2759" s="179">
        <f t="shared" si="164"/>
        <v>2326.6666666666665</v>
      </c>
      <c r="U2759" s="10"/>
      <c r="V2759" s="10"/>
      <c r="W2759" s="10"/>
      <c r="Y2759" s="10">
        <v>1302.58</v>
      </c>
      <c r="Z2759" s="10">
        <f t="shared" si="169"/>
        <v>1883.72</v>
      </c>
      <c r="AB2759" s="250">
        <f t="shared" si="170"/>
        <v>1218.68</v>
      </c>
      <c r="AC2759" s="10">
        <v>1501.76</v>
      </c>
      <c r="AD2759" s="10"/>
      <c r="AE2759" s="3"/>
      <c r="AF2759" s="3"/>
    </row>
    <row r="2760" spans="1:32" x14ac:dyDescent="0.2">
      <c r="A2760" s="55"/>
      <c r="B2760" s="198"/>
      <c r="C2760" s="10" t="s">
        <v>588</v>
      </c>
      <c r="D2760" s="10"/>
      <c r="E2760" s="419" t="s">
        <v>164</v>
      </c>
      <c r="F2760" s="369">
        <v>1011</v>
      </c>
      <c r="G2760" s="10"/>
      <c r="H2760" s="369">
        <f t="shared" si="168"/>
        <v>3</v>
      </c>
      <c r="I2760" s="10"/>
      <c r="J2760" s="10">
        <v>413.61000000000007</v>
      </c>
      <c r="K2760" s="10"/>
      <c r="M2760" s="10">
        <v>7</v>
      </c>
      <c r="N2760" s="69"/>
      <c r="P2760" s="245">
        <f t="shared" si="163"/>
        <v>59.087142857142865</v>
      </c>
      <c r="Q2760" s="10"/>
      <c r="R2760" s="10"/>
      <c r="S2760" s="10"/>
      <c r="T2760" s="179">
        <f t="shared" si="164"/>
        <v>144.42857142857142</v>
      </c>
      <c r="U2760" s="10"/>
      <c r="V2760" s="10"/>
      <c r="W2760" s="10"/>
      <c r="Y2760" s="10">
        <v>413.61000000000007</v>
      </c>
      <c r="Z2760" s="10">
        <f t="shared" si="169"/>
        <v>598.14</v>
      </c>
      <c r="AB2760" s="250">
        <f t="shared" si="170"/>
        <v>386.97</v>
      </c>
      <c r="AC2760" s="10">
        <v>476.86</v>
      </c>
      <c r="AD2760" s="10"/>
      <c r="AE2760" s="3"/>
      <c r="AF2760" s="3"/>
    </row>
    <row r="2761" spans="1:32" x14ac:dyDescent="0.2">
      <c r="A2761" s="55"/>
      <c r="B2761" s="198"/>
      <c r="C2761" s="10" t="s">
        <v>457</v>
      </c>
      <c r="D2761" s="10"/>
      <c r="E2761" s="419" t="s">
        <v>127</v>
      </c>
      <c r="F2761" s="369">
        <v>213561</v>
      </c>
      <c r="G2761" s="10"/>
      <c r="H2761" s="369">
        <f t="shared" si="168"/>
        <v>647</v>
      </c>
      <c r="I2761" s="10"/>
      <c r="J2761" s="10">
        <v>34723.369999999988</v>
      </c>
      <c r="K2761" s="10"/>
      <c r="M2761" s="10">
        <v>80</v>
      </c>
      <c r="N2761" s="69"/>
      <c r="P2761" s="245">
        <f t="shared" si="163"/>
        <v>434.04212499999983</v>
      </c>
      <c r="Q2761" s="10"/>
      <c r="R2761" s="10"/>
      <c r="S2761" s="10"/>
      <c r="T2761" s="179">
        <f t="shared" si="164"/>
        <v>2669.5124999999998</v>
      </c>
      <c r="U2761" s="10"/>
      <c r="V2761" s="10"/>
      <c r="W2761" s="10"/>
      <c r="Y2761" s="10">
        <v>34723.369999999988</v>
      </c>
      <c r="Z2761" s="10">
        <f t="shared" si="169"/>
        <v>50215.03</v>
      </c>
      <c r="AB2761" s="250">
        <f t="shared" si="170"/>
        <v>32486.880000000001</v>
      </c>
      <c r="AC2761" s="10">
        <v>40032.949999999997</v>
      </c>
      <c r="AD2761" s="10"/>
      <c r="AE2761" s="3"/>
      <c r="AF2761" s="3"/>
    </row>
    <row r="2762" spans="1:32" x14ac:dyDescent="0.2">
      <c r="A2762" s="55"/>
      <c r="B2762" s="198"/>
      <c r="C2762" s="10" t="s">
        <v>459</v>
      </c>
      <c r="D2762" s="10"/>
      <c r="E2762" s="419" t="s">
        <v>451</v>
      </c>
      <c r="F2762" s="369">
        <v>18080</v>
      </c>
      <c r="G2762" s="10"/>
      <c r="H2762" s="369">
        <f t="shared" si="168"/>
        <v>55</v>
      </c>
      <c r="I2762" s="10"/>
      <c r="J2762" s="10">
        <v>3122.4</v>
      </c>
      <c r="K2762" s="10"/>
      <c r="M2762" s="10">
        <v>1</v>
      </c>
      <c r="N2762" s="69"/>
      <c r="P2762" s="245">
        <f t="shared" si="163"/>
        <v>3122.4</v>
      </c>
      <c r="Q2762" s="10"/>
      <c r="R2762" s="10"/>
      <c r="S2762" s="10"/>
      <c r="T2762" s="179">
        <f t="shared" si="164"/>
        <v>18080</v>
      </c>
      <c r="U2762" s="10"/>
      <c r="V2762" s="10"/>
      <c r="W2762" s="10"/>
      <c r="Y2762" s="10">
        <v>3122.4</v>
      </c>
      <c r="Z2762" s="10">
        <f t="shared" si="169"/>
        <v>4515.4399999999996</v>
      </c>
      <c r="AB2762" s="250">
        <f t="shared" si="170"/>
        <v>2921.29</v>
      </c>
      <c r="AC2762" s="10">
        <v>3599.85</v>
      </c>
      <c r="AD2762" s="10"/>
      <c r="AE2762" s="3"/>
      <c r="AF2762" s="3"/>
    </row>
    <row r="2763" spans="1:32" x14ac:dyDescent="0.2">
      <c r="A2763" s="55"/>
      <c r="B2763" s="198"/>
      <c r="C2763" s="10" t="s">
        <v>459</v>
      </c>
      <c r="D2763" s="10"/>
      <c r="E2763" s="419" t="s">
        <v>460</v>
      </c>
      <c r="F2763" s="369">
        <v>34388</v>
      </c>
      <c r="G2763" s="10"/>
      <c r="H2763" s="369">
        <f t="shared" si="168"/>
        <v>104</v>
      </c>
      <c r="I2763" s="10"/>
      <c r="J2763" s="10">
        <v>6504.61</v>
      </c>
      <c r="K2763" s="10"/>
      <c r="M2763" s="10">
        <v>47</v>
      </c>
      <c r="N2763" s="69"/>
      <c r="P2763" s="245">
        <f t="shared" si="163"/>
        <v>138.3959574468085</v>
      </c>
      <c r="Q2763" s="10"/>
      <c r="R2763" s="10"/>
      <c r="S2763" s="10"/>
      <c r="T2763" s="179">
        <f t="shared" si="164"/>
        <v>731.65957446808511</v>
      </c>
      <c r="U2763" s="10"/>
      <c r="V2763" s="10"/>
      <c r="W2763" s="10"/>
      <c r="Y2763" s="10">
        <v>6504.61</v>
      </c>
      <c r="Z2763" s="10">
        <f t="shared" si="169"/>
        <v>9406.61</v>
      </c>
      <c r="AB2763" s="250">
        <f t="shared" si="170"/>
        <v>6085.66</v>
      </c>
      <c r="AC2763" s="10">
        <v>7499.24</v>
      </c>
      <c r="AD2763" s="10"/>
      <c r="AE2763" s="3"/>
      <c r="AF2763" s="3"/>
    </row>
    <row r="2764" spans="1:32" x14ac:dyDescent="0.2">
      <c r="A2764" s="55"/>
      <c r="B2764" s="198"/>
      <c r="C2764" s="10" t="s">
        <v>461</v>
      </c>
      <c r="D2764" s="10"/>
      <c r="E2764" s="419" t="s">
        <v>68</v>
      </c>
      <c r="F2764" s="369">
        <v>1167</v>
      </c>
      <c r="G2764" s="10"/>
      <c r="H2764" s="369">
        <f t="shared" si="168"/>
        <v>4</v>
      </c>
      <c r="I2764" s="10"/>
      <c r="J2764" s="10">
        <v>228.06</v>
      </c>
      <c r="K2764" s="10"/>
      <c r="M2764" s="10">
        <v>1</v>
      </c>
      <c r="N2764" s="69"/>
      <c r="P2764" s="245">
        <f t="shared" si="163"/>
        <v>228.06</v>
      </c>
      <c r="Q2764" s="10"/>
      <c r="R2764" s="10"/>
      <c r="S2764" s="10"/>
      <c r="T2764" s="179">
        <f t="shared" si="164"/>
        <v>1167</v>
      </c>
      <c r="U2764" s="10"/>
      <c r="V2764" s="10"/>
      <c r="W2764" s="10"/>
      <c r="Y2764" s="10">
        <v>228.06</v>
      </c>
      <c r="Z2764" s="10">
        <f t="shared" si="169"/>
        <v>329.81</v>
      </c>
      <c r="AB2764" s="250">
        <f t="shared" si="170"/>
        <v>213.37</v>
      </c>
      <c r="AC2764" s="10">
        <v>262.93</v>
      </c>
      <c r="AD2764" s="10"/>
      <c r="AE2764" s="3"/>
      <c r="AF2764" s="3"/>
    </row>
    <row r="2765" spans="1:32" x14ac:dyDescent="0.2">
      <c r="A2765" s="55"/>
      <c r="B2765" s="198"/>
      <c r="C2765" s="10" t="s">
        <v>461</v>
      </c>
      <c r="D2765" s="10"/>
      <c r="E2765" s="419" t="s">
        <v>203</v>
      </c>
      <c r="F2765" s="369">
        <v>1125599</v>
      </c>
      <c r="G2765" s="10"/>
      <c r="H2765" s="369">
        <f t="shared" si="168"/>
        <v>3411</v>
      </c>
      <c r="I2765" s="10"/>
      <c r="J2765" s="10">
        <v>138185.09999999998</v>
      </c>
      <c r="K2765" s="10"/>
      <c r="M2765" s="10">
        <v>325</v>
      </c>
      <c r="N2765" s="69"/>
      <c r="P2765" s="245">
        <f t="shared" si="163"/>
        <v>425.18492307692298</v>
      </c>
      <c r="Q2765" s="10"/>
      <c r="R2765" s="10"/>
      <c r="S2765" s="10"/>
      <c r="T2765" s="179">
        <f t="shared" si="164"/>
        <v>3463.3815384615386</v>
      </c>
      <c r="U2765" s="10"/>
      <c r="V2765" s="10"/>
      <c r="W2765" s="10"/>
      <c r="Y2765" s="10">
        <v>138185.09999999998</v>
      </c>
      <c r="Z2765" s="10">
        <f t="shared" si="169"/>
        <v>199835.71</v>
      </c>
      <c r="AB2765" s="250">
        <f t="shared" si="170"/>
        <v>129284.76</v>
      </c>
      <c r="AC2765" s="10">
        <v>159315.07999999999</v>
      </c>
      <c r="AD2765" s="10"/>
      <c r="AE2765" s="3"/>
      <c r="AF2765" s="3"/>
    </row>
    <row r="2766" spans="1:32" x14ac:dyDescent="0.2">
      <c r="A2766" s="55"/>
      <c r="B2766" s="198"/>
      <c r="C2766" s="10" t="s">
        <v>463</v>
      </c>
      <c r="D2766" s="10"/>
      <c r="E2766" s="419" t="s">
        <v>203</v>
      </c>
      <c r="F2766" s="369">
        <v>188153</v>
      </c>
      <c r="G2766" s="10"/>
      <c r="H2766" s="369">
        <f t="shared" si="168"/>
        <v>570</v>
      </c>
      <c r="I2766" s="10"/>
      <c r="J2766" s="10">
        <v>20905.71</v>
      </c>
      <c r="K2766" s="10"/>
      <c r="M2766" s="10">
        <v>26</v>
      </c>
      <c r="N2766" s="69"/>
      <c r="P2766" s="245">
        <f t="shared" si="163"/>
        <v>804.06576923076921</v>
      </c>
      <c r="Q2766" s="10"/>
      <c r="R2766" s="10"/>
      <c r="S2766" s="10"/>
      <c r="T2766" s="179">
        <f t="shared" si="164"/>
        <v>7236.6538461538457</v>
      </c>
      <c r="U2766" s="10"/>
      <c r="V2766" s="10"/>
      <c r="W2766" s="10"/>
      <c r="Y2766" s="10">
        <v>20905.71</v>
      </c>
      <c r="Z2766" s="10">
        <f t="shared" si="169"/>
        <v>30232.69</v>
      </c>
      <c r="AB2766" s="250">
        <f t="shared" si="170"/>
        <v>19559.2</v>
      </c>
      <c r="AC2766" s="10">
        <v>24102.42</v>
      </c>
      <c r="AD2766" s="10"/>
      <c r="AE2766" s="3"/>
      <c r="AF2766" s="3"/>
    </row>
    <row r="2767" spans="1:32" x14ac:dyDescent="0.2">
      <c r="A2767" s="55"/>
      <c r="B2767" s="198"/>
      <c r="C2767" s="10" t="s">
        <v>464</v>
      </c>
      <c r="D2767" s="10"/>
      <c r="E2767" s="419" t="s">
        <v>63</v>
      </c>
      <c r="F2767" s="369">
        <v>163041</v>
      </c>
      <c r="G2767" s="10"/>
      <c r="H2767" s="369">
        <f t="shared" si="168"/>
        <v>494</v>
      </c>
      <c r="I2767" s="10"/>
      <c r="J2767" s="10">
        <v>20041.119999999995</v>
      </c>
      <c r="K2767" s="10"/>
      <c r="M2767" s="10">
        <v>25</v>
      </c>
      <c r="N2767" s="69"/>
      <c r="P2767" s="245">
        <f t="shared" si="163"/>
        <v>801.6447999999998</v>
      </c>
      <c r="Q2767" s="10"/>
      <c r="R2767" s="10"/>
      <c r="S2767" s="10"/>
      <c r="T2767" s="179">
        <f t="shared" si="164"/>
        <v>6521.64</v>
      </c>
      <c r="U2767" s="10"/>
      <c r="V2767" s="10"/>
      <c r="W2767" s="10"/>
      <c r="Y2767" s="10">
        <v>20041.119999999995</v>
      </c>
      <c r="Z2767" s="10">
        <f t="shared" si="169"/>
        <v>28982.37</v>
      </c>
      <c r="AB2767" s="250">
        <f t="shared" si="170"/>
        <v>18750.3</v>
      </c>
      <c r="AC2767" s="10">
        <v>23105.63</v>
      </c>
      <c r="AD2767" s="10"/>
      <c r="AE2767" s="3"/>
      <c r="AF2767" s="3"/>
    </row>
    <row r="2768" spans="1:32" x14ac:dyDescent="0.2">
      <c r="A2768" s="55"/>
      <c r="B2768" s="198"/>
      <c r="C2768" s="10" t="s">
        <v>465</v>
      </c>
      <c r="D2768" s="10"/>
      <c r="E2768" s="419" t="s">
        <v>179</v>
      </c>
      <c r="F2768" s="369">
        <v>4892</v>
      </c>
      <c r="G2768" s="10"/>
      <c r="H2768" s="369">
        <f t="shared" si="168"/>
        <v>15</v>
      </c>
      <c r="I2768" s="10"/>
      <c r="J2768" s="10">
        <v>1130.69</v>
      </c>
      <c r="K2768" s="10"/>
      <c r="M2768" s="10">
        <v>7</v>
      </c>
      <c r="N2768" s="69"/>
      <c r="P2768" s="245">
        <f t="shared" si="163"/>
        <v>161.52714285714288</v>
      </c>
      <c r="Q2768" s="10"/>
      <c r="R2768" s="10"/>
      <c r="S2768" s="10"/>
      <c r="T2768" s="179">
        <f t="shared" si="164"/>
        <v>698.85714285714289</v>
      </c>
      <c r="U2768" s="10"/>
      <c r="V2768" s="10"/>
      <c r="W2768" s="10"/>
      <c r="Y2768" s="10">
        <v>1130.69</v>
      </c>
      <c r="Z2768" s="10">
        <f t="shared" si="169"/>
        <v>1635.14</v>
      </c>
      <c r="AB2768" s="250">
        <f t="shared" si="170"/>
        <v>1057.8599999999999</v>
      </c>
      <c r="AC2768" s="10">
        <v>1303.58</v>
      </c>
      <c r="AD2768" s="10"/>
      <c r="AE2768" s="3"/>
      <c r="AF2768" s="3"/>
    </row>
    <row r="2769" spans="1:32" x14ac:dyDescent="0.2">
      <c r="A2769" s="55"/>
      <c r="B2769" s="198"/>
      <c r="C2769" s="10" t="s">
        <v>465</v>
      </c>
      <c r="D2769" s="10"/>
      <c r="E2769" s="419" t="s">
        <v>201</v>
      </c>
      <c r="F2769" s="369">
        <v>2040</v>
      </c>
      <c r="G2769" s="10"/>
      <c r="H2769" s="369">
        <f t="shared" ref="H2769:H2832" si="171">ROUND($H$2933*F2769/$F$2933,0)</f>
        <v>6</v>
      </c>
      <c r="I2769" s="10"/>
      <c r="J2769" s="10">
        <v>262.89999999999998</v>
      </c>
      <c r="K2769" s="10"/>
      <c r="M2769" s="10">
        <v>1</v>
      </c>
      <c r="N2769" s="69"/>
      <c r="P2769" s="245">
        <f t="shared" si="163"/>
        <v>262.89999999999998</v>
      </c>
      <c r="Q2769" s="10"/>
      <c r="R2769" s="10"/>
      <c r="S2769" s="10"/>
      <c r="T2769" s="179">
        <f t="shared" si="164"/>
        <v>2040</v>
      </c>
      <c r="U2769" s="10"/>
      <c r="V2769" s="10"/>
      <c r="W2769" s="10"/>
      <c r="Y2769" s="10">
        <v>262.89999999999998</v>
      </c>
      <c r="Z2769" s="10">
        <f t="shared" ref="Z2769:Z2832" si="172">ROUND($Z$2933*Y2769/$Y$2933,2)</f>
        <v>380.19</v>
      </c>
      <c r="AB2769" s="250">
        <f t="shared" ref="AB2769:AB2832" si="173">ROUND($AB$2933*Y2769/$Y$2933,2)</f>
        <v>245.97</v>
      </c>
      <c r="AC2769" s="10">
        <v>303.10000000000002</v>
      </c>
      <c r="AD2769" s="10"/>
      <c r="AE2769" s="3"/>
      <c r="AF2769" s="3"/>
    </row>
    <row r="2770" spans="1:32" x14ac:dyDescent="0.2">
      <c r="A2770" s="55"/>
      <c r="B2770" s="198"/>
      <c r="C2770" s="10" t="s">
        <v>466</v>
      </c>
      <c r="D2770" s="10"/>
      <c r="E2770" s="419" t="s">
        <v>467</v>
      </c>
      <c r="F2770" s="369">
        <v>1625514</v>
      </c>
      <c r="G2770" s="10"/>
      <c r="H2770" s="369">
        <f t="shared" si="171"/>
        <v>4926</v>
      </c>
      <c r="I2770" s="10"/>
      <c r="J2770" s="10">
        <v>215374.46000000014</v>
      </c>
      <c r="K2770" s="10"/>
      <c r="M2770" s="10">
        <v>482</v>
      </c>
      <c r="N2770" s="69"/>
      <c r="P2770" s="245">
        <f t="shared" si="163"/>
        <v>446.83497925311229</v>
      </c>
      <c r="Q2770" s="10"/>
      <c r="R2770" s="10"/>
      <c r="S2770" s="10"/>
      <c r="T2770" s="179">
        <f t="shared" si="164"/>
        <v>3372.4356846473029</v>
      </c>
      <c r="U2770" s="10"/>
      <c r="V2770" s="10"/>
      <c r="W2770" s="10"/>
      <c r="Y2770" s="10">
        <v>215374.46000000014</v>
      </c>
      <c r="Z2770" s="10">
        <f t="shared" si="172"/>
        <v>311462.73</v>
      </c>
      <c r="AB2770" s="250">
        <f t="shared" si="173"/>
        <v>201502.45</v>
      </c>
      <c r="AC2770" s="10">
        <v>248307.53</v>
      </c>
      <c r="AD2770" s="10"/>
      <c r="AE2770" s="3"/>
      <c r="AF2770" s="3"/>
    </row>
    <row r="2771" spans="1:32" x14ac:dyDescent="0.2">
      <c r="A2771" s="55"/>
      <c r="B2771" s="198"/>
      <c r="C2771" s="10" t="s">
        <v>468</v>
      </c>
      <c r="D2771" s="10"/>
      <c r="E2771" s="419" t="s">
        <v>145</v>
      </c>
      <c r="F2771" s="369">
        <v>1057</v>
      </c>
      <c r="G2771" s="10"/>
      <c r="H2771" s="369">
        <f t="shared" si="171"/>
        <v>3</v>
      </c>
      <c r="I2771" s="10"/>
      <c r="J2771" s="10">
        <v>550.05999999999995</v>
      </c>
      <c r="K2771" s="10"/>
      <c r="M2771" s="10">
        <v>7</v>
      </c>
      <c r="N2771" s="69"/>
      <c r="P2771" s="245">
        <f t="shared" si="163"/>
        <v>78.58</v>
      </c>
      <c r="Q2771" s="10"/>
      <c r="R2771" s="10"/>
      <c r="S2771" s="10"/>
      <c r="T2771" s="179">
        <f t="shared" si="164"/>
        <v>151</v>
      </c>
      <c r="U2771" s="10"/>
      <c r="V2771" s="10"/>
      <c r="W2771" s="10"/>
      <c r="Y2771" s="10">
        <v>550.05999999999995</v>
      </c>
      <c r="Z2771" s="10">
        <f t="shared" si="172"/>
        <v>795.47</v>
      </c>
      <c r="AB2771" s="250">
        <f t="shared" si="173"/>
        <v>514.63</v>
      </c>
      <c r="AC2771" s="10">
        <v>634.16999999999996</v>
      </c>
      <c r="AD2771" s="10"/>
      <c r="AE2771" s="3"/>
      <c r="AF2771" s="3"/>
    </row>
    <row r="2772" spans="1:32" x14ac:dyDescent="0.2">
      <c r="A2772" s="55"/>
      <c r="B2772" s="198"/>
      <c r="C2772" s="10" t="s">
        <v>468</v>
      </c>
      <c r="D2772" s="10"/>
      <c r="E2772" s="419" t="s">
        <v>70</v>
      </c>
      <c r="F2772" s="369">
        <v>779067</v>
      </c>
      <c r="G2772" s="10"/>
      <c r="H2772" s="369">
        <f t="shared" si="171"/>
        <v>2361</v>
      </c>
      <c r="I2772" s="10"/>
      <c r="J2772" s="10">
        <v>90178.329999999987</v>
      </c>
      <c r="K2772" s="10"/>
      <c r="M2772" s="10">
        <v>37</v>
      </c>
      <c r="N2772" s="69"/>
      <c r="P2772" s="245">
        <f t="shared" si="163"/>
        <v>2437.2521621621618</v>
      </c>
      <c r="Q2772" s="10"/>
      <c r="R2772" s="10"/>
      <c r="S2772" s="10"/>
      <c r="T2772" s="179">
        <f t="shared" si="164"/>
        <v>21055.864864864863</v>
      </c>
      <c r="U2772" s="10"/>
      <c r="V2772" s="10"/>
      <c r="W2772" s="10"/>
      <c r="Y2772" s="10">
        <v>90178.329999999987</v>
      </c>
      <c r="Z2772" s="10">
        <f t="shared" si="172"/>
        <v>130410.96</v>
      </c>
      <c r="AB2772" s="250">
        <f t="shared" si="173"/>
        <v>84370.05</v>
      </c>
      <c r="AC2772" s="10">
        <v>103967.56</v>
      </c>
      <c r="AD2772" s="10"/>
      <c r="AE2772" s="3"/>
      <c r="AF2772" s="3"/>
    </row>
    <row r="2773" spans="1:32" x14ac:dyDescent="0.2">
      <c r="A2773" s="55"/>
      <c r="B2773" s="198"/>
      <c r="C2773" s="10" t="s">
        <v>468</v>
      </c>
      <c r="D2773" s="10"/>
      <c r="E2773" s="419" t="s">
        <v>425</v>
      </c>
      <c r="F2773" s="369">
        <v>34</v>
      </c>
      <c r="G2773" s="10"/>
      <c r="H2773" s="369">
        <f t="shared" si="171"/>
        <v>0</v>
      </c>
      <c r="I2773" s="10"/>
      <c r="J2773" s="10">
        <v>17.66</v>
      </c>
      <c r="K2773" s="10"/>
      <c r="M2773" s="10">
        <v>1</v>
      </c>
      <c r="N2773" s="69"/>
      <c r="P2773" s="245">
        <f t="shared" si="163"/>
        <v>17.66</v>
      </c>
      <c r="Q2773" s="10"/>
      <c r="R2773" s="10"/>
      <c r="S2773" s="10"/>
      <c r="T2773" s="179">
        <f t="shared" si="164"/>
        <v>34</v>
      </c>
      <c r="U2773" s="10"/>
      <c r="V2773" s="10"/>
      <c r="W2773" s="10"/>
      <c r="Y2773" s="10">
        <v>17.66</v>
      </c>
      <c r="Z2773" s="10">
        <f t="shared" si="172"/>
        <v>25.54</v>
      </c>
      <c r="AB2773" s="250">
        <f t="shared" si="173"/>
        <v>16.52</v>
      </c>
      <c r="AC2773" s="10">
        <v>20.36</v>
      </c>
      <c r="AD2773" s="10"/>
      <c r="AE2773" s="3"/>
      <c r="AF2773" s="3"/>
    </row>
    <row r="2774" spans="1:32" x14ac:dyDescent="0.2">
      <c r="A2774" s="55"/>
      <c r="B2774" s="198"/>
      <c r="C2774" s="10" t="s">
        <v>469</v>
      </c>
      <c r="D2774" s="10"/>
      <c r="E2774" s="419" t="s">
        <v>201</v>
      </c>
      <c r="F2774" s="369">
        <v>12638</v>
      </c>
      <c r="G2774" s="10"/>
      <c r="H2774" s="369">
        <f t="shared" si="171"/>
        <v>38</v>
      </c>
      <c r="I2774" s="10"/>
      <c r="J2774" s="10">
        <v>966.74</v>
      </c>
      <c r="K2774" s="10"/>
      <c r="M2774" s="10">
        <v>3</v>
      </c>
      <c r="N2774" s="69"/>
      <c r="P2774" s="245">
        <f t="shared" si="163"/>
        <v>322.24666666666667</v>
      </c>
      <c r="Q2774" s="10"/>
      <c r="R2774" s="10"/>
      <c r="S2774" s="10"/>
      <c r="T2774" s="179">
        <f t="shared" si="164"/>
        <v>4212.666666666667</v>
      </c>
      <c r="U2774" s="10"/>
      <c r="V2774" s="10"/>
      <c r="W2774" s="10"/>
      <c r="Y2774" s="10">
        <v>966.74</v>
      </c>
      <c r="Z2774" s="10">
        <f t="shared" si="172"/>
        <v>1398.05</v>
      </c>
      <c r="AB2774" s="250">
        <f t="shared" si="173"/>
        <v>904.47</v>
      </c>
      <c r="AC2774" s="10">
        <v>1114.56</v>
      </c>
      <c r="AD2774" s="10"/>
      <c r="AE2774" s="3"/>
      <c r="AF2774" s="3"/>
    </row>
    <row r="2775" spans="1:32" x14ac:dyDescent="0.2">
      <c r="A2775" s="55"/>
      <c r="B2775" s="198"/>
      <c r="C2775" s="10" t="s">
        <v>470</v>
      </c>
      <c r="D2775" s="10"/>
      <c r="E2775" s="419" t="s">
        <v>124</v>
      </c>
      <c r="F2775" s="369">
        <v>2500</v>
      </c>
      <c r="G2775" s="10"/>
      <c r="H2775" s="369">
        <f t="shared" si="171"/>
        <v>8</v>
      </c>
      <c r="I2775" s="10"/>
      <c r="J2775" s="10">
        <v>491.32</v>
      </c>
      <c r="K2775" s="10"/>
      <c r="M2775" s="10">
        <v>1</v>
      </c>
      <c r="N2775" s="69"/>
      <c r="P2775" s="245">
        <f t="shared" si="163"/>
        <v>491.32</v>
      </c>
      <c r="Q2775" s="10"/>
      <c r="R2775" s="10"/>
      <c r="S2775" s="10"/>
      <c r="T2775" s="179">
        <f t="shared" si="164"/>
        <v>2500</v>
      </c>
      <c r="U2775" s="10"/>
      <c r="V2775" s="10"/>
      <c r="W2775" s="10"/>
      <c r="Y2775" s="10">
        <v>491.32</v>
      </c>
      <c r="Z2775" s="10">
        <f t="shared" si="172"/>
        <v>710.52</v>
      </c>
      <c r="AB2775" s="250">
        <f t="shared" si="173"/>
        <v>459.67</v>
      </c>
      <c r="AC2775" s="10">
        <v>566.44000000000005</v>
      </c>
      <c r="AD2775" s="10"/>
      <c r="AE2775" s="3"/>
      <c r="AF2775" s="3"/>
    </row>
    <row r="2776" spans="1:32" x14ac:dyDescent="0.2">
      <c r="A2776" s="55"/>
      <c r="B2776" s="198"/>
      <c r="C2776" s="10" t="s">
        <v>470</v>
      </c>
      <c r="D2776" s="10"/>
      <c r="E2776" s="419" t="s">
        <v>100</v>
      </c>
      <c r="F2776" s="369">
        <v>5601964</v>
      </c>
      <c r="G2776" s="10"/>
      <c r="H2776" s="369">
        <f t="shared" si="171"/>
        <v>16976</v>
      </c>
      <c r="I2776" s="10"/>
      <c r="J2776" s="10">
        <v>683643.72000000044</v>
      </c>
      <c r="K2776" s="10"/>
      <c r="M2776" s="10">
        <v>1148</v>
      </c>
      <c r="N2776" s="69"/>
      <c r="P2776" s="245">
        <f t="shared" si="163"/>
        <v>595.50846689895513</v>
      </c>
      <c r="Q2776" s="10"/>
      <c r="R2776" s="10"/>
      <c r="S2776" s="10"/>
      <c r="T2776" s="179">
        <f t="shared" si="164"/>
        <v>4879.7595818815334</v>
      </c>
      <c r="U2776" s="10"/>
      <c r="V2776" s="10"/>
      <c r="W2776" s="10"/>
      <c r="Y2776" s="10">
        <v>683643.72000000044</v>
      </c>
      <c r="Z2776" s="10">
        <f t="shared" si="172"/>
        <v>988648.06</v>
      </c>
      <c r="AB2776" s="250">
        <f t="shared" si="173"/>
        <v>639611.04</v>
      </c>
      <c r="AC2776" s="10">
        <v>788180.18</v>
      </c>
      <c r="AD2776" s="10"/>
      <c r="AE2776" s="3"/>
      <c r="AF2776" s="3"/>
    </row>
    <row r="2777" spans="1:32" x14ac:dyDescent="0.2">
      <c r="A2777" s="55"/>
      <c r="B2777" s="198"/>
      <c r="C2777" s="10" t="s">
        <v>471</v>
      </c>
      <c r="D2777" s="10"/>
      <c r="E2777" s="419" t="s">
        <v>70</v>
      </c>
      <c r="F2777" s="369">
        <v>94331</v>
      </c>
      <c r="G2777" s="10"/>
      <c r="H2777" s="369">
        <f t="shared" si="171"/>
        <v>286</v>
      </c>
      <c r="I2777" s="10"/>
      <c r="J2777" s="10">
        <v>14020.970000000001</v>
      </c>
      <c r="K2777" s="10"/>
      <c r="M2777" s="10">
        <v>29</v>
      </c>
      <c r="N2777" s="69"/>
      <c r="P2777" s="245">
        <f t="shared" si="163"/>
        <v>483.48172413793105</v>
      </c>
      <c r="Q2777" s="10"/>
      <c r="R2777" s="10"/>
      <c r="S2777" s="10"/>
      <c r="T2777" s="179">
        <f t="shared" si="164"/>
        <v>3252.7931034482758</v>
      </c>
      <c r="U2777" s="10"/>
      <c r="V2777" s="10"/>
      <c r="W2777" s="10"/>
      <c r="Y2777" s="10">
        <v>14020.970000000001</v>
      </c>
      <c r="Z2777" s="10">
        <f t="shared" si="172"/>
        <v>20276.36</v>
      </c>
      <c r="AB2777" s="250">
        <f t="shared" si="173"/>
        <v>13117.9</v>
      </c>
      <c r="AC2777" s="10">
        <v>16164.93</v>
      </c>
      <c r="AD2777" s="10"/>
      <c r="AE2777" s="3"/>
      <c r="AF2777" s="3"/>
    </row>
    <row r="2778" spans="1:32" x14ac:dyDescent="0.2">
      <c r="A2778" s="55"/>
      <c r="B2778" s="198"/>
      <c r="C2778" s="10" t="s">
        <v>472</v>
      </c>
      <c r="D2778" s="10"/>
      <c r="E2778" s="419" t="s">
        <v>63</v>
      </c>
      <c r="F2778" s="369">
        <v>898</v>
      </c>
      <c r="G2778" s="10"/>
      <c r="H2778" s="369">
        <f t="shared" si="171"/>
        <v>3</v>
      </c>
      <c r="I2778" s="10"/>
      <c r="J2778" s="10">
        <v>166.28</v>
      </c>
      <c r="K2778" s="10"/>
      <c r="M2778" s="10">
        <v>1</v>
      </c>
      <c r="N2778" s="69"/>
      <c r="P2778" s="245">
        <f t="shared" si="163"/>
        <v>166.28</v>
      </c>
      <c r="Q2778" s="10"/>
      <c r="R2778" s="10"/>
      <c r="S2778" s="10"/>
      <c r="T2778" s="179">
        <f t="shared" si="164"/>
        <v>898</v>
      </c>
      <c r="U2778" s="10"/>
      <c r="V2778" s="10"/>
      <c r="W2778" s="10"/>
      <c r="Y2778" s="10">
        <v>166.28</v>
      </c>
      <c r="Z2778" s="10">
        <f t="shared" si="172"/>
        <v>240.47</v>
      </c>
      <c r="AB2778" s="250">
        <f t="shared" si="173"/>
        <v>155.57</v>
      </c>
      <c r="AC2778" s="10">
        <v>191.71</v>
      </c>
      <c r="AD2778" s="10"/>
      <c r="AE2778" s="3"/>
      <c r="AF2778" s="3"/>
    </row>
    <row r="2779" spans="1:32" x14ac:dyDescent="0.2">
      <c r="A2779" s="55"/>
      <c r="B2779" s="198"/>
      <c r="C2779" s="10" t="s">
        <v>472</v>
      </c>
      <c r="D2779" s="10"/>
      <c r="E2779" s="419" t="s">
        <v>65</v>
      </c>
      <c r="F2779" s="369">
        <v>67411</v>
      </c>
      <c r="G2779" s="10"/>
      <c r="H2779" s="369">
        <f t="shared" si="171"/>
        <v>204</v>
      </c>
      <c r="I2779" s="10"/>
      <c r="J2779" s="10">
        <v>9997.9699999999993</v>
      </c>
      <c r="K2779" s="10"/>
      <c r="M2779" s="10">
        <v>4</v>
      </c>
      <c r="N2779" s="69"/>
      <c r="P2779" s="245">
        <f t="shared" si="163"/>
        <v>2499.4924999999998</v>
      </c>
      <c r="Q2779" s="10"/>
      <c r="R2779" s="10"/>
      <c r="S2779" s="10"/>
      <c r="T2779" s="179">
        <f t="shared" si="164"/>
        <v>16852.75</v>
      </c>
      <c r="U2779" s="10"/>
      <c r="V2779" s="10"/>
      <c r="W2779" s="10"/>
      <c r="Y2779" s="10">
        <v>9997.9699999999993</v>
      </c>
      <c r="Z2779" s="10">
        <f t="shared" si="172"/>
        <v>14458.52</v>
      </c>
      <c r="AB2779" s="250">
        <f t="shared" si="173"/>
        <v>9354.01</v>
      </c>
      <c r="AC2779" s="10">
        <v>11526.76</v>
      </c>
      <c r="AD2779" s="10"/>
      <c r="AE2779" s="3"/>
      <c r="AF2779" s="3"/>
    </row>
    <row r="2780" spans="1:32" x14ac:dyDescent="0.2">
      <c r="A2780" s="55"/>
      <c r="B2780" s="198"/>
      <c r="C2780" s="10" t="s">
        <v>472</v>
      </c>
      <c r="D2780" s="10"/>
      <c r="E2780" s="419" t="s">
        <v>211</v>
      </c>
      <c r="F2780" s="369">
        <v>65280</v>
      </c>
      <c r="G2780" s="10"/>
      <c r="H2780" s="369">
        <f t="shared" si="171"/>
        <v>198</v>
      </c>
      <c r="I2780" s="10"/>
      <c r="J2780" s="10">
        <v>10570.86</v>
      </c>
      <c r="K2780" s="10"/>
      <c r="M2780" s="10">
        <v>1</v>
      </c>
      <c r="N2780" s="69"/>
      <c r="P2780" s="245">
        <f t="shared" si="163"/>
        <v>10570.86</v>
      </c>
      <c r="Q2780" s="10"/>
      <c r="R2780" s="10"/>
      <c r="S2780" s="10"/>
      <c r="T2780" s="179">
        <f t="shared" si="164"/>
        <v>65280</v>
      </c>
      <c r="U2780" s="10"/>
      <c r="V2780" s="10"/>
      <c r="W2780" s="10"/>
      <c r="Y2780" s="10">
        <v>10570.86</v>
      </c>
      <c r="Z2780" s="10">
        <f t="shared" si="172"/>
        <v>15287</v>
      </c>
      <c r="AB2780" s="250">
        <f t="shared" si="173"/>
        <v>9890</v>
      </c>
      <c r="AC2780" s="10">
        <v>12187.25</v>
      </c>
      <c r="AD2780" s="10"/>
      <c r="AE2780" s="3"/>
      <c r="AF2780" s="3"/>
    </row>
    <row r="2781" spans="1:32" x14ac:dyDescent="0.2">
      <c r="A2781" s="55"/>
      <c r="B2781" s="198"/>
      <c r="C2781" s="10" t="s">
        <v>472</v>
      </c>
      <c r="D2781" s="10"/>
      <c r="E2781" s="419" t="s">
        <v>224</v>
      </c>
      <c r="F2781" s="369">
        <v>137</v>
      </c>
      <c r="G2781" s="10"/>
      <c r="H2781" s="369">
        <f t="shared" si="171"/>
        <v>0</v>
      </c>
      <c r="I2781" s="10"/>
      <c r="J2781" s="10">
        <v>39.14</v>
      </c>
      <c r="K2781" s="10"/>
      <c r="M2781" s="10">
        <v>1</v>
      </c>
      <c r="N2781" s="69"/>
      <c r="P2781" s="245">
        <f t="shared" si="163"/>
        <v>39.14</v>
      </c>
      <c r="Q2781" s="10"/>
      <c r="R2781" s="10"/>
      <c r="S2781" s="10"/>
      <c r="T2781" s="179">
        <f t="shared" si="164"/>
        <v>137</v>
      </c>
      <c r="U2781" s="10"/>
      <c r="V2781" s="10"/>
      <c r="W2781" s="10"/>
      <c r="Y2781" s="10">
        <v>39.14</v>
      </c>
      <c r="Z2781" s="10">
        <f t="shared" si="172"/>
        <v>56.6</v>
      </c>
      <c r="AB2781" s="250">
        <f t="shared" si="173"/>
        <v>36.619999999999997</v>
      </c>
      <c r="AC2781" s="10">
        <v>45.13</v>
      </c>
      <c r="AD2781" s="10"/>
      <c r="AE2781" s="3"/>
      <c r="AF2781" s="3"/>
    </row>
    <row r="2782" spans="1:32" x14ac:dyDescent="0.2">
      <c r="A2782" s="55"/>
      <c r="B2782" s="198"/>
      <c r="C2782" s="10" t="s">
        <v>472</v>
      </c>
      <c r="D2782" s="10"/>
      <c r="E2782" s="419" t="s">
        <v>77</v>
      </c>
      <c r="F2782" s="369">
        <v>2666</v>
      </c>
      <c r="G2782" s="10"/>
      <c r="H2782" s="369">
        <f t="shared" si="171"/>
        <v>8</v>
      </c>
      <c r="I2782" s="10"/>
      <c r="J2782" s="10">
        <v>515.89</v>
      </c>
      <c r="K2782" s="10"/>
      <c r="M2782" s="10">
        <v>1</v>
      </c>
      <c r="N2782" s="69"/>
      <c r="P2782" s="245">
        <f t="shared" si="163"/>
        <v>515.89</v>
      </c>
      <c r="Q2782" s="10"/>
      <c r="R2782" s="10"/>
      <c r="S2782" s="10"/>
      <c r="T2782" s="179">
        <f t="shared" si="164"/>
        <v>2666</v>
      </c>
      <c r="U2782" s="10"/>
      <c r="V2782" s="10"/>
      <c r="W2782" s="10"/>
      <c r="Y2782" s="10">
        <v>515.89</v>
      </c>
      <c r="Z2782" s="10">
        <f t="shared" si="172"/>
        <v>746.05</v>
      </c>
      <c r="AB2782" s="250">
        <f t="shared" si="173"/>
        <v>482.66</v>
      </c>
      <c r="AC2782" s="10">
        <v>594.77</v>
      </c>
      <c r="AD2782" s="10"/>
      <c r="AE2782" s="3"/>
      <c r="AF2782" s="3"/>
    </row>
    <row r="2783" spans="1:32" x14ac:dyDescent="0.2">
      <c r="A2783" s="55"/>
      <c r="B2783" s="198"/>
      <c r="C2783" s="10" t="s">
        <v>472</v>
      </c>
      <c r="D2783" s="10"/>
      <c r="E2783" s="419" t="s">
        <v>293</v>
      </c>
      <c r="F2783" s="369">
        <v>12136720</v>
      </c>
      <c r="G2783" s="10"/>
      <c r="H2783" s="369">
        <f t="shared" si="171"/>
        <v>36780</v>
      </c>
      <c r="I2783" s="10"/>
      <c r="J2783" s="10">
        <v>479092.18999999983</v>
      </c>
      <c r="K2783" s="10"/>
      <c r="M2783" s="10">
        <v>266</v>
      </c>
      <c r="N2783" s="69"/>
      <c r="P2783" s="245">
        <f t="shared" si="163"/>
        <v>1801.0984586466159</v>
      </c>
      <c r="Q2783" s="10"/>
      <c r="R2783" s="10"/>
      <c r="S2783" s="10"/>
      <c r="T2783" s="179">
        <f t="shared" si="164"/>
        <v>45626.766917293236</v>
      </c>
      <c r="U2783" s="10"/>
      <c r="V2783" s="10"/>
      <c r="W2783" s="10"/>
      <c r="Y2783" s="10">
        <v>479092.18999999983</v>
      </c>
      <c r="Z2783" s="10">
        <f t="shared" si="172"/>
        <v>692836.86</v>
      </c>
      <c r="AB2783" s="250">
        <f t="shared" si="173"/>
        <v>448234.43</v>
      </c>
      <c r="AC2783" s="10">
        <v>552350.53</v>
      </c>
      <c r="AD2783" s="10"/>
      <c r="AE2783" s="3"/>
      <c r="AF2783" s="3"/>
    </row>
    <row r="2784" spans="1:32" x14ac:dyDescent="0.2">
      <c r="A2784" s="55"/>
      <c r="B2784" s="198"/>
      <c r="C2784" s="10" t="s">
        <v>472</v>
      </c>
      <c r="D2784" s="10"/>
      <c r="E2784" s="419" t="s">
        <v>196</v>
      </c>
      <c r="F2784" s="369">
        <v>17300</v>
      </c>
      <c r="G2784" s="10"/>
      <c r="H2784" s="369">
        <f t="shared" si="171"/>
        <v>52</v>
      </c>
      <c r="I2784" s="10"/>
      <c r="J2784" s="10">
        <v>3111.56</v>
      </c>
      <c r="K2784" s="10"/>
      <c r="M2784" s="10">
        <v>1</v>
      </c>
      <c r="N2784" s="69"/>
      <c r="P2784" s="245">
        <f t="shared" si="163"/>
        <v>3111.56</v>
      </c>
      <c r="Q2784" s="10"/>
      <c r="R2784" s="10"/>
      <c r="S2784" s="10"/>
      <c r="T2784" s="179">
        <f t="shared" si="164"/>
        <v>17300</v>
      </c>
      <c r="U2784" s="10"/>
      <c r="V2784" s="10"/>
      <c r="W2784" s="10"/>
      <c r="Y2784" s="10">
        <v>3111.56</v>
      </c>
      <c r="Z2784" s="10">
        <f t="shared" si="172"/>
        <v>4499.7700000000004</v>
      </c>
      <c r="AB2784" s="250">
        <f t="shared" si="173"/>
        <v>2911.15</v>
      </c>
      <c r="AC2784" s="10">
        <v>3587.35</v>
      </c>
      <c r="AD2784" s="10"/>
      <c r="AE2784" s="3"/>
      <c r="AF2784" s="3"/>
    </row>
    <row r="2785" spans="1:32" x14ac:dyDescent="0.2">
      <c r="A2785" s="55"/>
      <c r="B2785" s="198"/>
      <c r="C2785" s="10" t="s">
        <v>473</v>
      </c>
      <c r="D2785" s="10"/>
      <c r="E2785" s="419" t="s">
        <v>287</v>
      </c>
      <c r="F2785" s="369">
        <v>35917</v>
      </c>
      <c r="G2785" s="10"/>
      <c r="H2785" s="369">
        <f t="shared" si="171"/>
        <v>109</v>
      </c>
      <c r="I2785" s="10"/>
      <c r="J2785" s="10">
        <v>6335.74</v>
      </c>
      <c r="K2785" s="10"/>
      <c r="M2785" s="10">
        <v>30</v>
      </c>
      <c r="N2785" s="69"/>
      <c r="P2785" s="245">
        <f t="shared" si="163"/>
        <v>211.19133333333332</v>
      </c>
      <c r="Q2785" s="10"/>
      <c r="R2785" s="10"/>
      <c r="S2785" s="10"/>
      <c r="T2785" s="179">
        <f t="shared" si="164"/>
        <v>1197.2333333333333</v>
      </c>
      <c r="U2785" s="10"/>
      <c r="V2785" s="10"/>
      <c r="W2785" s="10"/>
      <c r="Y2785" s="10">
        <v>6335.74</v>
      </c>
      <c r="Z2785" s="10">
        <f t="shared" si="172"/>
        <v>9162.4</v>
      </c>
      <c r="AB2785" s="250">
        <f t="shared" si="173"/>
        <v>5927.66</v>
      </c>
      <c r="AC2785" s="10">
        <v>7304.54</v>
      </c>
      <c r="AD2785" s="10"/>
      <c r="AE2785" s="3"/>
      <c r="AF2785" s="3"/>
    </row>
    <row r="2786" spans="1:32" x14ac:dyDescent="0.2">
      <c r="A2786" s="55"/>
      <c r="B2786" s="198"/>
      <c r="C2786" s="10" t="s">
        <v>474</v>
      </c>
      <c r="D2786" s="10"/>
      <c r="E2786" s="419" t="s">
        <v>475</v>
      </c>
      <c r="F2786" s="369">
        <v>537807</v>
      </c>
      <c r="G2786" s="10"/>
      <c r="H2786" s="369">
        <f t="shared" si="171"/>
        <v>1630</v>
      </c>
      <c r="I2786" s="10"/>
      <c r="J2786" s="10">
        <v>48797.140000000007</v>
      </c>
      <c r="K2786" s="10"/>
      <c r="M2786" s="10">
        <v>50</v>
      </c>
      <c r="N2786" s="69"/>
      <c r="P2786" s="245">
        <f t="shared" si="163"/>
        <v>975.94280000000015</v>
      </c>
      <c r="Q2786" s="10"/>
      <c r="R2786" s="10"/>
      <c r="S2786" s="10"/>
      <c r="T2786" s="179">
        <f t="shared" si="164"/>
        <v>10756.14</v>
      </c>
      <c r="U2786" s="10"/>
      <c r="V2786" s="10"/>
      <c r="W2786" s="10"/>
      <c r="Y2786" s="10">
        <v>48797.140000000007</v>
      </c>
      <c r="Z2786" s="10">
        <f t="shared" si="172"/>
        <v>70567.75</v>
      </c>
      <c r="AB2786" s="250">
        <f t="shared" si="173"/>
        <v>45654.17</v>
      </c>
      <c r="AC2786" s="10">
        <v>56258.74</v>
      </c>
      <c r="AD2786" s="10"/>
      <c r="AE2786" s="3"/>
      <c r="AF2786" s="3"/>
    </row>
    <row r="2787" spans="1:32" x14ac:dyDescent="0.2">
      <c r="A2787" s="55"/>
      <c r="B2787" s="198"/>
      <c r="C2787" s="10" t="s">
        <v>474</v>
      </c>
      <c r="D2787" s="10"/>
      <c r="E2787" s="419" t="s">
        <v>134</v>
      </c>
      <c r="F2787" s="369">
        <v>1302</v>
      </c>
      <c r="G2787" s="10"/>
      <c r="H2787" s="369">
        <f t="shared" si="171"/>
        <v>4</v>
      </c>
      <c r="I2787" s="10"/>
      <c r="J2787" s="10">
        <v>256.91000000000003</v>
      </c>
      <c r="K2787" s="10"/>
      <c r="M2787" s="10">
        <v>1</v>
      </c>
      <c r="N2787" s="69"/>
      <c r="P2787" s="245">
        <f t="shared" si="163"/>
        <v>256.91000000000003</v>
      </c>
      <c r="Q2787" s="10"/>
      <c r="R2787" s="10"/>
      <c r="S2787" s="10"/>
      <c r="T2787" s="179">
        <f t="shared" si="164"/>
        <v>1302</v>
      </c>
      <c r="U2787" s="10"/>
      <c r="V2787" s="10"/>
      <c r="W2787" s="10"/>
      <c r="Y2787" s="10">
        <v>256.91000000000003</v>
      </c>
      <c r="Z2787" s="10">
        <f t="shared" si="172"/>
        <v>371.53</v>
      </c>
      <c r="AB2787" s="250">
        <f t="shared" si="173"/>
        <v>240.36</v>
      </c>
      <c r="AC2787" s="10">
        <v>296.19</v>
      </c>
      <c r="AD2787" s="10"/>
      <c r="AE2787" s="3"/>
      <c r="AF2787" s="3"/>
    </row>
    <row r="2788" spans="1:32" x14ac:dyDescent="0.2">
      <c r="A2788" s="55"/>
      <c r="B2788" s="198"/>
      <c r="C2788" s="10" t="s">
        <v>476</v>
      </c>
      <c r="D2788" s="10"/>
      <c r="E2788" s="419" t="s">
        <v>134</v>
      </c>
      <c r="F2788" s="369">
        <v>514450</v>
      </c>
      <c r="G2788" s="10"/>
      <c r="H2788" s="369">
        <f t="shared" si="171"/>
        <v>1559</v>
      </c>
      <c r="I2788" s="10"/>
      <c r="J2788" s="10">
        <v>84407.879999999961</v>
      </c>
      <c r="K2788" s="10"/>
      <c r="M2788" s="10">
        <v>141</v>
      </c>
      <c r="N2788" s="69"/>
      <c r="P2788" s="245">
        <f t="shared" si="163"/>
        <v>598.63744680851039</v>
      </c>
      <c r="Q2788" s="10"/>
      <c r="R2788" s="10"/>
      <c r="S2788" s="10"/>
      <c r="T2788" s="179">
        <f t="shared" si="164"/>
        <v>3648.5815602836878</v>
      </c>
      <c r="U2788" s="10"/>
      <c r="V2788" s="10"/>
      <c r="W2788" s="10"/>
      <c r="Y2788" s="10">
        <v>84407.879999999961</v>
      </c>
      <c r="Z2788" s="10">
        <f t="shared" si="172"/>
        <v>122066.05</v>
      </c>
      <c r="AB2788" s="250">
        <f t="shared" si="173"/>
        <v>78971.27</v>
      </c>
      <c r="AC2788" s="10">
        <v>97314.75</v>
      </c>
      <c r="AD2788" s="10"/>
      <c r="AE2788" s="3"/>
      <c r="AF2788" s="3"/>
    </row>
    <row r="2789" spans="1:32" x14ac:dyDescent="0.2">
      <c r="A2789" s="55"/>
      <c r="B2789" s="198"/>
      <c r="C2789" s="10" t="s">
        <v>477</v>
      </c>
      <c r="D2789" s="10"/>
      <c r="E2789" s="419" t="s">
        <v>73</v>
      </c>
      <c r="F2789" s="369">
        <v>1442</v>
      </c>
      <c r="G2789" s="10"/>
      <c r="H2789" s="369">
        <f t="shared" si="171"/>
        <v>4</v>
      </c>
      <c r="I2789" s="10"/>
      <c r="J2789" s="10">
        <v>308.72000000000003</v>
      </c>
      <c r="K2789" s="10"/>
      <c r="M2789" s="10">
        <v>1</v>
      </c>
      <c r="N2789" s="69"/>
      <c r="P2789" s="245">
        <f t="shared" si="163"/>
        <v>308.72000000000003</v>
      </c>
      <c r="Q2789" s="10"/>
      <c r="R2789" s="10"/>
      <c r="S2789" s="10"/>
      <c r="T2789" s="179">
        <f t="shared" si="164"/>
        <v>1442</v>
      </c>
      <c r="U2789" s="10"/>
      <c r="V2789" s="10"/>
      <c r="W2789" s="10"/>
      <c r="Y2789" s="10">
        <v>308.72000000000003</v>
      </c>
      <c r="Z2789" s="10">
        <f t="shared" si="172"/>
        <v>446.45</v>
      </c>
      <c r="AB2789" s="250">
        <f t="shared" si="173"/>
        <v>288.83999999999997</v>
      </c>
      <c r="AC2789" s="10">
        <v>355.93</v>
      </c>
      <c r="AD2789" s="10"/>
      <c r="AE2789" s="3"/>
      <c r="AF2789" s="3"/>
    </row>
    <row r="2790" spans="1:32" x14ac:dyDescent="0.2">
      <c r="A2790" s="55"/>
      <c r="B2790" s="198"/>
      <c r="C2790" s="10" t="s">
        <v>477</v>
      </c>
      <c r="D2790" s="10"/>
      <c r="E2790" s="419" t="s">
        <v>211</v>
      </c>
      <c r="F2790" s="369">
        <v>14</v>
      </c>
      <c r="G2790" s="10"/>
      <c r="H2790" s="369">
        <f t="shared" si="171"/>
        <v>0</v>
      </c>
      <c r="I2790" s="10"/>
      <c r="J2790" s="10">
        <v>15.76</v>
      </c>
      <c r="K2790" s="10"/>
      <c r="M2790" s="10">
        <v>1</v>
      </c>
      <c r="N2790" s="69"/>
      <c r="P2790" s="245">
        <f t="shared" si="163"/>
        <v>15.76</v>
      </c>
      <c r="Q2790" s="10"/>
      <c r="R2790" s="10"/>
      <c r="S2790" s="10"/>
      <c r="T2790" s="179">
        <f t="shared" si="164"/>
        <v>14</v>
      </c>
      <c r="U2790" s="10"/>
      <c r="V2790" s="10"/>
      <c r="W2790" s="10"/>
      <c r="Y2790" s="10">
        <v>15.76</v>
      </c>
      <c r="Z2790" s="10">
        <f t="shared" si="172"/>
        <v>22.79</v>
      </c>
      <c r="AB2790" s="250">
        <f t="shared" si="173"/>
        <v>14.74</v>
      </c>
      <c r="AC2790" s="10">
        <v>18.16</v>
      </c>
      <c r="AD2790" s="10"/>
      <c r="AE2790" s="3"/>
      <c r="AF2790" s="3"/>
    </row>
    <row r="2791" spans="1:32" x14ac:dyDescent="0.2">
      <c r="A2791" s="55"/>
      <c r="B2791" s="198"/>
      <c r="C2791" s="10" t="s">
        <v>477</v>
      </c>
      <c r="D2791" s="10"/>
      <c r="E2791" s="419" t="s">
        <v>196</v>
      </c>
      <c r="F2791" s="369">
        <v>470415</v>
      </c>
      <c r="G2791" s="10"/>
      <c r="H2791" s="369">
        <f t="shared" si="171"/>
        <v>1426</v>
      </c>
      <c r="I2791" s="10"/>
      <c r="J2791" s="10">
        <v>78817.490000000049</v>
      </c>
      <c r="K2791" s="10"/>
      <c r="M2791" s="10">
        <v>124</v>
      </c>
      <c r="N2791" s="69"/>
      <c r="P2791" s="245">
        <f t="shared" si="163"/>
        <v>635.62491935483911</v>
      </c>
      <c r="Q2791" s="10"/>
      <c r="R2791" s="10"/>
      <c r="S2791" s="10"/>
      <c r="T2791" s="179">
        <f t="shared" si="164"/>
        <v>3793.6693548387098</v>
      </c>
      <c r="U2791" s="10"/>
      <c r="V2791" s="10"/>
      <c r="W2791" s="10"/>
      <c r="Y2791" s="10">
        <v>78817.490000000049</v>
      </c>
      <c r="Z2791" s="10">
        <f t="shared" si="172"/>
        <v>113981.53</v>
      </c>
      <c r="AB2791" s="250">
        <f t="shared" si="173"/>
        <v>73740.95</v>
      </c>
      <c r="AC2791" s="10">
        <v>90869.53</v>
      </c>
      <c r="AD2791" s="10"/>
      <c r="AE2791" s="3"/>
      <c r="AF2791" s="3"/>
    </row>
    <row r="2792" spans="1:32" x14ac:dyDescent="0.2">
      <c r="A2792" s="55"/>
      <c r="B2792" s="198"/>
      <c r="C2792" s="10" t="s">
        <v>478</v>
      </c>
      <c r="D2792" s="10"/>
      <c r="E2792" s="419" t="s">
        <v>72</v>
      </c>
      <c r="F2792" s="369">
        <v>24</v>
      </c>
      <c r="G2792" s="10"/>
      <c r="H2792" s="369">
        <f t="shared" si="171"/>
        <v>0</v>
      </c>
      <c r="I2792" s="10"/>
      <c r="J2792" s="10">
        <v>19.16</v>
      </c>
      <c r="K2792" s="10"/>
      <c r="M2792" s="10">
        <v>1</v>
      </c>
      <c r="N2792" s="69"/>
      <c r="P2792" s="245">
        <f t="shared" si="163"/>
        <v>19.16</v>
      </c>
      <c r="Q2792" s="10"/>
      <c r="R2792" s="10"/>
      <c r="S2792" s="10"/>
      <c r="T2792" s="179">
        <f t="shared" si="164"/>
        <v>24</v>
      </c>
      <c r="U2792" s="10"/>
      <c r="V2792" s="10"/>
      <c r="W2792" s="10"/>
      <c r="Y2792" s="10">
        <v>19.16</v>
      </c>
      <c r="Z2792" s="10">
        <f t="shared" si="172"/>
        <v>27.71</v>
      </c>
      <c r="AB2792" s="250">
        <f t="shared" si="173"/>
        <v>17.93</v>
      </c>
      <c r="AC2792" s="10">
        <v>22.09</v>
      </c>
      <c r="AD2792" s="10"/>
      <c r="AE2792" s="3"/>
      <c r="AF2792" s="3"/>
    </row>
    <row r="2793" spans="1:32" x14ac:dyDescent="0.2">
      <c r="A2793" s="55"/>
      <c r="B2793" s="198"/>
      <c r="C2793" s="10" t="s">
        <v>478</v>
      </c>
      <c r="D2793" s="10"/>
      <c r="E2793" s="419" t="s">
        <v>455</v>
      </c>
      <c r="F2793" s="369">
        <v>614</v>
      </c>
      <c r="G2793" s="10"/>
      <c r="H2793" s="369">
        <f t="shared" si="171"/>
        <v>2</v>
      </c>
      <c r="I2793" s="10"/>
      <c r="J2793" s="10">
        <v>137.81</v>
      </c>
      <c r="K2793" s="10"/>
      <c r="M2793" s="10">
        <v>1</v>
      </c>
      <c r="N2793" s="69"/>
      <c r="P2793" s="245">
        <f t="shared" si="163"/>
        <v>137.81</v>
      </c>
      <c r="Q2793" s="10"/>
      <c r="R2793" s="10"/>
      <c r="S2793" s="10"/>
      <c r="T2793" s="179">
        <f t="shared" si="164"/>
        <v>614</v>
      </c>
      <c r="U2793" s="10"/>
      <c r="V2793" s="10"/>
      <c r="W2793" s="10"/>
      <c r="Y2793" s="10">
        <v>137.81</v>
      </c>
      <c r="Z2793" s="10">
        <f t="shared" si="172"/>
        <v>199.29</v>
      </c>
      <c r="AB2793" s="250">
        <f t="shared" si="173"/>
        <v>128.93</v>
      </c>
      <c r="AC2793" s="10">
        <v>158.88</v>
      </c>
      <c r="AD2793" s="10"/>
      <c r="AE2793" s="3"/>
      <c r="AF2793" s="3"/>
    </row>
    <row r="2794" spans="1:32" x14ac:dyDescent="0.2">
      <c r="A2794" s="55"/>
      <c r="B2794" s="198"/>
      <c r="C2794" s="10" t="s">
        <v>478</v>
      </c>
      <c r="D2794" s="10"/>
      <c r="E2794" s="419" t="s">
        <v>479</v>
      </c>
      <c r="F2794" s="369">
        <v>311817</v>
      </c>
      <c r="G2794" s="10"/>
      <c r="H2794" s="369">
        <f t="shared" si="171"/>
        <v>945</v>
      </c>
      <c r="I2794" s="10"/>
      <c r="J2794" s="10">
        <v>38727.479999999981</v>
      </c>
      <c r="K2794" s="10"/>
      <c r="M2794" s="10">
        <v>158</v>
      </c>
      <c r="N2794" s="69"/>
      <c r="P2794" s="245">
        <f t="shared" si="163"/>
        <v>245.11063291139229</v>
      </c>
      <c r="Q2794" s="10"/>
      <c r="R2794" s="10"/>
      <c r="S2794" s="10"/>
      <c r="T2794" s="179">
        <f t="shared" si="164"/>
        <v>1973.5253164556962</v>
      </c>
      <c r="U2794" s="10"/>
      <c r="V2794" s="10"/>
      <c r="W2794" s="10"/>
      <c r="Y2794" s="10">
        <v>38727.479999999981</v>
      </c>
      <c r="Z2794" s="10">
        <f t="shared" si="172"/>
        <v>56005.56</v>
      </c>
      <c r="AB2794" s="250">
        <f t="shared" si="173"/>
        <v>36233.089999999997</v>
      </c>
      <c r="AC2794" s="10">
        <v>44649.33</v>
      </c>
      <c r="AD2794" s="10"/>
      <c r="AE2794" s="3"/>
      <c r="AF2794" s="3"/>
    </row>
    <row r="2795" spans="1:32" x14ac:dyDescent="0.2">
      <c r="A2795" s="55"/>
      <c r="B2795" s="198"/>
      <c r="C2795" s="10" t="s">
        <v>478</v>
      </c>
      <c r="D2795" s="10"/>
      <c r="E2795" s="419" t="s">
        <v>164</v>
      </c>
      <c r="F2795" s="369">
        <v>2226</v>
      </c>
      <c r="G2795" s="10"/>
      <c r="H2795" s="369">
        <f t="shared" si="171"/>
        <v>7</v>
      </c>
      <c r="I2795" s="10"/>
      <c r="J2795" s="10">
        <v>196.05</v>
      </c>
      <c r="K2795" s="10"/>
      <c r="M2795" s="10">
        <v>1</v>
      </c>
      <c r="N2795" s="69"/>
      <c r="P2795" s="245">
        <f t="shared" si="163"/>
        <v>196.05</v>
      </c>
      <c r="Q2795" s="10"/>
      <c r="R2795" s="10"/>
      <c r="S2795" s="10"/>
      <c r="T2795" s="179">
        <f t="shared" si="164"/>
        <v>2226</v>
      </c>
      <c r="U2795" s="10"/>
      <c r="V2795" s="10"/>
      <c r="W2795" s="10"/>
      <c r="Y2795" s="10">
        <v>196.05</v>
      </c>
      <c r="Z2795" s="10">
        <f t="shared" si="172"/>
        <v>283.52</v>
      </c>
      <c r="AB2795" s="250">
        <f t="shared" si="173"/>
        <v>183.42</v>
      </c>
      <c r="AC2795" s="10">
        <v>226.02</v>
      </c>
      <c r="AD2795" s="10"/>
      <c r="AE2795" s="3"/>
      <c r="AF2795" s="3"/>
    </row>
    <row r="2796" spans="1:32" x14ac:dyDescent="0.2">
      <c r="A2796" s="55"/>
      <c r="B2796" s="198"/>
      <c r="C2796" s="10" t="s">
        <v>478</v>
      </c>
      <c r="D2796" s="10"/>
      <c r="E2796" s="419" t="s">
        <v>145</v>
      </c>
      <c r="F2796" s="369">
        <v>90</v>
      </c>
      <c r="G2796" s="10"/>
      <c r="H2796" s="369">
        <f t="shared" si="171"/>
        <v>0</v>
      </c>
      <c r="I2796" s="10"/>
      <c r="J2796" s="10">
        <v>26.62</v>
      </c>
      <c r="K2796" s="10"/>
      <c r="M2796" s="10">
        <v>1</v>
      </c>
      <c r="N2796" s="69"/>
      <c r="P2796" s="245">
        <f t="shared" si="163"/>
        <v>26.62</v>
      </c>
      <c r="Q2796" s="10"/>
      <c r="R2796" s="10"/>
      <c r="S2796" s="10"/>
      <c r="T2796" s="179">
        <f t="shared" si="164"/>
        <v>90</v>
      </c>
      <c r="U2796" s="10"/>
      <c r="V2796" s="10"/>
      <c r="W2796" s="10"/>
      <c r="Y2796" s="10">
        <v>26.62</v>
      </c>
      <c r="Z2796" s="10">
        <f t="shared" si="172"/>
        <v>38.5</v>
      </c>
      <c r="AB2796" s="250">
        <f t="shared" si="173"/>
        <v>24.91</v>
      </c>
      <c r="AC2796" s="10">
        <v>30.7</v>
      </c>
      <c r="AD2796" s="10"/>
      <c r="AE2796" s="3"/>
      <c r="AF2796" s="3"/>
    </row>
    <row r="2797" spans="1:32" x14ac:dyDescent="0.2">
      <c r="A2797" s="55"/>
      <c r="B2797" s="198"/>
      <c r="C2797" s="10" t="s">
        <v>480</v>
      </c>
      <c r="D2797" s="10"/>
      <c r="E2797" s="419" t="s">
        <v>145</v>
      </c>
      <c r="F2797" s="369">
        <v>48416</v>
      </c>
      <c r="G2797" s="10"/>
      <c r="H2797" s="369">
        <f t="shared" si="171"/>
        <v>147</v>
      </c>
      <c r="I2797" s="10"/>
      <c r="J2797" s="10">
        <v>6729.6900000000005</v>
      </c>
      <c r="K2797" s="10"/>
      <c r="M2797" s="10">
        <v>5</v>
      </c>
      <c r="N2797" s="69"/>
      <c r="P2797" s="245">
        <f t="shared" si="163"/>
        <v>1345.9380000000001</v>
      </c>
      <c r="Q2797" s="10"/>
      <c r="R2797" s="10"/>
      <c r="S2797" s="10"/>
      <c r="T2797" s="179">
        <f t="shared" si="164"/>
        <v>9683.2000000000007</v>
      </c>
      <c r="U2797" s="10"/>
      <c r="V2797" s="10"/>
      <c r="W2797" s="10"/>
      <c r="Y2797" s="10">
        <v>6729.6900000000005</v>
      </c>
      <c r="Z2797" s="10">
        <f t="shared" si="172"/>
        <v>9732.11</v>
      </c>
      <c r="AB2797" s="250">
        <f t="shared" si="173"/>
        <v>6296.24</v>
      </c>
      <c r="AC2797" s="10">
        <v>7758.73</v>
      </c>
      <c r="AD2797" s="10"/>
      <c r="AE2797" s="3"/>
      <c r="AF2797" s="3"/>
    </row>
    <row r="2798" spans="1:32" x14ac:dyDescent="0.2">
      <c r="A2798" s="55"/>
      <c r="B2798" s="198"/>
      <c r="C2798" s="10" t="s">
        <v>481</v>
      </c>
      <c r="D2798" s="10"/>
      <c r="E2798" s="419" t="s">
        <v>97</v>
      </c>
      <c r="F2798" s="369">
        <v>2293</v>
      </c>
      <c r="G2798" s="10"/>
      <c r="H2798" s="369">
        <f t="shared" si="171"/>
        <v>7</v>
      </c>
      <c r="I2798" s="10"/>
      <c r="J2798" s="10">
        <v>479.42</v>
      </c>
      <c r="K2798" s="10"/>
      <c r="M2798" s="10">
        <v>1</v>
      </c>
      <c r="N2798" s="69"/>
      <c r="P2798" s="245">
        <f t="shared" si="163"/>
        <v>479.42</v>
      </c>
      <c r="Q2798" s="10"/>
      <c r="R2798" s="10"/>
      <c r="S2798" s="10"/>
      <c r="T2798" s="179">
        <f t="shared" si="164"/>
        <v>2293</v>
      </c>
      <c r="U2798" s="10"/>
      <c r="V2798" s="10"/>
      <c r="W2798" s="10"/>
      <c r="Y2798" s="10">
        <v>479.42</v>
      </c>
      <c r="Z2798" s="10">
        <f t="shared" si="172"/>
        <v>693.31</v>
      </c>
      <c r="AB2798" s="250">
        <f t="shared" si="173"/>
        <v>448.54</v>
      </c>
      <c r="AC2798" s="10">
        <v>552.73</v>
      </c>
      <c r="AD2798" s="10"/>
      <c r="AE2798" s="3"/>
      <c r="AF2798" s="3"/>
    </row>
    <row r="2799" spans="1:32" x14ac:dyDescent="0.2">
      <c r="A2799" s="55"/>
      <c r="B2799" s="198"/>
      <c r="C2799" s="10" t="s">
        <v>482</v>
      </c>
      <c r="D2799" s="10"/>
      <c r="E2799" s="419" t="s">
        <v>449</v>
      </c>
      <c r="F2799" s="369">
        <v>37225</v>
      </c>
      <c r="G2799" s="10"/>
      <c r="H2799" s="369">
        <f t="shared" si="171"/>
        <v>113</v>
      </c>
      <c r="I2799" s="10"/>
      <c r="J2799" s="10">
        <v>8202.1</v>
      </c>
      <c r="K2799" s="10"/>
      <c r="M2799" s="10">
        <v>28</v>
      </c>
      <c r="N2799" s="69"/>
      <c r="P2799" s="245">
        <f t="shared" si="163"/>
        <v>292.93214285714288</v>
      </c>
      <c r="Q2799" s="10"/>
      <c r="R2799" s="10"/>
      <c r="S2799" s="10"/>
      <c r="T2799" s="179">
        <f t="shared" si="164"/>
        <v>1329.4642857142858</v>
      </c>
      <c r="U2799" s="10"/>
      <c r="V2799" s="10"/>
      <c r="W2799" s="10"/>
      <c r="Y2799" s="10">
        <v>8202.1</v>
      </c>
      <c r="Z2799" s="10">
        <f t="shared" si="172"/>
        <v>11861.43</v>
      </c>
      <c r="AB2799" s="250">
        <f t="shared" si="173"/>
        <v>7673.81</v>
      </c>
      <c r="AC2799" s="10">
        <v>9456.2900000000009</v>
      </c>
      <c r="AD2799" s="10"/>
      <c r="AE2799" s="3"/>
      <c r="AF2799" s="3"/>
    </row>
    <row r="2800" spans="1:32" x14ac:dyDescent="0.2">
      <c r="A2800" s="55"/>
      <c r="B2800" s="198"/>
      <c r="C2800" s="10" t="s">
        <v>483</v>
      </c>
      <c r="D2800" s="10"/>
      <c r="E2800" s="419" t="s">
        <v>156</v>
      </c>
      <c r="F2800" s="369">
        <v>135868</v>
      </c>
      <c r="G2800" s="10"/>
      <c r="H2800" s="369">
        <f t="shared" si="171"/>
        <v>412</v>
      </c>
      <c r="I2800" s="10"/>
      <c r="J2800" s="10">
        <v>26876.729999999985</v>
      </c>
      <c r="K2800" s="10"/>
      <c r="M2800" s="10">
        <v>99</v>
      </c>
      <c r="N2800" s="69"/>
      <c r="P2800" s="245">
        <f t="shared" si="163"/>
        <v>271.48212121212106</v>
      </c>
      <c r="Q2800" s="10"/>
      <c r="R2800" s="10"/>
      <c r="S2800" s="10"/>
      <c r="T2800" s="179">
        <f t="shared" si="164"/>
        <v>1372.4040404040404</v>
      </c>
      <c r="U2800" s="10"/>
      <c r="V2800" s="10"/>
      <c r="W2800" s="10"/>
      <c r="Y2800" s="10">
        <v>26876.729999999985</v>
      </c>
      <c r="Z2800" s="10">
        <f t="shared" si="172"/>
        <v>38867.65</v>
      </c>
      <c r="AB2800" s="250">
        <f t="shared" si="173"/>
        <v>25145.63</v>
      </c>
      <c r="AC2800" s="10">
        <v>30986.47</v>
      </c>
      <c r="AD2800" s="10"/>
      <c r="AE2800" s="3"/>
      <c r="AF2800" s="3"/>
    </row>
    <row r="2801" spans="1:32" x14ac:dyDescent="0.2">
      <c r="A2801" s="55"/>
      <c r="B2801" s="198"/>
      <c r="C2801" s="10" t="s">
        <v>483</v>
      </c>
      <c r="D2801" s="10"/>
      <c r="E2801" s="419" t="s">
        <v>157</v>
      </c>
      <c r="F2801" s="369">
        <v>180</v>
      </c>
      <c r="G2801" s="10"/>
      <c r="H2801" s="369">
        <f t="shared" si="171"/>
        <v>1</v>
      </c>
      <c r="I2801" s="10"/>
      <c r="J2801" s="10">
        <v>38.909999999999997</v>
      </c>
      <c r="K2801" s="10"/>
      <c r="M2801" s="10">
        <v>1</v>
      </c>
      <c r="N2801" s="69"/>
      <c r="P2801" s="245">
        <f t="shared" si="163"/>
        <v>38.909999999999997</v>
      </c>
      <c r="Q2801" s="10"/>
      <c r="R2801" s="10"/>
      <c r="S2801" s="10"/>
      <c r="T2801" s="179">
        <f t="shared" si="164"/>
        <v>180</v>
      </c>
      <c r="U2801" s="10"/>
      <c r="V2801" s="10"/>
      <c r="W2801" s="10"/>
      <c r="Y2801" s="10">
        <v>38.909999999999997</v>
      </c>
      <c r="Z2801" s="10">
        <f t="shared" si="172"/>
        <v>56.27</v>
      </c>
      <c r="AB2801" s="250">
        <f t="shared" si="173"/>
        <v>36.4</v>
      </c>
      <c r="AC2801" s="10">
        <v>44.86</v>
      </c>
      <c r="AD2801" s="10"/>
      <c r="AE2801" s="3"/>
      <c r="AF2801" s="3"/>
    </row>
    <row r="2802" spans="1:32" x14ac:dyDescent="0.2">
      <c r="A2802" s="55"/>
      <c r="B2802" s="198"/>
      <c r="C2802" s="10" t="s">
        <v>484</v>
      </c>
      <c r="D2802" s="10"/>
      <c r="E2802" s="419" t="s">
        <v>485</v>
      </c>
      <c r="F2802" s="369">
        <v>172891</v>
      </c>
      <c r="G2802" s="10"/>
      <c r="H2802" s="369">
        <f t="shared" si="171"/>
        <v>524</v>
      </c>
      <c r="I2802" s="10"/>
      <c r="J2802" s="10">
        <v>20797.589999999997</v>
      </c>
      <c r="K2802" s="10"/>
      <c r="M2802" s="10">
        <v>44</v>
      </c>
      <c r="N2802" s="69"/>
      <c r="P2802" s="245">
        <f t="shared" si="163"/>
        <v>472.6724999999999</v>
      </c>
      <c r="Q2802" s="10"/>
      <c r="R2802" s="10"/>
      <c r="S2802" s="10"/>
      <c r="T2802" s="179">
        <f t="shared" si="164"/>
        <v>3929.340909090909</v>
      </c>
      <c r="U2802" s="10"/>
      <c r="V2802" s="10"/>
      <c r="W2802" s="10"/>
      <c r="Y2802" s="10">
        <v>20797.589999999997</v>
      </c>
      <c r="Z2802" s="10">
        <f t="shared" si="172"/>
        <v>30076.33</v>
      </c>
      <c r="AB2802" s="250">
        <f t="shared" si="173"/>
        <v>19458.04</v>
      </c>
      <c r="AC2802" s="10">
        <v>23977.759999999998</v>
      </c>
      <c r="AD2802" s="10"/>
      <c r="AE2802" s="3"/>
      <c r="AF2802" s="3"/>
    </row>
    <row r="2803" spans="1:32" x14ac:dyDescent="0.2">
      <c r="A2803" s="55"/>
      <c r="B2803" s="198"/>
      <c r="C2803" s="10" t="s">
        <v>486</v>
      </c>
      <c r="D2803" s="10"/>
      <c r="E2803" s="419" t="s">
        <v>246</v>
      </c>
      <c r="F2803" s="369">
        <v>3814395</v>
      </c>
      <c r="G2803" s="10"/>
      <c r="H2803" s="369">
        <f t="shared" si="171"/>
        <v>11559</v>
      </c>
      <c r="I2803" s="10"/>
      <c r="J2803" s="10">
        <v>417142.35</v>
      </c>
      <c r="K2803" s="10"/>
      <c r="M2803" s="10">
        <v>498</v>
      </c>
      <c r="N2803" s="69"/>
      <c r="P2803" s="245">
        <f t="shared" si="163"/>
        <v>837.63524096385538</v>
      </c>
      <c r="Q2803" s="10"/>
      <c r="R2803" s="10"/>
      <c r="S2803" s="10"/>
      <c r="T2803" s="179">
        <f t="shared" si="164"/>
        <v>7659.4277108433735</v>
      </c>
      <c r="U2803" s="10"/>
      <c r="V2803" s="10"/>
      <c r="W2803" s="10"/>
      <c r="Y2803" s="10">
        <v>417142.35</v>
      </c>
      <c r="Z2803" s="10">
        <f t="shared" si="172"/>
        <v>603248.39</v>
      </c>
      <c r="AB2803" s="250">
        <f t="shared" si="173"/>
        <v>390274.71</v>
      </c>
      <c r="AC2803" s="10">
        <v>480927.9</v>
      </c>
      <c r="AD2803" s="10"/>
      <c r="AE2803" s="3"/>
      <c r="AF2803" s="3"/>
    </row>
    <row r="2804" spans="1:32" x14ac:dyDescent="0.2">
      <c r="A2804" s="55"/>
      <c r="B2804" s="198"/>
      <c r="C2804" s="10" t="s">
        <v>486</v>
      </c>
      <c r="D2804" s="10"/>
      <c r="E2804" s="419" t="s">
        <v>527</v>
      </c>
      <c r="F2804" s="369">
        <v>2400</v>
      </c>
      <c r="G2804" s="10"/>
      <c r="H2804" s="369">
        <f t="shared" si="171"/>
        <v>7</v>
      </c>
      <c r="I2804" s="10"/>
      <c r="J2804" s="10">
        <v>339.65999999999997</v>
      </c>
      <c r="K2804" s="10"/>
      <c r="M2804" s="10">
        <v>2</v>
      </c>
      <c r="N2804" s="69"/>
      <c r="P2804" s="245">
        <f t="shared" si="163"/>
        <v>169.82999999999998</v>
      </c>
      <c r="Q2804" s="10"/>
      <c r="R2804" s="10"/>
      <c r="S2804" s="10"/>
      <c r="T2804" s="179">
        <f t="shared" si="164"/>
        <v>1200</v>
      </c>
      <c r="U2804" s="10"/>
      <c r="V2804" s="10"/>
      <c r="W2804" s="10"/>
      <c r="Y2804" s="10">
        <v>339.65999999999997</v>
      </c>
      <c r="Z2804" s="10">
        <f t="shared" si="172"/>
        <v>491.2</v>
      </c>
      <c r="AB2804" s="250">
        <f t="shared" si="173"/>
        <v>317.77999999999997</v>
      </c>
      <c r="AC2804" s="10">
        <v>391.59</v>
      </c>
      <c r="AD2804" s="10"/>
      <c r="AE2804" s="3"/>
      <c r="AF2804" s="3"/>
    </row>
    <row r="2805" spans="1:32" x14ac:dyDescent="0.2">
      <c r="A2805" s="55"/>
      <c r="B2805" s="198"/>
      <c r="C2805" s="10" t="s">
        <v>487</v>
      </c>
      <c r="D2805" s="10"/>
      <c r="E2805" s="419" t="s">
        <v>488</v>
      </c>
      <c r="F2805" s="369">
        <v>6067</v>
      </c>
      <c r="G2805" s="10"/>
      <c r="H2805" s="369">
        <f t="shared" si="171"/>
        <v>18</v>
      </c>
      <c r="I2805" s="10"/>
      <c r="J2805" s="10">
        <v>1021.85</v>
      </c>
      <c r="K2805" s="10"/>
      <c r="M2805" s="10">
        <v>7</v>
      </c>
      <c r="N2805" s="69"/>
      <c r="P2805" s="245">
        <f t="shared" si="163"/>
        <v>145.97857142857143</v>
      </c>
      <c r="Q2805" s="10"/>
      <c r="R2805" s="10"/>
      <c r="S2805" s="10"/>
      <c r="T2805" s="179">
        <f t="shared" si="164"/>
        <v>866.71428571428567</v>
      </c>
      <c r="U2805" s="10"/>
      <c r="V2805" s="10"/>
      <c r="W2805" s="10"/>
      <c r="Y2805" s="10">
        <v>1021.85</v>
      </c>
      <c r="Z2805" s="10">
        <f t="shared" si="172"/>
        <v>1477.74</v>
      </c>
      <c r="AB2805" s="250">
        <f t="shared" si="173"/>
        <v>956.03</v>
      </c>
      <c r="AC2805" s="10">
        <v>1178.0999999999999</v>
      </c>
      <c r="AD2805" s="10"/>
      <c r="AE2805" s="3"/>
      <c r="AF2805" s="3"/>
    </row>
    <row r="2806" spans="1:32" x14ac:dyDescent="0.2">
      <c r="A2806" s="55"/>
      <c r="B2806" s="198"/>
      <c r="C2806" s="10" t="s">
        <v>489</v>
      </c>
      <c r="D2806" s="10"/>
      <c r="E2806" s="419" t="s">
        <v>79</v>
      </c>
      <c r="F2806" s="369">
        <v>525695</v>
      </c>
      <c r="G2806" s="10"/>
      <c r="H2806" s="369">
        <f t="shared" si="171"/>
        <v>1593</v>
      </c>
      <c r="I2806" s="10"/>
      <c r="J2806" s="10">
        <v>31103.659999999993</v>
      </c>
      <c r="K2806" s="10"/>
      <c r="M2806" s="10">
        <v>26</v>
      </c>
      <c r="N2806" s="69"/>
      <c r="P2806" s="245">
        <f t="shared" si="163"/>
        <v>1196.2946153846151</v>
      </c>
      <c r="Q2806" s="10"/>
      <c r="R2806" s="10"/>
      <c r="S2806" s="10"/>
      <c r="T2806" s="179">
        <f t="shared" si="164"/>
        <v>20219.038461538461</v>
      </c>
      <c r="U2806" s="10"/>
      <c r="V2806" s="10"/>
      <c r="W2806" s="10"/>
      <c r="Y2806" s="10">
        <v>31103.659999999993</v>
      </c>
      <c r="Z2806" s="10">
        <f t="shared" si="172"/>
        <v>44980.41</v>
      </c>
      <c r="AB2806" s="250">
        <f t="shared" si="173"/>
        <v>29100.31</v>
      </c>
      <c r="AC2806" s="10">
        <v>35859.74</v>
      </c>
      <c r="AD2806" s="10"/>
      <c r="AE2806" s="3"/>
      <c r="AF2806" s="3"/>
    </row>
    <row r="2807" spans="1:32" x14ac:dyDescent="0.2">
      <c r="A2807" s="55"/>
      <c r="B2807" s="198"/>
      <c r="C2807" s="10" t="s">
        <v>490</v>
      </c>
      <c r="D2807" s="10"/>
      <c r="E2807" s="419" t="s">
        <v>145</v>
      </c>
      <c r="F2807" s="369">
        <v>1661</v>
      </c>
      <c r="G2807" s="10"/>
      <c r="H2807" s="369">
        <f t="shared" si="171"/>
        <v>5</v>
      </c>
      <c r="I2807" s="10"/>
      <c r="J2807" s="10">
        <v>266.01</v>
      </c>
      <c r="K2807" s="10"/>
      <c r="M2807" s="10">
        <v>1</v>
      </c>
      <c r="N2807" s="69"/>
      <c r="P2807" s="245">
        <f t="shared" si="163"/>
        <v>266.01</v>
      </c>
      <c r="Q2807" s="10"/>
      <c r="R2807" s="10"/>
      <c r="S2807" s="10"/>
      <c r="T2807" s="179">
        <f t="shared" si="164"/>
        <v>1661</v>
      </c>
      <c r="U2807" s="10"/>
      <c r="V2807" s="10"/>
      <c r="W2807" s="10"/>
      <c r="Y2807" s="10">
        <v>266.01</v>
      </c>
      <c r="Z2807" s="10">
        <f t="shared" si="172"/>
        <v>384.69</v>
      </c>
      <c r="AB2807" s="250">
        <f t="shared" si="173"/>
        <v>248.88</v>
      </c>
      <c r="AC2807" s="10">
        <v>306.69</v>
      </c>
      <c r="AD2807" s="10"/>
      <c r="AE2807" s="3"/>
      <c r="AF2807" s="3"/>
    </row>
    <row r="2808" spans="1:32" x14ac:dyDescent="0.2">
      <c r="A2808" s="55"/>
      <c r="B2808" s="198"/>
      <c r="C2808" s="10" t="s">
        <v>490</v>
      </c>
      <c r="D2808" s="10"/>
      <c r="E2808" s="419" t="s">
        <v>120</v>
      </c>
      <c r="F2808" s="369">
        <v>22</v>
      </c>
      <c r="G2808" s="10"/>
      <c r="H2808" s="369">
        <f t="shared" si="171"/>
        <v>0</v>
      </c>
      <c r="I2808" s="10"/>
      <c r="J2808" s="10">
        <v>12.75</v>
      </c>
      <c r="K2808" s="10"/>
      <c r="M2808" s="10">
        <v>1</v>
      </c>
      <c r="N2808" s="69"/>
      <c r="P2808" s="245">
        <f t="shared" si="163"/>
        <v>12.75</v>
      </c>
      <c r="Q2808" s="10"/>
      <c r="R2808" s="10"/>
      <c r="S2808" s="10"/>
      <c r="T2808" s="179">
        <f t="shared" si="164"/>
        <v>22</v>
      </c>
      <c r="U2808" s="10"/>
      <c r="V2808" s="10"/>
      <c r="W2808" s="10"/>
      <c r="Y2808" s="10">
        <v>12.75</v>
      </c>
      <c r="Z2808" s="10">
        <f t="shared" si="172"/>
        <v>18.440000000000001</v>
      </c>
      <c r="AB2808" s="250">
        <f t="shared" si="173"/>
        <v>11.93</v>
      </c>
      <c r="AC2808" s="10">
        <v>14.7</v>
      </c>
      <c r="AD2808" s="10"/>
      <c r="AE2808" s="3"/>
      <c r="AF2808" s="3"/>
    </row>
    <row r="2809" spans="1:32" x14ac:dyDescent="0.2">
      <c r="A2809" s="55"/>
      <c r="B2809" s="198"/>
      <c r="C2809" s="10" t="s">
        <v>490</v>
      </c>
      <c r="D2809" s="10"/>
      <c r="E2809" s="419" t="s">
        <v>219</v>
      </c>
      <c r="F2809" s="369">
        <v>1154174</v>
      </c>
      <c r="G2809" s="10"/>
      <c r="H2809" s="369">
        <f t="shared" si="171"/>
        <v>3498</v>
      </c>
      <c r="I2809" s="10"/>
      <c r="J2809" s="10">
        <v>104659.7399999999</v>
      </c>
      <c r="K2809" s="10"/>
      <c r="M2809" s="10">
        <v>176</v>
      </c>
      <c r="N2809" s="69"/>
      <c r="P2809" s="245">
        <f t="shared" si="163"/>
        <v>594.65761363636307</v>
      </c>
      <c r="Q2809" s="10"/>
      <c r="R2809" s="10"/>
      <c r="S2809" s="10"/>
      <c r="T2809" s="179">
        <f t="shared" si="164"/>
        <v>6557.806818181818</v>
      </c>
      <c r="U2809" s="10"/>
      <c r="V2809" s="10"/>
      <c r="W2809" s="10"/>
      <c r="Y2809" s="10">
        <v>104659.7399999999</v>
      </c>
      <c r="Z2809" s="10">
        <f t="shared" si="172"/>
        <v>151353.18</v>
      </c>
      <c r="AB2809" s="250">
        <f t="shared" si="173"/>
        <v>97918.73</v>
      </c>
      <c r="AC2809" s="10">
        <v>120663.34</v>
      </c>
      <c r="AD2809" s="10"/>
      <c r="AE2809" s="3"/>
      <c r="AF2809" s="3"/>
    </row>
    <row r="2810" spans="1:32" x14ac:dyDescent="0.2">
      <c r="A2810" s="55"/>
      <c r="B2810" s="198"/>
      <c r="C2810" s="10" t="s">
        <v>491</v>
      </c>
      <c r="D2810" s="10"/>
      <c r="E2810" s="419" t="s">
        <v>164</v>
      </c>
      <c r="F2810" s="369">
        <v>4100285</v>
      </c>
      <c r="G2810" s="10"/>
      <c r="H2810" s="369">
        <f t="shared" si="171"/>
        <v>12426</v>
      </c>
      <c r="I2810" s="10"/>
      <c r="J2810" s="10">
        <v>353606.23999999964</v>
      </c>
      <c r="K2810" s="10"/>
      <c r="M2810" s="10">
        <v>633</v>
      </c>
      <c r="N2810" s="69"/>
      <c r="P2810" s="245">
        <f t="shared" si="163"/>
        <v>558.61965244865667</v>
      </c>
      <c r="Q2810" s="10"/>
      <c r="R2810" s="10"/>
      <c r="S2810" s="10"/>
      <c r="T2810" s="179">
        <f t="shared" si="164"/>
        <v>6477.5434439178516</v>
      </c>
      <c r="U2810" s="10"/>
      <c r="V2810" s="10"/>
      <c r="W2810" s="10"/>
      <c r="Y2810" s="10">
        <v>353606.23999999964</v>
      </c>
      <c r="Z2810" s="10">
        <f t="shared" si="172"/>
        <v>511365.96</v>
      </c>
      <c r="AB2810" s="250">
        <f t="shared" si="173"/>
        <v>330830.88</v>
      </c>
      <c r="AC2810" s="10">
        <v>407676.43</v>
      </c>
      <c r="AD2810" s="10"/>
      <c r="AE2810" s="3"/>
      <c r="AF2810" s="3"/>
    </row>
    <row r="2811" spans="1:32" x14ac:dyDescent="0.2">
      <c r="A2811" s="55"/>
      <c r="B2811" s="198"/>
      <c r="C2811" s="10" t="s">
        <v>492</v>
      </c>
      <c r="D2811" s="10"/>
      <c r="E2811" s="419" t="s">
        <v>97</v>
      </c>
      <c r="F2811" s="369">
        <v>284</v>
      </c>
      <c r="G2811" s="10"/>
      <c r="H2811" s="369">
        <f t="shared" si="171"/>
        <v>1</v>
      </c>
      <c r="I2811" s="10"/>
      <c r="J2811" s="10">
        <v>102.39000000000001</v>
      </c>
      <c r="K2811" s="10"/>
      <c r="M2811" s="10">
        <v>3</v>
      </c>
      <c r="N2811" s="69"/>
      <c r="P2811" s="245">
        <f t="shared" si="163"/>
        <v>34.130000000000003</v>
      </c>
      <c r="Q2811" s="10"/>
      <c r="R2811" s="10"/>
      <c r="S2811" s="10"/>
      <c r="T2811" s="179">
        <f t="shared" si="164"/>
        <v>94.666666666666671</v>
      </c>
      <c r="U2811" s="10"/>
      <c r="V2811" s="10"/>
      <c r="W2811" s="10"/>
      <c r="Y2811" s="10">
        <v>102.39000000000001</v>
      </c>
      <c r="Z2811" s="10">
        <f t="shared" si="172"/>
        <v>148.07</v>
      </c>
      <c r="AB2811" s="250">
        <f t="shared" si="173"/>
        <v>95.8</v>
      </c>
      <c r="AC2811" s="10">
        <v>118.05</v>
      </c>
      <c r="AD2811" s="10"/>
      <c r="AE2811" s="3"/>
      <c r="AF2811" s="3"/>
    </row>
    <row r="2812" spans="1:32" x14ac:dyDescent="0.2">
      <c r="A2812" s="55"/>
      <c r="B2812" s="198"/>
      <c r="C2812" s="10" t="s">
        <v>493</v>
      </c>
      <c r="D2812" s="10"/>
      <c r="E2812" s="419" t="s">
        <v>77</v>
      </c>
      <c r="F2812" s="369">
        <v>12360</v>
      </c>
      <c r="G2812" s="10"/>
      <c r="H2812" s="369">
        <f t="shared" si="171"/>
        <v>37</v>
      </c>
      <c r="I2812" s="10"/>
      <c r="J2812" s="10">
        <v>1856.8700000000001</v>
      </c>
      <c r="K2812" s="10"/>
      <c r="M2812" s="10">
        <v>12</v>
      </c>
      <c r="N2812" s="69"/>
      <c r="P2812" s="245">
        <f t="shared" si="163"/>
        <v>154.73916666666668</v>
      </c>
      <c r="Q2812" s="10"/>
      <c r="R2812" s="10"/>
      <c r="S2812" s="10"/>
      <c r="T2812" s="179">
        <f t="shared" si="164"/>
        <v>1030</v>
      </c>
      <c r="U2812" s="10"/>
      <c r="V2812" s="10"/>
      <c r="W2812" s="10"/>
      <c r="Y2812" s="10">
        <v>1856.8700000000001</v>
      </c>
      <c r="Z2812" s="10">
        <f t="shared" si="172"/>
        <v>2685.3</v>
      </c>
      <c r="AB2812" s="250">
        <f t="shared" si="173"/>
        <v>1737.27</v>
      </c>
      <c r="AC2812" s="10">
        <v>2140.8000000000002</v>
      </c>
      <c r="AD2812" s="10"/>
      <c r="AE2812" s="3"/>
      <c r="AF2812" s="3"/>
    </row>
    <row r="2813" spans="1:32" x14ac:dyDescent="0.2">
      <c r="A2813" s="55"/>
      <c r="B2813" s="198"/>
      <c r="C2813" s="10" t="s">
        <v>493</v>
      </c>
      <c r="D2813" s="10"/>
      <c r="E2813" s="419" t="s">
        <v>494</v>
      </c>
      <c r="F2813" s="369">
        <v>18312</v>
      </c>
      <c r="G2813" s="10"/>
      <c r="H2813" s="369">
        <f t="shared" si="171"/>
        <v>55</v>
      </c>
      <c r="I2813" s="10"/>
      <c r="J2813" s="10">
        <v>2798.5099999999998</v>
      </c>
      <c r="K2813" s="10"/>
      <c r="M2813" s="10">
        <v>9</v>
      </c>
      <c r="N2813" s="69"/>
      <c r="P2813" s="245">
        <f t="shared" si="163"/>
        <v>310.94555555555553</v>
      </c>
      <c r="Q2813" s="10"/>
      <c r="R2813" s="10"/>
      <c r="S2813" s="10"/>
      <c r="T2813" s="179">
        <f t="shared" si="164"/>
        <v>2034.6666666666667</v>
      </c>
      <c r="U2813" s="10"/>
      <c r="V2813" s="10"/>
      <c r="W2813" s="10"/>
      <c r="Y2813" s="10">
        <v>2798.5099999999998</v>
      </c>
      <c r="Z2813" s="10">
        <f t="shared" si="172"/>
        <v>4047.05</v>
      </c>
      <c r="AB2813" s="250">
        <f t="shared" si="173"/>
        <v>2618.2600000000002</v>
      </c>
      <c r="AC2813" s="10">
        <v>3226.43</v>
      </c>
      <c r="AD2813" s="10"/>
      <c r="AE2813" s="3"/>
      <c r="AF2813" s="3"/>
    </row>
    <row r="2814" spans="1:32" x14ac:dyDescent="0.2">
      <c r="A2814" s="55"/>
      <c r="B2814" s="198"/>
      <c r="C2814" s="10" t="s">
        <v>493</v>
      </c>
      <c r="D2814" s="10"/>
      <c r="E2814" s="419" t="s">
        <v>120</v>
      </c>
      <c r="F2814" s="369">
        <v>2448</v>
      </c>
      <c r="G2814" s="10"/>
      <c r="H2814" s="369">
        <f t="shared" si="171"/>
        <v>7</v>
      </c>
      <c r="I2814" s="10"/>
      <c r="J2814" s="10">
        <v>636.65999999999985</v>
      </c>
      <c r="K2814" s="10"/>
      <c r="M2814" s="10">
        <v>9</v>
      </c>
      <c r="N2814" s="69"/>
      <c r="P2814" s="245">
        <f t="shared" si="163"/>
        <v>70.739999999999981</v>
      </c>
      <c r="Q2814" s="10"/>
      <c r="R2814" s="10"/>
      <c r="S2814" s="10"/>
      <c r="T2814" s="179">
        <f t="shared" si="164"/>
        <v>272</v>
      </c>
      <c r="U2814" s="10"/>
      <c r="V2814" s="10"/>
      <c r="W2814" s="10"/>
      <c r="Y2814" s="10">
        <v>636.65999999999985</v>
      </c>
      <c r="Z2814" s="10">
        <f t="shared" si="172"/>
        <v>920.7</v>
      </c>
      <c r="AB2814" s="250">
        <f t="shared" si="173"/>
        <v>595.65</v>
      </c>
      <c r="AC2814" s="10">
        <v>734.01</v>
      </c>
      <c r="AD2814" s="10"/>
      <c r="AE2814" s="3"/>
      <c r="AF2814" s="3"/>
    </row>
    <row r="2815" spans="1:32" x14ac:dyDescent="0.2">
      <c r="A2815" s="55"/>
      <c r="B2815" s="198"/>
      <c r="C2815" s="10" t="s">
        <v>496</v>
      </c>
      <c r="D2815" s="10"/>
      <c r="E2815" s="419" t="s">
        <v>148</v>
      </c>
      <c r="F2815" s="369">
        <v>13364</v>
      </c>
      <c r="G2815" s="10"/>
      <c r="H2815" s="369">
        <f t="shared" si="171"/>
        <v>40</v>
      </c>
      <c r="I2815" s="10"/>
      <c r="J2815" s="10">
        <v>2366.92</v>
      </c>
      <c r="K2815" s="10"/>
      <c r="M2815" s="10">
        <v>2</v>
      </c>
      <c r="N2815" s="69"/>
      <c r="P2815" s="245">
        <f t="shared" si="163"/>
        <v>1183.46</v>
      </c>
      <c r="Q2815" s="10"/>
      <c r="R2815" s="10"/>
      <c r="S2815" s="10"/>
      <c r="T2815" s="179">
        <f t="shared" si="164"/>
        <v>6682</v>
      </c>
      <c r="U2815" s="10"/>
      <c r="V2815" s="10"/>
      <c r="W2815" s="10"/>
      <c r="Y2815" s="10">
        <v>2366.92</v>
      </c>
      <c r="Z2815" s="10">
        <f t="shared" si="172"/>
        <v>3422.91</v>
      </c>
      <c r="AB2815" s="250">
        <f t="shared" si="173"/>
        <v>2214.4699999999998</v>
      </c>
      <c r="AC2815" s="10">
        <v>2728.85</v>
      </c>
      <c r="AD2815" s="10"/>
      <c r="AE2815" s="3"/>
      <c r="AF2815" s="3"/>
    </row>
    <row r="2816" spans="1:32" x14ac:dyDescent="0.2">
      <c r="A2816" s="55"/>
      <c r="B2816" s="198"/>
      <c r="C2816" s="10" t="s">
        <v>496</v>
      </c>
      <c r="D2816" s="10"/>
      <c r="E2816" s="419" t="s">
        <v>124</v>
      </c>
      <c r="F2816" s="369">
        <v>743</v>
      </c>
      <c r="G2816" s="10"/>
      <c r="H2816" s="369">
        <f t="shared" si="171"/>
        <v>2</v>
      </c>
      <c r="I2816" s="10"/>
      <c r="J2816" s="10">
        <v>535.41</v>
      </c>
      <c r="K2816" s="10"/>
      <c r="M2816" s="10">
        <v>4</v>
      </c>
      <c r="N2816" s="69"/>
      <c r="P2816" s="245">
        <f t="shared" si="163"/>
        <v>133.85249999999999</v>
      </c>
      <c r="Q2816" s="10"/>
      <c r="R2816" s="10"/>
      <c r="S2816" s="10"/>
      <c r="T2816" s="179">
        <f t="shared" si="164"/>
        <v>185.75</v>
      </c>
      <c r="U2816" s="10"/>
      <c r="V2816" s="10"/>
      <c r="W2816" s="10"/>
      <c r="Y2816" s="10">
        <v>535.41</v>
      </c>
      <c r="Z2816" s="10">
        <f t="shared" si="172"/>
        <v>774.28</v>
      </c>
      <c r="AB2816" s="250">
        <f t="shared" si="173"/>
        <v>500.92</v>
      </c>
      <c r="AC2816" s="10">
        <v>617.27</v>
      </c>
      <c r="AD2816" s="10"/>
      <c r="AE2816" s="3"/>
      <c r="AF2816" s="3"/>
    </row>
    <row r="2817" spans="1:32" x14ac:dyDescent="0.2">
      <c r="A2817" s="55"/>
      <c r="B2817" s="198"/>
      <c r="C2817" s="10" t="s">
        <v>496</v>
      </c>
      <c r="D2817" s="10"/>
      <c r="E2817" s="419" t="s">
        <v>439</v>
      </c>
      <c r="F2817" s="369">
        <v>1845595</v>
      </c>
      <c r="G2817" s="10"/>
      <c r="H2817" s="369">
        <f t="shared" si="171"/>
        <v>5593</v>
      </c>
      <c r="I2817" s="10"/>
      <c r="J2817" s="10">
        <v>277565.30999999982</v>
      </c>
      <c r="K2817" s="10"/>
      <c r="M2817" s="10">
        <v>552</v>
      </c>
      <c r="N2817" s="69"/>
      <c r="P2817" s="245">
        <f t="shared" si="163"/>
        <v>502.83570652173881</v>
      </c>
      <c r="Q2817" s="10"/>
      <c r="R2817" s="10"/>
      <c r="S2817" s="10"/>
      <c r="T2817" s="179">
        <f t="shared" si="164"/>
        <v>3343.4692028985505</v>
      </c>
      <c r="U2817" s="10"/>
      <c r="V2817" s="10"/>
      <c r="W2817" s="10"/>
      <c r="Y2817" s="10">
        <v>277565.30999999982</v>
      </c>
      <c r="Z2817" s="10">
        <f t="shared" si="172"/>
        <v>401399.73</v>
      </c>
      <c r="AB2817" s="250">
        <f t="shared" si="173"/>
        <v>259687.66</v>
      </c>
      <c r="AC2817" s="10">
        <v>320008.03000000003</v>
      </c>
      <c r="AD2817" s="10"/>
      <c r="AE2817" s="3"/>
      <c r="AF2817" s="3"/>
    </row>
    <row r="2818" spans="1:32" x14ac:dyDescent="0.2">
      <c r="A2818" s="55"/>
      <c r="B2818" s="198"/>
      <c r="C2818" s="10" t="s">
        <v>497</v>
      </c>
      <c r="D2818" s="10"/>
      <c r="E2818" s="419" t="s">
        <v>145</v>
      </c>
      <c r="F2818" s="369">
        <v>944718</v>
      </c>
      <c r="G2818" s="10"/>
      <c r="H2818" s="369">
        <f t="shared" si="171"/>
        <v>2863</v>
      </c>
      <c r="I2818" s="10"/>
      <c r="J2818" s="10">
        <v>59356.37</v>
      </c>
      <c r="K2818" s="10"/>
      <c r="M2818" s="10">
        <v>61</v>
      </c>
      <c r="N2818" s="69"/>
      <c r="P2818" s="245">
        <f t="shared" si="163"/>
        <v>973.05524590163941</v>
      </c>
      <c r="Q2818" s="10"/>
      <c r="R2818" s="10"/>
      <c r="S2818" s="10"/>
      <c r="T2818" s="179">
        <f t="shared" si="164"/>
        <v>15487.180327868853</v>
      </c>
      <c r="U2818" s="10"/>
      <c r="V2818" s="10"/>
      <c r="W2818" s="10"/>
      <c r="Y2818" s="10">
        <v>59356.37</v>
      </c>
      <c r="Z2818" s="10">
        <f t="shared" si="172"/>
        <v>85837.93</v>
      </c>
      <c r="AB2818" s="250">
        <f t="shared" si="173"/>
        <v>55533.3</v>
      </c>
      <c r="AC2818" s="10">
        <v>68432.600000000006</v>
      </c>
      <c r="AD2818" s="10"/>
      <c r="AE2818" s="3"/>
      <c r="AF2818" s="3"/>
    </row>
    <row r="2819" spans="1:32" x14ac:dyDescent="0.2">
      <c r="A2819" s="55"/>
      <c r="B2819" s="198"/>
      <c r="C2819" s="10" t="s">
        <v>498</v>
      </c>
      <c r="D2819" s="10"/>
      <c r="E2819" s="419" t="s">
        <v>63</v>
      </c>
      <c r="F2819" s="369">
        <v>311200</v>
      </c>
      <c r="G2819" s="10"/>
      <c r="H2819" s="369">
        <f t="shared" si="171"/>
        <v>943</v>
      </c>
      <c r="I2819" s="10"/>
      <c r="J2819" s="10">
        <v>22092.539999999994</v>
      </c>
      <c r="K2819" s="10"/>
      <c r="M2819" s="10">
        <v>42</v>
      </c>
      <c r="N2819" s="69"/>
      <c r="P2819" s="245">
        <f t="shared" si="163"/>
        <v>526.012857142857</v>
      </c>
      <c r="Q2819" s="10"/>
      <c r="R2819" s="10"/>
      <c r="S2819" s="10"/>
      <c r="T2819" s="179">
        <f t="shared" si="164"/>
        <v>7409.5238095238092</v>
      </c>
      <c r="U2819" s="10"/>
      <c r="V2819" s="10"/>
      <c r="W2819" s="10"/>
      <c r="Y2819" s="10">
        <v>22092.539999999994</v>
      </c>
      <c r="Z2819" s="10">
        <f t="shared" si="172"/>
        <v>31949.02</v>
      </c>
      <c r="AB2819" s="250">
        <f t="shared" si="173"/>
        <v>20669.59</v>
      </c>
      <c r="AC2819" s="10">
        <v>25470.73</v>
      </c>
      <c r="AD2819" s="10"/>
      <c r="AE2819" s="3"/>
      <c r="AF2819" s="3"/>
    </row>
    <row r="2820" spans="1:32" x14ac:dyDescent="0.2">
      <c r="A2820" s="55"/>
      <c r="B2820" s="198"/>
      <c r="C2820" s="10" t="s">
        <v>498</v>
      </c>
      <c r="D2820" s="10"/>
      <c r="E2820" s="419" t="s">
        <v>374</v>
      </c>
      <c r="F2820" s="369">
        <v>836</v>
      </c>
      <c r="G2820" s="10"/>
      <c r="H2820" s="369">
        <f t="shared" si="171"/>
        <v>3</v>
      </c>
      <c r="I2820" s="10"/>
      <c r="J2820" s="10">
        <v>246.82999999999998</v>
      </c>
      <c r="K2820" s="10"/>
      <c r="M2820" s="10">
        <v>4</v>
      </c>
      <c r="N2820" s="69"/>
      <c r="P2820" s="245">
        <f t="shared" si="163"/>
        <v>61.707499999999996</v>
      </c>
      <c r="Q2820" s="10"/>
      <c r="R2820" s="10"/>
      <c r="S2820" s="10"/>
      <c r="T2820" s="179">
        <f t="shared" si="164"/>
        <v>209</v>
      </c>
      <c r="U2820" s="10"/>
      <c r="V2820" s="10"/>
      <c r="W2820" s="10"/>
      <c r="Y2820" s="10">
        <v>246.82999999999998</v>
      </c>
      <c r="Z2820" s="10">
        <f t="shared" si="172"/>
        <v>356.95</v>
      </c>
      <c r="AB2820" s="250">
        <f t="shared" si="173"/>
        <v>230.93</v>
      </c>
      <c r="AC2820" s="10">
        <v>284.57</v>
      </c>
      <c r="AD2820" s="10"/>
      <c r="AE2820" s="3"/>
      <c r="AF2820" s="3"/>
    </row>
    <row r="2821" spans="1:32" x14ac:dyDescent="0.2">
      <c r="A2821" s="55"/>
      <c r="B2821" s="198"/>
      <c r="C2821" s="10" t="s">
        <v>499</v>
      </c>
      <c r="D2821" s="10"/>
      <c r="E2821" s="419" t="s">
        <v>224</v>
      </c>
      <c r="F2821" s="369">
        <v>840486</v>
      </c>
      <c r="G2821" s="10"/>
      <c r="H2821" s="369">
        <f t="shared" si="171"/>
        <v>2547</v>
      </c>
      <c r="I2821" s="10"/>
      <c r="J2821" s="10">
        <v>116975.51999999997</v>
      </c>
      <c r="K2821" s="10"/>
      <c r="M2821" s="10">
        <v>213</v>
      </c>
      <c r="N2821" s="69"/>
      <c r="P2821" s="245">
        <f t="shared" si="163"/>
        <v>549.18084507042238</v>
      </c>
      <c r="Q2821" s="10"/>
      <c r="R2821" s="10"/>
      <c r="S2821" s="10"/>
      <c r="T2821" s="179">
        <f t="shared" si="164"/>
        <v>3945.9436619718308</v>
      </c>
      <c r="U2821" s="10"/>
      <c r="V2821" s="10"/>
      <c r="W2821" s="10"/>
      <c r="Y2821" s="10">
        <v>116975.51999999997</v>
      </c>
      <c r="Z2821" s="10">
        <f t="shared" si="172"/>
        <v>169163.58</v>
      </c>
      <c r="AB2821" s="250">
        <f t="shared" si="173"/>
        <v>109441.27</v>
      </c>
      <c r="AC2821" s="10">
        <v>134862.34</v>
      </c>
      <c r="AD2821" s="10"/>
      <c r="AE2821" s="3"/>
      <c r="AF2821" s="3"/>
    </row>
    <row r="2822" spans="1:32" x14ac:dyDescent="0.2">
      <c r="A2822" s="55"/>
      <c r="B2822" s="198"/>
      <c r="C2822" s="10" t="s">
        <v>499</v>
      </c>
      <c r="D2822" s="10"/>
      <c r="E2822" s="419" t="s">
        <v>225</v>
      </c>
      <c r="F2822" s="369"/>
      <c r="G2822" s="10"/>
      <c r="H2822" s="369">
        <f t="shared" si="171"/>
        <v>0</v>
      </c>
      <c r="I2822" s="10"/>
      <c r="J2822" s="10">
        <v>114.57</v>
      </c>
      <c r="K2822" s="10"/>
      <c r="M2822" s="10">
        <v>1</v>
      </c>
      <c r="N2822" s="69"/>
      <c r="P2822" s="245">
        <f t="shared" si="163"/>
        <v>114.57</v>
      </c>
      <c r="Q2822" s="10"/>
      <c r="R2822" s="10"/>
      <c r="S2822" s="10"/>
      <c r="T2822" s="179">
        <f t="shared" si="164"/>
        <v>0</v>
      </c>
      <c r="U2822" s="10"/>
      <c r="V2822" s="10"/>
      <c r="W2822" s="10"/>
      <c r="Y2822" s="10">
        <v>114.57</v>
      </c>
      <c r="Z2822" s="10">
        <f t="shared" si="172"/>
        <v>165.68</v>
      </c>
      <c r="AB2822" s="250">
        <f t="shared" si="173"/>
        <v>107.19</v>
      </c>
      <c r="AC2822" s="10">
        <v>132.09</v>
      </c>
      <c r="AD2822" s="10"/>
      <c r="AE2822" s="3"/>
      <c r="AF2822" s="3"/>
    </row>
    <row r="2823" spans="1:32" x14ac:dyDescent="0.2">
      <c r="A2823" s="55"/>
      <c r="B2823" s="198"/>
      <c r="C2823" s="10" t="s">
        <v>499</v>
      </c>
      <c r="D2823" s="10"/>
      <c r="E2823" s="419" t="s">
        <v>127</v>
      </c>
      <c r="F2823" s="369">
        <v>7985</v>
      </c>
      <c r="G2823" s="10"/>
      <c r="H2823" s="369">
        <f t="shared" si="171"/>
        <v>24</v>
      </c>
      <c r="I2823" s="10"/>
      <c r="J2823" s="10">
        <v>1550.4299999999998</v>
      </c>
      <c r="K2823" s="10"/>
      <c r="M2823" s="10">
        <v>2</v>
      </c>
      <c r="N2823" s="69"/>
      <c r="P2823" s="245">
        <f t="shared" si="163"/>
        <v>775.21499999999992</v>
      </c>
      <c r="Q2823" s="10"/>
      <c r="R2823" s="10"/>
      <c r="S2823" s="10"/>
      <c r="T2823" s="179">
        <f t="shared" si="164"/>
        <v>3992.5</v>
      </c>
      <c r="U2823" s="10"/>
      <c r="V2823" s="10"/>
      <c r="W2823" s="10"/>
      <c r="Y2823" s="10">
        <v>1550.4299999999998</v>
      </c>
      <c r="Z2823" s="10">
        <f t="shared" si="172"/>
        <v>2242.15</v>
      </c>
      <c r="AB2823" s="250">
        <f t="shared" si="173"/>
        <v>1450.57</v>
      </c>
      <c r="AC2823" s="10">
        <v>1787.51</v>
      </c>
      <c r="AD2823" s="10"/>
      <c r="AE2823" s="3"/>
      <c r="AF2823" s="3"/>
    </row>
    <row r="2824" spans="1:32" x14ac:dyDescent="0.2">
      <c r="A2824" s="55"/>
      <c r="B2824" s="198"/>
      <c r="C2824" s="10" t="s">
        <v>500</v>
      </c>
      <c r="D2824" s="10"/>
      <c r="E2824" s="419" t="s">
        <v>382</v>
      </c>
      <c r="F2824" s="369">
        <v>796</v>
      </c>
      <c r="G2824" s="10"/>
      <c r="H2824" s="369">
        <f t="shared" si="171"/>
        <v>2</v>
      </c>
      <c r="I2824" s="10"/>
      <c r="J2824" s="10">
        <v>162.59</v>
      </c>
      <c r="K2824" s="10"/>
      <c r="M2824" s="10">
        <v>1</v>
      </c>
      <c r="N2824" s="69"/>
      <c r="P2824" s="245">
        <f t="shared" si="163"/>
        <v>162.59</v>
      </c>
      <c r="Q2824" s="10"/>
      <c r="R2824" s="10"/>
      <c r="S2824" s="10"/>
      <c r="T2824" s="179">
        <f t="shared" si="164"/>
        <v>796</v>
      </c>
      <c r="U2824" s="10"/>
      <c r="V2824" s="10"/>
      <c r="W2824" s="10"/>
      <c r="Y2824" s="10">
        <v>162.59</v>
      </c>
      <c r="Z2824" s="10">
        <f t="shared" si="172"/>
        <v>235.13</v>
      </c>
      <c r="AB2824" s="250">
        <f t="shared" si="173"/>
        <v>152.12</v>
      </c>
      <c r="AC2824" s="10">
        <v>187.45</v>
      </c>
      <c r="AD2824" s="10"/>
      <c r="AE2824" s="3"/>
      <c r="AF2824" s="3"/>
    </row>
    <row r="2825" spans="1:32" x14ac:dyDescent="0.2">
      <c r="A2825" s="55"/>
      <c r="B2825" s="198"/>
      <c r="C2825" s="10" t="s">
        <v>500</v>
      </c>
      <c r="D2825" s="10"/>
      <c r="E2825" s="419" t="s">
        <v>107</v>
      </c>
      <c r="F2825" s="369">
        <v>4003471</v>
      </c>
      <c r="G2825" s="10"/>
      <c r="H2825" s="369">
        <f t="shared" si="171"/>
        <v>12132</v>
      </c>
      <c r="I2825" s="10"/>
      <c r="J2825" s="10">
        <v>503458.15999999963</v>
      </c>
      <c r="K2825" s="10"/>
      <c r="M2825" s="10">
        <v>659</v>
      </c>
      <c r="N2825" s="69"/>
      <c r="P2825" s="245">
        <f t="shared" si="163"/>
        <v>763.9729286798173</v>
      </c>
      <c r="Q2825" s="10"/>
      <c r="R2825" s="10"/>
      <c r="S2825" s="10"/>
      <c r="T2825" s="179">
        <f t="shared" si="164"/>
        <v>6075.0698027314111</v>
      </c>
      <c r="U2825" s="10"/>
      <c r="V2825" s="10"/>
      <c r="W2825" s="10"/>
      <c r="Y2825" s="10">
        <v>503458.15999999963</v>
      </c>
      <c r="Z2825" s="10">
        <f t="shared" si="172"/>
        <v>728073.59</v>
      </c>
      <c r="AB2825" s="250">
        <f t="shared" si="173"/>
        <v>471031.02</v>
      </c>
      <c r="AC2825" s="10">
        <v>580442.31999999995</v>
      </c>
      <c r="AD2825" s="10"/>
      <c r="AE2825" s="3"/>
      <c r="AF2825" s="3"/>
    </row>
    <row r="2826" spans="1:32" x14ac:dyDescent="0.2">
      <c r="A2826" s="55"/>
      <c r="B2826" s="198"/>
      <c r="C2826" s="10" t="s">
        <v>500</v>
      </c>
      <c r="D2826" s="10"/>
      <c r="E2826" s="419" t="s">
        <v>90</v>
      </c>
      <c r="F2826" s="369">
        <v>455</v>
      </c>
      <c r="G2826" s="10"/>
      <c r="H2826" s="369">
        <f t="shared" si="171"/>
        <v>1</v>
      </c>
      <c r="I2826" s="10"/>
      <c r="J2826" s="10">
        <v>87.43</v>
      </c>
      <c r="K2826" s="10"/>
      <c r="M2826" s="10">
        <v>1</v>
      </c>
      <c r="N2826" s="69"/>
      <c r="P2826" s="245">
        <f t="shared" si="163"/>
        <v>87.43</v>
      </c>
      <c r="Q2826" s="10"/>
      <c r="R2826" s="10"/>
      <c r="S2826" s="10"/>
      <c r="T2826" s="179">
        <f t="shared" si="164"/>
        <v>455</v>
      </c>
      <c r="U2826" s="10"/>
      <c r="V2826" s="10"/>
      <c r="W2826" s="10"/>
      <c r="Y2826" s="10">
        <v>87.43</v>
      </c>
      <c r="Z2826" s="10">
        <f t="shared" si="172"/>
        <v>126.44</v>
      </c>
      <c r="AB2826" s="250">
        <f t="shared" si="173"/>
        <v>81.8</v>
      </c>
      <c r="AC2826" s="10">
        <v>100.8</v>
      </c>
      <c r="AD2826" s="10"/>
      <c r="AE2826" s="3"/>
      <c r="AF2826" s="3"/>
    </row>
    <row r="2827" spans="1:32" x14ac:dyDescent="0.2">
      <c r="A2827" s="55"/>
      <c r="B2827" s="198"/>
      <c r="C2827" s="10" t="s">
        <v>502</v>
      </c>
      <c r="D2827" s="10"/>
      <c r="E2827" s="419" t="s">
        <v>192</v>
      </c>
      <c r="F2827" s="369">
        <v>7</v>
      </c>
      <c r="G2827" s="10"/>
      <c r="H2827" s="369">
        <f t="shared" si="171"/>
        <v>0</v>
      </c>
      <c r="I2827" s="10"/>
      <c r="J2827" s="10">
        <v>13.56</v>
      </c>
      <c r="K2827" s="10"/>
      <c r="M2827" s="10">
        <v>1</v>
      </c>
      <c r="N2827" s="69"/>
      <c r="P2827" s="245">
        <f t="shared" si="163"/>
        <v>13.56</v>
      </c>
      <c r="Q2827" s="10"/>
      <c r="R2827" s="10"/>
      <c r="S2827" s="10"/>
      <c r="T2827" s="179">
        <f t="shared" si="164"/>
        <v>7</v>
      </c>
      <c r="U2827" s="10"/>
      <c r="V2827" s="10"/>
      <c r="W2827" s="10"/>
      <c r="Y2827" s="10">
        <v>13.56</v>
      </c>
      <c r="Z2827" s="10">
        <f t="shared" si="172"/>
        <v>19.61</v>
      </c>
      <c r="AB2827" s="250">
        <f t="shared" si="173"/>
        <v>12.69</v>
      </c>
      <c r="AC2827" s="10">
        <v>15.64</v>
      </c>
      <c r="AD2827" s="10"/>
      <c r="AE2827" s="3"/>
      <c r="AF2827" s="3"/>
    </row>
    <row r="2828" spans="1:32" x14ac:dyDescent="0.2">
      <c r="A2828" s="55"/>
      <c r="B2828" s="198"/>
      <c r="C2828" s="10" t="s">
        <v>502</v>
      </c>
      <c r="D2828" s="10"/>
      <c r="E2828" s="419" t="s">
        <v>88</v>
      </c>
      <c r="F2828" s="369">
        <v>33421</v>
      </c>
      <c r="G2828" s="10"/>
      <c r="H2828" s="369">
        <f t="shared" si="171"/>
        <v>101</v>
      </c>
      <c r="I2828" s="10"/>
      <c r="J2828" s="10">
        <v>3910.63</v>
      </c>
      <c r="K2828" s="10"/>
      <c r="M2828" s="10">
        <v>25</v>
      </c>
      <c r="N2828" s="69"/>
      <c r="P2828" s="245">
        <f t="shared" si="163"/>
        <v>156.42520000000002</v>
      </c>
      <c r="Q2828" s="10"/>
      <c r="R2828" s="10"/>
      <c r="S2828" s="10"/>
      <c r="T2828" s="179">
        <f t="shared" si="164"/>
        <v>1336.84</v>
      </c>
      <c r="U2828" s="10"/>
      <c r="V2828" s="10"/>
      <c r="W2828" s="10"/>
      <c r="Y2828" s="10">
        <v>3910.63</v>
      </c>
      <c r="Z2828" s="10">
        <f t="shared" si="172"/>
        <v>5655.34</v>
      </c>
      <c r="AB2828" s="250">
        <f t="shared" si="173"/>
        <v>3658.75</v>
      </c>
      <c r="AC2828" s="10">
        <v>4508.6099999999997</v>
      </c>
      <c r="AD2828" s="10"/>
      <c r="AE2828" s="3"/>
      <c r="AF2828" s="3"/>
    </row>
    <row r="2829" spans="1:32" x14ac:dyDescent="0.2">
      <c r="A2829" s="55"/>
      <c r="B2829" s="198"/>
      <c r="C2829" s="10" t="s">
        <v>503</v>
      </c>
      <c r="D2829" s="10"/>
      <c r="E2829" s="419" t="s">
        <v>460</v>
      </c>
      <c r="F2829" s="369">
        <v>106494</v>
      </c>
      <c r="G2829" s="10"/>
      <c r="H2829" s="369">
        <f t="shared" si="171"/>
        <v>323</v>
      </c>
      <c r="I2829" s="10"/>
      <c r="J2829" s="10">
        <v>16172.26</v>
      </c>
      <c r="K2829" s="10"/>
      <c r="M2829" s="10">
        <v>53</v>
      </c>
      <c r="N2829" s="69"/>
      <c r="P2829" s="245">
        <f t="shared" si="163"/>
        <v>305.13698113207545</v>
      </c>
      <c r="Q2829" s="10"/>
      <c r="R2829" s="10"/>
      <c r="S2829" s="10"/>
      <c r="T2829" s="179">
        <f t="shared" si="164"/>
        <v>2009.3207547169811</v>
      </c>
      <c r="U2829" s="10"/>
      <c r="V2829" s="10"/>
      <c r="W2829" s="10"/>
      <c r="Y2829" s="10">
        <v>16172.26</v>
      </c>
      <c r="Z2829" s="10">
        <f t="shared" si="172"/>
        <v>23387.439999999999</v>
      </c>
      <c r="AB2829" s="250">
        <f t="shared" si="173"/>
        <v>15130.62</v>
      </c>
      <c r="AC2829" s="10">
        <v>18645.169999999998</v>
      </c>
      <c r="AD2829" s="10"/>
      <c r="AE2829" s="3"/>
      <c r="AF2829" s="3"/>
    </row>
    <row r="2830" spans="1:32" x14ac:dyDescent="0.2">
      <c r="A2830" s="55"/>
      <c r="B2830" s="198"/>
      <c r="C2830" s="10" t="s">
        <v>504</v>
      </c>
      <c r="D2830" s="10"/>
      <c r="E2830" s="419" t="s">
        <v>167</v>
      </c>
      <c r="F2830" s="369">
        <v>2068</v>
      </c>
      <c r="G2830" s="10"/>
      <c r="H2830" s="369">
        <f t="shared" si="171"/>
        <v>6</v>
      </c>
      <c r="I2830" s="10"/>
      <c r="J2830" s="10">
        <v>443.5</v>
      </c>
      <c r="K2830" s="10"/>
      <c r="M2830" s="10">
        <v>5</v>
      </c>
      <c r="N2830" s="69"/>
      <c r="P2830" s="245">
        <f t="shared" si="163"/>
        <v>88.7</v>
      </c>
      <c r="Q2830" s="10"/>
      <c r="R2830" s="10"/>
      <c r="S2830" s="10"/>
      <c r="T2830" s="179">
        <f t="shared" si="164"/>
        <v>413.6</v>
      </c>
      <c r="U2830" s="10"/>
      <c r="V2830" s="10"/>
      <c r="W2830" s="10"/>
      <c r="Y2830" s="10">
        <v>443.5</v>
      </c>
      <c r="Z2830" s="10">
        <f t="shared" si="172"/>
        <v>641.37</v>
      </c>
      <c r="AB2830" s="250">
        <f t="shared" si="173"/>
        <v>414.93</v>
      </c>
      <c r="AC2830" s="10">
        <v>511.31</v>
      </c>
      <c r="AD2830" s="10"/>
      <c r="AE2830" s="3"/>
      <c r="AF2830" s="3"/>
    </row>
    <row r="2831" spans="1:32" x14ac:dyDescent="0.2">
      <c r="A2831" s="55"/>
      <c r="B2831" s="198"/>
      <c r="C2831" s="10" t="s">
        <v>505</v>
      </c>
      <c r="D2831" s="10"/>
      <c r="E2831" s="419" t="s">
        <v>506</v>
      </c>
      <c r="F2831" s="369">
        <v>60433</v>
      </c>
      <c r="G2831" s="10"/>
      <c r="H2831" s="369">
        <f t="shared" si="171"/>
        <v>183</v>
      </c>
      <c r="I2831" s="10"/>
      <c r="J2831" s="10">
        <v>10799.18</v>
      </c>
      <c r="K2831" s="10"/>
      <c r="M2831" s="10">
        <v>44</v>
      </c>
      <c r="N2831" s="69"/>
      <c r="P2831" s="245">
        <f t="shared" si="163"/>
        <v>245.43590909090909</v>
      </c>
      <c r="Q2831" s="10"/>
      <c r="R2831" s="10"/>
      <c r="S2831" s="10"/>
      <c r="T2831" s="179">
        <f t="shared" si="164"/>
        <v>1373.4772727272727</v>
      </c>
      <c r="U2831" s="10"/>
      <c r="V2831" s="10"/>
      <c r="W2831" s="10"/>
      <c r="Y2831" s="10">
        <v>10799.18</v>
      </c>
      <c r="Z2831" s="10">
        <f t="shared" si="172"/>
        <v>15617.18</v>
      </c>
      <c r="AB2831" s="250">
        <f t="shared" si="173"/>
        <v>10103.620000000001</v>
      </c>
      <c r="AC2831" s="10">
        <v>12450.49</v>
      </c>
      <c r="AD2831" s="10"/>
      <c r="AE2831" s="3"/>
      <c r="AF2831" s="3"/>
    </row>
    <row r="2832" spans="1:32" x14ac:dyDescent="0.2">
      <c r="A2832" s="55"/>
      <c r="B2832" s="198"/>
      <c r="C2832" s="10" t="s">
        <v>507</v>
      </c>
      <c r="D2832" s="10"/>
      <c r="E2832" s="419" t="s">
        <v>104</v>
      </c>
      <c r="F2832" s="369">
        <v>998979</v>
      </c>
      <c r="G2832" s="10"/>
      <c r="H2832" s="369">
        <f t="shared" si="171"/>
        <v>3027</v>
      </c>
      <c r="I2832" s="10"/>
      <c r="J2832" s="10">
        <v>153321.51999999999</v>
      </c>
      <c r="K2832" s="10"/>
      <c r="M2832" s="10">
        <v>307</v>
      </c>
      <c r="N2832" s="69"/>
      <c r="P2832" s="245">
        <f t="shared" si="163"/>
        <v>499.41863192182404</v>
      </c>
      <c r="Q2832" s="10"/>
      <c r="R2832" s="10"/>
      <c r="S2832" s="10"/>
      <c r="T2832" s="179">
        <f t="shared" si="164"/>
        <v>3254.00325732899</v>
      </c>
      <c r="U2832" s="10"/>
      <c r="V2832" s="10"/>
      <c r="W2832" s="10"/>
      <c r="Y2832" s="10">
        <v>153321.51999999999</v>
      </c>
      <c r="Z2832" s="10">
        <f t="shared" si="172"/>
        <v>221725.18</v>
      </c>
      <c r="AB2832" s="250">
        <f t="shared" si="173"/>
        <v>143446.26</v>
      </c>
      <c r="AC2832" s="10">
        <v>176766.02</v>
      </c>
      <c r="AD2832" s="10"/>
      <c r="AE2832" s="3"/>
      <c r="AF2832" s="3"/>
    </row>
    <row r="2833" spans="1:32" x14ac:dyDescent="0.2">
      <c r="A2833" s="55"/>
      <c r="B2833" s="198"/>
      <c r="C2833" s="10" t="s">
        <v>507</v>
      </c>
      <c r="D2833" s="10"/>
      <c r="E2833" s="419" t="s">
        <v>105</v>
      </c>
      <c r="F2833" s="369">
        <v>10</v>
      </c>
      <c r="G2833" s="10"/>
      <c r="H2833" s="369">
        <f t="shared" ref="H2833:H2896" si="174">ROUND($H$2933*F2833/$F$2933,0)</f>
        <v>0</v>
      </c>
      <c r="I2833" s="10"/>
      <c r="J2833" s="10">
        <v>11.53</v>
      </c>
      <c r="K2833" s="10"/>
      <c r="M2833" s="10">
        <v>1</v>
      </c>
      <c r="N2833" s="69"/>
      <c r="P2833" s="245">
        <f t="shared" si="163"/>
        <v>11.53</v>
      </c>
      <c r="Q2833" s="10"/>
      <c r="R2833" s="10"/>
      <c r="S2833" s="10"/>
      <c r="T2833" s="179">
        <f t="shared" si="164"/>
        <v>10</v>
      </c>
      <c r="U2833" s="10"/>
      <c r="V2833" s="10"/>
      <c r="W2833" s="10"/>
      <c r="Y2833" s="10">
        <v>11.53</v>
      </c>
      <c r="Z2833" s="10">
        <f t="shared" ref="Z2833:Z2896" si="175">ROUND($Z$2933*Y2833/$Y$2933,2)</f>
        <v>16.670000000000002</v>
      </c>
      <c r="AB2833" s="250">
        <f t="shared" ref="AB2833:AB2896" si="176">ROUND($AB$2933*Y2833/$Y$2933,2)</f>
        <v>10.79</v>
      </c>
      <c r="AC2833" s="10">
        <v>13.3</v>
      </c>
      <c r="AD2833" s="10"/>
      <c r="AE2833" s="3"/>
      <c r="AF2833" s="3"/>
    </row>
    <row r="2834" spans="1:32" x14ac:dyDescent="0.2">
      <c r="A2834" s="55"/>
      <c r="B2834" s="198"/>
      <c r="C2834" s="10" t="s">
        <v>508</v>
      </c>
      <c r="D2834" s="10"/>
      <c r="E2834" s="419" t="s">
        <v>70</v>
      </c>
      <c r="F2834" s="369">
        <v>7582</v>
      </c>
      <c r="G2834" s="10"/>
      <c r="H2834" s="369">
        <f t="shared" si="174"/>
        <v>23</v>
      </c>
      <c r="I2834" s="10"/>
      <c r="J2834" s="10">
        <v>740.81</v>
      </c>
      <c r="K2834" s="10"/>
      <c r="M2834" s="10">
        <v>6</v>
      </c>
      <c r="N2834" s="69"/>
      <c r="P2834" s="245">
        <f t="shared" si="163"/>
        <v>123.46833333333332</v>
      </c>
      <c r="Q2834" s="10"/>
      <c r="R2834" s="10"/>
      <c r="S2834" s="10"/>
      <c r="T2834" s="179">
        <f t="shared" si="164"/>
        <v>1263.6666666666667</v>
      </c>
      <c r="U2834" s="10"/>
      <c r="V2834" s="10"/>
      <c r="W2834" s="10"/>
      <c r="Y2834" s="10">
        <v>740.81</v>
      </c>
      <c r="Z2834" s="10">
        <f t="shared" si="175"/>
        <v>1071.32</v>
      </c>
      <c r="AB2834" s="250">
        <f t="shared" si="176"/>
        <v>693.1</v>
      </c>
      <c r="AC2834" s="10">
        <v>854.09</v>
      </c>
      <c r="AD2834" s="10"/>
      <c r="AE2834" s="3"/>
      <c r="AF2834" s="3"/>
    </row>
    <row r="2835" spans="1:32" x14ac:dyDescent="0.2">
      <c r="A2835" s="55"/>
      <c r="B2835" s="198"/>
      <c r="C2835" s="10" t="s">
        <v>509</v>
      </c>
      <c r="D2835" s="10"/>
      <c r="E2835" s="419" t="s">
        <v>73</v>
      </c>
      <c r="F2835" s="369">
        <v>4735857</v>
      </c>
      <c r="G2835" s="10"/>
      <c r="H2835" s="369">
        <f t="shared" si="174"/>
        <v>14352</v>
      </c>
      <c r="I2835" s="10"/>
      <c r="J2835" s="10">
        <v>490604.51000000007</v>
      </c>
      <c r="K2835" s="10"/>
      <c r="M2835" s="10">
        <v>726</v>
      </c>
      <c r="N2835" s="69"/>
      <c r="P2835" s="245">
        <f t="shared" si="163"/>
        <v>675.76378787878798</v>
      </c>
      <c r="Q2835" s="10"/>
      <c r="R2835" s="10"/>
      <c r="S2835" s="10"/>
      <c r="T2835" s="179">
        <f t="shared" si="164"/>
        <v>6523.2190082644629</v>
      </c>
      <c r="U2835" s="10"/>
      <c r="V2835" s="10"/>
      <c r="W2835" s="10"/>
      <c r="Y2835" s="10">
        <v>490604.51000000007</v>
      </c>
      <c r="Z2835" s="10">
        <f t="shared" si="175"/>
        <v>709485.34</v>
      </c>
      <c r="AB2835" s="250">
        <f t="shared" si="176"/>
        <v>459005.25</v>
      </c>
      <c r="AC2835" s="10">
        <v>565623.19999999995</v>
      </c>
      <c r="AD2835" s="10"/>
      <c r="AE2835" s="3"/>
      <c r="AF2835" s="3"/>
    </row>
    <row r="2836" spans="1:32" x14ac:dyDescent="0.2">
      <c r="A2836" s="55"/>
      <c r="B2836" s="198"/>
      <c r="C2836" s="10" t="s">
        <v>509</v>
      </c>
      <c r="D2836" s="10"/>
      <c r="E2836" s="419" t="s">
        <v>88</v>
      </c>
      <c r="F2836" s="369">
        <v>98</v>
      </c>
      <c r="G2836" s="10"/>
      <c r="H2836" s="369">
        <f t="shared" si="174"/>
        <v>0</v>
      </c>
      <c r="I2836" s="10"/>
      <c r="J2836" s="10">
        <v>28.7</v>
      </c>
      <c r="K2836" s="10"/>
      <c r="M2836" s="10">
        <v>1</v>
      </c>
      <c r="N2836" s="69"/>
      <c r="P2836" s="245">
        <f t="shared" si="163"/>
        <v>28.7</v>
      </c>
      <c r="Q2836" s="10"/>
      <c r="R2836" s="10"/>
      <c r="S2836" s="10"/>
      <c r="T2836" s="179">
        <f t="shared" si="164"/>
        <v>98</v>
      </c>
      <c r="U2836" s="10"/>
      <c r="V2836" s="10"/>
      <c r="W2836" s="10"/>
      <c r="Y2836" s="10">
        <v>28.7</v>
      </c>
      <c r="Z2836" s="10">
        <f t="shared" si="175"/>
        <v>41.5</v>
      </c>
      <c r="AB2836" s="250">
        <f t="shared" si="176"/>
        <v>26.85</v>
      </c>
      <c r="AC2836" s="10">
        <v>33.090000000000003</v>
      </c>
      <c r="AD2836" s="10"/>
      <c r="AE2836" s="3"/>
      <c r="AF2836" s="3"/>
    </row>
    <row r="2837" spans="1:32" x14ac:dyDescent="0.2">
      <c r="A2837" s="55"/>
      <c r="B2837" s="198"/>
      <c r="C2837" s="10" t="s">
        <v>511</v>
      </c>
      <c r="D2837" s="10"/>
      <c r="E2837" s="419" t="s">
        <v>63</v>
      </c>
      <c r="F2837" s="369">
        <v>310550</v>
      </c>
      <c r="G2837" s="10"/>
      <c r="H2837" s="369">
        <f t="shared" si="174"/>
        <v>941</v>
      </c>
      <c r="I2837" s="10"/>
      <c r="J2837" s="10">
        <v>35427.010000000017</v>
      </c>
      <c r="K2837" s="10"/>
      <c r="M2837" s="10">
        <v>107</v>
      </c>
      <c r="N2837" s="69"/>
      <c r="P2837" s="245">
        <f t="shared" si="163"/>
        <v>331.09355140186932</v>
      </c>
      <c r="Q2837" s="10"/>
      <c r="R2837" s="10"/>
      <c r="S2837" s="10"/>
      <c r="T2837" s="179">
        <f t="shared" si="164"/>
        <v>2902.336448598131</v>
      </c>
      <c r="U2837" s="10"/>
      <c r="V2837" s="10"/>
      <c r="W2837" s="10"/>
      <c r="Y2837" s="10">
        <v>35427.010000000017</v>
      </c>
      <c r="Z2837" s="10">
        <f t="shared" si="175"/>
        <v>51232.6</v>
      </c>
      <c r="AB2837" s="250">
        <f t="shared" si="176"/>
        <v>33145.199999999997</v>
      </c>
      <c r="AC2837" s="10">
        <v>40844.18</v>
      </c>
      <c r="AD2837" s="10"/>
      <c r="AE2837" s="3"/>
      <c r="AF2837" s="3"/>
    </row>
    <row r="2838" spans="1:32" x14ac:dyDescent="0.2">
      <c r="A2838" s="55"/>
      <c r="B2838" s="198"/>
      <c r="C2838" s="10" t="s">
        <v>511</v>
      </c>
      <c r="D2838" s="10"/>
      <c r="E2838" s="419" t="s">
        <v>65</v>
      </c>
      <c r="F2838" s="369">
        <v>879744</v>
      </c>
      <c r="G2838" s="10"/>
      <c r="H2838" s="369">
        <f t="shared" si="174"/>
        <v>2666</v>
      </c>
      <c r="I2838" s="10"/>
      <c r="J2838" s="10">
        <v>97516.210000000021</v>
      </c>
      <c r="K2838" s="10"/>
      <c r="M2838" s="10">
        <v>193</v>
      </c>
      <c r="N2838" s="69"/>
      <c r="P2838" s="245">
        <f t="shared" si="163"/>
        <v>505.26533678756488</v>
      </c>
      <c r="Q2838" s="10"/>
      <c r="R2838" s="10"/>
      <c r="S2838" s="10"/>
      <c r="T2838" s="179">
        <f t="shared" si="164"/>
        <v>4558.2590673575132</v>
      </c>
      <c r="U2838" s="10"/>
      <c r="V2838" s="10"/>
      <c r="W2838" s="10"/>
      <c r="Y2838" s="10">
        <v>97516.210000000021</v>
      </c>
      <c r="Z2838" s="10">
        <f t="shared" si="175"/>
        <v>141022.6</v>
      </c>
      <c r="AB2838" s="250">
        <f t="shared" si="176"/>
        <v>91235.31</v>
      </c>
      <c r="AC2838" s="10">
        <v>112427.49</v>
      </c>
      <c r="AD2838" s="10"/>
      <c r="AE2838" s="3"/>
      <c r="AF2838" s="3"/>
    </row>
    <row r="2839" spans="1:32" x14ac:dyDescent="0.2">
      <c r="A2839" s="55"/>
      <c r="B2839" s="198"/>
      <c r="C2839" s="10" t="s">
        <v>512</v>
      </c>
      <c r="D2839" s="10"/>
      <c r="E2839" s="419" t="s">
        <v>333</v>
      </c>
      <c r="F2839" s="369">
        <v>98867</v>
      </c>
      <c r="G2839" s="10"/>
      <c r="H2839" s="369">
        <f t="shared" si="174"/>
        <v>300</v>
      </c>
      <c r="I2839" s="10"/>
      <c r="J2839" s="10">
        <v>17021.39000000001</v>
      </c>
      <c r="K2839" s="10"/>
      <c r="M2839" s="10">
        <v>56</v>
      </c>
      <c r="N2839" s="69"/>
      <c r="P2839" s="245">
        <f t="shared" si="163"/>
        <v>303.95339285714306</v>
      </c>
      <c r="Q2839" s="10"/>
      <c r="R2839" s="10"/>
      <c r="S2839" s="10"/>
      <c r="T2839" s="179">
        <f t="shared" si="164"/>
        <v>1765.4821428571429</v>
      </c>
      <c r="U2839" s="10"/>
      <c r="V2839" s="10"/>
      <c r="W2839" s="10"/>
      <c r="Y2839" s="10">
        <v>17021.39000000001</v>
      </c>
      <c r="Z2839" s="10">
        <f t="shared" si="175"/>
        <v>24615.4</v>
      </c>
      <c r="AB2839" s="250">
        <f t="shared" si="176"/>
        <v>15925.06</v>
      </c>
      <c r="AC2839" s="10">
        <v>19624.14</v>
      </c>
      <c r="AD2839" s="10"/>
      <c r="AE2839" s="3"/>
      <c r="AF2839" s="3"/>
    </row>
    <row r="2840" spans="1:32" x14ac:dyDescent="0.2">
      <c r="A2840" s="55"/>
      <c r="B2840" s="198"/>
      <c r="C2840" s="10" t="s">
        <v>513</v>
      </c>
      <c r="D2840" s="10"/>
      <c r="E2840" s="419" t="s">
        <v>368</v>
      </c>
      <c r="F2840" s="369">
        <v>129</v>
      </c>
      <c r="G2840" s="10"/>
      <c r="H2840" s="369">
        <f t="shared" si="174"/>
        <v>0</v>
      </c>
      <c r="I2840" s="10"/>
      <c r="J2840" s="10">
        <v>31.11</v>
      </c>
      <c r="K2840" s="10"/>
      <c r="M2840" s="10">
        <v>1</v>
      </c>
      <c r="N2840" s="69"/>
      <c r="P2840" s="245">
        <f t="shared" si="163"/>
        <v>31.11</v>
      </c>
      <c r="Q2840" s="10"/>
      <c r="R2840" s="10"/>
      <c r="S2840" s="10"/>
      <c r="T2840" s="179">
        <f t="shared" si="164"/>
        <v>129</v>
      </c>
      <c r="U2840" s="10"/>
      <c r="V2840" s="10"/>
      <c r="W2840" s="10"/>
      <c r="Y2840" s="10">
        <v>31.11</v>
      </c>
      <c r="Z2840" s="10">
        <f t="shared" si="175"/>
        <v>44.99</v>
      </c>
      <c r="AB2840" s="250">
        <f t="shared" si="176"/>
        <v>29.11</v>
      </c>
      <c r="AC2840" s="10">
        <v>35.869999999999997</v>
      </c>
      <c r="AD2840" s="10"/>
      <c r="AE2840" s="3"/>
      <c r="AF2840" s="3"/>
    </row>
    <row r="2841" spans="1:32" x14ac:dyDescent="0.2">
      <c r="A2841" s="55"/>
      <c r="B2841" s="198"/>
      <c r="C2841" s="10" t="s">
        <v>513</v>
      </c>
      <c r="D2841" s="10"/>
      <c r="E2841" s="419" t="s">
        <v>369</v>
      </c>
      <c r="F2841" s="369">
        <v>6069952</v>
      </c>
      <c r="G2841" s="10"/>
      <c r="H2841" s="369">
        <f t="shared" si="174"/>
        <v>18395</v>
      </c>
      <c r="I2841" s="10"/>
      <c r="J2841" s="10">
        <v>564537.30999999889</v>
      </c>
      <c r="K2841" s="10"/>
      <c r="M2841" s="10">
        <v>945</v>
      </c>
      <c r="N2841" s="69"/>
      <c r="P2841" s="245">
        <f t="shared" si="163"/>
        <v>597.39397883597769</v>
      </c>
      <c r="Q2841" s="10"/>
      <c r="R2841" s="10"/>
      <c r="S2841" s="10"/>
      <c r="T2841" s="179">
        <f t="shared" si="164"/>
        <v>6423.2296296296299</v>
      </c>
      <c r="U2841" s="10"/>
      <c r="V2841" s="10"/>
      <c r="W2841" s="10"/>
      <c r="Y2841" s="10">
        <v>564537.30999999889</v>
      </c>
      <c r="Z2841" s="10">
        <f t="shared" si="175"/>
        <v>816402.9</v>
      </c>
      <c r="AB2841" s="250">
        <f t="shared" si="176"/>
        <v>528176.13</v>
      </c>
      <c r="AC2841" s="10">
        <v>650861.12</v>
      </c>
      <c r="AD2841" s="10"/>
      <c r="AE2841" s="3"/>
      <c r="AF2841" s="3"/>
    </row>
    <row r="2842" spans="1:32" x14ac:dyDescent="0.2">
      <c r="A2842" s="55"/>
      <c r="B2842" s="198"/>
      <c r="C2842" s="10" t="s">
        <v>514</v>
      </c>
      <c r="D2842" s="10"/>
      <c r="E2842" s="419" t="s">
        <v>88</v>
      </c>
      <c r="F2842" s="369">
        <v>8375</v>
      </c>
      <c r="G2842" s="10"/>
      <c r="H2842" s="369">
        <f t="shared" si="174"/>
        <v>25</v>
      </c>
      <c r="I2842" s="10"/>
      <c r="J2842" s="10">
        <v>2100.1400000000003</v>
      </c>
      <c r="K2842" s="10"/>
      <c r="M2842" s="10">
        <v>15</v>
      </c>
      <c r="N2842" s="69"/>
      <c r="P2842" s="245">
        <f t="shared" si="163"/>
        <v>140.00933333333336</v>
      </c>
      <c r="Q2842" s="10"/>
      <c r="R2842" s="10"/>
      <c r="S2842" s="10"/>
      <c r="T2842" s="179">
        <f t="shared" si="164"/>
        <v>558.33333333333337</v>
      </c>
      <c r="U2842" s="10"/>
      <c r="V2842" s="10"/>
      <c r="W2842" s="10"/>
      <c r="Y2842" s="10">
        <v>2100.1400000000003</v>
      </c>
      <c r="Z2842" s="10">
        <f t="shared" si="175"/>
        <v>3037.11</v>
      </c>
      <c r="AB2842" s="250">
        <f t="shared" si="176"/>
        <v>1964.87</v>
      </c>
      <c r="AC2842" s="10">
        <v>2421.27</v>
      </c>
      <c r="AD2842" s="10"/>
      <c r="AE2842" s="3"/>
      <c r="AF2842" s="3"/>
    </row>
    <row r="2843" spans="1:32" x14ac:dyDescent="0.2">
      <c r="A2843" s="55"/>
      <c r="B2843" s="198"/>
      <c r="C2843" s="10" t="s">
        <v>515</v>
      </c>
      <c r="D2843" s="10"/>
      <c r="E2843" s="419" t="s">
        <v>516</v>
      </c>
      <c r="F2843" s="369">
        <v>107800</v>
      </c>
      <c r="G2843" s="10"/>
      <c r="H2843" s="369">
        <f t="shared" si="174"/>
        <v>327</v>
      </c>
      <c r="I2843" s="10"/>
      <c r="J2843" s="10">
        <v>15633.07</v>
      </c>
      <c r="K2843" s="10"/>
      <c r="M2843" s="10">
        <v>58</v>
      </c>
      <c r="N2843" s="69"/>
      <c r="P2843" s="245">
        <f t="shared" si="163"/>
        <v>269.5356896551724</v>
      </c>
      <c r="Q2843" s="10"/>
      <c r="R2843" s="10"/>
      <c r="S2843" s="10"/>
      <c r="T2843" s="179">
        <f t="shared" si="164"/>
        <v>1858.6206896551723</v>
      </c>
      <c r="U2843" s="10"/>
      <c r="V2843" s="10"/>
      <c r="W2843" s="10"/>
      <c r="Y2843" s="10">
        <v>15633.07</v>
      </c>
      <c r="Z2843" s="10">
        <f t="shared" si="175"/>
        <v>22607.69</v>
      </c>
      <c r="AB2843" s="250">
        <f t="shared" si="176"/>
        <v>14626.16</v>
      </c>
      <c r="AC2843" s="10">
        <v>18023.53</v>
      </c>
      <c r="AD2843" s="10"/>
      <c r="AE2843" s="3"/>
      <c r="AF2843" s="3"/>
    </row>
    <row r="2844" spans="1:32" x14ac:dyDescent="0.2">
      <c r="A2844" s="55"/>
      <c r="B2844" s="198"/>
      <c r="C2844" s="10" t="s">
        <v>517</v>
      </c>
      <c r="D2844" s="10"/>
      <c r="E2844" s="419" t="s">
        <v>211</v>
      </c>
      <c r="F2844" s="369">
        <v>46092</v>
      </c>
      <c r="G2844" s="10"/>
      <c r="H2844" s="369">
        <f t="shared" si="174"/>
        <v>140</v>
      </c>
      <c r="I2844" s="10"/>
      <c r="J2844" s="10">
        <v>10509.330000000002</v>
      </c>
      <c r="K2844" s="10"/>
      <c r="M2844" s="10">
        <v>50</v>
      </c>
      <c r="N2844" s="69"/>
      <c r="P2844" s="245">
        <f t="shared" si="163"/>
        <v>210.18660000000003</v>
      </c>
      <c r="Q2844" s="10"/>
      <c r="R2844" s="10"/>
      <c r="S2844" s="10"/>
      <c r="T2844" s="179">
        <f t="shared" si="164"/>
        <v>921.84</v>
      </c>
      <c r="U2844" s="10"/>
      <c r="V2844" s="10"/>
      <c r="W2844" s="10"/>
      <c r="Y2844" s="10">
        <v>10509.330000000002</v>
      </c>
      <c r="Z2844" s="10">
        <f t="shared" si="175"/>
        <v>15198.02</v>
      </c>
      <c r="AB2844" s="250">
        <f t="shared" si="176"/>
        <v>9832.44</v>
      </c>
      <c r="AC2844" s="10">
        <v>12116.32</v>
      </c>
      <c r="AD2844" s="10"/>
      <c r="AE2844" s="3"/>
      <c r="AF2844" s="3"/>
    </row>
    <row r="2845" spans="1:32" x14ac:dyDescent="0.2">
      <c r="A2845" s="55"/>
      <c r="B2845" s="198"/>
      <c r="C2845" s="10" t="s">
        <v>518</v>
      </c>
      <c r="D2845" s="10"/>
      <c r="E2845" s="419" t="s">
        <v>324</v>
      </c>
      <c r="F2845" s="369">
        <v>55944</v>
      </c>
      <c r="G2845" s="10"/>
      <c r="H2845" s="369">
        <f t="shared" si="174"/>
        <v>170</v>
      </c>
      <c r="I2845" s="10"/>
      <c r="J2845" s="10">
        <v>7769.5899999999992</v>
      </c>
      <c r="K2845" s="10"/>
      <c r="M2845" s="10">
        <v>2</v>
      </c>
      <c r="N2845" s="69"/>
      <c r="P2845" s="245">
        <f t="shared" si="163"/>
        <v>3884.7949999999996</v>
      </c>
      <c r="Q2845" s="10"/>
      <c r="R2845" s="10"/>
      <c r="S2845" s="10"/>
      <c r="T2845" s="179">
        <f t="shared" si="164"/>
        <v>27972</v>
      </c>
      <c r="U2845" s="10"/>
      <c r="V2845" s="10"/>
      <c r="W2845" s="10"/>
      <c r="Y2845" s="10">
        <v>7769.5899999999992</v>
      </c>
      <c r="Z2845" s="10">
        <f t="shared" si="175"/>
        <v>11235.96</v>
      </c>
      <c r="AB2845" s="250">
        <f t="shared" si="176"/>
        <v>7269.16</v>
      </c>
      <c r="AC2845" s="10">
        <v>8957.64</v>
      </c>
      <c r="AD2845" s="10"/>
      <c r="AE2845" s="3"/>
      <c r="AF2845" s="3"/>
    </row>
    <row r="2846" spans="1:32" x14ac:dyDescent="0.2">
      <c r="A2846" s="55"/>
      <c r="B2846" s="198"/>
      <c r="C2846" s="10" t="s">
        <v>520</v>
      </c>
      <c r="D2846" s="10"/>
      <c r="E2846" s="419" t="s">
        <v>148</v>
      </c>
      <c r="F2846" s="369">
        <v>1106</v>
      </c>
      <c r="G2846" s="10"/>
      <c r="H2846" s="369">
        <f t="shared" si="174"/>
        <v>3</v>
      </c>
      <c r="I2846" s="10"/>
      <c r="J2846" s="10">
        <v>235.8</v>
      </c>
      <c r="K2846" s="10"/>
      <c r="M2846" s="10">
        <v>1</v>
      </c>
      <c r="N2846" s="69"/>
      <c r="P2846" s="245">
        <f t="shared" si="163"/>
        <v>235.8</v>
      </c>
      <c r="Q2846" s="10"/>
      <c r="R2846" s="10"/>
      <c r="S2846" s="10"/>
      <c r="T2846" s="179">
        <f t="shared" si="164"/>
        <v>1106</v>
      </c>
      <c r="U2846" s="10"/>
      <c r="V2846" s="10"/>
      <c r="W2846" s="10"/>
      <c r="Y2846" s="10">
        <v>235.8</v>
      </c>
      <c r="Z2846" s="10">
        <f t="shared" si="175"/>
        <v>341</v>
      </c>
      <c r="AB2846" s="250">
        <f t="shared" si="176"/>
        <v>220.61</v>
      </c>
      <c r="AC2846" s="10">
        <v>271.85000000000002</v>
      </c>
      <c r="AD2846" s="10"/>
      <c r="AE2846" s="3"/>
      <c r="AF2846" s="3"/>
    </row>
    <row r="2847" spans="1:32" x14ac:dyDescent="0.2">
      <c r="A2847" s="55"/>
      <c r="B2847" s="198"/>
      <c r="C2847" s="10" t="s">
        <v>520</v>
      </c>
      <c r="D2847" s="10"/>
      <c r="E2847" s="419" t="s">
        <v>225</v>
      </c>
      <c r="F2847" s="369">
        <v>72658</v>
      </c>
      <c r="G2847" s="10"/>
      <c r="H2847" s="369">
        <f t="shared" si="174"/>
        <v>220</v>
      </c>
      <c r="I2847" s="10"/>
      <c r="J2847" s="10">
        <v>12993.909999999998</v>
      </c>
      <c r="K2847" s="10"/>
      <c r="M2847" s="10">
        <v>65</v>
      </c>
      <c r="N2847" s="69"/>
      <c r="P2847" s="245">
        <f t="shared" si="163"/>
        <v>199.90630769230765</v>
      </c>
      <c r="Q2847" s="10"/>
      <c r="R2847" s="10"/>
      <c r="S2847" s="10"/>
      <c r="T2847" s="179">
        <f t="shared" si="164"/>
        <v>1117.8153846153846</v>
      </c>
      <c r="U2847" s="10"/>
      <c r="V2847" s="10"/>
      <c r="W2847" s="10"/>
      <c r="Y2847" s="10">
        <v>12993.909999999998</v>
      </c>
      <c r="Z2847" s="10">
        <f t="shared" si="175"/>
        <v>18791.080000000002</v>
      </c>
      <c r="AB2847" s="250">
        <f t="shared" si="176"/>
        <v>12156.99</v>
      </c>
      <c r="AC2847" s="10">
        <v>14980.82</v>
      </c>
      <c r="AD2847" s="10"/>
      <c r="AE2847" s="3"/>
      <c r="AF2847" s="3"/>
    </row>
    <row r="2848" spans="1:32" x14ac:dyDescent="0.2">
      <c r="A2848" s="55"/>
      <c r="B2848" s="198"/>
      <c r="C2848" s="10" t="s">
        <v>521</v>
      </c>
      <c r="D2848" s="10"/>
      <c r="E2848" s="419" t="s">
        <v>88</v>
      </c>
      <c r="F2848" s="369">
        <v>11361</v>
      </c>
      <c r="G2848" s="10"/>
      <c r="H2848" s="369">
        <f t="shared" si="174"/>
        <v>34</v>
      </c>
      <c r="I2848" s="10"/>
      <c r="J2848" s="10">
        <v>2083.75</v>
      </c>
      <c r="K2848" s="10"/>
      <c r="M2848" s="10">
        <v>15</v>
      </c>
      <c r="N2848" s="69"/>
      <c r="P2848" s="245">
        <f t="shared" si="163"/>
        <v>138.91666666666666</v>
      </c>
      <c r="Q2848" s="10"/>
      <c r="R2848" s="10"/>
      <c r="S2848" s="10"/>
      <c r="T2848" s="179">
        <f t="shared" si="164"/>
        <v>757.4</v>
      </c>
      <c r="U2848" s="10"/>
      <c r="V2848" s="10"/>
      <c r="W2848" s="10"/>
      <c r="Y2848" s="10">
        <v>2083.75</v>
      </c>
      <c r="Z2848" s="10">
        <f t="shared" si="175"/>
        <v>3013.4</v>
      </c>
      <c r="AB2848" s="250">
        <f t="shared" si="176"/>
        <v>1949.54</v>
      </c>
      <c r="AC2848" s="10">
        <v>2402.38</v>
      </c>
      <c r="AD2848" s="10"/>
      <c r="AE2848" s="3"/>
      <c r="AF2848" s="3"/>
    </row>
    <row r="2849" spans="1:32" x14ac:dyDescent="0.2">
      <c r="A2849" s="55"/>
      <c r="B2849" s="198"/>
      <c r="C2849" s="10" t="s">
        <v>522</v>
      </c>
      <c r="D2849" s="10"/>
      <c r="E2849" s="419" t="s">
        <v>104</v>
      </c>
      <c r="F2849" s="369">
        <v>9796</v>
      </c>
      <c r="G2849" s="10"/>
      <c r="H2849" s="369">
        <f t="shared" si="174"/>
        <v>30</v>
      </c>
      <c r="I2849" s="10"/>
      <c r="J2849" s="10">
        <v>1243.7900000000002</v>
      </c>
      <c r="K2849" s="10"/>
      <c r="M2849" s="10">
        <v>7</v>
      </c>
      <c r="N2849" s="69"/>
      <c r="P2849" s="245">
        <f t="shared" si="163"/>
        <v>177.68428571428575</v>
      </c>
      <c r="Q2849" s="10"/>
      <c r="R2849" s="10"/>
      <c r="S2849" s="10"/>
      <c r="T2849" s="179">
        <f t="shared" si="164"/>
        <v>1399.4285714285713</v>
      </c>
      <c r="U2849" s="10"/>
      <c r="V2849" s="10"/>
      <c r="W2849" s="10"/>
      <c r="Y2849" s="10">
        <v>1243.7900000000002</v>
      </c>
      <c r="Z2849" s="10">
        <f t="shared" si="175"/>
        <v>1798.7</v>
      </c>
      <c r="AB2849" s="250">
        <f t="shared" si="176"/>
        <v>1163.68</v>
      </c>
      <c r="AC2849" s="10">
        <v>1433.98</v>
      </c>
      <c r="AD2849" s="10"/>
      <c r="AE2849" s="3"/>
      <c r="AF2849" s="3"/>
    </row>
    <row r="2850" spans="1:32" x14ac:dyDescent="0.2">
      <c r="A2850" s="55"/>
      <c r="B2850" s="198"/>
      <c r="C2850" s="10" t="s">
        <v>523</v>
      </c>
      <c r="D2850" s="10"/>
      <c r="E2850" s="419" t="s">
        <v>86</v>
      </c>
      <c r="F2850" s="369">
        <v>451140</v>
      </c>
      <c r="G2850" s="10"/>
      <c r="H2850" s="369">
        <f t="shared" si="174"/>
        <v>1367</v>
      </c>
      <c r="I2850" s="10"/>
      <c r="J2850" s="10">
        <v>37701.000000000007</v>
      </c>
      <c r="K2850" s="10"/>
      <c r="M2850" s="10">
        <v>21</v>
      </c>
      <c r="N2850" s="69"/>
      <c r="P2850" s="245">
        <f t="shared" si="163"/>
        <v>1795.2857142857147</v>
      </c>
      <c r="Q2850" s="10"/>
      <c r="R2850" s="10"/>
      <c r="S2850" s="10"/>
      <c r="T2850" s="179">
        <f t="shared" si="164"/>
        <v>21482.857142857141</v>
      </c>
      <c r="U2850" s="10"/>
      <c r="V2850" s="10"/>
      <c r="W2850" s="10"/>
      <c r="Y2850" s="10">
        <v>37701.000000000007</v>
      </c>
      <c r="Z2850" s="10">
        <f t="shared" si="175"/>
        <v>54521.120000000003</v>
      </c>
      <c r="AB2850" s="250">
        <f t="shared" si="176"/>
        <v>35272.720000000001</v>
      </c>
      <c r="AC2850" s="10">
        <v>43465.88</v>
      </c>
      <c r="AD2850" s="10"/>
      <c r="AE2850" s="3"/>
      <c r="AF2850" s="3"/>
    </row>
    <row r="2851" spans="1:32" x14ac:dyDescent="0.2">
      <c r="A2851" s="55"/>
      <c r="B2851" s="198"/>
      <c r="C2851" s="10" t="s">
        <v>524</v>
      </c>
      <c r="D2851" s="10"/>
      <c r="E2851" s="419" t="s">
        <v>127</v>
      </c>
      <c r="F2851" s="369">
        <v>3706</v>
      </c>
      <c r="G2851" s="10"/>
      <c r="H2851" s="369">
        <f t="shared" si="174"/>
        <v>11</v>
      </c>
      <c r="I2851" s="10"/>
      <c r="J2851" s="10">
        <v>777.12</v>
      </c>
      <c r="K2851" s="10"/>
      <c r="M2851" s="10">
        <v>10</v>
      </c>
      <c r="N2851" s="69"/>
      <c r="P2851" s="245">
        <f t="shared" si="163"/>
        <v>77.712000000000003</v>
      </c>
      <c r="Q2851" s="10"/>
      <c r="R2851" s="10"/>
      <c r="S2851" s="10"/>
      <c r="T2851" s="179">
        <f t="shared" si="164"/>
        <v>370.6</v>
      </c>
      <c r="U2851" s="10"/>
      <c r="V2851" s="10"/>
      <c r="W2851" s="10"/>
      <c r="Y2851" s="10">
        <v>777.12</v>
      </c>
      <c r="Z2851" s="10">
        <f t="shared" si="175"/>
        <v>1123.83</v>
      </c>
      <c r="AB2851" s="250">
        <f t="shared" si="176"/>
        <v>727.07</v>
      </c>
      <c r="AC2851" s="10">
        <v>895.95</v>
      </c>
      <c r="AD2851" s="10"/>
      <c r="AE2851" s="3"/>
      <c r="AF2851" s="3"/>
    </row>
    <row r="2852" spans="1:32" x14ac:dyDescent="0.2">
      <c r="A2852" s="55"/>
      <c r="B2852" s="198"/>
      <c r="C2852" s="10" t="s">
        <v>525</v>
      </c>
      <c r="D2852" s="10"/>
      <c r="E2852" s="419" t="s">
        <v>367</v>
      </c>
      <c r="F2852" s="369">
        <v>22554</v>
      </c>
      <c r="G2852" s="10"/>
      <c r="H2852" s="369">
        <f t="shared" si="174"/>
        <v>68</v>
      </c>
      <c r="I2852" s="10"/>
      <c r="J2852" s="10">
        <v>1733.99</v>
      </c>
      <c r="K2852" s="10"/>
      <c r="M2852" s="10">
        <v>2</v>
      </c>
      <c r="N2852" s="69"/>
      <c r="P2852" s="245">
        <f t="shared" si="163"/>
        <v>866.995</v>
      </c>
      <c r="Q2852" s="10"/>
      <c r="R2852" s="10"/>
      <c r="S2852" s="10"/>
      <c r="T2852" s="179">
        <f t="shared" si="164"/>
        <v>11277</v>
      </c>
      <c r="U2852" s="10"/>
      <c r="V2852" s="10"/>
      <c r="W2852" s="10"/>
      <c r="Y2852" s="10">
        <v>1733.99</v>
      </c>
      <c r="Z2852" s="10">
        <f t="shared" si="175"/>
        <v>2507.6</v>
      </c>
      <c r="AB2852" s="250">
        <f t="shared" si="176"/>
        <v>1622.31</v>
      </c>
      <c r="AC2852" s="10">
        <v>1999.14</v>
      </c>
      <c r="AD2852" s="10"/>
      <c r="AE2852" s="3"/>
      <c r="AF2852" s="3"/>
    </row>
    <row r="2853" spans="1:32" x14ac:dyDescent="0.2">
      <c r="A2853" s="55"/>
      <c r="B2853" s="198"/>
      <c r="C2853" s="10" t="s">
        <v>525</v>
      </c>
      <c r="D2853" s="10"/>
      <c r="E2853" s="419" t="s">
        <v>77</v>
      </c>
      <c r="F2853" s="369">
        <v>157319</v>
      </c>
      <c r="G2853" s="10"/>
      <c r="H2853" s="369">
        <f t="shared" si="174"/>
        <v>477</v>
      </c>
      <c r="I2853" s="10"/>
      <c r="J2853" s="10">
        <v>20465.16</v>
      </c>
      <c r="K2853" s="10"/>
      <c r="M2853" s="10">
        <v>43</v>
      </c>
      <c r="N2853" s="69"/>
      <c r="P2853" s="245">
        <f t="shared" si="163"/>
        <v>475.93395348837208</v>
      </c>
      <c r="Q2853" s="10"/>
      <c r="R2853" s="10"/>
      <c r="S2853" s="10"/>
      <c r="T2853" s="179">
        <f t="shared" si="164"/>
        <v>3658.5813953488373</v>
      </c>
      <c r="U2853" s="10"/>
      <c r="V2853" s="10"/>
      <c r="W2853" s="10"/>
      <c r="Y2853" s="10">
        <v>20465.16</v>
      </c>
      <c r="Z2853" s="10">
        <f t="shared" si="175"/>
        <v>29595.59</v>
      </c>
      <c r="AB2853" s="250">
        <f t="shared" si="176"/>
        <v>19147.02</v>
      </c>
      <c r="AC2853" s="10">
        <v>23594.5</v>
      </c>
      <c r="AD2853" s="10"/>
      <c r="AE2853" s="3"/>
      <c r="AF2853" s="3"/>
    </row>
    <row r="2854" spans="1:32" x14ac:dyDescent="0.2">
      <c r="A2854" s="55"/>
      <c r="B2854" s="198"/>
      <c r="C2854" s="10" t="s">
        <v>526</v>
      </c>
      <c r="D2854" s="10"/>
      <c r="E2854" s="419" t="s">
        <v>527</v>
      </c>
      <c r="F2854" s="369">
        <v>1379460</v>
      </c>
      <c r="G2854" s="10"/>
      <c r="H2854" s="369">
        <f t="shared" si="174"/>
        <v>4180</v>
      </c>
      <c r="I2854" s="10"/>
      <c r="J2854" s="10">
        <v>204722.55999999985</v>
      </c>
      <c r="K2854" s="10"/>
      <c r="M2854" s="10">
        <v>411</v>
      </c>
      <c r="N2854" s="69"/>
      <c r="P2854" s="245">
        <f t="shared" si="163"/>
        <v>498.1084184914838</v>
      </c>
      <c r="Q2854" s="10"/>
      <c r="R2854" s="10"/>
      <c r="S2854" s="10"/>
      <c r="T2854" s="179">
        <f t="shared" si="164"/>
        <v>3356.3503649635036</v>
      </c>
      <c r="U2854" s="10"/>
      <c r="V2854" s="10"/>
      <c r="W2854" s="10"/>
      <c r="Y2854" s="10">
        <v>204722.55999999985</v>
      </c>
      <c r="Z2854" s="10">
        <f t="shared" si="175"/>
        <v>296058.53999999998</v>
      </c>
      <c r="AB2854" s="250">
        <f t="shared" si="176"/>
        <v>191536.62</v>
      </c>
      <c r="AC2854" s="10">
        <v>236026.83</v>
      </c>
      <c r="AD2854" s="10"/>
      <c r="AE2854" s="3"/>
      <c r="AF2854" s="3"/>
    </row>
    <row r="2855" spans="1:32" x14ac:dyDescent="0.2">
      <c r="A2855" s="55"/>
      <c r="B2855" s="198"/>
      <c r="C2855" s="10" t="s">
        <v>528</v>
      </c>
      <c r="D2855" s="10"/>
      <c r="E2855" s="419" t="s">
        <v>145</v>
      </c>
      <c r="F2855" s="369">
        <v>-47183</v>
      </c>
      <c r="G2855" s="10"/>
      <c r="H2855" s="369">
        <f t="shared" si="174"/>
        <v>-143</v>
      </c>
      <c r="I2855" s="10"/>
      <c r="J2855" s="10">
        <v>-6518.3099999999986</v>
      </c>
      <c r="K2855" s="10"/>
      <c r="M2855" s="10">
        <v>63</v>
      </c>
      <c r="N2855" s="69"/>
      <c r="P2855" s="245">
        <f t="shared" si="163"/>
        <v>-103.46523809523808</v>
      </c>
      <c r="Q2855" s="10"/>
      <c r="R2855" s="10"/>
      <c r="S2855" s="10"/>
      <c r="T2855" s="179">
        <f t="shared" si="164"/>
        <v>-748.93650793650795</v>
      </c>
      <c r="U2855" s="10"/>
      <c r="V2855" s="10"/>
      <c r="W2855" s="10"/>
      <c r="Y2855" s="10">
        <v>-6518.3099999999986</v>
      </c>
      <c r="Z2855" s="10">
        <f t="shared" si="175"/>
        <v>-9426.42</v>
      </c>
      <c r="AB2855" s="250">
        <f t="shared" si="176"/>
        <v>-6098.47</v>
      </c>
      <c r="AC2855" s="10">
        <v>-7515.03</v>
      </c>
      <c r="AD2855" s="10"/>
      <c r="AE2855" s="3"/>
      <c r="AF2855" s="3"/>
    </row>
    <row r="2856" spans="1:32" x14ac:dyDescent="0.2">
      <c r="A2856" s="55"/>
      <c r="B2856" s="198"/>
      <c r="C2856" s="10" t="s">
        <v>529</v>
      </c>
      <c r="D2856" s="10"/>
      <c r="E2856" s="419" t="s">
        <v>501</v>
      </c>
      <c r="F2856" s="369">
        <v>2924482</v>
      </c>
      <c r="G2856" s="10"/>
      <c r="H2856" s="369">
        <f t="shared" si="174"/>
        <v>8862</v>
      </c>
      <c r="I2856" s="10"/>
      <c r="J2856" s="10">
        <v>207340.45000000013</v>
      </c>
      <c r="K2856" s="10"/>
      <c r="M2856" s="10">
        <v>263</v>
      </c>
      <c r="N2856" s="69"/>
      <c r="P2856" s="245">
        <f t="shared" si="163"/>
        <v>788.36673003802332</v>
      </c>
      <c r="Q2856" s="10"/>
      <c r="R2856" s="10"/>
      <c r="S2856" s="10"/>
      <c r="T2856" s="179">
        <f t="shared" si="164"/>
        <v>11119.703422053231</v>
      </c>
      <c r="U2856" s="10"/>
      <c r="V2856" s="10"/>
      <c r="W2856" s="10"/>
      <c r="Y2856" s="10">
        <v>207340.45000000013</v>
      </c>
      <c r="Z2856" s="10">
        <f t="shared" si="175"/>
        <v>299844.39</v>
      </c>
      <c r="AB2856" s="250">
        <f t="shared" si="176"/>
        <v>193985.9</v>
      </c>
      <c r="AC2856" s="10">
        <v>239045.03</v>
      </c>
      <c r="AD2856" s="10"/>
      <c r="AE2856" s="3"/>
      <c r="AF2856" s="3"/>
    </row>
    <row r="2857" spans="1:32" x14ac:dyDescent="0.2">
      <c r="A2857" s="55"/>
      <c r="B2857" s="198"/>
      <c r="C2857" s="10" t="s">
        <v>530</v>
      </c>
      <c r="D2857" s="10"/>
      <c r="E2857" s="419" t="s">
        <v>615</v>
      </c>
      <c r="F2857" s="369">
        <v>6828</v>
      </c>
      <c r="G2857" s="10"/>
      <c r="H2857" s="369">
        <f t="shared" si="174"/>
        <v>21</v>
      </c>
      <c r="I2857" s="10"/>
      <c r="J2857" s="10">
        <v>1256.0899999999999</v>
      </c>
      <c r="K2857" s="10"/>
      <c r="M2857" s="10">
        <v>1</v>
      </c>
      <c r="N2857" s="69"/>
      <c r="P2857" s="245">
        <f t="shared" si="163"/>
        <v>1256.0899999999999</v>
      </c>
      <c r="Q2857" s="10"/>
      <c r="R2857" s="10"/>
      <c r="S2857" s="10"/>
      <c r="T2857" s="179">
        <f t="shared" si="164"/>
        <v>6828</v>
      </c>
      <c r="U2857" s="10"/>
      <c r="V2857" s="10"/>
      <c r="W2857" s="10"/>
      <c r="Y2857" s="10">
        <v>1256.0899999999999</v>
      </c>
      <c r="Z2857" s="10">
        <f t="shared" si="175"/>
        <v>1816.49</v>
      </c>
      <c r="AB2857" s="250">
        <f t="shared" si="176"/>
        <v>1175.19</v>
      </c>
      <c r="AC2857" s="10">
        <v>1448.16</v>
      </c>
      <c r="AD2857" s="10"/>
      <c r="AE2857" s="3"/>
      <c r="AF2857" s="3"/>
    </row>
    <row r="2858" spans="1:32" x14ac:dyDescent="0.2">
      <c r="A2858" s="55"/>
      <c r="B2858" s="198"/>
      <c r="C2858" s="10" t="s">
        <v>530</v>
      </c>
      <c r="D2858" s="10"/>
      <c r="E2858" s="419" t="s">
        <v>439</v>
      </c>
      <c r="F2858" s="369">
        <v>1873</v>
      </c>
      <c r="G2858" s="10"/>
      <c r="H2858" s="369">
        <f t="shared" si="174"/>
        <v>6</v>
      </c>
      <c r="I2858" s="10"/>
      <c r="J2858" s="10">
        <v>389.21</v>
      </c>
      <c r="K2858" s="10"/>
      <c r="M2858" s="10">
        <v>3</v>
      </c>
      <c r="N2858" s="69"/>
      <c r="P2858" s="245">
        <f t="shared" si="163"/>
        <v>129.73666666666665</v>
      </c>
      <c r="Q2858" s="10"/>
      <c r="R2858" s="10"/>
      <c r="S2858" s="10"/>
      <c r="T2858" s="179">
        <f t="shared" si="164"/>
        <v>624.33333333333337</v>
      </c>
      <c r="U2858" s="10"/>
      <c r="V2858" s="10"/>
      <c r="W2858" s="10"/>
      <c r="Y2858" s="10">
        <v>389.21</v>
      </c>
      <c r="Z2858" s="10">
        <f t="shared" si="175"/>
        <v>562.85</v>
      </c>
      <c r="AB2858" s="250">
        <f t="shared" si="176"/>
        <v>364.14</v>
      </c>
      <c r="AC2858" s="10">
        <v>448.72</v>
      </c>
      <c r="AD2858" s="10"/>
      <c r="AE2858" s="3"/>
      <c r="AF2858" s="3"/>
    </row>
    <row r="2859" spans="1:32" x14ac:dyDescent="0.2">
      <c r="A2859" s="55"/>
      <c r="B2859" s="198"/>
      <c r="C2859" s="10" t="s">
        <v>530</v>
      </c>
      <c r="D2859" s="10"/>
      <c r="E2859" s="419" t="s">
        <v>531</v>
      </c>
      <c r="F2859" s="369">
        <v>136822</v>
      </c>
      <c r="G2859" s="10"/>
      <c r="H2859" s="369">
        <f t="shared" si="174"/>
        <v>415</v>
      </c>
      <c r="I2859" s="10"/>
      <c r="J2859" s="10">
        <v>22949.52</v>
      </c>
      <c r="K2859" s="10"/>
      <c r="M2859" s="10">
        <v>44</v>
      </c>
      <c r="N2859" s="69"/>
      <c r="P2859" s="245">
        <f t="shared" si="163"/>
        <v>521.58000000000004</v>
      </c>
      <c r="Q2859" s="10"/>
      <c r="R2859" s="10"/>
      <c r="S2859" s="10"/>
      <c r="T2859" s="179">
        <f t="shared" si="164"/>
        <v>3109.590909090909</v>
      </c>
      <c r="U2859" s="10"/>
      <c r="V2859" s="10"/>
      <c r="W2859" s="10"/>
      <c r="Y2859" s="10">
        <v>22949.52</v>
      </c>
      <c r="Z2859" s="10">
        <f t="shared" si="175"/>
        <v>33188.339999999997</v>
      </c>
      <c r="AB2859" s="250">
        <f t="shared" si="176"/>
        <v>21471.37</v>
      </c>
      <c r="AC2859" s="10">
        <v>26458.75</v>
      </c>
      <c r="AD2859" s="10"/>
      <c r="AE2859" s="3"/>
      <c r="AF2859" s="3"/>
    </row>
    <row r="2860" spans="1:32" x14ac:dyDescent="0.2">
      <c r="A2860" s="55"/>
      <c r="B2860" s="198"/>
      <c r="C2860" s="10" t="s">
        <v>532</v>
      </c>
      <c r="D2860" s="10"/>
      <c r="E2860" s="419" t="s">
        <v>104</v>
      </c>
      <c r="F2860" s="369">
        <v>616582</v>
      </c>
      <c r="G2860" s="10"/>
      <c r="H2860" s="369">
        <f t="shared" si="174"/>
        <v>1869</v>
      </c>
      <c r="I2860" s="10"/>
      <c r="J2860" s="10">
        <v>88589.899999999965</v>
      </c>
      <c r="K2860" s="10"/>
      <c r="M2860" s="10">
        <v>166</v>
      </c>
      <c r="N2860" s="69"/>
      <c r="P2860" s="245">
        <f t="shared" si="163"/>
        <v>533.67409638554193</v>
      </c>
      <c r="Q2860" s="10"/>
      <c r="R2860" s="10"/>
      <c r="S2860" s="10"/>
      <c r="T2860" s="179">
        <f t="shared" si="164"/>
        <v>3714.3493975903616</v>
      </c>
      <c r="U2860" s="10"/>
      <c r="V2860" s="10"/>
      <c r="W2860" s="10"/>
      <c r="Y2860" s="10">
        <v>88589.899999999965</v>
      </c>
      <c r="Z2860" s="10">
        <f t="shared" si="175"/>
        <v>128113.86</v>
      </c>
      <c r="AB2860" s="250">
        <f t="shared" si="176"/>
        <v>82883.929999999993</v>
      </c>
      <c r="AC2860" s="10">
        <v>102136.25</v>
      </c>
      <c r="AD2860" s="10"/>
      <c r="AE2860" s="3"/>
      <c r="AF2860" s="3"/>
    </row>
    <row r="2861" spans="1:32" x14ac:dyDescent="0.2">
      <c r="A2861" s="55"/>
      <c r="B2861" s="198"/>
      <c r="C2861" s="10" t="s">
        <v>533</v>
      </c>
      <c r="D2861" s="10"/>
      <c r="E2861" s="419" t="s">
        <v>97</v>
      </c>
      <c r="F2861" s="369">
        <v>1684767</v>
      </c>
      <c r="G2861" s="10"/>
      <c r="H2861" s="369">
        <f t="shared" si="174"/>
        <v>5106</v>
      </c>
      <c r="I2861" s="10"/>
      <c r="J2861" s="10">
        <v>201245.50000000012</v>
      </c>
      <c r="K2861" s="10"/>
      <c r="M2861" s="10">
        <v>174</v>
      </c>
      <c r="N2861" s="69"/>
      <c r="P2861" s="245">
        <f t="shared" si="163"/>
        <v>1156.5833333333339</v>
      </c>
      <c r="Q2861" s="10"/>
      <c r="R2861" s="10"/>
      <c r="S2861" s="10"/>
      <c r="T2861" s="179">
        <f t="shared" si="164"/>
        <v>9682.5689655172409</v>
      </c>
      <c r="U2861" s="10"/>
      <c r="V2861" s="10"/>
      <c r="W2861" s="10"/>
      <c r="Y2861" s="10">
        <v>201245.50000000012</v>
      </c>
      <c r="Z2861" s="10">
        <f t="shared" si="175"/>
        <v>291030.21000000002</v>
      </c>
      <c r="AB2861" s="250">
        <f t="shared" si="176"/>
        <v>188283.51999999999</v>
      </c>
      <c r="AC2861" s="10">
        <v>232018.1</v>
      </c>
      <c r="AD2861" s="10"/>
      <c r="AE2861" s="3"/>
      <c r="AF2861" s="3"/>
    </row>
    <row r="2862" spans="1:32" x14ac:dyDescent="0.2">
      <c r="A2862" s="55"/>
      <c r="B2862" s="198"/>
      <c r="C2862" s="10" t="s">
        <v>534</v>
      </c>
      <c r="D2862" s="10"/>
      <c r="E2862" s="419" t="s">
        <v>90</v>
      </c>
      <c r="F2862" s="369">
        <v>21694451</v>
      </c>
      <c r="G2862" s="10"/>
      <c r="H2862" s="369">
        <f t="shared" si="174"/>
        <v>65744</v>
      </c>
      <c r="I2862" s="10"/>
      <c r="J2862" s="10">
        <v>1630782.9000000022</v>
      </c>
      <c r="K2862" s="10"/>
      <c r="M2862" s="10">
        <v>993</v>
      </c>
      <c r="N2862" s="69"/>
      <c r="P2862" s="245">
        <f t="shared" si="163"/>
        <v>1642.2788519637484</v>
      </c>
      <c r="Q2862" s="10"/>
      <c r="R2862" s="10"/>
      <c r="S2862" s="10"/>
      <c r="T2862" s="179">
        <f t="shared" si="164"/>
        <v>21847.382678751259</v>
      </c>
      <c r="U2862" s="10"/>
      <c r="V2862" s="10"/>
      <c r="W2862" s="10"/>
      <c r="Y2862" s="10">
        <v>1630782.9000000022</v>
      </c>
      <c r="Z2862" s="10">
        <f t="shared" si="175"/>
        <v>2358348.81</v>
      </c>
      <c r="AB2862" s="250">
        <f t="shared" si="176"/>
        <v>1525746.11</v>
      </c>
      <c r="AC2862" s="10">
        <v>1880147.11</v>
      </c>
      <c r="AD2862" s="10"/>
      <c r="AE2862" s="3"/>
      <c r="AF2862" s="3"/>
    </row>
    <row r="2863" spans="1:32" x14ac:dyDescent="0.2">
      <c r="A2863" s="55"/>
      <c r="B2863" s="198"/>
      <c r="C2863" s="10" t="s">
        <v>534</v>
      </c>
      <c r="D2863" s="10"/>
      <c r="E2863" s="419" t="s">
        <v>460</v>
      </c>
      <c r="F2863" s="369">
        <v>13960</v>
      </c>
      <c r="G2863" s="10"/>
      <c r="H2863" s="369">
        <f t="shared" si="174"/>
        <v>42</v>
      </c>
      <c r="I2863" s="10"/>
      <c r="J2863" s="10">
        <v>1176.78</v>
      </c>
      <c r="K2863" s="10"/>
      <c r="M2863" s="10">
        <v>1</v>
      </c>
      <c r="N2863" s="69"/>
      <c r="P2863" s="245">
        <f t="shared" si="163"/>
        <v>1176.78</v>
      </c>
      <c r="Q2863" s="10"/>
      <c r="R2863" s="10"/>
      <c r="S2863" s="10"/>
      <c r="T2863" s="179">
        <f t="shared" si="164"/>
        <v>13960</v>
      </c>
      <c r="U2863" s="10"/>
      <c r="V2863" s="10"/>
      <c r="W2863" s="10"/>
      <c r="Y2863" s="10">
        <v>1176.78</v>
      </c>
      <c r="Z2863" s="10">
        <f t="shared" si="175"/>
        <v>1701.79</v>
      </c>
      <c r="AB2863" s="250">
        <f t="shared" si="176"/>
        <v>1100.98</v>
      </c>
      <c r="AC2863" s="10">
        <v>1356.72</v>
      </c>
      <c r="AD2863" s="10"/>
      <c r="AE2863" s="3"/>
      <c r="AF2863" s="3"/>
    </row>
    <row r="2864" spans="1:32" x14ac:dyDescent="0.2">
      <c r="A2864" s="55"/>
      <c r="B2864" s="198"/>
      <c r="C2864" s="10" t="s">
        <v>535</v>
      </c>
      <c r="D2864" s="10"/>
      <c r="E2864" s="419" t="s">
        <v>79</v>
      </c>
      <c r="F2864" s="369">
        <v>67872</v>
      </c>
      <c r="G2864" s="10"/>
      <c r="H2864" s="369">
        <f t="shared" si="174"/>
        <v>206</v>
      </c>
      <c r="I2864" s="10"/>
      <c r="J2864" s="10">
        <v>11963.13</v>
      </c>
      <c r="K2864" s="10"/>
      <c r="M2864" s="10">
        <v>46</v>
      </c>
      <c r="N2864" s="69"/>
      <c r="P2864" s="245">
        <f t="shared" si="163"/>
        <v>260.06804347826085</v>
      </c>
      <c r="Q2864" s="10"/>
      <c r="R2864" s="10"/>
      <c r="S2864" s="10"/>
      <c r="T2864" s="179">
        <f t="shared" si="164"/>
        <v>1475.4782608695652</v>
      </c>
      <c r="U2864" s="10"/>
      <c r="V2864" s="10"/>
      <c r="W2864" s="10"/>
      <c r="Y2864" s="10">
        <v>11963.13</v>
      </c>
      <c r="Z2864" s="10">
        <f t="shared" si="175"/>
        <v>17300.419999999998</v>
      </c>
      <c r="AB2864" s="250">
        <f t="shared" si="176"/>
        <v>11192.6</v>
      </c>
      <c r="AC2864" s="10">
        <v>13792.42</v>
      </c>
      <c r="AD2864" s="10"/>
      <c r="AE2864" s="3"/>
      <c r="AF2864" s="3"/>
    </row>
    <row r="2865" spans="1:32" x14ac:dyDescent="0.2">
      <c r="A2865" s="55"/>
      <c r="B2865" s="198"/>
      <c r="C2865" s="10" t="s">
        <v>536</v>
      </c>
      <c r="D2865" s="10"/>
      <c r="E2865" s="419" t="s">
        <v>88</v>
      </c>
      <c r="F2865" s="369">
        <v>1194430</v>
      </c>
      <c r="G2865" s="10"/>
      <c r="H2865" s="369">
        <f t="shared" si="174"/>
        <v>3620</v>
      </c>
      <c r="I2865" s="10"/>
      <c r="J2865" s="10">
        <v>130188.07999999993</v>
      </c>
      <c r="K2865" s="10"/>
      <c r="M2865" s="10">
        <v>326</v>
      </c>
      <c r="N2865" s="69"/>
      <c r="P2865" s="245">
        <f t="shared" si="163"/>
        <v>399.34993865030651</v>
      </c>
      <c r="Q2865" s="10"/>
      <c r="R2865" s="10"/>
      <c r="S2865" s="10"/>
      <c r="T2865" s="179">
        <f t="shared" si="164"/>
        <v>3663.8957055214723</v>
      </c>
      <c r="U2865" s="10"/>
      <c r="V2865" s="10"/>
      <c r="W2865" s="10"/>
      <c r="Y2865" s="10">
        <v>130188.07999999993</v>
      </c>
      <c r="Z2865" s="10">
        <f t="shared" si="175"/>
        <v>188270.86</v>
      </c>
      <c r="AB2865" s="250">
        <f t="shared" si="176"/>
        <v>121802.82</v>
      </c>
      <c r="AC2865" s="10">
        <v>150095.23000000001</v>
      </c>
      <c r="AD2865" s="10"/>
      <c r="AE2865" s="3"/>
      <c r="AF2865" s="3"/>
    </row>
    <row r="2866" spans="1:32" x14ac:dyDescent="0.2">
      <c r="A2866" s="55"/>
      <c r="B2866" s="198"/>
      <c r="C2866" s="10" t="s">
        <v>537</v>
      </c>
      <c r="D2866" s="10"/>
      <c r="E2866" s="419" t="s">
        <v>81</v>
      </c>
      <c r="F2866" s="369">
        <v>260</v>
      </c>
      <c r="G2866" s="10"/>
      <c r="H2866" s="369">
        <f t="shared" si="174"/>
        <v>1</v>
      </c>
      <c r="I2866" s="10"/>
      <c r="J2866" s="10">
        <v>227.99</v>
      </c>
      <c r="K2866" s="10"/>
      <c r="M2866" s="10">
        <v>1</v>
      </c>
      <c r="N2866" s="69"/>
      <c r="P2866" s="245">
        <f t="shared" si="163"/>
        <v>227.99</v>
      </c>
      <c r="Q2866" s="10"/>
      <c r="R2866" s="10"/>
      <c r="S2866" s="10"/>
      <c r="T2866" s="179">
        <f t="shared" si="164"/>
        <v>260</v>
      </c>
      <c r="U2866" s="10"/>
      <c r="V2866" s="10"/>
      <c r="W2866" s="10"/>
      <c r="Y2866" s="10">
        <v>227.99</v>
      </c>
      <c r="Z2866" s="10">
        <f t="shared" si="175"/>
        <v>329.71</v>
      </c>
      <c r="AB2866" s="250">
        <f t="shared" si="176"/>
        <v>213.31</v>
      </c>
      <c r="AC2866" s="10">
        <v>262.86</v>
      </c>
      <c r="AD2866" s="10"/>
      <c r="AE2866" s="3"/>
      <c r="AF2866" s="3"/>
    </row>
    <row r="2867" spans="1:32" x14ac:dyDescent="0.2">
      <c r="A2867" s="55"/>
      <c r="B2867" s="198"/>
      <c r="C2867" s="10" t="s">
        <v>537</v>
      </c>
      <c r="D2867" s="10"/>
      <c r="E2867" s="419" t="s">
        <v>68</v>
      </c>
      <c r="F2867" s="369">
        <v>504564</v>
      </c>
      <c r="G2867" s="10"/>
      <c r="H2867" s="369">
        <f t="shared" si="174"/>
        <v>1529</v>
      </c>
      <c r="I2867" s="10"/>
      <c r="J2867" s="10">
        <v>51075.989999999991</v>
      </c>
      <c r="K2867" s="10"/>
      <c r="M2867" s="10">
        <v>106</v>
      </c>
      <c r="N2867" s="69"/>
      <c r="P2867" s="245">
        <f t="shared" si="163"/>
        <v>481.84896226415083</v>
      </c>
      <c r="Q2867" s="10"/>
      <c r="R2867" s="10"/>
      <c r="S2867" s="10"/>
      <c r="T2867" s="179">
        <f t="shared" si="164"/>
        <v>4760.0377358490568</v>
      </c>
      <c r="U2867" s="10"/>
      <c r="V2867" s="10"/>
      <c r="W2867" s="10"/>
      <c r="Y2867" s="10">
        <v>51075.989999999991</v>
      </c>
      <c r="Z2867" s="10">
        <f t="shared" si="175"/>
        <v>73863.3</v>
      </c>
      <c r="AB2867" s="250">
        <f t="shared" si="176"/>
        <v>47786.25</v>
      </c>
      <c r="AC2867" s="10">
        <v>58886.06</v>
      </c>
      <c r="AD2867" s="10"/>
      <c r="AE2867" s="3"/>
      <c r="AF2867" s="3"/>
    </row>
    <row r="2868" spans="1:32" x14ac:dyDescent="0.2">
      <c r="A2868" s="55"/>
      <c r="B2868" s="198"/>
      <c r="C2868" s="10" t="s">
        <v>537</v>
      </c>
      <c r="D2868" s="10"/>
      <c r="E2868" s="419" t="s">
        <v>79</v>
      </c>
      <c r="F2868" s="369">
        <v>129</v>
      </c>
      <c r="G2868" s="10"/>
      <c r="H2868" s="369">
        <f t="shared" si="174"/>
        <v>0</v>
      </c>
      <c r="I2868" s="10"/>
      <c r="J2868" s="10">
        <v>87.990000000000009</v>
      </c>
      <c r="K2868" s="10"/>
      <c r="M2868" s="10">
        <v>2</v>
      </c>
      <c r="N2868" s="69"/>
      <c r="P2868" s="245">
        <f t="shared" si="163"/>
        <v>43.995000000000005</v>
      </c>
      <c r="Q2868" s="10"/>
      <c r="R2868" s="10"/>
      <c r="S2868" s="10"/>
      <c r="T2868" s="179">
        <f t="shared" si="164"/>
        <v>64.5</v>
      </c>
      <c r="U2868" s="10"/>
      <c r="V2868" s="10"/>
      <c r="W2868" s="10"/>
      <c r="Y2868" s="10">
        <v>87.990000000000009</v>
      </c>
      <c r="Z2868" s="10">
        <f t="shared" si="175"/>
        <v>127.25</v>
      </c>
      <c r="AB2868" s="250">
        <f t="shared" si="176"/>
        <v>82.32</v>
      </c>
      <c r="AC2868" s="10">
        <v>101.44</v>
      </c>
      <c r="AD2868" s="10"/>
      <c r="AE2868" s="3"/>
      <c r="AF2868" s="3"/>
    </row>
    <row r="2869" spans="1:32" x14ac:dyDescent="0.2">
      <c r="A2869" s="55"/>
      <c r="B2869" s="198"/>
      <c r="C2869" s="10" t="s">
        <v>539</v>
      </c>
      <c r="D2869" s="10"/>
      <c r="E2869" s="419" t="s">
        <v>64</v>
      </c>
      <c r="F2869" s="369">
        <v>7410</v>
      </c>
      <c r="G2869" s="10"/>
      <c r="H2869" s="369">
        <f t="shared" si="174"/>
        <v>22</v>
      </c>
      <c r="I2869" s="10"/>
      <c r="J2869" s="10">
        <v>1200.3899999999996</v>
      </c>
      <c r="K2869" s="10"/>
      <c r="M2869" s="10">
        <v>10</v>
      </c>
      <c r="N2869" s="69"/>
      <c r="P2869" s="245">
        <f t="shared" si="163"/>
        <v>120.03899999999996</v>
      </c>
      <c r="Q2869" s="10"/>
      <c r="R2869" s="10"/>
      <c r="S2869" s="10"/>
      <c r="T2869" s="179">
        <f t="shared" si="164"/>
        <v>741</v>
      </c>
      <c r="U2869" s="10"/>
      <c r="V2869" s="10"/>
      <c r="W2869" s="10"/>
      <c r="Y2869" s="10">
        <v>1200.3899999999996</v>
      </c>
      <c r="Z2869" s="10">
        <f t="shared" si="175"/>
        <v>1735.94</v>
      </c>
      <c r="AB2869" s="250">
        <f t="shared" si="176"/>
        <v>1123.07</v>
      </c>
      <c r="AC2869" s="10">
        <v>1383.94</v>
      </c>
      <c r="AD2869" s="10"/>
      <c r="AE2869" s="3"/>
      <c r="AF2869" s="3"/>
    </row>
    <row r="2870" spans="1:32" x14ac:dyDescent="0.2">
      <c r="A2870" s="55"/>
      <c r="B2870" s="198"/>
      <c r="C2870" s="10" t="s">
        <v>540</v>
      </c>
      <c r="D2870" s="10"/>
      <c r="E2870" s="419" t="s">
        <v>616</v>
      </c>
      <c r="F2870" s="369">
        <v>205</v>
      </c>
      <c r="G2870" s="10"/>
      <c r="H2870" s="369">
        <f t="shared" si="174"/>
        <v>1</v>
      </c>
      <c r="I2870" s="10"/>
      <c r="J2870" s="10">
        <v>45.87</v>
      </c>
      <c r="K2870" s="10"/>
      <c r="M2870" s="10">
        <v>1</v>
      </c>
      <c r="N2870" s="69"/>
      <c r="P2870" s="245">
        <f t="shared" si="163"/>
        <v>45.87</v>
      </c>
      <c r="Q2870" s="10"/>
      <c r="R2870" s="10"/>
      <c r="S2870" s="10"/>
      <c r="T2870" s="179">
        <f t="shared" si="164"/>
        <v>205</v>
      </c>
      <c r="U2870" s="10"/>
      <c r="V2870" s="10"/>
      <c r="W2870" s="10"/>
      <c r="Y2870" s="10">
        <v>45.87</v>
      </c>
      <c r="Z2870" s="10">
        <f t="shared" si="175"/>
        <v>66.33</v>
      </c>
      <c r="AB2870" s="250">
        <f t="shared" si="176"/>
        <v>42.92</v>
      </c>
      <c r="AC2870" s="10">
        <v>52.89</v>
      </c>
      <c r="AD2870" s="10"/>
      <c r="AE2870" s="3"/>
      <c r="AF2870" s="3"/>
    </row>
    <row r="2871" spans="1:32" x14ac:dyDescent="0.2">
      <c r="A2871" s="55"/>
      <c r="B2871" s="198"/>
      <c r="C2871" s="10" t="s">
        <v>541</v>
      </c>
      <c r="D2871" s="10"/>
      <c r="E2871" s="419" t="s">
        <v>542</v>
      </c>
      <c r="F2871" s="369">
        <v>415661</v>
      </c>
      <c r="G2871" s="10"/>
      <c r="H2871" s="369">
        <f t="shared" si="174"/>
        <v>1260</v>
      </c>
      <c r="I2871" s="10"/>
      <c r="J2871" s="10">
        <v>81480.229999999923</v>
      </c>
      <c r="K2871" s="10"/>
      <c r="M2871" s="10">
        <v>83</v>
      </c>
      <c r="N2871" s="69"/>
      <c r="P2871" s="245">
        <f t="shared" si="163"/>
        <v>981.68951807228825</v>
      </c>
      <c r="Q2871" s="10"/>
      <c r="R2871" s="10"/>
      <c r="S2871" s="10"/>
      <c r="T2871" s="179">
        <f t="shared" si="164"/>
        <v>5007.9638554216872</v>
      </c>
      <c r="U2871" s="10"/>
      <c r="V2871" s="10"/>
      <c r="W2871" s="10"/>
      <c r="Y2871" s="10">
        <v>81480.229999999923</v>
      </c>
      <c r="Z2871" s="10">
        <f t="shared" si="175"/>
        <v>117832.24</v>
      </c>
      <c r="AB2871" s="250">
        <f t="shared" si="176"/>
        <v>76232.179999999993</v>
      </c>
      <c r="AC2871" s="10">
        <v>93939.43</v>
      </c>
      <c r="AD2871" s="10"/>
      <c r="AE2871" s="3"/>
      <c r="AF2871" s="3"/>
    </row>
    <row r="2872" spans="1:32" x14ac:dyDescent="0.2">
      <c r="A2872" s="55"/>
      <c r="B2872" s="198"/>
      <c r="C2872" s="10" t="s">
        <v>541</v>
      </c>
      <c r="D2872" s="10"/>
      <c r="E2872" s="419" t="s">
        <v>170</v>
      </c>
      <c r="F2872" s="369">
        <v>209</v>
      </c>
      <c r="G2872" s="10"/>
      <c r="H2872" s="369">
        <f t="shared" si="174"/>
        <v>1</v>
      </c>
      <c r="I2872" s="10"/>
      <c r="J2872" s="10">
        <v>58.04</v>
      </c>
      <c r="K2872" s="10"/>
      <c r="M2872" s="10">
        <v>1</v>
      </c>
      <c r="N2872" s="69"/>
      <c r="P2872" s="245">
        <f t="shared" si="163"/>
        <v>58.04</v>
      </c>
      <c r="Q2872" s="10"/>
      <c r="R2872" s="10"/>
      <c r="S2872" s="10"/>
      <c r="T2872" s="179">
        <f t="shared" si="164"/>
        <v>209</v>
      </c>
      <c r="U2872" s="10"/>
      <c r="V2872" s="10"/>
      <c r="W2872" s="10"/>
      <c r="Y2872" s="10">
        <v>58.04</v>
      </c>
      <c r="Z2872" s="10">
        <f t="shared" si="175"/>
        <v>83.93</v>
      </c>
      <c r="AB2872" s="250">
        <f t="shared" si="176"/>
        <v>54.3</v>
      </c>
      <c r="AC2872" s="10">
        <v>66.91</v>
      </c>
      <c r="AD2872" s="10"/>
      <c r="AE2872" s="3"/>
      <c r="AF2872" s="3"/>
    </row>
    <row r="2873" spans="1:32" x14ac:dyDescent="0.2">
      <c r="A2873" s="55"/>
      <c r="B2873" s="198"/>
      <c r="C2873" s="10" t="s">
        <v>541</v>
      </c>
      <c r="D2873" s="10"/>
      <c r="E2873" s="419" t="s">
        <v>127</v>
      </c>
      <c r="F2873" s="369">
        <v>8920</v>
      </c>
      <c r="G2873" s="10"/>
      <c r="H2873" s="369">
        <f t="shared" si="174"/>
        <v>27</v>
      </c>
      <c r="I2873" s="10"/>
      <c r="J2873" s="10">
        <v>1638.6</v>
      </c>
      <c r="K2873" s="10"/>
      <c r="M2873" s="10">
        <v>4</v>
      </c>
      <c r="N2873" s="69"/>
      <c r="P2873" s="245">
        <f t="shared" si="163"/>
        <v>409.65</v>
      </c>
      <c r="Q2873" s="10"/>
      <c r="R2873" s="10"/>
      <c r="S2873" s="10"/>
      <c r="T2873" s="179">
        <f t="shared" si="164"/>
        <v>2230</v>
      </c>
      <c r="U2873" s="10"/>
      <c r="V2873" s="10"/>
      <c r="W2873" s="10"/>
      <c r="Y2873" s="10">
        <v>1638.6</v>
      </c>
      <c r="Z2873" s="10">
        <f t="shared" si="175"/>
        <v>2369.65</v>
      </c>
      <c r="AB2873" s="250">
        <f t="shared" si="176"/>
        <v>1533.06</v>
      </c>
      <c r="AC2873" s="10">
        <v>1889.16</v>
      </c>
      <c r="AD2873" s="10"/>
      <c r="AE2873" s="3"/>
      <c r="AF2873" s="3"/>
    </row>
    <row r="2874" spans="1:32" x14ac:dyDescent="0.2">
      <c r="A2874" s="55"/>
      <c r="B2874" s="198"/>
      <c r="C2874" s="10" t="s">
        <v>543</v>
      </c>
      <c r="D2874" s="10"/>
      <c r="E2874" s="419" t="s">
        <v>109</v>
      </c>
      <c r="F2874" s="369">
        <v>2346639</v>
      </c>
      <c r="G2874" s="10"/>
      <c r="H2874" s="369">
        <f t="shared" si="174"/>
        <v>7111</v>
      </c>
      <c r="I2874" s="10"/>
      <c r="J2874" s="10">
        <v>276267.99000000034</v>
      </c>
      <c r="K2874" s="10"/>
      <c r="M2874" s="10">
        <v>533</v>
      </c>
      <c r="N2874" s="69"/>
      <c r="P2874" s="245">
        <f t="shared" si="163"/>
        <v>518.32643527204561</v>
      </c>
      <c r="Q2874" s="10"/>
      <c r="R2874" s="10"/>
      <c r="S2874" s="10"/>
      <c r="T2874" s="179">
        <f t="shared" si="164"/>
        <v>4402.6998123827389</v>
      </c>
      <c r="U2874" s="10"/>
      <c r="V2874" s="10"/>
      <c r="W2874" s="10"/>
      <c r="Y2874" s="10">
        <v>276267.99000000034</v>
      </c>
      <c r="Z2874" s="10">
        <f t="shared" si="175"/>
        <v>399523.62</v>
      </c>
      <c r="AB2874" s="250">
        <f t="shared" si="176"/>
        <v>258473.9</v>
      </c>
      <c r="AC2874" s="10">
        <v>318512.33</v>
      </c>
      <c r="AD2874" s="10"/>
      <c r="AE2874" s="3"/>
      <c r="AF2874" s="3"/>
    </row>
    <row r="2875" spans="1:32" x14ac:dyDescent="0.2">
      <c r="A2875" s="55"/>
      <c r="B2875" s="198"/>
      <c r="C2875" s="10" t="s">
        <v>544</v>
      </c>
      <c r="D2875" s="10"/>
      <c r="E2875" s="419" t="s">
        <v>131</v>
      </c>
      <c r="F2875" s="369">
        <v>13136571</v>
      </c>
      <c r="G2875" s="10"/>
      <c r="H2875" s="369">
        <f t="shared" si="174"/>
        <v>39810</v>
      </c>
      <c r="I2875" s="10"/>
      <c r="J2875" s="10">
        <v>1317952.9100000011</v>
      </c>
      <c r="K2875" s="10"/>
      <c r="M2875" s="10">
        <v>1634</v>
      </c>
      <c r="N2875" s="69"/>
      <c r="P2875" s="245">
        <f t="shared" si="163"/>
        <v>806.58072827417448</v>
      </c>
      <c r="Q2875" s="10"/>
      <c r="R2875" s="10"/>
      <c r="S2875" s="10"/>
      <c r="T2875" s="179">
        <f t="shared" si="164"/>
        <v>8039.5171358629132</v>
      </c>
      <c r="U2875" s="10"/>
      <c r="V2875" s="10"/>
      <c r="W2875" s="10"/>
      <c r="Y2875" s="10">
        <v>1317952.9100000011</v>
      </c>
      <c r="Z2875" s="10">
        <f t="shared" si="175"/>
        <v>1905951.23</v>
      </c>
      <c r="AB2875" s="250">
        <f t="shared" si="176"/>
        <v>1233065.1200000001</v>
      </c>
      <c r="AC2875" s="10">
        <v>1519482.04</v>
      </c>
      <c r="AD2875" s="10"/>
      <c r="AE2875" s="3"/>
      <c r="AF2875" s="3"/>
    </row>
    <row r="2876" spans="1:32" x14ac:dyDescent="0.2">
      <c r="A2876" s="55"/>
      <c r="B2876" s="198"/>
      <c r="C2876" s="10" t="s">
        <v>544</v>
      </c>
      <c r="D2876" s="10"/>
      <c r="E2876" s="419" t="s">
        <v>314</v>
      </c>
      <c r="F2876" s="369">
        <v>372</v>
      </c>
      <c r="G2876" s="10"/>
      <c r="H2876" s="369">
        <f t="shared" si="174"/>
        <v>1</v>
      </c>
      <c r="I2876" s="10"/>
      <c r="J2876" s="10">
        <v>25.21</v>
      </c>
      <c r="K2876" s="10"/>
      <c r="M2876" s="10">
        <v>1</v>
      </c>
      <c r="N2876" s="69"/>
      <c r="P2876" s="245">
        <f t="shared" si="163"/>
        <v>25.21</v>
      </c>
      <c r="Q2876" s="10"/>
      <c r="R2876" s="10"/>
      <c r="S2876" s="10"/>
      <c r="T2876" s="179">
        <f t="shared" si="164"/>
        <v>372</v>
      </c>
      <c r="U2876" s="10"/>
      <c r="V2876" s="10"/>
      <c r="W2876" s="10"/>
      <c r="Y2876" s="10">
        <v>25.21</v>
      </c>
      <c r="Z2876" s="10">
        <f t="shared" si="175"/>
        <v>36.46</v>
      </c>
      <c r="AB2876" s="250">
        <f t="shared" si="176"/>
        <v>23.59</v>
      </c>
      <c r="AC2876" s="10">
        <v>29.07</v>
      </c>
      <c r="AD2876" s="10"/>
      <c r="AE2876" s="3"/>
      <c r="AF2876" s="3"/>
    </row>
    <row r="2877" spans="1:32" x14ac:dyDescent="0.2">
      <c r="A2877" s="55"/>
      <c r="B2877" s="198"/>
      <c r="C2877" s="10" t="s">
        <v>544</v>
      </c>
      <c r="D2877" s="10"/>
      <c r="E2877" s="419" t="s">
        <v>107</v>
      </c>
      <c r="F2877" s="369">
        <v>485504</v>
      </c>
      <c r="G2877" s="10"/>
      <c r="H2877" s="369">
        <f t="shared" si="174"/>
        <v>1471</v>
      </c>
      <c r="I2877" s="10"/>
      <c r="J2877" s="10">
        <v>29076.959999999999</v>
      </c>
      <c r="K2877" s="10"/>
      <c r="M2877" s="10">
        <v>12</v>
      </c>
      <c r="N2877" s="69"/>
      <c r="P2877" s="245">
        <f t="shared" si="163"/>
        <v>2423.08</v>
      </c>
      <c r="Q2877" s="10"/>
      <c r="R2877" s="10"/>
      <c r="S2877" s="10"/>
      <c r="T2877" s="179">
        <f t="shared" si="164"/>
        <v>40458.666666666664</v>
      </c>
      <c r="U2877" s="10"/>
      <c r="V2877" s="10"/>
      <c r="W2877" s="10"/>
      <c r="Y2877" s="10">
        <v>29076.959999999999</v>
      </c>
      <c r="Z2877" s="10">
        <f t="shared" si="175"/>
        <v>42049.51</v>
      </c>
      <c r="AB2877" s="250">
        <f t="shared" si="176"/>
        <v>27204.15</v>
      </c>
      <c r="AC2877" s="10">
        <v>33523.14</v>
      </c>
      <c r="AD2877" s="10"/>
      <c r="AE2877" s="3"/>
      <c r="AF2877" s="3"/>
    </row>
    <row r="2878" spans="1:32" x14ac:dyDescent="0.2">
      <c r="A2878" s="55"/>
      <c r="B2878" s="198"/>
      <c r="C2878" s="10" t="s">
        <v>544</v>
      </c>
      <c r="D2878" s="10"/>
      <c r="E2878" s="419" t="s">
        <v>617</v>
      </c>
      <c r="F2878" s="369">
        <v>384</v>
      </c>
      <c r="G2878" s="10"/>
      <c r="H2878" s="369">
        <f t="shared" si="174"/>
        <v>1</v>
      </c>
      <c r="I2878" s="10"/>
      <c r="J2878" s="10">
        <v>43.67</v>
      </c>
      <c r="K2878" s="10"/>
      <c r="M2878" s="10">
        <v>1</v>
      </c>
      <c r="N2878" s="69"/>
      <c r="P2878" s="245">
        <f t="shared" si="163"/>
        <v>43.67</v>
      </c>
      <c r="Q2878" s="10"/>
      <c r="R2878" s="10"/>
      <c r="S2878" s="10"/>
      <c r="T2878" s="179">
        <f t="shared" si="164"/>
        <v>384</v>
      </c>
      <c r="U2878" s="10"/>
      <c r="V2878" s="10"/>
      <c r="W2878" s="10"/>
      <c r="Y2878" s="10">
        <v>43.67</v>
      </c>
      <c r="Z2878" s="10">
        <f t="shared" si="175"/>
        <v>63.15</v>
      </c>
      <c r="AB2878" s="250">
        <f t="shared" si="176"/>
        <v>40.86</v>
      </c>
      <c r="AC2878" s="10">
        <v>50.35</v>
      </c>
      <c r="AD2878" s="10"/>
      <c r="AE2878" s="3"/>
      <c r="AF2878" s="3"/>
    </row>
    <row r="2879" spans="1:32" x14ac:dyDescent="0.2">
      <c r="A2879" s="55"/>
      <c r="B2879" s="198"/>
      <c r="C2879" s="10" t="s">
        <v>545</v>
      </c>
      <c r="D2879" s="10"/>
      <c r="E2879" s="419" t="s">
        <v>145</v>
      </c>
      <c r="F2879" s="369">
        <v>2497433</v>
      </c>
      <c r="G2879" s="10"/>
      <c r="H2879" s="369">
        <f t="shared" si="174"/>
        <v>7568</v>
      </c>
      <c r="I2879" s="10"/>
      <c r="J2879" s="10">
        <v>154858.37000000002</v>
      </c>
      <c r="K2879" s="10"/>
      <c r="M2879" s="10">
        <v>165</v>
      </c>
      <c r="N2879" s="69"/>
      <c r="P2879" s="245">
        <f t="shared" si="163"/>
        <v>938.53557575757588</v>
      </c>
      <c r="Q2879" s="10"/>
      <c r="R2879" s="10"/>
      <c r="S2879" s="10"/>
      <c r="T2879" s="179">
        <f t="shared" si="164"/>
        <v>15135.957575757575</v>
      </c>
      <c r="U2879" s="10"/>
      <c r="V2879" s="10"/>
      <c r="W2879" s="10"/>
      <c r="Y2879" s="10">
        <v>154858.37000000002</v>
      </c>
      <c r="Z2879" s="10">
        <f t="shared" si="175"/>
        <v>223947.68</v>
      </c>
      <c r="AB2879" s="250">
        <f t="shared" si="176"/>
        <v>144884.13</v>
      </c>
      <c r="AC2879" s="10">
        <v>178537.88</v>
      </c>
      <c r="AD2879" s="10"/>
      <c r="AE2879" s="3"/>
      <c r="AF2879" s="3"/>
    </row>
    <row r="2880" spans="1:32" x14ac:dyDescent="0.2">
      <c r="A2880" s="55"/>
      <c r="B2880" s="198"/>
      <c r="C2880" s="10" t="s">
        <v>545</v>
      </c>
      <c r="D2880" s="10"/>
      <c r="E2880" s="419" t="s">
        <v>70</v>
      </c>
      <c r="F2880" s="369">
        <v>5815</v>
      </c>
      <c r="G2880" s="10"/>
      <c r="H2880" s="369">
        <f t="shared" si="174"/>
        <v>18</v>
      </c>
      <c r="I2880" s="10"/>
      <c r="J2880" s="10">
        <v>1366.48</v>
      </c>
      <c r="K2880" s="10"/>
      <c r="M2880" s="10">
        <v>1</v>
      </c>
      <c r="N2880" s="69"/>
      <c r="P2880" s="245">
        <f t="shared" si="163"/>
        <v>1366.48</v>
      </c>
      <c r="Q2880" s="10"/>
      <c r="R2880" s="10"/>
      <c r="S2880" s="10"/>
      <c r="T2880" s="179">
        <f t="shared" si="164"/>
        <v>5815</v>
      </c>
      <c r="U2880" s="10"/>
      <c r="V2880" s="10"/>
      <c r="W2880" s="10"/>
      <c r="Y2880" s="10">
        <v>1366.48</v>
      </c>
      <c r="Z2880" s="10">
        <f t="shared" si="175"/>
        <v>1976.13</v>
      </c>
      <c r="AB2880" s="250">
        <f t="shared" si="176"/>
        <v>1278.47</v>
      </c>
      <c r="AC2880" s="10">
        <v>1575.43</v>
      </c>
      <c r="AD2880" s="10"/>
      <c r="AE2880" s="3"/>
      <c r="AF2880" s="3"/>
    </row>
    <row r="2881" spans="1:32" x14ac:dyDescent="0.2">
      <c r="A2881" s="55"/>
      <c r="B2881" s="198"/>
      <c r="C2881" s="10" t="s">
        <v>546</v>
      </c>
      <c r="D2881" s="10"/>
      <c r="E2881" s="419" t="s">
        <v>70</v>
      </c>
      <c r="F2881" s="369">
        <v>9604</v>
      </c>
      <c r="G2881" s="10"/>
      <c r="H2881" s="369">
        <f t="shared" si="174"/>
        <v>29</v>
      </c>
      <c r="I2881" s="10"/>
      <c r="J2881" s="10">
        <v>1793.2</v>
      </c>
      <c r="K2881" s="10"/>
      <c r="M2881" s="10">
        <v>2</v>
      </c>
      <c r="N2881" s="69"/>
      <c r="P2881" s="245">
        <f t="shared" ref="P2881:P2933" si="177">J2881/M2881</f>
        <v>896.6</v>
      </c>
      <c r="Q2881" s="10"/>
      <c r="R2881" s="10"/>
      <c r="S2881" s="10"/>
      <c r="T2881" s="179">
        <f t="shared" ref="T2881:T2933" si="178">F2881/M2881</f>
        <v>4802</v>
      </c>
      <c r="U2881" s="10"/>
      <c r="V2881" s="10"/>
      <c r="W2881" s="10"/>
      <c r="Y2881" s="10">
        <v>1793.2</v>
      </c>
      <c r="Z2881" s="10">
        <f t="shared" si="175"/>
        <v>2593.23</v>
      </c>
      <c r="AB2881" s="250">
        <f t="shared" si="176"/>
        <v>1677.7</v>
      </c>
      <c r="AC2881" s="10">
        <v>2067.4</v>
      </c>
      <c r="AD2881" s="10"/>
      <c r="AE2881" s="3"/>
      <c r="AF2881" s="3"/>
    </row>
    <row r="2882" spans="1:32" x14ac:dyDescent="0.2">
      <c r="A2882" s="55"/>
      <c r="B2882" s="198"/>
      <c r="C2882" s="10" t="s">
        <v>548</v>
      </c>
      <c r="D2882" s="10"/>
      <c r="E2882" s="419" t="s">
        <v>385</v>
      </c>
      <c r="F2882" s="369">
        <v>2710931</v>
      </c>
      <c r="G2882" s="10"/>
      <c r="H2882" s="369">
        <f t="shared" si="174"/>
        <v>8215</v>
      </c>
      <c r="I2882" s="10"/>
      <c r="J2882" s="10">
        <v>305379.27000000043</v>
      </c>
      <c r="K2882" s="10"/>
      <c r="M2882" s="10">
        <v>647</v>
      </c>
      <c r="N2882" s="69"/>
      <c r="P2882" s="245">
        <f t="shared" si="177"/>
        <v>471.9926893353948</v>
      </c>
      <c r="Q2882" s="10"/>
      <c r="R2882" s="10"/>
      <c r="S2882" s="10"/>
      <c r="T2882" s="179">
        <f t="shared" si="178"/>
        <v>4190.0015455950543</v>
      </c>
      <c r="U2882" s="10"/>
      <c r="V2882" s="10"/>
      <c r="W2882" s="10"/>
      <c r="Y2882" s="10">
        <v>305379.27000000043</v>
      </c>
      <c r="Z2882" s="10">
        <f t="shared" si="175"/>
        <v>441622.76</v>
      </c>
      <c r="AB2882" s="250">
        <f t="shared" si="176"/>
        <v>285710.15000000002</v>
      </c>
      <c r="AC2882" s="10">
        <v>352075.03</v>
      </c>
      <c r="AD2882" s="10"/>
      <c r="AE2882" s="3"/>
      <c r="AF2882" s="3"/>
    </row>
    <row r="2883" spans="1:32" x14ac:dyDescent="0.2">
      <c r="A2883" s="55"/>
      <c r="B2883" s="198"/>
      <c r="C2883" s="10" t="s">
        <v>549</v>
      </c>
      <c r="D2883" s="10"/>
      <c r="E2883" s="419" t="s">
        <v>170</v>
      </c>
      <c r="F2883" s="369">
        <v>744313</v>
      </c>
      <c r="G2883" s="10"/>
      <c r="H2883" s="369">
        <f t="shared" si="174"/>
        <v>2256</v>
      </c>
      <c r="I2883" s="10"/>
      <c r="J2883" s="10">
        <v>110560.12999999999</v>
      </c>
      <c r="K2883" s="10"/>
      <c r="M2883" s="10">
        <v>249</v>
      </c>
      <c r="N2883" s="69"/>
      <c r="P2883" s="245">
        <f t="shared" si="177"/>
        <v>444.01658634538148</v>
      </c>
      <c r="Q2883" s="10"/>
      <c r="R2883" s="10"/>
      <c r="S2883" s="10"/>
      <c r="T2883" s="179">
        <f t="shared" si="178"/>
        <v>2989.2088353413656</v>
      </c>
      <c r="U2883" s="10"/>
      <c r="V2883" s="10"/>
      <c r="W2883" s="10"/>
      <c r="Y2883" s="10">
        <v>110560.12999999999</v>
      </c>
      <c r="Z2883" s="10">
        <f t="shared" si="175"/>
        <v>159886</v>
      </c>
      <c r="AB2883" s="250">
        <f t="shared" si="176"/>
        <v>103439.08</v>
      </c>
      <c r="AC2883" s="10">
        <v>127465.96</v>
      </c>
      <c r="AD2883" s="10"/>
      <c r="AE2883" s="3"/>
      <c r="AF2883" s="3"/>
    </row>
    <row r="2884" spans="1:32" x14ac:dyDescent="0.2">
      <c r="A2884" s="55"/>
      <c r="B2884" s="198"/>
      <c r="C2884" s="10" t="s">
        <v>550</v>
      </c>
      <c r="D2884" s="10"/>
      <c r="E2884" s="419" t="s">
        <v>88</v>
      </c>
      <c r="F2884" s="369">
        <v>95</v>
      </c>
      <c r="G2884" s="10"/>
      <c r="H2884" s="369">
        <f t="shared" si="174"/>
        <v>0</v>
      </c>
      <c r="I2884" s="10"/>
      <c r="J2884" s="10">
        <v>52.680000000000007</v>
      </c>
      <c r="K2884" s="10"/>
      <c r="M2884" s="10">
        <v>3</v>
      </c>
      <c r="N2884" s="69"/>
      <c r="P2884" s="245">
        <f t="shared" si="177"/>
        <v>17.560000000000002</v>
      </c>
      <c r="Q2884" s="10"/>
      <c r="R2884" s="10"/>
      <c r="S2884" s="10"/>
      <c r="T2884" s="179">
        <f t="shared" si="178"/>
        <v>31.666666666666668</v>
      </c>
      <c r="U2884" s="10"/>
      <c r="V2884" s="10"/>
      <c r="W2884" s="10"/>
      <c r="Y2884" s="10">
        <v>52.680000000000007</v>
      </c>
      <c r="Z2884" s="10">
        <f t="shared" si="175"/>
        <v>76.180000000000007</v>
      </c>
      <c r="AB2884" s="250">
        <f t="shared" si="176"/>
        <v>49.29</v>
      </c>
      <c r="AC2884" s="10">
        <v>60.74</v>
      </c>
      <c r="AD2884" s="10"/>
      <c r="AE2884" s="3"/>
      <c r="AF2884" s="3"/>
    </row>
    <row r="2885" spans="1:32" x14ac:dyDescent="0.2">
      <c r="A2885" s="55"/>
      <c r="B2885" s="198"/>
      <c r="C2885" s="10" t="s">
        <v>551</v>
      </c>
      <c r="D2885" s="10"/>
      <c r="E2885" s="419" t="s">
        <v>157</v>
      </c>
      <c r="F2885" s="369">
        <v>810199</v>
      </c>
      <c r="G2885" s="10"/>
      <c r="H2885" s="369">
        <f t="shared" si="174"/>
        <v>2455</v>
      </c>
      <c r="I2885" s="10"/>
      <c r="J2885" s="10">
        <v>71380.63999999997</v>
      </c>
      <c r="K2885" s="10"/>
      <c r="M2885" s="10">
        <v>125</v>
      </c>
      <c r="N2885" s="69"/>
      <c r="P2885" s="245">
        <f t="shared" si="177"/>
        <v>571.04511999999977</v>
      </c>
      <c r="Q2885" s="10"/>
      <c r="R2885" s="10"/>
      <c r="S2885" s="10"/>
      <c r="T2885" s="179">
        <f t="shared" si="178"/>
        <v>6481.5919999999996</v>
      </c>
      <c r="U2885" s="10"/>
      <c r="V2885" s="10"/>
      <c r="W2885" s="10"/>
      <c r="Y2885" s="10">
        <v>71380.63999999997</v>
      </c>
      <c r="Z2885" s="10">
        <f t="shared" si="175"/>
        <v>103226.77</v>
      </c>
      <c r="AB2885" s="250">
        <f t="shared" si="176"/>
        <v>66783.100000000006</v>
      </c>
      <c r="AC2885" s="10">
        <v>82295.509999999995</v>
      </c>
      <c r="AD2885" s="10"/>
      <c r="AE2885" s="3"/>
      <c r="AF2885" s="3"/>
    </row>
    <row r="2886" spans="1:32" x14ac:dyDescent="0.2">
      <c r="A2886" s="55"/>
      <c r="B2886" s="198"/>
      <c r="C2886" s="10" t="s">
        <v>551</v>
      </c>
      <c r="D2886" s="10"/>
      <c r="E2886" s="419" t="s">
        <v>98</v>
      </c>
      <c r="F2886" s="369">
        <v>2849</v>
      </c>
      <c r="G2886" s="10"/>
      <c r="H2886" s="369">
        <f t="shared" si="174"/>
        <v>9</v>
      </c>
      <c r="I2886" s="10"/>
      <c r="J2886" s="10">
        <v>772.86</v>
      </c>
      <c r="K2886" s="10"/>
      <c r="M2886" s="10">
        <v>5</v>
      </c>
      <c r="N2886" s="69"/>
      <c r="P2886" s="245">
        <f t="shared" si="177"/>
        <v>154.572</v>
      </c>
      <c r="Q2886" s="10"/>
      <c r="R2886" s="10"/>
      <c r="S2886" s="10"/>
      <c r="T2886" s="179">
        <f t="shared" si="178"/>
        <v>569.79999999999995</v>
      </c>
      <c r="U2886" s="10"/>
      <c r="V2886" s="10"/>
      <c r="W2886" s="10"/>
      <c r="Y2886" s="10">
        <v>772.86</v>
      </c>
      <c r="Z2886" s="10">
        <f t="shared" si="175"/>
        <v>1117.67</v>
      </c>
      <c r="AB2886" s="250">
        <f t="shared" si="176"/>
        <v>723.08</v>
      </c>
      <c r="AC2886" s="10">
        <v>891.04</v>
      </c>
      <c r="AD2886" s="10"/>
      <c r="AE2886" s="3"/>
      <c r="AF2886" s="3"/>
    </row>
    <row r="2887" spans="1:32" x14ac:dyDescent="0.2">
      <c r="A2887" s="55"/>
      <c r="B2887" s="198"/>
      <c r="C2887" s="10" t="s">
        <v>551</v>
      </c>
      <c r="D2887" s="10"/>
      <c r="E2887" s="419" t="s">
        <v>618</v>
      </c>
      <c r="F2887" s="369">
        <v>210</v>
      </c>
      <c r="G2887" s="10"/>
      <c r="H2887" s="369">
        <f t="shared" si="174"/>
        <v>1</v>
      </c>
      <c r="I2887" s="10"/>
      <c r="J2887" s="10">
        <v>157.52000000000001</v>
      </c>
      <c r="K2887" s="10"/>
      <c r="M2887" s="10">
        <v>1</v>
      </c>
      <c r="N2887" s="69"/>
      <c r="P2887" s="245">
        <f t="shared" si="177"/>
        <v>157.52000000000001</v>
      </c>
      <c r="Q2887" s="10"/>
      <c r="R2887" s="10"/>
      <c r="S2887" s="10"/>
      <c r="T2887" s="179">
        <f t="shared" si="178"/>
        <v>210</v>
      </c>
      <c r="U2887" s="10"/>
      <c r="V2887" s="10"/>
      <c r="W2887" s="10"/>
      <c r="Y2887" s="10">
        <v>157.52000000000001</v>
      </c>
      <c r="Z2887" s="10">
        <f t="shared" si="175"/>
        <v>227.8</v>
      </c>
      <c r="AB2887" s="250">
        <f t="shared" si="176"/>
        <v>147.37</v>
      </c>
      <c r="AC2887" s="10">
        <v>181.6</v>
      </c>
      <c r="AD2887" s="10"/>
      <c r="AE2887" s="3"/>
      <c r="AF2887" s="3"/>
    </row>
    <row r="2888" spans="1:32" x14ac:dyDescent="0.2">
      <c r="A2888" s="55"/>
      <c r="B2888" s="198"/>
      <c r="C2888" s="10" t="s">
        <v>552</v>
      </c>
      <c r="D2888" s="10"/>
      <c r="E2888" s="419" t="s">
        <v>553</v>
      </c>
      <c r="F2888" s="369">
        <v>56436</v>
      </c>
      <c r="G2888" s="10"/>
      <c r="H2888" s="369">
        <f t="shared" si="174"/>
        <v>171</v>
      </c>
      <c r="I2888" s="10"/>
      <c r="J2888" s="10">
        <v>9779.33</v>
      </c>
      <c r="K2888" s="10"/>
      <c r="M2888" s="10">
        <v>7</v>
      </c>
      <c r="N2888" s="69"/>
      <c r="P2888" s="245">
        <f t="shared" si="177"/>
        <v>1397.0471428571429</v>
      </c>
      <c r="Q2888" s="10"/>
      <c r="R2888" s="10"/>
      <c r="S2888" s="10"/>
      <c r="T2888" s="179">
        <f t="shared" si="178"/>
        <v>8062.2857142857147</v>
      </c>
      <c r="U2888" s="10"/>
      <c r="V2888" s="10"/>
      <c r="W2888" s="10"/>
      <c r="Y2888" s="10">
        <v>9779.33</v>
      </c>
      <c r="Z2888" s="10">
        <f t="shared" si="175"/>
        <v>14142.33</v>
      </c>
      <c r="AB2888" s="250">
        <f t="shared" si="176"/>
        <v>9149.4500000000007</v>
      </c>
      <c r="AC2888" s="10">
        <v>11274.69</v>
      </c>
      <c r="AD2888" s="10"/>
      <c r="AE2888" s="3"/>
      <c r="AF2888" s="3"/>
    </row>
    <row r="2889" spans="1:32" x14ac:dyDescent="0.2">
      <c r="A2889" s="55"/>
      <c r="B2889" s="198"/>
      <c r="C2889" s="10" t="s">
        <v>552</v>
      </c>
      <c r="D2889" s="10"/>
      <c r="E2889" s="419" t="s">
        <v>349</v>
      </c>
      <c r="F2889" s="369">
        <v>6289190</v>
      </c>
      <c r="G2889" s="10"/>
      <c r="H2889" s="369">
        <f t="shared" si="174"/>
        <v>19059</v>
      </c>
      <c r="I2889" s="10"/>
      <c r="J2889" s="10">
        <v>511832.36999999982</v>
      </c>
      <c r="K2889" s="10"/>
      <c r="M2889" s="10">
        <v>342</v>
      </c>
      <c r="N2889" s="69"/>
      <c r="P2889" s="245">
        <f t="shared" si="177"/>
        <v>1496.585877192982</v>
      </c>
      <c r="Q2889" s="10"/>
      <c r="R2889" s="10"/>
      <c r="S2889" s="10"/>
      <c r="T2889" s="179">
        <f t="shared" si="178"/>
        <v>18389.444444444445</v>
      </c>
      <c r="U2889" s="10"/>
      <c r="V2889" s="10"/>
      <c r="W2889" s="10"/>
      <c r="Y2889" s="10">
        <v>511832.36999999982</v>
      </c>
      <c r="Z2889" s="10">
        <f t="shared" si="175"/>
        <v>740183.91</v>
      </c>
      <c r="AB2889" s="250">
        <f t="shared" si="176"/>
        <v>478865.85</v>
      </c>
      <c r="AC2889" s="10">
        <v>590097.03</v>
      </c>
      <c r="AD2889" s="10"/>
      <c r="AE2889" s="3"/>
      <c r="AF2889" s="3"/>
    </row>
    <row r="2890" spans="1:32" x14ac:dyDescent="0.2">
      <c r="A2890" s="55"/>
      <c r="B2890" s="198"/>
      <c r="C2890" s="10" t="s">
        <v>552</v>
      </c>
      <c r="D2890" s="10"/>
      <c r="E2890" s="419" t="s">
        <v>187</v>
      </c>
      <c r="F2890" s="369">
        <v>506</v>
      </c>
      <c r="G2890" s="10"/>
      <c r="H2890" s="369">
        <f t="shared" si="174"/>
        <v>2</v>
      </c>
      <c r="I2890" s="10"/>
      <c r="J2890" s="10">
        <v>68.510000000000005</v>
      </c>
      <c r="K2890" s="10"/>
      <c r="M2890" s="10">
        <v>2</v>
      </c>
      <c r="N2890" s="69"/>
      <c r="P2890" s="245">
        <f t="shared" si="177"/>
        <v>34.255000000000003</v>
      </c>
      <c r="Q2890" s="10"/>
      <c r="R2890" s="10"/>
      <c r="S2890" s="10"/>
      <c r="T2890" s="179">
        <f t="shared" si="178"/>
        <v>253</v>
      </c>
      <c r="U2890" s="10"/>
      <c r="V2890" s="10"/>
      <c r="W2890" s="10"/>
      <c r="Y2890" s="10">
        <v>68.510000000000005</v>
      </c>
      <c r="Z2890" s="10">
        <f t="shared" si="175"/>
        <v>99.08</v>
      </c>
      <c r="AB2890" s="250">
        <f t="shared" si="176"/>
        <v>64.099999999999994</v>
      </c>
      <c r="AC2890" s="10">
        <v>78.989999999999995</v>
      </c>
      <c r="AD2890" s="10"/>
      <c r="AE2890" s="3"/>
      <c r="AF2890" s="3"/>
    </row>
    <row r="2891" spans="1:32" x14ac:dyDescent="0.2">
      <c r="A2891" s="55"/>
      <c r="B2891" s="198"/>
      <c r="C2891" s="10" t="s">
        <v>552</v>
      </c>
      <c r="D2891" s="10"/>
      <c r="E2891" s="419" t="s">
        <v>501</v>
      </c>
      <c r="F2891" s="369">
        <v>472</v>
      </c>
      <c r="G2891" s="10"/>
      <c r="H2891" s="369">
        <f t="shared" si="174"/>
        <v>1</v>
      </c>
      <c r="I2891" s="10"/>
      <c r="J2891" s="10">
        <v>75.7</v>
      </c>
      <c r="K2891" s="10"/>
      <c r="M2891" s="10">
        <v>1</v>
      </c>
      <c r="N2891" s="69"/>
      <c r="P2891" s="245">
        <f t="shared" si="177"/>
        <v>75.7</v>
      </c>
      <c r="Q2891" s="10"/>
      <c r="R2891" s="10"/>
      <c r="S2891" s="10"/>
      <c r="T2891" s="179">
        <f t="shared" si="178"/>
        <v>472</v>
      </c>
      <c r="U2891" s="10"/>
      <c r="V2891" s="10"/>
      <c r="W2891" s="10"/>
      <c r="Y2891" s="10">
        <v>75.7</v>
      </c>
      <c r="Z2891" s="10">
        <f t="shared" si="175"/>
        <v>109.47</v>
      </c>
      <c r="AB2891" s="250">
        <f t="shared" si="176"/>
        <v>70.819999999999993</v>
      </c>
      <c r="AC2891" s="10">
        <v>87.27</v>
      </c>
      <c r="AD2891" s="10"/>
      <c r="AE2891" s="3"/>
      <c r="AF2891" s="3"/>
    </row>
    <row r="2892" spans="1:32" x14ac:dyDescent="0.2">
      <c r="A2892" s="55"/>
      <c r="B2892" s="198"/>
      <c r="C2892" s="10" t="s">
        <v>552</v>
      </c>
      <c r="D2892" s="10"/>
      <c r="E2892" s="419" t="s">
        <v>75</v>
      </c>
      <c r="F2892" s="369">
        <v>1416</v>
      </c>
      <c r="G2892" s="10"/>
      <c r="H2892" s="369">
        <f t="shared" si="174"/>
        <v>4</v>
      </c>
      <c r="I2892" s="10"/>
      <c r="J2892" s="10">
        <v>249.77</v>
      </c>
      <c r="K2892" s="10"/>
      <c r="M2892" s="10">
        <v>1</v>
      </c>
      <c r="N2892" s="69"/>
      <c r="P2892" s="245">
        <f t="shared" si="177"/>
        <v>249.77</v>
      </c>
      <c r="Q2892" s="10"/>
      <c r="R2892" s="10"/>
      <c r="S2892" s="10"/>
      <c r="T2892" s="179">
        <f t="shared" si="178"/>
        <v>1416</v>
      </c>
      <c r="U2892" s="10"/>
      <c r="V2892" s="10"/>
      <c r="W2892" s="10"/>
      <c r="Y2892" s="10">
        <v>249.77</v>
      </c>
      <c r="Z2892" s="10">
        <f t="shared" si="175"/>
        <v>361.2</v>
      </c>
      <c r="AB2892" s="250">
        <f t="shared" si="176"/>
        <v>233.68</v>
      </c>
      <c r="AC2892" s="10">
        <v>287.95999999999998</v>
      </c>
      <c r="AD2892" s="10"/>
      <c r="AE2892" s="3"/>
      <c r="AF2892" s="3"/>
    </row>
    <row r="2893" spans="1:32" x14ac:dyDescent="0.2">
      <c r="A2893" s="55"/>
      <c r="B2893" s="198"/>
      <c r="C2893" s="10" t="s">
        <v>555</v>
      </c>
      <c r="D2893" s="10"/>
      <c r="E2893" s="419" t="s">
        <v>211</v>
      </c>
      <c r="F2893" s="369">
        <v>25452</v>
      </c>
      <c r="G2893" s="10"/>
      <c r="H2893" s="369">
        <f t="shared" si="174"/>
        <v>77</v>
      </c>
      <c r="I2893" s="10"/>
      <c r="J2893" s="10">
        <v>4291.4400000000005</v>
      </c>
      <c r="K2893" s="10"/>
      <c r="M2893" s="10">
        <v>8</v>
      </c>
      <c r="N2893" s="69"/>
      <c r="P2893" s="245">
        <f t="shared" si="177"/>
        <v>536.43000000000006</v>
      </c>
      <c r="Q2893" s="10"/>
      <c r="R2893" s="10"/>
      <c r="S2893" s="10"/>
      <c r="T2893" s="179">
        <f t="shared" si="178"/>
        <v>3181.5</v>
      </c>
      <c r="U2893" s="10"/>
      <c r="V2893" s="10"/>
      <c r="W2893" s="10"/>
      <c r="Y2893" s="10">
        <v>4291.4400000000005</v>
      </c>
      <c r="Z2893" s="10">
        <f t="shared" si="175"/>
        <v>6206.05</v>
      </c>
      <c r="AB2893" s="250">
        <f t="shared" si="176"/>
        <v>4015.03</v>
      </c>
      <c r="AC2893" s="10">
        <v>4947.6400000000003</v>
      </c>
      <c r="AD2893" s="10"/>
      <c r="AE2893" s="3"/>
      <c r="AF2893" s="3"/>
    </row>
    <row r="2894" spans="1:32" x14ac:dyDescent="0.2">
      <c r="A2894" s="55"/>
      <c r="B2894" s="198"/>
      <c r="C2894" s="10" t="s">
        <v>556</v>
      </c>
      <c r="D2894" s="10"/>
      <c r="E2894" s="419" t="s">
        <v>102</v>
      </c>
      <c r="F2894" s="369">
        <v>63630</v>
      </c>
      <c r="G2894" s="10"/>
      <c r="H2894" s="369">
        <f t="shared" si="174"/>
        <v>193</v>
      </c>
      <c r="I2894" s="10"/>
      <c r="J2894" s="10">
        <v>9363.64</v>
      </c>
      <c r="K2894" s="10"/>
      <c r="M2894" s="10">
        <v>47</v>
      </c>
      <c r="N2894" s="69"/>
      <c r="P2894" s="245">
        <f t="shared" si="177"/>
        <v>199.22638297872339</v>
      </c>
      <c r="Q2894" s="10"/>
      <c r="R2894" s="10"/>
      <c r="S2894" s="10"/>
      <c r="T2894" s="179">
        <f t="shared" si="178"/>
        <v>1353.8297872340424</v>
      </c>
      <c r="U2894" s="10"/>
      <c r="V2894" s="10"/>
      <c r="W2894" s="10"/>
      <c r="Y2894" s="10">
        <v>9363.64</v>
      </c>
      <c r="Z2894" s="10">
        <f t="shared" si="175"/>
        <v>13541.18</v>
      </c>
      <c r="AB2894" s="250">
        <f t="shared" si="176"/>
        <v>8760.5400000000009</v>
      </c>
      <c r="AC2894" s="10">
        <v>10795.44</v>
      </c>
      <c r="AD2894" s="10"/>
      <c r="AE2894" s="3"/>
      <c r="AF2894" s="3"/>
    </row>
    <row r="2895" spans="1:32" x14ac:dyDescent="0.2">
      <c r="A2895" s="55"/>
      <c r="B2895" s="198"/>
      <c r="C2895" s="10" t="s">
        <v>557</v>
      </c>
      <c r="D2895" s="10"/>
      <c r="E2895" s="419" t="s">
        <v>107</v>
      </c>
      <c r="F2895" s="369">
        <v>356491</v>
      </c>
      <c r="G2895" s="10"/>
      <c r="H2895" s="369">
        <f t="shared" si="174"/>
        <v>1080</v>
      </c>
      <c r="I2895" s="10"/>
      <c r="J2895" s="10">
        <v>34934.559999999998</v>
      </c>
      <c r="K2895" s="10"/>
      <c r="M2895" s="10">
        <v>25</v>
      </c>
      <c r="N2895" s="69"/>
      <c r="P2895" s="245">
        <f t="shared" si="177"/>
        <v>1397.3824</v>
      </c>
      <c r="Q2895" s="10"/>
      <c r="R2895" s="10"/>
      <c r="S2895" s="10"/>
      <c r="T2895" s="179">
        <f t="shared" si="178"/>
        <v>14259.64</v>
      </c>
      <c r="U2895" s="10"/>
      <c r="V2895" s="10"/>
      <c r="W2895" s="10"/>
      <c r="Y2895" s="10">
        <v>34934.559999999998</v>
      </c>
      <c r="Z2895" s="10">
        <f t="shared" si="175"/>
        <v>50520.45</v>
      </c>
      <c r="AB2895" s="250">
        <f t="shared" si="176"/>
        <v>32684.47</v>
      </c>
      <c r="AC2895" s="10">
        <v>40276.43</v>
      </c>
      <c r="AD2895" s="10"/>
      <c r="AE2895" s="3"/>
      <c r="AF2895" s="3"/>
    </row>
    <row r="2896" spans="1:32" x14ac:dyDescent="0.2">
      <c r="A2896" s="55"/>
      <c r="B2896" s="198"/>
      <c r="C2896" s="10" t="s">
        <v>558</v>
      </c>
      <c r="D2896" s="10"/>
      <c r="E2896" s="419" t="s">
        <v>194</v>
      </c>
      <c r="F2896" s="369">
        <v>381841</v>
      </c>
      <c r="G2896" s="10"/>
      <c r="H2896" s="369">
        <f t="shared" si="174"/>
        <v>1157</v>
      </c>
      <c r="I2896" s="10"/>
      <c r="J2896" s="10">
        <v>34949.840000000004</v>
      </c>
      <c r="K2896" s="10"/>
      <c r="M2896" s="10">
        <v>132</v>
      </c>
      <c r="N2896" s="69"/>
      <c r="P2896" s="245">
        <f t="shared" si="177"/>
        <v>264.77151515151519</v>
      </c>
      <c r="Q2896" s="10"/>
      <c r="R2896" s="10"/>
      <c r="S2896" s="10"/>
      <c r="T2896" s="179">
        <f t="shared" si="178"/>
        <v>2892.7348484848485</v>
      </c>
      <c r="U2896" s="10"/>
      <c r="V2896" s="10"/>
      <c r="W2896" s="10"/>
      <c r="Y2896" s="10">
        <v>34949.840000000004</v>
      </c>
      <c r="Z2896" s="10">
        <f t="shared" si="175"/>
        <v>50542.54</v>
      </c>
      <c r="AB2896" s="250">
        <f t="shared" si="176"/>
        <v>32698.76</v>
      </c>
      <c r="AC2896" s="10">
        <v>40294.04</v>
      </c>
      <c r="AD2896" s="10"/>
      <c r="AE2896" s="3"/>
      <c r="AF2896" s="3"/>
    </row>
    <row r="2897" spans="1:32" x14ac:dyDescent="0.2">
      <c r="A2897" s="55"/>
      <c r="B2897" s="198"/>
      <c r="C2897" s="10" t="s">
        <v>558</v>
      </c>
      <c r="D2897" s="10"/>
      <c r="E2897" s="419" t="s">
        <v>578</v>
      </c>
      <c r="F2897" s="369">
        <v>97</v>
      </c>
      <c r="G2897" s="10"/>
      <c r="H2897" s="369">
        <f t="shared" ref="H2897:H2931" si="179">ROUND($H$2933*F2897/$F$2933,0)</f>
        <v>0</v>
      </c>
      <c r="I2897" s="10"/>
      <c r="J2897" s="10">
        <v>36.78</v>
      </c>
      <c r="K2897" s="10"/>
      <c r="M2897" s="10">
        <v>1</v>
      </c>
      <c r="N2897" s="69"/>
      <c r="P2897" s="245">
        <f t="shared" si="177"/>
        <v>36.78</v>
      </c>
      <c r="Q2897" s="10"/>
      <c r="R2897" s="10"/>
      <c r="S2897" s="10"/>
      <c r="T2897" s="179">
        <f t="shared" si="178"/>
        <v>97</v>
      </c>
      <c r="U2897" s="10"/>
      <c r="V2897" s="10"/>
      <c r="W2897" s="10"/>
      <c r="Y2897" s="10">
        <v>36.78</v>
      </c>
      <c r="Z2897" s="10">
        <f t="shared" ref="Z2897:Z2930" si="180">ROUND($Z$2933*Y2897/$Y$2933,2)</f>
        <v>53.19</v>
      </c>
      <c r="AB2897" s="250">
        <f t="shared" ref="AB2897:AB2930" si="181">ROUND($AB$2933*Y2897/$Y$2933,2)</f>
        <v>34.409999999999997</v>
      </c>
      <c r="AC2897" s="10">
        <v>42.4</v>
      </c>
      <c r="AD2897" s="10"/>
      <c r="AE2897" s="3"/>
      <c r="AF2897" s="3"/>
    </row>
    <row r="2898" spans="1:32" x14ac:dyDescent="0.2">
      <c r="A2898" s="55"/>
      <c r="B2898" s="198"/>
      <c r="C2898" s="10" t="s">
        <v>559</v>
      </c>
      <c r="D2898" s="10"/>
      <c r="E2898" s="419" t="s">
        <v>107</v>
      </c>
      <c r="F2898" s="369">
        <v>1178</v>
      </c>
      <c r="G2898" s="10"/>
      <c r="H2898" s="369">
        <f t="shared" si="179"/>
        <v>4</v>
      </c>
      <c r="I2898" s="10"/>
      <c r="J2898" s="10">
        <v>251.97</v>
      </c>
      <c r="K2898" s="10"/>
      <c r="M2898" s="10">
        <v>1</v>
      </c>
      <c r="N2898" s="69"/>
      <c r="P2898" s="245">
        <f t="shared" si="177"/>
        <v>251.97</v>
      </c>
      <c r="Q2898" s="10"/>
      <c r="R2898" s="10"/>
      <c r="S2898" s="10"/>
      <c r="T2898" s="179">
        <f t="shared" si="178"/>
        <v>1178</v>
      </c>
      <c r="U2898" s="10"/>
      <c r="V2898" s="10"/>
      <c r="W2898" s="10"/>
      <c r="Y2898" s="10">
        <v>251.97</v>
      </c>
      <c r="Z2898" s="10">
        <f t="shared" si="180"/>
        <v>364.39</v>
      </c>
      <c r="AB2898" s="250">
        <f t="shared" si="181"/>
        <v>235.74</v>
      </c>
      <c r="AC2898" s="10">
        <v>290.5</v>
      </c>
      <c r="AD2898" s="10"/>
      <c r="AE2898" s="3"/>
      <c r="AF2898" s="3"/>
    </row>
    <row r="2899" spans="1:32" x14ac:dyDescent="0.2">
      <c r="A2899" s="55"/>
      <c r="B2899" s="198"/>
      <c r="C2899" s="10" t="s">
        <v>560</v>
      </c>
      <c r="D2899" s="10"/>
      <c r="E2899" s="419" t="s">
        <v>79</v>
      </c>
      <c r="F2899" s="369">
        <v>87165</v>
      </c>
      <c r="G2899" s="10"/>
      <c r="H2899" s="369">
        <f t="shared" si="179"/>
        <v>264</v>
      </c>
      <c r="I2899" s="10"/>
      <c r="J2899" s="10">
        <v>10445.450000000001</v>
      </c>
      <c r="K2899" s="10"/>
      <c r="M2899" s="10">
        <v>7</v>
      </c>
      <c r="N2899" s="69"/>
      <c r="P2899" s="245">
        <f t="shared" si="177"/>
        <v>1492.207142857143</v>
      </c>
      <c r="Q2899" s="10"/>
      <c r="R2899" s="10"/>
      <c r="S2899" s="10"/>
      <c r="T2899" s="179">
        <f t="shared" si="178"/>
        <v>12452.142857142857</v>
      </c>
      <c r="U2899" s="10"/>
      <c r="V2899" s="10"/>
      <c r="W2899" s="10"/>
      <c r="Y2899" s="10">
        <v>10445.450000000001</v>
      </c>
      <c r="Z2899" s="10">
        <f t="shared" si="180"/>
        <v>15105.64</v>
      </c>
      <c r="AB2899" s="250">
        <f t="shared" si="181"/>
        <v>9772.67</v>
      </c>
      <c r="AC2899" s="10">
        <v>12042.67</v>
      </c>
      <c r="AD2899" s="10"/>
      <c r="AE2899" s="3"/>
      <c r="AF2899" s="3"/>
    </row>
    <row r="2900" spans="1:32" x14ac:dyDescent="0.2">
      <c r="A2900" s="55"/>
      <c r="B2900" s="198"/>
      <c r="C2900" s="10" t="s">
        <v>560</v>
      </c>
      <c r="D2900" s="10"/>
      <c r="E2900" s="419" t="s">
        <v>211</v>
      </c>
      <c r="F2900" s="369">
        <v>2767</v>
      </c>
      <c r="G2900" s="10"/>
      <c r="H2900" s="369">
        <f t="shared" si="179"/>
        <v>8</v>
      </c>
      <c r="I2900" s="10"/>
      <c r="J2900" s="10">
        <v>603.32000000000005</v>
      </c>
      <c r="K2900" s="10"/>
      <c r="M2900" s="10">
        <v>9</v>
      </c>
      <c r="N2900" s="69"/>
      <c r="P2900" s="245">
        <f t="shared" si="177"/>
        <v>67.035555555555561</v>
      </c>
      <c r="Q2900" s="10"/>
      <c r="R2900" s="10"/>
      <c r="S2900" s="10"/>
      <c r="T2900" s="179">
        <f t="shared" si="178"/>
        <v>307.44444444444446</v>
      </c>
      <c r="U2900" s="10"/>
      <c r="V2900" s="10"/>
      <c r="W2900" s="10"/>
      <c r="Y2900" s="10">
        <v>603.32000000000005</v>
      </c>
      <c r="Z2900" s="10">
        <f t="shared" si="180"/>
        <v>872.49</v>
      </c>
      <c r="AB2900" s="250">
        <f t="shared" si="181"/>
        <v>564.46</v>
      </c>
      <c r="AC2900" s="10">
        <v>695.57</v>
      </c>
      <c r="AD2900" s="10"/>
      <c r="AE2900" s="3"/>
      <c r="AF2900" s="3"/>
    </row>
    <row r="2901" spans="1:32" x14ac:dyDescent="0.2">
      <c r="A2901" s="55"/>
      <c r="B2901" s="198"/>
      <c r="C2901" s="10" t="s">
        <v>561</v>
      </c>
      <c r="D2901" s="10"/>
      <c r="E2901" s="419" t="s">
        <v>227</v>
      </c>
      <c r="F2901" s="369">
        <v>456918</v>
      </c>
      <c r="G2901" s="10"/>
      <c r="H2901" s="369">
        <f t="shared" si="179"/>
        <v>1385</v>
      </c>
      <c r="I2901" s="10"/>
      <c r="J2901" s="10">
        <v>76911.73</v>
      </c>
      <c r="K2901" s="10"/>
      <c r="M2901" s="10">
        <v>157</v>
      </c>
      <c r="N2901" s="69"/>
      <c r="P2901" s="245">
        <f t="shared" si="177"/>
        <v>489.88363057324835</v>
      </c>
      <c r="Q2901" s="10"/>
      <c r="R2901" s="10"/>
      <c r="S2901" s="10"/>
      <c r="T2901" s="179">
        <f t="shared" si="178"/>
        <v>2910.3057324840765</v>
      </c>
      <c r="U2901" s="10"/>
      <c r="V2901" s="10"/>
      <c r="W2901" s="10"/>
      <c r="Y2901" s="10">
        <v>76911.73</v>
      </c>
      <c r="Z2901" s="10">
        <f t="shared" si="180"/>
        <v>111225.53</v>
      </c>
      <c r="AB2901" s="250">
        <f t="shared" si="181"/>
        <v>71957.94</v>
      </c>
      <c r="AC2901" s="10">
        <v>88672.36</v>
      </c>
      <c r="AD2901" s="10"/>
      <c r="AE2901" s="3"/>
      <c r="AF2901" s="3"/>
    </row>
    <row r="2902" spans="1:32" x14ac:dyDescent="0.2">
      <c r="A2902" s="55"/>
      <c r="B2902" s="198"/>
      <c r="C2902" s="10" t="s">
        <v>562</v>
      </c>
      <c r="D2902" s="10"/>
      <c r="E2902" s="419" t="s">
        <v>81</v>
      </c>
      <c r="F2902" s="369">
        <v>16922</v>
      </c>
      <c r="G2902" s="10"/>
      <c r="H2902" s="369">
        <f t="shared" si="179"/>
        <v>51</v>
      </c>
      <c r="I2902" s="10"/>
      <c r="J2902" s="10">
        <v>2393.1800000000003</v>
      </c>
      <c r="K2902" s="10"/>
      <c r="M2902" s="10">
        <v>15</v>
      </c>
      <c r="N2902" s="69"/>
      <c r="P2902" s="245">
        <f t="shared" si="177"/>
        <v>159.54533333333336</v>
      </c>
      <c r="Q2902" s="10"/>
      <c r="R2902" s="10"/>
      <c r="S2902" s="10"/>
      <c r="T2902" s="179">
        <f t="shared" si="178"/>
        <v>1128.1333333333334</v>
      </c>
      <c r="U2902" s="10"/>
      <c r="V2902" s="10"/>
      <c r="W2902" s="10"/>
      <c r="Y2902" s="10">
        <v>2393.1800000000003</v>
      </c>
      <c r="Z2902" s="10">
        <f t="shared" si="180"/>
        <v>3460.89</v>
      </c>
      <c r="AB2902" s="250">
        <f t="shared" si="181"/>
        <v>2239.04</v>
      </c>
      <c r="AC2902" s="10">
        <v>2759.13</v>
      </c>
      <c r="AD2902" s="10"/>
      <c r="AE2902" s="3"/>
      <c r="AF2902" s="3"/>
    </row>
    <row r="2903" spans="1:32" x14ac:dyDescent="0.2">
      <c r="A2903" s="55"/>
      <c r="B2903" s="198"/>
      <c r="C2903" s="10" t="s">
        <v>563</v>
      </c>
      <c r="D2903" s="10"/>
      <c r="E2903" s="419" t="s">
        <v>100</v>
      </c>
      <c r="F2903" s="369">
        <v>339164</v>
      </c>
      <c r="G2903" s="10"/>
      <c r="H2903" s="369">
        <f t="shared" si="179"/>
        <v>1028</v>
      </c>
      <c r="I2903" s="10"/>
      <c r="J2903" s="10">
        <v>36128.589999999982</v>
      </c>
      <c r="K2903" s="10"/>
      <c r="M2903" s="10">
        <v>82</v>
      </c>
      <c r="N2903" s="69"/>
      <c r="P2903" s="245">
        <f t="shared" si="177"/>
        <v>440.59256097560956</v>
      </c>
      <c r="Q2903" s="10"/>
      <c r="R2903" s="10"/>
      <c r="S2903" s="10"/>
      <c r="T2903" s="179">
        <f t="shared" si="178"/>
        <v>4136.1463414634145</v>
      </c>
      <c r="U2903" s="10"/>
      <c r="V2903" s="10"/>
      <c r="W2903" s="10"/>
      <c r="Y2903" s="10">
        <v>36128.589999999982</v>
      </c>
      <c r="Z2903" s="10">
        <f t="shared" si="180"/>
        <v>52247.19</v>
      </c>
      <c r="AB2903" s="250">
        <f t="shared" si="181"/>
        <v>33801.589999999997</v>
      </c>
      <c r="AC2903" s="10">
        <v>41653.040000000001</v>
      </c>
      <c r="AD2903" s="10"/>
      <c r="AE2903" s="3"/>
      <c r="AF2903" s="3"/>
    </row>
    <row r="2904" spans="1:32" x14ac:dyDescent="0.2">
      <c r="A2904" s="55"/>
      <c r="B2904" s="198"/>
      <c r="C2904" s="10" t="s">
        <v>563</v>
      </c>
      <c r="D2904" s="10"/>
      <c r="E2904" s="419" t="s">
        <v>77</v>
      </c>
      <c r="F2904" s="369">
        <v>308</v>
      </c>
      <c r="G2904" s="10"/>
      <c r="H2904" s="369">
        <f t="shared" si="179"/>
        <v>1</v>
      </c>
      <c r="I2904" s="10"/>
      <c r="J2904" s="10">
        <v>125.1</v>
      </c>
      <c r="K2904" s="10"/>
      <c r="M2904" s="10">
        <v>2</v>
      </c>
      <c r="N2904" s="69"/>
      <c r="P2904" s="245">
        <f t="shared" si="177"/>
        <v>62.55</v>
      </c>
      <c r="Q2904" s="10"/>
      <c r="R2904" s="10"/>
      <c r="S2904" s="10"/>
      <c r="T2904" s="179">
        <f t="shared" si="178"/>
        <v>154</v>
      </c>
      <c r="U2904" s="10"/>
      <c r="V2904" s="10"/>
      <c r="W2904" s="10"/>
      <c r="Y2904" s="10">
        <v>125.1</v>
      </c>
      <c r="Z2904" s="10">
        <f t="shared" si="180"/>
        <v>180.91</v>
      </c>
      <c r="AB2904" s="250">
        <f t="shared" si="181"/>
        <v>117.04</v>
      </c>
      <c r="AC2904" s="10">
        <v>144.22999999999999</v>
      </c>
      <c r="AD2904" s="10"/>
      <c r="AE2904" s="3"/>
      <c r="AF2904" s="3"/>
    </row>
    <row r="2905" spans="1:32" x14ac:dyDescent="0.2">
      <c r="A2905" s="55"/>
      <c r="B2905" s="198"/>
      <c r="C2905" s="10" t="s">
        <v>564</v>
      </c>
      <c r="D2905" s="10"/>
      <c r="E2905" s="419" t="s">
        <v>68</v>
      </c>
      <c r="F2905" s="369">
        <v>570</v>
      </c>
      <c r="G2905" s="10"/>
      <c r="H2905" s="369">
        <f t="shared" si="179"/>
        <v>2</v>
      </c>
      <c r="I2905" s="10"/>
      <c r="J2905" s="10">
        <v>41.6</v>
      </c>
      <c r="K2905" s="10"/>
      <c r="M2905" s="10">
        <v>2</v>
      </c>
      <c r="N2905" s="69"/>
      <c r="P2905" s="245">
        <f t="shared" si="177"/>
        <v>20.8</v>
      </c>
      <c r="Q2905" s="10"/>
      <c r="R2905" s="10"/>
      <c r="S2905" s="10"/>
      <c r="T2905" s="179">
        <f t="shared" si="178"/>
        <v>285</v>
      </c>
      <c r="U2905" s="10"/>
      <c r="V2905" s="10"/>
      <c r="W2905" s="10"/>
      <c r="Y2905" s="10">
        <v>41.6</v>
      </c>
      <c r="Z2905" s="10">
        <f t="shared" si="180"/>
        <v>60.16</v>
      </c>
      <c r="AB2905" s="250">
        <f t="shared" si="181"/>
        <v>38.92</v>
      </c>
      <c r="AC2905" s="10">
        <v>47.96</v>
      </c>
      <c r="AD2905" s="10"/>
      <c r="AE2905" s="3"/>
      <c r="AF2905" s="3"/>
    </row>
    <row r="2906" spans="1:32" x14ac:dyDescent="0.2">
      <c r="A2906" s="55"/>
      <c r="B2906" s="198"/>
      <c r="C2906" s="10" t="s">
        <v>564</v>
      </c>
      <c r="D2906" s="10"/>
      <c r="E2906" s="419" t="s">
        <v>73</v>
      </c>
      <c r="F2906" s="369">
        <v>653</v>
      </c>
      <c r="G2906" s="10"/>
      <c r="H2906" s="369">
        <f t="shared" si="179"/>
        <v>2</v>
      </c>
      <c r="I2906" s="10"/>
      <c r="J2906" s="10">
        <v>142.54</v>
      </c>
      <c r="K2906" s="10"/>
      <c r="M2906" s="10">
        <v>1</v>
      </c>
      <c r="N2906" s="69"/>
      <c r="P2906" s="245">
        <f t="shared" si="177"/>
        <v>142.54</v>
      </c>
      <c r="Q2906" s="10"/>
      <c r="R2906" s="10"/>
      <c r="S2906" s="10"/>
      <c r="T2906" s="179">
        <f t="shared" si="178"/>
        <v>653</v>
      </c>
      <c r="U2906" s="10"/>
      <c r="V2906" s="10"/>
      <c r="W2906" s="10"/>
      <c r="Y2906" s="10">
        <v>142.54</v>
      </c>
      <c r="Z2906" s="10">
        <f t="shared" si="180"/>
        <v>206.13</v>
      </c>
      <c r="AB2906" s="250">
        <f t="shared" si="181"/>
        <v>133.36000000000001</v>
      </c>
      <c r="AC2906" s="10">
        <v>164.34</v>
      </c>
      <c r="AD2906" s="10"/>
      <c r="AE2906" s="3"/>
      <c r="AF2906" s="3"/>
    </row>
    <row r="2907" spans="1:32" x14ac:dyDescent="0.2">
      <c r="A2907" s="55"/>
      <c r="B2907" s="198"/>
      <c r="C2907" s="10" t="s">
        <v>564</v>
      </c>
      <c r="D2907" s="10"/>
      <c r="E2907" s="419" t="s">
        <v>75</v>
      </c>
      <c r="F2907" s="369">
        <v>2100101</v>
      </c>
      <c r="G2907" s="10"/>
      <c r="H2907" s="369">
        <f t="shared" si="179"/>
        <v>6364</v>
      </c>
      <c r="I2907" s="10"/>
      <c r="J2907" s="10">
        <v>304836.9500000003</v>
      </c>
      <c r="K2907" s="10"/>
      <c r="M2907" s="10">
        <v>615</v>
      </c>
      <c r="N2907" s="69"/>
      <c r="P2907" s="245">
        <f t="shared" si="177"/>
        <v>495.66983739837445</v>
      </c>
      <c r="Q2907" s="10"/>
      <c r="R2907" s="10"/>
      <c r="S2907" s="10"/>
      <c r="T2907" s="179">
        <f t="shared" si="178"/>
        <v>3414.79837398374</v>
      </c>
      <c r="U2907" s="10"/>
      <c r="V2907" s="10"/>
      <c r="W2907" s="10"/>
      <c r="Y2907" s="10">
        <v>304836.9500000003</v>
      </c>
      <c r="Z2907" s="10">
        <f t="shared" si="180"/>
        <v>440838.48</v>
      </c>
      <c r="AB2907" s="250">
        <f t="shared" si="181"/>
        <v>285202.76</v>
      </c>
      <c r="AC2907" s="10">
        <v>351449.79</v>
      </c>
      <c r="AD2907" s="10"/>
      <c r="AE2907" s="3"/>
      <c r="AF2907" s="3"/>
    </row>
    <row r="2908" spans="1:32" x14ac:dyDescent="0.2">
      <c r="A2908" s="55"/>
      <c r="B2908" s="198"/>
      <c r="C2908" s="10" t="s">
        <v>565</v>
      </c>
      <c r="D2908" s="10"/>
      <c r="E2908" s="419" t="s">
        <v>64</v>
      </c>
      <c r="F2908" s="369">
        <v>566096</v>
      </c>
      <c r="G2908" s="10"/>
      <c r="H2908" s="369">
        <f t="shared" si="179"/>
        <v>1716</v>
      </c>
      <c r="I2908" s="10"/>
      <c r="J2908" s="10">
        <v>91534.999999999985</v>
      </c>
      <c r="K2908" s="10"/>
      <c r="M2908" s="10">
        <v>187</v>
      </c>
      <c r="N2908" s="69"/>
      <c r="P2908" s="245">
        <f t="shared" si="177"/>
        <v>489.49197860962562</v>
      </c>
      <c r="Q2908" s="10"/>
      <c r="R2908" s="10"/>
      <c r="S2908" s="10"/>
      <c r="T2908" s="179">
        <f t="shared" si="178"/>
        <v>3027.2513368983959</v>
      </c>
      <c r="U2908" s="10"/>
      <c r="V2908" s="10"/>
      <c r="W2908" s="10"/>
      <c r="Y2908" s="10">
        <v>91534.999999999985</v>
      </c>
      <c r="Z2908" s="10">
        <f t="shared" si="180"/>
        <v>132372.9</v>
      </c>
      <c r="AB2908" s="250">
        <f t="shared" si="181"/>
        <v>85639.34</v>
      </c>
      <c r="AC2908" s="10">
        <v>105531.68</v>
      </c>
      <c r="AD2908" s="10"/>
      <c r="AE2908" s="3"/>
      <c r="AF2908" s="3"/>
    </row>
    <row r="2909" spans="1:32" x14ac:dyDescent="0.2">
      <c r="A2909" s="55"/>
      <c r="B2909" s="198"/>
      <c r="C2909" s="10" t="s">
        <v>566</v>
      </c>
      <c r="D2909" s="10"/>
      <c r="E2909" s="419" t="s">
        <v>86</v>
      </c>
      <c r="F2909" s="369">
        <v>328432</v>
      </c>
      <c r="G2909" s="10"/>
      <c r="H2909" s="369">
        <f t="shared" si="179"/>
        <v>995</v>
      </c>
      <c r="I2909" s="10"/>
      <c r="J2909" s="10">
        <v>51124.459999999992</v>
      </c>
      <c r="K2909" s="10"/>
      <c r="M2909" s="10">
        <v>260</v>
      </c>
      <c r="N2909" s="69"/>
      <c r="P2909" s="245">
        <f t="shared" si="177"/>
        <v>196.63253846153842</v>
      </c>
      <c r="Q2909" s="10"/>
      <c r="R2909" s="10"/>
      <c r="S2909" s="10"/>
      <c r="T2909" s="179">
        <f t="shared" si="178"/>
        <v>1263.2</v>
      </c>
      <c r="U2909" s="10"/>
      <c r="V2909" s="10"/>
      <c r="W2909" s="10"/>
      <c r="Y2909" s="10">
        <v>51124.459999999992</v>
      </c>
      <c r="Z2909" s="10">
        <f t="shared" si="180"/>
        <v>73933.39</v>
      </c>
      <c r="AB2909" s="250">
        <f t="shared" si="181"/>
        <v>47831.59</v>
      </c>
      <c r="AC2909" s="10">
        <v>58941.93</v>
      </c>
      <c r="AD2909" s="10"/>
      <c r="AE2909" s="3"/>
      <c r="AF2909" s="3"/>
    </row>
    <row r="2910" spans="1:32" x14ac:dyDescent="0.2">
      <c r="A2910" s="55"/>
      <c r="B2910" s="198"/>
      <c r="C2910" s="10" t="s">
        <v>568</v>
      </c>
      <c r="D2910" s="10"/>
      <c r="E2910" s="419" t="s">
        <v>109</v>
      </c>
      <c r="F2910" s="369">
        <v>100980</v>
      </c>
      <c r="G2910" s="10"/>
      <c r="H2910" s="369">
        <f t="shared" si="179"/>
        <v>306</v>
      </c>
      <c r="I2910" s="10"/>
      <c r="J2910" s="10">
        <v>13136.050000000001</v>
      </c>
      <c r="K2910" s="10"/>
      <c r="M2910" s="10">
        <v>36</v>
      </c>
      <c r="N2910" s="69"/>
      <c r="P2910" s="245">
        <f t="shared" si="177"/>
        <v>364.89027777777778</v>
      </c>
      <c r="Q2910" s="10"/>
      <c r="R2910" s="10"/>
      <c r="S2910" s="10"/>
      <c r="T2910" s="179">
        <f t="shared" si="178"/>
        <v>2805</v>
      </c>
      <c r="U2910" s="10"/>
      <c r="V2910" s="10"/>
      <c r="W2910" s="10"/>
      <c r="Y2910" s="10">
        <v>13136.050000000001</v>
      </c>
      <c r="Z2910" s="10">
        <f t="shared" si="180"/>
        <v>18996.64</v>
      </c>
      <c r="AB2910" s="250">
        <f t="shared" si="181"/>
        <v>12289.97</v>
      </c>
      <c r="AC2910" s="10">
        <v>15144.69</v>
      </c>
      <c r="AD2910" s="10"/>
      <c r="AE2910" s="3"/>
      <c r="AF2910" s="3"/>
    </row>
    <row r="2911" spans="1:32" x14ac:dyDescent="0.2">
      <c r="A2911" s="55"/>
      <c r="B2911" s="198"/>
      <c r="C2911" s="10" t="s">
        <v>569</v>
      </c>
      <c r="D2911" s="10"/>
      <c r="E2911" s="419" t="s">
        <v>167</v>
      </c>
      <c r="F2911" s="369">
        <v>60202</v>
      </c>
      <c r="G2911" s="10"/>
      <c r="H2911" s="369">
        <f t="shared" si="179"/>
        <v>182</v>
      </c>
      <c r="I2911" s="10"/>
      <c r="J2911" s="10">
        <v>12742.190000000004</v>
      </c>
      <c r="K2911" s="10"/>
      <c r="M2911" s="10">
        <v>42</v>
      </c>
      <c r="N2911" s="69"/>
      <c r="P2911" s="245">
        <f t="shared" si="177"/>
        <v>303.38547619047631</v>
      </c>
      <c r="Q2911" s="10"/>
      <c r="R2911" s="10"/>
      <c r="S2911" s="10"/>
      <c r="T2911" s="179">
        <f t="shared" si="178"/>
        <v>1433.3809523809523</v>
      </c>
      <c r="U2911" s="10"/>
      <c r="V2911" s="10"/>
      <c r="W2911" s="10"/>
      <c r="Y2911" s="10">
        <v>12742.190000000004</v>
      </c>
      <c r="Z2911" s="10">
        <f t="shared" si="180"/>
        <v>18427.060000000001</v>
      </c>
      <c r="AB2911" s="250">
        <f t="shared" si="181"/>
        <v>11921.48</v>
      </c>
      <c r="AC2911" s="10">
        <v>14690.61</v>
      </c>
      <c r="AD2911" s="10"/>
      <c r="AE2911" s="3"/>
      <c r="AF2911" s="3"/>
    </row>
    <row r="2912" spans="1:32" x14ac:dyDescent="0.2">
      <c r="A2912" s="55"/>
      <c r="B2912" s="198"/>
      <c r="C2912" s="10" t="s">
        <v>570</v>
      </c>
      <c r="D2912" s="10"/>
      <c r="E2912" s="419" t="s">
        <v>120</v>
      </c>
      <c r="F2912" s="369">
        <v>155743</v>
      </c>
      <c r="G2912" s="10"/>
      <c r="H2912" s="369">
        <f t="shared" si="179"/>
        <v>472</v>
      </c>
      <c r="I2912" s="10"/>
      <c r="J2912" s="10">
        <v>26967.209999999995</v>
      </c>
      <c r="K2912" s="10"/>
      <c r="M2912" s="10">
        <v>111</v>
      </c>
      <c r="N2912" s="69"/>
      <c r="P2912" s="245">
        <f t="shared" si="177"/>
        <v>242.9478378378378</v>
      </c>
      <c r="Q2912" s="10"/>
      <c r="R2912" s="10"/>
      <c r="S2912" s="10"/>
      <c r="T2912" s="179">
        <f t="shared" si="178"/>
        <v>1403.0900900900901</v>
      </c>
      <c r="U2912" s="10"/>
      <c r="V2912" s="10"/>
      <c r="W2912" s="10"/>
      <c r="Y2912" s="10">
        <v>26967.209999999995</v>
      </c>
      <c r="Z2912" s="10">
        <f t="shared" si="180"/>
        <v>38998.5</v>
      </c>
      <c r="AB2912" s="250">
        <f t="shared" si="181"/>
        <v>25230.28</v>
      </c>
      <c r="AC2912" s="10">
        <v>31090.78</v>
      </c>
      <c r="AD2912" s="10"/>
      <c r="AE2912" s="3"/>
      <c r="AF2912" s="3"/>
    </row>
    <row r="2913" spans="1:32" x14ac:dyDescent="0.2">
      <c r="A2913" s="55"/>
      <c r="B2913" s="198"/>
      <c r="C2913" s="10" t="s">
        <v>571</v>
      </c>
      <c r="D2913" s="10"/>
      <c r="E2913" s="419" t="s">
        <v>572</v>
      </c>
      <c r="F2913" s="369">
        <v>71044</v>
      </c>
      <c r="G2913" s="10"/>
      <c r="H2913" s="369">
        <f t="shared" si="179"/>
        <v>215</v>
      </c>
      <c r="I2913" s="10"/>
      <c r="J2913" s="10">
        <v>15470.850000000002</v>
      </c>
      <c r="K2913" s="10"/>
      <c r="M2913" s="10">
        <v>31</v>
      </c>
      <c r="N2913" s="69"/>
      <c r="P2913" s="245">
        <f t="shared" si="177"/>
        <v>499.0596774193549</v>
      </c>
      <c r="Q2913" s="10"/>
      <c r="R2913" s="10"/>
      <c r="S2913" s="10"/>
      <c r="T2913" s="179">
        <f t="shared" si="178"/>
        <v>2291.7419354838707</v>
      </c>
      <c r="U2913" s="10"/>
      <c r="V2913" s="10"/>
      <c r="W2913" s="10"/>
      <c r="Y2913" s="10">
        <v>15470.850000000002</v>
      </c>
      <c r="Z2913" s="10">
        <f t="shared" si="180"/>
        <v>22373.09</v>
      </c>
      <c r="AB2913" s="250">
        <f t="shared" si="181"/>
        <v>14474.39</v>
      </c>
      <c r="AC2913" s="10">
        <v>17836.509999999998</v>
      </c>
      <c r="AD2913" s="10"/>
      <c r="AE2913" s="3"/>
      <c r="AF2913" s="3"/>
    </row>
    <row r="2914" spans="1:32" x14ac:dyDescent="0.2">
      <c r="A2914" s="55"/>
      <c r="B2914" s="198"/>
      <c r="C2914" s="10" t="s">
        <v>573</v>
      </c>
      <c r="D2914" s="10"/>
      <c r="E2914" s="419" t="s">
        <v>167</v>
      </c>
      <c r="F2914" s="369">
        <v>8152616</v>
      </c>
      <c r="G2914" s="10"/>
      <c r="H2914" s="369">
        <f t="shared" si="179"/>
        <v>24706</v>
      </c>
      <c r="I2914" s="10"/>
      <c r="J2914" s="10">
        <v>1127656.7100000004</v>
      </c>
      <c r="K2914" s="10"/>
      <c r="M2914" s="10">
        <v>1644</v>
      </c>
      <c r="N2914" s="69"/>
      <c r="P2914" s="245">
        <f t="shared" si="177"/>
        <v>685.92257299270102</v>
      </c>
      <c r="Q2914" s="10"/>
      <c r="R2914" s="10"/>
      <c r="S2914" s="10"/>
      <c r="T2914" s="179">
        <f t="shared" si="178"/>
        <v>4959.0121654501218</v>
      </c>
      <c r="U2914" s="10"/>
      <c r="V2914" s="10"/>
      <c r="W2914" s="10"/>
      <c r="Y2914" s="10">
        <v>1127656.7100000004</v>
      </c>
      <c r="Z2914" s="10">
        <f t="shared" si="180"/>
        <v>1630755.3</v>
      </c>
      <c r="AB2914" s="250">
        <f t="shared" si="181"/>
        <v>1055025.68</v>
      </c>
      <c r="AC2914" s="10">
        <v>1300087.52</v>
      </c>
      <c r="AD2914" s="10"/>
      <c r="AE2914" s="3"/>
      <c r="AF2914" s="3"/>
    </row>
    <row r="2915" spans="1:32" x14ac:dyDescent="0.2">
      <c r="A2915" s="55"/>
      <c r="B2915" s="198"/>
      <c r="C2915" s="10" t="s">
        <v>574</v>
      </c>
      <c r="D2915" s="10"/>
      <c r="E2915" s="419" t="s">
        <v>167</v>
      </c>
      <c r="F2915" s="369">
        <v>3274938</v>
      </c>
      <c r="G2915" s="10"/>
      <c r="H2915" s="369">
        <f t="shared" si="179"/>
        <v>9925</v>
      </c>
      <c r="I2915" s="10"/>
      <c r="J2915" s="10">
        <v>457993.23</v>
      </c>
      <c r="K2915" s="10"/>
      <c r="M2915" s="10">
        <v>559</v>
      </c>
      <c r="N2915" s="69"/>
      <c r="P2915" s="245">
        <f t="shared" si="177"/>
        <v>819.30810375670842</v>
      </c>
      <c r="Q2915" s="10"/>
      <c r="R2915" s="10"/>
      <c r="S2915" s="10"/>
      <c r="T2915" s="179">
        <f t="shared" si="178"/>
        <v>5858.5652951699467</v>
      </c>
      <c r="U2915" s="10"/>
      <c r="V2915" s="10"/>
      <c r="W2915" s="10"/>
      <c r="Y2915" s="10">
        <v>457993.23</v>
      </c>
      <c r="Z2915" s="10">
        <f t="shared" si="180"/>
        <v>662324.69999999995</v>
      </c>
      <c r="AB2915" s="250">
        <f t="shared" si="181"/>
        <v>428494.43</v>
      </c>
      <c r="AC2915" s="10">
        <v>528025.31000000006</v>
      </c>
      <c r="AD2915" s="10"/>
      <c r="AE2915" s="3"/>
      <c r="AF2915" s="3"/>
    </row>
    <row r="2916" spans="1:32" x14ac:dyDescent="0.2">
      <c r="A2916" s="55"/>
      <c r="B2916" s="198"/>
      <c r="C2916" s="10" t="s">
        <v>575</v>
      </c>
      <c r="D2916" s="10"/>
      <c r="E2916" s="419" t="s">
        <v>68</v>
      </c>
      <c r="F2916" s="369">
        <v>20526</v>
      </c>
      <c r="G2916" s="10"/>
      <c r="H2916" s="369">
        <f t="shared" si="179"/>
        <v>62</v>
      </c>
      <c r="I2916" s="10"/>
      <c r="J2916" s="10">
        <v>10362.77</v>
      </c>
      <c r="K2916" s="10"/>
      <c r="M2916" s="10">
        <v>12</v>
      </c>
      <c r="N2916" s="69"/>
      <c r="P2916" s="245">
        <f t="shared" si="177"/>
        <v>863.56416666666667</v>
      </c>
      <c r="Q2916" s="10"/>
      <c r="R2916" s="10"/>
      <c r="S2916" s="10"/>
      <c r="T2916" s="179">
        <f t="shared" si="178"/>
        <v>1710.5</v>
      </c>
      <c r="U2916" s="10"/>
      <c r="V2916" s="10"/>
      <c r="W2916" s="10"/>
      <c r="Y2916" s="10">
        <v>10362.77</v>
      </c>
      <c r="Z2916" s="10">
        <f t="shared" si="180"/>
        <v>14986.07</v>
      </c>
      <c r="AB2916" s="250">
        <f t="shared" si="181"/>
        <v>9695.32</v>
      </c>
      <c r="AC2916" s="10">
        <v>11947.35</v>
      </c>
      <c r="AD2916" s="10"/>
      <c r="AE2916" s="3"/>
      <c r="AF2916" s="3"/>
    </row>
    <row r="2917" spans="1:32" x14ac:dyDescent="0.2">
      <c r="A2917" s="55"/>
      <c r="B2917" s="198"/>
      <c r="C2917" s="10" t="s">
        <v>575</v>
      </c>
      <c r="D2917" s="10"/>
      <c r="E2917" s="419" t="s">
        <v>107</v>
      </c>
      <c r="F2917" s="369">
        <v>50</v>
      </c>
      <c r="G2917" s="10"/>
      <c r="H2917" s="369">
        <f t="shared" si="179"/>
        <v>0</v>
      </c>
      <c r="I2917" s="10"/>
      <c r="J2917" s="10">
        <v>29.63</v>
      </c>
      <c r="K2917" s="10"/>
      <c r="M2917" s="10">
        <v>1</v>
      </c>
      <c r="N2917" s="69"/>
      <c r="P2917" s="245">
        <f t="shared" si="177"/>
        <v>29.63</v>
      </c>
      <c r="Q2917" s="10"/>
      <c r="R2917" s="10"/>
      <c r="S2917" s="10"/>
      <c r="T2917" s="179">
        <f t="shared" si="178"/>
        <v>50</v>
      </c>
      <c r="U2917" s="10"/>
      <c r="V2917" s="10"/>
      <c r="W2917" s="10"/>
      <c r="Y2917" s="10">
        <v>29.63</v>
      </c>
      <c r="Z2917" s="10">
        <f t="shared" si="180"/>
        <v>42.85</v>
      </c>
      <c r="AB2917" s="250">
        <f t="shared" si="181"/>
        <v>27.72</v>
      </c>
      <c r="AC2917" s="10">
        <v>34.159999999999997</v>
      </c>
      <c r="AD2917" s="10"/>
      <c r="AE2917" s="3"/>
      <c r="AF2917" s="3"/>
    </row>
    <row r="2918" spans="1:32" x14ac:dyDescent="0.2">
      <c r="A2918" s="55"/>
      <c r="B2918" s="198"/>
      <c r="C2918" s="10" t="s">
        <v>575</v>
      </c>
      <c r="D2918" s="10"/>
      <c r="E2918" s="419" t="s">
        <v>179</v>
      </c>
      <c r="F2918" s="369">
        <v>6779096</v>
      </c>
      <c r="G2918" s="10"/>
      <c r="H2918" s="369">
        <f t="shared" si="179"/>
        <v>20544</v>
      </c>
      <c r="I2918" s="10"/>
      <c r="J2918" s="10">
        <v>790823.55000000086</v>
      </c>
      <c r="K2918" s="10"/>
      <c r="M2918" s="10">
        <v>1459</v>
      </c>
      <c r="N2918" s="69"/>
      <c r="P2918" s="245">
        <f t="shared" si="177"/>
        <v>542.03122001370866</v>
      </c>
      <c r="Q2918" s="10"/>
      <c r="R2918" s="10"/>
      <c r="S2918" s="10"/>
      <c r="T2918" s="179">
        <f t="shared" si="178"/>
        <v>4646.3989033584648</v>
      </c>
      <c r="U2918" s="10"/>
      <c r="V2918" s="10"/>
      <c r="W2918" s="10"/>
      <c r="Y2918" s="10">
        <v>790823.55000000086</v>
      </c>
      <c r="Z2918" s="10">
        <f t="shared" si="180"/>
        <v>1143645.6599999999</v>
      </c>
      <c r="AB2918" s="250">
        <f t="shared" si="181"/>
        <v>739887.54</v>
      </c>
      <c r="AC2918" s="10">
        <v>911748.95</v>
      </c>
      <c r="AD2918" s="10"/>
      <c r="AE2918" s="3"/>
      <c r="AF2918" s="3"/>
    </row>
    <row r="2919" spans="1:32" x14ac:dyDescent="0.2">
      <c r="A2919" s="55"/>
      <c r="B2919" s="198"/>
      <c r="C2919" s="10" t="s">
        <v>576</v>
      </c>
      <c r="D2919" s="10"/>
      <c r="E2919" s="419" t="s">
        <v>287</v>
      </c>
      <c r="F2919" s="369">
        <v>14050</v>
      </c>
      <c r="G2919" s="10"/>
      <c r="H2919" s="369">
        <f t="shared" si="179"/>
        <v>43</v>
      </c>
      <c r="I2919" s="10"/>
      <c r="J2919" s="10">
        <v>3263.3500000000008</v>
      </c>
      <c r="K2919" s="10"/>
      <c r="M2919" s="10">
        <v>42</v>
      </c>
      <c r="N2919" s="69"/>
      <c r="P2919" s="245">
        <f t="shared" si="177"/>
        <v>77.698809523809544</v>
      </c>
      <c r="Q2919" s="10"/>
      <c r="R2919" s="10"/>
      <c r="S2919" s="10"/>
      <c r="T2919" s="179">
        <f t="shared" si="178"/>
        <v>334.52380952380952</v>
      </c>
      <c r="U2919" s="10"/>
      <c r="V2919" s="10"/>
      <c r="W2919" s="10"/>
      <c r="Y2919" s="10">
        <v>3263.3500000000008</v>
      </c>
      <c r="Z2919" s="10">
        <f t="shared" si="180"/>
        <v>4719.28</v>
      </c>
      <c r="AB2919" s="250">
        <f t="shared" si="181"/>
        <v>3053.16</v>
      </c>
      <c r="AC2919" s="10">
        <v>3762.35</v>
      </c>
      <c r="AD2919" s="10"/>
      <c r="AE2919" s="3"/>
      <c r="AF2919" s="3"/>
    </row>
    <row r="2920" spans="1:32" x14ac:dyDescent="0.2">
      <c r="A2920" s="55"/>
      <c r="B2920" s="198"/>
      <c r="C2920" s="10" t="s">
        <v>577</v>
      </c>
      <c r="D2920" s="10"/>
      <c r="E2920" s="419" t="s">
        <v>68</v>
      </c>
      <c r="F2920" s="369">
        <v>429</v>
      </c>
      <c r="G2920" s="10"/>
      <c r="H2920" s="369">
        <f t="shared" si="179"/>
        <v>1</v>
      </c>
      <c r="I2920" s="10"/>
      <c r="J2920" s="10">
        <v>42.16</v>
      </c>
      <c r="K2920" s="10"/>
      <c r="M2920" s="10">
        <v>2</v>
      </c>
      <c r="N2920" s="69"/>
      <c r="P2920" s="245">
        <f t="shared" si="177"/>
        <v>21.08</v>
      </c>
      <c r="Q2920" s="10"/>
      <c r="R2920" s="10"/>
      <c r="S2920" s="10"/>
      <c r="T2920" s="179">
        <f t="shared" si="178"/>
        <v>214.5</v>
      </c>
      <c r="U2920" s="10"/>
      <c r="V2920" s="10"/>
      <c r="W2920" s="10"/>
      <c r="Y2920" s="10">
        <v>42.16</v>
      </c>
      <c r="Z2920" s="10">
        <f t="shared" si="180"/>
        <v>60.97</v>
      </c>
      <c r="AB2920" s="250">
        <f t="shared" si="181"/>
        <v>39.44</v>
      </c>
      <c r="AC2920" s="10">
        <v>48.6</v>
      </c>
      <c r="AD2920" s="10"/>
      <c r="AE2920" s="3"/>
      <c r="AF2920" s="3"/>
    </row>
    <row r="2921" spans="1:32" x14ac:dyDescent="0.2">
      <c r="A2921" s="55"/>
      <c r="B2921" s="198"/>
      <c r="C2921" s="10" t="s">
        <v>577</v>
      </c>
      <c r="D2921" s="10"/>
      <c r="E2921" s="419" t="s">
        <v>79</v>
      </c>
      <c r="F2921" s="369">
        <v>953</v>
      </c>
      <c r="G2921" s="10"/>
      <c r="H2921" s="369">
        <f t="shared" si="179"/>
        <v>3</v>
      </c>
      <c r="I2921" s="10"/>
      <c r="J2921" s="10">
        <v>176.87</v>
      </c>
      <c r="K2921" s="10"/>
      <c r="M2921" s="10">
        <v>1</v>
      </c>
      <c r="N2921" s="69"/>
      <c r="P2921" s="245">
        <f t="shared" si="177"/>
        <v>176.87</v>
      </c>
      <c r="Q2921" s="10"/>
      <c r="R2921" s="10"/>
      <c r="S2921" s="10"/>
      <c r="T2921" s="179">
        <f t="shared" si="178"/>
        <v>953</v>
      </c>
      <c r="U2921" s="10"/>
      <c r="V2921" s="10"/>
      <c r="W2921" s="10"/>
      <c r="Y2921" s="10">
        <v>176.87</v>
      </c>
      <c r="Z2921" s="10">
        <f t="shared" si="180"/>
        <v>255.78</v>
      </c>
      <c r="AB2921" s="250">
        <f t="shared" si="181"/>
        <v>165.48</v>
      </c>
      <c r="AC2921" s="10">
        <v>203.92</v>
      </c>
      <c r="AD2921" s="10"/>
      <c r="AE2921" s="3"/>
      <c r="AF2921" s="3"/>
    </row>
    <row r="2922" spans="1:32" x14ac:dyDescent="0.2">
      <c r="A2922" s="55"/>
      <c r="B2922" s="198"/>
      <c r="C2922" s="10" t="s">
        <v>577</v>
      </c>
      <c r="D2922" s="10"/>
      <c r="E2922" s="419" t="s">
        <v>73</v>
      </c>
      <c r="F2922" s="369">
        <v>28400</v>
      </c>
      <c r="G2922" s="10"/>
      <c r="H2922" s="369">
        <f t="shared" si="179"/>
        <v>86</v>
      </c>
      <c r="I2922" s="10"/>
      <c r="J2922" s="10">
        <v>4862.95</v>
      </c>
      <c r="K2922" s="10"/>
      <c r="M2922" s="10">
        <v>1</v>
      </c>
      <c r="N2922" s="69"/>
      <c r="P2922" s="245">
        <f t="shared" si="177"/>
        <v>4862.95</v>
      </c>
      <c r="Q2922" s="10"/>
      <c r="R2922" s="10"/>
      <c r="S2922" s="10"/>
      <c r="T2922" s="179">
        <f t="shared" si="178"/>
        <v>28400</v>
      </c>
      <c r="U2922" s="10"/>
      <c r="V2922" s="10"/>
      <c r="W2922" s="10"/>
      <c r="Y2922" s="10">
        <v>4862.95</v>
      </c>
      <c r="Z2922" s="10">
        <f t="shared" si="180"/>
        <v>7032.53</v>
      </c>
      <c r="AB2922" s="250">
        <f t="shared" si="181"/>
        <v>4549.7299999999996</v>
      </c>
      <c r="AC2922" s="10">
        <v>5606.54</v>
      </c>
      <c r="AD2922" s="10"/>
      <c r="AE2922" s="3"/>
      <c r="AF2922" s="3"/>
    </row>
    <row r="2923" spans="1:32" x14ac:dyDescent="0.2">
      <c r="A2923" s="55"/>
      <c r="B2923" s="198"/>
      <c r="C2923" s="10" t="s">
        <v>577</v>
      </c>
      <c r="D2923" s="10"/>
      <c r="E2923" s="419" t="s">
        <v>194</v>
      </c>
      <c r="F2923" s="369"/>
      <c r="G2923" s="10"/>
      <c r="H2923" s="369">
        <f t="shared" si="179"/>
        <v>0</v>
      </c>
      <c r="I2923" s="10"/>
      <c r="J2923" s="10">
        <v>12.28</v>
      </c>
      <c r="K2923" s="10"/>
      <c r="M2923" s="10">
        <v>1</v>
      </c>
      <c r="N2923" s="69"/>
      <c r="P2923" s="245">
        <f t="shared" si="177"/>
        <v>12.28</v>
      </c>
      <c r="Q2923" s="10"/>
      <c r="R2923" s="10"/>
      <c r="S2923" s="10"/>
      <c r="T2923" s="179">
        <f t="shared" si="178"/>
        <v>0</v>
      </c>
      <c r="U2923" s="10"/>
      <c r="V2923" s="10"/>
      <c r="W2923" s="10"/>
      <c r="Y2923" s="10">
        <v>12.28</v>
      </c>
      <c r="Z2923" s="10">
        <f t="shared" si="180"/>
        <v>17.760000000000002</v>
      </c>
      <c r="AB2923" s="250">
        <f t="shared" si="181"/>
        <v>11.49</v>
      </c>
      <c r="AC2923" s="10">
        <v>14.16</v>
      </c>
      <c r="AD2923" s="10"/>
      <c r="AE2923" s="3"/>
      <c r="AF2923" s="3"/>
    </row>
    <row r="2924" spans="1:32" x14ac:dyDescent="0.2">
      <c r="A2924" s="55"/>
      <c r="B2924" s="198"/>
      <c r="C2924" s="10" t="s">
        <v>577</v>
      </c>
      <c r="D2924" s="10"/>
      <c r="E2924" s="419" t="s">
        <v>578</v>
      </c>
      <c r="F2924" s="369">
        <v>1283631</v>
      </c>
      <c r="G2924" s="10"/>
      <c r="H2924" s="369">
        <f t="shared" si="179"/>
        <v>3890</v>
      </c>
      <c r="I2924" s="10"/>
      <c r="J2924" s="10">
        <v>105261.91999999993</v>
      </c>
      <c r="K2924" s="10"/>
      <c r="M2924" s="10">
        <v>79</v>
      </c>
      <c r="N2924" s="69"/>
      <c r="P2924" s="245">
        <f t="shared" si="177"/>
        <v>1332.4293670886066</v>
      </c>
      <c r="Q2924" s="10"/>
      <c r="R2924" s="10"/>
      <c r="S2924" s="10"/>
      <c r="T2924" s="179">
        <f t="shared" si="178"/>
        <v>16248.493670886075</v>
      </c>
      <c r="U2924" s="10"/>
      <c r="V2924" s="10"/>
      <c r="W2924" s="10"/>
      <c r="Y2924" s="10">
        <v>105261.91999999993</v>
      </c>
      <c r="Z2924" s="10">
        <f t="shared" si="180"/>
        <v>152224.01999999999</v>
      </c>
      <c r="AB2924" s="250">
        <f t="shared" si="181"/>
        <v>98482.12</v>
      </c>
      <c r="AC2924" s="10">
        <v>121357.59</v>
      </c>
      <c r="AD2924" s="10"/>
      <c r="AE2924" s="3"/>
      <c r="AF2924" s="3"/>
    </row>
    <row r="2925" spans="1:32" x14ac:dyDescent="0.2">
      <c r="A2925" s="55"/>
      <c r="B2925" s="198"/>
      <c r="C2925" s="10" t="s">
        <v>579</v>
      </c>
      <c r="D2925" s="10"/>
      <c r="E2925" s="419" t="s">
        <v>127</v>
      </c>
      <c r="F2925" s="369">
        <v>1513502</v>
      </c>
      <c r="G2925" s="10"/>
      <c r="H2925" s="369">
        <f t="shared" si="179"/>
        <v>4587</v>
      </c>
      <c r="I2925" s="10"/>
      <c r="J2925" s="10">
        <v>180252.47000000006</v>
      </c>
      <c r="K2925" s="10"/>
      <c r="M2925" s="10">
        <v>326</v>
      </c>
      <c r="N2925" s="69"/>
      <c r="P2925" s="245">
        <f t="shared" si="177"/>
        <v>552.92168711656461</v>
      </c>
      <c r="Q2925" s="10"/>
      <c r="R2925" s="10"/>
      <c r="S2925" s="10"/>
      <c r="T2925" s="179">
        <f t="shared" si="178"/>
        <v>4642.6441717791413</v>
      </c>
      <c r="U2925" s="10"/>
      <c r="V2925" s="10"/>
      <c r="W2925" s="10"/>
      <c r="Y2925" s="10">
        <v>180252.47000000006</v>
      </c>
      <c r="Z2925" s="10">
        <f t="shared" si="180"/>
        <v>260671.24</v>
      </c>
      <c r="AB2925" s="250">
        <f t="shared" si="181"/>
        <v>168642.62</v>
      </c>
      <c r="AC2925" s="10">
        <v>207815</v>
      </c>
      <c r="AD2925" s="10"/>
      <c r="AE2925" s="3"/>
      <c r="AF2925" s="3"/>
    </row>
    <row r="2926" spans="1:32" x14ac:dyDescent="0.2">
      <c r="A2926" s="55"/>
      <c r="B2926" s="198"/>
      <c r="C2926" s="10" t="s">
        <v>619</v>
      </c>
      <c r="D2926" s="10"/>
      <c r="E2926" s="419" t="s">
        <v>192</v>
      </c>
      <c r="F2926" s="369">
        <v>291</v>
      </c>
      <c r="G2926" s="10"/>
      <c r="H2926" s="369">
        <f t="shared" si="179"/>
        <v>1</v>
      </c>
      <c r="I2926" s="10"/>
      <c r="J2926" s="10">
        <v>113.61</v>
      </c>
      <c r="K2926" s="10"/>
      <c r="M2926" s="10">
        <v>4</v>
      </c>
      <c r="N2926" s="69"/>
      <c r="P2926" s="245">
        <f t="shared" si="177"/>
        <v>28.4025</v>
      </c>
      <c r="Q2926" s="10"/>
      <c r="R2926" s="10"/>
      <c r="S2926" s="10"/>
      <c r="T2926" s="179">
        <f t="shared" si="178"/>
        <v>72.75</v>
      </c>
      <c r="U2926" s="10"/>
      <c r="V2926" s="10"/>
      <c r="W2926" s="10"/>
      <c r="Y2926" s="10">
        <v>113.61</v>
      </c>
      <c r="Z2926" s="10">
        <f t="shared" si="180"/>
        <v>164.3</v>
      </c>
      <c r="AB2926" s="250">
        <f t="shared" si="181"/>
        <v>106.29</v>
      </c>
      <c r="AC2926" s="10">
        <v>130.97999999999999</v>
      </c>
      <c r="AD2926" s="10"/>
      <c r="AE2926" s="3"/>
      <c r="AF2926" s="3"/>
    </row>
    <row r="2927" spans="1:32" x14ac:dyDescent="0.2">
      <c r="A2927" s="55"/>
      <c r="B2927" s="198"/>
      <c r="C2927" s="10" t="s">
        <v>620</v>
      </c>
      <c r="D2927" s="10"/>
      <c r="E2927" s="419" t="s">
        <v>145</v>
      </c>
      <c r="F2927" s="369">
        <v>5027</v>
      </c>
      <c r="G2927" s="10"/>
      <c r="H2927" s="369">
        <f t="shared" si="179"/>
        <v>15</v>
      </c>
      <c r="I2927" s="10"/>
      <c r="J2927" s="10">
        <v>866.72</v>
      </c>
      <c r="K2927" s="10"/>
      <c r="M2927" s="10">
        <v>1</v>
      </c>
      <c r="N2927" s="69"/>
      <c r="P2927" s="245">
        <f t="shared" si="177"/>
        <v>866.72</v>
      </c>
      <c r="Q2927" s="10"/>
      <c r="R2927" s="10"/>
      <c r="S2927" s="10"/>
      <c r="T2927" s="179">
        <f t="shared" si="178"/>
        <v>5027</v>
      </c>
      <c r="U2927" s="10"/>
      <c r="V2927" s="10"/>
      <c r="W2927" s="10"/>
      <c r="Y2927" s="10">
        <v>866.72</v>
      </c>
      <c r="Z2927" s="10">
        <f t="shared" si="180"/>
        <v>1253.4000000000001</v>
      </c>
      <c r="AB2927" s="250">
        <f t="shared" si="181"/>
        <v>810.9</v>
      </c>
      <c r="AC2927" s="10">
        <v>999.26</v>
      </c>
      <c r="AD2927" s="10"/>
      <c r="AE2927" s="3"/>
      <c r="AF2927" s="3"/>
    </row>
    <row r="2928" spans="1:32" x14ac:dyDescent="0.2">
      <c r="A2928" s="55"/>
      <c r="B2928" s="198"/>
      <c r="C2928" s="10" t="s">
        <v>583</v>
      </c>
      <c r="D2928" s="10"/>
      <c r="E2928" s="419" t="s">
        <v>229</v>
      </c>
      <c r="F2928" s="369">
        <v>220</v>
      </c>
      <c r="G2928" s="10"/>
      <c r="H2928" s="369">
        <f t="shared" si="179"/>
        <v>1</v>
      </c>
      <c r="I2928" s="10"/>
      <c r="J2928" s="10">
        <v>109.03</v>
      </c>
      <c r="K2928" s="10"/>
      <c r="M2928" s="10">
        <v>1</v>
      </c>
      <c r="N2928" s="69"/>
      <c r="P2928" s="245">
        <f t="shared" si="177"/>
        <v>109.03</v>
      </c>
      <c r="Q2928" s="10"/>
      <c r="R2928" s="10"/>
      <c r="S2928" s="10"/>
      <c r="T2928" s="179">
        <f t="shared" si="178"/>
        <v>220</v>
      </c>
      <c r="U2928" s="10"/>
      <c r="V2928" s="10"/>
      <c r="W2928" s="10"/>
      <c r="Y2928" s="10">
        <v>109.03</v>
      </c>
      <c r="Z2928" s="10">
        <f t="shared" si="180"/>
        <v>157.66999999999999</v>
      </c>
      <c r="AB2928" s="250">
        <f t="shared" si="181"/>
        <v>102.01</v>
      </c>
      <c r="AC2928" s="10">
        <v>125.7</v>
      </c>
      <c r="AD2928" s="10"/>
      <c r="AE2928" s="3"/>
      <c r="AF2928" s="3"/>
    </row>
    <row r="2929" spans="1:37" x14ac:dyDescent="0.2">
      <c r="A2929" s="55"/>
      <c r="B2929" s="198"/>
      <c r="C2929" s="10" t="s">
        <v>583</v>
      </c>
      <c r="D2929" s="10"/>
      <c r="E2929" s="419" t="s">
        <v>460</v>
      </c>
      <c r="F2929" s="369">
        <v>1905582</v>
      </c>
      <c r="G2929" s="10"/>
      <c r="H2929" s="369">
        <f t="shared" si="179"/>
        <v>5775</v>
      </c>
      <c r="I2929" s="10"/>
      <c r="J2929" s="10">
        <v>211215.43999999997</v>
      </c>
      <c r="K2929" s="10"/>
      <c r="M2929" s="10">
        <v>521</v>
      </c>
      <c r="N2929" s="69"/>
      <c r="P2929" s="245">
        <f t="shared" si="177"/>
        <v>405.40391554702489</v>
      </c>
      <c r="Q2929" s="10"/>
      <c r="R2929" s="10"/>
      <c r="S2929" s="10"/>
      <c r="T2929" s="179">
        <f t="shared" si="178"/>
        <v>3657.5470249520154</v>
      </c>
      <c r="U2929" s="10"/>
      <c r="V2929" s="10"/>
      <c r="W2929" s="10"/>
      <c r="Y2929" s="10">
        <v>211215.43999999997</v>
      </c>
      <c r="Z2929" s="10">
        <f t="shared" si="180"/>
        <v>305448.19</v>
      </c>
      <c r="AB2929" s="250">
        <f t="shared" si="181"/>
        <v>197611.3</v>
      </c>
      <c r="AC2929" s="10">
        <v>243512.54</v>
      </c>
      <c r="AD2929" s="10"/>
      <c r="AE2929" s="3"/>
      <c r="AF2929" s="3"/>
    </row>
    <row r="2930" spans="1:37" x14ac:dyDescent="0.2">
      <c r="A2930" s="55"/>
      <c r="B2930" s="198"/>
      <c r="C2930" s="10" t="s">
        <v>584</v>
      </c>
      <c r="D2930" s="10"/>
      <c r="E2930" s="419" t="s">
        <v>90</v>
      </c>
      <c r="F2930" s="369">
        <v>34783</v>
      </c>
      <c r="G2930" s="10"/>
      <c r="H2930" s="369">
        <f t="shared" si="179"/>
        <v>105</v>
      </c>
      <c r="I2930" s="10"/>
      <c r="J2930" s="10">
        <v>6241.0099999999993</v>
      </c>
      <c r="K2930" s="10"/>
      <c r="M2930" s="10">
        <v>8</v>
      </c>
      <c r="N2930" s="69"/>
      <c r="P2930" s="245">
        <f t="shared" si="177"/>
        <v>780.12624999999991</v>
      </c>
      <c r="Q2930" s="10"/>
      <c r="R2930" s="10"/>
      <c r="S2930" s="10"/>
      <c r="T2930" s="179">
        <f t="shared" si="178"/>
        <v>4347.875</v>
      </c>
      <c r="U2930" s="10"/>
      <c r="V2930" s="10"/>
      <c r="W2930" s="10"/>
      <c r="Y2930" s="10">
        <v>6241.0099999999993</v>
      </c>
      <c r="Z2930" s="10">
        <f t="shared" si="180"/>
        <v>9025.41</v>
      </c>
      <c r="AB2930" s="250">
        <f t="shared" si="181"/>
        <v>5839.03</v>
      </c>
      <c r="AC2930" s="10">
        <v>7195.32</v>
      </c>
      <c r="AD2930" s="10"/>
      <c r="AE2930" s="3"/>
      <c r="AF2930" s="3"/>
    </row>
    <row r="2931" spans="1:37" x14ac:dyDescent="0.2">
      <c r="A2931" s="55"/>
      <c r="B2931" s="198"/>
      <c r="C2931" s="10" t="s">
        <v>585</v>
      </c>
      <c r="D2931" s="10"/>
      <c r="E2931" s="419" t="s">
        <v>460</v>
      </c>
      <c r="F2931" s="369">
        <v>32456</v>
      </c>
      <c r="G2931" s="10"/>
      <c r="H2931" s="369">
        <f t="shared" si="179"/>
        <v>98</v>
      </c>
      <c r="I2931" s="10"/>
      <c r="J2931" s="10">
        <v>5513.66</v>
      </c>
      <c r="K2931" s="10"/>
      <c r="M2931" s="10">
        <v>21</v>
      </c>
      <c r="N2931" s="69"/>
      <c r="P2931" s="245">
        <f t="shared" si="177"/>
        <v>262.55523809523811</v>
      </c>
      <c r="Q2931" s="10"/>
      <c r="R2931" s="10"/>
      <c r="S2931" s="10"/>
      <c r="T2931" s="179">
        <f t="shared" si="178"/>
        <v>1545.5238095238096</v>
      </c>
      <c r="U2931" s="10"/>
      <c r="V2931" s="10"/>
      <c r="W2931" s="10"/>
      <c r="Y2931" s="10">
        <v>5513.66</v>
      </c>
      <c r="Z2931" s="10">
        <f>ROUND($Z$2933*Y2931/$Y$2933,2)</f>
        <v>7973.55</v>
      </c>
      <c r="AB2931" s="250">
        <f>ROUND($AB$2933*Y2931/$Y$2933,2)</f>
        <v>5158.53</v>
      </c>
      <c r="AC2931" s="10">
        <v>6356.76</v>
      </c>
      <c r="AD2931" s="10"/>
      <c r="AE2931" s="3"/>
      <c r="AF2931" s="3"/>
    </row>
    <row r="2932" spans="1:37" ht="15.75" thickBot="1" x14ac:dyDescent="0.3">
      <c r="A2932" s="55"/>
      <c r="B2932" s="198"/>
      <c r="C2932" s="10"/>
      <c r="D2932" s="10"/>
      <c r="E2932" s="419"/>
      <c r="F2932" s="369"/>
      <c r="G2932" s="10"/>
      <c r="H2932" s="369"/>
      <c r="I2932" s="10"/>
      <c r="J2932" s="10"/>
      <c r="K2932" s="10"/>
      <c r="M2932" s="10"/>
      <c r="N2932" s="69"/>
      <c r="P2932" s="245"/>
      <c r="Q2932" s="10"/>
      <c r="R2932" s="10"/>
      <c r="S2932" s="10"/>
      <c r="T2932" s="179"/>
      <c r="U2932" s="10"/>
      <c r="V2932" s="10"/>
      <c r="W2932" s="10"/>
      <c r="Y2932"/>
      <c r="Z2932" s="10"/>
      <c r="AB2932" s="250"/>
      <c r="AC2932" s="10"/>
      <c r="AD2932" s="10"/>
      <c r="AE2932" s="3"/>
      <c r="AF2932" s="3"/>
    </row>
    <row r="2933" spans="1:37" ht="13.5" thickBot="1" x14ac:dyDescent="0.25">
      <c r="A2933" s="55"/>
      <c r="B2933" s="93" t="s">
        <v>586</v>
      </c>
      <c r="C2933" s="100"/>
      <c r="D2933" s="100"/>
      <c r="E2933" s="423"/>
      <c r="F2933" s="95">
        <f>SUM(F2384:F2932)</f>
        <v>497934351</v>
      </c>
      <c r="G2933" s="95"/>
      <c r="H2933" s="95">
        <v>1508962</v>
      </c>
      <c r="I2933" s="95"/>
      <c r="J2933" s="95">
        <f>SUM(J2384:J2932)</f>
        <v>46082919.220000044</v>
      </c>
      <c r="K2933" s="96"/>
      <c r="M2933" s="95">
        <f>SUM(M2384:M2932)</f>
        <v>66318</v>
      </c>
      <c r="N2933" s="96"/>
      <c r="P2933" s="245">
        <f t="shared" si="177"/>
        <v>694.8780002412625</v>
      </c>
      <c r="Q2933" s="99" t="s">
        <v>587</v>
      </c>
      <c r="R2933" s="99" t="s">
        <v>587</v>
      </c>
      <c r="S2933" s="99" t="s">
        <v>587</v>
      </c>
      <c r="T2933" s="179">
        <f t="shared" si="178"/>
        <v>7508.2835881661085</v>
      </c>
      <c r="U2933" s="99" t="s">
        <v>587</v>
      </c>
      <c r="V2933" s="99" t="s">
        <v>587</v>
      </c>
      <c r="W2933" s="102" t="s">
        <v>587</v>
      </c>
      <c r="Y2933" s="168">
        <f>SUM(Y2385:Y2931)</f>
        <v>46082919.220000044</v>
      </c>
      <c r="Z2933" s="237">
        <v>66642591.030000195</v>
      </c>
      <c r="AB2933" s="10">
        <v>43114773</v>
      </c>
      <c r="AC2933" s="170">
        <f>SUM(AC2385:AC2931)</f>
        <v>53129491.890000068</v>
      </c>
      <c r="AD2933" s="96"/>
      <c r="AE2933" s="3"/>
      <c r="AF2933" s="3"/>
    </row>
    <row r="2934" spans="1:37" s="3" customFormat="1" x14ac:dyDescent="0.2">
      <c r="A2934" s="55"/>
      <c r="E2934" s="75"/>
      <c r="M2934" s="50"/>
      <c r="P2934" s="50"/>
      <c r="Y2934" s="50"/>
      <c r="AB2934" s="58"/>
      <c r="AC2934" s="4"/>
      <c r="AD2934" s="4"/>
      <c r="AH2934" s="73"/>
      <c r="AI2934" s="73"/>
      <c r="AJ2934" s="73"/>
      <c r="AK2934" s="73"/>
    </row>
    <row r="2935" spans="1:37" ht="63.75" x14ac:dyDescent="0.2">
      <c r="A2935" s="55"/>
      <c r="B2935" s="56" t="s">
        <v>592</v>
      </c>
      <c r="C2935" s="56" t="s">
        <v>44</v>
      </c>
      <c r="D2935" s="56" t="s">
        <v>45</v>
      </c>
      <c r="E2935" s="424" t="s">
        <v>46</v>
      </c>
      <c r="F2935" s="57" t="s">
        <v>47</v>
      </c>
      <c r="G2935" s="57" t="s">
        <v>47</v>
      </c>
      <c r="H2935" s="57" t="s">
        <v>48</v>
      </c>
      <c r="I2935" s="57" t="s">
        <v>48</v>
      </c>
      <c r="J2935" s="57" t="s">
        <v>49</v>
      </c>
      <c r="K2935" s="57" t="s">
        <v>50</v>
      </c>
      <c r="L2935" s="90"/>
      <c r="M2935" s="57" t="s">
        <v>51</v>
      </c>
      <c r="N2935" s="71" t="s">
        <v>51</v>
      </c>
      <c r="O2935" s="72"/>
      <c r="P2935" s="57" t="s">
        <v>52</v>
      </c>
      <c r="Q2935" s="57" t="s">
        <v>52</v>
      </c>
      <c r="R2935" s="57" t="s">
        <v>53</v>
      </c>
      <c r="S2935" s="57" t="s">
        <v>53</v>
      </c>
      <c r="T2935" s="57" t="s">
        <v>54</v>
      </c>
      <c r="U2935" s="57" t="s">
        <v>54</v>
      </c>
      <c r="V2935" s="57" t="s">
        <v>55</v>
      </c>
      <c r="W2935" s="57" t="s">
        <v>55</v>
      </c>
      <c r="X2935" s="72"/>
      <c r="Y2935" s="57" t="s">
        <v>56</v>
      </c>
      <c r="Z2935" s="57" t="s">
        <v>57</v>
      </c>
      <c r="AB2935" s="57" t="s">
        <v>58</v>
      </c>
      <c r="AC2935" s="57" t="s">
        <v>59</v>
      </c>
      <c r="AD2935" s="57" t="s">
        <v>60</v>
      </c>
      <c r="AE2935" s="3"/>
      <c r="AF2935" s="3"/>
    </row>
    <row r="2936" spans="1:37" x14ac:dyDescent="0.2">
      <c r="A2936" s="202">
        <v>43678</v>
      </c>
      <c r="B2936" s="198"/>
      <c r="C2936" s="10" t="s">
        <v>61</v>
      </c>
      <c r="D2936" s="10"/>
      <c r="E2936" s="419" t="s">
        <v>61</v>
      </c>
      <c r="F2936" s="10"/>
      <c r="G2936" s="10"/>
      <c r="H2936" s="10"/>
      <c r="I2936" s="10"/>
      <c r="J2936" s="10"/>
      <c r="K2936" s="10"/>
      <c r="M2936" s="10"/>
      <c r="N2936" s="69"/>
      <c r="P2936" s="201" t="e">
        <f t="shared" ref="P2936:P3460" si="182">J2936/M2936</f>
        <v>#DIV/0!</v>
      </c>
      <c r="Q2936" s="10"/>
      <c r="R2936" s="10"/>
      <c r="S2936" s="10"/>
      <c r="T2936" s="167" t="e">
        <f t="shared" ref="T2936:T3460" si="183">F2936/M2936</f>
        <v>#DIV/0!</v>
      </c>
      <c r="U2936" s="10"/>
      <c r="V2936" s="10"/>
      <c r="W2936" s="10"/>
      <c r="Y2936" s="10"/>
      <c r="Z2936" s="10"/>
      <c r="AB2936" s="10"/>
      <c r="AC2936" s="10"/>
      <c r="AD2936" s="10"/>
      <c r="AE2936" s="3"/>
      <c r="AF2936" s="3"/>
    </row>
    <row r="2937" spans="1:37" x14ac:dyDescent="0.2">
      <c r="A2937" s="55"/>
      <c r="B2937" s="198"/>
      <c r="C2937" s="10" t="s">
        <v>62</v>
      </c>
      <c r="D2937" s="10"/>
      <c r="E2937" s="419" t="s">
        <v>63</v>
      </c>
      <c r="F2937" s="369">
        <v>2834599</v>
      </c>
      <c r="G2937" s="10"/>
      <c r="H2937" s="10">
        <f t="shared" ref="H2937:H3000" si="184">ROUND($H$3461*F2937/$F$3461,0)</f>
        <v>8103</v>
      </c>
      <c r="I2937" s="10"/>
      <c r="J2937" s="10">
        <v>308200.05999999982</v>
      </c>
      <c r="K2937" s="10"/>
      <c r="M2937" s="10">
        <v>630</v>
      </c>
      <c r="N2937" s="69"/>
      <c r="P2937" s="245">
        <f t="shared" si="182"/>
        <v>489.20644444444417</v>
      </c>
      <c r="Q2937" s="10"/>
      <c r="R2937" s="10"/>
      <c r="S2937" s="10"/>
      <c r="T2937" s="179">
        <f t="shared" si="183"/>
        <v>4499.3634920634922</v>
      </c>
      <c r="U2937" s="10"/>
      <c r="V2937" s="10"/>
      <c r="W2937" s="10"/>
      <c r="Y2937" s="10">
        <v>308200.05999999982</v>
      </c>
      <c r="Z2937" s="10">
        <f t="shared" ref="Z2937:Z3000" si="185">ROUND($Z$3461*Y2937/$Y$3461,2)</f>
        <v>416871</v>
      </c>
      <c r="AB2937" s="10">
        <f t="shared" ref="AB2937:AB3000" si="186">ROUND($AB$3461*Y2937/$Y$3461,2)</f>
        <v>286764.96000000002</v>
      </c>
      <c r="AC2937" s="10">
        <v>328204.82</v>
      </c>
      <c r="AD2937" s="10"/>
      <c r="AE2937" s="3"/>
      <c r="AF2937" s="3"/>
    </row>
    <row r="2938" spans="1:37" x14ac:dyDescent="0.2">
      <c r="A2938" s="55"/>
      <c r="B2938" s="198"/>
      <c r="C2938" s="10" t="s">
        <v>62</v>
      </c>
      <c r="D2938" s="10"/>
      <c r="E2938" s="419" t="s">
        <v>65</v>
      </c>
      <c r="F2938" s="369">
        <v>735683</v>
      </c>
      <c r="G2938" s="10"/>
      <c r="H2938" s="10">
        <f t="shared" si="184"/>
        <v>2103</v>
      </c>
      <c r="I2938" s="10"/>
      <c r="J2938" s="10">
        <v>41116.99</v>
      </c>
      <c r="K2938" s="10"/>
      <c r="M2938" s="10">
        <v>36</v>
      </c>
      <c r="N2938" s="69"/>
      <c r="P2938" s="245">
        <f t="shared" si="182"/>
        <v>1142.138611111111</v>
      </c>
      <c r="Q2938" s="10"/>
      <c r="R2938" s="10"/>
      <c r="S2938" s="10"/>
      <c r="T2938" s="179">
        <f t="shared" si="183"/>
        <v>20435.638888888891</v>
      </c>
      <c r="U2938" s="10"/>
      <c r="V2938" s="10"/>
      <c r="W2938" s="10"/>
      <c r="Y2938" s="10">
        <v>41116.99</v>
      </c>
      <c r="Z2938" s="10">
        <f t="shared" si="185"/>
        <v>55614.79</v>
      </c>
      <c r="AB2938" s="10">
        <f t="shared" si="186"/>
        <v>38257.33</v>
      </c>
      <c r="AC2938" s="10">
        <v>43785.82</v>
      </c>
      <c r="AD2938" s="10"/>
      <c r="AE2938" s="3"/>
      <c r="AF2938" s="3"/>
    </row>
    <row r="2939" spans="1:37" x14ac:dyDescent="0.2">
      <c r="A2939" s="55"/>
      <c r="B2939" s="198"/>
      <c r="C2939" s="10" t="s">
        <v>66</v>
      </c>
      <c r="D2939" s="10"/>
      <c r="E2939" s="419" t="s">
        <v>63</v>
      </c>
      <c r="F2939" s="369">
        <v>1266392</v>
      </c>
      <c r="G2939" s="10"/>
      <c r="H2939" s="10">
        <f t="shared" si="184"/>
        <v>3620</v>
      </c>
      <c r="I2939" s="10"/>
      <c r="J2939" s="10">
        <v>134787.53</v>
      </c>
      <c r="K2939" s="10"/>
      <c r="M2939" s="10">
        <v>334</v>
      </c>
      <c r="N2939" s="69"/>
      <c r="P2939" s="245">
        <f t="shared" si="182"/>
        <v>403.55547904191616</v>
      </c>
      <c r="Q2939" s="10"/>
      <c r="R2939" s="10"/>
      <c r="S2939" s="10"/>
      <c r="T2939" s="179">
        <f t="shared" si="183"/>
        <v>3791.5928143712576</v>
      </c>
      <c r="U2939" s="10"/>
      <c r="V2939" s="10"/>
      <c r="W2939" s="10"/>
      <c r="Y2939" s="10">
        <v>134787.53</v>
      </c>
      <c r="Z2939" s="10">
        <f t="shared" si="185"/>
        <v>182313.44</v>
      </c>
      <c r="AB2939" s="10">
        <f t="shared" si="186"/>
        <v>125413.15</v>
      </c>
      <c r="AC2939" s="10">
        <v>143536.37</v>
      </c>
      <c r="AD2939" s="10"/>
      <c r="AE2939" s="3"/>
      <c r="AF2939" s="3"/>
    </row>
    <row r="2940" spans="1:37" x14ac:dyDescent="0.2">
      <c r="A2940" s="55"/>
      <c r="B2940" s="198"/>
      <c r="C2940" s="10" t="s">
        <v>66</v>
      </c>
      <c r="D2940" s="10"/>
      <c r="E2940" s="419" t="s">
        <v>148</v>
      </c>
      <c r="F2940" s="369"/>
      <c r="G2940" s="10"/>
      <c r="H2940" s="10">
        <f t="shared" si="184"/>
        <v>0</v>
      </c>
      <c r="I2940" s="10"/>
      <c r="J2940" s="10">
        <v>9.27</v>
      </c>
      <c r="K2940" s="10"/>
      <c r="M2940" s="10">
        <v>1</v>
      </c>
      <c r="N2940" s="69"/>
      <c r="P2940" s="245">
        <f t="shared" si="182"/>
        <v>9.27</v>
      </c>
      <c r="Q2940" s="10"/>
      <c r="R2940" s="10"/>
      <c r="S2940" s="10"/>
      <c r="T2940" s="179">
        <f t="shared" si="183"/>
        <v>0</v>
      </c>
      <c r="U2940" s="10"/>
      <c r="V2940" s="10"/>
      <c r="W2940" s="10"/>
      <c r="Y2940" s="10">
        <v>9.27</v>
      </c>
      <c r="Z2940" s="10">
        <f t="shared" si="185"/>
        <v>12.54</v>
      </c>
      <c r="AB2940" s="10">
        <f t="shared" si="186"/>
        <v>8.6300000000000008</v>
      </c>
      <c r="AC2940" s="10">
        <v>9.8800000000000008</v>
      </c>
      <c r="AD2940" s="10"/>
      <c r="AE2940" s="3"/>
      <c r="AF2940" s="3"/>
    </row>
    <row r="2941" spans="1:37" x14ac:dyDescent="0.2">
      <c r="A2941" s="55"/>
      <c r="B2941" s="198"/>
      <c r="C2941" s="10" t="s">
        <v>66</v>
      </c>
      <c r="D2941" s="10"/>
      <c r="E2941" s="419" t="s">
        <v>65</v>
      </c>
      <c r="F2941" s="369">
        <v>3276</v>
      </c>
      <c r="G2941" s="10"/>
      <c r="H2941" s="10">
        <f t="shared" si="184"/>
        <v>9</v>
      </c>
      <c r="I2941" s="10"/>
      <c r="J2941" s="10">
        <v>655.36</v>
      </c>
      <c r="K2941" s="10"/>
      <c r="M2941" s="10">
        <v>3</v>
      </c>
      <c r="N2941" s="69"/>
      <c r="P2941" s="245">
        <f t="shared" si="182"/>
        <v>218.45333333333335</v>
      </c>
      <c r="Q2941" s="10"/>
      <c r="R2941" s="10"/>
      <c r="S2941" s="10"/>
      <c r="T2941" s="179">
        <f t="shared" si="183"/>
        <v>1092</v>
      </c>
      <c r="U2941" s="10"/>
      <c r="V2941" s="10"/>
      <c r="W2941" s="10"/>
      <c r="Y2941" s="10">
        <v>655.36</v>
      </c>
      <c r="Z2941" s="10">
        <f t="shared" si="185"/>
        <v>886.44</v>
      </c>
      <c r="AB2941" s="10">
        <f t="shared" si="186"/>
        <v>609.78</v>
      </c>
      <c r="AC2941" s="10">
        <v>697.9</v>
      </c>
      <c r="AD2941" s="10"/>
      <c r="AE2941" s="3"/>
      <c r="AF2941" s="3"/>
    </row>
    <row r="2942" spans="1:37" x14ac:dyDescent="0.2">
      <c r="A2942" s="55"/>
      <c r="B2942" s="198"/>
      <c r="C2942" s="10" t="s">
        <v>66</v>
      </c>
      <c r="D2942" s="10"/>
      <c r="E2942" s="419" t="s">
        <v>83</v>
      </c>
      <c r="F2942" s="369">
        <v>2321</v>
      </c>
      <c r="G2942" s="10"/>
      <c r="H2942" s="10">
        <f t="shared" si="184"/>
        <v>7</v>
      </c>
      <c r="I2942" s="10"/>
      <c r="J2942" s="10">
        <v>360.15</v>
      </c>
      <c r="K2942" s="10"/>
      <c r="M2942" s="10">
        <v>1</v>
      </c>
      <c r="N2942" s="69"/>
      <c r="P2942" s="245">
        <f t="shared" si="182"/>
        <v>360.15</v>
      </c>
      <c r="Q2942" s="10"/>
      <c r="R2942" s="10"/>
      <c r="S2942" s="10"/>
      <c r="T2942" s="179">
        <f t="shared" si="183"/>
        <v>2321</v>
      </c>
      <c r="U2942" s="10"/>
      <c r="V2942" s="10"/>
      <c r="W2942" s="10"/>
      <c r="Y2942" s="10">
        <v>360.15</v>
      </c>
      <c r="Z2942" s="10">
        <f t="shared" si="185"/>
        <v>487.14</v>
      </c>
      <c r="AB2942" s="10">
        <f t="shared" si="186"/>
        <v>335.1</v>
      </c>
      <c r="AC2942" s="10">
        <v>383.52</v>
      </c>
      <c r="AD2942" s="10"/>
      <c r="AE2942" s="3"/>
      <c r="AF2942" s="3"/>
    </row>
    <row r="2943" spans="1:37" x14ac:dyDescent="0.2">
      <c r="A2943" s="55"/>
      <c r="B2943" s="198"/>
      <c r="C2943" s="10" t="s">
        <v>67</v>
      </c>
      <c r="D2943" s="10"/>
      <c r="E2943" s="419" t="s">
        <v>68</v>
      </c>
      <c r="F2943" s="369">
        <v>243827</v>
      </c>
      <c r="G2943" s="10"/>
      <c r="H2943" s="10">
        <f t="shared" si="184"/>
        <v>697</v>
      </c>
      <c r="I2943" s="10"/>
      <c r="J2943" s="10">
        <v>28187.090000000007</v>
      </c>
      <c r="K2943" s="10"/>
      <c r="M2943" s="10">
        <v>69</v>
      </c>
      <c r="N2943" s="69"/>
      <c r="P2943" s="245">
        <f t="shared" si="182"/>
        <v>408.50855072463781</v>
      </c>
      <c r="Q2943" s="10"/>
      <c r="R2943" s="10"/>
      <c r="S2943" s="10"/>
      <c r="T2943" s="179">
        <f t="shared" si="183"/>
        <v>3533.7246376811595</v>
      </c>
      <c r="U2943" s="10"/>
      <c r="V2943" s="10"/>
      <c r="W2943" s="10"/>
      <c r="Y2943" s="10">
        <v>28187.090000000007</v>
      </c>
      <c r="Z2943" s="10">
        <f t="shared" si="185"/>
        <v>38125.82</v>
      </c>
      <c r="AB2943" s="10">
        <f t="shared" si="186"/>
        <v>26226.7</v>
      </c>
      <c r="AC2943" s="10">
        <v>30016.67</v>
      </c>
      <c r="AD2943" s="10"/>
      <c r="AE2943" s="3"/>
      <c r="AF2943" s="3"/>
    </row>
    <row r="2944" spans="1:37" x14ac:dyDescent="0.2">
      <c r="A2944" s="55"/>
      <c r="B2944" s="198"/>
      <c r="C2944" s="10" t="s">
        <v>69</v>
      </c>
      <c r="D2944" s="10"/>
      <c r="E2944" s="419" t="s">
        <v>70</v>
      </c>
      <c r="F2944" s="369">
        <v>11102</v>
      </c>
      <c r="G2944" s="10"/>
      <c r="H2944" s="10">
        <f t="shared" si="184"/>
        <v>32</v>
      </c>
      <c r="I2944" s="10"/>
      <c r="J2944" s="10">
        <v>1729.76</v>
      </c>
      <c r="K2944" s="10"/>
      <c r="M2944" s="10">
        <v>5</v>
      </c>
      <c r="N2944" s="69"/>
      <c r="P2944" s="245">
        <f t="shared" si="182"/>
        <v>345.952</v>
      </c>
      <c r="Q2944" s="10"/>
      <c r="R2944" s="10"/>
      <c r="S2944" s="10"/>
      <c r="T2944" s="179">
        <f t="shared" si="183"/>
        <v>2220.4</v>
      </c>
      <c r="U2944" s="10"/>
      <c r="V2944" s="10"/>
      <c r="W2944" s="10"/>
      <c r="Y2944" s="10">
        <v>1729.76</v>
      </c>
      <c r="Z2944" s="10">
        <f t="shared" si="185"/>
        <v>2339.67</v>
      </c>
      <c r="AB2944" s="10">
        <f t="shared" si="186"/>
        <v>1609.46</v>
      </c>
      <c r="AC2944" s="10">
        <v>1842.04</v>
      </c>
      <c r="AD2944" s="10"/>
      <c r="AE2944" s="3"/>
      <c r="AF2944" s="3"/>
    </row>
    <row r="2945" spans="1:32" x14ac:dyDescent="0.2">
      <c r="A2945" s="55"/>
      <c r="B2945" s="198"/>
      <c r="C2945" s="10" t="s">
        <v>71</v>
      </c>
      <c r="D2945" s="10"/>
      <c r="E2945" s="419" t="s">
        <v>72</v>
      </c>
      <c r="F2945" s="369">
        <v>302433</v>
      </c>
      <c r="G2945" s="10"/>
      <c r="H2945" s="10">
        <f t="shared" si="184"/>
        <v>865</v>
      </c>
      <c r="I2945" s="10"/>
      <c r="J2945" s="10">
        <v>42849.529999999962</v>
      </c>
      <c r="K2945" s="10"/>
      <c r="M2945" s="10">
        <v>171</v>
      </c>
      <c r="N2945" s="69"/>
      <c r="P2945" s="245">
        <f t="shared" si="182"/>
        <v>250.58204678362551</v>
      </c>
      <c r="Q2945" s="10"/>
      <c r="R2945" s="10"/>
      <c r="S2945" s="10"/>
      <c r="T2945" s="179">
        <f t="shared" si="183"/>
        <v>1768.6140350877192</v>
      </c>
      <c r="U2945" s="10"/>
      <c r="V2945" s="10"/>
      <c r="W2945" s="10"/>
      <c r="Y2945" s="10">
        <v>42849.529999999962</v>
      </c>
      <c r="Z2945" s="10">
        <f t="shared" si="185"/>
        <v>57958.22</v>
      </c>
      <c r="AB2945" s="10">
        <f t="shared" si="186"/>
        <v>39869.370000000003</v>
      </c>
      <c r="AC2945" s="10">
        <v>45630.82</v>
      </c>
      <c r="AD2945" s="10"/>
      <c r="AE2945" s="3"/>
      <c r="AF2945" s="3"/>
    </row>
    <row r="2946" spans="1:32" x14ac:dyDescent="0.2">
      <c r="A2946" s="55"/>
      <c r="B2946" s="198"/>
      <c r="C2946" s="10" t="s">
        <v>76</v>
      </c>
      <c r="D2946" s="10"/>
      <c r="E2946" s="419" t="s">
        <v>369</v>
      </c>
      <c r="F2946" s="369">
        <v>768</v>
      </c>
      <c r="G2946" s="10"/>
      <c r="H2946" s="10">
        <f t="shared" si="184"/>
        <v>2</v>
      </c>
      <c r="I2946" s="10"/>
      <c r="J2946" s="10">
        <v>154.13999999999999</v>
      </c>
      <c r="K2946" s="10"/>
      <c r="M2946" s="10">
        <v>2</v>
      </c>
      <c r="N2946" s="69"/>
      <c r="P2946" s="245">
        <f t="shared" si="182"/>
        <v>77.069999999999993</v>
      </c>
      <c r="Q2946" s="10"/>
      <c r="R2946" s="10"/>
      <c r="S2946" s="10"/>
      <c r="T2946" s="179">
        <f t="shared" si="183"/>
        <v>384</v>
      </c>
      <c r="U2946" s="10"/>
      <c r="V2946" s="10"/>
      <c r="W2946" s="10"/>
      <c r="Y2946" s="10">
        <v>154.13999999999999</v>
      </c>
      <c r="Z2946" s="10">
        <f t="shared" si="185"/>
        <v>208.49</v>
      </c>
      <c r="AB2946" s="10">
        <f t="shared" si="186"/>
        <v>143.41999999999999</v>
      </c>
      <c r="AC2946" s="10">
        <v>164.15</v>
      </c>
      <c r="AD2946" s="10"/>
      <c r="AE2946" s="3"/>
      <c r="AF2946" s="3"/>
    </row>
    <row r="2947" spans="1:32" x14ac:dyDescent="0.2">
      <c r="A2947" s="55"/>
      <c r="B2947" s="198"/>
      <c r="C2947" s="10" t="s">
        <v>78</v>
      </c>
      <c r="D2947" s="10"/>
      <c r="E2947" s="419" t="s">
        <v>79</v>
      </c>
      <c r="F2947" s="369">
        <v>172942</v>
      </c>
      <c r="G2947" s="10"/>
      <c r="H2947" s="10">
        <f t="shared" si="184"/>
        <v>494</v>
      </c>
      <c r="I2947" s="10"/>
      <c r="J2947" s="10">
        <v>18067.320000000003</v>
      </c>
      <c r="K2947" s="10"/>
      <c r="M2947" s="10">
        <v>33</v>
      </c>
      <c r="N2947" s="69"/>
      <c r="P2947" s="245">
        <f t="shared" si="182"/>
        <v>547.49454545454557</v>
      </c>
      <c r="Q2947" s="10"/>
      <c r="R2947" s="10"/>
      <c r="S2947" s="10"/>
      <c r="T2947" s="179">
        <f t="shared" si="183"/>
        <v>5240.666666666667</v>
      </c>
      <c r="U2947" s="10"/>
      <c r="V2947" s="10"/>
      <c r="W2947" s="10"/>
      <c r="Y2947" s="10">
        <v>18067.320000000003</v>
      </c>
      <c r="Z2947" s="10">
        <f t="shared" si="185"/>
        <v>24437.83</v>
      </c>
      <c r="AB2947" s="10">
        <f t="shared" si="186"/>
        <v>16810.75</v>
      </c>
      <c r="AC2947" s="10">
        <v>19240.04</v>
      </c>
      <c r="AD2947" s="10"/>
      <c r="AE2947" s="3"/>
      <c r="AF2947" s="3"/>
    </row>
    <row r="2948" spans="1:32" x14ac:dyDescent="0.2">
      <c r="A2948" s="55"/>
      <c r="B2948" s="198"/>
      <c r="C2948" s="10" t="s">
        <v>80</v>
      </c>
      <c r="D2948" s="10"/>
      <c r="E2948" s="419" t="s">
        <v>81</v>
      </c>
      <c r="F2948" s="369">
        <v>1331320</v>
      </c>
      <c r="G2948" s="10"/>
      <c r="H2948" s="10">
        <f t="shared" si="184"/>
        <v>3806</v>
      </c>
      <c r="I2948" s="10"/>
      <c r="J2948" s="10">
        <v>150557.83000000002</v>
      </c>
      <c r="K2948" s="10"/>
      <c r="M2948" s="10">
        <v>397</v>
      </c>
      <c r="N2948" s="69"/>
      <c r="P2948" s="245">
        <f t="shared" si="182"/>
        <v>379.23886649874061</v>
      </c>
      <c r="Q2948" s="10"/>
      <c r="R2948" s="10"/>
      <c r="S2948" s="10"/>
      <c r="T2948" s="179">
        <f t="shared" si="183"/>
        <v>3353.4508816120906</v>
      </c>
      <c r="U2948" s="10"/>
      <c r="V2948" s="10"/>
      <c r="W2948" s="10"/>
      <c r="Y2948" s="10">
        <v>150557.83000000002</v>
      </c>
      <c r="Z2948" s="10">
        <f t="shared" si="185"/>
        <v>203644.33</v>
      </c>
      <c r="AB2948" s="10">
        <f t="shared" si="186"/>
        <v>140086.64000000001</v>
      </c>
      <c r="AC2948" s="10">
        <v>160330.29</v>
      </c>
      <c r="AD2948" s="10"/>
      <c r="AE2948" s="3"/>
      <c r="AF2948" s="3"/>
    </row>
    <row r="2949" spans="1:32" x14ac:dyDescent="0.2">
      <c r="A2949" s="55"/>
      <c r="B2949" s="198"/>
      <c r="C2949" s="10" t="s">
        <v>82</v>
      </c>
      <c r="D2949" s="10"/>
      <c r="E2949" s="419" t="s">
        <v>83</v>
      </c>
      <c r="F2949" s="369">
        <v>83889181</v>
      </c>
      <c r="G2949" s="10"/>
      <c r="H2949" s="10">
        <f t="shared" si="184"/>
        <v>239801</v>
      </c>
      <c r="I2949" s="10"/>
      <c r="J2949" s="10">
        <v>5032056.8399999849</v>
      </c>
      <c r="K2949" s="10"/>
      <c r="M2949" s="10">
        <v>2913</v>
      </c>
      <c r="N2949" s="69"/>
      <c r="P2949" s="245">
        <f t="shared" si="182"/>
        <v>1727.4482801235788</v>
      </c>
      <c r="Q2949" s="10"/>
      <c r="R2949" s="10"/>
      <c r="S2949" s="10"/>
      <c r="T2949" s="179">
        <f t="shared" si="183"/>
        <v>28798.20837624442</v>
      </c>
      <c r="U2949" s="10"/>
      <c r="V2949" s="10"/>
      <c r="W2949" s="10"/>
      <c r="Y2949" s="10">
        <v>5032056.8399999849</v>
      </c>
      <c r="Z2949" s="10">
        <f t="shared" si="185"/>
        <v>6806353.6100000003</v>
      </c>
      <c r="AB2949" s="10">
        <f t="shared" si="186"/>
        <v>4682080.7699999996</v>
      </c>
      <c r="AC2949" s="10">
        <v>5358679.34</v>
      </c>
      <c r="AD2949" s="10"/>
      <c r="AE2949" s="3"/>
      <c r="AF2949" s="3"/>
    </row>
    <row r="2950" spans="1:32" x14ac:dyDescent="0.2">
      <c r="A2950" s="55"/>
      <c r="B2950" s="198"/>
      <c r="C2950" s="10" t="s">
        <v>82</v>
      </c>
      <c r="D2950" s="10"/>
      <c r="E2950" s="419" t="s">
        <v>84</v>
      </c>
      <c r="F2950" s="369">
        <v>82790</v>
      </c>
      <c r="G2950" s="10"/>
      <c r="H2950" s="10">
        <f t="shared" si="184"/>
        <v>237</v>
      </c>
      <c r="I2950" s="10"/>
      <c r="J2950" s="10">
        <v>12782.310000000001</v>
      </c>
      <c r="K2950" s="10"/>
      <c r="M2950" s="10">
        <v>2</v>
      </c>
      <c r="N2950" s="69"/>
      <c r="P2950" s="245">
        <f t="shared" si="182"/>
        <v>6391.1550000000007</v>
      </c>
      <c r="Q2950" s="10"/>
      <c r="R2950" s="10"/>
      <c r="S2950" s="10"/>
      <c r="T2950" s="179">
        <f t="shared" si="183"/>
        <v>41395</v>
      </c>
      <c r="U2950" s="10"/>
      <c r="V2950" s="10"/>
      <c r="W2950" s="10"/>
      <c r="Y2950" s="10">
        <v>12782.310000000001</v>
      </c>
      <c r="Z2950" s="10">
        <f t="shared" si="185"/>
        <v>17289.34</v>
      </c>
      <c r="AB2950" s="10">
        <f t="shared" si="186"/>
        <v>11893.31</v>
      </c>
      <c r="AC2950" s="10">
        <v>13611.99</v>
      </c>
      <c r="AD2950" s="10"/>
      <c r="AE2950" s="3"/>
      <c r="AF2950" s="3"/>
    </row>
    <row r="2951" spans="1:32" x14ac:dyDescent="0.2">
      <c r="A2951" s="55"/>
      <c r="B2951" s="198"/>
      <c r="C2951" s="10" t="s">
        <v>82</v>
      </c>
      <c r="D2951" s="10"/>
      <c r="E2951" s="419" t="s">
        <v>593</v>
      </c>
      <c r="F2951" s="369">
        <v>252</v>
      </c>
      <c r="G2951" s="10"/>
      <c r="H2951" s="10">
        <f t="shared" si="184"/>
        <v>1</v>
      </c>
      <c r="I2951" s="10"/>
      <c r="J2951" s="10">
        <v>58.03</v>
      </c>
      <c r="K2951" s="10"/>
      <c r="M2951" s="10">
        <v>1</v>
      </c>
      <c r="N2951" s="69"/>
      <c r="P2951" s="245">
        <f t="shared" si="182"/>
        <v>58.03</v>
      </c>
      <c r="Q2951" s="10"/>
      <c r="R2951" s="10"/>
      <c r="S2951" s="10"/>
      <c r="T2951" s="179">
        <f t="shared" si="183"/>
        <v>252</v>
      </c>
      <c r="U2951" s="10"/>
      <c r="V2951" s="10"/>
      <c r="W2951" s="10"/>
      <c r="Y2951" s="10">
        <v>58.03</v>
      </c>
      <c r="Z2951" s="10">
        <f t="shared" si="185"/>
        <v>78.489999999999995</v>
      </c>
      <c r="AB2951" s="10">
        <f t="shared" si="186"/>
        <v>53.99</v>
      </c>
      <c r="AC2951" s="10">
        <v>61.79</v>
      </c>
      <c r="AD2951" s="10"/>
      <c r="AE2951" s="3"/>
      <c r="AF2951" s="3"/>
    </row>
    <row r="2952" spans="1:32" x14ac:dyDescent="0.2">
      <c r="A2952" s="55"/>
      <c r="B2952" s="198"/>
      <c r="C2952" s="10" t="s">
        <v>85</v>
      </c>
      <c r="D2952" s="10"/>
      <c r="E2952" s="419" t="s">
        <v>109</v>
      </c>
      <c r="F2952" s="369">
        <v>57134</v>
      </c>
      <c r="G2952" s="10"/>
      <c r="H2952" s="10">
        <f t="shared" si="184"/>
        <v>163</v>
      </c>
      <c r="I2952" s="10"/>
      <c r="J2952" s="10">
        <v>24722.960000000003</v>
      </c>
      <c r="K2952" s="10"/>
      <c r="M2952" s="10">
        <v>19</v>
      </c>
      <c r="N2952" s="69"/>
      <c r="P2952" s="245">
        <f t="shared" si="182"/>
        <v>1301.2084210526318</v>
      </c>
      <c r="Q2952" s="10"/>
      <c r="R2952" s="10"/>
      <c r="S2952" s="10"/>
      <c r="T2952" s="179">
        <f t="shared" si="183"/>
        <v>3007.0526315789475</v>
      </c>
      <c r="U2952" s="10"/>
      <c r="V2952" s="10"/>
      <c r="W2952" s="10"/>
      <c r="Y2952" s="10">
        <v>24722.960000000003</v>
      </c>
      <c r="Z2952" s="10">
        <f t="shared" si="185"/>
        <v>33440.239999999998</v>
      </c>
      <c r="AB2952" s="10">
        <f t="shared" si="186"/>
        <v>23003.5</v>
      </c>
      <c r="AC2952" s="10">
        <v>26327.69</v>
      </c>
      <c r="AD2952" s="10"/>
      <c r="AE2952" s="3"/>
      <c r="AF2952" s="3"/>
    </row>
    <row r="2953" spans="1:32" x14ac:dyDescent="0.2">
      <c r="A2953" s="55"/>
      <c r="B2953" s="198"/>
      <c r="C2953" s="10" t="s">
        <v>87</v>
      </c>
      <c r="D2953" s="10"/>
      <c r="E2953" s="419" t="s">
        <v>88</v>
      </c>
      <c r="F2953" s="369">
        <v>11325</v>
      </c>
      <c r="G2953" s="10"/>
      <c r="H2953" s="10">
        <f t="shared" si="184"/>
        <v>32</v>
      </c>
      <c r="I2953" s="10"/>
      <c r="J2953" s="10">
        <v>1014.3299999999999</v>
      </c>
      <c r="K2953" s="10"/>
      <c r="M2953" s="10">
        <v>8</v>
      </c>
      <c r="N2953" s="69"/>
      <c r="P2953" s="245">
        <f t="shared" si="182"/>
        <v>126.79124999999999</v>
      </c>
      <c r="Q2953" s="10"/>
      <c r="R2953" s="10"/>
      <c r="S2953" s="10"/>
      <c r="T2953" s="179">
        <f t="shared" si="183"/>
        <v>1415.625</v>
      </c>
      <c r="U2953" s="10"/>
      <c r="V2953" s="10"/>
      <c r="W2953" s="10"/>
      <c r="Y2953" s="10">
        <v>1014.3299999999999</v>
      </c>
      <c r="Z2953" s="10">
        <f t="shared" si="185"/>
        <v>1371.98</v>
      </c>
      <c r="AB2953" s="10">
        <f t="shared" si="186"/>
        <v>943.78</v>
      </c>
      <c r="AC2953" s="10">
        <v>1080.1600000000001</v>
      </c>
      <c r="AD2953" s="10"/>
      <c r="AE2953" s="3"/>
      <c r="AF2953" s="3"/>
    </row>
    <row r="2954" spans="1:32" x14ac:dyDescent="0.2">
      <c r="A2954" s="55"/>
      <c r="B2954" s="198"/>
      <c r="C2954" s="10" t="s">
        <v>89</v>
      </c>
      <c r="D2954" s="10"/>
      <c r="E2954" s="419" t="s">
        <v>90</v>
      </c>
      <c r="F2954" s="369">
        <v>161703</v>
      </c>
      <c r="G2954" s="10"/>
      <c r="H2954" s="10">
        <f t="shared" si="184"/>
        <v>462</v>
      </c>
      <c r="I2954" s="10"/>
      <c r="J2954" s="10">
        <v>9035.15</v>
      </c>
      <c r="K2954" s="10"/>
      <c r="M2954" s="10">
        <v>12</v>
      </c>
      <c r="N2954" s="69"/>
      <c r="P2954" s="245">
        <f t="shared" si="182"/>
        <v>752.92916666666667</v>
      </c>
      <c r="Q2954" s="10"/>
      <c r="R2954" s="10"/>
      <c r="S2954" s="10"/>
      <c r="T2954" s="179">
        <f t="shared" si="183"/>
        <v>13475.25</v>
      </c>
      <c r="U2954" s="10"/>
      <c r="V2954" s="10"/>
      <c r="W2954" s="10"/>
      <c r="Y2954" s="10">
        <v>9035.15</v>
      </c>
      <c r="Z2954" s="10">
        <f t="shared" si="185"/>
        <v>12220.93</v>
      </c>
      <c r="AB2954" s="10">
        <f t="shared" si="186"/>
        <v>8406.76</v>
      </c>
      <c r="AC2954" s="10">
        <v>9621.6</v>
      </c>
      <c r="AD2954" s="10"/>
      <c r="AE2954" s="3"/>
      <c r="AF2954" s="3"/>
    </row>
    <row r="2955" spans="1:32" x14ac:dyDescent="0.2">
      <c r="A2955" s="55"/>
      <c r="B2955" s="198"/>
      <c r="C2955" s="10" t="s">
        <v>91</v>
      </c>
      <c r="D2955" s="10"/>
      <c r="E2955" s="419" t="s">
        <v>92</v>
      </c>
      <c r="F2955" s="369">
        <v>118777</v>
      </c>
      <c r="G2955" s="10"/>
      <c r="H2955" s="10">
        <f t="shared" si="184"/>
        <v>340</v>
      </c>
      <c r="I2955" s="10"/>
      <c r="J2955" s="10">
        <v>12411.009999999998</v>
      </c>
      <c r="K2955" s="10"/>
      <c r="M2955" s="10">
        <v>33</v>
      </c>
      <c r="N2955" s="69"/>
      <c r="P2955" s="245">
        <f t="shared" si="182"/>
        <v>376.0912121212121</v>
      </c>
      <c r="Q2955" s="10"/>
      <c r="R2955" s="10"/>
      <c r="S2955" s="10"/>
      <c r="T2955" s="179">
        <f t="shared" si="183"/>
        <v>3599.3030303030305</v>
      </c>
      <c r="U2955" s="10"/>
      <c r="V2955" s="10"/>
      <c r="W2955" s="10"/>
      <c r="Y2955" s="10">
        <v>12411.009999999998</v>
      </c>
      <c r="Z2955" s="10">
        <f t="shared" si="185"/>
        <v>16787.12</v>
      </c>
      <c r="AB2955" s="10">
        <f t="shared" si="186"/>
        <v>11547.83</v>
      </c>
      <c r="AC2955" s="10">
        <v>13216.58</v>
      </c>
      <c r="AD2955" s="10"/>
      <c r="AE2955" s="3"/>
      <c r="AF2955" s="3"/>
    </row>
    <row r="2956" spans="1:32" x14ac:dyDescent="0.2">
      <c r="A2956" s="55"/>
      <c r="B2956" s="198"/>
      <c r="C2956" s="10" t="s">
        <v>91</v>
      </c>
      <c r="D2956" s="10"/>
      <c r="E2956" s="419" t="s">
        <v>93</v>
      </c>
      <c r="F2956" s="369">
        <v>372</v>
      </c>
      <c r="G2956" s="10"/>
      <c r="H2956" s="10">
        <f t="shared" si="184"/>
        <v>1</v>
      </c>
      <c r="I2956" s="10"/>
      <c r="J2956" s="10">
        <v>49.9</v>
      </c>
      <c r="K2956" s="10"/>
      <c r="M2956" s="10">
        <v>1</v>
      </c>
      <c r="N2956" s="69"/>
      <c r="P2956" s="245">
        <f t="shared" si="182"/>
        <v>49.9</v>
      </c>
      <c r="Q2956" s="10"/>
      <c r="R2956" s="10"/>
      <c r="S2956" s="10"/>
      <c r="T2956" s="179">
        <f t="shared" si="183"/>
        <v>372</v>
      </c>
      <c r="U2956" s="10"/>
      <c r="V2956" s="10"/>
      <c r="W2956" s="10"/>
      <c r="Y2956" s="10">
        <v>49.9</v>
      </c>
      <c r="Z2956" s="10">
        <f t="shared" si="185"/>
        <v>67.489999999999995</v>
      </c>
      <c r="AB2956" s="10">
        <f t="shared" si="186"/>
        <v>46.43</v>
      </c>
      <c r="AC2956" s="10">
        <v>53.14</v>
      </c>
      <c r="AD2956" s="10"/>
      <c r="AE2956" s="3"/>
      <c r="AF2956" s="3"/>
    </row>
    <row r="2957" spans="1:32" x14ac:dyDescent="0.2">
      <c r="A2957" s="55"/>
      <c r="B2957" s="198"/>
      <c r="C2957" s="10" t="s">
        <v>94</v>
      </c>
      <c r="D2957" s="10"/>
      <c r="E2957" s="419" t="s">
        <v>96</v>
      </c>
      <c r="F2957" s="369">
        <v>2225341</v>
      </c>
      <c r="G2957" s="10"/>
      <c r="H2957" s="10">
        <f t="shared" si="184"/>
        <v>6361</v>
      </c>
      <c r="I2957" s="10"/>
      <c r="J2957" s="10">
        <v>234922.2300000001</v>
      </c>
      <c r="K2957" s="10"/>
      <c r="M2957" s="10">
        <v>474</v>
      </c>
      <c r="N2957" s="69"/>
      <c r="P2957" s="245">
        <f t="shared" si="182"/>
        <v>495.61651898734198</v>
      </c>
      <c r="Q2957" s="10"/>
      <c r="R2957" s="10"/>
      <c r="S2957" s="10"/>
      <c r="T2957" s="179">
        <f t="shared" si="183"/>
        <v>4694.8122362869199</v>
      </c>
      <c r="U2957" s="10"/>
      <c r="V2957" s="10"/>
      <c r="W2957" s="10"/>
      <c r="Y2957" s="10">
        <v>234922.2300000001</v>
      </c>
      <c r="Z2957" s="10">
        <f t="shared" si="185"/>
        <v>317755.51</v>
      </c>
      <c r="AB2957" s="10">
        <f t="shared" si="186"/>
        <v>218583.55</v>
      </c>
      <c r="AC2957" s="10">
        <v>250170.64</v>
      </c>
      <c r="AD2957" s="10"/>
      <c r="AE2957" s="3"/>
      <c r="AF2957" s="3"/>
    </row>
    <row r="2958" spans="1:32" x14ac:dyDescent="0.2">
      <c r="A2958" s="55"/>
      <c r="B2958" s="198"/>
      <c r="C2958" s="10" t="s">
        <v>99</v>
      </c>
      <c r="D2958" s="10"/>
      <c r="E2958" s="419" t="s">
        <v>100</v>
      </c>
      <c r="F2958" s="369">
        <v>174395</v>
      </c>
      <c r="G2958" s="10"/>
      <c r="H2958" s="10">
        <f t="shared" si="184"/>
        <v>499</v>
      </c>
      <c r="I2958" s="10"/>
      <c r="J2958" s="10">
        <v>22271.730000000003</v>
      </c>
      <c r="K2958" s="10"/>
      <c r="M2958" s="10">
        <v>42</v>
      </c>
      <c r="N2958" s="69"/>
      <c r="P2958" s="245">
        <f t="shared" si="182"/>
        <v>530.27928571428583</v>
      </c>
      <c r="Q2958" s="10"/>
      <c r="R2958" s="10"/>
      <c r="S2958" s="10"/>
      <c r="T2958" s="179">
        <f t="shared" si="183"/>
        <v>4152.2619047619046</v>
      </c>
      <c r="U2958" s="10"/>
      <c r="V2958" s="10"/>
      <c r="W2958" s="10"/>
      <c r="Y2958" s="10">
        <v>22271.730000000003</v>
      </c>
      <c r="Z2958" s="10">
        <f t="shared" si="185"/>
        <v>30124.71</v>
      </c>
      <c r="AB2958" s="10">
        <f t="shared" si="186"/>
        <v>20722.75</v>
      </c>
      <c r="AC2958" s="10">
        <v>23717.360000000001</v>
      </c>
      <c r="AD2958" s="10"/>
      <c r="AE2958" s="3"/>
      <c r="AF2958" s="3"/>
    </row>
    <row r="2959" spans="1:32" x14ac:dyDescent="0.2">
      <c r="A2959" s="55"/>
      <c r="B2959" s="198"/>
      <c r="C2959" s="10" t="s">
        <v>99</v>
      </c>
      <c r="D2959" s="10"/>
      <c r="E2959" s="419" t="s">
        <v>77</v>
      </c>
      <c r="F2959" s="369">
        <v>1538395</v>
      </c>
      <c r="G2959" s="10"/>
      <c r="H2959" s="10">
        <f t="shared" si="184"/>
        <v>4398</v>
      </c>
      <c r="I2959" s="10"/>
      <c r="J2959" s="10">
        <v>167618.76999999987</v>
      </c>
      <c r="K2959" s="10"/>
      <c r="M2959" s="10">
        <v>341</v>
      </c>
      <c r="N2959" s="69"/>
      <c r="P2959" s="245">
        <f t="shared" si="182"/>
        <v>491.55064516128994</v>
      </c>
      <c r="Q2959" s="10"/>
      <c r="R2959" s="10"/>
      <c r="S2959" s="10"/>
      <c r="T2959" s="179">
        <f t="shared" si="183"/>
        <v>4511.4222873900289</v>
      </c>
      <c r="U2959" s="10"/>
      <c r="V2959" s="10"/>
      <c r="W2959" s="10"/>
      <c r="Y2959" s="10">
        <v>167618.76999999987</v>
      </c>
      <c r="Z2959" s="10">
        <f t="shared" si="185"/>
        <v>226720.93</v>
      </c>
      <c r="AB2959" s="10">
        <f t="shared" si="186"/>
        <v>155961</v>
      </c>
      <c r="AC2959" s="10">
        <v>178498.63</v>
      </c>
      <c r="AD2959" s="10"/>
      <c r="AE2959" s="3"/>
      <c r="AF2959" s="3"/>
    </row>
    <row r="2960" spans="1:32" x14ac:dyDescent="0.2">
      <c r="A2960" s="55"/>
      <c r="B2960" s="198"/>
      <c r="C2960" s="10" t="s">
        <v>101</v>
      </c>
      <c r="D2960" s="10"/>
      <c r="E2960" s="419" t="s">
        <v>102</v>
      </c>
      <c r="F2960" s="369">
        <v>329107</v>
      </c>
      <c r="G2960" s="10"/>
      <c r="H2960" s="10">
        <f t="shared" si="184"/>
        <v>941</v>
      </c>
      <c r="I2960" s="10"/>
      <c r="J2960" s="10">
        <v>41579.809999999983</v>
      </c>
      <c r="K2960" s="10"/>
      <c r="M2960" s="10">
        <v>147</v>
      </c>
      <c r="N2960" s="69"/>
      <c r="P2960" s="245">
        <f t="shared" si="182"/>
        <v>282.85585034013593</v>
      </c>
      <c r="Q2960" s="10"/>
      <c r="R2960" s="10"/>
      <c r="S2960" s="10"/>
      <c r="T2960" s="179">
        <f t="shared" si="183"/>
        <v>2238.8231292517007</v>
      </c>
      <c r="U2960" s="10"/>
      <c r="V2960" s="10"/>
      <c r="W2960" s="10"/>
      <c r="Y2960" s="10">
        <v>41579.809999999983</v>
      </c>
      <c r="Z2960" s="10">
        <f t="shared" si="185"/>
        <v>56240.800000000003</v>
      </c>
      <c r="AB2960" s="10">
        <f t="shared" si="186"/>
        <v>38687.96</v>
      </c>
      <c r="AC2960" s="10">
        <v>44278.68</v>
      </c>
      <c r="AD2960" s="10"/>
      <c r="AE2960" s="3"/>
      <c r="AF2960" s="3"/>
    </row>
    <row r="2961" spans="1:32" x14ac:dyDescent="0.2">
      <c r="A2961" s="55"/>
      <c r="B2961" s="198"/>
      <c r="C2961" s="10" t="s">
        <v>101</v>
      </c>
      <c r="D2961" s="10"/>
      <c r="E2961" s="419" t="s">
        <v>103</v>
      </c>
      <c r="F2961" s="369">
        <v>533933</v>
      </c>
      <c r="G2961" s="10"/>
      <c r="H2961" s="10">
        <f t="shared" si="184"/>
        <v>1526</v>
      </c>
      <c r="I2961" s="10"/>
      <c r="J2961" s="10">
        <v>64940.80000000001</v>
      </c>
      <c r="K2961" s="10"/>
      <c r="M2961" s="10">
        <v>138</v>
      </c>
      <c r="N2961" s="69"/>
      <c r="P2961" s="245">
        <f t="shared" si="182"/>
        <v>470.58550724637689</v>
      </c>
      <c r="Q2961" s="10"/>
      <c r="R2961" s="10"/>
      <c r="S2961" s="10"/>
      <c r="T2961" s="179">
        <f t="shared" si="183"/>
        <v>3869.0797101449275</v>
      </c>
      <c r="U2961" s="10"/>
      <c r="V2961" s="10"/>
      <c r="W2961" s="10"/>
      <c r="Y2961" s="10">
        <v>64940.80000000001</v>
      </c>
      <c r="Z2961" s="10">
        <f t="shared" si="185"/>
        <v>87838.84</v>
      </c>
      <c r="AB2961" s="10">
        <f t="shared" si="186"/>
        <v>60424.21</v>
      </c>
      <c r="AC2961" s="10">
        <v>69156</v>
      </c>
      <c r="AD2961" s="10"/>
      <c r="AE2961" s="3"/>
      <c r="AF2961" s="3"/>
    </row>
    <row r="2962" spans="1:32" x14ac:dyDescent="0.2">
      <c r="A2962" s="55"/>
      <c r="B2962" s="198"/>
      <c r="C2962" s="10" t="s">
        <v>101</v>
      </c>
      <c r="D2962" s="10"/>
      <c r="E2962" s="419" t="s">
        <v>104</v>
      </c>
      <c r="F2962" s="369">
        <v>12719</v>
      </c>
      <c r="G2962" s="10"/>
      <c r="H2962" s="10">
        <f t="shared" si="184"/>
        <v>36</v>
      </c>
      <c r="I2962" s="10"/>
      <c r="J2962" s="10">
        <v>1066.3699999999999</v>
      </c>
      <c r="K2962" s="10"/>
      <c r="M2962" s="10">
        <v>4</v>
      </c>
      <c r="N2962" s="69"/>
      <c r="P2962" s="245">
        <f t="shared" si="182"/>
        <v>266.59249999999997</v>
      </c>
      <c r="Q2962" s="10"/>
      <c r="R2962" s="10"/>
      <c r="S2962" s="10"/>
      <c r="T2962" s="179">
        <f t="shared" si="183"/>
        <v>3179.75</v>
      </c>
      <c r="U2962" s="10"/>
      <c r="V2962" s="10"/>
      <c r="W2962" s="10"/>
      <c r="Y2962" s="10">
        <v>1066.3699999999999</v>
      </c>
      <c r="Z2962" s="10">
        <f t="shared" si="185"/>
        <v>1442.37</v>
      </c>
      <c r="AB2962" s="10">
        <f t="shared" si="186"/>
        <v>992.2</v>
      </c>
      <c r="AC2962" s="10">
        <v>1135.58</v>
      </c>
      <c r="AD2962" s="10"/>
      <c r="AE2962" s="3"/>
      <c r="AF2962" s="3"/>
    </row>
    <row r="2963" spans="1:32" x14ac:dyDescent="0.2">
      <c r="A2963" s="55"/>
      <c r="B2963" s="198"/>
      <c r="C2963" s="10" t="s">
        <v>101</v>
      </c>
      <c r="D2963" s="10"/>
      <c r="E2963" s="419" t="s">
        <v>105</v>
      </c>
      <c r="F2963" s="369">
        <v>3666</v>
      </c>
      <c r="G2963" s="10"/>
      <c r="H2963" s="10">
        <f t="shared" si="184"/>
        <v>10</v>
      </c>
      <c r="I2963" s="10"/>
      <c r="J2963" s="10">
        <v>570.03</v>
      </c>
      <c r="K2963" s="10"/>
      <c r="M2963" s="10">
        <v>1</v>
      </c>
      <c r="N2963" s="69"/>
      <c r="P2963" s="245">
        <f t="shared" si="182"/>
        <v>570.03</v>
      </c>
      <c r="Q2963" s="10"/>
      <c r="R2963" s="10"/>
      <c r="S2963" s="10"/>
      <c r="T2963" s="179">
        <f t="shared" si="183"/>
        <v>3666</v>
      </c>
      <c r="U2963" s="10"/>
      <c r="V2963" s="10"/>
      <c r="W2963" s="10"/>
      <c r="Y2963" s="10">
        <v>570.03</v>
      </c>
      <c r="Z2963" s="10">
        <f t="shared" si="185"/>
        <v>771.02</v>
      </c>
      <c r="AB2963" s="10">
        <f t="shared" si="186"/>
        <v>530.38</v>
      </c>
      <c r="AC2963" s="10">
        <v>607.02</v>
      </c>
      <c r="AD2963" s="10"/>
      <c r="AE2963" s="3"/>
      <c r="AF2963" s="3"/>
    </row>
    <row r="2964" spans="1:32" x14ac:dyDescent="0.2">
      <c r="A2964" s="55"/>
      <c r="B2964" s="198"/>
      <c r="C2964" s="10" t="s">
        <v>106</v>
      </c>
      <c r="D2964" s="10"/>
      <c r="E2964" s="419" t="s">
        <v>107</v>
      </c>
      <c r="F2964" s="369">
        <v>85198</v>
      </c>
      <c r="G2964" s="10"/>
      <c r="H2964" s="10">
        <f t="shared" si="184"/>
        <v>244</v>
      </c>
      <c r="I2964" s="10"/>
      <c r="J2964" s="10">
        <v>13034.389999999992</v>
      </c>
      <c r="K2964" s="10"/>
      <c r="M2964" s="10">
        <v>70</v>
      </c>
      <c r="N2964" s="69"/>
      <c r="P2964" s="245">
        <f t="shared" si="182"/>
        <v>186.20557142857132</v>
      </c>
      <c r="Q2964" s="10"/>
      <c r="R2964" s="10"/>
      <c r="S2964" s="10"/>
      <c r="T2964" s="179">
        <f t="shared" si="183"/>
        <v>1217.1142857142856</v>
      </c>
      <c r="U2964" s="10"/>
      <c r="V2964" s="10"/>
      <c r="W2964" s="10"/>
      <c r="Y2964" s="10">
        <v>13034.389999999992</v>
      </c>
      <c r="Z2964" s="10">
        <f t="shared" si="185"/>
        <v>17630.3</v>
      </c>
      <c r="AB2964" s="10">
        <f t="shared" si="186"/>
        <v>12127.86</v>
      </c>
      <c r="AC2964" s="10">
        <v>13880.43</v>
      </c>
      <c r="AD2964" s="10"/>
      <c r="AE2964" s="3"/>
      <c r="AF2964" s="3"/>
    </row>
    <row r="2965" spans="1:32" x14ac:dyDescent="0.2">
      <c r="A2965" s="55"/>
      <c r="B2965" s="198"/>
      <c r="C2965" s="10" t="s">
        <v>111</v>
      </c>
      <c r="D2965" s="10"/>
      <c r="E2965" s="419" t="s">
        <v>79</v>
      </c>
      <c r="F2965" s="369">
        <v>1863</v>
      </c>
      <c r="G2965" s="10"/>
      <c r="H2965" s="10">
        <f t="shared" si="184"/>
        <v>5</v>
      </c>
      <c r="I2965" s="10"/>
      <c r="J2965" s="10">
        <v>220.18</v>
      </c>
      <c r="K2965" s="10"/>
      <c r="M2965" s="10">
        <v>2</v>
      </c>
      <c r="N2965" s="69"/>
      <c r="P2965" s="245">
        <f t="shared" si="182"/>
        <v>110.09</v>
      </c>
      <c r="Q2965" s="10"/>
      <c r="R2965" s="10"/>
      <c r="S2965" s="10"/>
      <c r="T2965" s="179">
        <f t="shared" si="183"/>
        <v>931.5</v>
      </c>
      <c r="U2965" s="10"/>
      <c r="V2965" s="10"/>
      <c r="W2965" s="10"/>
      <c r="Y2965" s="10">
        <v>220.18</v>
      </c>
      <c r="Z2965" s="10">
        <f t="shared" si="185"/>
        <v>297.82</v>
      </c>
      <c r="AB2965" s="10">
        <f t="shared" si="186"/>
        <v>204.87</v>
      </c>
      <c r="AC2965" s="10">
        <v>234.48</v>
      </c>
      <c r="AD2965" s="10"/>
      <c r="AE2965" s="3"/>
      <c r="AF2965" s="3"/>
    </row>
    <row r="2966" spans="1:32" x14ac:dyDescent="0.2">
      <c r="A2966" s="55"/>
      <c r="B2966" s="198"/>
      <c r="C2966" s="10" t="s">
        <v>594</v>
      </c>
      <c r="D2966" s="10"/>
      <c r="E2966" s="419" t="s">
        <v>79</v>
      </c>
      <c r="F2966" s="369">
        <v>52164</v>
      </c>
      <c r="G2966" s="10"/>
      <c r="H2966" s="10">
        <f t="shared" si="184"/>
        <v>149</v>
      </c>
      <c r="I2966" s="10"/>
      <c r="J2966" s="10">
        <v>3603.83</v>
      </c>
      <c r="K2966" s="10"/>
      <c r="M2966" s="10">
        <v>13</v>
      </c>
      <c r="N2966" s="69"/>
      <c r="P2966" s="245">
        <f t="shared" si="182"/>
        <v>277.21769230769229</v>
      </c>
      <c r="Q2966" s="10"/>
      <c r="R2966" s="10"/>
      <c r="S2966" s="10"/>
      <c r="T2966" s="179">
        <f t="shared" si="183"/>
        <v>4012.6153846153848</v>
      </c>
      <c r="U2966" s="10"/>
      <c r="V2966" s="10"/>
      <c r="W2966" s="10"/>
      <c r="Y2966" s="10">
        <v>3603.83</v>
      </c>
      <c r="Z2966" s="10">
        <f t="shared" si="185"/>
        <v>4874.54</v>
      </c>
      <c r="AB2966" s="10">
        <f t="shared" si="186"/>
        <v>3353.19</v>
      </c>
      <c r="AC2966" s="10">
        <v>3837.75</v>
      </c>
      <c r="AD2966" s="10"/>
      <c r="AE2966" s="3"/>
      <c r="AF2966" s="3"/>
    </row>
    <row r="2967" spans="1:32" x14ac:dyDescent="0.2">
      <c r="A2967" s="55"/>
      <c r="B2967" s="198"/>
      <c r="C2967" s="10" t="s">
        <v>112</v>
      </c>
      <c r="D2967" s="10"/>
      <c r="E2967" s="419" t="s">
        <v>105</v>
      </c>
      <c r="F2967" s="369"/>
      <c r="G2967" s="10"/>
      <c r="H2967" s="10">
        <f t="shared" si="184"/>
        <v>0</v>
      </c>
      <c r="I2967" s="10"/>
      <c r="J2967" s="10">
        <v>7.47</v>
      </c>
      <c r="K2967" s="10"/>
      <c r="M2967" s="10">
        <v>1</v>
      </c>
      <c r="N2967" s="69"/>
      <c r="P2967" s="245">
        <f t="shared" si="182"/>
        <v>7.47</v>
      </c>
      <c r="Q2967" s="10"/>
      <c r="R2967" s="10"/>
      <c r="S2967" s="10"/>
      <c r="T2967" s="179">
        <f t="shared" si="183"/>
        <v>0</v>
      </c>
      <c r="U2967" s="10"/>
      <c r="V2967" s="10"/>
      <c r="W2967" s="10"/>
      <c r="Y2967" s="10">
        <v>7.47</v>
      </c>
      <c r="Z2967" s="10">
        <f t="shared" si="185"/>
        <v>10.1</v>
      </c>
      <c r="AB2967" s="10">
        <f t="shared" si="186"/>
        <v>6.95</v>
      </c>
      <c r="AC2967" s="10">
        <v>7.95</v>
      </c>
      <c r="AD2967" s="10"/>
      <c r="AE2967" s="3"/>
      <c r="AF2967" s="3"/>
    </row>
    <row r="2968" spans="1:32" x14ac:dyDescent="0.2">
      <c r="A2968" s="55"/>
      <c r="B2968" s="198"/>
      <c r="C2968" s="10" t="s">
        <v>112</v>
      </c>
      <c r="D2968" s="10"/>
      <c r="E2968" s="419" t="s">
        <v>145</v>
      </c>
      <c r="F2968" s="369">
        <v>5</v>
      </c>
      <c r="G2968" s="10"/>
      <c r="H2968" s="10">
        <f t="shared" si="184"/>
        <v>0</v>
      </c>
      <c r="I2968" s="10"/>
      <c r="J2968" s="10">
        <v>9.31</v>
      </c>
      <c r="K2968" s="10"/>
      <c r="M2968" s="10">
        <v>1</v>
      </c>
      <c r="N2968" s="69"/>
      <c r="P2968" s="245">
        <f t="shared" si="182"/>
        <v>9.31</v>
      </c>
      <c r="Q2968" s="10"/>
      <c r="R2968" s="10"/>
      <c r="S2968" s="10"/>
      <c r="T2968" s="179">
        <f t="shared" si="183"/>
        <v>5</v>
      </c>
      <c r="U2968" s="10"/>
      <c r="V2968" s="10"/>
      <c r="W2968" s="10"/>
      <c r="Y2968" s="10">
        <v>9.31</v>
      </c>
      <c r="Z2968" s="10">
        <f t="shared" si="185"/>
        <v>12.59</v>
      </c>
      <c r="AB2968" s="10">
        <f t="shared" si="186"/>
        <v>8.66</v>
      </c>
      <c r="AC2968" s="10">
        <v>9.91</v>
      </c>
      <c r="AD2968" s="10"/>
      <c r="AE2968" s="3"/>
      <c r="AF2968" s="3"/>
    </row>
    <row r="2969" spans="1:32" x14ac:dyDescent="0.2">
      <c r="A2969" s="55"/>
      <c r="B2969" s="198"/>
      <c r="C2969" s="10" t="s">
        <v>113</v>
      </c>
      <c r="D2969" s="10"/>
      <c r="E2969" s="419" t="s">
        <v>104</v>
      </c>
      <c r="F2969" s="369">
        <v>2336159</v>
      </c>
      <c r="G2969" s="10"/>
      <c r="H2969" s="10">
        <f t="shared" si="184"/>
        <v>6678</v>
      </c>
      <c r="I2969" s="10"/>
      <c r="J2969" s="10">
        <v>270574.25000000006</v>
      </c>
      <c r="K2969" s="10"/>
      <c r="M2969" s="10">
        <v>460</v>
      </c>
      <c r="N2969" s="69"/>
      <c r="P2969" s="245">
        <f t="shared" si="182"/>
        <v>588.20489130434794</v>
      </c>
      <c r="Q2969" s="10"/>
      <c r="R2969" s="10"/>
      <c r="S2969" s="10"/>
      <c r="T2969" s="179">
        <f t="shared" si="183"/>
        <v>5078.6065217391306</v>
      </c>
      <c r="U2969" s="10"/>
      <c r="V2969" s="10"/>
      <c r="W2969" s="10"/>
      <c r="Y2969" s="10">
        <v>270574.25000000006</v>
      </c>
      <c r="Z2969" s="10">
        <f t="shared" si="185"/>
        <v>365978.38</v>
      </c>
      <c r="AB2969" s="10">
        <f t="shared" si="186"/>
        <v>251756</v>
      </c>
      <c r="AC2969" s="10">
        <v>288136.78000000003</v>
      </c>
      <c r="AD2969" s="10"/>
      <c r="AE2969" s="3"/>
      <c r="AF2969" s="3"/>
    </row>
    <row r="2970" spans="1:32" x14ac:dyDescent="0.2">
      <c r="A2970" s="55"/>
      <c r="B2970" s="198"/>
      <c r="C2970" s="10" t="s">
        <v>114</v>
      </c>
      <c r="D2970" s="10"/>
      <c r="E2970" s="419" t="s">
        <v>104</v>
      </c>
      <c r="F2970" s="369">
        <v>7711</v>
      </c>
      <c r="G2970" s="10"/>
      <c r="H2970" s="10">
        <f t="shared" si="184"/>
        <v>22</v>
      </c>
      <c r="I2970" s="10"/>
      <c r="J2970" s="10">
        <v>787.81999999999994</v>
      </c>
      <c r="K2970" s="10"/>
      <c r="M2970" s="10">
        <v>2</v>
      </c>
      <c r="N2970" s="69"/>
      <c r="P2970" s="245">
        <f t="shared" si="182"/>
        <v>393.90999999999997</v>
      </c>
      <c r="Q2970" s="10"/>
      <c r="R2970" s="10"/>
      <c r="S2970" s="10"/>
      <c r="T2970" s="179">
        <f t="shared" si="183"/>
        <v>3855.5</v>
      </c>
      <c r="U2970" s="10"/>
      <c r="V2970" s="10"/>
      <c r="W2970" s="10"/>
      <c r="Y2970" s="10">
        <v>787.81999999999994</v>
      </c>
      <c r="Z2970" s="10">
        <f t="shared" si="185"/>
        <v>1065.5999999999999</v>
      </c>
      <c r="AB2970" s="10">
        <f t="shared" si="186"/>
        <v>733.03</v>
      </c>
      <c r="AC2970" s="10">
        <v>838.96</v>
      </c>
      <c r="AD2970" s="10"/>
      <c r="AE2970" s="3"/>
      <c r="AF2970" s="3"/>
    </row>
    <row r="2971" spans="1:32" x14ac:dyDescent="0.2">
      <c r="A2971" s="55"/>
      <c r="B2971" s="198"/>
      <c r="C2971" s="10" t="s">
        <v>115</v>
      </c>
      <c r="D2971" s="10"/>
      <c r="E2971" s="419" t="s">
        <v>104</v>
      </c>
      <c r="F2971" s="369">
        <v>89517</v>
      </c>
      <c r="G2971" s="10"/>
      <c r="H2971" s="10">
        <f t="shared" si="184"/>
        <v>256</v>
      </c>
      <c r="I2971" s="10"/>
      <c r="J2971" s="10">
        <v>5437.58</v>
      </c>
      <c r="K2971" s="10"/>
      <c r="M2971" s="10">
        <v>11</v>
      </c>
      <c r="N2971" s="69"/>
      <c r="P2971" s="245">
        <f t="shared" si="182"/>
        <v>494.32545454545453</v>
      </c>
      <c r="Q2971" s="10"/>
      <c r="R2971" s="10"/>
      <c r="S2971" s="10"/>
      <c r="T2971" s="179">
        <f t="shared" si="183"/>
        <v>8137.909090909091</v>
      </c>
      <c r="U2971" s="10"/>
      <c r="V2971" s="10"/>
      <c r="W2971" s="10"/>
      <c r="Y2971" s="10">
        <v>5437.58</v>
      </c>
      <c r="Z2971" s="10">
        <f t="shared" si="185"/>
        <v>7354.86</v>
      </c>
      <c r="AB2971" s="10">
        <f t="shared" si="186"/>
        <v>5059.3999999999996</v>
      </c>
      <c r="AC2971" s="10">
        <v>5790.52</v>
      </c>
      <c r="AD2971" s="10"/>
      <c r="AE2971" s="3"/>
      <c r="AF2971" s="3"/>
    </row>
    <row r="2972" spans="1:32" x14ac:dyDescent="0.2">
      <c r="A2972" s="55"/>
      <c r="B2972" s="198"/>
      <c r="C2972" s="10" t="s">
        <v>116</v>
      </c>
      <c r="D2972" s="10"/>
      <c r="E2972" s="419" t="s">
        <v>104</v>
      </c>
      <c r="F2972" s="369">
        <v>11048</v>
      </c>
      <c r="G2972" s="10"/>
      <c r="H2972" s="10">
        <f t="shared" si="184"/>
        <v>32</v>
      </c>
      <c r="I2972" s="10"/>
      <c r="J2972" s="10">
        <v>785.03</v>
      </c>
      <c r="K2972" s="10"/>
      <c r="M2972" s="10">
        <v>5</v>
      </c>
      <c r="N2972" s="69"/>
      <c r="P2972" s="245">
        <f t="shared" si="182"/>
        <v>157.006</v>
      </c>
      <c r="Q2972" s="10"/>
      <c r="R2972" s="10"/>
      <c r="S2972" s="10"/>
      <c r="T2972" s="179">
        <f t="shared" si="183"/>
        <v>2209.6</v>
      </c>
      <c r="U2972" s="10"/>
      <c r="V2972" s="10"/>
      <c r="W2972" s="10"/>
      <c r="Y2972" s="10">
        <v>785.03</v>
      </c>
      <c r="Z2972" s="10">
        <f t="shared" si="185"/>
        <v>1061.83</v>
      </c>
      <c r="AB2972" s="10">
        <f t="shared" si="186"/>
        <v>730.43</v>
      </c>
      <c r="AC2972" s="10">
        <v>835.98</v>
      </c>
      <c r="AD2972" s="10"/>
      <c r="AE2972" s="3"/>
      <c r="AF2972" s="3"/>
    </row>
    <row r="2973" spans="1:32" x14ac:dyDescent="0.2">
      <c r="A2973" s="55"/>
      <c r="B2973" s="198"/>
      <c r="C2973" s="10" t="s">
        <v>117</v>
      </c>
      <c r="D2973" s="10"/>
      <c r="E2973" s="419" t="s">
        <v>104</v>
      </c>
      <c r="F2973" s="369">
        <v>79165</v>
      </c>
      <c r="G2973" s="10"/>
      <c r="H2973" s="10">
        <f t="shared" si="184"/>
        <v>226</v>
      </c>
      <c r="I2973" s="10"/>
      <c r="J2973" s="10">
        <v>12703.15</v>
      </c>
      <c r="K2973" s="10"/>
      <c r="M2973" s="10">
        <v>10</v>
      </c>
      <c r="N2973" s="69"/>
      <c r="P2973" s="245">
        <f t="shared" si="182"/>
        <v>1270.3150000000001</v>
      </c>
      <c r="Q2973" s="10"/>
      <c r="R2973" s="10"/>
      <c r="S2973" s="10"/>
      <c r="T2973" s="179">
        <f t="shared" si="183"/>
        <v>7916.5</v>
      </c>
      <c r="U2973" s="10"/>
      <c r="V2973" s="10"/>
      <c r="W2973" s="10"/>
      <c r="Y2973" s="10">
        <v>12703.15</v>
      </c>
      <c r="Z2973" s="10">
        <f t="shared" si="185"/>
        <v>17182.259999999998</v>
      </c>
      <c r="AB2973" s="10">
        <f t="shared" si="186"/>
        <v>11819.65</v>
      </c>
      <c r="AC2973" s="10">
        <v>13527.69</v>
      </c>
      <c r="AD2973" s="10"/>
      <c r="AE2973" s="3"/>
      <c r="AF2973" s="3"/>
    </row>
    <row r="2974" spans="1:32" x14ac:dyDescent="0.2">
      <c r="A2974" s="55"/>
      <c r="B2974" s="198"/>
      <c r="C2974" s="10" t="s">
        <v>118</v>
      </c>
      <c r="D2974" s="10"/>
      <c r="E2974" s="419" t="s">
        <v>105</v>
      </c>
      <c r="F2974" s="369">
        <v>213072</v>
      </c>
      <c r="G2974" s="10"/>
      <c r="H2974" s="10">
        <f t="shared" si="184"/>
        <v>609</v>
      </c>
      <c r="I2974" s="10"/>
      <c r="J2974" s="10">
        <v>19741.300000000003</v>
      </c>
      <c r="K2974" s="10"/>
      <c r="M2974" s="10">
        <v>57</v>
      </c>
      <c r="N2974" s="69"/>
      <c r="P2974" s="245">
        <f t="shared" si="182"/>
        <v>346.33859649122815</v>
      </c>
      <c r="Q2974" s="10"/>
      <c r="R2974" s="10"/>
      <c r="S2974" s="10"/>
      <c r="T2974" s="179">
        <f t="shared" si="183"/>
        <v>3738.1052631578946</v>
      </c>
      <c r="U2974" s="10"/>
      <c r="V2974" s="10"/>
      <c r="W2974" s="10"/>
      <c r="Y2974" s="10">
        <v>19741.300000000003</v>
      </c>
      <c r="Z2974" s="10">
        <f t="shared" si="185"/>
        <v>26702.06</v>
      </c>
      <c r="AB2974" s="10">
        <f t="shared" si="186"/>
        <v>18368.310000000001</v>
      </c>
      <c r="AC2974" s="10">
        <v>21022.68</v>
      </c>
      <c r="AD2974" s="10"/>
      <c r="AE2974" s="3"/>
      <c r="AF2974" s="3"/>
    </row>
    <row r="2975" spans="1:32" x14ac:dyDescent="0.2">
      <c r="A2975" s="55"/>
      <c r="B2975" s="198"/>
      <c r="C2975" s="10" t="s">
        <v>119</v>
      </c>
      <c r="D2975" s="10"/>
      <c r="E2975" s="419" t="s">
        <v>120</v>
      </c>
      <c r="F2975" s="369">
        <v>252</v>
      </c>
      <c r="G2975" s="10"/>
      <c r="H2975" s="10">
        <f t="shared" si="184"/>
        <v>1</v>
      </c>
      <c r="I2975" s="10"/>
      <c r="J2975" s="10">
        <v>70.5</v>
      </c>
      <c r="K2975" s="10"/>
      <c r="M2975" s="10">
        <v>1</v>
      </c>
      <c r="N2975" s="69"/>
      <c r="P2975" s="245">
        <f t="shared" si="182"/>
        <v>70.5</v>
      </c>
      <c r="Q2975" s="10"/>
      <c r="R2975" s="10"/>
      <c r="S2975" s="10"/>
      <c r="T2975" s="179">
        <f t="shared" si="183"/>
        <v>252</v>
      </c>
      <c r="U2975" s="10"/>
      <c r="V2975" s="10"/>
      <c r="W2975" s="10"/>
      <c r="Y2975" s="10">
        <v>70.5</v>
      </c>
      <c r="Z2975" s="10">
        <f t="shared" si="185"/>
        <v>95.36</v>
      </c>
      <c r="AB2975" s="10">
        <f t="shared" si="186"/>
        <v>65.599999999999994</v>
      </c>
      <c r="AC2975" s="10">
        <v>75.08</v>
      </c>
      <c r="AD2975" s="10"/>
      <c r="AE2975" s="3"/>
      <c r="AF2975" s="3"/>
    </row>
    <row r="2976" spans="1:32" x14ac:dyDescent="0.2">
      <c r="A2976" s="55"/>
      <c r="B2976" s="198"/>
      <c r="C2976" s="10" t="s">
        <v>121</v>
      </c>
      <c r="D2976" s="10"/>
      <c r="E2976" s="419" t="s">
        <v>143</v>
      </c>
      <c r="F2976" s="369">
        <v>7981</v>
      </c>
      <c r="G2976" s="10"/>
      <c r="H2976" s="10">
        <f t="shared" si="184"/>
        <v>23</v>
      </c>
      <c r="I2976" s="10"/>
      <c r="J2976" s="10">
        <v>625.46</v>
      </c>
      <c r="K2976" s="10"/>
      <c r="M2976" s="10">
        <v>1</v>
      </c>
      <c r="N2976" s="69"/>
      <c r="P2976" s="245">
        <f t="shared" si="182"/>
        <v>625.46</v>
      </c>
      <c r="Q2976" s="10"/>
      <c r="R2976" s="10"/>
      <c r="S2976" s="10"/>
      <c r="T2976" s="179">
        <f t="shared" si="183"/>
        <v>7981</v>
      </c>
      <c r="U2976" s="10"/>
      <c r="V2976" s="10"/>
      <c r="W2976" s="10"/>
      <c r="Y2976" s="10">
        <v>625.46</v>
      </c>
      <c r="Z2976" s="10">
        <f t="shared" si="185"/>
        <v>846</v>
      </c>
      <c r="AB2976" s="10">
        <f t="shared" si="186"/>
        <v>581.96</v>
      </c>
      <c r="AC2976" s="10">
        <v>666.06</v>
      </c>
      <c r="AD2976" s="10"/>
      <c r="AE2976" s="3"/>
      <c r="AF2976" s="3"/>
    </row>
    <row r="2977" spans="1:32" x14ac:dyDescent="0.2">
      <c r="A2977" s="55"/>
      <c r="B2977" s="198"/>
      <c r="C2977" s="10" t="s">
        <v>121</v>
      </c>
      <c r="D2977" s="10"/>
      <c r="E2977" s="419" t="s">
        <v>90</v>
      </c>
      <c r="F2977" s="369">
        <v>315363</v>
      </c>
      <c r="G2977" s="10"/>
      <c r="H2977" s="10">
        <f t="shared" si="184"/>
        <v>901</v>
      </c>
      <c r="I2977" s="10"/>
      <c r="J2977" s="10">
        <v>16080.629999999997</v>
      </c>
      <c r="K2977" s="10"/>
      <c r="M2977" s="10">
        <v>15</v>
      </c>
      <c r="N2977" s="69"/>
      <c r="P2977" s="245">
        <f t="shared" si="182"/>
        <v>1072.0419999999999</v>
      </c>
      <c r="Q2977" s="10"/>
      <c r="R2977" s="10"/>
      <c r="S2977" s="10"/>
      <c r="T2977" s="179">
        <f t="shared" si="183"/>
        <v>21024.2</v>
      </c>
      <c r="U2977" s="10"/>
      <c r="V2977" s="10"/>
      <c r="W2977" s="10"/>
      <c r="Y2977" s="10">
        <v>16080.629999999997</v>
      </c>
      <c r="Z2977" s="10">
        <f t="shared" si="185"/>
        <v>21750.639999999999</v>
      </c>
      <c r="AB2977" s="10">
        <f t="shared" si="186"/>
        <v>14962.23</v>
      </c>
      <c r="AC2977" s="10">
        <v>17124.39</v>
      </c>
      <c r="AD2977" s="10"/>
      <c r="AE2977" s="3"/>
      <c r="AF2977" s="3"/>
    </row>
    <row r="2978" spans="1:32" x14ac:dyDescent="0.2">
      <c r="A2978" s="55"/>
      <c r="B2978" s="198"/>
      <c r="C2978" s="10" t="s">
        <v>123</v>
      </c>
      <c r="D2978" s="10"/>
      <c r="E2978" s="419" t="s">
        <v>124</v>
      </c>
      <c r="F2978" s="369">
        <v>61110</v>
      </c>
      <c r="G2978" s="10"/>
      <c r="H2978" s="10">
        <f t="shared" si="184"/>
        <v>175</v>
      </c>
      <c r="I2978" s="10"/>
      <c r="J2978" s="10">
        <v>8458.93</v>
      </c>
      <c r="K2978" s="10"/>
      <c r="M2978" s="10">
        <v>25</v>
      </c>
      <c r="N2978" s="69"/>
      <c r="P2978" s="245">
        <f t="shared" si="182"/>
        <v>338.35720000000003</v>
      </c>
      <c r="Q2978" s="10"/>
      <c r="R2978" s="10"/>
      <c r="S2978" s="10"/>
      <c r="T2978" s="179">
        <f t="shared" si="183"/>
        <v>2444.4</v>
      </c>
      <c r="U2978" s="10"/>
      <c r="V2978" s="10"/>
      <c r="W2978" s="10"/>
      <c r="Y2978" s="10">
        <v>8458.93</v>
      </c>
      <c r="Z2978" s="10">
        <f t="shared" si="185"/>
        <v>11441.54</v>
      </c>
      <c r="AB2978" s="10">
        <f t="shared" si="186"/>
        <v>7870.62</v>
      </c>
      <c r="AC2978" s="10">
        <v>9007.99</v>
      </c>
      <c r="AD2978" s="10"/>
      <c r="AE2978" s="3"/>
      <c r="AF2978" s="3"/>
    </row>
    <row r="2979" spans="1:32" x14ac:dyDescent="0.2">
      <c r="A2979" s="55"/>
      <c r="B2979" s="198"/>
      <c r="C2979" s="10" t="s">
        <v>125</v>
      </c>
      <c r="D2979" s="10"/>
      <c r="E2979" s="419" t="s">
        <v>120</v>
      </c>
      <c r="F2979" s="369">
        <v>65161</v>
      </c>
      <c r="G2979" s="10"/>
      <c r="H2979" s="10">
        <f t="shared" si="184"/>
        <v>186</v>
      </c>
      <c r="I2979" s="10"/>
      <c r="J2979" s="10">
        <v>8433.0000000000018</v>
      </c>
      <c r="K2979" s="10"/>
      <c r="M2979" s="10">
        <v>30</v>
      </c>
      <c r="N2979" s="69"/>
      <c r="P2979" s="245">
        <f t="shared" si="182"/>
        <v>281.10000000000008</v>
      </c>
      <c r="Q2979" s="10"/>
      <c r="R2979" s="10"/>
      <c r="S2979" s="10"/>
      <c r="T2979" s="179">
        <f t="shared" si="183"/>
        <v>2172.0333333333333</v>
      </c>
      <c r="U2979" s="10"/>
      <c r="V2979" s="10"/>
      <c r="W2979" s="10"/>
      <c r="Y2979" s="10">
        <v>8433.0000000000018</v>
      </c>
      <c r="Z2979" s="10">
        <f t="shared" si="185"/>
        <v>11406.46</v>
      </c>
      <c r="AB2979" s="10">
        <f t="shared" si="186"/>
        <v>7846.49</v>
      </c>
      <c r="AC2979" s="10">
        <v>8980.3700000000008</v>
      </c>
      <c r="AD2979" s="10"/>
      <c r="AE2979" s="3"/>
      <c r="AF2979" s="3"/>
    </row>
    <row r="2980" spans="1:32" x14ac:dyDescent="0.2">
      <c r="A2980" s="55"/>
      <c r="B2980" s="198"/>
      <c r="C2980" s="10" t="s">
        <v>126</v>
      </c>
      <c r="D2980" s="10"/>
      <c r="E2980" s="419" t="s">
        <v>127</v>
      </c>
      <c r="F2980" s="369">
        <v>39901</v>
      </c>
      <c r="G2980" s="10"/>
      <c r="H2980" s="10">
        <f t="shared" si="184"/>
        <v>114</v>
      </c>
      <c r="I2980" s="10"/>
      <c r="J2980" s="10">
        <v>6607.0199999999986</v>
      </c>
      <c r="K2980" s="10"/>
      <c r="M2980" s="10">
        <v>61</v>
      </c>
      <c r="N2980" s="69"/>
      <c r="P2980" s="245">
        <f t="shared" si="182"/>
        <v>108.3118032786885</v>
      </c>
      <c r="Q2980" s="10"/>
      <c r="R2980" s="10"/>
      <c r="S2980" s="10"/>
      <c r="T2980" s="179">
        <f t="shared" si="183"/>
        <v>654.11475409836066</v>
      </c>
      <c r="U2980" s="10"/>
      <c r="V2980" s="10"/>
      <c r="W2980" s="10"/>
      <c r="Y2980" s="10">
        <v>6607.0199999999986</v>
      </c>
      <c r="Z2980" s="10">
        <f t="shared" si="185"/>
        <v>8936.65</v>
      </c>
      <c r="AB2980" s="10">
        <f t="shared" si="186"/>
        <v>6147.51</v>
      </c>
      <c r="AC2980" s="10">
        <v>7035.87</v>
      </c>
      <c r="AD2980" s="10"/>
      <c r="AE2980" s="3"/>
      <c r="AF2980" s="3"/>
    </row>
    <row r="2981" spans="1:32" x14ac:dyDescent="0.2">
      <c r="A2981" s="55"/>
      <c r="B2981" s="198"/>
      <c r="C2981" s="10" t="s">
        <v>128</v>
      </c>
      <c r="D2981" s="10"/>
      <c r="E2981" s="419" t="s">
        <v>68</v>
      </c>
      <c r="F2981" s="369">
        <v>10024812</v>
      </c>
      <c r="G2981" s="10"/>
      <c r="H2981" s="10">
        <f t="shared" si="184"/>
        <v>28656</v>
      </c>
      <c r="I2981" s="10"/>
      <c r="J2981" s="10">
        <v>596207.87999999966</v>
      </c>
      <c r="K2981" s="10"/>
      <c r="M2981" s="10">
        <v>959</v>
      </c>
      <c r="N2981" s="69"/>
      <c r="P2981" s="245">
        <f t="shared" si="182"/>
        <v>621.69747653806007</v>
      </c>
      <c r="Q2981" s="10"/>
      <c r="R2981" s="10"/>
      <c r="S2981" s="10"/>
      <c r="T2981" s="179">
        <f t="shared" si="183"/>
        <v>10453.401459854014</v>
      </c>
      <c r="U2981" s="10"/>
      <c r="V2981" s="10"/>
      <c r="W2981" s="10"/>
      <c r="Y2981" s="10">
        <v>596207.87999999966</v>
      </c>
      <c r="Z2981" s="10">
        <f t="shared" si="185"/>
        <v>806430.01</v>
      </c>
      <c r="AB2981" s="10">
        <f t="shared" si="186"/>
        <v>554742.03</v>
      </c>
      <c r="AC2981" s="10">
        <v>634906.74</v>
      </c>
      <c r="AD2981" s="10"/>
      <c r="AE2981" s="3"/>
      <c r="AF2981" s="3"/>
    </row>
    <row r="2982" spans="1:32" x14ac:dyDescent="0.2">
      <c r="A2982" s="55"/>
      <c r="B2982" s="198"/>
      <c r="C2982" s="10" t="s">
        <v>128</v>
      </c>
      <c r="D2982" s="10"/>
      <c r="E2982" s="419" t="s">
        <v>501</v>
      </c>
      <c r="F2982" s="369">
        <v>2959</v>
      </c>
      <c r="G2982" s="10"/>
      <c r="H2982" s="10">
        <f t="shared" si="184"/>
        <v>8</v>
      </c>
      <c r="I2982" s="10"/>
      <c r="J2982" s="10">
        <v>446.6</v>
      </c>
      <c r="K2982" s="10"/>
      <c r="M2982" s="10">
        <v>1</v>
      </c>
      <c r="N2982" s="69"/>
      <c r="P2982" s="245">
        <f t="shared" si="182"/>
        <v>446.6</v>
      </c>
      <c r="Q2982" s="10"/>
      <c r="R2982" s="10"/>
      <c r="S2982" s="10"/>
      <c r="T2982" s="179">
        <f t="shared" si="183"/>
        <v>2959</v>
      </c>
      <c r="U2982" s="10"/>
      <c r="V2982" s="10"/>
      <c r="W2982" s="10"/>
      <c r="Y2982" s="10">
        <v>446.6</v>
      </c>
      <c r="Z2982" s="10">
        <f t="shared" si="185"/>
        <v>604.07000000000005</v>
      </c>
      <c r="AB2982" s="10">
        <f t="shared" si="186"/>
        <v>415.54</v>
      </c>
      <c r="AC2982" s="10">
        <v>475.59</v>
      </c>
      <c r="AD2982" s="10"/>
      <c r="AE2982" s="3"/>
      <c r="AF2982" s="3"/>
    </row>
    <row r="2983" spans="1:32" x14ac:dyDescent="0.2">
      <c r="A2983" s="55"/>
      <c r="B2983" s="198"/>
      <c r="C2983" s="10" t="s">
        <v>128</v>
      </c>
      <c r="D2983" s="10"/>
      <c r="E2983" s="419" t="s">
        <v>75</v>
      </c>
      <c r="F2983" s="369">
        <v>113388</v>
      </c>
      <c r="G2983" s="10"/>
      <c r="H2983" s="10">
        <f t="shared" si="184"/>
        <v>324</v>
      </c>
      <c r="I2983" s="10"/>
      <c r="J2983" s="10">
        <v>11045.29</v>
      </c>
      <c r="K2983" s="10"/>
      <c r="M2983" s="10">
        <v>16</v>
      </c>
      <c r="N2983" s="69"/>
      <c r="P2983" s="245">
        <f t="shared" si="182"/>
        <v>690.33062500000005</v>
      </c>
      <c r="Q2983" s="10"/>
      <c r="R2983" s="10"/>
      <c r="S2983" s="10"/>
      <c r="T2983" s="179">
        <f t="shared" si="183"/>
        <v>7086.75</v>
      </c>
      <c r="U2983" s="10"/>
      <c r="V2983" s="10"/>
      <c r="W2983" s="10"/>
      <c r="Y2983" s="10">
        <v>11045.29</v>
      </c>
      <c r="Z2983" s="10">
        <f t="shared" si="185"/>
        <v>14939.85</v>
      </c>
      <c r="AB2983" s="10">
        <f t="shared" si="186"/>
        <v>10277.1</v>
      </c>
      <c r="AC2983" s="10">
        <v>11762.22</v>
      </c>
      <c r="AD2983" s="10"/>
      <c r="AE2983" s="3"/>
      <c r="AF2983" s="3"/>
    </row>
    <row r="2984" spans="1:32" x14ac:dyDescent="0.2">
      <c r="A2984" s="55"/>
      <c r="B2984" s="198"/>
      <c r="C2984" s="10" t="s">
        <v>128</v>
      </c>
      <c r="D2984" s="10"/>
      <c r="E2984" s="419" t="s">
        <v>595</v>
      </c>
      <c r="F2984" s="369">
        <v>43</v>
      </c>
      <c r="G2984" s="10"/>
      <c r="H2984" s="10">
        <f t="shared" si="184"/>
        <v>0</v>
      </c>
      <c r="I2984" s="10"/>
      <c r="J2984" s="10">
        <v>22.16</v>
      </c>
      <c r="K2984" s="10"/>
      <c r="M2984" s="10">
        <v>1</v>
      </c>
      <c r="N2984" s="69"/>
      <c r="P2984" s="245">
        <f t="shared" si="182"/>
        <v>22.16</v>
      </c>
      <c r="Q2984" s="10"/>
      <c r="R2984" s="10"/>
      <c r="S2984" s="10"/>
      <c r="T2984" s="179">
        <f t="shared" si="183"/>
        <v>43</v>
      </c>
      <c r="U2984" s="10"/>
      <c r="V2984" s="10"/>
      <c r="W2984" s="10"/>
      <c r="Y2984" s="10">
        <v>22.16</v>
      </c>
      <c r="Z2984" s="10">
        <f t="shared" si="185"/>
        <v>29.97</v>
      </c>
      <c r="AB2984" s="10">
        <f t="shared" si="186"/>
        <v>20.62</v>
      </c>
      <c r="AC2984" s="10">
        <v>23.6</v>
      </c>
      <c r="AD2984" s="10"/>
      <c r="AE2984" s="3"/>
      <c r="AF2984" s="3"/>
    </row>
    <row r="2985" spans="1:32" x14ac:dyDescent="0.2">
      <c r="A2985" s="55"/>
      <c r="B2985" s="198"/>
      <c r="C2985" s="10" t="s">
        <v>128</v>
      </c>
      <c r="D2985" s="10"/>
      <c r="E2985" s="419" t="s">
        <v>153</v>
      </c>
      <c r="F2985" s="369">
        <v>7758</v>
      </c>
      <c r="G2985" s="10"/>
      <c r="H2985" s="10">
        <f t="shared" si="184"/>
        <v>22</v>
      </c>
      <c r="I2985" s="10"/>
      <c r="J2985" s="10">
        <v>1407.81</v>
      </c>
      <c r="K2985" s="10"/>
      <c r="M2985" s="10">
        <v>1</v>
      </c>
      <c r="N2985" s="69"/>
      <c r="P2985" s="245">
        <f t="shared" si="182"/>
        <v>1407.81</v>
      </c>
      <c r="Q2985" s="10"/>
      <c r="R2985" s="10"/>
      <c r="S2985" s="10"/>
      <c r="T2985" s="179">
        <f t="shared" si="183"/>
        <v>7758</v>
      </c>
      <c r="U2985" s="10"/>
      <c r="V2985" s="10"/>
      <c r="W2985" s="10"/>
      <c r="Y2985" s="10">
        <v>1407.81</v>
      </c>
      <c r="Z2985" s="10">
        <f t="shared" si="185"/>
        <v>1904.2</v>
      </c>
      <c r="AB2985" s="10">
        <f t="shared" si="186"/>
        <v>1309.9000000000001</v>
      </c>
      <c r="AC2985" s="10">
        <v>1499.19</v>
      </c>
      <c r="AD2985" s="10"/>
      <c r="AE2985" s="3"/>
      <c r="AF2985" s="3"/>
    </row>
    <row r="2986" spans="1:32" x14ac:dyDescent="0.2">
      <c r="A2986" s="55"/>
      <c r="B2986" s="198"/>
      <c r="C2986" s="10" t="s">
        <v>596</v>
      </c>
      <c r="D2986" s="10"/>
      <c r="E2986" s="419" t="s">
        <v>75</v>
      </c>
      <c r="F2986" s="369">
        <v>35190</v>
      </c>
      <c r="G2986" s="10"/>
      <c r="H2986" s="10">
        <f t="shared" si="184"/>
        <v>101</v>
      </c>
      <c r="I2986" s="10"/>
      <c r="J2986" s="10">
        <v>4622.3099999999995</v>
      </c>
      <c r="K2986" s="10"/>
      <c r="M2986" s="10">
        <v>3</v>
      </c>
      <c r="N2986" s="69"/>
      <c r="P2986" s="245">
        <f t="shared" si="182"/>
        <v>1540.7699999999998</v>
      </c>
      <c r="Q2986" s="10"/>
      <c r="R2986" s="10"/>
      <c r="S2986" s="10"/>
      <c r="T2986" s="179">
        <f t="shared" si="183"/>
        <v>11730</v>
      </c>
      <c r="U2986" s="10"/>
      <c r="V2986" s="10"/>
      <c r="W2986" s="10"/>
      <c r="Y2986" s="10">
        <v>4622.3099999999995</v>
      </c>
      <c r="Z2986" s="10">
        <f t="shared" si="185"/>
        <v>6252.13</v>
      </c>
      <c r="AB2986" s="10">
        <f t="shared" si="186"/>
        <v>4300.83</v>
      </c>
      <c r="AC2986" s="10">
        <v>4922.33</v>
      </c>
      <c r="AD2986" s="10"/>
      <c r="AE2986" s="3"/>
      <c r="AF2986" s="3"/>
    </row>
    <row r="2987" spans="1:32" x14ac:dyDescent="0.2">
      <c r="A2987" s="55"/>
      <c r="B2987" s="198"/>
      <c r="C2987" s="10" t="s">
        <v>129</v>
      </c>
      <c r="D2987" s="10"/>
      <c r="E2987" s="419" t="s">
        <v>107</v>
      </c>
      <c r="F2987" s="369">
        <v>861</v>
      </c>
      <c r="G2987" s="10"/>
      <c r="H2987" s="10">
        <f t="shared" si="184"/>
        <v>2</v>
      </c>
      <c r="I2987" s="10"/>
      <c r="J2987" s="10">
        <v>53.02</v>
      </c>
      <c r="K2987" s="10"/>
      <c r="M2987" s="10">
        <v>2</v>
      </c>
      <c r="N2987" s="69"/>
      <c r="P2987" s="245">
        <f t="shared" si="182"/>
        <v>26.51</v>
      </c>
      <c r="Q2987" s="10"/>
      <c r="R2987" s="10"/>
      <c r="S2987" s="10"/>
      <c r="T2987" s="179">
        <f t="shared" si="183"/>
        <v>430.5</v>
      </c>
      <c r="U2987" s="10"/>
      <c r="V2987" s="10"/>
      <c r="W2987" s="10"/>
      <c r="Y2987" s="10">
        <v>53.02</v>
      </c>
      <c r="Z2987" s="10">
        <f t="shared" si="185"/>
        <v>71.709999999999994</v>
      </c>
      <c r="AB2987" s="10">
        <f t="shared" si="186"/>
        <v>49.33</v>
      </c>
      <c r="AC2987" s="10">
        <v>56.46</v>
      </c>
      <c r="AD2987" s="10"/>
      <c r="AE2987" s="3"/>
      <c r="AF2987" s="3"/>
    </row>
    <row r="2988" spans="1:32" x14ac:dyDescent="0.2">
      <c r="A2988" s="55"/>
      <c r="B2988" s="198"/>
      <c r="C2988" s="10" t="s">
        <v>130</v>
      </c>
      <c r="D2988" s="10"/>
      <c r="E2988" s="419" t="s">
        <v>107</v>
      </c>
      <c r="F2988" s="369">
        <v>1829</v>
      </c>
      <c r="G2988" s="10"/>
      <c r="H2988" s="10">
        <f t="shared" si="184"/>
        <v>5</v>
      </c>
      <c r="I2988" s="10"/>
      <c r="J2988" s="10">
        <v>364.22</v>
      </c>
      <c r="K2988" s="10"/>
      <c r="M2988" s="10">
        <v>1</v>
      </c>
      <c r="N2988" s="69"/>
      <c r="P2988" s="245">
        <f t="shared" si="182"/>
        <v>364.22</v>
      </c>
      <c r="Q2988" s="10"/>
      <c r="R2988" s="10"/>
      <c r="S2988" s="10"/>
      <c r="T2988" s="179">
        <f t="shared" si="183"/>
        <v>1829</v>
      </c>
      <c r="U2988" s="10"/>
      <c r="V2988" s="10"/>
      <c r="W2988" s="10"/>
      <c r="Y2988" s="10">
        <v>364.22</v>
      </c>
      <c r="Z2988" s="10">
        <f t="shared" si="185"/>
        <v>492.64</v>
      </c>
      <c r="AB2988" s="10">
        <f t="shared" si="186"/>
        <v>338.89</v>
      </c>
      <c r="AC2988" s="10">
        <v>387.86</v>
      </c>
      <c r="AD2988" s="10"/>
      <c r="AE2988" s="3"/>
      <c r="AF2988" s="3"/>
    </row>
    <row r="2989" spans="1:32" x14ac:dyDescent="0.2">
      <c r="A2989" s="55"/>
      <c r="B2989" s="198"/>
      <c r="C2989" s="10" t="s">
        <v>132</v>
      </c>
      <c r="D2989" s="10"/>
      <c r="E2989" s="419" t="s">
        <v>133</v>
      </c>
      <c r="F2989" s="369">
        <v>146356</v>
      </c>
      <c r="G2989" s="10"/>
      <c r="H2989" s="10">
        <f t="shared" si="184"/>
        <v>418</v>
      </c>
      <c r="I2989" s="10"/>
      <c r="J2989" s="10">
        <v>9006.73</v>
      </c>
      <c r="K2989" s="10"/>
      <c r="M2989" s="10">
        <v>3</v>
      </c>
      <c r="N2989" s="69"/>
      <c r="P2989" s="245">
        <f t="shared" si="182"/>
        <v>3002.2433333333333</v>
      </c>
      <c r="Q2989" s="10"/>
      <c r="R2989" s="10"/>
      <c r="S2989" s="10"/>
      <c r="T2989" s="179">
        <f t="shared" si="183"/>
        <v>48785.333333333336</v>
      </c>
      <c r="U2989" s="10"/>
      <c r="V2989" s="10"/>
      <c r="W2989" s="10"/>
      <c r="Y2989" s="10">
        <v>9006.73</v>
      </c>
      <c r="Z2989" s="10">
        <f t="shared" si="185"/>
        <v>12182.49</v>
      </c>
      <c r="AB2989" s="10">
        <f t="shared" si="186"/>
        <v>8380.32</v>
      </c>
      <c r="AC2989" s="10">
        <v>9591.34</v>
      </c>
      <c r="AD2989" s="10"/>
      <c r="AE2989" s="3"/>
      <c r="AF2989" s="3"/>
    </row>
    <row r="2990" spans="1:32" x14ac:dyDescent="0.2">
      <c r="A2990" s="55"/>
      <c r="B2990" s="198"/>
      <c r="C2990" s="10" t="s">
        <v>132</v>
      </c>
      <c r="D2990" s="10"/>
      <c r="E2990" s="419" t="s">
        <v>134</v>
      </c>
      <c r="F2990" s="369">
        <v>60297</v>
      </c>
      <c r="G2990" s="10"/>
      <c r="H2990" s="10">
        <f t="shared" si="184"/>
        <v>172</v>
      </c>
      <c r="I2990" s="10"/>
      <c r="J2990" s="10">
        <v>4155.8600000000006</v>
      </c>
      <c r="K2990" s="10"/>
      <c r="M2990" s="10">
        <v>9</v>
      </c>
      <c r="N2990" s="69"/>
      <c r="P2990" s="245">
        <f t="shared" si="182"/>
        <v>461.76222222222231</v>
      </c>
      <c r="Q2990" s="10"/>
      <c r="R2990" s="10"/>
      <c r="S2990" s="10"/>
      <c r="T2990" s="179">
        <f t="shared" si="183"/>
        <v>6699.666666666667</v>
      </c>
      <c r="U2990" s="10"/>
      <c r="V2990" s="10"/>
      <c r="W2990" s="10"/>
      <c r="Y2990" s="10">
        <v>4155.8600000000006</v>
      </c>
      <c r="Z2990" s="10">
        <f t="shared" si="185"/>
        <v>5621.21</v>
      </c>
      <c r="AB2990" s="10">
        <f t="shared" si="186"/>
        <v>3866.82</v>
      </c>
      <c r="AC2990" s="10">
        <v>4425.6099999999997</v>
      </c>
      <c r="AD2990" s="10"/>
      <c r="AE2990" s="3"/>
      <c r="AF2990" s="3"/>
    </row>
    <row r="2991" spans="1:32" x14ac:dyDescent="0.2">
      <c r="A2991" s="55"/>
      <c r="B2991" s="198"/>
      <c r="C2991" s="10" t="s">
        <v>135</v>
      </c>
      <c r="D2991" s="10"/>
      <c r="E2991" s="419" t="s">
        <v>131</v>
      </c>
      <c r="F2991" s="369">
        <v>2657604</v>
      </c>
      <c r="G2991" s="10"/>
      <c r="H2991" s="10">
        <f t="shared" si="184"/>
        <v>7597</v>
      </c>
      <c r="I2991" s="10"/>
      <c r="J2991" s="10">
        <v>174784.95</v>
      </c>
      <c r="K2991" s="10"/>
      <c r="M2991" s="10">
        <v>168</v>
      </c>
      <c r="N2991" s="69"/>
      <c r="P2991" s="245">
        <f t="shared" si="182"/>
        <v>1040.3866071428572</v>
      </c>
      <c r="Q2991" s="10"/>
      <c r="R2991" s="10"/>
      <c r="S2991" s="10"/>
      <c r="T2991" s="179">
        <f t="shared" si="183"/>
        <v>15819.071428571429</v>
      </c>
      <c r="U2991" s="10"/>
      <c r="V2991" s="10"/>
      <c r="W2991" s="10"/>
      <c r="Y2991" s="10">
        <v>174784.95</v>
      </c>
      <c r="Z2991" s="10">
        <f t="shared" si="185"/>
        <v>236413.9</v>
      </c>
      <c r="AB2991" s="10">
        <f t="shared" si="186"/>
        <v>162628.78</v>
      </c>
      <c r="AC2991" s="10">
        <v>186129.96</v>
      </c>
      <c r="AD2991" s="10"/>
      <c r="AE2991" s="3"/>
      <c r="AF2991" s="3"/>
    </row>
    <row r="2992" spans="1:32" x14ac:dyDescent="0.2">
      <c r="A2992" s="55"/>
      <c r="B2992" s="198"/>
      <c r="C2992" s="10" t="s">
        <v>136</v>
      </c>
      <c r="D2992" s="10"/>
      <c r="E2992" s="419" t="s">
        <v>79</v>
      </c>
      <c r="F2992" s="369">
        <v>473355</v>
      </c>
      <c r="G2992" s="10"/>
      <c r="H2992" s="10">
        <f t="shared" si="184"/>
        <v>1353</v>
      </c>
      <c r="I2992" s="10"/>
      <c r="J2992" s="10">
        <v>58895.499999999993</v>
      </c>
      <c r="K2992" s="10"/>
      <c r="M2992" s="10">
        <v>99</v>
      </c>
      <c r="N2992" s="69"/>
      <c r="P2992" s="245">
        <f t="shared" si="182"/>
        <v>594.9040404040403</v>
      </c>
      <c r="Q2992" s="10"/>
      <c r="R2992" s="10"/>
      <c r="S2992" s="10"/>
      <c r="T2992" s="179">
        <f t="shared" si="183"/>
        <v>4781.363636363636</v>
      </c>
      <c r="U2992" s="10"/>
      <c r="V2992" s="10"/>
      <c r="W2992" s="10"/>
      <c r="Y2992" s="10">
        <v>58895.499999999993</v>
      </c>
      <c r="Z2992" s="10">
        <f t="shared" si="185"/>
        <v>79661.98</v>
      </c>
      <c r="AB2992" s="10">
        <f t="shared" si="186"/>
        <v>54799.360000000001</v>
      </c>
      <c r="AC2992" s="10">
        <v>62718.31</v>
      </c>
      <c r="AD2992" s="10"/>
      <c r="AE2992" s="3"/>
      <c r="AF2992" s="3"/>
    </row>
    <row r="2993" spans="1:32" x14ac:dyDescent="0.2">
      <c r="A2993" s="55"/>
      <c r="B2993" s="198"/>
      <c r="C2993" s="10" t="s">
        <v>137</v>
      </c>
      <c r="D2993" s="10"/>
      <c r="E2993" s="419" t="s">
        <v>88</v>
      </c>
      <c r="F2993" s="369">
        <v>54</v>
      </c>
      <c r="G2993" s="10"/>
      <c r="H2993" s="10">
        <f t="shared" si="184"/>
        <v>0</v>
      </c>
      <c r="I2993" s="10"/>
      <c r="J2993" s="10">
        <v>19.2</v>
      </c>
      <c r="K2993" s="10"/>
      <c r="M2993" s="10">
        <v>1</v>
      </c>
      <c r="N2993" s="69"/>
      <c r="P2993" s="245">
        <f t="shared" si="182"/>
        <v>19.2</v>
      </c>
      <c r="Q2993" s="10"/>
      <c r="R2993" s="10"/>
      <c r="S2993" s="10"/>
      <c r="T2993" s="179">
        <f t="shared" si="183"/>
        <v>54</v>
      </c>
      <c r="U2993" s="10"/>
      <c r="V2993" s="10"/>
      <c r="W2993" s="10"/>
      <c r="Y2993" s="10">
        <v>19.2</v>
      </c>
      <c r="Z2993" s="10">
        <f t="shared" si="185"/>
        <v>25.97</v>
      </c>
      <c r="AB2993" s="10">
        <f t="shared" si="186"/>
        <v>17.86</v>
      </c>
      <c r="AC2993" s="10">
        <v>20.440000000000001</v>
      </c>
      <c r="AD2993" s="10"/>
      <c r="AE2993" s="3"/>
      <c r="AF2993" s="3"/>
    </row>
    <row r="2994" spans="1:32" x14ac:dyDescent="0.2">
      <c r="A2994" s="55"/>
      <c r="B2994" s="198"/>
      <c r="C2994" s="10" t="s">
        <v>138</v>
      </c>
      <c r="D2994" s="10"/>
      <c r="E2994" s="419" t="s">
        <v>79</v>
      </c>
      <c r="F2994" s="369">
        <v>34047</v>
      </c>
      <c r="G2994" s="10"/>
      <c r="H2994" s="10">
        <f t="shared" si="184"/>
        <v>97</v>
      </c>
      <c r="I2994" s="10"/>
      <c r="J2994" s="10">
        <v>4096.78</v>
      </c>
      <c r="K2994" s="10"/>
      <c r="M2994" s="10">
        <v>19</v>
      </c>
      <c r="N2994" s="69"/>
      <c r="P2994" s="245">
        <f t="shared" si="182"/>
        <v>215.61999999999998</v>
      </c>
      <c r="Q2994" s="10"/>
      <c r="R2994" s="10"/>
      <c r="S2994" s="10"/>
      <c r="T2994" s="179">
        <f t="shared" si="183"/>
        <v>1791.9473684210527</v>
      </c>
      <c r="U2994" s="10"/>
      <c r="V2994" s="10"/>
      <c r="W2994" s="10"/>
      <c r="Y2994" s="10">
        <v>4096.78</v>
      </c>
      <c r="Z2994" s="10">
        <f t="shared" si="185"/>
        <v>5541.3</v>
      </c>
      <c r="AB2994" s="10">
        <f t="shared" si="186"/>
        <v>3811.85</v>
      </c>
      <c r="AC2994" s="10">
        <v>4362.6899999999996</v>
      </c>
      <c r="AD2994" s="10"/>
      <c r="AE2994" s="3"/>
      <c r="AF2994" s="3"/>
    </row>
    <row r="2995" spans="1:32" x14ac:dyDescent="0.2">
      <c r="A2995" s="55"/>
      <c r="B2995" s="198"/>
      <c r="C2995" s="10" t="s">
        <v>141</v>
      </c>
      <c r="D2995" s="10"/>
      <c r="E2995" s="419" t="s">
        <v>104</v>
      </c>
      <c r="F2995" s="369">
        <v>557121</v>
      </c>
      <c r="G2995" s="10"/>
      <c r="H2995" s="10">
        <f t="shared" si="184"/>
        <v>1593</v>
      </c>
      <c r="I2995" s="10"/>
      <c r="J2995" s="10">
        <v>72930.949999999983</v>
      </c>
      <c r="K2995" s="10"/>
      <c r="M2995" s="10">
        <v>96</v>
      </c>
      <c r="N2995" s="69"/>
      <c r="P2995" s="245">
        <f t="shared" si="182"/>
        <v>759.69739583333319</v>
      </c>
      <c r="Q2995" s="10"/>
      <c r="R2995" s="10"/>
      <c r="S2995" s="10"/>
      <c r="T2995" s="179">
        <f t="shared" si="183"/>
        <v>5803.34375</v>
      </c>
      <c r="U2995" s="10"/>
      <c r="V2995" s="10"/>
      <c r="W2995" s="10"/>
      <c r="Y2995" s="10">
        <v>72930.949999999983</v>
      </c>
      <c r="Z2995" s="10">
        <f t="shared" si="185"/>
        <v>98646.31</v>
      </c>
      <c r="AB2995" s="10">
        <f t="shared" si="186"/>
        <v>67858.649999999994</v>
      </c>
      <c r="AC2995" s="10">
        <v>77664.77</v>
      </c>
      <c r="AD2995" s="10"/>
      <c r="AE2995" s="3"/>
      <c r="AF2995" s="3"/>
    </row>
    <row r="2996" spans="1:32" x14ac:dyDescent="0.2">
      <c r="A2996" s="55"/>
      <c r="B2996" s="198"/>
      <c r="C2996" s="10" t="s">
        <v>142</v>
      </c>
      <c r="D2996" s="10"/>
      <c r="E2996" s="419" t="s">
        <v>143</v>
      </c>
      <c r="F2996" s="369">
        <v>10255195</v>
      </c>
      <c r="G2996" s="10"/>
      <c r="H2996" s="10">
        <f t="shared" si="184"/>
        <v>29315</v>
      </c>
      <c r="I2996" s="10"/>
      <c r="J2996" s="10">
        <v>736684.69000000029</v>
      </c>
      <c r="K2996" s="10"/>
      <c r="M2996" s="10">
        <v>357</v>
      </c>
      <c r="N2996" s="69"/>
      <c r="P2996" s="245">
        <f t="shared" si="182"/>
        <v>2063.5425490196085</v>
      </c>
      <c r="Q2996" s="10"/>
      <c r="R2996" s="10"/>
      <c r="S2996" s="10"/>
      <c r="T2996" s="179">
        <f t="shared" si="183"/>
        <v>28726.036414565828</v>
      </c>
      <c r="U2996" s="10"/>
      <c r="V2996" s="10"/>
      <c r="W2996" s="10"/>
      <c r="Y2996" s="10">
        <v>736684.69000000029</v>
      </c>
      <c r="Z2996" s="10">
        <f t="shared" si="185"/>
        <v>996438.76</v>
      </c>
      <c r="AB2996" s="10">
        <f t="shared" si="186"/>
        <v>685448.78</v>
      </c>
      <c r="AC2996" s="10">
        <v>784501.68</v>
      </c>
      <c r="AD2996" s="10"/>
      <c r="AE2996" s="3"/>
      <c r="AF2996" s="3"/>
    </row>
    <row r="2997" spans="1:32" x14ac:dyDescent="0.2">
      <c r="A2997" s="55"/>
      <c r="B2997" s="198"/>
      <c r="C2997" s="10" t="s">
        <v>142</v>
      </c>
      <c r="D2997" s="10"/>
      <c r="E2997" s="419" t="s">
        <v>90</v>
      </c>
      <c r="F2997" s="369">
        <v>360</v>
      </c>
      <c r="G2997" s="10"/>
      <c r="H2997" s="10">
        <f t="shared" si="184"/>
        <v>1</v>
      </c>
      <c r="I2997" s="10"/>
      <c r="J2997" s="10">
        <v>22.65</v>
      </c>
      <c r="K2997" s="10"/>
      <c r="M2997" s="10">
        <v>1</v>
      </c>
      <c r="N2997" s="69"/>
      <c r="P2997" s="245">
        <f t="shared" si="182"/>
        <v>22.65</v>
      </c>
      <c r="Q2997" s="10"/>
      <c r="R2997" s="10"/>
      <c r="S2997" s="10"/>
      <c r="T2997" s="179">
        <f t="shared" si="183"/>
        <v>360</v>
      </c>
      <c r="U2997" s="10"/>
      <c r="V2997" s="10"/>
      <c r="W2997" s="10"/>
      <c r="Y2997" s="10">
        <v>22.65</v>
      </c>
      <c r="Z2997" s="10">
        <f t="shared" si="185"/>
        <v>30.64</v>
      </c>
      <c r="AB2997" s="10">
        <f t="shared" si="186"/>
        <v>21.07</v>
      </c>
      <c r="AC2997" s="10">
        <v>24.11</v>
      </c>
      <c r="AD2997" s="10"/>
      <c r="AE2997" s="3"/>
      <c r="AF2997" s="3"/>
    </row>
    <row r="2998" spans="1:32" x14ac:dyDescent="0.2">
      <c r="A2998" s="55"/>
      <c r="B2998" s="198"/>
      <c r="C2998" s="10" t="s">
        <v>144</v>
      </c>
      <c r="D2998" s="10"/>
      <c r="E2998" s="419" t="s">
        <v>145</v>
      </c>
      <c r="F2998" s="369">
        <v>16828776</v>
      </c>
      <c r="G2998" s="10"/>
      <c r="H2998" s="10">
        <f t="shared" si="184"/>
        <v>48106</v>
      </c>
      <c r="I2998" s="10"/>
      <c r="J2998" s="10">
        <v>1209946.9900000002</v>
      </c>
      <c r="K2998" s="10"/>
      <c r="M2998" s="10">
        <v>1926</v>
      </c>
      <c r="N2998" s="69"/>
      <c r="P2998" s="245">
        <f t="shared" si="182"/>
        <v>628.21754413291808</v>
      </c>
      <c r="Q2998" s="10"/>
      <c r="R2998" s="10"/>
      <c r="S2998" s="10"/>
      <c r="T2998" s="179">
        <f t="shared" si="183"/>
        <v>8737.6822429906533</v>
      </c>
      <c r="U2998" s="10"/>
      <c r="V2998" s="10"/>
      <c r="W2998" s="10"/>
      <c r="Y2998" s="10">
        <v>1209946.9900000002</v>
      </c>
      <c r="Z2998" s="10">
        <f t="shared" si="185"/>
        <v>1636572.74</v>
      </c>
      <c r="AB2998" s="10">
        <f t="shared" si="186"/>
        <v>1125796.01</v>
      </c>
      <c r="AC2998" s="10">
        <v>1288482.6499999999</v>
      </c>
      <c r="AD2998" s="10"/>
      <c r="AE2998" s="3"/>
      <c r="AF2998" s="3"/>
    </row>
    <row r="2999" spans="1:32" x14ac:dyDescent="0.2">
      <c r="A2999" s="55"/>
      <c r="B2999" s="198"/>
      <c r="C2999" s="10" t="s">
        <v>146</v>
      </c>
      <c r="D2999" s="10"/>
      <c r="E2999" s="419" t="s">
        <v>148</v>
      </c>
      <c r="F2999" s="369">
        <v>1884512</v>
      </c>
      <c r="G2999" s="10"/>
      <c r="H2999" s="10">
        <f t="shared" si="184"/>
        <v>5387</v>
      </c>
      <c r="I2999" s="10"/>
      <c r="J2999" s="10">
        <v>184311.6899999998</v>
      </c>
      <c r="K2999" s="10"/>
      <c r="M2999" s="10">
        <v>569</v>
      </c>
      <c r="N2999" s="69"/>
      <c r="P2999" s="245">
        <f t="shared" si="182"/>
        <v>323.92212653778523</v>
      </c>
      <c r="Q2999" s="10"/>
      <c r="R2999" s="10"/>
      <c r="S2999" s="10"/>
      <c r="T2999" s="179">
        <f t="shared" si="183"/>
        <v>3311.9718804920913</v>
      </c>
      <c r="U2999" s="10"/>
      <c r="V2999" s="10"/>
      <c r="W2999" s="10"/>
      <c r="Y2999" s="10">
        <v>184311.6899999998</v>
      </c>
      <c r="Z2999" s="10">
        <f t="shared" si="185"/>
        <v>249299.75</v>
      </c>
      <c r="AB2999" s="10">
        <f t="shared" si="186"/>
        <v>171492.94</v>
      </c>
      <c r="AC2999" s="10">
        <v>196275.06</v>
      </c>
      <c r="AD2999" s="10"/>
      <c r="AE2999" s="3"/>
      <c r="AF2999" s="3"/>
    </row>
    <row r="3000" spans="1:32" x14ac:dyDescent="0.2">
      <c r="A3000" s="55"/>
      <c r="B3000" s="198"/>
      <c r="C3000" s="10" t="s">
        <v>149</v>
      </c>
      <c r="D3000" s="10"/>
      <c r="E3000" s="419" t="s">
        <v>104</v>
      </c>
      <c r="F3000" s="369">
        <v>9065</v>
      </c>
      <c r="G3000" s="10"/>
      <c r="H3000" s="10">
        <f t="shared" si="184"/>
        <v>26</v>
      </c>
      <c r="I3000" s="10"/>
      <c r="J3000" s="10">
        <v>833.47</v>
      </c>
      <c r="K3000" s="10"/>
      <c r="M3000" s="10">
        <v>2</v>
      </c>
      <c r="N3000" s="69"/>
      <c r="P3000" s="245">
        <f t="shared" si="182"/>
        <v>416.73500000000001</v>
      </c>
      <c r="Q3000" s="10"/>
      <c r="R3000" s="10"/>
      <c r="S3000" s="10"/>
      <c r="T3000" s="179">
        <f t="shared" si="183"/>
        <v>4532.5</v>
      </c>
      <c r="U3000" s="10"/>
      <c r="V3000" s="10"/>
      <c r="W3000" s="10"/>
      <c r="Y3000" s="10">
        <v>833.47</v>
      </c>
      <c r="Z3000" s="10">
        <f t="shared" si="185"/>
        <v>1127.3499999999999</v>
      </c>
      <c r="AB3000" s="10">
        <f t="shared" si="186"/>
        <v>775.5</v>
      </c>
      <c r="AC3000" s="10">
        <v>887.57</v>
      </c>
      <c r="AD3000" s="10"/>
      <c r="AE3000" s="3"/>
      <c r="AF3000" s="3"/>
    </row>
    <row r="3001" spans="1:32" x14ac:dyDescent="0.2">
      <c r="A3001" s="55"/>
      <c r="B3001" s="198"/>
      <c r="C3001" s="10" t="s">
        <v>150</v>
      </c>
      <c r="D3001" s="10"/>
      <c r="E3001" s="419" t="s">
        <v>102</v>
      </c>
      <c r="F3001" s="369">
        <v>30922</v>
      </c>
      <c r="G3001" s="10"/>
      <c r="H3001" s="10">
        <f t="shared" ref="H3001:H3064" si="187">ROUND($H$3461*F3001/$F$3461,0)</f>
        <v>88</v>
      </c>
      <c r="I3001" s="10"/>
      <c r="J3001" s="10">
        <v>5275.5300000000007</v>
      </c>
      <c r="K3001" s="10"/>
      <c r="M3001" s="10">
        <v>20</v>
      </c>
      <c r="N3001" s="69"/>
      <c r="P3001" s="245">
        <f t="shared" si="182"/>
        <v>263.77650000000006</v>
      </c>
      <c r="Q3001" s="10"/>
      <c r="R3001" s="10"/>
      <c r="S3001" s="10"/>
      <c r="T3001" s="179">
        <f t="shared" si="183"/>
        <v>1546.1</v>
      </c>
      <c r="U3001" s="10"/>
      <c r="V3001" s="10"/>
      <c r="W3001" s="10"/>
      <c r="Y3001" s="10">
        <v>5275.5300000000007</v>
      </c>
      <c r="Z3001" s="10">
        <f t="shared" ref="Z3001:Z3064" si="188">ROUND($Z$3461*Y3001/$Y$3461,2)</f>
        <v>7135.68</v>
      </c>
      <c r="AB3001" s="10">
        <f t="shared" ref="AB3001:AB3064" si="189">ROUND($AB$3461*Y3001/$Y$3461,2)</f>
        <v>4908.62</v>
      </c>
      <c r="AC3001" s="10">
        <v>5617.96</v>
      </c>
      <c r="AD3001" s="10"/>
      <c r="AE3001" s="3"/>
      <c r="AF3001" s="3"/>
    </row>
    <row r="3002" spans="1:32" x14ac:dyDescent="0.2">
      <c r="A3002" s="55"/>
      <c r="B3002" s="198"/>
      <c r="C3002" s="10" t="s">
        <v>151</v>
      </c>
      <c r="D3002" s="10"/>
      <c r="E3002" s="419" t="s">
        <v>145</v>
      </c>
      <c r="F3002" s="369">
        <v>18407</v>
      </c>
      <c r="G3002" s="10"/>
      <c r="H3002" s="10">
        <f t="shared" si="187"/>
        <v>53</v>
      </c>
      <c r="I3002" s="10"/>
      <c r="J3002" s="10">
        <v>2791.04</v>
      </c>
      <c r="K3002" s="10"/>
      <c r="M3002" s="10">
        <v>18</v>
      </c>
      <c r="N3002" s="69"/>
      <c r="P3002" s="245">
        <f t="shared" si="182"/>
        <v>155.05777777777777</v>
      </c>
      <c r="Q3002" s="10"/>
      <c r="R3002" s="10"/>
      <c r="S3002" s="10"/>
      <c r="T3002" s="179">
        <f t="shared" si="183"/>
        <v>1022.6111111111111</v>
      </c>
      <c r="U3002" s="10"/>
      <c r="V3002" s="10"/>
      <c r="W3002" s="10"/>
      <c r="Y3002" s="10">
        <v>2791.04</v>
      </c>
      <c r="Z3002" s="10">
        <f t="shared" si="188"/>
        <v>3775.16</v>
      </c>
      <c r="AB3002" s="10">
        <f t="shared" si="189"/>
        <v>2596.9299999999998</v>
      </c>
      <c r="AC3002" s="10">
        <v>2972.21</v>
      </c>
      <c r="AD3002" s="10"/>
      <c r="AE3002" s="3"/>
      <c r="AF3002" s="3"/>
    </row>
    <row r="3003" spans="1:32" x14ac:dyDescent="0.2">
      <c r="A3003" s="55"/>
      <c r="B3003" s="198"/>
      <c r="C3003" s="10" t="s">
        <v>152</v>
      </c>
      <c r="D3003" s="10"/>
      <c r="E3003" s="419" t="s">
        <v>153</v>
      </c>
      <c r="F3003" s="369">
        <v>2453841</v>
      </c>
      <c r="G3003" s="10"/>
      <c r="H3003" s="10">
        <f t="shared" si="187"/>
        <v>7014</v>
      </c>
      <c r="I3003" s="10"/>
      <c r="J3003" s="10">
        <v>170179.13000000012</v>
      </c>
      <c r="K3003" s="10"/>
      <c r="M3003" s="10">
        <v>333</v>
      </c>
      <c r="N3003" s="69"/>
      <c r="P3003" s="245">
        <f t="shared" si="182"/>
        <v>511.04843843843878</v>
      </c>
      <c r="Q3003" s="10"/>
      <c r="R3003" s="10"/>
      <c r="S3003" s="10"/>
      <c r="T3003" s="179">
        <f t="shared" si="183"/>
        <v>7368.8918918918916</v>
      </c>
      <c r="U3003" s="10"/>
      <c r="V3003" s="10"/>
      <c r="W3003" s="10"/>
      <c r="Y3003" s="10">
        <v>170179.13000000012</v>
      </c>
      <c r="Z3003" s="10">
        <f t="shared" si="188"/>
        <v>230184.07</v>
      </c>
      <c r="AB3003" s="10">
        <f t="shared" si="189"/>
        <v>158343.29</v>
      </c>
      <c r="AC3003" s="10">
        <v>181225.18</v>
      </c>
      <c r="AD3003" s="10"/>
      <c r="AE3003" s="3"/>
      <c r="AF3003" s="3"/>
    </row>
    <row r="3004" spans="1:32" x14ac:dyDescent="0.2">
      <c r="A3004" s="55"/>
      <c r="B3004" s="198"/>
      <c r="C3004" s="10" t="s">
        <v>152</v>
      </c>
      <c r="D3004" s="10"/>
      <c r="E3004" s="419" t="s">
        <v>154</v>
      </c>
      <c r="F3004" s="369">
        <v>103</v>
      </c>
      <c r="G3004" s="10"/>
      <c r="H3004" s="10">
        <f t="shared" si="187"/>
        <v>0</v>
      </c>
      <c r="I3004" s="10"/>
      <c r="J3004" s="10">
        <v>25.34</v>
      </c>
      <c r="K3004" s="10"/>
      <c r="M3004" s="10">
        <v>1</v>
      </c>
      <c r="N3004" s="69"/>
      <c r="P3004" s="245">
        <f t="shared" si="182"/>
        <v>25.34</v>
      </c>
      <c r="Q3004" s="10"/>
      <c r="R3004" s="10"/>
      <c r="S3004" s="10"/>
      <c r="T3004" s="179">
        <f t="shared" si="183"/>
        <v>103</v>
      </c>
      <c r="U3004" s="10"/>
      <c r="V3004" s="10"/>
      <c r="W3004" s="10"/>
      <c r="Y3004" s="10">
        <v>25.34</v>
      </c>
      <c r="Z3004" s="10">
        <f t="shared" si="188"/>
        <v>34.270000000000003</v>
      </c>
      <c r="AB3004" s="10">
        <f t="shared" si="189"/>
        <v>23.58</v>
      </c>
      <c r="AC3004" s="10">
        <v>26.99</v>
      </c>
      <c r="AD3004" s="10"/>
      <c r="AE3004" s="3"/>
      <c r="AF3004" s="3"/>
    </row>
    <row r="3005" spans="1:32" x14ac:dyDescent="0.2">
      <c r="A3005" s="55"/>
      <c r="B3005" s="198"/>
      <c r="C3005" s="10" t="s">
        <v>152</v>
      </c>
      <c r="D3005" s="10"/>
      <c r="E3005" s="419" t="s">
        <v>157</v>
      </c>
      <c r="F3005" s="369"/>
      <c r="G3005" s="10"/>
      <c r="H3005" s="10">
        <f t="shared" si="187"/>
        <v>0</v>
      </c>
      <c r="I3005" s="10"/>
      <c r="J3005" s="10">
        <v>129.53</v>
      </c>
      <c r="K3005" s="10"/>
      <c r="M3005" s="10">
        <v>1</v>
      </c>
      <c r="N3005" s="69"/>
      <c r="P3005" s="245">
        <f t="shared" si="182"/>
        <v>129.53</v>
      </c>
      <c r="Q3005" s="10"/>
      <c r="R3005" s="10"/>
      <c r="S3005" s="10"/>
      <c r="T3005" s="179">
        <f t="shared" si="183"/>
        <v>0</v>
      </c>
      <c r="U3005" s="10"/>
      <c r="V3005" s="10"/>
      <c r="W3005" s="10"/>
      <c r="Y3005" s="10">
        <v>129.53</v>
      </c>
      <c r="Z3005" s="10">
        <f t="shared" si="188"/>
        <v>175.2</v>
      </c>
      <c r="AB3005" s="10">
        <f t="shared" si="189"/>
        <v>120.52</v>
      </c>
      <c r="AC3005" s="10">
        <v>137.94</v>
      </c>
      <c r="AD3005" s="10"/>
      <c r="AE3005" s="3"/>
      <c r="AF3005" s="3"/>
    </row>
    <row r="3006" spans="1:32" x14ac:dyDescent="0.2">
      <c r="A3006" s="55"/>
      <c r="B3006" s="198"/>
      <c r="C3006" s="10" t="s">
        <v>158</v>
      </c>
      <c r="D3006" s="10"/>
      <c r="E3006" s="419" t="s">
        <v>153</v>
      </c>
      <c r="F3006" s="369">
        <v>739807</v>
      </c>
      <c r="G3006" s="10"/>
      <c r="H3006" s="10">
        <f t="shared" si="187"/>
        <v>2115</v>
      </c>
      <c r="I3006" s="10"/>
      <c r="J3006" s="10">
        <v>55450.31</v>
      </c>
      <c r="K3006" s="10"/>
      <c r="M3006" s="10">
        <v>27</v>
      </c>
      <c r="N3006" s="69"/>
      <c r="P3006" s="245">
        <f t="shared" si="182"/>
        <v>2053.715185185185</v>
      </c>
      <c r="Q3006" s="10"/>
      <c r="R3006" s="10"/>
      <c r="S3006" s="10"/>
      <c r="T3006" s="179">
        <f t="shared" si="183"/>
        <v>27400.259259259259</v>
      </c>
      <c r="U3006" s="10"/>
      <c r="V3006" s="10"/>
      <c r="W3006" s="10"/>
      <c r="Y3006" s="10">
        <v>55450.31</v>
      </c>
      <c r="Z3006" s="10">
        <f t="shared" si="188"/>
        <v>75002.02</v>
      </c>
      <c r="AB3006" s="10">
        <f t="shared" si="189"/>
        <v>51593.78</v>
      </c>
      <c r="AC3006" s="10">
        <v>59049.5</v>
      </c>
      <c r="AD3006" s="10"/>
      <c r="AE3006" s="3"/>
      <c r="AF3006" s="3"/>
    </row>
    <row r="3007" spans="1:32" x14ac:dyDescent="0.2">
      <c r="A3007" s="55"/>
      <c r="B3007" s="198"/>
      <c r="C3007" s="10" t="s">
        <v>158</v>
      </c>
      <c r="D3007" s="10"/>
      <c r="E3007" s="419" t="s">
        <v>157</v>
      </c>
      <c r="F3007" s="369">
        <v>2031</v>
      </c>
      <c r="G3007" s="10"/>
      <c r="H3007" s="10">
        <f t="shared" si="187"/>
        <v>6</v>
      </c>
      <c r="I3007" s="10"/>
      <c r="J3007" s="10">
        <v>352.28</v>
      </c>
      <c r="K3007" s="10"/>
      <c r="M3007" s="10">
        <v>1</v>
      </c>
      <c r="N3007" s="69"/>
      <c r="P3007" s="245">
        <f t="shared" si="182"/>
        <v>352.28</v>
      </c>
      <c r="Q3007" s="10"/>
      <c r="R3007" s="10"/>
      <c r="S3007" s="10"/>
      <c r="T3007" s="179">
        <f t="shared" si="183"/>
        <v>2031</v>
      </c>
      <c r="U3007" s="10"/>
      <c r="V3007" s="10"/>
      <c r="W3007" s="10"/>
      <c r="Y3007" s="10">
        <v>352.28</v>
      </c>
      <c r="Z3007" s="10">
        <f t="shared" si="188"/>
        <v>476.49</v>
      </c>
      <c r="AB3007" s="10">
        <f t="shared" si="189"/>
        <v>327.78</v>
      </c>
      <c r="AC3007" s="10">
        <v>375.15</v>
      </c>
      <c r="AD3007" s="10"/>
      <c r="AE3007" s="3"/>
      <c r="AF3007" s="3"/>
    </row>
    <row r="3008" spans="1:32" x14ac:dyDescent="0.2">
      <c r="A3008" s="55"/>
      <c r="B3008" s="198"/>
      <c r="C3008" s="10" t="s">
        <v>158</v>
      </c>
      <c r="D3008" s="10"/>
      <c r="E3008" s="419" t="s">
        <v>597</v>
      </c>
      <c r="F3008" s="369">
        <v>2688</v>
      </c>
      <c r="G3008" s="10"/>
      <c r="H3008" s="10">
        <f t="shared" si="187"/>
        <v>8</v>
      </c>
      <c r="I3008" s="10"/>
      <c r="J3008" s="10">
        <v>216.38</v>
      </c>
      <c r="K3008" s="10"/>
      <c r="M3008" s="10">
        <v>1</v>
      </c>
      <c r="N3008" s="69"/>
      <c r="P3008" s="245">
        <f t="shared" si="182"/>
        <v>216.38</v>
      </c>
      <c r="Q3008" s="10"/>
      <c r="R3008" s="10"/>
      <c r="S3008" s="10"/>
      <c r="T3008" s="179">
        <f t="shared" si="183"/>
        <v>2688</v>
      </c>
      <c r="U3008" s="10"/>
      <c r="V3008" s="10"/>
      <c r="W3008" s="10"/>
      <c r="Y3008" s="10">
        <v>216.38</v>
      </c>
      <c r="Z3008" s="10">
        <f t="shared" si="188"/>
        <v>292.68</v>
      </c>
      <c r="AB3008" s="10">
        <f t="shared" si="189"/>
        <v>201.33</v>
      </c>
      <c r="AC3008" s="10">
        <v>230.42</v>
      </c>
      <c r="AD3008" s="10"/>
      <c r="AE3008" s="3"/>
      <c r="AF3008" s="3"/>
    </row>
    <row r="3009" spans="1:32" x14ac:dyDescent="0.2">
      <c r="A3009" s="55"/>
      <c r="B3009" s="198"/>
      <c r="C3009" s="10" t="s">
        <v>159</v>
      </c>
      <c r="D3009" s="10"/>
      <c r="E3009" s="419" t="s">
        <v>107</v>
      </c>
      <c r="F3009" s="369">
        <v>21751</v>
      </c>
      <c r="G3009" s="10"/>
      <c r="H3009" s="10">
        <f t="shared" si="187"/>
        <v>62</v>
      </c>
      <c r="I3009" s="10"/>
      <c r="J3009" s="10">
        <v>3457.8899999999994</v>
      </c>
      <c r="K3009" s="10"/>
      <c r="M3009" s="10">
        <v>7</v>
      </c>
      <c r="N3009" s="69"/>
      <c r="P3009" s="245">
        <f t="shared" si="182"/>
        <v>493.98428571428565</v>
      </c>
      <c r="Q3009" s="10"/>
      <c r="R3009" s="10"/>
      <c r="S3009" s="10"/>
      <c r="T3009" s="179">
        <f t="shared" si="183"/>
        <v>3107.2857142857142</v>
      </c>
      <c r="U3009" s="10"/>
      <c r="V3009" s="10"/>
      <c r="W3009" s="10"/>
      <c r="Y3009" s="10">
        <v>3457.8899999999994</v>
      </c>
      <c r="Z3009" s="10">
        <f t="shared" si="188"/>
        <v>4677.1400000000003</v>
      </c>
      <c r="AB3009" s="10">
        <f t="shared" si="189"/>
        <v>3217.4</v>
      </c>
      <c r="AC3009" s="10">
        <v>3682.34</v>
      </c>
      <c r="AD3009" s="10"/>
      <c r="AE3009" s="3"/>
      <c r="AF3009" s="3"/>
    </row>
    <row r="3010" spans="1:32" x14ac:dyDescent="0.2">
      <c r="A3010" s="55"/>
      <c r="B3010" s="198"/>
      <c r="C3010" s="10" t="s">
        <v>160</v>
      </c>
      <c r="D3010" s="10"/>
      <c r="E3010" s="419" t="s">
        <v>97</v>
      </c>
      <c r="F3010" s="369">
        <v>364323</v>
      </c>
      <c r="G3010" s="10"/>
      <c r="H3010" s="10">
        <f t="shared" si="187"/>
        <v>1041</v>
      </c>
      <c r="I3010" s="10"/>
      <c r="J3010" s="10">
        <v>42989.97999999996</v>
      </c>
      <c r="K3010" s="10"/>
      <c r="M3010" s="10">
        <v>170</v>
      </c>
      <c r="N3010" s="69"/>
      <c r="P3010" s="245">
        <f t="shared" si="182"/>
        <v>252.88223529411741</v>
      </c>
      <c r="Q3010" s="10"/>
      <c r="R3010" s="10"/>
      <c r="S3010" s="10"/>
      <c r="T3010" s="179">
        <f t="shared" si="183"/>
        <v>2143.0764705882352</v>
      </c>
      <c r="U3010" s="10"/>
      <c r="V3010" s="10"/>
      <c r="W3010" s="10"/>
      <c r="Y3010" s="10">
        <v>42989.97999999996</v>
      </c>
      <c r="Z3010" s="10">
        <f t="shared" si="188"/>
        <v>58148.19</v>
      </c>
      <c r="AB3010" s="10">
        <f t="shared" si="189"/>
        <v>40000.06</v>
      </c>
      <c r="AC3010" s="10">
        <v>45780.39</v>
      </c>
      <c r="AD3010" s="10"/>
      <c r="AE3010" s="3"/>
      <c r="AF3010" s="3"/>
    </row>
    <row r="3011" spans="1:32" x14ac:dyDescent="0.2">
      <c r="A3011" s="55"/>
      <c r="B3011" s="198"/>
      <c r="C3011" s="10" t="s">
        <v>163</v>
      </c>
      <c r="D3011" s="10"/>
      <c r="E3011" s="419" t="s">
        <v>72</v>
      </c>
      <c r="F3011" s="369">
        <v>139</v>
      </c>
      <c r="G3011" s="10"/>
      <c r="H3011" s="10">
        <f t="shared" si="187"/>
        <v>0</v>
      </c>
      <c r="I3011" s="10"/>
      <c r="J3011" s="10">
        <v>30.46</v>
      </c>
      <c r="K3011" s="10"/>
      <c r="M3011" s="10">
        <v>1</v>
      </c>
      <c r="N3011" s="69"/>
      <c r="P3011" s="245">
        <f t="shared" si="182"/>
        <v>30.46</v>
      </c>
      <c r="Q3011" s="10"/>
      <c r="R3011" s="10"/>
      <c r="S3011" s="10"/>
      <c r="T3011" s="179">
        <f t="shared" si="183"/>
        <v>139</v>
      </c>
      <c r="U3011" s="10"/>
      <c r="V3011" s="10"/>
      <c r="W3011" s="10"/>
      <c r="Y3011" s="10">
        <v>30.46</v>
      </c>
      <c r="Z3011" s="10">
        <f t="shared" si="188"/>
        <v>41.2</v>
      </c>
      <c r="AB3011" s="10">
        <f t="shared" si="189"/>
        <v>28.34</v>
      </c>
      <c r="AC3011" s="10">
        <v>32.44</v>
      </c>
      <c r="AD3011" s="10"/>
      <c r="AE3011" s="3"/>
      <c r="AF3011" s="3"/>
    </row>
    <row r="3012" spans="1:32" x14ac:dyDescent="0.2">
      <c r="A3012" s="55"/>
      <c r="B3012" s="198"/>
      <c r="C3012" s="10" t="s">
        <v>163</v>
      </c>
      <c r="D3012" s="10"/>
      <c r="E3012" s="419" t="s">
        <v>164</v>
      </c>
      <c r="F3012" s="369">
        <v>45831</v>
      </c>
      <c r="G3012" s="10"/>
      <c r="H3012" s="10">
        <f t="shared" si="187"/>
        <v>131</v>
      </c>
      <c r="I3012" s="10"/>
      <c r="J3012" s="10">
        <v>3961.53</v>
      </c>
      <c r="K3012" s="10"/>
      <c r="M3012" s="10">
        <v>21</v>
      </c>
      <c r="N3012" s="69"/>
      <c r="P3012" s="245">
        <f t="shared" si="182"/>
        <v>188.64428571428573</v>
      </c>
      <c r="Q3012" s="10"/>
      <c r="R3012" s="10"/>
      <c r="S3012" s="10"/>
      <c r="T3012" s="179">
        <f t="shared" si="183"/>
        <v>2182.4285714285716</v>
      </c>
      <c r="U3012" s="10"/>
      <c r="V3012" s="10"/>
      <c r="W3012" s="10"/>
      <c r="Y3012" s="10">
        <v>3961.53</v>
      </c>
      <c r="Z3012" s="10">
        <f t="shared" si="188"/>
        <v>5358.36</v>
      </c>
      <c r="AB3012" s="10">
        <f t="shared" si="189"/>
        <v>3686.01</v>
      </c>
      <c r="AC3012" s="10">
        <v>4218.67</v>
      </c>
      <c r="AD3012" s="10"/>
      <c r="AE3012" s="3"/>
      <c r="AF3012" s="3"/>
    </row>
    <row r="3013" spans="1:32" x14ac:dyDescent="0.2">
      <c r="A3013" s="55"/>
      <c r="B3013" s="198"/>
      <c r="C3013" s="10" t="s">
        <v>165</v>
      </c>
      <c r="D3013" s="10"/>
      <c r="E3013" s="419" t="s">
        <v>64</v>
      </c>
      <c r="F3013" s="369">
        <v>6051359</v>
      </c>
      <c r="G3013" s="10"/>
      <c r="H3013" s="10">
        <f t="shared" si="187"/>
        <v>17298</v>
      </c>
      <c r="I3013" s="10"/>
      <c r="J3013" s="10">
        <v>548976.06000000017</v>
      </c>
      <c r="K3013" s="10"/>
      <c r="M3013" s="10">
        <v>918</v>
      </c>
      <c r="N3013" s="69"/>
      <c r="P3013" s="245">
        <f t="shared" si="182"/>
        <v>598.01313725490218</v>
      </c>
      <c r="Q3013" s="10"/>
      <c r="R3013" s="10"/>
      <c r="S3013" s="10"/>
      <c r="T3013" s="179">
        <f t="shared" si="183"/>
        <v>6591.8943355119827</v>
      </c>
      <c r="U3013" s="10"/>
      <c r="V3013" s="10"/>
      <c r="W3013" s="10"/>
      <c r="Y3013" s="10">
        <v>548976.06000000017</v>
      </c>
      <c r="Z3013" s="10">
        <f t="shared" si="188"/>
        <v>742544.31</v>
      </c>
      <c r="AB3013" s="10">
        <f t="shared" si="189"/>
        <v>510795.15</v>
      </c>
      <c r="AC3013" s="10">
        <v>584609.18000000005</v>
      </c>
      <c r="AD3013" s="10"/>
      <c r="AE3013" s="3"/>
      <c r="AF3013" s="3"/>
    </row>
    <row r="3014" spans="1:32" x14ac:dyDescent="0.2">
      <c r="A3014" s="55"/>
      <c r="B3014" s="198"/>
      <c r="C3014" s="10" t="s">
        <v>169</v>
      </c>
      <c r="D3014" s="10"/>
      <c r="E3014" s="419" t="s">
        <v>64</v>
      </c>
      <c r="F3014" s="369">
        <v>2192</v>
      </c>
      <c r="G3014" s="10"/>
      <c r="H3014" s="10">
        <f t="shared" si="187"/>
        <v>6</v>
      </c>
      <c r="I3014" s="10"/>
      <c r="J3014" s="10">
        <v>213.68</v>
      </c>
      <c r="K3014" s="10"/>
      <c r="M3014" s="10">
        <v>3</v>
      </c>
      <c r="N3014" s="69"/>
      <c r="P3014" s="245">
        <f t="shared" si="182"/>
        <v>71.226666666666674</v>
      </c>
      <c r="Q3014" s="10"/>
      <c r="R3014" s="10"/>
      <c r="S3014" s="10"/>
      <c r="T3014" s="179">
        <f t="shared" si="183"/>
        <v>730.66666666666663</v>
      </c>
      <c r="U3014" s="10"/>
      <c r="V3014" s="10"/>
      <c r="W3014" s="10"/>
      <c r="Y3014" s="10">
        <v>213.68</v>
      </c>
      <c r="Z3014" s="10">
        <f t="shared" si="188"/>
        <v>289.02</v>
      </c>
      <c r="AB3014" s="10">
        <f t="shared" si="189"/>
        <v>198.82</v>
      </c>
      <c r="AC3014" s="10">
        <v>227.55</v>
      </c>
      <c r="AD3014" s="10"/>
      <c r="AE3014" s="3"/>
      <c r="AF3014" s="3"/>
    </row>
    <row r="3015" spans="1:32" x14ac:dyDescent="0.2">
      <c r="A3015" s="55"/>
      <c r="B3015" s="198"/>
      <c r="C3015" s="10" t="s">
        <v>171</v>
      </c>
      <c r="D3015" s="10"/>
      <c r="E3015" s="419" t="s">
        <v>63</v>
      </c>
      <c r="F3015" s="369">
        <v>130</v>
      </c>
      <c r="G3015" s="10"/>
      <c r="H3015" s="10">
        <f t="shared" si="187"/>
        <v>0</v>
      </c>
      <c r="I3015" s="10"/>
      <c r="J3015" s="10">
        <v>36.94</v>
      </c>
      <c r="K3015" s="10"/>
      <c r="M3015" s="10">
        <v>1</v>
      </c>
      <c r="N3015" s="69"/>
      <c r="P3015" s="245">
        <f t="shared" si="182"/>
        <v>36.94</v>
      </c>
      <c r="Q3015" s="10"/>
      <c r="R3015" s="10"/>
      <c r="S3015" s="10"/>
      <c r="T3015" s="179">
        <f t="shared" si="183"/>
        <v>130</v>
      </c>
      <c r="U3015" s="10"/>
      <c r="V3015" s="10"/>
      <c r="W3015" s="10"/>
      <c r="Y3015" s="10">
        <v>36.94</v>
      </c>
      <c r="Z3015" s="10">
        <f t="shared" si="188"/>
        <v>49.96</v>
      </c>
      <c r="AB3015" s="10">
        <f t="shared" si="189"/>
        <v>34.369999999999997</v>
      </c>
      <c r="AC3015" s="10">
        <v>39.340000000000003</v>
      </c>
      <c r="AD3015" s="10"/>
      <c r="AE3015" s="3"/>
      <c r="AF3015" s="3"/>
    </row>
    <row r="3016" spans="1:32" x14ac:dyDescent="0.2">
      <c r="A3016" s="55"/>
      <c r="B3016" s="198"/>
      <c r="C3016" s="10" t="s">
        <v>171</v>
      </c>
      <c r="D3016" s="10"/>
      <c r="E3016" s="419" t="s">
        <v>96</v>
      </c>
      <c r="F3016" s="369">
        <v>527</v>
      </c>
      <c r="G3016" s="10"/>
      <c r="H3016" s="10">
        <f t="shared" si="187"/>
        <v>2</v>
      </c>
      <c r="I3016" s="10"/>
      <c r="J3016" s="10">
        <v>89.560000000000016</v>
      </c>
      <c r="K3016" s="10"/>
      <c r="M3016" s="10">
        <v>5</v>
      </c>
      <c r="N3016" s="69"/>
      <c r="P3016" s="245">
        <f t="shared" si="182"/>
        <v>17.912000000000003</v>
      </c>
      <c r="Q3016" s="10"/>
      <c r="R3016" s="10"/>
      <c r="S3016" s="10"/>
      <c r="T3016" s="179">
        <f t="shared" si="183"/>
        <v>105.4</v>
      </c>
      <c r="U3016" s="10"/>
      <c r="V3016" s="10"/>
      <c r="W3016" s="10"/>
      <c r="Y3016" s="10">
        <v>89.560000000000016</v>
      </c>
      <c r="Z3016" s="10">
        <f t="shared" si="188"/>
        <v>121.14</v>
      </c>
      <c r="AB3016" s="10">
        <f t="shared" si="189"/>
        <v>83.33</v>
      </c>
      <c r="AC3016" s="10">
        <v>95.37</v>
      </c>
      <c r="AD3016" s="10"/>
      <c r="AE3016" s="3"/>
      <c r="AF3016" s="3"/>
    </row>
    <row r="3017" spans="1:32" x14ac:dyDescent="0.2">
      <c r="A3017" s="55"/>
      <c r="B3017" s="198"/>
      <c r="C3017" s="10" t="s">
        <v>171</v>
      </c>
      <c r="D3017" s="10"/>
      <c r="E3017" s="419" t="s">
        <v>97</v>
      </c>
      <c r="F3017" s="369">
        <v>5689534</v>
      </c>
      <c r="G3017" s="10"/>
      <c r="H3017" s="10">
        <f t="shared" si="187"/>
        <v>16264</v>
      </c>
      <c r="I3017" s="10"/>
      <c r="J3017" s="10">
        <v>464930.80000000022</v>
      </c>
      <c r="K3017" s="10"/>
      <c r="M3017" s="10">
        <v>869</v>
      </c>
      <c r="N3017" s="69"/>
      <c r="P3017" s="245">
        <f t="shared" si="182"/>
        <v>535.01818181818203</v>
      </c>
      <c r="Q3017" s="10"/>
      <c r="R3017" s="10"/>
      <c r="S3017" s="10"/>
      <c r="T3017" s="179">
        <f t="shared" si="183"/>
        <v>6547.2197928653623</v>
      </c>
      <c r="U3017" s="10"/>
      <c r="V3017" s="10"/>
      <c r="W3017" s="10"/>
      <c r="Y3017" s="10">
        <v>464930.80000000022</v>
      </c>
      <c r="Z3017" s="10">
        <f t="shared" si="188"/>
        <v>628864.80000000005</v>
      </c>
      <c r="AB3017" s="10">
        <f t="shared" si="189"/>
        <v>432595.18</v>
      </c>
      <c r="AC3017" s="10">
        <v>495108.69</v>
      </c>
      <c r="AD3017" s="10"/>
      <c r="AE3017" s="3"/>
      <c r="AF3017" s="3"/>
    </row>
    <row r="3018" spans="1:32" x14ac:dyDescent="0.2">
      <c r="A3018" s="55"/>
      <c r="B3018" s="198"/>
      <c r="C3018" s="10" t="s">
        <v>172</v>
      </c>
      <c r="D3018" s="10"/>
      <c r="E3018" s="419" t="s">
        <v>166</v>
      </c>
      <c r="F3018" s="369">
        <v>192417</v>
      </c>
      <c r="G3018" s="10"/>
      <c r="H3018" s="10">
        <f t="shared" si="187"/>
        <v>550</v>
      </c>
      <c r="I3018" s="10"/>
      <c r="J3018" s="10">
        <v>18321.3</v>
      </c>
      <c r="K3018" s="10"/>
      <c r="M3018" s="10">
        <v>57</v>
      </c>
      <c r="N3018" s="69"/>
      <c r="P3018" s="245">
        <f t="shared" si="182"/>
        <v>321.42631578947368</v>
      </c>
      <c r="Q3018" s="10"/>
      <c r="R3018" s="10"/>
      <c r="S3018" s="10"/>
      <c r="T3018" s="179">
        <f t="shared" si="183"/>
        <v>3375.7368421052633</v>
      </c>
      <c r="U3018" s="10"/>
      <c r="V3018" s="10"/>
      <c r="W3018" s="10"/>
      <c r="Y3018" s="10">
        <v>18321.3</v>
      </c>
      <c r="Z3018" s="10">
        <f t="shared" si="188"/>
        <v>24781.37</v>
      </c>
      <c r="AB3018" s="10">
        <f t="shared" si="189"/>
        <v>17047.07</v>
      </c>
      <c r="AC3018" s="10">
        <v>19510.509999999998</v>
      </c>
      <c r="AD3018" s="10"/>
      <c r="AE3018" s="3"/>
      <c r="AF3018" s="3"/>
    </row>
    <row r="3019" spans="1:32" x14ac:dyDescent="0.2">
      <c r="A3019" s="55"/>
      <c r="B3019" s="198"/>
      <c r="C3019" s="10" t="s">
        <v>173</v>
      </c>
      <c r="D3019" s="10"/>
      <c r="E3019" s="419" t="s">
        <v>100</v>
      </c>
      <c r="F3019" s="369">
        <v>306695</v>
      </c>
      <c r="G3019" s="10"/>
      <c r="H3019" s="10">
        <f t="shared" si="187"/>
        <v>877</v>
      </c>
      <c r="I3019" s="10"/>
      <c r="J3019" s="10">
        <v>37027.470000000008</v>
      </c>
      <c r="K3019" s="10"/>
      <c r="M3019" s="10">
        <v>105</v>
      </c>
      <c r="N3019" s="69"/>
      <c r="P3019" s="245">
        <f t="shared" si="182"/>
        <v>352.6425714285715</v>
      </c>
      <c r="Q3019" s="10"/>
      <c r="R3019" s="10"/>
      <c r="S3019" s="10"/>
      <c r="T3019" s="179">
        <f t="shared" si="183"/>
        <v>2920.9047619047619</v>
      </c>
      <c r="U3019" s="10"/>
      <c r="V3019" s="10"/>
      <c r="W3019" s="10"/>
      <c r="Y3019" s="10">
        <v>37027.470000000008</v>
      </c>
      <c r="Z3019" s="10">
        <f t="shared" si="188"/>
        <v>50083.31</v>
      </c>
      <c r="AB3019" s="10">
        <f t="shared" si="189"/>
        <v>34452.239999999998</v>
      </c>
      <c r="AC3019" s="10">
        <v>39430.870000000003</v>
      </c>
      <c r="AD3019" s="10"/>
      <c r="AE3019" s="3"/>
      <c r="AF3019" s="3"/>
    </row>
    <row r="3020" spans="1:32" x14ac:dyDescent="0.2">
      <c r="A3020" s="55"/>
      <c r="B3020" s="198"/>
      <c r="C3020" s="10" t="s">
        <v>173</v>
      </c>
      <c r="D3020" s="10"/>
      <c r="E3020" s="419" t="s">
        <v>77</v>
      </c>
      <c r="F3020" s="369">
        <v>1218529</v>
      </c>
      <c r="G3020" s="10"/>
      <c r="H3020" s="10">
        <f t="shared" si="187"/>
        <v>3483</v>
      </c>
      <c r="I3020" s="10"/>
      <c r="J3020" s="10">
        <v>90168.960000000065</v>
      </c>
      <c r="K3020" s="10"/>
      <c r="M3020" s="10">
        <v>161</v>
      </c>
      <c r="N3020" s="69"/>
      <c r="P3020" s="245">
        <f t="shared" si="182"/>
        <v>560.05565217391347</v>
      </c>
      <c r="Q3020" s="10"/>
      <c r="R3020" s="10"/>
      <c r="S3020" s="10"/>
      <c r="T3020" s="179">
        <f t="shared" si="183"/>
        <v>7568.5031055900618</v>
      </c>
      <c r="U3020" s="10"/>
      <c r="V3020" s="10"/>
      <c r="W3020" s="10"/>
      <c r="Y3020" s="10">
        <v>90168.960000000065</v>
      </c>
      <c r="Z3020" s="10">
        <f t="shared" si="188"/>
        <v>121962.42</v>
      </c>
      <c r="AB3020" s="10">
        <f t="shared" si="189"/>
        <v>83897.77</v>
      </c>
      <c r="AC3020" s="10">
        <v>96021.68</v>
      </c>
      <c r="AD3020" s="10"/>
      <c r="AE3020" s="3"/>
      <c r="AF3020" s="3"/>
    </row>
    <row r="3021" spans="1:32" x14ac:dyDescent="0.2">
      <c r="A3021" s="55"/>
      <c r="B3021" s="198"/>
      <c r="C3021" s="10" t="s">
        <v>598</v>
      </c>
      <c r="D3021" s="10"/>
      <c r="E3021" s="419" t="s">
        <v>145</v>
      </c>
      <c r="F3021" s="369">
        <v>33386</v>
      </c>
      <c r="G3021" s="10"/>
      <c r="H3021" s="10">
        <f t="shared" si="187"/>
        <v>95</v>
      </c>
      <c r="I3021" s="10"/>
      <c r="J3021" s="10">
        <v>4912.57</v>
      </c>
      <c r="K3021" s="10"/>
      <c r="M3021" s="10">
        <v>17</v>
      </c>
      <c r="N3021" s="69"/>
      <c r="P3021" s="245">
        <f t="shared" si="182"/>
        <v>288.97470588235291</v>
      </c>
      <c r="Q3021" s="10"/>
      <c r="R3021" s="10"/>
      <c r="S3021" s="10"/>
      <c r="T3021" s="179">
        <f t="shared" si="183"/>
        <v>1963.8823529411766</v>
      </c>
      <c r="U3021" s="10"/>
      <c r="V3021" s="10"/>
      <c r="W3021" s="10"/>
      <c r="Y3021" s="10">
        <v>4912.57</v>
      </c>
      <c r="Z3021" s="10">
        <f t="shared" si="188"/>
        <v>6644.74</v>
      </c>
      <c r="AB3021" s="10">
        <f t="shared" si="189"/>
        <v>4570.8999999999996</v>
      </c>
      <c r="AC3021" s="10">
        <v>5231.43</v>
      </c>
      <c r="AD3021" s="10"/>
      <c r="AE3021" s="3"/>
      <c r="AF3021" s="3"/>
    </row>
    <row r="3022" spans="1:32" x14ac:dyDescent="0.2">
      <c r="A3022" s="55"/>
      <c r="B3022" s="198"/>
      <c r="C3022" s="10" t="s">
        <v>174</v>
      </c>
      <c r="D3022" s="10"/>
      <c r="E3022" s="419" t="s">
        <v>175</v>
      </c>
      <c r="F3022" s="369">
        <v>37725</v>
      </c>
      <c r="G3022" s="10"/>
      <c r="H3022" s="10">
        <f t="shared" si="187"/>
        <v>108</v>
      </c>
      <c r="I3022" s="10"/>
      <c r="J3022" s="10">
        <v>6391.99</v>
      </c>
      <c r="K3022" s="10"/>
      <c r="M3022" s="10">
        <v>36</v>
      </c>
      <c r="N3022" s="69"/>
      <c r="P3022" s="245">
        <f t="shared" si="182"/>
        <v>177.55527777777777</v>
      </c>
      <c r="Q3022" s="10"/>
      <c r="R3022" s="10"/>
      <c r="S3022" s="10"/>
      <c r="T3022" s="179">
        <f t="shared" si="183"/>
        <v>1047.9166666666667</v>
      </c>
      <c r="U3022" s="10"/>
      <c r="V3022" s="10"/>
      <c r="W3022" s="10"/>
      <c r="Y3022" s="10">
        <v>6391.99</v>
      </c>
      <c r="Z3022" s="10">
        <f t="shared" si="188"/>
        <v>8645.7999999999993</v>
      </c>
      <c r="AB3022" s="10">
        <f t="shared" si="189"/>
        <v>5947.43</v>
      </c>
      <c r="AC3022" s="10">
        <v>6806.88</v>
      </c>
      <c r="AD3022" s="10"/>
      <c r="AE3022" s="3"/>
      <c r="AF3022" s="3"/>
    </row>
    <row r="3023" spans="1:32" x14ac:dyDescent="0.2">
      <c r="A3023" s="55"/>
      <c r="B3023" s="198"/>
      <c r="C3023" s="10" t="s">
        <v>176</v>
      </c>
      <c r="D3023" s="10"/>
      <c r="E3023" s="419" t="s">
        <v>177</v>
      </c>
      <c r="F3023" s="369">
        <v>3245111</v>
      </c>
      <c r="G3023" s="10"/>
      <c r="H3023" s="10">
        <f t="shared" si="187"/>
        <v>9276</v>
      </c>
      <c r="I3023" s="10"/>
      <c r="J3023" s="10">
        <v>254493.07999999981</v>
      </c>
      <c r="K3023" s="10"/>
      <c r="M3023" s="10">
        <v>385</v>
      </c>
      <c r="N3023" s="69"/>
      <c r="P3023" s="245">
        <f t="shared" si="182"/>
        <v>661.02098701298655</v>
      </c>
      <c r="Q3023" s="10"/>
      <c r="R3023" s="10"/>
      <c r="S3023" s="10"/>
      <c r="T3023" s="179">
        <f t="shared" si="183"/>
        <v>8428.8597402597406</v>
      </c>
      <c r="U3023" s="10"/>
      <c r="V3023" s="10"/>
      <c r="W3023" s="10"/>
      <c r="Y3023" s="10">
        <v>254493.07999999981</v>
      </c>
      <c r="Z3023" s="10">
        <f t="shared" si="188"/>
        <v>344227.01</v>
      </c>
      <c r="AB3023" s="10">
        <f t="shared" si="189"/>
        <v>236793.26</v>
      </c>
      <c r="AC3023" s="10">
        <v>271011.8</v>
      </c>
      <c r="AD3023" s="10"/>
      <c r="AE3023" s="3"/>
      <c r="AF3023" s="3"/>
    </row>
    <row r="3024" spans="1:32" x14ac:dyDescent="0.2">
      <c r="A3024" s="55"/>
      <c r="B3024" s="198"/>
      <c r="C3024" s="10" t="s">
        <v>178</v>
      </c>
      <c r="D3024" s="10"/>
      <c r="E3024" s="419" t="s">
        <v>179</v>
      </c>
      <c r="F3024" s="369">
        <v>258240</v>
      </c>
      <c r="G3024" s="10"/>
      <c r="H3024" s="10">
        <f t="shared" si="187"/>
        <v>738</v>
      </c>
      <c r="I3024" s="10"/>
      <c r="J3024" s="10">
        <v>25631.890000000021</v>
      </c>
      <c r="K3024" s="10"/>
      <c r="M3024" s="10">
        <v>93</v>
      </c>
      <c r="N3024" s="69"/>
      <c r="P3024" s="245">
        <f t="shared" si="182"/>
        <v>275.61172043010777</v>
      </c>
      <c r="Q3024" s="10"/>
      <c r="R3024" s="10"/>
      <c r="S3024" s="10"/>
      <c r="T3024" s="179">
        <f t="shared" si="183"/>
        <v>2776.7741935483873</v>
      </c>
      <c r="U3024" s="10"/>
      <c r="V3024" s="10"/>
      <c r="W3024" s="10"/>
      <c r="Y3024" s="10">
        <v>25631.890000000021</v>
      </c>
      <c r="Z3024" s="10">
        <f t="shared" si="188"/>
        <v>34669.660000000003</v>
      </c>
      <c r="AB3024" s="10">
        <f t="shared" si="189"/>
        <v>23849.21</v>
      </c>
      <c r="AC3024" s="10">
        <v>27295.61</v>
      </c>
      <c r="AD3024" s="10"/>
      <c r="AE3024" s="3"/>
      <c r="AF3024" s="3"/>
    </row>
    <row r="3025" spans="1:32" x14ac:dyDescent="0.2">
      <c r="A3025" s="55"/>
      <c r="B3025" s="198"/>
      <c r="C3025" s="10" t="s">
        <v>180</v>
      </c>
      <c r="D3025" s="10"/>
      <c r="E3025" s="419" t="s">
        <v>105</v>
      </c>
      <c r="F3025" s="369">
        <v>-802</v>
      </c>
      <c r="G3025" s="10"/>
      <c r="H3025" s="10">
        <f t="shared" si="187"/>
        <v>-2</v>
      </c>
      <c r="I3025" s="10"/>
      <c r="J3025" s="10">
        <v>-206.67999999999998</v>
      </c>
      <c r="K3025" s="10"/>
      <c r="M3025" s="10">
        <v>4</v>
      </c>
      <c r="N3025" s="69"/>
      <c r="P3025" s="245">
        <f t="shared" si="182"/>
        <v>-51.669999999999995</v>
      </c>
      <c r="Q3025" s="10"/>
      <c r="R3025" s="10"/>
      <c r="S3025" s="10"/>
      <c r="T3025" s="179">
        <f t="shared" si="183"/>
        <v>-200.5</v>
      </c>
      <c r="U3025" s="10"/>
      <c r="V3025" s="10"/>
      <c r="W3025" s="10"/>
      <c r="Y3025" s="10">
        <v>-206.67999999999998</v>
      </c>
      <c r="Z3025" s="10">
        <f t="shared" si="188"/>
        <v>-279.56</v>
      </c>
      <c r="AB3025" s="10">
        <f t="shared" si="189"/>
        <v>-192.31</v>
      </c>
      <c r="AC3025" s="10">
        <v>-220.1</v>
      </c>
      <c r="AD3025" s="10"/>
      <c r="AE3025" s="3"/>
      <c r="AF3025" s="3"/>
    </row>
    <row r="3026" spans="1:32" x14ac:dyDescent="0.2">
      <c r="A3026" s="55"/>
      <c r="B3026" s="198"/>
      <c r="C3026" s="10" t="s">
        <v>181</v>
      </c>
      <c r="D3026" s="10"/>
      <c r="E3026" s="419" t="s">
        <v>68</v>
      </c>
      <c r="F3026" s="369">
        <v>639</v>
      </c>
      <c r="G3026" s="10"/>
      <c r="H3026" s="10">
        <f t="shared" si="187"/>
        <v>2</v>
      </c>
      <c r="I3026" s="10"/>
      <c r="J3026" s="10">
        <v>114.54</v>
      </c>
      <c r="K3026" s="10"/>
      <c r="M3026" s="10">
        <v>1</v>
      </c>
      <c r="N3026" s="69"/>
      <c r="P3026" s="245">
        <f t="shared" si="182"/>
        <v>114.54</v>
      </c>
      <c r="Q3026" s="10"/>
      <c r="R3026" s="10"/>
      <c r="S3026" s="10"/>
      <c r="T3026" s="179">
        <f t="shared" si="183"/>
        <v>639</v>
      </c>
      <c r="U3026" s="10"/>
      <c r="V3026" s="10"/>
      <c r="W3026" s="10"/>
      <c r="Y3026" s="10">
        <v>114.54</v>
      </c>
      <c r="Z3026" s="10">
        <f t="shared" si="188"/>
        <v>154.93</v>
      </c>
      <c r="AB3026" s="10">
        <f t="shared" si="189"/>
        <v>106.57</v>
      </c>
      <c r="AC3026" s="10">
        <v>121.97</v>
      </c>
      <c r="AD3026" s="10"/>
      <c r="AE3026" s="3"/>
      <c r="AF3026" s="3"/>
    </row>
    <row r="3027" spans="1:32" x14ac:dyDescent="0.2">
      <c r="A3027" s="55"/>
      <c r="B3027" s="198"/>
      <c r="C3027" s="10" t="s">
        <v>181</v>
      </c>
      <c r="D3027" s="10"/>
      <c r="E3027" s="419" t="s">
        <v>182</v>
      </c>
      <c r="F3027" s="369">
        <v>314394</v>
      </c>
      <c r="G3027" s="10"/>
      <c r="H3027" s="10">
        <f t="shared" si="187"/>
        <v>899</v>
      </c>
      <c r="I3027" s="10"/>
      <c r="J3027" s="10">
        <v>44576.27</v>
      </c>
      <c r="K3027" s="10"/>
      <c r="M3027" s="10">
        <v>147</v>
      </c>
      <c r="N3027" s="69"/>
      <c r="P3027" s="245">
        <f t="shared" si="182"/>
        <v>303.23993197278907</v>
      </c>
      <c r="Q3027" s="10"/>
      <c r="R3027" s="10"/>
      <c r="S3027" s="10"/>
      <c r="T3027" s="179">
        <f t="shared" si="183"/>
        <v>2138.7346938775509</v>
      </c>
      <c r="U3027" s="10"/>
      <c r="V3027" s="10"/>
      <c r="W3027" s="10"/>
      <c r="Y3027" s="10">
        <v>44576.27</v>
      </c>
      <c r="Z3027" s="10">
        <f t="shared" si="188"/>
        <v>60293.81</v>
      </c>
      <c r="AB3027" s="10">
        <f t="shared" si="189"/>
        <v>41476.019999999997</v>
      </c>
      <c r="AC3027" s="10">
        <v>47469.64</v>
      </c>
      <c r="AD3027" s="10"/>
      <c r="AE3027" s="3"/>
      <c r="AF3027" s="3"/>
    </row>
    <row r="3028" spans="1:32" x14ac:dyDescent="0.2">
      <c r="A3028" s="55"/>
      <c r="B3028" s="198"/>
      <c r="C3028" s="10" t="s">
        <v>181</v>
      </c>
      <c r="D3028" s="10"/>
      <c r="E3028" s="419" t="s">
        <v>73</v>
      </c>
      <c r="F3028" s="369">
        <v>7829</v>
      </c>
      <c r="G3028" s="10"/>
      <c r="H3028" s="10">
        <f t="shared" si="187"/>
        <v>22</v>
      </c>
      <c r="I3028" s="10"/>
      <c r="J3028" s="10">
        <v>806.2</v>
      </c>
      <c r="K3028" s="10"/>
      <c r="M3028" s="10">
        <v>2</v>
      </c>
      <c r="N3028" s="69"/>
      <c r="P3028" s="245">
        <f t="shared" si="182"/>
        <v>403.1</v>
      </c>
      <c r="Q3028" s="10"/>
      <c r="R3028" s="10"/>
      <c r="S3028" s="10"/>
      <c r="T3028" s="179">
        <f t="shared" si="183"/>
        <v>3914.5</v>
      </c>
      <c r="U3028" s="10"/>
      <c r="V3028" s="10"/>
      <c r="W3028" s="10"/>
      <c r="Y3028" s="10">
        <v>806.2</v>
      </c>
      <c r="Z3028" s="10">
        <f t="shared" si="188"/>
        <v>1090.47</v>
      </c>
      <c r="AB3028" s="10">
        <f t="shared" si="189"/>
        <v>750.13</v>
      </c>
      <c r="AC3028" s="10">
        <v>858.53</v>
      </c>
      <c r="AD3028" s="10"/>
      <c r="AE3028" s="3"/>
      <c r="AF3028" s="3"/>
    </row>
    <row r="3029" spans="1:32" x14ac:dyDescent="0.2">
      <c r="A3029" s="55"/>
      <c r="B3029" s="198"/>
      <c r="C3029" s="10" t="s">
        <v>183</v>
      </c>
      <c r="D3029" s="10"/>
      <c r="E3029" s="419" t="s">
        <v>86</v>
      </c>
      <c r="F3029" s="369">
        <v>680344</v>
      </c>
      <c r="G3029" s="10"/>
      <c r="H3029" s="10">
        <f t="shared" si="187"/>
        <v>1945</v>
      </c>
      <c r="I3029" s="10"/>
      <c r="J3029" s="10">
        <v>31736.980000000014</v>
      </c>
      <c r="K3029" s="10"/>
      <c r="M3029" s="10">
        <v>36</v>
      </c>
      <c r="N3029" s="69"/>
      <c r="P3029" s="245">
        <f t="shared" si="182"/>
        <v>881.58277777777812</v>
      </c>
      <c r="Q3029" s="10"/>
      <c r="R3029" s="10"/>
      <c r="S3029" s="10"/>
      <c r="T3029" s="179">
        <f t="shared" si="183"/>
        <v>18898.444444444445</v>
      </c>
      <c r="U3029" s="10"/>
      <c r="V3029" s="10"/>
      <c r="W3029" s="10"/>
      <c r="Y3029" s="10">
        <v>31736.980000000014</v>
      </c>
      <c r="Z3029" s="10">
        <f t="shared" si="188"/>
        <v>42927.4</v>
      </c>
      <c r="AB3029" s="10">
        <f t="shared" si="189"/>
        <v>29529.7</v>
      </c>
      <c r="AC3029" s="10">
        <v>33796.980000000003</v>
      </c>
      <c r="AD3029" s="10"/>
      <c r="AE3029" s="3"/>
      <c r="AF3029" s="3"/>
    </row>
    <row r="3030" spans="1:32" x14ac:dyDescent="0.2">
      <c r="A3030" s="55"/>
      <c r="B3030" s="198"/>
      <c r="C3030" s="10" t="s">
        <v>184</v>
      </c>
      <c r="D3030" s="10"/>
      <c r="E3030" s="419" t="s">
        <v>185</v>
      </c>
      <c r="F3030" s="369">
        <v>1088728</v>
      </c>
      <c r="G3030" s="10"/>
      <c r="H3030" s="10">
        <f t="shared" si="187"/>
        <v>3112</v>
      </c>
      <c r="I3030" s="10"/>
      <c r="J3030" s="10">
        <v>133094.82999999999</v>
      </c>
      <c r="K3030" s="10"/>
      <c r="M3030" s="10">
        <v>202</v>
      </c>
      <c r="N3030" s="69"/>
      <c r="P3030" s="245">
        <f t="shared" si="182"/>
        <v>658.88529702970288</v>
      </c>
      <c r="Q3030" s="10"/>
      <c r="R3030" s="10"/>
      <c r="S3030" s="10"/>
      <c r="T3030" s="179">
        <f t="shared" si="183"/>
        <v>5389.742574257426</v>
      </c>
      <c r="U3030" s="10"/>
      <c r="V3030" s="10"/>
      <c r="W3030" s="10"/>
      <c r="Y3030" s="10">
        <v>133094.82999999999</v>
      </c>
      <c r="Z3030" s="10">
        <f t="shared" si="188"/>
        <v>180023.9</v>
      </c>
      <c r="AB3030" s="10">
        <f t="shared" si="189"/>
        <v>123838.18</v>
      </c>
      <c r="AC3030" s="10">
        <v>141733.79999999999</v>
      </c>
      <c r="AD3030" s="10"/>
      <c r="AE3030" s="3"/>
      <c r="AF3030" s="3"/>
    </row>
    <row r="3031" spans="1:32" x14ac:dyDescent="0.2">
      <c r="A3031" s="55"/>
      <c r="B3031" s="198"/>
      <c r="C3031" s="10" t="s">
        <v>188</v>
      </c>
      <c r="D3031" s="10"/>
      <c r="E3031" s="419" t="s">
        <v>175</v>
      </c>
      <c r="F3031" s="369">
        <v>2634</v>
      </c>
      <c r="G3031" s="10"/>
      <c r="H3031" s="10">
        <f t="shared" si="187"/>
        <v>8</v>
      </c>
      <c r="I3031" s="10"/>
      <c r="J3031" s="10">
        <v>454.64</v>
      </c>
      <c r="K3031" s="10"/>
      <c r="M3031" s="10">
        <v>1</v>
      </c>
      <c r="N3031" s="69"/>
      <c r="P3031" s="245">
        <f t="shared" si="182"/>
        <v>454.64</v>
      </c>
      <c r="Q3031" s="10"/>
      <c r="R3031" s="10"/>
      <c r="S3031" s="10"/>
      <c r="T3031" s="179">
        <f t="shared" si="183"/>
        <v>2634</v>
      </c>
      <c r="U3031" s="10"/>
      <c r="V3031" s="10"/>
      <c r="W3031" s="10"/>
      <c r="Y3031" s="10">
        <v>454.64</v>
      </c>
      <c r="Z3031" s="10">
        <f t="shared" si="188"/>
        <v>614.95000000000005</v>
      </c>
      <c r="AB3031" s="10">
        <f t="shared" si="189"/>
        <v>423.02</v>
      </c>
      <c r="AC3031" s="10">
        <v>484.15</v>
      </c>
      <c r="AD3031" s="10"/>
      <c r="AE3031" s="3"/>
      <c r="AF3031" s="3"/>
    </row>
    <row r="3032" spans="1:32" x14ac:dyDescent="0.2">
      <c r="A3032" s="55"/>
      <c r="B3032" s="198"/>
      <c r="C3032" s="10" t="s">
        <v>189</v>
      </c>
      <c r="D3032" s="10"/>
      <c r="E3032" s="419" t="s">
        <v>70</v>
      </c>
      <c r="F3032" s="369">
        <v>159588</v>
      </c>
      <c r="G3032" s="10"/>
      <c r="H3032" s="10">
        <f t="shared" si="187"/>
        <v>456</v>
      </c>
      <c r="I3032" s="10"/>
      <c r="J3032" s="10">
        <v>32140.239999999998</v>
      </c>
      <c r="K3032" s="10"/>
      <c r="M3032" s="10">
        <v>60</v>
      </c>
      <c r="N3032" s="69"/>
      <c r="P3032" s="245">
        <f t="shared" si="182"/>
        <v>535.67066666666665</v>
      </c>
      <c r="Q3032" s="10"/>
      <c r="R3032" s="10"/>
      <c r="S3032" s="10"/>
      <c r="T3032" s="179">
        <f t="shared" si="183"/>
        <v>2659.8</v>
      </c>
      <c r="U3032" s="10"/>
      <c r="V3032" s="10"/>
      <c r="W3032" s="10"/>
      <c r="Y3032" s="10">
        <v>32140.239999999998</v>
      </c>
      <c r="Z3032" s="10">
        <f t="shared" si="188"/>
        <v>43472.85</v>
      </c>
      <c r="AB3032" s="10">
        <f t="shared" si="189"/>
        <v>29904.91</v>
      </c>
      <c r="AC3032" s="10">
        <v>34226.410000000003</v>
      </c>
      <c r="AD3032" s="10"/>
      <c r="AE3032" s="3"/>
      <c r="AF3032" s="3"/>
    </row>
    <row r="3033" spans="1:32" x14ac:dyDescent="0.2">
      <c r="A3033" s="55"/>
      <c r="B3033" s="198"/>
      <c r="C3033" s="10" t="s">
        <v>190</v>
      </c>
      <c r="D3033" s="10"/>
      <c r="E3033" s="419" t="s">
        <v>107</v>
      </c>
      <c r="F3033" s="369">
        <v>7</v>
      </c>
      <c r="G3033" s="10"/>
      <c r="H3033" s="10">
        <f t="shared" si="187"/>
        <v>0</v>
      </c>
      <c r="I3033" s="10"/>
      <c r="J3033" s="10">
        <v>19.700000000000003</v>
      </c>
      <c r="K3033" s="10"/>
      <c r="M3033" s="10">
        <v>2</v>
      </c>
      <c r="N3033" s="69"/>
      <c r="P3033" s="245">
        <f t="shared" si="182"/>
        <v>9.8500000000000014</v>
      </c>
      <c r="Q3033" s="10"/>
      <c r="R3033" s="10"/>
      <c r="S3033" s="10"/>
      <c r="T3033" s="179">
        <f t="shared" si="183"/>
        <v>3.5</v>
      </c>
      <c r="U3033" s="10"/>
      <c r="V3033" s="10"/>
      <c r="W3033" s="10"/>
      <c r="Y3033" s="10">
        <v>19.700000000000003</v>
      </c>
      <c r="Z3033" s="10">
        <f t="shared" si="188"/>
        <v>26.65</v>
      </c>
      <c r="AB3033" s="10">
        <f t="shared" si="189"/>
        <v>18.329999999999998</v>
      </c>
      <c r="AC3033" s="10">
        <v>20.98</v>
      </c>
      <c r="AD3033" s="10"/>
      <c r="AE3033" s="3"/>
      <c r="AF3033" s="3"/>
    </row>
    <row r="3034" spans="1:32" x14ac:dyDescent="0.2">
      <c r="A3034" s="55"/>
      <c r="B3034" s="198"/>
      <c r="C3034" s="10" t="s">
        <v>191</v>
      </c>
      <c r="D3034" s="10"/>
      <c r="E3034" s="419" t="s">
        <v>192</v>
      </c>
      <c r="F3034" s="369">
        <v>181743</v>
      </c>
      <c r="G3034" s="10"/>
      <c r="H3034" s="10">
        <f t="shared" si="187"/>
        <v>520</v>
      </c>
      <c r="I3034" s="10"/>
      <c r="J3034" s="10">
        <v>29464.84</v>
      </c>
      <c r="K3034" s="10"/>
      <c r="M3034" s="10">
        <v>136</v>
      </c>
      <c r="N3034" s="69"/>
      <c r="P3034" s="245">
        <f t="shared" si="182"/>
        <v>216.65323529411765</v>
      </c>
      <c r="Q3034" s="10"/>
      <c r="R3034" s="10"/>
      <c r="S3034" s="10"/>
      <c r="T3034" s="179">
        <f t="shared" si="183"/>
        <v>1336.3455882352941</v>
      </c>
      <c r="U3034" s="10"/>
      <c r="V3034" s="10"/>
      <c r="W3034" s="10"/>
      <c r="Y3034" s="10">
        <v>29464.84</v>
      </c>
      <c r="Z3034" s="10">
        <f t="shared" si="188"/>
        <v>39854.1</v>
      </c>
      <c r="AB3034" s="10">
        <f t="shared" si="189"/>
        <v>27415.58</v>
      </c>
      <c r="AC3034" s="10">
        <v>31377.35</v>
      </c>
      <c r="AD3034" s="10"/>
      <c r="AE3034" s="3"/>
      <c r="AF3034" s="3"/>
    </row>
    <row r="3035" spans="1:32" x14ac:dyDescent="0.2">
      <c r="A3035" s="55"/>
      <c r="B3035" s="198"/>
      <c r="C3035" s="10" t="s">
        <v>193</v>
      </c>
      <c r="D3035" s="10"/>
      <c r="E3035" s="419" t="s">
        <v>194</v>
      </c>
      <c r="F3035" s="369">
        <v>141730</v>
      </c>
      <c r="G3035" s="10"/>
      <c r="H3035" s="10">
        <f t="shared" si="187"/>
        <v>405</v>
      </c>
      <c r="I3035" s="10"/>
      <c r="J3035" s="10">
        <v>19524.920000000002</v>
      </c>
      <c r="K3035" s="10"/>
      <c r="M3035" s="10">
        <v>74</v>
      </c>
      <c r="N3035" s="69"/>
      <c r="P3035" s="245">
        <f t="shared" si="182"/>
        <v>263.8502702702703</v>
      </c>
      <c r="Q3035" s="10"/>
      <c r="R3035" s="10"/>
      <c r="S3035" s="10"/>
      <c r="T3035" s="179">
        <f t="shared" si="183"/>
        <v>1915.2702702702702</v>
      </c>
      <c r="U3035" s="10"/>
      <c r="V3035" s="10"/>
      <c r="W3035" s="10"/>
      <c r="Y3035" s="10">
        <v>19524.920000000002</v>
      </c>
      <c r="Z3035" s="10">
        <f t="shared" si="188"/>
        <v>26409.38</v>
      </c>
      <c r="AB3035" s="10">
        <f t="shared" si="189"/>
        <v>18166.98</v>
      </c>
      <c r="AC3035" s="10">
        <v>20792.259999999998</v>
      </c>
      <c r="AD3035" s="10"/>
      <c r="AE3035" s="3"/>
      <c r="AF3035" s="3"/>
    </row>
    <row r="3036" spans="1:32" x14ac:dyDescent="0.2">
      <c r="A3036" s="55"/>
      <c r="B3036" s="198"/>
      <c r="C3036" s="10" t="s">
        <v>195</v>
      </c>
      <c r="D3036" s="10"/>
      <c r="E3036" s="419" t="s">
        <v>196</v>
      </c>
      <c r="F3036" s="369">
        <v>9664</v>
      </c>
      <c r="G3036" s="10"/>
      <c r="H3036" s="10">
        <f t="shared" si="187"/>
        <v>28</v>
      </c>
      <c r="I3036" s="10"/>
      <c r="J3036" s="10">
        <v>1496.6699999999998</v>
      </c>
      <c r="K3036" s="10"/>
      <c r="M3036" s="10">
        <v>4</v>
      </c>
      <c r="N3036" s="69"/>
      <c r="P3036" s="245">
        <f t="shared" si="182"/>
        <v>374.16749999999996</v>
      </c>
      <c r="Q3036" s="10"/>
      <c r="R3036" s="10"/>
      <c r="S3036" s="10"/>
      <c r="T3036" s="179">
        <f t="shared" si="183"/>
        <v>2416</v>
      </c>
      <c r="U3036" s="10"/>
      <c r="V3036" s="10"/>
      <c r="W3036" s="10"/>
      <c r="Y3036" s="10">
        <v>1496.6699999999998</v>
      </c>
      <c r="Z3036" s="10">
        <f t="shared" si="188"/>
        <v>2024.39</v>
      </c>
      <c r="AB3036" s="10">
        <f t="shared" si="189"/>
        <v>1392.58</v>
      </c>
      <c r="AC3036" s="10">
        <v>1593.82</v>
      </c>
      <c r="AD3036" s="10"/>
      <c r="AE3036" s="3"/>
      <c r="AF3036" s="3"/>
    </row>
    <row r="3037" spans="1:32" x14ac:dyDescent="0.2">
      <c r="A3037" s="55"/>
      <c r="B3037" s="198"/>
      <c r="C3037" s="10" t="s">
        <v>197</v>
      </c>
      <c r="D3037" s="10"/>
      <c r="E3037" s="419" t="s">
        <v>198</v>
      </c>
      <c r="F3037" s="369">
        <v>589466</v>
      </c>
      <c r="G3037" s="10"/>
      <c r="H3037" s="10">
        <f t="shared" si="187"/>
        <v>1685</v>
      </c>
      <c r="I3037" s="10"/>
      <c r="J3037" s="10">
        <v>62783.439999999995</v>
      </c>
      <c r="K3037" s="10"/>
      <c r="M3037" s="10">
        <v>166</v>
      </c>
      <c r="N3037" s="69"/>
      <c r="P3037" s="245">
        <f t="shared" si="182"/>
        <v>378.21349397590359</v>
      </c>
      <c r="Q3037" s="10"/>
      <c r="R3037" s="10"/>
      <c r="S3037" s="10"/>
      <c r="T3037" s="179">
        <f t="shared" si="183"/>
        <v>3551</v>
      </c>
      <c r="U3037" s="10"/>
      <c r="V3037" s="10"/>
      <c r="W3037" s="10"/>
      <c r="Y3037" s="10">
        <v>62783.439999999995</v>
      </c>
      <c r="Z3037" s="10">
        <f t="shared" si="188"/>
        <v>84920.8</v>
      </c>
      <c r="AB3037" s="10">
        <f t="shared" si="189"/>
        <v>58416.9</v>
      </c>
      <c r="AC3037" s="10">
        <v>66858.61</v>
      </c>
      <c r="AD3037" s="10"/>
      <c r="AE3037" s="3"/>
      <c r="AF3037" s="3"/>
    </row>
    <row r="3038" spans="1:32" x14ac:dyDescent="0.2">
      <c r="A3038" s="55"/>
      <c r="B3038" s="198"/>
      <c r="C3038" s="10" t="s">
        <v>199</v>
      </c>
      <c r="D3038" s="10"/>
      <c r="E3038" s="419" t="s">
        <v>200</v>
      </c>
      <c r="F3038" s="369">
        <v>2442735</v>
      </c>
      <c r="G3038" s="10"/>
      <c r="H3038" s="10">
        <f t="shared" si="187"/>
        <v>6983</v>
      </c>
      <c r="I3038" s="10"/>
      <c r="J3038" s="10">
        <v>225040.39000000004</v>
      </c>
      <c r="K3038" s="10"/>
      <c r="M3038" s="10">
        <v>362</v>
      </c>
      <c r="N3038" s="69"/>
      <c r="P3038" s="245">
        <f t="shared" si="182"/>
        <v>621.65853591160237</v>
      </c>
      <c r="Q3038" s="10"/>
      <c r="R3038" s="10"/>
      <c r="S3038" s="10"/>
      <c r="T3038" s="179">
        <f t="shared" si="183"/>
        <v>6747.8867403314916</v>
      </c>
      <c r="U3038" s="10"/>
      <c r="V3038" s="10"/>
      <c r="W3038" s="10"/>
      <c r="Y3038" s="10">
        <v>225040.39000000004</v>
      </c>
      <c r="Z3038" s="10">
        <f t="shared" si="188"/>
        <v>304389.34000000003</v>
      </c>
      <c r="AB3038" s="10">
        <f t="shared" si="189"/>
        <v>209388.99</v>
      </c>
      <c r="AC3038" s="10">
        <v>239647.39</v>
      </c>
      <c r="AD3038" s="10"/>
      <c r="AE3038" s="3"/>
      <c r="AF3038" s="3"/>
    </row>
    <row r="3039" spans="1:32" x14ac:dyDescent="0.2">
      <c r="A3039" s="55"/>
      <c r="B3039" s="198"/>
      <c r="C3039" s="10" t="s">
        <v>202</v>
      </c>
      <c r="D3039" s="10"/>
      <c r="E3039" s="419" t="s">
        <v>81</v>
      </c>
      <c r="F3039" s="369">
        <v>3788</v>
      </c>
      <c r="G3039" s="10"/>
      <c r="H3039" s="10">
        <f t="shared" si="187"/>
        <v>11</v>
      </c>
      <c r="I3039" s="10"/>
      <c r="J3039" s="10">
        <v>613.32000000000005</v>
      </c>
      <c r="K3039" s="10"/>
      <c r="M3039" s="10">
        <v>1</v>
      </c>
      <c r="N3039" s="69"/>
      <c r="P3039" s="245">
        <f t="shared" si="182"/>
        <v>613.32000000000005</v>
      </c>
      <c r="Q3039" s="10"/>
      <c r="R3039" s="10"/>
      <c r="S3039" s="10"/>
      <c r="T3039" s="179">
        <f t="shared" si="183"/>
        <v>3788</v>
      </c>
      <c r="U3039" s="10"/>
      <c r="V3039" s="10"/>
      <c r="W3039" s="10"/>
      <c r="Y3039" s="10">
        <v>613.32000000000005</v>
      </c>
      <c r="Z3039" s="10">
        <f t="shared" si="188"/>
        <v>829.58</v>
      </c>
      <c r="AB3039" s="10">
        <f t="shared" si="189"/>
        <v>570.66</v>
      </c>
      <c r="AC3039" s="10">
        <v>653.12</v>
      </c>
      <c r="AD3039" s="10"/>
      <c r="AE3039" s="3"/>
      <c r="AF3039" s="3"/>
    </row>
    <row r="3040" spans="1:32" x14ac:dyDescent="0.2">
      <c r="A3040" s="55"/>
      <c r="B3040" s="198"/>
      <c r="C3040" s="10" t="s">
        <v>202</v>
      </c>
      <c r="D3040" s="10"/>
      <c r="E3040" s="419" t="s">
        <v>203</v>
      </c>
      <c r="F3040" s="369">
        <v>2380143</v>
      </c>
      <c r="G3040" s="10"/>
      <c r="H3040" s="10">
        <f t="shared" si="187"/>
        <v>6804</v>
      </c>
      <c r="I3040" s="10"/>
      <c r="J3040" s="10">
        <v>226457.62999999989</v>
      </c>
      <c r="K3040" s="10"/>
      <c r="M3040" s="10">
        <v>501</v>
      </c>
      <c r="N3040" s="69"/>
      <c r="P3040" s="245">
        <f t="shared" si="182"/>
        <v>452.01123752494988</v>
      </c>
      <c r="Q3040" s="10"/>
      <c r="R3040" s="10"/>
      <c r="S3040" s="10"/>
      <c r="T3040" s="179">
        <f t="shared" si="183"/>
        <v>4750.7844311377248</v>
      </c>
      <c r="U3040" s="10"/>
      <c r="V3040" s="10"/>
      <c r="W3040" s="10"/>
      <c r="Y3040" s="10">
        <v>226457.62999999989</v>
      </c>
      <c r="Z3040" s="10">
        <f t="shared" si="188"/>
        <v>306306.3</v>
      </c>
      <c r="AB3040" s="10">
        <f t="shared" si="189"/>
        <v>210707.66</v>
      </c>
      <c r="AC3040" s="10">
        <v>241156.62</v>
      </c>
      <c r="AD3040" s="10"/>
      <c r="AE3040" s="3"/>
      <c r="AF3040" s="3"/>
    </row>
    <row r="3041" spans="1:32" x14ac:dyDescent="0.2">
      <c r="A3041" s="55"/>
      <c r="B3041" s="198"/>
      <c r="C3041" s="10" t="s">
        <v>202</v>
      </c>
      <c r="D3041" s="10"/>
      <c r="E3041" s="419" t="s">
        <v>63</v>
      </c>
      <c r="F3041" s="369">
        <v>17</v>
      </c>
      <c r="G3041" s="10"/>
      <c r="H3041" s="10">
        <f t="shared" si="187"/>
        <v>0</v>
      </c>
      <c r="I3041" s="10"/>
      <c r="J3041" s="10">
        <v>22.92</v>
      </c>
      <c r="K3041" s="10"/>
      <c r="M3041" s="10">
        <v>2</v>
      </c>
      <c r="N3041" s="69"/>
      <c r="P3041" s="245">
        <f t="shared" si="182"/>
        <v>11.46</v>
      </c>
      <c r="Q3041" s="10"/>
      <c r="R3041" s="10"/>
      <c r="S3041" s="10"/>
      <c r="T3041" s="179">
        <f t="shared" si="183"/>
        <v>8.5</v>
      </c>
      <c r="U3041" s="10"/>
      <c r="V3041" s="10"/>
      <c r="W3041" s="10"/>
      <c r="Y3041" s="10">
        <v>22.92</v>
      </c>
      <c r="Z3041" s="10">
        <f t="shared" si="188"/>
        <v>31</v>
      </c>
      <c r="AB3041" s="10">
        <f t="shared" si="189"/>
        <v>21.33</v>
      </c>
      <c r="AC3041" s="10">
        <v>24.41</v>
      </c>
      <c r="AD3041" s="10"/>
      <c r="AE3041" s="3"/>
      <c r="AF3041" s="3"/>
    </row>
    <row r="3042" spans="1:32" x14ac:dyDescent="0.2">
      <c r="A3042" s="55"/>
      <c r="B3042" s="198"/>
      <c r="C3042" s="10" t="s">
        <v>204</v>
      </c>
      <c r="D3042" s="10"/>
      <c r="E3042" s="419" t="s">
        <v>97</v>
      </c>
      <c r="F3042" s="369">
        <v>618583</v>
      </c>
      <c r="G3042" s="10"/>
      <c r="H3042" s="10">
        <f t="shared" si="187"/>
        <v>1768</v>
      </c>
      <c r="I3042" s="10"/>
      <c r="J3042" s="10">
        <v>79695.179999999964</v>
      </c>
      <c r="K3042" s="10"/>
      <c r="M3042" s="10">
        <v>168</v>
      </c>
      <c r="N3042" s="69"/>
      <c r="P3042" s="245">
        <f t="shared" si="182"/>
        <v>474.37607142857121</v>
      </c>
      <c r="Q3042" s="10"/>
      <c r="R3042" s="10"/>
      <c r="S3042" s="10"/>
      <c r="T3042" s="179">
        <f t="shared" si="183"/>
        <v>3682.0416666666665</v>
      </c>
      <c r="U3042" s="10"/>
      <c r="V3042" s="10"/>
      <c r="W3042" s="10"/>
      <c r="Y3042" s="10">
        <v>79695.179999999964</v>
      </c>
      <c r="Z3042" s="10">
        <f t="shared" si="188"/>
        <v>107795.6</v>
      </c>
      <c r="AB3042" s="10">
        <f t="shared" si="189"/>
        <v>74152.44</v>
      </c>
      <c r="AC3042" s="10">
        <v>84868.07</v>
      </c>
      <c r="AD3042" s="10"/>
      <c r="AE3042" s="3"/>
      <c r="AF3042" s="3"/>
    </row>
    <row r="3043" spans="1:32" x14ac:dyDescent="0.2">
      <c r="A3043" s="55"/>
      <c r="B3043" s="198"/>
      <c r="C3043" s="10" t="s">
        <v>206</v>
      </c>
      <c r="D3043" s="10"/>
      <c r="E3043" s="419" t="s">
        <v>145</v>
      </c>
      <c r="F3043" s="369">
        <v>3274</v>
      </c>
      <c r="G3043" s="10"/>
      <c r="H3043" s="10">
        <f t="shared" si="187"/>
        <v>9</v>
      </c>
      <c r="I3043" s="10"/>
      <c r="J3043" s="10">
        <v>568.28</v>
      </c>
      <c r="K3043" s="10"/>
      <c r="M3043" s="10">
        <v>4</v>
      </c>
      <c r="N3043" s="69"/>
      <c r="P3043" s="245">
        <f t="shared" si="182"/>
        <v>142.07</v>
      </c>
      <c r="Q3043" s="10"/>
      <c r="R3043" s="10"/>
      <c r="S3043" s="10"/>
      <c r="T3043" s="179">
        <f t="shared" si="183"/>
        <v>818.5</v>
      </c>
      <c r="U3043" s="10"/>
      <c r="V3043" s="10"/>
      <c r="W3043" s="10"/>
      <c r="Y3043" s="10">
        <v>568.28</v>
      </c>
      <c r="Z3043" s="10">
        <f t="shared" si="188"/>
        <v>768.65</v>
      </c>
      <c r="AB3043" s="10">
        <f t="shared" si="189"/>
        <v>528.76</v>
      </c>
      <c r="AC3043" s="10">
        <v>605.16999999999996</v>
      </c>
      <c r="AD3043" s="10"/>
      <c r="AE3043" s="3"/>
      <c r="AF3043" s="3"/>
    </row>
    <row r="3044" spans="1:32" x14ac:dyDescent="0.2">
      <c r="A3044" s="55"/>
      <c r="B3044" s="198"/>
      <c r="C3044" s="10" t="s">
        <v>207</v>
      </c>
      <c r="D3044" s="10"/>
      <c r="E3044" s="419" t="s">
        <v>64</v>
      </c>
      <c r="F3044" s="369">
        <v>3195571</v>
      </c>
      <c r="G3044" s="10"/>
      <c r="H3044" s="10">
        <f t="shared" si="187"/>
        <v>9135</v>
      </c>
      <c r="I3044" s="10"/>
      <c r="J3044" s="10">
        <v>227653.22999999978</v>
      </c>
      <c r="K3044" s="10"/>
      <c r="M3044" s="10">
        <v>369</v>
      </c>
      <c r="N3044" s="69"/>
      <c r="P3044" s="245">
        <f t="shared" si="182"/>
        <v>616.94642276422701</v>
      </c>
      <c r="Q3044" s="10"/>
      <c r="R3044" s="10"/>
      <c r="S3044" s="10"/>
      <c r="T3044" s="179">
        <f t="shared" si="183"/>
        <v>8660.084010840108</v>
      </c>
      <c r="U3044" s="10"/>
      <c r="V3044" s="10"/>
      <c r="W3044" s="10"/>
      <c r="Y3044" s="10">
        <v>227653.22999999978</v>
      </c>
      <c r="Z3044" s="10">
        <f t="shared" si="188"/>
        <v>307923.46999999997</v>
      </c>
      <c r="AB3044" s="10">
        <f t="shared" si="189"/>
        <v>211820.11</v>
      </c>
      <c r="AC3044" s="10">
        <v>242429.83</v>
      </c>
      <c r="AD3044" s="10"/>
      <c r="AE3044" s="3"/>
      <c r="AF3044" s="3"/>
    </row>
    <row r="3045" spans="1:32" x14ac:dyDescent="0.2">
      <c r="A3045" s="55"/>
      <c r="B3045" s="198"/>
      <c r="C3045" s="10" t="s">
        <v>208</v>
      </c>
      <c r="D3045" s="10"/>
      <c r="E3045" s="419" t="s">
        <v>179</v>
      </c>
      <c r="F3045" s="369">
        <v>130324</v>
      </c>
      <c r="G3045" s="10"/>
      <c r="H3045" s="10">
        <f t="shared" si="187"/>
        <v>373</v>
      </c>
      <c r="I3045" s="10"/>
      <c r="J3045" s="10">
        <v>16823.900000000005</v>
      </c>
      <c r="K3045" s="10"/>
      <c r="M3045" s="10">
        <v>39</v>
      </c>
      <c r="N3045" s="69"/>
      <c r="P3045" s="245">
        <f t="shared" si="182"/>
        <v>431.38205128205141</v>
      </c>
      <c r="Q3045" s="10"/>
      <c r="R3045" s="10"/>
      <c r="S3045" s="10"/>
      <c r="T3045" s="179">
        <f t="shared" si="183"/>
        <v>3341.6410256410259</v>
      </c>
      <c r="U3045" s="10"/>
      <c r="V3045" s="10"/>
      <c r="W3045" s="10"/>
      <c r="Y3045" s="10">
        <v>16823.900000000005</v>
      </c>
      <c r="Z3045" s="10">
        <f t="shared" si="188"/>
        <v>22755.99</v>
      </c>
      <c r="AB3045" s="10">
        <f t="shared" si="189"/>
        <v>15653.81</v>
      </c>
      <c r="AC3045" s="10">
        <v>17915.91</v>
      </c>
      <c r="AD3045" s="10"/>
      <c r="AE3045" s="3"/>
      <c r="AF3045" s="3"/>
    </row>
    <row r="3046" spans="1:32" x14ac:dyDescent="0.2">
      <c r="A3046" s="55"/>
      <c r="B3046" s="198"/>
      <c r="C3046" s="10" t="s">
        <v>209</v>
      </c>
      <c r="D3046" s="10"/>
      <c r="E3046" s="419" t="s">
        <v>65</v>
      </c>
      <c r="F3046" s="369">
        <v>1250</v>
      </c>
      <c r="G3046" s="10"/>
      <c r="H3046" s="10">
        <f t="shared" si="187"/>
        <v>4</v>
      </c>
      <c r="I3046" s="10"/>
      <c r="J3046" s="10">
        <v>238.3</v>
      </c>
      <c r="K3046" s="10"/>
      <c r="M3046" s="10">
        <v>1</v>
      </c>
      <c r="N3046" s="69"/>
      <c r="P3046" s="245">
        <f t="shared" si="182"/>
        <v>238.3</v>
      </c>
      <c r="Q3046" s="10"/>
      <c r="R3046" s="10"/>
      <c r="S3046" s="10"/>
      <c r="T3046" s="179">
        <f t="shared" si="183"/>
        <v>1250</v>
      </c>
      <c r="U3046" s="10"/>
      <c r="V3046" s="10"/>
      <c r="W3046" s="10"/>
      <c r="Y3046" s="10">
        <v>238.3</v>
      </c>
      <c r="Z3046" s="10">
        <f t="shared" si="188"/>
        <v>322.32</v>
      </c>
      <c r="AB3046" s="10">
        <f t="shared" si="189"/>
        <v>221.73</v>
      </c>
      <c r="AC3046" s="10">
        <v>253.77</v>
      </c>
      <c r="AD3046" s="10"/>
      <c r="AE3046" s="3"/>
      <c r="AF3046" s="3"/>
    </row>
    <row r="3047" spans="1:32" x14ac:dyDescent="0.2">
      <c r="A3047" s="55"/>
      <c r="B3047" s="198"/>
      <c r="C3047" s="10" t="s">
        <v>209</v>
      </c>
      <c r="D3047" s="10"/>
      <c r="E3047" s="419" t="s">
        <v>210</v>
      </c>
      <c r="F3047" s="369">
        <v>216702</v>
      </c>
      <c r="G3047" s="10"/>
      <c r="H3047" s="10">
        <f t="shared" si="187"/>
        <v>619</v>
      </c>
      <c r="I3047" s="10"/>
      <c r="J3047" s="10">
        <v>34465.840000000011</v>
      </c>
      <c r="K3047" s="10"/>
      <c r="M3047" s="10">
        <v>94</v>
      </c>
      <c r="N3047" s="69"/>
      <c r="P3047" s="245">
        <f t="shared" si="182"/>
        <v>366.65787234042563</v>
      </c>
      <c r="Q3047" s="10"/>
      <c r="R3047" s="10"/>
      <c r="S3047" s="10"/>
      <c r="T3047" s="179">
        <f t="shared" si="183"/>
        <v>2305.3404255319151</v>
      </c>
      <c r="U3047" s="10"/>
      <c r="V3047" s="10"/>
      <c r="W3047" s="10"/>
      <c r="Y3047" s="10">
        <v>34465.840000000011</v>
      </c>
      <c r="Z3047" s="10">
        <f t="shared" si="188"/>
        <v>46618.45</v>
      </c>
      <c r="AB3047" s="10">
        <f t="shared" si="189"/>
        <v>32068.76</v>
      </c>
      <c r="AC3047" s="10">
        <v>36702.959999999999</v>
      </c>
      <c r="AD3047" s="10"/>
      <c r="AE3047" s="3"/>
      <c r="AF3047" s="3"/>
    </row>
    <row r="3048" spans="1:32" x14ac:dyDescent="0.2">
      <c r="A3048" s="55"/>
      <c r="B3048" s="198"/>
      <c r="C3048" s="10" t="s">
        <v>212</v>
      </c>
      <c r="D3048" s="10"/>
      <c r="E3048" s="419" t="s">
        <v>63</v>
      </c>
      <c r="F3048" s="369">
        <v>6106</v>
      </c>
      <c r="G3048" s="10"/>
      <c r="H3048" s="10">
        <f t="shared" si="187"/>
        <v>17</v>
      </c>
      <c r="I3048" s="10"/>
      <c r="J3048" s="10">
        <v>721.53</v>
      </c>
      <c r="K3048" s="10"/>
      <c r="M3048" s="10">
        <v>3</v>
      </c>
      <c r="N3048" s="69"/>
      <c r="P3048" s="245">
        <f t="shared" si="182"/>
        <v>240.51</v>
      </c>
      <c r="Q3048" s="10"/>
      <c r="R3048" s="10"/>
      <c r="S3048" s="10"/>
      <c r="T3048" s="179">
        <f t="shared" si="183"/>
        <v>2035.3333333333333</v>
      </c>
      <c r="U3048" s="10"/>
      <c r="V3048" s="10"/>
      <c r="W3048" s="10"/>
      <c r="Y3048" s="10">
        <v>721.53</v>
      </c>
      <c r="Z3048" s="10">
        <f t="shared" si="188"/>
        <v>975.94</v>
      </c>
      <c r="AB3048" s="10">
        <f t="shared" si="189"/>
        <v>671.35</v>
      </c>
      <c r="AC3048" s="10">
        <v>768.37</v>
      </c>
      <c r="AD3048" s="10"/>
      <c r="AE3048" s="3"/>
      <c r="AF3048" s="3"/>
    </row>
    <row r="3049" spans="1:32" x14ac:dyDescent="0.2">
      <c r="A3049" s="55"/>
      <c r="B3049" s="198"/>
      <c r="C3049" s="10" t="s">
        <v>213</v>
      </c>
      <c r="D3049" s="10"/>
      <c r="E3049" s="419" t="s">
        <v>127</v>
      </c>
      <c r="F3049" s="369">
        <v>108098</v>
      </c>
      <c r="G3049" s="10"/>
      <c r="H3049" s="10">
        <f t="shared" si="187"/>
        <v>309</v>
      </c>
      <c r="I3049" s="10"/>
      <c r="J3049" s="10">
        <v>10925.420000000004</v>
      </c>
      <c r="K3049" s="10"/>
      <c r="M3049" s="10">
        <v>52</v>
      </c>
      <c r="N3049" s="69"/>
      <c r="P3049" s="245">
        <f t="shared" si="182"/>
        <v>210.10423076923084</v>
      </c>
      <c r="Q3049" s="10"/>
      <c r="R3049" s="10"/>
      <c r="S3049" s="10"/>
      <c r="T3049" s="179">
        <f t="shared" si="183"/>
        <v>2078.8076923076924</v>
      </c>
      <c r="U3049" s="10"/>
      <c r="V3049" s="10"/>
      <c r="W3049" s="10"/>
      <c r="Y3049" s="10">
        <v>10925.420000000004</v>
      </c>
      <c r="Z3049" s="10">
        <f t="shared" si="188"/>
        <v>14777.71</v>
      </c>
      <c r="AB3049" s="10">
        <f t="shared" si="189"/>
        <v>10165.56</v>
      </c>
      <c r="AC3049" s="10">
        <v>11634.57</v>
      </c>
      <c r="AD3049" s="10"/>
      <c r="AE3049" s="3"/>
      <c r="AF3049" s="3"/>
    </row>
    <row r="3050" spans="1:32" x14ac:dyDescent="0.2">
      <c r="A3050" s="55"/>
      <c r="B3050" s="198"/>
      <c r="C3050" s="10" t="s">
        <v>599</v>
      </c>
      <c r="D3050" s="10"/>
      <c r="E3050" s="419" t="s">
        <v>175</v>
      </c>
      <c r="F3050" s="369">
        <v>7223</v>
      </c>
      <c r="G3050" s="10"/>
      <c r="H3050" s="10">
        <f t="shared" si="187"/>
        <v>21</v>
      </c>
      <c r="I3050" s="10"/>
      <c r="J3050" s="10">
        <v>797.9</v>
      </c>
      <c r="K3050" s="10"/>
      <c r="M3050" s="10">
        <v>6</v>
      </c>
      <c r="N3050" s="69"/>
      <c r="P3050" s="245">
        <f t="shared" si="182"/>
        <v>132.98333333333332</v>
      </c>
      <c r="Q3050" s="10"/>
      <c r="R3050" s="10"/>
      <c r="S3050" s="10"/>
      <c r="T3050" s="179">
        <f t="shared" si="183"/>
        <v>1203.8333333333333</v>
      </c>
      <c r="U3050" s="10"/>
      <c r="V3050" s="10"/>
      <c r="W3050" s="10"/>
      <c r="Y3050" s="10">
        <v>797.9</v>
      </c>
      <c r="Z3050" s="10">
        <f t="shared" si="188"/>
        <v>1079.24</v>
      </c>
      <c r="AB3050" s="10">
        <f t="shared" si="189"/>
        <v>742.41</v>
      </c>
      <c r="AC3050" s="10">
        <v>849.69</v>
      </c>
      <c r="AD3050" s="10"/>
      <c r="AE3050" s="3"/>
      <c r="AF3050" s="3"/>
    </row>
    <row r="3051" spans="1:32" x14ac:dyDescent="0.2">
      <c r="A3051" s="55"/>
      <c r="B3051" s="198"/>
      <c r="C3051" s="10" t="s">
        <v>214</v>
      </c>
      <c r="D3051" s="10"/>
      <c r="E3051" s="419" t="s">
        <v>79</v>
      </c>
      <c r="F3051" s="369">
        <v>22424</v>
      </c>
      <c r="G3051" s="10"/>
      <c r="H3051" s="10">
        <f t="shared" si="187"/>
        <v>64</v>
      </c>
      <c r="I3051" s="10"/>
      <c r="J3051" s="10">
        <v>3585.95</v>
      </c>
      <c r="K3051" s="10"/>
      <c r="M3051" s="10">
        <v>9</v>
      </c>
      <c r="N3051" s="69"/>
      <c r="P3051" s="245">
        <f t="shared" si="182"/>
        <v>398.43888888888887</v>
      </c>
      <c r="Q3051" s="10"/>
      <c r="R3051" s="10"/>
      <c r="S3051" s="10"/>
      <c r="T3051" s="179">
        <f t="shared" si="183"/>
        <v>2491.5555555555557</v>
      </c>
      <c r="U3051" s="10"/>
      <c r="V3051" s="10"/>
      <c r="W3051" s="10"/>
      <c r="Y3051" s="10">
        <v>3585.95</v>
      </c>
      <c r="Z3051" s="10">
        <f t="shared" si="188"/>
        <v>4850.3500000000004</v>
      </c>
      <c r="AB3051" s="10">
        <f t="shared" si="189"/>
        <v>3336.55</v>
      </c>
      <c r="AC3051" s="10">
        <v>3818.71</v>
      </c>
      <c r="AD3051" s="10"/>
      <c r="AE3051" s="3"/>
      <c r="AF3051" s="3"/>
    </row>
    <row r="3052" spans="1:32" x14ac:dyDescent="0.2">
      <c r="A3052" s="55"/>
      <c r="B3052" s="198"/>
      <c r="C3052" s="10" t="s">
        <v>215</v>
      </c>
      <c r="D3052" s="10"/>
      <c r="E3052" s="419" t="s">
        <v>70</v>
      </c>
      <c r="F3052" s="369">
        <v>23618</v>
      </c>
      <c r="G3052" s="10"/>
      <c r="H3052" s="10">
        <f t="shared" si="187"/>
        <v>68</v>
      </c>
      <c r="I3052" s="10"/>
      <c r="J3052" s="10">
        <v>3362.3900000000003</v>
      </c>
      <c r="K3052" s="10"/>
      <c r="M3052" s="10">
        <v>19</v>
      </c>
      <c r="N3052" s="69"/>
      <c r="P3052" s="245">
        <f t="shared" si="182"/>
        <v>176.96789473684211</v>
      </c>
      <c r="Q3052" s="10"/>
      <c r="R3052" s="10"/>
      <c r="S3052" s="10"/>
      <c r="T3052" s="179">
        <f t="shared" si="183"/>
        <v>1243.0526315789473</v>
      </c>
      <c r="U3052" s="10"/>
      <c r="V3052" s="10"/>
      <c r="W3052" s="10"/>
      <c r="Y3052" s="10">
        <v>3362.3900000000003</v>
      </c>
      <c r="Z3052" s="10">
        <f t="shared" si="188"/>
        <v>4547.96</v>
      </c>
      <c r="AB3052" s="10">
        <f t="shared" si="189"/>
        <v>3128.54</v>
      </c>
      <c r="AC3052" s="10">
        <v>3580.64</v>
      </c>
      <c r="AD3052" s="10"/>
      <c r="AE3052" s="3"/>
      <c r="AF3052" s="3"/>
    </row>
    <row r="3053" spans="1:32" x14ac:dyDescent="0.2">
      <c r="A3053" s="55"/>
      <c r="B3053" s="198"/>
      <c r="C3053" s="10" t="s">
        <v>216</v>
      </c>
      <c r="D3053" s="10"/>
      <c r="E3053" s="419" t="s">
        <v>147</v>
      </c>
      <c r="F3053" s="369">
        <v>223013</v>
      </c>
      <c r="G3053" s="10"/>
      <c r="H3053" s="10">
        <f t="shared" si="187"/>
        <v>637</v>
      </c>
      <c r="I3053" s="10"/>
      <c r="J3053" s="10">
        <v>15626.470000000005</v>
      </c>
      <c r="K3053" s="10"/>
      <c r="M3053" s="10">
        <v>30</v>
      </c>
      <c r="N3053" s="69"/>
      <c r="P3053" s="245">
        <f t="shared" si="182"/>
        <v>520.88233333333346</v>
      </c>
      <c r="Q3053" s="10"/>
      <c r="R3053" s="10"/>
      <c r="S3053" s="10"/>
      <c r="T3053" s="179">
        <f t="shared" si="183"/>
        <v>7433.7666666666664</v>
      </c>
      <c r="U3053" s="10"/>
      <c r="V3053" s="10"/>
      <c r="W3053" s="10"/>
      <c r="Y3053" s="10">
        <v>15626.470000000005</v>
      </c>
      <c r="Z3053" s="10">
        <f t="shared" si="188"/>
        <v>21136.34</v>
      </c>
      <c r="AB3053" s="10">
        <f t="shared" si="189"/>
        <v>14539.66</v>
      </c>
      <c r="AC3053" s="10">
        <v>16640.759999999998</v>
      </c>
      <c r="AD3053" s="10"/>
      <c r="AE3053" s="3"/>
      <c r="AF3053" s="3"/>
    </row>
    <row r="3054" spans="1:32" x14ac:dyDescent="0.2">
      <c r="A3054" s="55"/>
      <c r="B3054" s="198"/>
      <c r="C3054" s="10" t="s">
        <v>217</v>
      </c>
      <c r="D3054" s="10"/>
      <c r="E3054" s="419" t="s">
        <v>145</v>
      </c>
      <c r="F3054" s="369">
        <v>328</v>
      </c>
      <c r="G3054" s="10"/>
      <c r="H3054" s="10">
        <f t="shared" si="187"/>
        <v>1</v>
      </c>
      <c r="I3054" s="10"/>
      <c r="J3054" s="10">
        <v>42.24</v>
      </c>
      <c r="K3054" s="10"/>
      <c r="M3054" s="10">
        <v>3</v>
      </c>
      <c r="N3054" s="69"/>
      <c r="P3054" s="245">
        <f t="shared" si="182"/>
        <v>14.08</v>
      </c>
      <c r="Q3054" s="10"/>
      <c r="R3054" s="10"/>
      <c r="S3054" s="10"/>
      <c r="T3054" s="179">
        <f t="shared" si="183"/>
        <v>109.33333333333333</v>
      </c>
      <c r="U3054" s="10"/>
      <c r="V3054" s="10"/>
      <c r="W3054" s="10"/>
      <c r="Y3054" s="10">
        <v>42.24</v>
      </c>
      <c r="Z3054" s="10">
        <f t="shared" si="188"/>
        <v>57.13</v>
      </c>
      <c r="AB3054" s="10">
        <f t="shared" si="189"/>
        <v>39.299999999999997</v>
      </c>
      <c r="AC3054" s="10">
        <v>44.98</v>
      </c>
      <c r="AD3054" s="10"/>
      <c r="AE3054" s="3"/>
      <c r="AF3054" s="3"/>
    </row>
    <row r="3055" spans="1:32" x14ac:dyDescent="0.2">
      <c r="A3055" s="55"/>
      <c r="B3055" s="198"/>
      <c r="C3055" s="10" t="s">
        <v>217</v>
      </c>
      <c r="D3055" s="10"/>
      <c r="E3055" s="419" t="s">
        <v>218</v>
      </c>
      <c r="F3055" s="369">
        <v>169565</v>
      </c>
      <c r="G3055" s="10"/>
      <c r="H3055" s="10">
        <f t="shared" si="187"/>
        <v>485</v>
      </c>
      <c r="I3055" s="10"/>
      <c r="J3055" s="10">
        <v>18981.730000000003</v>
      </c>
      <c r="K3055" s="10"/>
      <c r="M3055" s="10">
        <v>69</v>
      </c>
      <c r="N3055" s="69"/>
      <c r="P3055" s="245">
        <f t="shared" si="182"/>
        <v>275.09753623188408</v>
      </c>
      <c r="Q3055" s="10"/>
      <c r="R3055" s="10"/>
      <c r="S3055" s="10"/>
      <c r="T3055" s="179">
        <f t="shared" si="183"/>
        <v>2457.463768115942</v>
      </c>
      <c r="U3055" s="10"/>
      <c r="V3055" s="10"/>
      <c r="W3055" s="10"/>
      <c r="Y3055" s="10">
        <v>18981.730000000003</v>
      </c>
      <c r="Z3055" s="10">
        <f t="shared" si="188"/>
        <v>25674.66</v>
      </c>
      <c r="AB3055" s="10">
        <f t="shared" si="189"/>
        <v>17661.560000000001</v>
      </c>
      <c r="AC3055" s="10">
        <v>20213.8</v>
      </c>
      <c r="AD3055" s="10"/>
      <c r="AE3055" s="3"/>
      <c r="AF3055" s="3"/>
    </row>
    <row r="3056" spans="1:32" x14ac:dyDescent="0.2">
      <c r="A3056" s="55"/>
      <c r="B3056" s="198"/>
      <c r="C3056" s="10" t="s">
        <v>217</v>
      </c>
      <c r="D3056" s="10"/>
      <c r="E3056" s="419" t="s">
        <v>219</v>
      </c>
      <c r="F3056" s="369">
        <v>19</v>
      </c>
      <c r="G3056" s="10"/>
      <c r="H3056" s="10">
        <f t="shared" si="187"/>
        <v>0</v>
      </c>
      <c r="I3056" s="10"/>
      <c r="J3056" s="10">
        <v>15.73</v>
      </c>
      <c r="K3056" s="10"/>
      <c r="M3056" s="10">
        <v>1</v>
      </c>
      <c r="N3056" s="69"/>
      <c r="P3056" s="245">
        <f t="shared" si="182"/>
        <v>15.73</v>
      </c>
      <c r="Q3056" s="10"/>
      <c r="R3056" s="10"/>
      <c r="S3056" s="10"/>
      <c r="T3056" s="179">
        <f t="shared" si="183"/>
        <v>19</v>
      </c>
      <c r="U3056" s="10"/>
      <c r="V3056" s="10"/>
      <c r="W3056" s="10"/>
      <c r="Y3056" s="10">
        <v>15.73</v>
      </c>
      <c r="Z3056" s="10">
        <f t="shared" si="188"/>
        <v>21.28</v>
      </c>
      <c r="AB3056" s="10">
        <f t="shared" si="189"/>
        <v>14.64</v>
      </c>
      <c r="AC3056" s="10">
        <v>16.760000000000002</v>
      </c>
      <c r="AD3056" s="10"/>
      <c r="AE3056" s="3"/>
      <c r="AF3056" s="3"/>
    </row>
    <row r="3057" spans="1:32" x14ac:dyDescent="0.2">
      <c r="A3057" s="55"/>
      <c r="B3057" s="198"/>
      <c r="C3057" s="10" t="s">
        <v>220</v>
      </c>
      <c r="D3057" s="10"/>
      <c r="E3057" s="419" t="s">
        <v>170</v>
      </c>
      <c r="F3057" s="369">
        <v>11553</v>
      </c>
      <c r="G3057" s="10"/>
      <c r="H3057" s="10">
        <f t="shared" si="187"/>
        <v>33</v>
      </c>
      <c r="I3057" s="10"/>
      <c r="J3057" s="10">
        <v>1510.9299999999998</v>
      </c>
      <c r="K3057" s="10"/>
      <c r="M3057" s="10">
        <v>14</v>
      </c>
      <c r="N3057" s="69"/>
      <c r="P3057" s="245">
        <f t="shared" si="182"/>
        <v>107.92357142857142</v>
      </c>
      <c r="Q3057" s="10"/>
      <c r="R3057" s="10"/>
      <c r="S3057" s="10"/>
      <c r="T3057" s="179">
        <f t="shared" si="183"/>
        <v>825.21428571428567</v>
      </c>
      <c r="U3057" s="10"/>
      <c r="V3057" s="10"/>
      <c r="W3057" s="10"/>
      <c r="Y3057" s="10">
        <v>1510.9299999999998</v>
      </c>
      <c r="Z3057" s="10">
        <f t="shared" si="188"/>
        <v>2043.68</v>
      </c>
      <c r="AB3057" s="10">
        <f t="shared" si="189"/>
        <v>1405.85</v>
      </c>
      <c r="AC3057" s="10">
        <v>1609.01</v>
      </c>
      <c r="AD3057" s="10"/>
      <c r="AE3057" s="3"/>
      <c r="AF3057" s="3"/>
    </row>
    <row r="3058" spans="1:32" x14ac:dyDescent="0.2">
      <c r="A3058" s="55"/>
      <c r="B3058" s="198"/>
      <c r="C3058" s="10" t="s">
        <v>221</v>
      </c>
      <c r="D3058" s="10"/>
      <c r="E3058" s="419" t="s">
        <v>222</v>
      </c>
      <c r="F3058" s="369">
        <v>1121271</v>
      </c>
      <c r="G3058" s="10"/>
      <c r="H3058" s="10">
        <f t="shared" si="187"/>
        <v>3205</v>
      </c>
      <c r="I3058" s="10"/>
      <c r="J3058" s="10">
        <v>45369.26</v>
      </c>
      <c r="K3058" s="10"/>
      <c r="M3058" s="10">
        <v>26</v>
      </c>
      <c r="N3058" s="69"/>
      <c r="P3058" s="245">
        <f t="shared" si="182"/>
        <v>1744.9715384615386</v>
      </c>
      <c r="Q3058" s="10"/>
      <c r="R3058" s="10"/>
      <c r="S3058" s="10"/>
      <c r="T3058" s="179">
        <f t="shared" si="183"/>
        <v>43125.807692307695</v>
      </c>
      <c r="U3058" s="10"/>
      <c r="V3058" s="10"/>
      <c r="W3058" s="10"/>
      <c r="Y3058" s="10">
        <v>45369.26</v>
      </c>
      <c r="Z3058" s="10">
        <f t="shared" si="188"/>
        <v>61366.400000000001</v>
      </c>
      <c r="AB3058" s="10">
        <f t="shared" si="189"/>
        <v>42213.86</v>
      </c>
      <c r="AC3058" s="10">
        <v>48314.1</v>
      </c>
      <c r="AD3058" s="10"/>
      <c r="AE3058" s="3"/>
      <c r="AF3058" s="3"/>
    </row>
    <row r="3059" spans="1:32" x14ac:dyDescent="0.2">
      <c r="A3059" s="55"/>
      <c r="B3059" s="198"/>
      <c r="C3059" s="10" t="s">
        <v>223</v>
      </c>
      <c r="D3059" s="10"/>
      <c r="E3059" s="419" t="s">
        <v>97</v>
      </c>
      <c r="F3059" s="369">
        <v>648</v>
      </c>
      <c r="G3059" s="10"/>
      <c r="H3059" s="10">
        <f t="shared" si="187"/>
        <v>2</v>
      </c>
      <c r="I3059" s="10"/>
      <c r="J3059" s="10">
        <v>37.17</v>
      </c>
      <c r="K3059" s="10"/>
      <c r="M3059" s="10">
        <v>1</v>
      </c>
      <c r="N3059" s="69"/>
      <c r="P3059" s="245">
        <f t="shared" si="182"/>
        <v>37.17</v>
      </c>
      <c r="Q3059" s="10"/>
      <c r="R3059" s="10"/>
      <c r="S3059" s="10"/>
      <c r="T3059" s="179">
        <f t="shared" si="183"/>
        <v>648</v>
      </c>
      <c r="U3059" s="10"/>
      <c r="V3059" s="10"/>
      <c r="W3059" s="10"/>
      <c r="Y3059" s="10">
        <v>37.17</v>
      </c>
      <c r="Z3059" s="10">
        <f t="shared" si="188"/>
        <v>50.28</v>
      </c>
      <c r="AB3059" s="10">
        <f t="shared" si="189"/>
        <v>34.58</v>
      </c>
      <c r="AC3059" s="10">
        <v>39.58</v>
      </c>
      <c r="AD3059" s="10"/>
      <c r="AE3059" s="3"/>
      <c r="AF3059" s="3"/>
    </row>
    <row r="3060" spans="1:32" x14ac:dyDescent="0.2">
      <c r="A3060" s="55"/>
      <c r="B3060" s="198"/>
      <c r="C3060" s="10" t="s">
        <v>223</v>
      </c>
      <c r="D3060" s="10"/>
      <c r="E3060" s="419" t="s">
        <v>205</v>
      </c>
      <c r="F3060" s="369">
        <v>255414</v>
      </c>
      <c r="G3060" s="10"/>
      <c r="H3060" s="10">
        <f t="shared" si="187"/>
        <v>730</v>
      </c>
      <c r="I3060" s="10"/>
      <c r="J3060" s="10">
        <v>29815.059999999994</v>
      </c>
      <c r="K3060" s="10"/>
      <c r="M3060" s="10">
        <v>126</v>
      </c>
      <c r="N3060" s="69"/>
      <c r="P3060" s="245">
        <f t="shared" si="182"/>
        <v>236.62746031746028</v>
      </c>
      <c r="Q3060" s="10"/>
      <c r="R3060" s="10"/>
      <c r="S3060" s="10"/>
      <c r="T3060" s="179">
        <f t="shared" si="183"/>
        <v>2027.0952380952381</v>
      </c>
      <c r="U3060" s="10"/>
      <c r="V3060" s="10"/>
      <c r="W3060" s="10"/>
      <c r="Y3060" s="10">
        <v>29815.059999999994</v>
      </c>
      <c r="Z3060" s="10">
        <f t="shared" si="188"/>
        <v>40327.81</v>
      </c>
      <c r="AB3060" s="10">
        <f t="shared" si="189"/>
        <v>27741.439999999999</v>
      </c>
      <c r="AC3060" s="10">
        <v>31750.3</v>
      </c>
      <c r="AD3060" s="10"/>
      <c r="AE3060" s="3"/>
      <c r="AF3060" s="3"/>
    </row>
    <row r="3061" spans="1:32" x14ac:dyDescent="0.2">
      <c r="A3061" s="55"/>
      <c r="B3061" s="198"/>
      <c r="C3061" s="10" t="s">
        <v>226</v>
      </c>
      <c r="D3061" s="10"/>
      <c r="E3061" s="419" t="s">
        <v>227</v>
      </c>
      <c r="F3061" s="369">
        <v>52891</v>
      </c>
      <c r="G3061" s="10"/>
      <c r="H3061" s="10">
        <f t="shared" si="187"/>
        <v>151</v>
      </c>
      <c r="I3061" s="10"/>
      <c r="J3061" s="10">
        <v>9098.369999999999</v>
      </c>
      <c r="K3061" s="10"/>
      <c r="M3061" s="10">
        <v>14</v>
      </c>
      <c r="N3061" s="69"/>
      <c r="P3061" s="245">
        <f t="shared" si="182"/>
        <v>649.88357142857137</v>
      </c>
      <c r="Q3061" s="10"/>
      <c r="R3061" s="10"/>
      <c r="S3061" s="10"/>
      <c r="T3061" s="179">
        <f t="shared" si="183"/>
        <v>3777.9285714285716</v>
      </c>
      <c r="U3061" s="10"/>
      <c r="V3061" s="10"/>
      <c r="W3061" s="10"/>
      <c r="Y3061" s="10">
        <v>9098.369999999999</v>
      </c>
      <c r="Z3061" s="10">
        <f t="shared" si="188"/>
        <v>12306.44</v>
      </c>
      <c r="AB3061" s="10">
        <f t="shared" si="189"/>
        <v>8465.58</v>
      </c>
      <c r="AC3061" s="10">
        <v>9688.92</v>
      </c>
      <c r="AD3061" s="10"/>
      <c r="AE3061" s="3"/>
      <c r="AF3061" s="3"/>
    </row>
    <row r="3062" spans="1:32" x14ac:dyDescent="0.2">
      <c r="A3062" s="55"/>
      <c r="B3062" s="198"/>
      <c r="C3062" s="10" t="s">
        <v>226</v>
      </c>
      <c r="D3062" s="10"/>
      <c r="E3062" s="419" t="s">
        <v>75</v>
      </c>
      <c r="F3062" s="369"/>
      <c r="G3062" s="10"/>
      <c r="H3062" s="10">
        <f t="shared" si="187"/>
        <v>0</v>
      </c>
      <c r="I3062" s="10"/>
      <c r="J3062" s="10">
        <v>22.8</v>
      </c>
      <c r="K3062" s="10"/>
      <c r="M3062" s="10">
        <v>1</v>
      </c>
      <c r="N3062" s="69"/>
      <c r="P3062" s="245">
        <f t="shared" si="182"/>
        <v>22.8</v>
      </c>
      <c r="Q3062" s="10"/>
      <c r="R3062" s="10"/>
      <c r="S3062" s="10"/>
      <c r="T3062" s="179">
        <f t="shared" si="183"/>
        <v>0</v>
      </c>
      <c r="U3062" s="10"/>
      <c r="V3062" s="10"/>
      <c r="W3062" s="10"/>
      <c r="Y3062" s="10">
        <v>22.8</v>
      </c>
      <c r="Z3062" s="10">
        <f t="shared" si="188"/>
        <v>30.84</v>
      </c>
      <c r="AB3062" s="10">
        <f t="shared" si="189"/>
        <v>21.21</v>
      </c>
      <c r="AC3062" s="10">
        <v>24.28</v>
      </c>
      <c r="AD3062" s="10"/>
      <c r="AE3062" s="3"/>
      <c r="AF3062" s="3"/>
    </row>
    <row r="3063" spans="1:32" x14ac:dyDescent="0.2">
      <c r="A3063" s="55"/>
      <c r="B3063" s="198"/>
      <c r="C3063" s="10" t="s">
        <v>226</v>
      </c>
      <c r="D3063" s="10"/>
      <c r="E3063" s="419" t="s">
        <v>229</v>
      </c>
      <c r="F3063" s="369">
        <v>11268</v>
      </c>
      <c r="G3063" s="10"/>
      <c r="H3063" s="10">
        <f t="shared" si="187"/>
        <v>32</v>
      </c>
      <c r="I3063" s="10"/>
      <c r="J3063" s="10">
        <v>1450.2699999999998</v>
      </c>
      <c r="K3063" s="10"/>
      <c r="M3063" s="10">
        <v>5</v>
      </c>
      <c r="N3063" s="69"/>
      <c r="P3063" s="245">
        <f t="shared" si="182"/>
        <v>290.05399999999997</v>
      </c>
      <c r="Q3063" s="10"/>
      <c r="R3063" s="10"/>
      <c r="S3063" s="10"/>
      <c r="T3063" s="179">
        <f t="shared" si="183"/>
        <v>2253.6</v>
      </c>
      <c r="U3063" s="10"/>
      <c r="V3063" s="10"/>
      <c r="W3063" s="10"/>
      <c r="Y3063" s="10">
        <v>1450.2699999999998</v>
      </c>
      <c r="Z3063" s="10">
        <f t="shared" si="188"/>
        <v>1961.63</v>
      </c>
      <c r="AB3063" s="10">
        <f t="shared" si="189"/>
        <v>1349.4</v>
      </c>
      <c r="AC3063" s="10">
        <v>1544.4</v>
      </c>
      <c r="AD3063" s="10"/>
      <c r="AE3063" s="3"/>
      <c r="AF3063" s="3"/>
    </row>
    <row r="3064" spans="1:32" x14ac:dyDescent="0.2">
      <c r="A3064" s="55"/>
      <c r="B3064" s="198"/>
      <c r="C3064" s="10" t="s">
        <v>230</v>
      </c>
      <c r="D3064" s="10"/>
      <c r="E3064" s="419" t="s">
        <v>211</v>
      </c>
      <c r="F3064" s="369">
        <v>56721</v>
      </c>
      <c r="G3064" s="10"/>
      <c r="H3064" s="10">
        <f t="shared" si="187"/>
        <v>162</v>
      </c>
      <c r="I3064" s="10"/>
      <c r="J3064" s="10">
        <v>9886.2999999999993</v>
      </c>
      <c r="K3064" s="10"/>
      <c r="M3064" s="10">
        <v>55</v>
      </c>
      <c r="N3064" s="69"/>
      <c r="P3064" s="245">
        <f t="shared" si="182"/>
        <v>179.75090909090909</v>
      </c>
      <c r="Q3064" s="10"/>
      <c r="R3064" s="10"/>
      <c r="S3064" s="10"/>
      <c r="T3064" s="179">
        <f t="shared" si="183"/>
        <v>1031.2909090909091</v>
      </c>
      <c r="U3064" s="10"/>
      <c r="V3064" s="10"/>
      <c r="W3064" s="10"/>
      <c r="Y3064" s="10">
        <v>9886.2999999999993</v>
      </c>
      <c r="Z3064" s="10">
        <f t="shared" si="188"/>
        <v>13372.2</v>
      </c>
      <c r="AB3064" s="10">
        <f t="shared" si="189"/>
        <v>9198.7099999999991</v>
      </c>
      <c r="AC3064" s="10">
        <v>10528</v>
      </c>
      <c r="AD3064" s="10"/>
      <c r="AE3064" s="3"/>
      <c r="AF3064" s="3"/>
    </row>
    <row r="3065" spans="1:32" x14ac:dyDescent="0.2">
      <c r="A3065" s="55"/>
      <c r="B3065" s="198"/>
      <c r="C3065" s="10" t="s">
        <v>231</v>
      </c>
      <c r="D3065" s="10"/>
      <c r="E3065" s="419" t="s">
        <v>167</v>
      </c>
      <c r="F3065" s="369">
        <v>23473</v>
      </c>
      <c r="G3065" s="10"/>
      <c r="H3065" s="10">
        <f t="shared" ref="H3065:H3128" si="190">ROUND($H$3461*F3065/$F$3461,0)</f>
        <v>67</v>
      </c>
      <c r="I3065" s="10"/>
      <c r="J3065" s="10">
        <v>2838.14</v>
      </c>
      <c r="K3065" s="10"/>
      <c r="M3065" s="10">
        <v>13</v>
      </c>
      <c r="N3065" s="69"/>
      <c r="P3065" s="245">
        <f t="shared" si="182"/>
        <v>218.31846153846152</v>
      </c>
      <c r="Q3065" s="10"/>
      <c r="R3065" s="10"/>
      <c r="S3065" s="10"/>
      <c r="T3065" s="179">
        <f t="shared" si="183"/>
        <v>1805.6153846153845</v>
      </c>
      <c r="U3065" s="10"/>
      <c r="V3065" s="10"/>
      <c r="W3065" s="10"/>
      <c r="Y3065" s="10">
        <v>2838.14</v>
      </c>
      <c r="Z3065" s="10">
        <f t="shared" ref="Z3065:Z3128" si="191">ROUND($Z$3461*Y3065/$Y$3461,2)</f>
        <v>3838.86</v>
      </c>
      <c r="AB3065" s="10">
        <f t="shared" ref="AB3065:AB3128" si="192">ROUND($AB$3461*Y3065/$Y$3461,2)</f>
        <v>2640.75</v>
      </c>
      <c r="AC3065" s="10">
        <v>3022.36</v>
      </c>
      <c r="AD3065" s="10"/>
      <c r="AE3065" s="3"/>
      <c r="AF3065" s="3"/>
    </row>
    <row r="3066" spans="1:32" x14ac:dyDescent="0.2">
      <c r="A3066" s="55"/>
      <c r="B3066" s="198"/>
      <c r="C3066" s="10" t="s">
        <v>232</v>
      </c>
      <c r="D3066" s="10"/>
      <c r="E3066" s="419" t="s">
        <v>97</v>
      </c>
      <c r="F3066" s="369">
        <v>86157</v>
      </c>
      <c r="G3066" s="10"/>
      <c r="H3066" s="10">
        <f t="shared" si="190"/>
        <v>246</v>
      </c>
      <c r="I3066" s="10"/>
      <c r="J3066" s="10">
        <v>13695.890000000001</v>
      </c>
      <c r="K3066" s="10"/>
      <c r="M3066" s="10">
        <v>46</v>
      </c>
      <c r="N3066" s="69"/>
      <c r="P3066" s="245">
        <f t="shared" si="182"/>
        <v>297.73673913043478</v>
      </c>
      <c r="Q3066" s="10"/>
      <c r="R3066" s="10"/>
      <c r="S3066" s="10"/>
      <c r="T3066" s="179">
        <f t="shared" si="183"/>
        <v>1872.9782608695652</v>
      </c>
      <c r="U3066" s="10"/>
      <c r="V3066" s="10"/>
      <c r="W3066" s="10"/>
      <c r="Y3066" s="10">
        <v>13695.890000000001</v>
      </c>
      <c r="Z3066" s="10">
        <f t="shared" si="191"/>
        <v>18525.04</v>
      </c>
      <c r="AB3066" s="10">
        <f t="shared" si="192"/>
        <v>12743.35</v>
      </c>
      <c r="AC3066" s="10">
        <v>14584.87</v>
      </c>
      <c r="AD3066" s="10"/>
      <c r="AE3066" s="3"/>
      <c r="AF3066" s="3"/>
    </row>
    <row r="3067" spans="1:32" x14ac:dyDescent="0.2">
      <c r="A3067" s="55"/>
      <c r="B3067" s="198"/>
      <c r="C3067" s="10" t="s">
        <v>232</v>
      </c>
      <c r="D3067" s="10"/>
      <c r="E3067" s="419" t="s">
        <v>246</v>
      </c>
      <c r="F3067" s="369">
        <v>11</v>
      </c>
      <c r="G3067" s="10"/>
      <c r="H3067" s="10">
        <f t="shared" si="190"/>
        <v>0</v>
      </c>
      <c r="I3067" s="10"/>
      <c r="J3067" s="10">
        <v>11.6</v>
      </c>
      <c r="K3067" s="10"/>
      <c r="M3067" s="10">
        <v>1</v>
      </c>
      <c r="N3067" s="69"/>
      <c r="P3067" s="245">
        <f t="shared" si="182"/>
        <v>11.6</v>
      </c>
      <c r="Q3067" s="10"/>
      <c r="R3067" s="10"/>
      <c r="S3067" s="10"/>
      <c r="T3067" s="179">
        <f t="shared" si="183"/>
        <v>11</v>
      </c>
      <c r="U3067" s="10"/>
      <c r="V3067" s="10"/>
      <c r="W3067" s="10"/>
      <c r="Y3067" s="10">
        <v>11.6</v>
      </c>
      <c r="Z3067" s="10">
        <f t="shared" si="191"/>
        <v>15.69</v>
      </c>
      <c r="AB3067" s="10">
        <f t="shared" si="192"/>
        <v>10.79</v>
      </c>
      <c r="AC3067" s="10">
        <v>12.35</v>
      </c>
      <c r="AD3067" s="10"/>
      <c r="AE3067" s="3"/>
      <c r="AF3067" s="3"/>
    </row>
    <row r="3068" spans="1:32" x14ac:dyDescent="0.2">
      <c r="A3068" s="55"/>
      <c r="B3068" s="198"/>
      <c r="C3068" s="10" t="s">
        <v>233</v>
      </c>
      <c r="D3068" s="10"/>
      <c r="E3068" s="419" t="s">
        <v>235</v>
      </c>
      <c r="F3068" s="369">
        <v>834249</v>
      </c>
      <c r="G3068" s="10"/>
      <c r="H3068" s="10">
        <f t="shared" si="190"/>
        <v>2385</v>
      </c>
      <c r="I3068" s="10"/>
      <c r="J3068" s="10">
        <v>34161.249999999993</v>
      </c>
      <c r="K3068" s="10"/>
      <c r="M3068" s="10">
        <v>31</v>
      </c>
      <c r="N3068" s="69"/>
      <c r="P3068" s="245">
        <f t="shared" si="182"/>
        <v>1101.9758064516127</v>
      </c>
      <c r="Q3068" s="10"/>
      <c r="R3068" s="10"/>
      <c r="S3068" s="10"/>
      <c r="T3068" s="179">
        <f t="shared" si="183"/>
        <v>26911.258064516129</v>
      </c>
      <c r="U3068" s="10"/>
      <c r="V3068" s="10"/>
      <c r="W3068" s="10"/>
      <c r="Y3068" s="10">
        <v>34161.249999999993</v>
      </c>
      <c r="Z3068" s="10">
        <f t="shared" si="191"/>
        <v>46206.46</v>
      </c>
      <c r="AB3068" s="10">
        <f t="shared" si="192"/>
        <v>31785.360000000001</v>
      </c>
      <c r="AC3068" s="10">
        <v>36378.6</v>
      </c>
      <c r="AD3068" s="10"/>
      <c r="AE3068" s="3"/>
      <c r="AF3068" s="3"/>
    </row>
    <row r="3069" spans="1:32" x14ac:dyDescent="0.2">
      <c r="A3069" s="55"/>
      <c r="B3069" s="198"/>
      <c r="C3069" s="10" t="s">
        <v>236</v>
      </c>
      <c r="D3069" s="10"/>
      <c r="E3069" s="419" t="s">
        <v>127</v>
      </c>
      <c r="F3069" s="369">
        <v>1148</v>
      </c>
      <c r="G3069" s="10"/>
      <c r="H3069" s="10">
        <f t="shared" si="190"/>
        <v>3</v>
      </c>
      <c r="I3069" s="10"/>
      <c r="J3069" s="10">
        <v>192.64</v>
      </c>
      <c r="K3069" s="10"/>
      <c r="M3069" s="10">
        <v>1</v>
      </c>
      <c r="N3069" s="69"/>
      <c r="P3069" s="245">
        <f t="shared" si="182"/>
        <v>192.64</v>
      </c>
      <c r="Q3069" s="10"/>
      <c r="R3069" s="10"/>
      <c r="S3069" s="10"/>
      <c r="T3069" s="179">
        <f t="shared" si="183"/>
        <v>1148</v>
      </c>
      <c r="U3069" s="10"/>
      <c r="V3069" s="10"/>
      <c r="W3069" s="10"/>
      <c r="Y3069" s="10">
        <v>192.64</v>
      </c>
      <c r="Z3069" s="10">
        <f t="shared" si="191"/>
        <v>260.56</v>
      </c>
      <c r="AB3069" s="10">
        <f t="shared" si="192"/>
        <v>179.24</v>
      </c>
      <c r="AC3069" s="10">
        <v>205.14</v>
      </c>
      <c r="AD3069" s="10"/>
      <c r="AE3069" s="3"/>
      <c r="AF3069" s="3"/>
    </row>
    <row r="3070" spans="1:32" x14ac:dyDescent="0.2">
      <c r="A3070" s="55"/>
      <c r="B3070" s="198"/>
      <c r="C3070" s="10" t="s">
        <v>236</v>
      </c>
      <c r="D3070" s="10"/>
      <c r="E3070" s="419" t="s">
        <v>237</v>
      </c>
      <c r="F3070" s="369">
        <v>30651</v>
      </c>
      <c r="G3070" s="10"/>
      <c r="H3070" s="10">
        <f t="shared" si="190"/>
        <v>88</v>
      </c>
      <c r="I3070" s="10"/>
      <c r="J3070" s="10">
        <v>5312.7999999999993</v>
      </c>
      <c r="K3070" s="10"/>
      <c r="M3070" s="10">
        <v>33</v>
      </c>
      <c r="N3070" s="69"/>
      <c r="P3070" s="245">
        <f t="shared" si="182"/>
        <v>160.99393939393937</v>
      </c>
      <c r="Q3070" s="10"/>
      <c r="R3070" s="10"/>
      <c r="S3070" s="10"/>
      <c r="T3070" s="179">
        <f t="shared" si="183"/>
        <v>928.81818181818187</v>
      </c>
      <c r="U3070" s="10"/>
      <c r="V3070" s="10"/>
      <c r="W3070" s="10"/>
      <c r="Y3070" s="10">
        <v>5312.7999999999993</v>
      </c>
      <c r="Z3070" s="10">
        <f t="shared" si="191"/>
        <v>7186.09</v>
      </c>
      <c r="AB3070" s="10">
        <f t="shared" si="192"/>
        <v>4943.3</v>
      </c>
      <c r="AC3070" s="10">
        <v>5657.65</v>
      </c>
      <c r="AD3070" s="10"/>
      <c r="AE3070" s="3"/>
      <c r="AF3070" s="3"/>
    </row>
    <row r="3071" spans="1:32" x14ac:dyDescent="0.2">
      <c r="A3071" s="55"/>
      <c r="B3071" s="198"/>
      <c r="C3071" s="10" t="s">
        <v>238</v>
      </c>
      <c r="D3071" s="10"/>
      <c r="E3071" s="419" t="s">
        <v>239</v>
      </c>
      <c r="F3071" s="369">
        <v>212467</v>
      </c>
      <c r="G3071" s="10"/>
      <c r="H3071" s="10">
        <f t="shared" si="190"/>
        <v>607</v>
      </c>
      <c r="I3071" s="10"/>
      <c r="J3071" s="10">
        <v>27714.13</v>
      </c>
      <c r="K3071" s="10"/>
      <c r="M3071" s="10">
        <v>85</v>
      </c>
      <c r="N3071" s="69"/>
      <c r="P3071" s="245">
        <f t="shared" si="182"/>
        <v>326.04858823529412</v>
      </c>
      <c r="Q3071" s="10"/>
      <c r="R3071" s="10"/>
      <c r="S3071" s="10"/>
      <c r="T3071" s="179">
        <f t="shared" si="183"/>
        <v>2499.6117647058823</v>
      </c>
      <c r="U3071" s="10"/>
      <c r="V3071" s="10"/>
      <c r="W3071" s="10"/>
      <c r="Y3071" s="10">
        <v>27714.13</v>
      </c>
      <c r="Z3071" s="10">
        <f t="shared" si="191"/>
        <v>37486.1</v>
      </c>
      <c r="AB3071" s="10">
        <f t="shared" si="192"/>
        <v>25786.63</v>
      </c>
      <c r="AC3071" s="10">
        <v>29513.01</v>
      </c>
      <c r="AD3071" s="10"/>
      <c r="AE3071" s="3"/>
      <c r="AF3071" s="3"/>
    </row>
    <row r="3072" spans="1:32" x14ac:dyDescent="0.2">
      <c r="A3072" s="55"/>
      <c r="B3072" s="198"/>
      <c r="C3072" s="10" t="s">
        <v>240</v>
      </c>
      <c r="D3072" s="10"/>
      <c r="E3072" s="419" t="s">
        <v>179</v>
      </c>
      <c r="F3072" s="369">
        <v>12454</v>
      </c>
      <c r="G3072" s="10"/>
      <c r="H3072" s="10">
        <f t="shared" si="190"/>
        <v>36</v>
      </c>
      <c r="I3072" s="10"/>
      <c r="J3072" s="10">
        <v>1621.75</v>
      </c>
      <c r="K3072" s="10"/>
      <c r="M3072" s="10">
        <v>6</v>
      </c>
      <c r="N3072" s="69"/>
      <c r="P3072" s="245">
        <f t="shared" si="182"/>
        <v>270.29166666666669</v>
      </c>
      <c r="Q3072" s="10"/>
      <c r="R3072" s="10"/>
      <c r="S3072" s="10"/>
      <c r="T3072" s="179">
        <f t="shared" si="183"/>
        <v>2075.6666666666665</v>
      </c>
      <c r="U3072" s="10"/>
      <c r="V3072" s="10"/>
      <c r="W3072" s="10"/>
      <c r="Y3072" s="10">
        <v>1621.75</v>
      </c>
      <c r="Z3072" s="10">
        <f t="shared" si="191"/>
        <v>2193.58</v>
      </c>
      <c r="AB3072" s="10">
        <f t="shared" si="192"/>
        <v>1508.96</v>
      </c>
      <c r="AC3072" s="10">
        <v>1727.02</v>
      </c>
      <c r="AD3072" s="10"/>
      <c r="AE3072" s="3"/>
      <c r="AF3072" s="3"/>
    </row>
    <row r="3073" spans="1:32" x14ac:dyDescent="0.2">
      <c r="A3073" s="55"/>
      <c r="B3073" s="198"/>
      <c r="C3073" s="10" t="s">
        <v>241</v>
      </c>
      <c r="D3073" s="10"/>
      <c r="E3073" s="419" t="s">
        <v>153</v>
      </c>
      <c r="F3073" s="369">
        <v>7124</v>
      </c>
      <c r="G3073" s="10"/>
      <c r="H3073" s="10">
        <f t="shared" si="190"/>
        <v>20</v>
      </c>
      <c r="I3073" s="10"/>
      <c r="J3073" s="10">
        <v>969.98</v>
      </c>
      <c r="K3073" s="10"/>
      <c r="M3073" s="10">
        <v>8</v>
      </c>
      <c r="N3073" s="69"/>
      <c r="P3073" s="245">
        <f t="shared" si="182"/>
        <v>121.2475</v>
      </c>
      <c r="Q3073" s="10"/>
      <c r="R3073" s="10"/>
      <c r="S3073" s="10"/>
      <c r="T3073" s="179">
        <f t="shared" si="183"/>
        <v>890.5</v>
      </c>
      <c r="U3073" s="10"/>
      <c r="V3073" s="10"/>
      <c r="W3073" s="10"/>
      <c r="Y3073" s="10">
        <v>969.98</v>
      </c>
      <c r="Z3073" s="10">
        <f t="shared" si="191"/>
        <v>1311.99</v>
      </c>
      <c r="AB3073" s="10">
        <f t="shared" si="192"/>
        <v>902.52</v>
      </c>
      <c r="AC3073" s="10">
        <v>1032.94</v>
      </c>
      <c r="AD3073" s="10"/>
      <c r="AE3073" s="3"/>
      <c r="AF3073" s="3"/>
    </row>
    <row r="3074" spans="1:32" x14ac:dyDescent="0.2">
      <c r="A3074" s="55"/>
      <c r="B3074" s="198"/>
      <c r="C3074" s="10" t="s">
        <v>242</v>
      </c>
      <c r="D3074" s="10"/>
      <c r="E3074" s="419" t="s">
        <v>81</v>
      </c>
      <c r="F3074" s="369">
        <v>4870</v>
      </c>
      <c r="G3074" s="10"/>
      <c r="H3074" s="10">
        <f t="shared" si="190"/>
        <v>14</v>
      </c>
      <c r="I3074" s="10"/>
      <c r="J3074" s="10">
        <v>457.77</v>
      </c>
      <c r="K3074" s="10"/>
      <c r="M3074" s="10">
        <v>3</v>
      </c>
      <c r="N3074" s="69"/>
      <c r="P3074" s="245">
        <f t="shared" si="182"/>
        <v>152.59</v>
      </c>
      <c r="Q3074" s="10"/>
      <c r="R3074" s="10"/>
      <c r="S3074" s="10"/>
      <c r="T3074" s="179">
        <f t="shared" si="183"/>
        <v>1623.3333333333333</v>
      </c>
      <c r="U3074" s="10"/>
      <c r="V3074" s="10"/>
      <c r="W3074" s="10"/>
      <c r="Y3074" s="10">
        <v>457.77</v>
      </c>
      <c r="Z3074" s="10">
        <f t="shared" si="191"/>
        <v>619.17999999999995</v>
      </c>
      <c r="AB3074" s="10">
        <f t="shared" si="192"/>
        <v>425.93</v>
      </c>
      <c r="AC3074" s="10">
        <v>487.48</v>
      </c>
      <c r="AD3074" s="10"/>
      <c r="AE3074" s="3"/>
      <c r="AF3074" s="3"/>
    </row>
    <row r="3075" spans="1:32" x14ac:dyDescent="0.2">
      <c r="A3075" s="55"/>
      <c r="B3075" s="198"/>
      <c r="C3075" s="10" t="s">
        <v>600</v>
      </c>
      <c r="D3075" s="10"/>
      <c r="E3075" s="419" t="s">
        <v>86</v>
      </c>
      <c r="F3075" s="369">
        <v>74</v>
      </c>
      <c r="G3075" s="10"/>
      <c r="H3075" s="10">
        <f t="shared" si="190"/>
        <v>0</v>
      </c>
      <c r="I3075" s="10"/>
      <c r="J3075" s="10">
        <v>21.73</v>
      </c>
      <c r="K3075" s="10"/>
      <c r="M3075" s="10">
        <v>1</v>
      </c>
      <c r="N3075" s="69"/>
      <c r="P3075" s="245">
        <f t="shared" si="182"/>
        <v>21.73</v>
      </c>
      <c r="Q3075" s="10"/>
      <c r="R3075" s="10"/>
      <c r="S3075" s="10"/>
      <c r="T3075" s="179">
        <f t="shared" si="183"/>
        <v>74</v>
      </c>
      <c r="U3075" s="10"/>
      <c r="V3075" s="10"/>
      <c r="W3075" s="10"/>
      <c r="Y3075" s="10">
        <v>21.73</v>
      </c>
      <c r="Z3075" s="10">
        <f t="shared" si="191"/>
        <v>29.39</v>
      </c>
      <c r="AB3075" s="10">
        <f t="shared" si="192"/>
        <v>20.22</v>
      </c>
      <c r="AC3075" s="10">
        <v>23.14</v>
      </c>
      <c r="AD3075" s="10"/>
      <c r="AE3075" s="3"/>
      <c r="AF3075" s="3"/>
    </row>
    <row r="3076" spans="1:32" x14ac:dyDescent="0.2">
      <c r="A3076" s="55"/>
      <c r="B3076" s="198"/>
      <c r="C3076" s="10" t="s">
        <v>243</v>
      </c>
      <c r="D3076" s="10"/>
      <c r="E3076" s="419" t="s">
        <v>68</v>
      </c>
      <c r="F3076" s="369">
        <v>847</v>
      </c>
      <c r="G3076" s="10"/>
      <c r="H3076" s="10">
        <f t="shared" si="190"/>
        <v>2</v>
      </c>
      <c r="I3076" s="10"/>
      <c r="J3076" s="10">
        <v>155.4</v>
      </c>
      <c r="K3076" s="10"/>
      <c r="M3076" s="10">
        <v>1</v>
      </c>
      <c r="N3076" s="69"/>
      <c r="P3076" s="245">
        <f t="shared" si="182"/>
        <v>155.4</v>
      </c>
      <c r="Q3076" s="10"/>
      <c r="R3076" s="10"/>
      <c r="S3076" s="10"/>
      <c r="T3076" s="179">
        <f t="shared" si="183"/>
        <v>847</v>
      </c>
      <c r="U3076" s="10"/>
      <c r="V3076" s="10"/>
      <c r="W3076" s="10"/>
      <c r="Y3076" s="10">
        <v>155.4</v>
      </c>
      <c r="Z3076" s="10">
        <f t="shared" si="191"/>
        <v>210.19</v>
      </c>
      <c r="AB3076" s="10">
        <f t="shared" si="192"/>
        <v>144.59</v>
      </c>
      <c r="AC3076" s="10">
        <v>165.48</v>
      </c>
      <c r="AD3076" s="10"/>
      <c r="AE3076" s="3"/>
      <c r="AF3076" s="3"/>
    </row>
    <row r="3077" spans="1:32" x14ac:dyDescent="0.2">
      <c r="A3077" s="55"/>
      <c r="B3077" s="198"/>
      <c r="C3077" s="10" t="s">
        <v>243</v>
      </c>
      <c r="D3077" s="10"/>
      <c r="E3077" s="419" t="s">
        <v>75</v>
      </c>
      <c r="F3077" s="369">
        <v>739</v>
      </c>
      <c r="G3077" s="10"/>
      <c r="H3077" s="10">
        <f t="shared" si="190"/>
        <v>2</v>
      </c>
      <c r="I3077" s="10"/>
      <c r="J3077" s="10">
        <v>141.32</v>
      </c>
      <c r="K3077" s="10"/>
      <c r="M3077" s="10">
        <v>1</v>
      </c>
      <c r="N3077" s="69"/>
      <c r="P3077" s="245">
        <f t="shared" si="182"/>
        <v>141.32</v>
      </c>
      <c r="Q3077" s="10"/>
      <c r="R3077" s="10"/>
      <c r="S3077" s="10"/>
      <c r="T3077" s="179">
        <f t="shared" si="183"/>
        <v>739</v>
      </c>
      <c r="U3077" s="10"/>
      <c r="V3077" s="10"/>
      <c r="W3077" s="10"/>
      <c r="Y3077" s="10">
        <v>141.32</v>
      </c>
      <c r="Z3077" s="10">
        <f t="shared" si="191"/>
        <v>191.15</v>
      </c>
      <c r="AB3077" s="10">
        <f t="shared" si="192"/>
        <v>131.49</v>
      </c>
      <c r="AC3077" s="10">
        <v>150.49</v>
      </c>
      <c r="AD3077" s="10"/>
      <c r="AE3077" s="3"/>
      <c r="AF3077" s="3"/>
    </row>
    <row r="3078" spans="1:32" x14ac:dyDescent="0.2">
      <c r="A3078" s="55"/>
      <c r="B3078" s="198"/>
      <c r="C3078" s="10" t="s">
        <v>244</v>
      </c>
      <c r="D3078" s="10"/>
      <c r="E3078" s="419" t="s">
        <v>157</v>
      </c>
      <c r="F3078" s="369">
        <v>113</v>
      </c>
      <c r="G3078" s="10"/>
      <c r="H3078" s="10">
        <f t="shared" si="190"/>
        <v>0</v>
      </c>
      <c r="I3078" s="10"/>
      <c r="J3078" s="10">
        <v>46.120000000000005</v>
      </c>
      <c r="K3078" s="10"/>
      <c r="M3078" s="10">
        <v>2</v>
      </c>
      <c r="N3078" s="69"/>
      <c r="P3078" s="245">
        <f t="shared" si="182"/>
        <v>23.060000000000002</v>
      </c>
      <c r="Q3078" s="10"/>
      <c r="R3078" s="10"/>
      <c r="S3078" s="10"/>
      <c r="T3078" s="179">
        <f t="shared" si="183"/>
        <v>56.5</v>
      </c>
      <c r="U3078" s="10"/>
      <c r="V3078" s="10"/>
      <c r="W3078" s="10"/>
      <c r="Y3078" s="10">
        <v>46.120000000000005</v>
      </c>
      <c r="Z3078" s="10">
        <f t="shared" si="191"/>
        <v>62.38</v>
      </c>
      <c r="AB3078" s="10">
        <f t="shared" si="192"/>
        <v>42.91</v>
      </c>
      <c r="AC3078" s="10">
        <v>49.11</v>
      </c>
      <c r="AD3078" s="10"/>
      <c r="AE3078" s="3"/>
      <c r="AF3078" s="3"/>
    </row>
    <row r="3079" spans="1:32" x14ac:dyDescent="0.2">
      <c r="A3079" s="55"/>
      <c r="B3079" s="198"/>
      <c r="C3079" s="10" t="s">
        <v>245</v>
      </c>
      <c r="D3079" s="10"/>
      <c r="E3079" s="419" t="s">
        <v>246</v>
      </c>
      <c r="F3079" s="369">
        <v>1893</v>
      </c>
      <c r="G3079" s="10"/>
      <c r="H3079" s="10">
        <f t="shared" si="190"/>
        <v>5</v>
      </c>
      <c r="I3079" s="10"/>
      <c r="J3079" s="10">
        <v>367.97</v>
      </c>
      <c r="K3079" s="10"/>
      <c r="M3079" s="10">
        <v>3</v>
      </c>
      <c r="N3079" s="69"/>
      <c r="P3079" s="245">
        <f t="shared" si="182"/>
        <v>122.65666666666668</v>
      </c>
      <c r="Q3079" s="10"/>
      <c r="R3079" s="10"/>
      <c r="S3079" s="10"/>
      <c r="T3079" s="179">
        <f t="shared" si="183"/>
        <v>631</v>
      </c>
      <c r="U3079" s="10"/>
      <c r="V3079" s="10"/>
      <c r="W3079" s="10"/>
      <c r="Y3079" s="10">
        <v>367.97</v>
      </c>
      <c r="Z3079" s="10">
        <f t="shared" si="191"/>
        <v>497.72</v>
      </c>
      <c r="AB3079" s="10">
        <f t="shared" si="192"/>
        <v>342.38</v>
      </c>
      <c r="AC3079" s="10">
        <v>391.86</v>
      </c>
      <c r="AD3079" s="10"/>
      <c r="AE3079" s="3"/>
      <c r="AF3079" s="3"/>
    </row>
    <row r="3080" spans="1:32" x14ac:dyDescent="0.2">
      <c r="A3080" s="55"/>
      <c r="B3080" s="198"/>
      <c r="C3080" s="10" t="s">
        <v>247</v>
      </c>
      <c r="D3080" s="10"/>
      <c r="E3080" s="419" t="s">
        <v>211</v>
      </c>
      <c r="F3080" s="369">
        <v>2015846</v>
      </c>
      <c r="G3080" s="10"/>
      <c r="H3080" s="10">
        <f t="shared" si="190"/>
        <v>5762</v>
      </c>
      <c r="I3080" s="10"/>
      <c r="J3080" s="10">
        <v>190230.31999999989</v>
      </c>
      <c r="K3080" s="10"/>
      <c r="M3080" s="10">
        <v>514</v>
      </c>
      <c r="N3080" s="69"/>
      <c r="P3080" s="245">
        <f t="shared" si="182"/>
        <v>370.09789883268462</v>
      </c>
      <c r="Q3080" s="10"/>
      <c r="R3080" s="10"/>
      <c r="S3080" s="10"/>
      <c r="T3080" s="179">
        <f t="shared" si="183"/>
        <v>3921.8793774319065</v>
      </c>
      <c r="U3080" s="10"/>
      <c r="V3080" s="10"/>
      <c r="W3080" s="10"/>
      <c r="Y3080" s="10">
        <v>190230.31999999989</v>
      </c>
      <c r="Z3080" s="10">
        <f t="shared" si="191"/>
        <v>257305.29</v>
      </c>
      <c r="AB3080" s="10">
        <f t="shared" si="192"/>
        <v>176999.93</v>
      </c>
      <c r="AC3080" s="10">
        <v>202577.85</v>
      </c>
      <c r="AD3080" s="10"/>
      <c r="AE3080" s="3"/>
      <c r="AF3080" s="3"/>
    </row>
    <row r="3081" spans="1:32" x14ac:dyDescent="0.2">
      <c r="A3081" s="55"/>
      <c r="B3081" s="198"/>
      <c r="C3081" s="10" t="s">
        <v>247</v>
      </c>
      <c r="D3081" s="10"/>
      <c r="E3081" s="419" t="s">
        <v>196</v>
      </c>
      <c r="F3081" s="369">
        <v>116</v>
      </c>
      <c r="G3081" s="10"/>
      <c r="H3081" s="10">
        <f t="shared" si="190"/>
        <v>0</v>
      </c>
      <c r="I3081" s="10"/>
      <c r="J3081" s="10">
        <v>29.06</v>
      </c>
      <c r="K3081" s="10"/>
      <c r="M3081" s="10">
        <v>1</v>
      </c>
      <c r="N3081" s="69"/>
      <c r="P3081" s="245">
        <f t="shared" si="182"/>
        <v>29.06</v>
      </c>
      <c r="Q3081" s="10"/>
      <c r="R3081" s="10"/>
      <c r="S3081" s="10"/>
      <c r="T3081" s="179">
        <f t="shared" si="183"/>
        <v>116</v>
      </c>
      <c r="U3081" s="10"/>
      <c r="V3081" s="10"/>
      <c r="W3081" s="10"/>
      <c r="Y3081" s="10">
        <v>29.06</v>
      </c>
      <c r="Z3081" s="10">
        <f t="shared" si="191"/>
        <v>39.31</v>
      </c>
      <c r="AB3081" s="10">
        <f t="shared" si="192"/>
        <v>27.04</v>
      </c>
      <c r="AC3081" s="10">
        <v>30.95</v>
      </c>
      <c r="AD3081" s="10"/>
      <c r="AE3081" s="3"/>
      <c r="AF3081" s="3"/>
    </row>
    <row r="3082" spans="1:32" x14ac:dyDescent="0.2">
      <c r="A3082" s="55"/>
      <c r="B3082" s="198"/>
      <c r="C3082" s="10" t="s">
        <v>248</v>
      </c>
      <c r="D3082" s="10"/>
      <c r="E3082" s="419" t="s">
        <v>77</v>
      </c>
      <c r="F3082" s="369">
        <v>7320736</v>
      </c>
      <c r="G3082" s="10"/>
      <c r="H3082" s="10">
        <f t="shared" si="190"/>
        <v>20927</v>
      </c>
      <c r="I3082" s="10"/>
      <c r="J3082" s="10">
        <v>684626.29000000015</v>
      </c>
      <c r="K3082" s="10"/>
      <c r="M3082" s="10">
        <v>909</v>
      </c>
      <c r="N3082" s="69"/>
      <c r="P3082" s="245">
        <f t="shared" si="182"/>
        <v>753.16423542354255</v>
      </c>
      <c r="Q3082" s="10"/>
      <c r="R3082" s="10"/>
      <c r="S3082" s="10"/>
      <c r="T3082" s="179">
        <f t="shared" si="183"/>
        <v>8053.6149614961496</v>
      </c>
      <c r="U3082" s="10"/>
      <c r="V3082" s="10"/>
      <c r="W3082" s="10"/>
      <c r="Y3082" s="10">
        <v>684626.29000000015</v>
      </c>
      <c r="Z3082" s="10">
        <f t="shared" si="191"/>
        <v>926024.64</v>
      </c>
      <c r="AB3082" s="10">
        <f t="shared" si="192"/>
        <v>637011.01</v>
      </c>
      <c r="AC3082" s="10">
        <v>729064.26</v>
      </c>
      <c r="AD3082" s="10"/>
      <c r="AE3082" s="3"/>
      <c r="AF3082" s="3"/>
    </row>
    <row r="3083" spans="1:32" x14ac:dyDescent="0.2">
      <c r="A3083" s="55"/>
      <c r="B3083" s="198"/>
      <c r="C3083" s="10" t="s">
        <v>248</v>
      </c>
      <c r="D3083" s="10"/>
      <c r="E3083" s="419" t="s">
        <v>120</v>
      </c>
      <c r="F3083" s="369">
        <v>1586</v>
      </c>
      <c r="G3083" s="10"/>
      <c r="H3083" s="10">
        <f t="shared" si="190"/>
        <v>5</v>
      </c>
      <c r="I3083" s="10"/>
      <c r="J3083" s="10">
        <v>278.08999999999997</v>
      </c>
      <c r="K3083" s="10"/>
      <c r="M3083" s="10">
        <v>1</v>
      </c>
      <c r="N3083" s="69"/>
      <c r="P3083" s="245">
        <f t="shared" si="182"/>
        <v>278.08999999999997</v>
      </c>
      <c r="Q3083" s="10"/>
      <c r="R3083" s="10"/>
      <c r="S3083" s="10"/>
      <c r="T3083" s="179">
        <f t="shared" si="183"/>
        <v>1586</v>
      </c>
      <c r="U3083" s="10"/>
      <c r="V3083" s="10"/>
      <c r="W3083" s="10"/>
      <c r="Y3083" s="10">
        <v>278.08999999999997</v>
      </c>
      <c r="Z3083" s="10">
        <f t="shared" si="191"/>
        <v>376.14</v>
      </c>
      <c r="AB3083" s="10">
        <f t="shared" si="192"/>
        <v>258.75</v>
      </c>
      <c r="AC3083" s="10">
        <v>296.14</v>
      </c>
      <c r="AD3083" s="10"/>
      <c r="AE3083" s="3"/>
      <c r="AF3083" s="3"/>
    </row>
    <row r="3084" spans="1:32" x14ac:dyDescent="0.2">
      <c r="A3084" s="55"/>
      <c r="B3084" s="198"/>
      <c r="C3084" s="10" t="s">
        <v>249</v>
      </c>
      <c r="D3084" s="10"/>
      <c r="E3084" s="419" t="s">
        <v>127</v>
      </c>
      <c r="F3084" s="369">
        <v>39371</v>
      </c>
      <c r="G3084" s="10"/>
      <c r="H3084" s="10">
        <f t="shared" si="190"/>
        <v>113</v>
      </c>
      <c r="I3084" s="10"/>
      <c r="J3084" s="10">
        <v>5079.5199999999986</v>
      </c>
      <c r="K3084" s="10"/>
      <c r="M3084" s="10">
        <v>30</v>
      </c>
      <c r="N3084" s="69"/>
      <c r="P3084" s="245">
        <f t="shared" si="182"/>
        <v>169.31733333333329</v>
      </c>
      <c r="Q3084" s="10"/>
      <c r="R3084" s="10"/>
      <c r="S3084" s="10"/>
      <c r="T3084" s="179">
        <f t="shared" si="183"/>
        <v>1312.3666666666666</v>
      </c>
      <c r="U3084" s="10"/>
      <c r="V3084" s="10"/>
      <c r="W3084" s="10"/>
      <c r="Y3084" s="10">
        <v>5079.5199999999986</v>
      </c>
      <c r="Z3084" s="10">
        <f t="shared" si="191"/>
        <v>6870.55</v>
      </c>
      <c r="AB3084" s="10">
        <f t="shared" si="192"/>
        <v>4726.24</v>
      </c>
      <c r="AC3084" s="10">
        <v>5409.22</v>
      </c>
      <c r="AD3084" s="10"/>
      <c r="AE3084" s="3"/>
      <c r="AF3084" s="3"/>
    </row>
    <row r="3085" spans="1:32" x14ac:dyDescent="0.2">
      <c r="A3085" s="55"/>
      <c r="B3085" s="198"/>
      <c r="C3085" s="10" t="s">
        <v>251</v>
      </c>
      <c r="D3085" s="10"/>
      <c r="E3085" s="419" t="s">
        <v>79</v>
      </c>
      <c r="F3085" s="369">
        <v>333205</v>
      </c>
      <c r="G3085" s="10"/>
      <c r="H3085" s="10">
        <f t="shared" si="190"/>
        <v>952</v>
      </c>
      <c r="I3085" s="10"/>
      <c r="J3085" s="10">
        <v>36879.839999999975</v>
      </c>
      <c r="K3085" s="10"/>
      <c r="M3085" s="10">
        <v>124</v>
      </c>
      <c r="N3085" s="69"/>
      <c r="P3085" s="245">
        <f t="shared" si="182"/>
        <v>297.41806451612882</v>
      </c>
      <c r="Q3085" s="10"/>
      <c r="R3085" s="10"/>
      <c r="S3085" s="10"/>
      <c r="T3085" s="179">
        <f t="shared" si="183"/>
        <v>2687.1370967741937</v>
      </c>
      <c r="U3085" s="10"/>
      <c r="V3085" s="10"/>
      <c r="W3085" s="10"/>
      <c r="Y3085" s="10">
        <v>36879.839999999975</v>
      </c>
      <c r="Z3085" s="10">
        <f t="shared" si="191"/>
        <v>49883.62</v>
      </c>
      <c r="AB3085" s="10">
        <f t="shared" si="192"/>
        <v>34314.870000000003</v>
      </c>
      <c r="AC3085" s="10">
        <v>39273.65</v>
      </c>
      <c r="AD3085" s="10"/>
      <c r="AE3085" s="3"/>
      <c r="AF3085" s="3"/>
    </row>
    <row r="3086" spans="1:32" x14ac:dyDescent="0.2">
      <c r="A3086" s="55"/>
      <c r="B3086" s="198"/>
      <c r="C3086" s="10" t="s">
        <v>252</v>
      </c>
      <c r="D3086" s="10"/>
      <c r="E3086" s="419" t="s">
        <v>145</v>
      </c>
      <c r="F3086" s="369">
        <v>35</v>
      </c>
      <c r="G3086" s="10"/>
      <c r="H3086" s="10">
        <f t="shared" si="190"/>
        <v>0</v>
      </c>
      <c r="I3086" s="10"/>
      <c r="J3086" s="10">
        <v>16.46</v>
      </c>
      <c r="K3086" s="10"/>
      <c r="M3086" s="10">
        <v>1</v>
      </c>
      <c r="N3086" s="69"/>
      <c r="P3086" s="245">
        <f t="shared" si="182"/>
        <v>16.46</v>
      </c>
      <c r="Q3086" s="10"/>
      <c r="R3086" s="10"/>
      <c r="S3086" s="10"/>
      <c r="T3086" s="179">
        <f t="shared" si="183"/>
        <v>35</v>
      </c>
      <c r="U3086" s="10"/>
      <c r="V3086" s="10"/>
      <c r="W3086" s="10"/>
      <c r="Y3086" s="10">
        <v>16.46</v>
      </c>
      <c r="Z3086" s="10">
        <f t="shared" si="191"/>
        <v>22.26</v>
      </c>
      <c r="AB3086" s="10">
        <f t="shared" si="192"/>
        <v>15.32</v>
      </c>
      <c r="AC3086" s="10">
        <v>17.53</v>
      </c>
      <c r="AD3086" s="10"/>
      <c r="AE3086" s="3"/>
      <c r="AF3086" s="3"/>
    </row>
    <row r="3087" spans="1:32" x14ac:dyDescent="0.2">
      <c r="A3087" s="55"/>
      <c r="B3087" s="198"/>
      <c r="C3087" s="10" t="s">
        <v>252</v>
      </c>
      <c r="D3087" s="10"/>
      <c r="E3087" s="419" t="s">
        <v>235</v>
      </c>
      <c r="F3087" s="369">
        <v>372</v>
      </c>
      <c r="G3087" s="10"/>
      <c r="H3087" s="10">
        <f t="shared" si="190"/>
        <v>1</v>
      </c>
      <c r="I3087" s="10"/>
      <c r="J3087" s="10">
        <v>23.42</v>
      </c>
      <c r="K3087" s="10"/>
      <c r="M3087" s="10">
        <v>1</v>
      </c>
      <c r="N3087" s="69"/>
      <c r="P3087" s="245">
        <f t="shared" si="182"/>
        <v>23.42</v>
      </c>
      <c r="Q3087" s="10"/>
      <c r="R3087" s="10"/>
      <c r="S3087" s="10"/>
      <c r="T3087" s="179">
        <f t="shared" si="183"/>
        <v>372</v>
      </c>
      <c r="U3087" s="10"/>
      <c r="V3087" s="10"/>
      <c r="W3087" s="10"/>
      <c r="Y3087" s="10">
        <v>23.42</v>
      </c>
      <c r="Z3087" s="10">
        <f t="shared" si="191"/>
        <v>31.68</v>
      </c>
      <c r="AB3087" s="10">
        <f t="shared" si="192"/>
        <v>21.79</v>
      </c>
      <c r="AC3087" s="10">
        <v>24.94</v>
      </c>
      <c r="AD3087" s="10"/>
      <c r="AE3087" s="3"/>
      <c r="AF3087" s="3"/>
    </row>
    <row r="3088" spans="1:32" x14ac:dyDescent="0.2">
      <c r="A3088" s="55"/>
      <c r="B3088" s="198"/>
      <c r="C3088" s="10" t="s">
        <v>252</v>
      </c>
      <c r="D3088" s="10"/>
      <c r="E3088" s="419" t="s">
        <v>70</v>
      </c>
      <c r="F3088" s="369">
        <v>1519879</v>
      </c>
      <c r="G3088" s="10"/>
      <c r="H3088" s="10">
        <f t="shared" si="190"/>
        <v>4345</v>
      </c>
      <c r="I3088" s="10"/>
      <c r="J3088" s="10">
        <v>167777.87000000014</v>
      </c>
      <c r="K3088" s="10"/>
      <c r="M3088" s="10">
        <v>527</v>
      </c>
      <c r="N3088" s="69"/>
      <c r="P3088" s="245">
        <f t="shared" si="182"/>
        <v>318.36407969639498</v>
      </c>
      <c r="Q3088" s="10"/>
      <c r="R3088" s="10"/>
      <c r="S3088" s="10"/>
      <c r="T3088" s="179">
        <f t="shared" si="183"/>
        <v>2884.0208728652751</v>
      </c>
      <c r="U3088" s="10"/>
      <c r="V3088" s="10"/>
      <c r="W3088" s="10"/>
      <c r="Y3088" s="10">
        <v>167777.87000000014</v>
      </c>
      <c r="Z3088" s="10">
        <f t="shared" si="191"/>
        <v>226936.13</v>
      </c>
      <c r="AB3088" s="10">
        <f t="shared" si="192"/>
        <v>156109.04</v>
      </c>
      <c r="AC3088" s="10">
        <v>178668.06</v>
      </c>
      <c r="AD3088" s="10"/>
      <c r="AE3088" s="3"/>
      <c r="AF3088" s="3"/>
    </row>
    <row r="3089" spans="1:32" x14ac:dyDescent="0.2">
      <c r="A3089" s="55"/>
      <c r="B3089" s="198"/>
      <c r="C3089" s="10" t="s">
        <v>253</v>
      </c>
      <c r="D3089" s="10"/>
      <c r="E3089" s="419" t="s">
        <v>79</v>
      </c>
      <c r="F3089" s="369">
        <v>1028</v>
      </c>
      <c r="G3089" s="10"/>
      <c r="H3089" s="10">
        <f t="shared" si="190"/>
        <v>3</v>
      </c>
      <c r="I3089" s="10"/>
      <c r="J3089" s="10">
        <v>159.03</v>
      </c>
      <c r="K3089" s="10"/>
      <c r="M3089" s="10">
        <v>1</v>
      </c>
      <c r="N3089" s="69"/>
      <c r="P3089" s="245">
        <f t="shared" si="182"/>
        <v>159.03</v>
      </c>
      <c r="Q3089" s="10"/>
      <c r="R3089" s="10"/>
      <c r="S3089" s="10"/>
      <c r="T3089" s="179">
        <f t="shared" si="183"/>
        <v>1028</v>
      </c>
      <c r="U3089" s="10"/>
      <c r="V3089" s="10"/>
      <c r="W3089" s="10"/>
      <c r="Y3089" s="10">
        <v>159.03</v>
      </c>
      <c r="Z3089" s="10">
        <f t="shared" si="191"/>
        <v>215.1</v>
      </c>
      <c r="AB3089" s="10">
        <f t="shared" si="192"/>
        <v>147.97</v>
      </c>
      <c r="AC3089" s="10">
        <v>169.35</v>
      </c>
      <c r="AD3089" s="10"/>
      <c r="AE3089" s="3"/>
      <c r="AF3089" s="3"/>
    </row>
    <row r="3090" spans="1:32" x14ac:dyDescent="0.2">
      <c r="A3090" s="55"/>
      <c r="B3090" s="198"/>
      <c r="C3090" s="10" t="s">
        <v>254</v>
      </c>
      <c r="D3090" s="10"/>
      <c r="E3090" s="419" t="s">
        <v>164</v>
      </c>
      <c r="F3090" s="369">
        <v>817</v>
      </c>
      <c r="G3090" s="10"/>
      <c r="H3090" s="10">
        <f t="shared" si="190"/>
        <v>2</v>
      </c>
      <c r="I3090" s="10"/>
      <c r="J3090" s="10">
        <v>154.21</v>
      </c>
      <c r="K3090" s="10"/>
      <c r="M3090" s="10">
        <v>8</v>
      </c>
      <c r="N3090" s="69"/>
      <c r="P3090" s="245">
        <f t="shared" si="182"/>
        <v>19.276250000000001</v>
      </c>
      <c r="Q3090" s="10"/>
      <c r="R3090" s="10"/>
      <c r="S3090" s="10"/>
      <c r="T3090" s="179">
        <f t="shared" si="183"/>
        <v>102.125</v>
      </c>
      <c r="U3090" s="10"/>
      <c r="V3090" s="10"/>
      <c r="W3090" s="10"/>
      <c r="Y3090" s="10">
        <v>154.21</v>
      </c>
      <c r="Z3090" s="10">
        <f t="shared" si="191"/>
        <v>208.58</v>
      </c>
      <c r="AB3090" s="10">
        <f t="shared" si="192"/>
        <v>143.47999999999999</v>
      </c>
      <c r="AC3090" s="10">
        <v>164.21</v>
      </c>
      <c r="AD3090" s="10"/>
      <c r="AE3090" s="3"/>
      <c r="AF3090" s="3"/>
    </row>
    <row r="3091" spans="1:32" x14ac:dyDescent="0.2">
      <c r="A3091" s="55"/>
      <c r="B3091" s="198"/>
      <c r="C3091" s="10" t="s">
        <v>255</v>
      </c>
      <c r="D3091" s="10"/>
      <c r="E3091" s="419" t="s">
        <v>256</v>
      </c>
      <c r="F3091" s="369">
        <v>368800</v>
      </c>
      <c r="G3091" s="10"/>
      <c r="H3091" s="10">
        <f t="shared" si="190"/>
        <v>1054</v>
      </c>
      <c r="I3091" s="10"/>
      <c r="J3091" s="10">
        <v>35010.339999999989</v>
      </c>
      <c r="K3091" s="10"/>
      <c r="M3091" s="10">
        <v>121</v>
      </c>
      <c r="N3091" s="69"/>
      <c r="P3091" s="245">
        <f t="shared" si="182"/>
        <v>289.34165289256191</v>
      </c>
      <c r="Q3091" s="10"/>
      <c r="R3091" s="10"/>
      <c r="S3091" s="10"/>
      <c r="T3091" s="179">
        <f t="shared" si="183"/>
        <v>3047.9338842975208</v>
      </c>
      <c r="U3091" s="10"/>
      <c r="V3091" s="10"/>
      <c r="W3091" s="10"/>
      <c r="Y3091" s="10">
        <v>35010.339999999989</v>
      </c>
      <c r="Z3091" s="10">
        <f t="shared" si="191"/>
        <v>47354.94</v>
      </c>
      <c r="AB3091" s="10">
        <f t="shared" si="192"/>
        <v>32575.4</v>
      </c>
      <c r="AC3091" s="10">
        <v>37282.81</v>
      </c>
      <c r="AD3091" s="10"/>
      <c r="AE3091" s="3"/>
      <c r="AF3091" s="3"/>
    </row>
    <row r="3092" spans="1:32" x14ac:dyDescent="0.2">
      <c r="A3092" s="55"/>
      <c r="B3092" s="198"/>
      <c r="C3092" s="10" t="s">
        <v>601</v>
      </c>
      <c r="D3092" s="10"/>
      <c r="E3092" s="419" t="s">
        <v>120</v>
      </c>
      <c r="F3092" s="369">
        <v>465</v>
      </c>
      <c r="G3092" s="10"/>
      <c r="H3092" s="10">
        <f t="shared" si="190"/>
        <v>1</v>
      </c>
      <c r="I3092" s="10"/>
      <c r="J3092" s="10">
        <v>93.3</v>
      </c>
      <c r="K3092" s="10"/>
      <c r="M3092" s="10">
        <v>2</v>
      </c>
      <c r="N3092" s="69"/>
      <c r="P3092" s="245">
        <f t="shared" si="182"/>
        <v>46.65</v>
      </c>
      <c r="Q3092" s="10"/>
      <c r="R3092" s="10"/>
      <c r="S3092" s="10"/>
      <c r="T3092" s="179">
        <f t="shared" si="183"/>
        <v>232.5</v>
      </c>
      <c r="U3092" s="10"/>
      <c r="V3092" s="10"/>
      <c r="W3092" s="10"/>
      <c r="Y3092" s="10">
        <v>93.3</v>
      </c>
      <c r="Z3092" s="10">
        <f t="shared" si="191"/>
        <v>126.2</v>
      </c>
      <c r="AB3092" s="10">
        <f t="shared" si="192"/>
        <v>86.81</v>
      </c>
      <c r="AC3092" s="10">
        <v>99.35</v>
      </c>
      <c r="AD3092" s="10"/>
      <c r="AE3092" s="3"/>
      <c r="AF3092" s="3"/>
    </row>
    <row r="3093" spans="1:32" x14ac:dyDescent="0.2">
      <c r="A3093" s="55"/>
      <c r="B3093" s="198"/>
      <c r="C3093" s="10" t="s">
        <v>260</v>
      </c>
      <c r="D3093" s="10"/>
      <c r="E3093" s="419" t="s">
        <v>100</v>
      </c>
      <c r="F3093" s="369">
        <v>989</v>
      </c>
      <c r="G3093" s="10"/>
      <c r="H3093" s="10">
        <f t="shared" si="190"/>
        <v>3</v>
      </c>
      <c r="I3093" s="10"/>
      <c r="J3093" s="10">
        <v>90.69</v>
      </c>
      <c r="K3093" s="10"/>
      <c r="M3093" s="10">
        <v>1</v>
      </c>
      <c r="N3093" s="69"/>
      <c r="P3093" s="245">
        <f t="shared" si="182"/>
        <v>90.69</v>
      </c>
      <c r="Q3093" s="10"/>
      <c r="R3093" s="10"/>
      <c r="S3093" s="10"/>
      <c r="T3093" s="179">
        <f t="shared" si="183"/>
        <v>989</v>
      </c>
      <c r="U3093" s="10"/>
      <c r="V3093" s="10"/>
      <c r="W3093" s="10"/>
      <c r="Y3093" s="10">
        <v>90.69</v>
      </c>
      <c r="Z3093" s="10">
        <f t="shared" si="191"/>
        <v>122.67</v>
      </c>
      <c r="AB3093" s="10">
        <f t="shared" si="192"/>
        <v>84.38</v>
      </c>
      <c r="AC3093" s="10">
        <v>96.57</v>
      </c>
      <c r="AD3093" s="10"/>
      <c r="AE3093" s="3"/>
      <c r="AF3093" s="3"/>
    </row>
    <row r="3094" spans="1:32" x14ac:dyDescent="0.2">
      <c r="A3094" s="55"/>
      <c r="B3094" s="198"/>
      <c r="C3094" s="10" t="s">
        <v>260</v>
      </c>
      <c r="D3094" s="10"/>
      <c r="E3094" s="419" t="s">
        <v>77</v>
      </c>
      <c r="F3094" s="369">
        <v>177893</v>
      </c>
      <c r="G3094" s="10"/>
      <c r="H3094" s="10">
        <f t="shared" si="190"/>
        <v>509</v>
      </c>
      <c r="I3094" s="10"/>
      <c r="J3094" s="10">
        <v>24144.21999999999</v>
      </c>
      <c r="K3094" s="10"/>
      <c r="M3094" s="10">
        <v>33</v>
      </c>
      <c r="N3094" s="69"/>
      <c r="P3094" s="245">
        <f t="shared" si="182"/>
        <v>731.64303030303006</v>
      </c>
      <c r="Q3094" s="10"/>
      <c r="R3094" s="10"/>
      <c r="S3094" s="10"/>
      <c r="T3094" s="179">
        <f t="shared" si="183"/>
        <v>5390.69696969697</v>
      </c>
      <c r="U3094" s="10"/>
      <c r="V3094" s="10"/>
      <c r="W3094" s="10"/>
      <c r="Y3094" s="10">
        <v>24144.21999999999</v>
      </c>
      <c r="Z3094" s="10">
        <f t="shared" si="191"/>
        <v>32657.439999999999</v>
      </c>
      <c r="AB3094" s="10">
        <f t="shared" si="192"/>
        <v>22465.01</v>
      </c>
      <c r="AC3094" s="10">
        <v>25711.39</v>
      </c>
      <c r="AD3094" s="10"/>
      <c r="AE3094" s="3"/>
      <c r="AF3094" s="3"/>
    </row>
    <row r="3095" spans="1:32" x14ac:dyDescent="0.2">
      <c r="A3095" s="55"/>
      <c r="B3095" s="198"/>
      <c r="C3095" s="10" t="s">
        <v>260</v>
      </c>
      <c r="D3095" s="10"/>
      <c r="E3095" s="419" t="s">
        <v>120</v>
      </c>
      <c r="F3095" s="369">
        <v>198352</v>
      </c>
      <c r="G3095" s="10"/>
      <c r="H3095" s="10">
        <f t="shared" si="190"/>
        <v>567</v>
      </c>
      <c r="I3095" s="10"/>
      <c r="J3095" s="10">
        <v>17327.810000000005</v>
      </c>
      <c r="K3095" s="10"/>
      <c r="M3095" s="10">
        <v>26</v>
      </c>
      <c r="N3095" s="69"/>
      <c r="P3095" s="245">
        <f t="shared" si="182"/>
        <v>666.454230769231</v>
      </c>
      <c r="Q3095" s="10"/>
      <c r="R3095" s="10"/>
      <c r="S3095" s="10"/>
      <c r="T3095" s="179">
        <f t="shared" si="183"/>
        <v>7628.9230769230771</v>
      </c>
      <c r="U3095" s="10"/>
      <c r="V3095" s="10"/>
      <c r="W3095" s="10"/>
      <c r="Y3095" s="10">
        <v>17327.810000000005</v>
      </c>
      <c r="Z3095" s="10">
        <f t="shared" si="191"/>
        <v>23437.57</v>
      </c>
      <c r="AB3095" s="10">
        <f t="shared" si="192"/>
        <v>16122.67</v>
      </c>
      <c r="AC3095" s="10">
        <v>18452.53</v>
      </c>
      <c r="AD3095" s="10"/>
      <c r="AE3095" s="3"/>
      <c r="AF3095" s="3"/>
    </row>
    <row r="3096" spans="1:32" x14ac:dyDescent="0.2">
      <c r="A3096" s="55"/>
      <c r="B3096" s="198"/>
      <c r="C3096" s="10" t="s">
        <v>261</v>
      </c>
      <c r="D3096" s="10"/>
      <c r="E3096" s="419" t="s">
        <v>203</v>
      </c>
      <c r="F3096" s="369">
        <v>855</v>
      </c>
      <c r="G3096" s="10"/>
      <c r="H3096" s="10">
        <f t="shared" si="190"/>
        <v>2</v>
      </c>
      <c r="I3096" s="10"/>
      <c r="J3096" s="10">
        <v>156.56</v>
      </c>
      <c r="K3096" s="10"/>
      <c r="M3096" s="10">
        <v>1</v>
      </c>
      <c r="N3096" s="69"/>
      <c r="P3096" s="245">
        <f t="shared" si="182"/>
        <v>156.56</v>
      </c>
      <c r="Q3096" s="10"/>
      <c r="R3096" s="10"/>
      <c r="S3096" s="10"/>
      <c r="T3096" s="179">
        <f t="shared" si="183"/>
        <v>855</v>
      </c>
      <c r="U3096" s="10"/>
      <c r="V3096" s="10"/>
      <c r="W3096" s="10"/>
      <c r="Y3096" s="10">
        <v>156.56</v>
      </c>
      <c r="Z3096" s="10">
        <f t="shared" si="191"/>
        <v>211.76</v>
      </c>
      <c r="AB3096" s="10">
        <f t="shared" si="192"/>
        <v>145.66999999999999</v>
      </c>
      <c r="AC3096" s="10">
        <v>166.72</v>
      </c>
      <c r="AD3096" s="10"/>
      <c r="AE3096" s="3"/>
      <c r="AF3096" s="3"/>
    </row>
    <row r="3097" spans="1:32" x14ac:dyDescent="0.2">
      <c r="A3097" s="55"/>
      <c r="B3097" s="198"/>
      <c r="C3097" s="10" t="s">
        <v>261</v>
      </c>
      <c r="D3097" s="10"/>
      <c r="E3097" s="419" t="s">
        <v>73</v>
      </c>
      <c r="F3097" s="369">
        <v>1106753</v>
      </c>
      <c r="G3097" s="10"/>
      <c r="H3097" s="10">
        <f t="shared" si="190"/>
        <v>3164</v>
      </c>
      <c r="I3097" s="10"/>
      <c r="J3097" s="10">
        <v>118373.99999999991</v>
      </c>
      <c r="K3097" s="10"/>
      <c r="M3097" s="10">
        <v>295</v>
      </c>
      <c r="N3097" s="69"/>
      <c r="P3097" s="245">
        <f t="shared" si="182"/>
        <v>401.26779661016917</v>
      </c>
      <c r="Q3097" s="10"/>
      <c r="R3097" s="10"/>
      <c r="S3097" s="10"/>
      <c r="T3097" s="179">
        <f t="shared" si="183"/>
        <v>3751.7050847457626</v>
      </c>
      <c r="U3097" s="10"/>
      <c r="V3097" s="10"/>
      <c r="W3097" s="10"/>
      <c r="Y3097" s="10">
        <v>118373.99999999991</v>
      </c>
      <c r="Z3097" s="10">
        <f t="shared" si="191"/>
        <v>160112.51999999999</v>
      </c>
      <c r="AB3097" s="10">
        <f t="shared" si="192"/>
        <v>110141.17</v>
      </c>
      <c r="AC3097" s="10">
        <v>126057.46</v>
      </c>
      <c r="AD3097" s="10"/>
      <c r="AE3097" s="3"/>
      <c r="AF3097" s="3"/>
    </row>
    <row r="3098" spans="1:32" x14ac:dyDescent="0.2">
      <c r="A3098" s="55"/>
      <c r="B3098" s="198"/>
      <c r="C3098" s="10" t="s">
        <v>264</v>
      </c>
      <c r="D3098" s="10"/>
      <c r="E3098" s="419" t="s">
        <v>64</v>
      </c>
      <c r="F3098" s="369">
        <v>1373099</v>
      </c>
      <c r="G3098" s="10"/>
      <c r="H3098" s="10">
        <f t="shared" si="190"/>
        <v>3925</v>
      </c>
      <c r="I3098" s="10"/>
      <c r="J3098" s="10">
        <v>131928.36999999994</v>
      </c>
      <c r="K3098" s="10"/>
      <c r="M3098" s="10">
        <v>314</v>
      </c>
      <c r="N3098" s="69"/>
      <c r="P3098" s="245">
        <f t="shared" si="182"/>
        <v>420.15404458598704</v>
      </c>
      <c r="Q3098" s="10"/>
      <c r="R3098" s="10"/>
      <c r="S3098" s="10"/>
      <c r="T3098" s="179">
        <f t="shared" si="183"/>
        <v>4372.9267515923566</v>
      </c>
      <c r="U3098" s="10"/>
      <c r="V3098" s="10"/>
      <c r="W3098" s="10"/>
      <c r="Y3098" s="10">
        <v>131928.36999999994</v>
      </c>
      <c r="Z3098" s="10">
        <f t="shared" si="191"/>
        <v>178446.14</v>
      </c>
      <c r="AB3098" s="10">
        <f t="shared" si="192"/>
        <v>122752.84</v>
      </c>
      <c r="AC3098" s="10">
        <v>140491.62</v>
      </c>
      <c r="AD3098" s="10"/>
      <c r="AE3098" s="3"/>
      <c r="AF3098" s="3"/>
    </row>
    <row r="3099" spans="1:32" x14ac:dyDescent="0.2">
      <c r="A3099" s="55"/>
      <c r="B3099" s="198"/>
      <c r="C3099" s="10" t="s">
        <v>264</v>
      </c>
      <c r="D3099" s="10"/>
      <c r="E3099" s="419" t="s">
        <v>167</v>
      </c>
      <c r="F3099" s="369">
        <v>596</v>
      </c>
      <c r="G3099" s="10"/>
      <c r="H3099" s="10">
        <f t="shared" si="190"/>
        <v>2</v>
      </c>
      <c r="I3099" s="10"/>
      <c r="J3099" s="10">
        <v>34.54</v>
      </c>
      <c r="K3099" s="10"/>
      <c r="M3099" s="10">
        <v>1</v>
      </c>
      <c r="N3099" s="69"/>
      <c r="P3099" s="245">
        <f t="shared" si="182"/>
        <v>34.54</v>
      </c>
      <c r="Q3099" s="10"/>
      <c r="R3099" s="10"/>
      <c r="S3099" s="10"/>
      <c r="T3099" s="179">
        <f t="shared" si="183"/>
        <v>596</v>
      </c>
      <c r="U3099" s="10"/>
      <c r="V3099" s="10"/>
      <c r="W3099" s="10"/>
      <c r="Y3099" s="10">
        <v>34.54</v>
      </c>
      <c r="Z3099" s="10">
        <f t="shared" si="191"/>
        <v>46.72</v>
      </c>
      <c r="AB3099" s="10">
        <f t="shared" si="192"/>
        <v>32.14</v>
      </c>
      <c r="AC3099" s="10">
        <v>36.78</v>
      </c>
      <c r="AD3099" s="10"/>
      <c r="AE3099" s="3"/>
      <c r="AF3099" s="3"/>
    </row>
    <row r="3100" spans="1:32" x14ac:dyDescent="0.2">
      <c r="A3100" s="55"/>
      <c r="B3100" s="198"/>
      <c r="C3100" s="10" t="s">
        <v>266</v>
      </c>
      <c r="D3100" s="10"/>
      <c r="E3100" s="419" t="s">
        <v>127</v>
      </c>
      <c r="F3100" s="369">
        <v>8090</v>
      </c>
      <c r="G3100" s="10"/>
      <c r="H3100" s="10">
        <f t="shared" si="190"/>
        <v>23</v>
      </c>
      <c r="I3100" s="10"/>
      <c r="J3100" s="10">
        <v>1580.64</v>
      </c>
      <c r="K3100" s="10"/>
      <c r="M3100" s="10">
        <v>7</v>
      </c>
      <c r="N3100" s="69"/>
      <c r="P3100" s="245">
        <f t="shared" si="182"/>
        <v>225.80571428571429</v>
      </c>
      <c r="Q3100" s="10"/>
      <c r="R3100" s="10"/>
      <c r="S3100" s="10"/>
      <c r="T3100" s="179">
        <f t="shared" si="183"/>
        <v>1155.7142857142858</v>
      </c>
      <c r="U3100" s="10"/>
      <c r="V3100" s="10"/>
      <c r="W3100" s="10"/>
      <c r="Y3100" s="10">
        <v>1580.64</v>
      </c>
      <c r="Z3100" s="10">
        <f t="shared" si="191"/>
        <v>2137.9699999999998</v>
      </c>
      <c r="AB3100" s="10">
        <f t="shared" si="192"/>
        <v>1470.71</v>
      </c>
      <c r="AC3100" s="10">
        <v>1683.24</v>
      </c>
      <c r="AD3100" s="10"/>
      <c r="AE3100" s="3"/>
      <c r="AF3100" s="3"/>
    </row>
    <row r="3101" spans="1:32" x14ac:dyDescent="0.2">
      <c r="A3101" s="55"/>
      <c r="B3101" s="198"/>
      <c r="C3101" s="10" t="s">
        <v>266</v>
      </c>
      <c r="D3101" s="10"/>
      <c r="E3101" s="419" t="s">
        <v>267</v>
      </c>
      <c r="F3101" s="369">
        <v>230139</v>
      </c>
      <c r="G3101" s="10"/>
      <c r="H3101" s="10">
        <f t="shared" si="190"/>
        <v>658</v>
      </c>
      <c r="I3101" s="10"/>
      <c r="J3101" s="10">
        <v>38389.850000000006</v>
      </c>
      <c r="K3101" s="10"/>
      <c r="M3101" s="10">
        <v>124</v>
      </c>
      <c r="N3101" s="69"/>
      <c r="P3101" s="245">
        <f t="shared" si="182"/>
        <v>309.59556451612906</v>
      </c>
      <c r="Q3101" s="10"/>
      <c r="R3101" s="10"/>
      <c r="S3101" s="10"/>
      <c r="T3101" s="179">
        <f t="shared" si="183"/>
        <v>1855.9596774193549</v>
      </c>
      <c r="U3101" s="10"/>
      <c r="V3101" s="10"/>
      <c r="W3101" s="10"/>
      <c r="Y3101" s="10">
        <v>38389.850000000006</v>
      </c>
      <c r="Z3101" s="10">
        <f t="shared" si="191"/>
        <v>51926.06</v>
      </c>
      <c r="AB3101" s="10">
        <f t="shared" si="192"/>
        <v>35719.86</v>
      </c>
      <c r="AC3101" s="10">
        <v>40881.67</v>
      </c>
      <c r="AD3101" s="10"/>
      <c r="AE3101" s="3"/>
      <c r="AF3101" s="3"/>
    </row>
    <row r="3102" spans="1:32" x14ac:dyDescent="0.2">
      <c r="A3102" s="55"/>
      <c r="B3102" s="198"/>
      <c r="C3102" s="10" t="s">
        <v>266</v>
      </c>
      <c r="D3102" s="10"/>
      <c r="E3102" s="419" t="s">
        <v>120</v>
      </c>
      <c r="F3102" s="369">
        <v>61500</v>
      </c>
      <c r="G3102" s="10"/>
      <c r="H3102" s="10">
        <f t="shared" si="190"/>
        <v>176</v>
      </c>
      <c r="I3102" s="10"/>
      <c r="J3102" s="10">
        <v>9989.73</v>
      </c>
      <c r="K3102" s="10"/>
      <c r="M3102" s="10">
        <v>1</v>
      </c>
      <c r="N3102" s="69"/>
      <c r="P3102" s="245">
        <f t="shared" si="182"/>
        <v>9989.73</v>
      </c>
      <c r="Q3102" s="10"/>
      <c r="R3102" s="10"/>
      <c r="S3102" s="10"/>
      <c r="T3102" s="179">
        <f t="shared" si="183"/>
        <v>61500</v>
      </c>
      <c r="U3102" s="10"/>
      <c r="V3102" s="10"/>
      <c r="W3102" s="10"/>
      <c r="Y3102" s="10">
        <v>9989.73</v>
      </c>
      <c r="Z3102" s="10">
        <f t="shared" si="191"/>
        <v>13512.1</v>
      </c>
      <c r="AB3102" s="10">
        <f t="shared" si="192"/>
        <v>9294.9500000000007</v>
      </c>
      <c r="AC3102" s="10">
        <v>10638.15</v>
      </c>
      <c r="AD3102" s="10"/>
      <c r="AE3102" s="3"/>
      <c r="AF3102" s="3"/>
    </row>
    <row r="3103" spans="1:32" x14ac:dyDescent="0.2">
      <c r="A3103" s="55"/>
      <c r="B3103" s="198"/>
      <c r="C3103" s="10" t="s">
        <v>268</v>
      </c>
      <c r="D3103" s="10"/>
      <c r="E3103" s="419" t="s">
        <v>269</v>
      </c>
      <c r="F3103" s="369">
        <v>30112</v>
      </c>
      <c r="G3103" s="10"/>
      <c r="H3103" s="10">
        <f t="shared" si="190"/>
        <v>86</v>
      </c>
      <c r="I3103" s="10"/>
      <c r="J3103" s="10">
        <v>5244.9300000000021</v>
      </c>
      <c r="K3103" s="10"/>
      <c r="M3103" s="10">
        <v>23</v>
      </c>
      <c r="N3103" s="69"/>
      <c r="P3103" s="245">
        <f t="shared" si="182"/>
        <v>228.0404347826088</v>
      </c>
      <c r="Q3103" s="10"/>
      <c r="R3103" s="10"/>
      <c r="S3103" s="10"/>
      <c r="T3103" s="179">
        <f t="shared" si="183"/>
        <v>1309.2173913043478</v>
      </c>
      <c r="U3103" s="10"/>
      <c r="V3103" s="10"/>
      <c r="W3103" s="10"/>
      <c r="Y3103" s="10">
        <v>5244.9300000000021</v>
      </c>
      <c r="Z3103" s="10">
        <f t="shared" si="191"/>
        <v>7094.29</v>
      </c>
      <c r="AB3103" s="10">
        <f t="shared" si="192"/>
        <v>4880.1499999999996</v>
      </c>
      <c r="AC3103" s="10">
        <v>5585.37</v>
      </c>
      <c r="AD3103" s="10"/>
      <c r="AE3103" s="3"/>
      <c r="AF3103" s="3"/>
    </row>
    <row r="3104" spans="1:32" x14ac:dyDescent="0.2">
      <c r="A3104" s="55"/>
      <c r="B3104" s="198"/>
      <c r="C3104" s="10" t="s">
        <v>268</v>
      </c>
      <c r="D3104" s="10"/>
      <c r="E3104" s="419" t="s">
        <v>451</v>
      </c>
      <c r="F3104" s="369">
        <v>169</v>
      </c>
      <c r="G3104" s="10"/>
      <c r="H3104" s="10">
        <f t="shared" si="190"/>
        <v>0</v>
      </c>
      <c r="I3104" s="10"/>
      <c r="J3104" s="10">
        <v>41.47</v>
      </c>
      <c r="K3104" s="10"/>
      <c r="M3104" s="10">
        <v>1</v>
      </c>
      <c r="N3104" s="69"/>
      <c r="P3104" s="245">
        <f t="shared" si="182"/>
        <v>41.47</v>
      </c>
      <c r="Q3104" s="10"/>
      <c r="R3104" s="10"/>
      <c r="S3104" s="10"/>
      <c r="T3104" s="179">
        <f t="shared" si="183"/>
        <v>169</v>
      </c>
      <c r="U3104" s="10"/>
      <c r="V3104" s="10"/>
      <c r="W3104" s="10"/>
      <c r="Y3104" s="10">
        <v>41.47</v>
      </c>
      <c r="Z3104" s="10">
        <f t="shared" si="191"/>
        <v>56.09</v>
      </c>
      <c r="AB3104" s="10">
        <f t="shared" si="192"/>
        <v>38.590000000000003</v>
      </c>
      <c r="AC3104" s="10">
        <v>44.17</v>
      </c>
      <c r="AD3104" s="10"/>
      <c r="AE3104" s="3"/>
      <c r="AF3104" s="3"/>
    </row>
    <row r="3105" spans="1:32" x14ac:dyDescent="0.2">
      <c r="A3105" s="55"/>
      <c r="B3105" s="198"/>
      <c r="C3105" s="10" t="s">
        <v>270</v>
      </c>
      <c r="D3105" s="10"/>
      <c r="E3105" s="419" t="s">
        <v>145</v>
      </c>
      <c r="F3105" s="369">
        <v>1028981</v>
      </c>
      <c r="G3105" s="10"/>
      <c r="H3105" s="10">
        <f t="shared" si="190"/>
        <v>2941</v>
      </c>
      <c r="I3105" s="10"/>
      <c r="J3105" s="10">
        <v>47842.690000000053</v>
      </c>
      <c r="K3105" s="10"/>
      <c r="M3105" s="10">
        <v>58</v>
      </c>
      <c r="N3105" s="69"/>
      <c r="P3105" s="245">
        <f t="shared" si="182"/>
        <v>824.87396551724225</v>
      </c>
      <c r="Q3105" s="10"/>
      <c r="R3105" s="10"/>
      <c r="S3105" s="10"/>
      <c r="T3105" s="179">
        <f t="shared" si="183"/>
        <v>17741.051724137931</v>
      </c>
      <c r="U3105" s="10"/>
      <c r="V3105" s="10"/>
      <c r="W3105" s="10"/>
      <c r="Y3105" s="10">
        <v>47842.690000000053</v>
      </c>
      <c r="Z3105" s="10">
        <f t="shared" si="191"/>
        <v>64711.96</v>
      </c>
      <c r="AB3105" s="10">
        <f t="shared" si="192"/>
        <v>44515.26</v>
      </c>
      <c r="AC3105" s="10">
        <v>50948.08</v>
      </c>
      <c r="AD3105" s="10"/>
      <c r="AE3105" s="3"/>
      <c r="AF3105" s="3"/>
    </row>
    <row r="3106" spans="1:32" x14ac:dyDescent="0.2">
      <c r="A3106" s="55"/>
      <c r="B3106" s="198"/>
      <c r="C3106" s="10" t="s">
        <v>270</v>
      </c>
      <c r="D3106" s="10"/>
      <c r="E3106" s="419" t="s">
        <v>272</v>
      </c>
      <c r="F3106" s="369">
        <v>1634</v>
      </c>
      <c r="G3106" s="10"/>
      <c r="H3106" s="10">
        <f t="shared" si="190"/>
        <v>5</v>
      </c>
      <c r="I3106" s="10"/>
      <c r="J3106" s="10">
        <v>336.9</v>
      </c>
      <c r="K3106" s="10"/>
      <c r="M3106" s="10">
        <v>5</v>
      </c>
      <c r="N3106" s="69"/>
      <c r="P3106" s="245">
        <f t="shared" si="182"/>
        <v>67.38</v>
      </c>
      <c r="Q3106" s="10"/>
      <c r="R3106" s="10"/>
      <c r="S3106" s="10"/>
      <c r="T3106" s="179">
        <f t="shared" si="183"/>
        <v>326.8</v>
      </c>
      <c r="U3106" s="10"/>
      <c r="V3106" s="10"/>
      <c r="W3106" s="10"/>
      <c r="Y3106" s="10">
        <v>336.9</v>
      </c>
      <c r="Z3106" s="10">
        <f t="shared" si="191"/>
        <v>455.69</v>
      </c>
      <c r="AB3106" s="10">
        <f t="shared" si="192"/>
        <v>313.47000000000003</v>
      </c>
      <c r="AC3106" s="10">
        <v>358.77</v>
      </c>
      <c r="AD3106" s="10"/>
      <c r="AE3106" s="3"/>
      <c r="AF3106" s="3"/>
    </row>
    <row r="3107" spans="1:32" x14ac:dyDescent="0.2">
      <c r="A3107" s="55"/>
      <c r="B3107" s="198"/>
      <c r="C3107" s="10" t="s">
        <v>270</v>
      </c>
      <c r="D3107" s="10"/>
      <c r="E3107" s="419" t="s">
        <v>175</v>
      </c>
      <c r="F3107" s="369">
        <v>4680</v>
      </c>
      <c r="G3107" s="10"/>
      <c r="H3107" s="10">
        <f t="shared" si="190"/>
        <v>13</v>
      </c>
      <c r="I3107" s="10"/>
      <c r="J3107" s="10">
        <v>818.9</v>
      </c>
      <c r="K3107" s="10"/>
      <c r="M3107" s="10">
        <v>1</v>
      </c>
      <c r="N3107" s="69"/>
      <c r="P3107" s="245">
        <f t="shared" si="182"/>
        <v>818.9</v>
      </c>
      <c r="Q3107" s="10"/>
      <c r="R3107" s="10"/>
      <c r="S3107" s="10"/>
      <c r="T3107" s="179">
        <f t="shared" si="183"/>
        <v>4680</v>
      </c>
      <c r="U3107" s="10"/>
      <c r="V3107" s="10"/>
      <c r="W3107" s="10"/>
      <c r="Y3107" s="10">
        <v>818.9</v>
      </c>
      <c r="Z3107" s="10">
        <f t="shared" si="191"/>
        <v>1107.6400000000001</v>
      </c>
      <c r="AB3107" s="10">
        <f t="shared" si="192"/>
        <v>761.95</v>
      </c>
      <c r="AC3107" s="10">
        <v>872.06</v>
      </c>
      <c r="AD3107" s="10"/>
      <c r="AE3107" s="3"/>
      <c r="AF3107" s="3"/>
    </row>
    <row r="3108" spans="1:32" x14ac:dyDescent="0.2">
      <c r="A3108" s="55"/>
      <c r="B3108" s="198"/>
      <c r="C3108" s="10" t="s">
        <v>273</v>
      </c>
      <c r="D3108" s="10"/>
      <c r="E3108" s="419" t="s">
        <v>272</v>
      </c>
      <c r="F3108" s="369">
        <v>264608</v>
      </c>
      <c r="G3108" s="10"/>
      <c r="H3108" s="10">
        <f t="shared" si="190"/>
        <v>756</v>
      </c>
      <c r="I3108" s="10"/>
      <c r="J3108" s="10">
        <v>37549</v>
      </c>
      <c r="K3108" s="10"/>
      <c r="M3108" s="10">
        <v>96</v>
      </c>
      <c r="N3108" s="69"/>
      <c r="P3108" s="245">
        <f t="shared" si="182"/>
        <v>391.13541666666669</v>
      </c>
      <c r="Q3108" s="10"/>
      <c r="R3108" s="10"/>
      <c r="S3108" s="10"/>
      <c r="T3108" s="179">
        <f t="shared" si="183"/>
        <v>2756.3333333333335</v>
      </c>
      <c r="U3108" s="10"/>
      <c r="V3108" s="10"/>
      <c r="W3108" s="10"/>
      <c r="Y3108" s="10">
        <v>37549</v>
      </c>
      <c r="Z3108" s="10">
        <f t="shared" si="191"/>
        <v>50788.73</v>
      </c>
      <c r="AB3108" s="10">
        <f t="shared" si="192"/>
        <v>34937.49</v>
      </c>
      <c r="AC3108" s="10">
        <v>39986.239999999998</v>
      </c>
      <c r="AD3108" s="10"/>
      <c r="AE3108" s="3"/>
      <c r="AF3108" s="3"/>
    </row>
    <row r="3109" spans="1:32" x14ac:dyDescent="0.2">
      <c r="A3109" s="55"/>
      <c r="B3109" s="198"/>
      <c r="C3109" s="10" t="s">
        <v>274</v>
      </c>
      <c r="D3109" s="10"/>
      <c r="E3109" s="419" t="s">
        <v>107</v>
      </c>
      <c r="F3109" s="369">
        <v>90571</v>
      </c>
      <c r="G3109" s="10"/>
      <c r="H3109" s="10">
        <f t="shared" si="190"/>
        <v>259</v>
      </c>
      <c r="I3109" s="10"/>
      <c r="J3109" s="10">
        <v>13169.98</v>
      </c>
      <c r="K3109" s="10"/>
      <c r="M3109" s="10">
        <v>29</v>
      </c>
      <c r="N3109" s="69"/>
      <c r="P3109" s="245">
        <f t="shared" si="182"/>
        <v>454.13724137931035</v>
      </c>
      <c r="Q3109" s="10"/>
      <c r="R3109" s="10"/>
      <c r="S3109" s="10"/>
      <c r="T3109" s="179">
        <f t="shared" si="183"/>
        <v>3123.1379310344828</v>
      </c>
      <c r="U3109" s="10"/>
      <c r="V3109" s="10"/>
      <c r="W3109" s="10"/>
      <c r="Y3109" s="10">
        <v>13169.98</v>
      </c>
      <c r="Z3109" s="10">
        <f t="shared" si="191"/>
        <v>17813.7</v>
      </c>
      <c r="AB3109" s="10">
        <f t="shared" si="192"/>
        <v>12254.02</v>
      </c>
      <c r="AC3109" s="10">
        <v>14024.83</v>
      </c>
      <c r="AD3109" s="10"/>
      <c r="AE3109" s="3"/>
      <c r="AF3109" s="3"/>
    </row>
    <row r="3110" spans="1:32" x14ac:dyDescent="0.2">
      <c r="A3110" s="55"/>
      <c r="B3110" s="198"/>
      <c r="C3110" s="10" t="s">
        <v>275</v>
      </c>
      <c r="D3110" s="10"/>
      <c r="E3110" s="419" t="s">
        <v>100</v>
      </c>
      <c r="F3110" s="369">
        <v>104037</v>
      </c>
      <c r="G3110" s="10"/>
      <c r="H3110" s="10">
        <f t="shared" si="190"/>
        <v>297</v>
      </c>
      <c r="I3110" s="10"/>
      <c r="J3110" s="10">
        <v>12226.409999999998</v>
      </c>
      <c r="K3110" s="10"/>
      <c r="M3110" s="10">
        <v>23</v>
      </c>
      <c r="N3110" s="69"/>
      <c r="P3110" s="245">
        <f t="shared" si="182"/>
        <v>531.58304347826083</v>
      </c>
      <c r="Q3110" s="10"/>
      <c r="R3110" s="10"/>
      <c r="S3110" s="10"/>
      <c r="T3110" s="179">
        <f t="shared" si="183"/>
        <v>4523.347826086957</v>
      </c>
      <c r="U3110" s="10"/>
      <c r="V3110" s="10"/>
      <c r="W3110" s="10"/>
      <c r="Y3110" s="10">
        <v>12226.409999999998</v>
      </c>
      <c r="Z3110" s="10">
        <f t="shared" si="191"/>
        <v>16537.43</v>
      </c>
      <c r="AB3110" s="10">
        <f t="shared" si="192"/>
        <v>11376.07</v>
      </c>
      <c r="AC3110" s="10">
        <v>13020</v>
      </c>
      <c r="AD3110" s="10"/>
      <c r="AE3110" s="3"/>
      <c r="AF3110" s="3"/>
    </row>
    <row r="3111" spans="1:32" x14ac:dyDescent="0.2">
      <c r="A3111" s="55"/>
      <c r="B3111" s="198"/>
      <c r="C3111" s="10" t="s">
        <v>275</v>
      </c>
      <c r="D3111" s="10"/>
      <c r="E3111" s="419" t="s">
        <v>77</v>
      </c>
      <c r="F3111" s="369">
        <v>444633</v>
      </c>
      <c r="G3111" s="10"/>
      <c r="H3111" s="10">
        <f t="shared" si="190"/>
        <v>1271</v>
      </c>
      <c r="I3111" s="10"/>
      <c r="J3111" s="10">
        <v>33478.980000000003</v>
      </c>
      <c r="K3111" s="10"/>
      <c r="M3111" s="10">
        <v>31</v>
      </c>
      <c r="N3111" s="69"/>
      <c r="P3111" s="245">
        <f t="shared" si="182"/>
        <v>1079.9670967741936</v>
      </c>
      <c r="Q3111" s="10"/>
      <c r="R3111" s="10"/>
      <c r="S3111" s="10"/>
      <c r="T3111" s="179">
        <f t="shared" si="183"/>
        <v>14343</v>
      </c>
      <c r="U3111" s="10"/>
      <c r="V3111" s="10"/>
      <c r="W3111" s="10"/>
      <c r="Y3111" s="10">
        <v>33478.980000000003</v>
      </c>
      <c r="Z3111" s="10">
        <f t="shared" si="191"/>
        <v>45283.63</v>
      </c>
      <c r="AB3111" s="10">
        <f t="shared" si="192"/>
        <v>31150.54</v>
      </c>
      <c r="AC3111" s="10">
        <v>35652.050000000003</v>
      </c>
      <c r="AD3111" s="10"/>
      <c r="AE3111" s="3"/>
      <c r="AF3111" s="3"/>
    </row>
    <row r="3112" spans="1:32" x14ac:dyDescent="0.2">
      <c r="A3112" s="55"/>
      <c r="B3112" s="198"/>
      <c r="C3112" s="10" t="s">
        <v>276</v>
      </c>
      <c r="D3112" s="10"/>
      <c r="E3112" s="419" t="s">
        <v>105</v>
      </c>
      <c r="F3112" s="369">
        <v>5982</v>
      </c>
      <c r="G3112" s="10"/>
      <c r="H3112" s="10">
        <f t="shared" si="190"/>
        <v>17</v>
      </c>
      <c r="I3112" s="10"/>
      <c r="J3112" s="10">
        <v>636.19000000000005</v>
      </c>
      <c r="K3112" s="10"/>
      <c r="M3112" s="10">
        <v>4</v>
      </c>
      <c r="N3112" s="69"/>
      <c r="P3112" s="245">
        <f t="shared" si="182"/>
        <v>159.04750000000001</v>
      </c>
      <c r="Q3112" s="10"/>
      <c r="R3112" s="10"/>
      <c r="S3112" s="10"/>
      <c r="T3112" s="179">
        <f t="shared" si="183"/>
        <v>1495.5</v>
      </c>
      <c r="U3112" s="10"/>
      <c r="V3112" s="10"/>
      <c r="W3112" s="10"/>
      <c r="Y3112" s="10">
        <v>636.19000000000005</v>
      </c>
      <c r="Z3112" s="10">
        <f t="shared" si="191"/>
        <v>860.51</v>
      </c>
      <c r="AB3112" s="10">
        <f t="shared" si="192"/>
        <v>591.94000000000005</v>
      </c>
      <c r="AC3112" s="10">
        <v>677.48</v>
      </c>
      <c r="AD3112" s="10"/>
      <c r="AE3112" s="3"/>
      <c r="AF3112" s="3"/>
    </row>
    <row r="3113" spans="1:32" x14ac:dyDescent="0.2">
      <c r="A3113" s="55"/>
      <c r="B3113" s="198"/>
      <c r="C3113" s="10" t="s">
        <v>279</v>
      </c>
      <c r="D3113" s="10"/>
      <c r="E3113" s="419" t="s">
        <v>227</v>
      </c>
      <c r="F3113" s="369">
        <v>758</v>
      </c>
      <c r="G3113" s="10"/>
      <c r="H3113" s="10">
        <f t="shared" si="190"/>
        <v>2</v>
      </c>
      <c r="I3113" s="10"/>
      <c r="J3113" s="10">
        <v>152.43</v>
      </c>
      <c r="K3113" s="10"/>
      <c r="M3113" s="10">
        <v>1</v>
      </c>
      <c r="N3113" s="69"/>
      <c r="P3113" s="245">
        <f t="shared" si="182"/>
        <v>152.43</v>
      </c>
      <c r="Q3113" s="10"/>
      <c r="R3113" s="10"/>
      <c r="S3113" s="10"/>
      <c r="T3113" s="179">
        <f t="shared" si="183"/>
        <v>758</v>
      </c>
      <c r="U3113" s="10"/>
      <c r="V3113" s="10"/>
      <c r="W3113" s="10"/>
      <c r="Y3113" s="10">
        <v>152.43</v>
      </c>
      <c r="Z3113" s="10">
        <f t="shared" si="191"/>
        <v>206.18</v>
      </c>
      <c r="AB3113" s="10">
        <f t="shared" si="192"/>
        <v>141.83000000000001</v>
      </c>
      <c r="AC3113" s="10">
        <v>162.33000000000001</v>
      </c>
      <c r="AD3113" s="10"/>
      <c r="AE3113" s="3"/>
      <c r="AF3113" s="3"/>
    </row>
    <row r="3114" spans="1:32" x14ac:dyDescent="0.2">
      <c r="A3114" s="55"/>
      <c r="B3114" s="198"/>
      <c r="C3114" s="10" t="s">
        <v>279</v>
      </c>
      <c r="D3114" s="10"/>
      <c r="E3114" s="419" t="s">
        <v>93</v>
      </c>
      <c r="F3114" s="369">
        <v>36329</v>
      </c>
      <c r="G3114" s="10"/>
      <c r="H3114" s="10">
        <f t="shared" si="190"/>
        <v>104</v>
      </c>
      <c r="I3114" s="10"/>
      <c r="J3114" s="10">
        <v>4420.93</v>
      </c>
      <c r="K3114" s="10"/>
      <c r="M3114" s="10">
        <v>22</v>
      </c>
      <c r="N3114" s="69"/>
      <c r="P3114" s="245">
        <f t="shared" si="182"/>
        <v>200.95136363636365</v>
      </c>
      <c r="Q3114" s="10"/>
      <c r="R3114" s="10"/>
      <c r="S3114" s="10"/>
      <c r="T3114" s="179">
        <f t="shared" si="183"/>
        <v>1651.3181818181818</v>
      </c>
      <c r="U3114" s="10"/>
      <c r="V3114" s="10"/>
      <c r="W3114" s="10"/>
      <c r="Y3114" s="10">
        <v>4420.93</v>
      </c>
      <c r="Z3114" s="10">
        <f t="shared" si="191"/>
        <v>5979.74</v>
      </c>
      <c r="AB3114" s="10">
        <f t="shared" si="192"/>
        <v>4113.46</v>
      </c>
      <c r="AC3114" s="10">
        <v>4707.8900000000003</v>
      </c>
      <c r="AD3114" s="10"/>
      <c r="AE3114" s="3"/>
      <c r="AF3114" s="3"/>
    </row>
    <row r="3115" spans="1:32" x14ac:dyDescent="0.2">
      <c r="A3115" s="55"/>
      <c r="B3115" s="198"/>
      <c r="C3115" s="10" t="s">
        <v>280</v>
      </c>
      <c r="D3115" s="10"/>
      <c r="E3115" s="419" t="s">
        <v>64</v>
      </c>
      <c r="F3115" s="369">
        <v>21007</v>
      </c>
      <c r="G3115" s="10"/>
      <c r="H3115" s="10">
        <f t="shared" si="190"/>
        <v>60</v>
      </c>
      <c r="I3115" s="10"/>
      <c r="J3115" s="10">
        <v>3439.4100000000003</v>
      </c>
      <c r="K3115" s="10"/>
      <c r="M3115" s="10">
        <v>17</v>
      </c>
      <c r="N3115" s="69"/>
      <c r="P3115" s="245">
        <f t="shared" si="182"/>
        <v>202.31823529411767</v>
      </c>
      <c r="Q3115" s="10"/>
      <c r="R3115" s="10"/>
      <c r="S3115" s="10"/>
      <c r="T3115" s="179">
        <f t="shared" si="183"/>
        <v>1235.7058823529412</v>
      </c>
      <c r="U3115" s="10"/>
      <c r="V3115" s="10"/>
      <c r="W3115" s="10"/>
      <c r="Y3115" s="10">
        <v>3439.4100000000003</v>
      </c>
      <c r="Z3115" s="10">
        <f t="shared" si="191"/>
        <v>4652.1400000000003</v>
      </c>
      <c r="AB3115" s="10">
        <f t="shared" si="192"/>
        <v>3200.2</v>
      </c>
      <c r="AC3115" s="10">
        <v>3662.65</v>
      </c>
      <c r="AD3115" s="10"/>
      <c r="AE3115" s="3"/>
      <c r="AF3115" s="3"/>
    </row>
    <row r="3116" spans="1:32" x14ac:dyDescent="0.2">
      <c r="A3116" s="55"/>
      <c r="B3116" s="198"/>
      <c r="C3116" s="10" t="s">
        <v>280</v>
      </c>
      <c r="D3116" s="10"/>
      <c r="E3116" s="419" t="s">
        <v>170</v>
      </c>
      <c r="F3116" s="369">
        <v>36307</v>
      </c>
      <c r="G3116" s="10"/>
      <c r="H3116" s="10">
        <f t="shared" si="190"/>
        <v>104</v>
      </c>
      <c r="I3116" s="10"/>
      <c r="J3116" s="10">
        <v>7765.9500000000016</v>
      </c>
      <c r="K3116" s="10"/>
      <c r="M3116" s="10">
        <v>19</v>
      </c>
      <c r="N3116" s="69"/>
      <c r="P3116" s="245">
        <f t="shared" si="182"/>
        <v>408.73421052631585</v>
      </c>
      <c r="Q3116" s="10"/>
      <c r="R3116" s="10"/>
      <c r="S3116" s="10"/>
      <c r="T3116" s="179">
        <f t="shared" si="183"/>
        <v>1910.8947368421052</v>
      </c>
      <c r="U3116" s="10"/>
      <c r="V3116" s="10"/>
      <c r="W3116" s="10"/>
      <c r="Y3116" s="10">
        <v>7765.9500000000016</v>
      </c>
      <c r="Z3116" s="10">
        <f t="shared" si="191"/>
        <v>10504.21</v>
      </c>
      <c r="AB3116" s="10">
        <f t="shared" si="192"/>
        <v>7225.83</v>
      </c>
      <c r="AC3116" s="10">
        <v>8270.02</v>
      </c>
      <c r="AD3116" s="10"/>
      <c r="AE3116" s="3"/>
      <c r="AF3116" s="3"/>
    </row>
    <row r="3117" spans="1:32" x14ac:dyDescent="0.2">
      <c r="A3117" s="55"/>
      <c r="B3117" s="198"/>
      <c r="C3117" s="10" t="s">
        <v>281</v>
      </c>
      <c r="D3117" s="10"/>
      <c r="E3117" s="419" t="s">
        <v>68</v>
      </c>
      <c r="F3117" s="369">
        <v>10220</v>
      </c>
      <c r="G3117" s="10"/>
      <c r="H3117" s="10">
        <f t="shared" si="190"/>
        <v>29</v>
      </c>
      <c r="I3117" s="10"/>
      <c r="J3117" s="10">
        <v>867.17</v>
      </c>
      <c r="K3117" s="10"/>
      <c r="M3117" s="10">
        <v>4</v>
      </c>
      <c r="N3117" s="69"/>
      <c r="P3117" s="245">
        <f t="shared" si="182"/>
        <v>216.79249999999999</v>
      </c>
      <c r="Q3117" s="10"/>
      <c r="R3117" s="10"/>
      <c r="S3117" s="10"/>
      <c r="T3117" s="179">
        <f t="shared" si="183"/>
        <v>2555</v>
      </c>
      <c r="U3117" s="10"/>
      <c r="V3117" s="10"/>
      <c r="W3117" s="10"/>
      <c r="Y3117" s="10">
        <v>867.17</v>
      </c>
      <c r="Z3117" s="10">
        <f t="shared" si="191"/>
        <v>1172.93</v>
      </c>
      <c r="AB3117" s="10">
        <f t="shared" si="192"/>
        <v>806.86</v>
      </c>
      <c r="AC3117" s="10">
        <v>923.46</v>
      </c>
      <c r="AD3117" s="10"/>
      <c r="AE3117" s="3"/>
      <c r="AF3117" s="3"/>
    </row>
    <row r="3118" spans="1:32" x14ac:dyDescent="0.2">
      <c r="A3118" s="55"/>
      <c r="B3118" s="198"/>
      <c r="C3118" s="10" t="s">
        <v>282</v>
      </c>
      <c r="D3118" s="10"/>
      <c r="E3118" s="419" t="s">
        <v>79</v>
      </c>
      <c r="F3118" s="369">
        <v>698654</v>
      </c>
      <c r="G3118" s="10"/>
      <c r="H3118" s="10">
        <f t="shared" si="190"/>
        <v>1997</v>
      </c>
      <c r="I3118" s="10"/>
      <c r="J3118" s="10">
        <v>60564.699999999983</v>
      </c>
      <c r="K3118" s="10"/>
      <c r="M3118" s="10">
        <v>142</v>
      </c>
      <c r="N3118" s="69"/>
      <c r="P3118" s="245">
        <f t="shared" si="182"/>
        <v>426.51197183098577</v>
      </c>
      <c r="Q3118" s="10"/>
      <c r="R3118" s="10"/>
      <c r="S3118" s="10"/>
      <c r="T3118" s="179">
        <f t="shared" si="183"/>
        <v>4920.0985915492956</v>
      </c>
      <c r="U3118" s="10"/>
      <c r="V3118" s="10"/>
      <c r="W3118" s="10"/>
      <c r="Y3118" s="10">
        <v>60564.699999999983</v>
      </c>
      <c r="Z3118" s="10">
        <f t="shared" si="191"/>
        <v>81919.740000000005</v>
      </c>
      <c r="AB3118" s="10">
        <f t="shared" si="192"/>
        <v>56352.47</v>
      </c>
      <c r="AC3118" s="10">
        <v>64495.86</v>
      </c>
      <c r="AD3118" s="10"/>
      <c r="AE3118" s="3"/>
      <c r="AF3118" s="3"/>
    </row>
    <row r="3119" spans="1:32" x14ac:dyDescent="0.2">
      <c r="A3119" s="55"/>
      <c r="B3119" s="198"/>
      <c r="C3119" s="10" t="s">
        <v>283</v>
      </c>
      <c r="D3119" s="10"/>
      <c r="E3119" s="419" t="s">
        <v>157</v>
      </c>
      <c r="F3119" s="369">
        <v>247</v>
      </c>
      <c r="G3119" s="10"/>
      <c r="H3119" s="10">
        <f t="shared" si="190"/>
        <v>1</v>
      </c>
      <c r="I3119" s="10"/>
      <c r="J3119" s="10">
        <v>69.59</v>
      </c>
      <c r="K3119" s="10"/>
      <c r="M3119" s="10">
        <v>2</v>
      </c>
      <c r="N3119" s="69"/>
      <c r="P3119" s="245">
        <f t="shared" si="182"/>
        <v>34.795000000000002</v>
      </c>
      <c r="Q3119" s="10"/>
      <c r="R3119" s="10"/>
      <c r="S3119" s="10"/>
      <c r="T3119" s="179">
        <f t="shared" si="183"/>
        <v>123.5</v>
      </c>
      <c r="U3119" s="10"/>
      <c r="V3119" s="10"/>
      <c r="W3119" s="10"/>
      <c r="Y3119" s="10">
        <v>69.59</v>
      </c>
      <c r="Z3119" s="10">
        <f t="shared" si="191"/>
        <v>94.13</v>
      </c>
      <c r="AB3119" s="10">
        <f t="shared" si="192"/>
        <v>64.75</v>
      </c>
      <c r="AC3119" s="10">
        <v>74.11</v>
      </c>
      <c r="AD3119" s="10"/>
      <c r="AE3119" s="3"/>
      <c r="AF3119" s="3"/>
    </row>
    <row r="3120" spans="1:32" x14ac:dyDescent="0.2">
      <c r="A3120" s="55"/>
      <c r="B3120" s="198"/>
      <c r="C3120" s="10" t="s">
        <v>284</v>
      </c>
      <c r="D3120" s="10"/>
      <c r="E3120" s="419" t="s">
        <v>234</v>
      </c>
      <c r="F3120" s="369">
        <v>1080</v>
      </c>
      <c r="G3120" s="10"/>
      <c r="H3120" s="10">
        <f t="shared" si="190"/>
        <v>3</v>
      </c>
      <c r="I3120" s="10"/>
      <c r="J3120" s="10">
        <v>182.09</v>
      </c>
      <c r="K3120" s="10"/>
      <c r="M3120" s="10">
        <v>1</v>
      </c>
      <c r="N3120" s="69"/>
      <c r="P3120" s="245">
        <f t="shared" si="182"/>
        <v>182.09</v>
      </c>
      <c r="Q3120" s="10"/>
      <c r="R3120" s="10"/>
      <c r="S3120" s="10"/>
      <c r="T3120" s="179">
        <f t="shared" si="183"/>
        <v>1080</v>
      </c>
      <c r="U3120" s="10"/>
      <c r="V3120" s="10"/>
      <c r="W3120" s="10"/>
      <c r="Y3120" s="10">
        <v>182.09</v>
      </c>
      <c r="Z3120" s="10">
        <f t="shared" si="191"/>
        <v>246.29</v>
      </c>
      <c r="AB3120" s="10">
        <f t="shared" si="192"/>
        <v>169.43</v>
      </c>
      <c r="AC3120" s="10">
        <v>193.91</v>
      </c>
      <c r="AD3120" s="10"/>
      <c r="AE3120" s="3"/>
      <c r="AF3120" s="3"/>
    </row>
    <row r="3121" spans="1:32" x14ac:dyDescent="0.2">
      <c r="A3121" s="55"/>
      <c r="B3121" s="198"/>
      <c r="C3121" s="10" t="s">
        <v>284</v>
      </c>
      <c r="D3121" s="10"/>
      <c r="E3121" s="419" t="s">
        <v>285</v>
      </c>
      <c r="F3121" s="369">
        <v>45639</v>
      </c>
      <c r="G3121" s="10"/>
      <c r="H3121" s="10">
        <f t="shared" si="190"/>
        <v>130</v>
      </c>
      <c r="I3121" s="10"/>
      <c r="J3121" s="10">
        <v>10860.28</v>
      </c>
      <c r="K3121" s="10"/>
      <c r="M3121" s="10">
        <v>31</v>
      </c>
      <c r="N3121" s="69"/>
      <c r="P3121" s="245">
        <f t="shared" si="182"/>
        <v>350.33161290322585</v>
      </c>
      <c r="Q3121" s="10"/>
      <c r="R3121" s="10"/>
      <c r="S3121" s="10"/>
      <c r="T3121" s="179">
        <f t="shared" si="183"/>
        <v>1472.2258064516129</v>
      </c>
      <c r="U3121" s="10"/>
      <c r="V3121" s="10"/>
      <c r="W3121" s="10"/>
      <c r="Y3121" s="10">
        <v>10860.28</v>
      </c>
      <c r="Z3121" s="10">
        <f t="shared" si="191"/>
        <v>14689.6</v>
      </c>
      <c r="AB3121" s="10">
        <f t="shared" si="192"/>
        <v>10104.959999999999</v>
      </c>
      <c r="AC3121" s="10">
        <v>11565.21</v>
      </c>
      <c r="AD3121" s="10"/>
      <c r="AE3121" s="3"/>
      <c r="AF3121" s="3"/>
    </row>
    <row r="3122" spans="1:32" x14ac:dyDescent="0.2">
      <c r="A3122" s="55"/>
      <c r="B3122" s="198"/>
      <c r="C3122" s="10" t="s">
        <v>286</v>
      </c>
      <c r="D3122" s="10"/>
      <c r="E3122" s="419" t="s">
        <v>201</v>
      </c>
      <c r="F3122" s="369">
        <v>6491</v>
      </c>
      <c r="G3122" s="10"/>
      <c r="H3122" s="10">
        <f t="shared" si="190"/>
        <v>19</v>
      </c>
      <c r="I3122" s="10"/>
      <c r="J3122" s="10">
        <v>857.53</v>
      </c>
      <c r="K3122" s="10"/>
      <c r="M3122" s="10">
        <v>7</v>
      </c>
      <c r="N3122" s="69"/>
      <c r="P3122" s="245">
        <f t="shared" si="182"/>
        <v>122.50428571428571</v>
      </c>
      <c r="Q3122" s="10"/>
      <c r="R3122" s="10"/>
      <c r="S3122" s="10"/>
      <c r="T3122" s="179">
        <f t="shared" si="183"/>
        <v>927.28571428571433</v>
      </c>
      <c r="U3122" s="10"/>
      <c r="V3122" s="10"/>
      <c r="W3122" s="10"/>
      <c r="Y3122" s="10">
        <v>857.53</v>
      </c>
      <c r="Z3122" s="10">
        <f t="shared" si="191"/>
        <v>1159.8900000000001</v>
      </c>
      <c r="AB3122" s="10">
        <f t="shared" si="192"/>
        <v>797.89</v>
      </c>
      <c r="AC3122" s="10">
        <v>913.19</v>
      </c>
      <c r="AD3122" s="10"/>
      <c r="AE3122" s="3"/>
      <c r="AF3122" s="3"/>
    </row>
    <row r="3123" spans="1:32" x14ac:dyDescent="0.2">
      <c r="A3123" s="55"/>
      <c r="B3123" s="198"/>
      <c r="C3123" s="10" t="s">
        <v>286</v>
      </c>
      <c r="D3123" s="10"/>
      <c r="E3123" s="419" t="s">
        <v>287</v>
      </c>
      <c r="F3123" s="369">
        <v>76051</v>
      </c>
      <c r="G3123" s="10"/>
      <c r="H3123" s="10">
        <f t="shared" si="190"/>
        <v>217</v>
      </c>
      <c r="I3123" s="10"/>
      <c r="J3123" s="10">
        <v>13340.110000000006</v>
      </c>
      <c r="K3123" s="10"/>
      <c r="M3123" s="10">
        <v>27</v>
      </c>
      <c r="N3123" s="69"/>
      <c r="P3123" s="245">
        <f t="shared" si="182"/>
        <v>494.07814814814839</v>
      </c>
      <c r="Q3123" s="10"/>
      <c r="R3123" s="10"/>
      <c r="S3123" s="10"/>
      <c r="T3123" s="179">
        <f t="shared" si="183"/>
        <v>2816.7037037037039</v>
      </c>
      <c r="U3123" s="10"/>
      <c r="V3123" s="10"/>
      <c r="W3123" s="10"/>
      <c r="Y3123" s="10">
        <v>13340.110000000006</v>
      </c>
      <c r="Z3123" s="10">
        <f t="shared" si="191"/>
        <v>18043.82</v>
      </c>
      <c r="AB3123" s="10">
        <f t="shared" si="192"/>
        <v>12412.31</v>
      </c>
      <c r="AC3123" s="10">
        <v>14205.99</v>
      </c>
      <c r="AD3123" s="10"/>
      <c r="AE3123" s="3"/>
      <c r="AF3123" s="3"/>
    </row>
    <row r="3124" spans="1:32" x14ac:dyDescent="0.2">
      <c r="A3124" s="55"/>
      <c r="B3124" s="198"/>
      <c r="C3124" s="10" t="s">
        <v>286</v>
      </c>
      <c r="D3124" s="10"/>
      <c r="E3124" s="419" t="s">
        <v>288</v>
      </c>
      <c r="F3124" s="369">
        <v>21222</v>
      </c>
      <c r="G3124" s="10"/>
      <c r="H3124" s="10">
        <f t="shared" si="190"/>
        <v>61</v>
      </c>
      <c r="I3124" s="10"/>
      <c r="J3124" s="10">
        <v>1998.4199999999998</v>
      </c>
      <c r="K3124" s="10"/>
      <c r="M3124" s="10">
        <v>2</v>
      </c>
      <c r="N3124" s="69"/>
      <c r="P3124" s="245">
        <f t="shared" si="182"/>
        <v>999.20999999999992</v>
      </c>
      <c r="Q3124" s="10"/>
      <c r="R3124" s="10"/>
      <c r="S3124" s="10"/>
      <c r="T3124" s="179">
        <f t="shared" si="183"/>
        <v>10611</v>
      </c>
      <c r="U3124" s="10"/>
      <c r="V3124" s="10"/>
      <c r="W3124" s="10"/>
      <c r="Y3124" s="10">
        <v>1998.4199999999998</v>
      </c>
      <c r="Z3124" s="10">
        <f t="shared" si="191"/>
        <v>2703.06</v>
      </c>
      <c r="AB3124" s="10">
        <f t="shared" si="192"/>
        <v>1859.43</v>
      </c>
      <c r="AC3124" s="10">
        <v>2128.13</v>
      </c>
      <c r="AD3124" s="10"/>
      <c r="AE3124" s="3"/>
      <c r="AF3124" s="3"/>
    </row>
    <row r="3125" spans="1:32" x14ac:dyDescent="0.2">
      <c r="A3125" s="55"/>
      <c r="B3125" s="198"/>
      <c r="C3125" s="10" t="s">
        <v>289</v>
      </c>
      <c r="D3125" s="10"/>
      <c r="E3125" s="419" t="s">
        <v>201</v>
      </c>
      <c r="F3125" s="369">
        <v>1577997</v>
      </c>
      <c r="G3125" s="10"/>
      <c r="H3125" s="10">
        <f t="shared" si="190"/>
        <v>4511</v>
      </c>
      <c r="I3125" s="10"/>
      <c r="J3125" s="10">
        <v>217957.79999999955</v>
      </c>
      <c r="K3125" s="10"/>
      <c r="M3125" s="10">
        <v>479</v>
      </c>
      <c r="N3125" s="69"/>
      <c r="P3125" s="245">
        <f t="shared" si="182"/>
        <v>455.02672233820368</v>
      </c>
      <c r="Q3125" s="10"/>
      <c r="R3125" s="10"/>
      <c r="S3125" s="10"/>
      <c r="T3125" s="179">
        <f t="shared" si="183"/>
        <v>3294.3569937369521</v>
      </c>
      <c r="U3125" s="10"/>
      <c r="V3125" s="10"/>
      <c r="W3125" s="10"/>
      <c r="Y3125" s="10">
        <v>217957.79999999955</v>
      </c>
      <c r="Z3125" s="10">
        <f t="shared" si="191"/>
        <v>294809.44</v>
      </c>
      <c r="AB3125" s="10">
        <f t="shared" si="192"/>
        <v>202798.99</v>
      </c>
      <c r="AC3125" s="10">
        <v>232105.09</v>
      </c>
      <c r="AD3125" s="10"/>
      <c r="AE3125" s="3"/>
      <c r="AF3125" s="3"/>
    </row>
    <row r="3126" spans="1:32" x14ac:dyDescent="0.2">
      <c r="A3126" s="55"/>
      <c r="B3126" s="198"/>
      <c r="C3126" s="10" t="s">
        <v>289</v>
      </c>
      <c r="D3126" s="10"/>
      <c r="E3126" s="419" t="s">
        <v>175</v>
      </c>
      <c r="F3126" s="369"/>
      <c r="G3126" s="10"/>
      <c r="H3126" s="10">
        <f t="shared" si="190"/>
        <v>0</v>
      </c>
      <c r="I3126" s="10"/>
      <c r="J3126" s="10">
        <v>8.7200000000000006</v>
      </c>
      <c r="K3126" s="10"/>
      <c r="M3126" s="10">
        <v>1</v>
      </c>
      <c r="N3126" s="69"/>
      <c r="P3126" s="245">
        <f t="shared" si="182"/>
        <v>8.7200000000000006</v>
      </c>
      <c r="Q3126" s="10"/>
      <c r="R3126" s="10"/>
      <c r="S3126" s="10"/>
      <c r="T3126" s="179">
        <f t="shared" si="183"/>
        <v>0</v>
      </c>
      <c r="U3126" s="10"/>
      <c r="V3126" s="10"/>
      <c r="W3126" s="10"/>
      <c r="Y3126" s="10">
        <v>8.7200000000000006</v>
      </c>
      <c r="Z3126" s="10">
        <f t="shared" si="191"/>
        <v>11.79</v>
      </c>
      <c r="AB3126" s="10">
        <f t="shared" si="192"/>
        <v>8.11</v>
      </c>
      <c r="AC3126" s="10">
        <v>9.2799999999999994</v>
      </c>
      <c r="AD3126" s="10"/>
      <c r="AE3126" s="3"/>
      <c r="AF3126" s="3"/>
    </row>
    <row r="3127" spans="1:32" x14ac:dyDescent="0.2">
      <c r="A3127" s="55"/>
      <c r="B3127" s="198"/>
      <c r="C3127" s="10" t="s">
        <v>289</v>
      </c>
      <c r="D3127" s="10"/>
      <c r="E3127" s="419" t="s">
        <v>287</v>
      </c>
      <c r="F3127" s="369">
        <v>1402</v>
      </c>
      <c r="G3127" s="10"/>
      <c r="H3127" s="10">
        <f t="shared" si="190"/>
        <v>4</v>
      </c>
      <c r="I3127" s="10"/>
      <c r="J3127" s="10">
        <v>234.74</v>
      </c>
      <c r="K3127" s="10"/>
      <c r="M3127" s="10">
        <v>2</v>
      </c>
      <c r="N3127" s="69"/>
      <c r="P3127" s="245">
        <f t="shared" si="182"/>
        <v>117.37</v>
      </c>
      <c r="Q3127" s="10"/>
      <c r="R3127" s="10"/>
      <c r="S3127" s="10"/>
      <c r="T3127" s="179">
        <f t="shared" si="183"/>
        <v>701</v>
      </c>
      <c r="U3127" s="10"/>
      <c r="V3127" s="10"/>
      <c r="W3127" s="10"/>
      <c r="Y3127" s="10">
        <v>234.74</v>
      </c>
      <c r="Z3127" s="10">
        <f t="shared" si="191"/>
        <v>317.51</v>
      </c>
      <c r="AB3127" s="10">
        <f t="shared" si="192"/>
        <v>218.41</v>
      </c>
      <c r="AC3127" s="10">
        <v>249.97</v>
      </c>
      <c r="AD3127" s="10"/>
      <c r="AE3127" s="3"/>
      <c r="AF3127" s="3"/>
    </row>
    <row r="3128" spans="1:32" x14ac:dyDescent="0.2">
      <c r="A3128" s="55"/>
      <c r="B3128" s="198"/>
      <c r="C3128" s="10" t="s">
        <v>290</v>
      </c>
      <c r="D3128" s="10"/>
      <c r="E3128" s="419" t="s">
        <v>201</v>
      </c>
      <c r="F3128" s="369">
        <v>1517</v>
      </c>
      <c r="G3128" s="10"/>
      <c r="H3128" s="10">
        <f t="shared" si="190"/>
        <v>4</v>
      </c>
      <c r="I3128" s="10"/>
      <c r="J3128" s="10">
        <v>163.5</v>
      </c>
      <c r="K3128" s="10"/>
      <c r="M3128" s="10">
        <v>2</v>
      </c>
      <c r="N3128" s="69"/>
      <c r="P3128" s="245">
        <f t="shared" si="182"/>
        <v>81.75</v>
      </c>
      <c r="Q3128" s="10"/>
      <c r="R3128" s="10"/>
      <c r="S3128" s="10"/>
      <c r="T3128" s="179">
        <f t="shared" si="183"/>
        <v>758.5</v>
      </c>
      <c r="U3128" s="10"/>
      <c r="V3128" s="10"/>
      <c r="W3128" s="10"/>
      <c r="Y3128" s="10">
        <v>163.5</v>
      </c>
      <c r="Z3128" s="10">
        <f t="shared" si="191"/>
        <v>221.15</v>
      </c>
      <c r="AB3128" s="10">
        <f t="shared" si="192"/>
        <v>152.13</v>
      </c>
      <c r="AC3128" s="10">
        <v>174.11</v>
      </c>
      <c r="AD3128" s="10"/>
      <c r="AE3128" s="3"/>
      <c r="AF3128" s="3"/>
    </row>
    <row r="3129" spans="1:32" x14ac:dyDescent="0.2">
      <c r="A3129" s="55"/>
      <c r="B3129" s="198"/>
      <c r="C3129" s="10" t="s">
        <v>291</v>
      </c>
      <c r="D3129" s="10"/>
      <c r="E3129" s="419" t="s">
        <v>63</v>
      </c>
      <c r="F3129" s="369">
        <v>10542</v>
      </c>
      <c r="G3129" s="10"/>
      <c r="H3129" s="10">
        <f t="shared" ref="H3129:H3192" si="193">ROUND($H$3461*F3129/$F$3461,0)</f>
        <v>30</v>
      </c>
      <c r="I3129" s="10"/>
      <c r="J3129" s="10">
        <v>1741.17</v>
      </c>
      <c r="K3129" s="10"/>
      <c r="M3129" s="10">
        <v>3</v>
      </c>
      <c r="N3129" s="69"/>
      <c r="P3129" s="245">
        <f t="shared" si="182"/>
        <v>580.39</v>
      </c>
      <c r="Q3129" s="10"/>
      <c r="R3129" s="10"/>
      <c r="S3129" s="10"/>
      <c r="T3129" s="179">
        <f t="shared" si="183"/>
        <v>3514</v>
      </c>
      <c r="U3129" s="10"/>
      <c r="V3129" s="10"/>
      <c r="W3129" s="10"/>
      <c r="Y3129" s="10">
        <v>1741.17</v>
      </c>
      <c r="Z3129" s="10">
        <f t="shared" ref="Z3129:Z3192" si="194">ROUND($Z$3461*Y3129/$Y$3461,2)</f>
        <v>2355.1</v>
      </c>
      <c r="AB3129" s="10">
        <f t="shared" ref="AB3129:AB3192" si="195">ROUND($AB$3461*Y3129/$Y$3461,2)</f>
        <v>1620.07</v>
      </c>
      <c r="AC3129" s="10">
        <v>1854.18</v>
      </c>
      <c r="AD3129" s="10"/>
      <c r="AE3129" s="3"/>
      <c r="AF3129" s="3"/>
    </row>
    <row r="3130" spans="1:32" x14ac:dyDescent="0.2">
      <c r="A3130" s="55"/>
      <c r="B3130" s="198"/>
      <c r="C3130" s="10" t="s">
        <v>291</v>
      </c>
      <c r="D3130" s="10"/>
      <c r="E3130" s="419" t="s">
        <v>65</v>
      </c>
      <c r="F3130" s="369">
        <v>2152215</v>
      </c>
      <c r="G3130" s="10"/>
      <c r="H3130" s="10">
        <f t="shared" si="193"/>
        <v>6152</v>
      </c>
      <c r="I3130" s="10"/>
      <c r="J3130" s="10">
        <v>201524.41999999987</v>
      </c>
      <c r="K3130" s="10"/>
      <c r="M3130" s="10">
        <v>363</v>
      </c>
      <c r="N3130" s="69"/>
      <c r="P3130" s="245">
        <f t="shared" si="182"/>
        <v>555.16369146005468</v>
      </c>
      <c r="Q3130" s="10"/>
      <c r="R3130" s="10"/>
      <c r="S3130" s="10"/>
      <c r="T3130" s="179">
        <f t="shared" si="183"/>
        <v>5928.9669421487606</v>
      </c>
      <c r="U3130" s="10"/>
      <c r="V3130" s="10"/>
      <c r="W3130" s="10"/>
      <c r="Y3130" s="10">
        <v>201524.41999999987</v>
      </c>
      <c r="Z3130" s="10">
        <f t="shared" si="194"/>
        <v>272581.67</v>
      </c>
      <c r="AB3130" s="10">
        <f t="shared" si="195"/>
        <v>187508.54</v>
      </c>
      <c r="AC3130" s="10">
        <v>214605.04</v>
      </c>
      <c r="AD3130" s="10"/>
      <c r="AE3130" s="3"/>
      <c r="AF3130" s="3"/>
    </row>
    <row r="3131" spans="1:32" x14ac:dyDescent="0.2">
      <c r="A3131" s="55"/>
      <c r="B3131" s="198"/>
      <c r="C3131" s="10" t="s">
        <v>291</v>
      </c>
      <c r="D3131" s="10"/>
      <c r="E3131" s="419" t="s">
        <v>170</v>
      </c>
      <c r="F3131" s="369">
        <v>1031</v>
      </c>
      <c r="G3131" s="10"/>
      <c r="H3131" s="10">
        <f t="shared" si="193"/>
        <v>3</v>
      </c>
      <c r="I3131" s="10"/>
      <c r="J3131" s="10">
        <v>203.02</v>
      </c>
      <c r="K3131" s="10"/>
      <c r="M3131" s="10">
        <v>1</v>
      </c>
      <c r="N3131" s="69"/>
      <c r="P3131" s="245">
        <f t="shared" si="182"/>
        <v>203.02</v>
      </c>
      <c r="Q3131" s="10"/>
      <c r="R3131" s="10"/>
      <c r="S3131" s="10"/>
      <c r="T3131" s="179">
        <f t="shared" si="183"/>
        <v>1031</v>
      </c>
      <c r="U3131" s="10"/>
      <c r="V3131" s="10"/>
      <c r="W3131" s="10"/>
      <c r="Y3131" s="10">
        <v>203.02</v>
      </c>
      <c r="Z3131" s="10">
        <f t="shared" si="194"/>
        <v>274.60000000000002</v>
      </c>
      <c r="AB3131" s="10">
        <f t="shared" si="195"/>
        <v>188.9</v>
      </c>
      <c r="AC3131" s="10">
        <v>216.2</v>
      </c>
      <c r="AD3131" s="10"/>
      <c r="AE3131" s="3"/>
      <c r="AF3131" s="3"/>
    </row>
    <row r="3132" spans="1:32" x14ac:dyDescent="0.2">
      <c r="A3132" s="55"/>
      <c r="B3132" s="198"/>
      <c r="C3132" s="10" t="s">
        <v>294</v>
      </c>
      <c r="D3132" s="10"/>
      <c r="E3132" s="419" t="s">
        <v>295</v>
      </c>
      <c r="F3132" s="369">
        <v>1005</v>
      </c>
      <c r="G3132" s="10"/>
      <c r="H3132" s="10">
        <f t="shared" si="193"/>
        <v>3</v>
      </c>
      <c r="I3132" s="10"/>
      <c r="J3132" s="10">
        <v>249.1</v>
      </c>
      <c r="K3132" s="10"/>
      <c r="M3132" s="10">
        <v>9</v>
      </c>
      <c r="N3132" s="69"/>
      <c r="P3132" s="245">
        <f t="shared" si="182"/>
        <v>27.677777777777777</v>
      </c>
      <c r="Q3132" s="10"/>
      <c r="R3132" s="10"/>
      <c r="S3132" s="10"/>
      <c r="T3132" s="179">
        <f t="shared" si="183"/>
        <v>111.66666666666667</v>
      </c>
      <c r="U3132" s="10"/>
      <c r="V3132" s="10"/>
      <c r="W3132" s="10"/>
      <c r="Y3132" s="10">
        <v>249.1</v>
      </c>
      <c r="Z3132" s="10">
        <f t="shared" si="194"/>
        <v>336.93</v>
      </c>
      <c r="AB3132" s="10">
        <f t="shared" si="195"/>
        <v>231.78</v>
      </c>
      <c r="AC3132" s="10">
        <v>265.27</v>
      </c>
      <c r="AD3132" s="10"/>
      <c r="AE3132" s="3"/>
      <c r="AF3132" s="3"/>
    </row>
    <row r="3133" spans="1:32" x14ac:dyDescent="0.2">
      <c r="A3133" s="55"/>
      <c r="B3133" s="198"/>
      <c r="C3133" s="10" t="s">
        <v>296</v>
      </c>
      <c r="D3133" s="10"/>
      <c r="E3133" s="419" t="s">
        <v>211</v>
      </c>
      <c r="F3133" s="369">
        <v>200290</v>
      </c>
      <c r="G3133" s="10"/>
      <c r="H3133" s="10">
        <f t="shared" si="193"/>
        <v>573</v>
      </c>
      <c r="I3133" s="10"/>
      <c r="J3133" s="10">
        <v>24761.140000000003</v>
      </c>
      <c r="K3133" s="10"/>
      <c r="M3133" s="10">
        <v>145</v>
      </c>
      <c r="N3133" s="69"/>
      <c r="P3133" s="245">
        <f t="shared" si="182"/>
        <v>170.7664827586207</v>
      </c>
      <c r="Q3133" s="10"/>
      <c r="R3133" s="10"/>
      <c r="S3133" s="10"/>
      <c r="T3133" s="179">
        <f t="shared" si="183"/>
        <v>1381.3103448275863</v>
      </c>
      <c r="U3133" s="10"/>
      <c r="V3133" s="10"/>
      <c r="W3133" s="10"/>
      <c r="Y3133" s="10">
        <v>24761.140000000003</v>
      </c>
      <c r="Z3133" s="10">
        <f t="shared" si="194"/>
        <v>33491.89</v>
      </c>
      <c r="AB3133" s="10">
        <f t="shared" si="195"/>
        <v>23039.02</v>
      </c>
      <c r="AC3133" s="10">
        <v>26368.34</v>
      </c>
      <c r="AD3133" s="10"/>
      <c r="AE3133" s="3"/>
      <c r="AF3133" s="3"/>
    </row>
    <row r="3134" spans="1:32" x14ac:dyDescent="0.2">
      <c r="A3134" s="55"/>
      <c r="B3134" s="198"/>
      <c r="C3134" s="10" t="s">
        <v>297</v>
      </c>
      <c r="D3134" s="10"/>
      <c r="E3134" s="419" t="s">
        <v>298</v>
      </c>
      <c r="F3134" s="369">
        <v>1357809</v>
      </c>
      <c r="G3134" s="10"/>
      <c r="H3134" s="10">
        <f t="shared" si="193"/>
        <v>3881</v>
      </c>
      <c r="I3134" s="10"/>
      <c r="J3134" s="10">
        <v>143290.87000000002</v>
      </c>
      <c r="K3134" s="10"/>
      <c r="M3134" s="10">
        <v>246</v>
      </c>
      <c r="N3134" s="69"/>
      <c r="P3134" s="245">
        <f t="shared" si="182"/>
        <v>582.48321138211395</v>
      </c>
      <c r="Q3134" s="10"/>
      <c r="R3134" s="10"/>
      <c r="S3134" s="10"/>
      <c r="T3134" s="179">
        <f t="shared" si="183"/>
        <v>5519.5487804878048</v>
      </c>
      <c r="U3134" s="10"/>
      <c r="V3134" s="10"/>
      <c r="W3134" s="10"/>
      <c r="Y3134" s="10">
        <v>143290.87000000002</v>
      </c>
      <c r="Z3134" s="10">
        <f t="shared" si="194"/>
        <v>193815.05</v>
      </c>
      <c r="AB3134" s="10">
        <f t="shared" si="195"/>
        <v>133325.09</v>
      </c>
      <c r="AC3134" s="10">
        <v>152591.64000000001</v>
      </c>
      <c r="AD3134" s="10"/>
      <c r="AE3134" s="3"/>
      <c r="AF3134" s="3"/>
    </row>
    <row r="3135" spans="1:32" x14ac:dyDescent="0.2">
      <c r="A3135" s="55"/>
      <c r="B3135" s="198"/>
      <c r="C3135" s="10" t="s">
        <v>299</v>
      </c>
      <c r="D3135" s="10"/>
      <c r="E3135" s="419" t="s">
        <v>300</v>
      </c>
      <c r="F3135" s="369">
        <v>2000915</v>
      </c>
      <c r="G3135" s="10"/>
      <c r="H3135" s="10">
        <f t="shared" si="193"/>
        <v>5720</v>
      </c>
      <c r="I3135" s="10"/>
      <c r="J3135" s="10">
        <v>152204.83999999997</v>
      </c>
      <c r="K3135" s="10"/>
      <c r="M3135" s="10">
        <v>233</v>
      </c>
      <c r="N3135" s="69"/>
      <c r="P3135" s="245">
        <f t="shared" si="182"/>
        <v>653.2396566523604</v>
      </c>
      <c r="Q3135" s="10"/>
      <c r="R3135" s="10"/>
      <c r="S3135" s="10"/>
      <c r="T3135" s="179">
        <f t="shared" si="183"/>
        <v>8587.6180257510732</v>
      </c>
      <c r="U3135" s="10"/>
      <c r="V3135" s="10"/>
      <c r="W3135" s="10"/>
      <c r="Y3135" s="10">
        <v>152204.83999999997</v>
      </c>
      <c r="Z3135" s="10">
        <f t="shared" si="194"/>
        <v>205872.07</v>
      </c>
      <c r="AB3135" s="10">
        <f t="shared" si="195"/>
        <v>141619.1</v>
      </c>
      <c r="AC3135" s="10">
        <v>162084.21</v>
      </c>
      <c r="AD3135" s="10"/>
      <c r="AE3135" s="3"/>
      <c r="AF3135" s="3"/>
    </row>
    <row r="3136" spans="1:32" x14ac:dyDescent="0.2">
      <c r="A3136" s="55"/>
      <c r="B3136" s="198"/>
      <c r="C3136" s="10" t="s">
        <v>301</v>
      </c>
      <c r="D3136" s="10"/>
      <c r="E3136" s="419" t="s">
        <v>603</v>
      </c>
      <c r="F3136" s="369">
        <v>517</v>
      </c>
      <c r="G3136" s="10"/>
      <c r="H3136" s="10">
        <f t="shared" si="193"/>
        <v>1</v>
      </c>
      <c r="I3136" s="10"/>
      <c r="J3136" s="10">
        <v>87.71</v>
      </c>
      <c r="K3136" s="10"/>
      <c r="M3136" s="10">
        <v>1</v>
      </c>
      <c r="N3136" s="69"/>
      <c r="P3136" s="245">
        <f t="shared" si="182"/>
        <v>87.71</v>
      </c>
      <c r="Q3136" s="10"/>
      <c r="R3136" s="10"/>
      <c r="S3136" s="10"/>
      <c r="T3136" s="179">
        <f t="shared" si="183"/>
        <v>517</v>
      </c>
      <c r="U3136" s="10"/>
      <c r="V3136" s="10"/>
      <c r="W3136" s="10"/>
      <c r="Y3136" s="10">
        <v>87.71</v>
      </c>
      <c r="Z3136" s="10">
        <f t="shared" si="194"/>
        <v>118.64</v>
      </c>
      <c r="AB3136" s="10">
        <f t="shared" si="195"/>
        <v>81.61</v>
      </c>
      <c r="AC3136" s="10">
        <v>93.4</v>
      </c>
      <c r="AD3136" s="10"/>
      <c r="AE3136" s="3"/>
      <c r="AF3136" s="3"/>
    </row>
    <row r="3137" spans="1:32" x14ac:dyDescent="0.2">
      <c r="A3137" s="55"/>
      <c r="B3137" s="198"/>
      <c r="C3137" s="10" t="s">
        <v>301</v>
      </c>
      <c r="D3137" s="10"/>
      <c r="E3137" s="419" t="s">
        <v>92</v>
      </c>
      <c r="F3137" s="369">
        <v>8084563</v>
      </c>
      <c r="G3137" s="10"/>
      <c r="H3137" s="10">
        <f t="shared" si="193"/>
        <v>23110</v>
      </c>
      <c r="I3137" s="10"/>
      <c r="J3137" s="10">
        <v>744874.22000000032</v>
      </c>
      <c r="K3137" s="10"/>
      <c r="M3137" s="10">
        <v>1157</v>
      </c>
      <c r="N3137" s="69"/>
      <c r="P3137" s="245">
        <f t="shared" si="182"/>
        <v>643.7979429559208</v>
      </c>
      <c r="Q3137" s="10"/>
      <c r="R3137" s="10"/>
      <c r="S3137" s="10"/>
      <c r="T3137" s="179">
        <f t="shared" si="183"/>
        <v>6987.5220397579951</v>
      </c>
      <c r="U3137" s="10"/>
      <c r="V3137" s="10"/>
      <c r="W3137" s="10"/>
      <c r="Y3137" s="10">
        <v>744874.22000000032</v>
      </c>
      <c r="Z3137" s="10">
        <f t="shared" si="194"/>
        <v>1007515.91</v>
      </c>
      <c r="AB3137" s="10">
        <f t="shared" si="195"/>
        <v>693068.73</v>
      </c>
      <c r="AC3137" s="10">
        <v>793222.77</v>
      </c>
      <c r="AD3137" s="10"/>
      <c r="AE3137" s="3"/>
      <c r="AF3137" s="3"/>
    </row>
    <row r="3138" spans="1:32" x14ac:dyDescent="0.2">
      <c r="A3138" s="55"/>
      <c r="B3138" s="198"/>
      <c r="C3138" s="10" t="s">
        <v>604</v>
      </c>
      <c r="D3138" s="10"/>
      <c r="E3138" s="419" t="s">
        <v>131</v>
      </c>
      <c r="F3138" s="369">
        <v>1510</v>
      </c>
      <c r="G3138" s="10"/>
      <c r="H3138" s="10">
        <f t="shared" si="193"/>
        <v>4</v>
      </c>
      <c r="I3138" s="10"/>
      <c r="J3138" s="10">
        <v>304.83999999999997</v>
      </c>
      <c r="K3138" s="10"/>
      <c r="M3138" s="10">
        <v>1</v>
      </c>
      <c r="N3138" s="69"/>
      <c r="P3138" s="245">
        <f t="shared" si="182"/>
        <v>304.83999999999997</v>
      </c>
      <c r="Q3138" s="10"/>
      <c r="R3138" s="10"/>
      <c r="S3138" s="10"/>
      <c r="T3138" s="179">
        <f t="shared" si="183"/>
        <v>1510</v>
      </c>
      <c r="U3138" s="10"/>
      <c r="V3138" s="10"/>
      <c r="W3138" s="10"/>
      <c r="Y3138" s="10">
        <v>304.83999999999997</v>
      </c>
      <c r="Z3138" s="10">
        <f t="shared" si="194"/>
        <v>412.33</v>
      </c>
      <c r="AB3138" s="10">
        <f t="shared" si="195"/>
        <v>283.64</v>
      </c>
      <c r="AC3138" s="10">
        <v>324.63</v>
      </c>
      <c r="AD3138" s="10"/>
      <c r="AE3138" s="3"/>
      <c r="AF3138" s="3"/>
    </row>
    <row r="3139" spans="1:32" x14ac:dyDescent="0.2">
      <c r="A3139" s="55"/>
      <c r="B3139" s="198"/>
      <c r="C3139" s="10" t="s">
        <v>604</v>
      </c>
      <c r="D3139" s="10"/>
      <c r="E3139" s="419" t="s">
        <v>203</v>
      </c>
      <c r="F3139" s="369">
        <v>12000</v>
      </c>
      <c r="G3139" s="10"/>
      <c r="H3139" s="10">
        <f t="shared" si="193"/>
        <v>34</v>
      </c>
      <c r="I3139" s="10"/>
      <c r="J3139" s="10">
        <v>1919.6</v>
      </c>
      <c r="K3139" s="10"/>
      <c r="M3139" s="10">
        <v>1</v>
      </c>
      <c r="N3139" s="69"/>
      <c r="P3139" s="245">
        <f t="shared" si="182"/>
        <v>1919.6</v>
      </c>
      <c r="Q3139" s="10"/>
      <c r="R3139" s="10"/>
      <c r="S3139" s="10"/>
      <c r="T3139" s="179">
        <f t="shared" si="183"/>
        <v>12000</v>
      </c>
      <c r="U3139" s="10"/>
      <c r="V3139" s="10"/>
      <c r="W3139" s="10"/>
      <c r="Y3139" s="10">
        <v>1919.6</v>
      </c>
      <c r="Z3139" s="10">
        <f t="shared" si="194"/>
        <v>2596.4499999999998</v>
      </c>
      <c r="AB3139" s="10">
        <f t="shared" si="195"/>
        <v>1786.09</v>
      </c>
      <c r="AC3139" s="10">
        <v>2044.19</v>
      </c>
      <c r="AD3139" s="10"/>
      <c r="AE3139" s="3"/>
      <c r="AF3139" s="3"/>
    </row>
    <row r="3140" spans="1:32" x14ac:dyDescent="0.2">
      <c r="A3140" s="55"/>
      <c r="B3140" s="198"/>
      <c r="C3140" s="10" t="s">
        <v>303</v>
      </c>
      <c r="D3140" s="10"/>
      <c r="E3140" s="419" t="s">
        <v>97</v>
      </c>
      <c r="F3140" s="369">
        <v>1061</v>
      </c>
      <c r="G3140" s="10"/>
      <c r="H3140" s="10">
        <f t="shared" si="193"/>
        <v>3</v>
      </c>
      <c r="I3140" s="10"/>
      <c r="J3140" s="10">
        <v>207.21</v>
      </c>
      <c r="K3140" s="10"/>
      <c r="M3140" s="10">
        <v>4</v>
      </c>
      <c r="N3140" s="69"/>
      <c r="P3140" s="245">
        <f t="shared" si="182"/>
        <v>51.802500000000002</v>
      </c>
      <c r="Q3140" s="10"/>
      <c r="R3140" s="10"/>
      <c r="S3140" s="10"/>
      <c r="T3140" s="179">
        <f t="shared" si="183"/>
        <v>265.25</v>
      </c>
      <c r="U3140" s="10"/>
      <c r="V3140" s="10"/>
      <c r="W3140" s="10"/>
      <c r="Y3140" s="10">
        <v>207.21</v>
      </c>
      <c r="Z3140" s="10">
        <f t="shared" si="194"/>
        <v>280.27</v>
      </c>
      <c r="AB3140" s="10">
        <f t="shared" si="195"/>
        <v>192.8</v>
      </c>
      <c r="AC3140" s="10">
        <v>220.66</v>
      </c>
      <c r="AD3140" s="10"/>
      <c r="AE3140" s="3"/>
      <c r="AF3140" s="3"/>
    </row>
    <row r="3141" spans="1:32" x14ac:dyDescent="0.2">
      <c r="A3141" s="55"/>
      <c r="B3141" s="198"/>
      <c r="C3141" s="10" t="s">
        <v>303</v>
      </c>
      <c r="D3141" s="10"/>
      <c r="E3141" s="419" t="s">
        <v>304</v>
      </c>
      <c r="F3141" s="369">
        <v>176708</v>
      </c>
      <c r="G3141" s="10"/>
      <c r="H3141" s="10">
        <f t="shared" si="193"/>
        <v>505</v>
      </c>
      <c r="I3141" s="10"/>
      <c r="J3141" s="10">
        <v>25594.710000000003</v>
      </c>
      <c r="K3141" s="10"/>
      <c r="M3141" s="10">
        <v>65</v>
      </c>
      <c r="N3141" s="69"/>
      <c r="P3141" s="245">
        <f t="shared" si="182"/>
        <v>393.76476923076928</v>
      </c>
      <c r="Q3141" s="10"/>
      <c r="R3141" s="10"/>
      <c r="S3141" s="10"/>
      <c r="T3141" s="179">
        <f t="shared" si="183"/>
        <v>2718.5846153846155</v>
      </c>
      <c r="U3141" s="10"/>
      <c r="V3141" s="10"/>
      <c r="W3141" s="10"/>
      <c r="Y3141" s="10">
        <v>25594.710000000003</v>
      </c>
      <c r="Z3141" s="10">
        <f t="shared" si="194"/>
        <v>34619.370000000003</v>
      </c>
      <c r="AB3141" s="10">
        <f t="shared" si="195"/>
        <v>23814.62</v>
      </c>
      <c r="AC3141" s="10">
        <v>27256.03</v>
      </c>
      <c r="AD3141" s="10"/>
      <c r="AE3141" s="3"/>
      <c r="AF3141" s="3"/>
    </row>
    <row r="3142" spans="1:32" x14ac:dyDescent="0.2">
      <c r="A3142" s="55"/>
      <c r="B3142" s="198"/>
      <c r="C3142" s="10" t="s">
        <v>305</v>
      </c>
      <c r="D3142" s="10"/>
      <c r="E3142" s="419" t="s">
        <v>145</v>
      </c>
      <c r="F3142" s="369">
        <v>2494</v>
      </c>
      <c r="G3142" s="10"/>
      <c r="H3142" s="10">
        <f t="shared" si="193"/>
        <v>7</v>
      </c>
      <c r="I3142" s="10"/>
      <c r="J3142" s="10">
        <v>657.4</v>
      </c>
      <c r="K3142" s="10"/>
      <c r="M3142" s="10">
        <v>11</v>
      </c>
      <c r="N3142" s="69"/>
      <c r="P3142" s="245">
        <f t="shared" si="182"/>
        <v>59.763636363636358</v>
      </c>
      <c r="Q3142" s="10"/>
      <c r="R3142" s="10"/>
      <c r="S3142" s="10"/>
      <c r="T3142" s="179">
        <f t="shared" si="183"/>
        <v>226.72727272727272</v>
      </c>
      <c r="U3142" s="10"/>
      <c r="V3142" s="10"/>
      <c r="W3142" s="10"/>
      <c r="Y3142" s="10">
        <v>657.4</v>
      </c>
      <c r="Z3142" s="10">
        <f t="shared" si="194"/>
        <v>889.2</v>
      </c>
      <c r="AB3142" s="10">
        <f t="shared" si="195"/>
        <v>611.67999999999995</v>
      </c>
      <c r="AC3142" s="10">
        <v>700.07</v>
      </c>
      <c r="AD3142" s="10"/>
      <c r="AE3142" s="3"/>
      <c r="AF3142" s="3"/>
    </row>
    <row r="3143" spans="1:32" x14ac:dyDescent="0.2">
      <c r="A3143" s="55"/>
      <c r="B3143" s="198"/>
      <c r="C3143" s="10" t="s">
        <v>306</v>
      </c>
      <c r="D3143" s="10"/>
      <c r="E3143" s="419" t="s">
        <v>167</v>
      </c>
      <c r="F3143" s="369">
        <v>13914</v>
      </c>
      <c r="G3143" s="10"/>
      <c r="H3143" s="10">
        <f t="shared" si="193"/>
        <v>40</v>
      </c>
      <c r="I3143" s="10"/>
      <c r="J3143" s="10">
        <v>2140.77</v>
      </c>
      <c r="K3143" s="10"/>
      <c r="M3143" s="10">
        <v>18</v>
      </c>
      <c r="N3143" s="69"/>
      <c r="P3143" s="245">
        <f t="shared" si="182"/>
        <v>118.93166666666667</v>
      </c>
      <c r="Q3143" s="10"/>
      <c r="R3143" s="10"/>
      <c r="S3143" s="10"/>
      <c r="T3143" s="179">
        <f t="shared" si="183"/>
        <v>773</v>
      </c>
      <c r="U3143" s="10"/>
      <c r="V3143" s="10"/>
      <c r="W3143" s="10"/>
      <c r="Y3143" s="10">
        <v>2140.77</v>
      </c>
      <c r="Z3143" s="10">
        <f t="shared" si="194"/>
        <v>2895.6</v>
      </c>
      <c r="AB3143" s="10">
        <f t="shared" si="195"/>
        <v>1991.88</v>
      </c>
      <c r="AC3143" s="10">
        <v>2279.7199999999998</v>
      </c>
      <c r="AD3143" s="10"/>
      <c r="AE3143" s="3"/>
      <c r="AF3143" s="3"/>
    </row>
    <row r="3144" spans="1:32" x14ac:dyDescent="0.2">
      <c r="A3144" s="55"/>
      <c r="B3144" s="198"/>
      <c r="C3144" s="10" t="s">
        <v>307</v>
      </c>
      <c r="D3144" s="10"/>
      <c r="E3144" s="419" t="s">
        <v>211</v>
      </c>
      <c r="F3144" s="369">
        <v>62800</v>
      </c>
      <c r="G3144" s="10"/>
      <c r="H3144" s="10">
        <f t="shared" si="193"/>
        <v>180</v>
      </c>
      <c r="I3144" s="10"/>
      <c r="J3144" s="10">
        <v>8681.880000000001</v>
      </c>
      <c r="K3144" s="10"/>
      <c r="M3144" s="10">
        <v>48</v>
      </c>
      <c r="N3144" s="69"/>
      <c r="P3144" s="245">
        <f t="shared" si="182"/>
        <v>180.87250000000003</v>
      </c>
      <c r="Q3144" s="10"/>
      <c r="R3144" s="10"/>
      <c r="S3144" s="10"/>
      <c r="T3144" s="179">
        <f t="shared" si="183"/>
        <v>1308.3333333333333</v>
      </c>
      <c r="U3144" s="10"/>
      <c r="V3144" s="10"/>
      <c r="W3144" s="10"/>
      <c r="Y3144" s="10">
        <v>8681.880000000001</v>
      </c>
      <c r="Z3144" s="10">
        <f t="shared" si="194"/>
        <v>11743.1</v>
      </c>
      <c r="AB3144" s="10">
        <f t="shared" si="195"/>
        <v>8078.06</v>
      </c>
      <c r="AC3144" s="10">
        <v>9245.41</v>
      </c>
      <c r="AD3144" s="10"/>
      <c r="AE3144" s="3"/>
      <c r="AF3144" s="3"/>
    </row>
    <row r="3145" spans="1:32" x14ac:dyDescent="0.2">
      <c r="A3145" s="55"/>
      <c r="B3145" s="198"/>
      <c r="C3145" s="10" t="s">
        <v>308</v>
      </c>
      <c r="D3145" s="10"/>
      <c r="E3145" s="419" t="s">
        <v>97</v>
      </c>
      <c r="F3145" s="369">
        <v>498</v>
      </c>
      <c r="G3145" s="10"/>
      <c r="H3145" s="10">
        <f t="shared" si="193"/>
        <v>1</v>
      </c>
      <c r="I3145" s="10"/>
      <c r="J3145" s="10">
        <v>149.32</v>
      </c>
      <c r="K3145" s="10"/>
      <c r="M3145" s="10">
        <v>1</v>
      </c>
      <c r="N3145" s="69"/>
      <c r="P3145" s="245">
        <f t="shared" si="182"/>
        <v>149.32</v>
      </c>
      <c r="Q3145" s="10"/>
      <c r="R3145" s="10"/>
      <c r="S3145" s="10"/>
      <c r="T3145" s="179">
        <f t="shared" si="183"/>
        <v>498</v>
      </c>
      <c r="U3145" s="10"/>
      <c r="V3145" s="10"/>
      <c r="W3145" s="10"/>
      <c r="Y3145" s="10">
        <v>149.32</v>
      </c>
      <c r="Z3145" s="10">
        <f t="shared" si="194"/>
        <v>201.97</v>
      </c>
      <c r="AB3145" s="10">
        <f t="shared" si="195"/>
        <v>138.93</v>
      </c>
      <c r="AC3145" s="10">
        <v>159.01</v>
      </c>
      <c r="AD3145" s="10"/>
      <c r="AE3145" s="3"/>
      <c r="AF3145" s="3"/>
    </row>
    <row r="3146" spans="1:32" x14ac:dyDescent="0.2">
      <c r="A3146" s="55"/>
      <c r="B3146" s="198"/>
      <c r="C3146" s="10" t="s">
        <v>308</v>
      </c>
      <c r="D3146" s="10"/>
      <c r="E3146" s="419" t="s">
        <v>309</v>
      </c>
      <c r="F3146" s="369">
        <v>217419</v>
      </c>
      <c r="G3146" s="10"/>
      <c r="H3146" s="10">
        <f t="shared" si="193"/>
        <v>622</v>
      </c>
      <c r="I3146" s="10"/>
      <c r="J3146" s="10">
        <v>25100.69</v>
      </c>
      <c r="K3146" s="10"/>
      <c r="M3146" s="10">
        <v>98</v>
      </c>
      <c r="N3146" s="69"/>
      <c r="P3146" s="245">
        <f t="shared" si="182"/>
        <v>256.12948979591835</v>
      </c>
      <c r="Q3146" s="10"/>
      <c r="R3146" s="10"/>
      <c r="S3146" s="10"/>
      <c r="T3146" s="179">
        <f t="shared" si="183"/>
        <v>2218.5612244897961</v>
      </c>
      <c r="U3146" s="10"/>
      <c r="V3146" s="10"/>
      <c r="W3146" s="10"/>
      <c r="Y3146" s="10">
        <v>25100.69</v>
      </c>
      <c r="Z3146" s="10">
        <f t="shared" si="194"/>
        <v>33951.160000000003</v>
      </c>
      <c r="AB3146" s="10">
        <f t="shared" si="195"/>
        <v>23354.95</v>
      </c>
      <c r="AC3146" s="10">
        <v>26729.93</v>
      </c>
      <c r="AD3146" s="10"/>
      <c r="AE3146" s="3"/>
      <c r="AF3146" s="3"/>
    </row>
    <row r="3147" spans="1:32" x14ac:dyDescent="0.2">
      <c r="A3147" s="55"/>
      <c r="B3147" s="198"/>
      <c r="C3147" s="10" t="s">
        <v>308</v>
      </c>
      <c r="D3147" s="10"/>
      <c r="E3147" s="419" t="s">
        <v>246</v>
      </c>
      <c r="F3147" s="369">
        <v>1395</v>
      </c>
      <c r="G3147" s="10"/>
      <c r="H3147" s="10">
        <f t="shared" si="193"/>
        <v>4</v>
      </c>
      <c r="I3147" s="10"/>
      <c r="J3147" s="10">
        <v>125.1</v>
      </c>
      <c r="K3147" s="10"/>
      <c r="M3147" s="10">
        <v>1</v>
      </c>
      <c r="N3147" s="69"/>
      <c r="P3147" s="245">
        <f t="shared" si="182"/>
        <v>125.1</v>
      </c>
      <c r="Q3147" s="10"/>
      <c r="R3147" s="10"/>
      <c r="S3147" s="10"/>
      <c r="T3147" s="179">
        <f t="shared" si="183"/>
        <v>1395</v>
      </c>
      <c r="U3147" s="10"/>
      <c r="V3147" s="10"/>
      <c r="W3147" s="10"/>
      <c r="Y3147" s="10">
        <v>125.1</v>
      </c>
      <c r="Z3147" s="10">
        <f t="shared" si="194"/>
        <v>169.21</v>
      </c>
      <c r="AB3147" s="10">
        <f t="shared" si="195"/>
        <v>116.4</v>
      </c>
      <c r="AC3147" s="10">
        <v>133.22</v>
      </c>
      <c r="AD3147" s="10"/>
      <c r="AE3147" s="3"/>
      <c r="AF3147" s="3"/>
    </row>
    <row r="3148" spans="1:32" x14ac:dyDescent="0.2">
      <c r="A3148" s="55"/>
      <c r="B3148" s="198"/>
      <c r="C3148" s="10" t="s">
        <v>310</v>
      </c>
      <c r="D3148" s="10"/>
      <c r="E3148" s="419" t="s">
        <v>224</v>
      </c>
      <c r="F3148" s="369">
        <v>20322</v>
      </c>
      <c r="G3148" s="10"/>
      <c r="H3148" s="10">
        <f t="shared" si="193"/>
        <v>58</v>
      </c>
      <c r="I3148" s="10"/>
      <c r="J3148" s="10">
        <v>2354.5100000000002</v>
      </c>
      <c r="K3148" s="10"/>
      <c r="M3148" s="10">
        <v>18</v>
      </c>
      <c r="N3148" s="69"/>
      <c r="P3148" s="245">
        <f t="shared" si="182"/>
        <v>130.80611111111114</v>
      </c>
      <c r="Q3148" s="10"/>
      <c r="R3148" s="10"/>
      <c r="S3148" s="10"/>
      <c r="T3148" s="179">
        <f t="shared" si="183"/>
        <v>1129</v>
      </c>
      <c r="U3148" s="10"/>
      <c r="V3148" s="10"/>
      <c r="W3148" s="10"/>
      <c r="Y3148" s="10">
        <v>2354.5100000000002</v>
      </c>
      <c r="Z3148" s="10">
        <f t="shared" si="194"/>
        <v>3184.71</v>
      </c>
      <c r="AB3148" s="10">
        <f t="shared" si="195"/>
        <v>2190.7600000000002</v>
      </c>
      <c r="AC3148" s="10">
        <v>2507.34</v>
      </c>
      <c r="AD3148" s="10"/>
      <c r="AE3148" s="3"/>
      <c r="AF3148" s="3"/>
    </row>
    <row r="3149" spans="1:32" x14ac:dyDescent="0.2">
      <c r="A3149" s="55"/>
      <c r="B3149" s="198"/>
      <c r="C3149" s="10" t="s">
        <v>311</v>
      </c>
      <c r="D3149" s="10"/>
      <c r="E3149" s="419" t="s">
        <v>312</v>
      </c>
      <c r="F3149" s="369">
        <v>49764</v>
      </c>
      <c r="G3149" s="10"/>
      <c r="H3149" s="10">
        <f t="shared" si="193"/>
        <v>142</v>
      </c>
      <c r="I3149" s="10"/>
      <c r="J3149" s="10">
        <v>8637.68</v>
      </c>
      <c r="K3149" s="10"/>
      <c r="M3149" s="10">
        <v>63</v>
      </c>
      <c r="N3149" s="69"/>
      <c r="P3149" s="245">
        <f t="shared" si="182"/>
        <v>137.10603174603176</v>
      </c>
      <c r="Q3149" s="10"/>
      <c r="R3149" s="10"/>
      <c r="S3149" s="10"/>
      <c r="T3149" s="179">
        <f t="shared" si="183"/>
        <v>789.90476190476193</v>
      </c>
      <c r="U3149" s="10"/>
      <c r="V3149" s="10"/>
      <c r="W3149" s="10"/>
      <c r="Y3149" s="10">
        <v>8637.68</v>
      </c>
      <c r="Z3149" s="10">
        <f t="shared" si="194"/>
        <v>11683.31</v>
      </c>
      <c r="AB3149" s="10">
        <f t="shared" si="195"/>
        <v>8036.94</v>
      </c>
      <c r="AC3149" s="10">
        <v>9198.34</v>
      </c>
      <c r="AD3149" s="10"/>
      <c r="AE3149" s="3"/>
      <c r="AF3149" s="3"/>
    </row>
    <row r="3150" spans="1:32" x14ac:dyDescent="0.2">
      <c r="A3150" s="55"/>
      <c r="B3150" s="198"/>
      <c r="C3150" s="10" t="s">
        <v>313</v>
      </c>
      <c r="D3150" s="10"/>
      <c r="E3150" s="419" t="s">
        <v>314</v>
      </c>
      <c r="F3150" s="369">
        <v>386282</v>
      </c>
      <c r="G3150" s="10"/>
      <c r="H3150" s="10">
        <f t="shared" si="193"/>
        <v>1104</v>
      </c>
      <c r="I3150" s="10"/>
      <c r="J3150" s="10">
        <v>23238.94</v>
      </c>
      <c r="K3150" s="10"/>
      <c r="M3150" s="10">
        <v>24</v>
      </c>
      <c r="N3150" s="69"/>
      <c r="P3150" s="245">
        <f t="shared" si="182"/>
        <v>968.28916666666657</v>
      </c>
      <c r="Q3150" s="10"/>
      <c r="R3150" s="10"/>
      <c r="S3150" s="10"/>
      <c r="T3150" s="179">
        <f t="shared" si="183"/>
        <v>16095.083333333334</v>
      </c>
      <c r="U3150" s="10"/>
      <c r="V3150" s="10"/>
      <c r="W3150" s="10"/>
      <c r="Y3150" s="10">
        <v>23238.94</v>
      </c>
      <c r="Z3150" s="10">
        <f t="shared" si="194"/>
        <v>31432.959999999999</v>
      </c>
      <c r="AB3150" s="10">
        <f t="shared" si="195"/>
        <v>21622.69</v>
      </c>
      <c r="AC3150" s="10">
        <v>24747.34</v>
      </c>
      <c r="AD3150" s="10"/>
      <c r="AE3150" s="3"/>
      <c r="AF3150" s="3"/>
    </row>
    <row r="3151" spans="1:32" x14ac:dyDescent="0.2">
      <c r="A3151" s="55"/>
      <c r="B3151" s="198"/>
      <c r="C3151" s="10" t="s">
        <v>315</v>
      </c>
      <c r="D3151" s="10"/>
      <c r="E3151" s="419" t="s">
        <v>134</v>
      </c>
      <c r="F3151" s="369">
        <v>26838</v>
      </c>
      <c r="G3151" s="10"/>
      <c r="H3151" s="10">
        <f t="shared" si="193"/>
        <v>77</v>
      </c>
      <c r="I3151" s="10"/>
      <c r="J3151" s="10">
        <v>2894.6600000000003</v>
      </c>
      <c r="K3151" s="10"/>
      <c r="M3151" s="10">
        <v>12</v>
      </c>
      <c r="N3151" s="69"/>
      <c r="P3151" s="245">
        <f t="shared" si="182"/>
        <v>241.22166666666669</v>
      </c>
      <c r="Q3151" s="10"/>
      <c r="R3151" s="10"/>
      <c r="S3151" s="10"/>
      <c r="T3151" s="179">
        <f t="shared" si="183"/>
        <v>2236.5</v>
      </c>
      <c r="U3151" s="10"/>
      <c r="V3151" s="10"/>
      <c r="W3151" s="10"/>
      <c r="Y3151" s="10">
        <v>2894.6600000000003</v>
      </c>
      <c r="Z3151" s="10">
        <f t="shared" si="194"/>
        <v>3915.31</v>
      </c>
      <c r="AB3151" s="10">
        <f t="shared" si="195"/>
        <v>2693.34</v>
      </c>
      <c r="AC3151" s="10">
        <v>3082.55</v>
      </c>
      <c r="AD3151" s="10"/>
      <c r="AE3151" s="3"/>
      <c r="AF3151" s="3"/>
    </row>
    <row r="3152" spans="1:32" x14ac:dyDescent="0.2">
      <c r="A3152" s="55"/>
      <c r="B3152" s="198"/>
      <c r="C3152" s="10" t="s">
        <v>316</v>
      </c>
      <c r="D3152" s="10"/>
      <c r="E3152" s="419" t="s">
        <v>120</v>
      </c>
      <c r="F3152" s="369">
        <v>6965</v>
      </c>
      <c r="G3152" s="10"/>
      <c r="H3152" s="10">
        <f t="shared" si="193"/>
        <v>20</v>
      </c>
      <c r="I3152" s="10"/>
      <c r="J3152" s="10">
        <v>1122.52</v>
      </c>
      <c r="K3152" s="10"/>
      <c r="M3152" s="10">
        <v>1</v>
      </c>
      <c r="N3152" s="69"/>
      <c r="P3152" s="245">
        <f t="shared" si="182"/>
        <v>1122.52</v>
      </c>
      <c r="Q3152" s="10"/>
      <c r="R3152" s="10"/>
      <c r="S3152" s="10"/>
      <c r="T3152" s="179">
        <f t="shared" si="183"/>
        <v>6965</v>
      </c>
      <c r="U3152" s="10"/>
      <c r="V3152" s="10"/>
      <c r="W3152" s="10"/>
      <c r="Y3152" s="10">
        <v>1122.52</v>
      </c>
      <c r="Z3152" s="10">
        <f t="shared" si="194"/>
        <v>1518.32</v>
      </c>
      <c r="AB3152" s="10">
        <f t="shared" si="195"/>
        <v>1044.45</v>
      </c>
      <c r="AC3152" s="10">
        <v>1195.3800000000001</v>
      </c>
      <c r="AD3152" s="10"/>
      <c r="AE3152" s="3"/>
      <c r="AF3152" s="3"/>
    </row>
    <row r="3153" spans="1:32" x14ac:dyDescent="0.2">
      <c r="A3153" s="55"/>
      <c r="B3153" s="198"/>
      <c r="C3153" s="10" t="s">
        <v>317</v>
      </c>
      <c r="D3153" s="10"/>
      <c r="E3153" s="419" t="s">
        <v>81</v>
      </c>
      <c r="F3153" s="369">
        <v>734</v>
      </c>
      <c r="G3153" s="10"/>
      <c r="H3153" s="10">
        <f t="shared" si="193"/>
        <v>2</v>
      </c>
      <c r="I3153" s="10"/>
      <c r="J3153" s="10">
        <v>132.81</v>
      </c>
      <c r="K3153" s="10"/>
      <c r="M3153" s="10">
        <v>1</v>
      </c>
      <c r="N3153" s="69"/>
      <c r="P3153" s="245">
        <f t="shared" si="182"/>
        <v>132.81</v>
      </c>
      <c r="Q3153" s="10"/>
      <c r="R3153" s="10"/>
      <c r="S3153" s="10"/>
      <c r="T3153" s="179">
        <f t="shared" si="183"/>
        <v>734</v>
      </c>
      <c r="U3153" s="10"/>
      <c r="V3153" s="10"/>
      <c r="W3153" s="10"/>
      <c r="Y3153" s="10">
        <v>132.81</v>
      </c>
      <c r="Z3153" s="10">
        <f t="shared" si="194"/>
        <v>179.64</v>
      </c>
      <c r="AB3153" s="10">
        <f t="shared" si="195"/>
        <v>123.57</v>
      </c>
      <c r="AC3153" s="10">
        <v>141.43</v>
      </c>
      <c r="AD3153" s="10"/>
      <c r="AE3153" s="3"/>
      <c r="AF3153" s="3"/>
    </row>
    <row r="3154" spans="1:32" x14ac:dyDescent="0.2">
      <c r="A3154" s="55"/>
      <c r="B3154" s="198"/>
      <c r="C3154" s="10" t="s">
        <v>317</v>
      </c>
      <c r="D3154" s="10"/>
      <c r="E3154" s="419" t="s">
        <v>79</v>
      </c>
      <c r="F3154" s="369">
        <v>7016041</v>
      </c>
      <c r="G3154" s="10"/>
      <c r="H3154" s="10">
        <f t="shared" si="193"/>
        <v>20056</v>
      </c>
      <c r="I3154" s="10"/>
      <c r="J3154" s="10">
        <v>670652.99000000057</v>
      </c>
      <c r="K3154" s="10"/>
      <c r="M3154" s="10">
        <v>1536</v>
      </c>
      <c r="N3154" s="69"/>
      <c r="P3154" s="245">
        <f t="shared" si="182"/>
        <v>436.62304036458369</v>
      </c>
      <c r="Q3154" s="10"/>
      <c r="R3154" s="10"/>
      <c r="S3154" s="10"/>
      <c r="T3154" s="179">
        <f t="shared" si="183"/>
        <v>4567.735026041667</v>
      </c>
      <c r="U3154" s="10"/>
      <c r="V3154" s="10"/>
      <c r="W3154" s="10"/>
      <c r="Y3154" s="10">
        <v>670652.99000000057</v>
      </c>
      <c r="Z3154" s="10">
        <f t="shared" si="194"/>
        <v>907124.37</v>
      </c>
      <c r="AB3154" s="10">
        <f t="shared" si="195"/>
        <v>624009.54</v>
      </c>
      <c r="AC3154" s="10">
        <v>714183.97</v>
      </c>
      <c r="AD3154" s="10"/>
      <c r="AE3154" s="3"/>
      <c r="AF3154" s="3"/>
    </row>
    <row r="3155" spans="1:32" x14ac:dyDescent="0.2">
      <c r="A3155" s="55"/>
      <c r="B3155" s="198"/>
      <c r="C3155" s="10" t="s">
        <v>317</v>
      </c>
      <c r="D3155" s="10"/>
      <c r="E3155" s="419" t="s">
        <v>319</v>
      </c>
      <c r="F3155" s="369">
        <v>263</v>
      </c>
      <c r="G3155" s="10"/>
      <c r="H3155" s="10">
        <f t="shared" si="193"/>
        <v>1</v>
      </c>
      <c r="I3155" s="10"/>
      <c r="J3155" s="10">
        <v>29.44</v>
      </c>
      <c r="K3155" s="10"/>
      <c r="M3155" s="10">
        <v>1</v>
      </c>
      <c r="N3155" s="69"/>
      <c r="P3155" s="245">
        <f t="shared" si="182"/>
        <v>29.44</v>
      </c>
      <c r="Q3155" s="10"/>
      <c r="R3155" s="10"/>
      <c r="S3155" s="10"/>
      <c r="T3155" s="179">
        <f t="shared" si="183"/>
        <v>263</v>
      </c>
      <c r="U3155" s="10"/>
      <c r="V3155" s="10"/>
      <c r="W3155" s="10"/>
      <c r="Y3155" s="10">
        <v>29.44</v>
      </c>
      <c r="Z3155" s="10">
        <f t="shared" si="194"/>
        <v>39.82</v>
      </c>
      <c r="AB3155" s="10">
        <f t="shared" si="195"/>
        <v>27.39</v>
      </c>
      <c r="AC3155" s="10">
        <v>31.35</v>
      </c>
      <c r="AD3155" s="10"/>
      <c r="AE3155" s="3"/>
      <c r="AF3155" s="3"/>
    </row>
    <row r="3156" spans="1:32" x14ac:dyDescent="0.2">
      <c r="A3156" s="55"/>
      <c r="B3156" s="198"/>
      <c r="C3156" s="10" t="s">
        <v>318</v>
      </c>
      <c r="D3156" s="10"/>
      <c r="E3156" s="419" t="s">
        <v>319</v>
      </c>
      <c r="F3156" s="369">
        <v>27751</v>
      </c>
      <c r="G3156" s="10"/>
      <c r="H3156" s="10">
        <f t="shared" si="193"/>
        <v>79</v>
      </c>
      <c r="I3156" s="10"/>
      <c r="J3156" s="10">
        <v>6694.6299999999983</v>
      </c>
      <c r="K3156" s="10"/>
      <c r="M3156" s="10">
        <v>43</v>
      </c>
      <c r="N3156" s="69"/>
      <c r="P3156" s="245">
        <f t="shared" si="182"/>
        <v>155.68906976744182</v>
      </c>
      <c r="Q3156" s="10"/>
      <c r="R3156" s="10"/>
      <c r="S3156" s="10"/>
      <c r="T3156" s="179">
        <f t="shared" si="183"/>
        <v>645.37209302325584</v>
      </c>
      <c r="U3156" s="10"/>
      <c r="V3156" s="10"/>
      <c r="W3156" s="10"/>
      <c r="Y3156" s="10">
        <v>6694.6299999999983</v>
      </c>
      <c r="Z3156" s="10">
        <f t="shared" si="194"/>
        <v>9055.15</v>
      </c>
      <c r="AB3156" s="10">
        <f t="shared" si="195"/>
        <v>6229.02</v>
      </c>
      <c r="AC3156" s="10">
        <v>7129.16</v>
      </c>
      <c r="AD3156" s="10"/>
      <c r="AE3156" s="3"/>
      <c r="AF3156" s="3"/>
    </row>
    <row r="3157" spans="1:32" x14ac:dyDescent="0.2">
      <c r="A3157" s="55"/>
      <c r="B3157" s="198"/>
      <c r="C3157" s="10" t="s">
        <v>320</v>
      </c>
      <c r="D3157" s="10"/>
      <c r="E3157" s="419" t="s">
        <v>287</v>
      </c>
      <c r="F3157" s="369">
        <v>29989</v>
      </c>
      <c r="G3157" s="10"/>
      <c r="H3157" s="10">
        <f t="shared" si="193"/>
        <v>86</v>
      </c>
      <c r="I3157" s="10"/>
      <c r="J3157" s="10">
        <v>5160.1400000000003</v>
      </c>
      <c r="K3157" s="10"/>
      <c r="M3157" s="10">
        <v>7</v>
      </c>
      <c r="N3157" s="69"/>
      <c r="P3157" s="245">
        <f t="shared" si="182"/>
        <v>737.16285714285721</v>
      </c>
      <c r="Q3157" s="10"/>
      <c r="R3157" s="10"/>
      <c r="S3157" s="10"/>
      <c r="T3157" s="179">
        <f t="shared" si="183"/>
        <v>4284.1428571428569</v>
      </c>
      <c r="U3157" s="10"/>
      <c r="V3157" s="10"/>
      <c r="W3157" s="10"/>
      <c r="Y3157" s="10">
        <v>5160.1400000000003</v>
      </c>
      <c r="Z3157" s="10">
        <f t="shared" si="194"/>
        <v>6979.6</v>
      </c>
      <c r="AB3157" s="10">
        <f t="shared" si="195"/>
        <v>4801.26</v>
      </c>
      <c r="AC3157" s="10">
        <v>5495.08</v>
      </c>
      <c r="AD3157" s="10"/>
      <c r="AE3157" s="3"/>
      <c r="AF3157" s="3"/>
    </row>
    <row r="3158" spans="1:32" x14ac:dyDescent="0.2">
      <c r="A3158" s="55"/>
      <c r="B3158" s="198"/>
      <c r="C3158" s="10" t="s">
        <v>321</v>
      </c>
      <c r="D3158" s="10"/>
      <c r="E3158" s="419" t="s">
        <v>93</v>
      </c>
      <c r="F3158" s="369">
        <v>19917</v>
      </c>
      <c r="G3158" s="10"/>
      <c r="H3158" s="10">
        <f t="shared" si="193"/>
        <v>57</v>
      </c>
      <c r="I3158" s="10"/>
      <c r="J3158" s="10">
        <v>4287.4400000000014</v>
      </c>
      <c r="K3158" s="10"/>
      <c r="M3158" s="10">
        <v>9</v>
      </c>
      <c r="N3158" s="69"/>
      <c r="P3158" s="245">
        <f t="shared" si="182"/>
        <v>476.38222222222237</v>
      </c>
      <c r="Q3158" s="10"/>
      <c r="R3158" s="10"/>
      <c r="S3158" s="10"/>
      <c r="T3158" s="179">
        <f t="shared" si="183"/>
        <v>2213</v>
      </c>
      <c r="U3158" s="10"/>
      <c r="V3158" s="10"/>
      <c r="W3158" s="10"/>
      <c r="Y3158" s="10">
        <v>4287.4400000000014</v>
      </c>
      <c r="Z3158" s="10">
        <f t="shared" si="194"/>
        <v>5799.19</v>
      </c>
      <c r="AB3158" s="10">
        <f t="shared" si="195"/>
        <v>3989.25</v>
      </c>
      <c r="AC3158" s="10">
        <v>4565.7299999999996</v>
      </c>
      <c r="AD3158" s="10"/>
      <c r="AE3158" s="3"/>
      <c r="AF3158" s="3"/>
    </row>
    <row r="3159" spans="1:32" x14ac:dyDescent="0.2">
      <c r="A3159" s="55"/>
      <c r="B3159" s="198"/>
      <c r="C3159" s="10" t="s">
        <v>322</v>
      </c>
      <c r="D3159" s="10"/>
      <c r="E3159" s="419" t="s">
        <v>164</v>
      </c>
      <c r="F3159" s="369">
        <v>2071</v>
      </c>
      <c r="G3159" s="10"/>
      <c r="H3159" s="10">
        <f t="shared" si="193"/>
        <v>6</v>
      </c>
      <c r="I3159" s="10"/>
      <c r="J3159" s="10">
        <v>497.46</v>
      </c>
      <c r="K3159" s="10"/>
      <c r="M3159" s="10">
        <v>16</v>
      </c>
      <c r="N3159" s="69"/>
      <c r="P3159" s="245">
        <f t="shared" si="182"/>
        <v>31.091249999999999</v>
      </c>
      <c r="Q3159" s="10"/>
      <c r="R3159" s="10"/>
      <c r="S3159" s="10"/>
      <c r="T3159" s="179">
        <f t="shared" si="183"/>
        <v>129.4375</v>
      </c>
      <c r="U3159" s="10"/>
      <c r="V3159" s="10"/>
      <c r="W3159" s="10"/>
      <c r="Y3159" s="10">
        <v>497.46</v>
      </c>
      <c r="Z3159" s="10">
        <f t="shared" si="194"/>
        <v>672.86</v>
      </c>
      <c r="AB3159" s="10">
        <f t="shared" si="195"/>
        <v>462.86</v>
      </c>
      <c r="AC3159" s="10">
        <v>529.75</v>
      </c>
      <c r="AD3159" s="10"/>
      <c r="AE3159" s="3"/>
      <c r="AF3159" s="3"/>
    </row>
    <row r="3160" spans="1:32" x14ac:dyDescent="0.2">
      <c r="A3160" s="55"/>
      <c r="B3160" s="198"/>
      <c r="C3160" s="10" t="s">
        <v>325</v>
      </c>
      <c r="D3160" s="10"/>
      <c r="E3160" s="419" t="s">
        <v>326</v>
      </c>
      <c r="F3160" s="369">
        <v>118339</v>
      </c>
      <c r="G3160" s="10"/>
      <c r="H3160" s="10">
        <f t="shared" si="193"/>
        <v>338</v>
      </c>
      <c r="I3160" s="10"/>
      <c r="J3160" s="10">
        <v>11392.420000000004</v>
      </c>
      <c r="K3160" s="10"/>
      <c r="M3160" s="10">
        <v>52</v>
      </c>
      <c r="N3160" s="69"/>
      <c r="P3160" s="245">
        <f t="shared" si="182"/>
        <v>219.08500000000006</v>
      </c>
      <c r="Q3160" s="10"/>
      <c r="R3160" s="10"/>
      <c r="S3160" s="10"/>
      <c r="T3160" s="179">
        <f t="shared" si="183"/>
        <v>2275.75</v>
      </c>
      <c r="U3160" s="10"/>
      <c r="V3160" s="10"/>
      <c r="W3160" s="10"/>
      <c r="Y3160" s="10">
        <v>11392.420000000004</v>
      </c>
      <c r="Z3160" s="10">
        <f t="shared" si="194"/>
        <v>15409.37</v>
      </c>
      <c r="AB3160" s="10">
        <f t="shared" si="195"/>
        <v>10600.09</v>
      </c>
      <c r="AC3160" s="10">
        <v>12131.89</v>
      </c>
      <c r="AD3160" s="10"/>
      <c r="AE3160" s="3"/>
      <c r="AF3160" s="3"/>
    </row>
    <row r="3161" spans="1:32" x14ac:dyDescent="0.2">
      <c r="A3161" s="55"/>
      <c r="B3161" s="198"/>
      <c r="C3161" s="10" t="s">
        <v>605</v>
      </c>
      <c r="D3161" s="10"/>
      <c r="E3161" s="419" t="s">
        <v>110</v>
      </c>
      <c r="F3161" s="369">
        <v>197</v>
      </c>
      <c r="G3161" s="10"/>
      <c r="H3161" s="10">
        <f t="shared" si="193"/>
        <v>1</v>
      </c>
      <c r="I3161" s="10"/>
      <c r="J3161" s="10">
        <v>33.9</v>
      </c>
      <c r="K3161" s="10"/>
      <c r="M3161" s="10">
        <v>2</v>
      </c>
      <c r="N3161" s="69"/>
      <c r="P3161" s="245">
        <f t="shared" si="182"/>
        <v>16.95</v>
      </c>
      <c r="Q3161" s="10"/>
      <c r="R3161" s="10"/>
      <c r="S3161" s="10"/>
      <c r="T3161" s="179">
        <f t="shared" si="183"/>
        <v>98.5</v>
      </c>
      <c r="U3161" s="10"/>
      <c r="V3161" s="10"/>
      <c r="W3161" s="10"/>
      <c r="Y3161" s="10">
        <v>33.9</v>
      </c>
      <c r="Z3161" s="10">
        <f t="shared" si="194"/>
        <v>45.85</v>
      </c>
      <c r="AB3161" s="10">
        <f t="shared" si="195"/>
        <v>31.54</v>
      </c>
      <c r="AC3161" s="10">
        <v>36.1</v>
      </c>
      <c r="AD3161" s="10"/>
      <c r="AE3161" s="3"/>
      <c r="AF3161" s="3"/>
    </row>
    <row r="3162" spans="1:32" x14ac:dyDescent="0.2">
      <c r="A3162" s="55"/>
      <c r="B3162" s="198"/>
      <c r="C3162" s="10" t="s">
        <v>327</v>
      </c>
      <c r="D3162" s="10"/>
      <c r="E3162" s="419" t="s">
        <v>104</v>
      </c>
      <c r="F3162" s="369">
        <v>347471</v>
      </c>
      <c r="G3162" s="10"/>
      <c r="H3162" s="10">
        <f t="shared" si="193"/>
        <v>993</v>
      </c>
      <c r="I3162" s="10"/>
      <c r="J3162" s="10">
        <v>42604.900000000016</v>
      </c>
      <c r="K3162" s="10"/>
      <c r="M3162" s="10">
        <v>80</v>
      </c>
      <c r="N3162" s="69"/>
      <c r="P3162" s="245">
        <f t="shared" si="182"/>
        <v>532.5612500000002</v>
      </c>
      <c r="Q3162" s="10"/>
      <c r="R3162" s="10"/>
      <c r="S3162" s="10"/>
      <c r="T3162" s="179">
        <f t="shared" si="183"/>
        <v>4343.3874999999998</v>
      </c>
      <c r="U3162" s="10"/>
      <c r="V3162" s="10"/>
      <c r="W3162" s="10"/>
      <c r="Y3162" s="10">
        <v>42604.900000000016</v>
      </c>
      <c r="Z3162" s="10">
        <f t="shared" si="194"/>
        <v>57627.33</v>
      </c>
      <c r="AB3162" s="10">
        <f t="shared" si="195"/>
        <v>39641.760000000002</v>
      </c>
      <c r="AC3162" s="10">
        <v>45370.32</v>
      </c>
      <c r="AD3162" s="10"/>
      <c r="AE3162" s="3"/>
      <c r="AF3162" s="3"/>
    </row>
    <row r="3163" spans="1:32" x14ac:dyDescent="0.2">
      <c r="A3163" s="55"/>
      <c r="B3163" s="198"/>
      <c r="C3163" s="10" t="s">
        <v>328</v>
      </c>
      <c r="D3163" s="10"/>
      <c r="E3163" s="419" t="s">
        <v>104</v>
      </c>
      <c r="F3163" s="369">
        <v>19262</v>
      </c>
      <c r="G3163" s="10"/>
      <c r="H3163" s="10">
        <f t="shared" si="193"/>
        <v>55</v>
      </c>
      <c r="I3163" s="10"/>
      <c r="J3163" s="10">
        <v>3077.7599999999998</v>
      </c>
      <c r="K3163" s="10"/>
      <c r="M3163" s="10">
        <v>8</v>
      </c>
      <c r="N3163" s="69"/>
      <c r="P3163" s="245">
        <f t="shared" si="182"/>
        <v>384.71999999999997</v>
      </c>
      <c r="Q3163" s="10"/>
      <c r="R3163" s="10"/>
      <c r="S3163" s="10"/>
      <c r="T3163" s="179">
        <f t="shared" si="183"/>
        <v>2407.75</v>
      </c>
      <c r="U3163" s="10"/>
      <c r="V3163" s="10"/>
      <c r="W3163" s="10"/>
      <c r="Y3163" s="10">
        <v>3077.7599999999998</v>
      </c>
      <c r="Z3163" s="10">
        <f t="shared" si="194"/>
        <v>4162.97</v>
      </c>
      <c r="AB3163" s="10">
        <f t="shared" si="195"/>
        <v>2863.7</v>
      </c>
      <c r="AC3163" s="10">
        <v>3277.53</v>
      </c>
      <c r="AD3163" s="10"/>
      <c r="AE3163" s="3"/>
      <c r="AF3163" s="3"/>
    </row>
    <row r="3164" spans="1:32" x14ac:dyDescent="0.2">
      <c r="A3164" s="55"/>
      <c r="B3164" s="198"/>
      <c r="C3164" s="10" t="s">
        <v>330</v>
      </c>
      <c r="D3164" s="10"/>
      <c r="E3164" s="419" t="s">
        <v>331</v>
      </c>
      <c r="F3164" s="369">
        <v>24382</v>
      </c>
      <c r="G3164" s="10"/>
      <c r="H3164" s="10">
        <f t="shared" si="193"/>
        <v>70</v>
      </c>
      <c r="I3164" s="10"/>
      <c r="J3164" s="10">
        <v>3024.26</v>
      </c>
      <c r="K3164" s="10"/>
      <c r="M3164" s="10">
        <v>25</v>
      </c>
      <c r="N3164" s="69"/>
      <c r="P3164" s="245">
        <f t="shared" si="182"/>
        <v>120.97040000000001</v>
      </c>
      <c r="Q3164" s="10"/>
      <c r="R3164" s="10"/>
      <c r="S3164" s="10"/>
      <c r="T3164" s="179">
        <f t="shared" si="183"/>
        <v>975.28</v>
      </c>
      <c r="U3164" s="10"/>
      <c r="V3164" s="10"/>
      <c r="W3164" s="10"/>
      <c r="Y3164" s="10">
        <v>3024.26</v>
      </c>
      <c r="Z3164" s="10">
        <f t="shared" si="194"/>
        <v>4090.61</v>
      </c>
      <c r="AB3164" s="10">
        <f t="shared" si="195"/>
        <v>2813.92</v>
      </c>
      <c r="AC3164" s="10">
        <v>3220.55</v>
      </c>
      <c r="AD3164" s="10"/>
      <c r="AE3164" s="3"/>
      <c r="AF3164" s="3"/>
    </row>
    <row r="3165" spans="1:32" x14ac:dyDescent="0.2">
      <c r="A3165" s="55"/>
      <c r="B3165" s="198"/>
      <c r="C3165" s="10" t="s">
        <v>332</v>
      </c>
      <c r="D3165" s="10"/>
      <c r="E3165" s="419" t="s">
        <v>333</v>
      </c>
      <c r="F3165" s="369">
        <v>18498</v>
      </c>
      <c r="G3165" s="10"/>
      <c r="H3165" s="10">
        <f t="shared" si="193"/>
        <v>53</v>
      </c>
      <c r="I3165" s="10"/>
      <c r="J3165" s="10">
        <v>2310.9299999999998</v>
      </c>
      <c r="K3165" s="10"/>
      <c r="M3165" s="10">
        <v>18</v>
      </c>
      <c r="N3165" s="69"/>
      <c r="P3165" s="245">
        <f t="shared" si="182"/>
        <v>128.38499999999999</v>
      </c>
      <c r="Q3165" s="10"/>
      <c r="R3165" s="10"/>
      <c r="S3165" s="10"/>
      <c r="T3165" s="179">
        <f t="shared" si="183"/>
        <v>1027.6666666666667</v>
      </c>
      <c r="U3165" s="10"/>
      <c r="V3165" s="10"/>
      <c r="W3165" s="10"/>
      <c r="Y3165" s="10">
        <v>2310.9299999999998</v>
      </c>
      <c r="Z3165" s="10">
        <f t="shared" si="194"/>
        <v>3125.76</v>
      </c>
      <c r="AB3165" s="10">
        <f t="shared" si="195"/>
        <v>2150.21</v>
      </c>
      <c r="AC3165" s="10">
        <v>2460.9299999999998</v>
      </c>
      <c r="AD3165" s="10"/>
      <c r="AE3165" s="3"/>
      <c r="AF3165" s="3"/>
    </row>
    <row r="3166" spans="1:32" x14ac:dyDescent="0.2">
      <c r="A3166" s="55"/>
      <c r="B3166" s="198"/>
      <c r="C3166" s="10" t="s">
        <v>334</v>
      </c>
      <c r="D3166" s="10"/>
      <c r="E3166" s="419" t="s">
        <v>103</v>
      </c>
      <c r="F3166" s="369">
        <v>3738</v>
      </c>
      <c r="G3166" s="10"/>
      <c r="H3166" s="10">
        <f t="shared" si="193"/>
        <v>11</v>
      </c>
      <c r="I3166" s="10"/>
      <c r="J3166" s="10">
        <v>313.83</v>
      </c>
      <c r="K3166" s="10"/>
      <c r="M3166" s="10">
        <v>1</v>
      </c>
      <c r="N3166" s="69"/>
      <c r="P3166" s="245">
        <f t="shared" si="182"/>
        <v>313.83</v>
      </c>
      <c r="Q3166" s="10"/>
      <c r="R3166" s="10"/>
      <c r="S3166" s="10"/>
      <c r="T3166" s="179">
        <f t="shared" si="183"/>
        <v>3738</v>
      </c>
      <c r="U3166" s="10"/>
      <c r="V3166" s="10"/>
      <c r="W3166" s="10"/>
      <c r="Y3166" s="10">
        <v>313.83</v>
      </c>
      <c r="Z3166" s="10">
        <f t="shared" si="194"/>
        <v>424.49</v>
      </c>
      <c r="AB3166" s="10">
        <f t="shared" si="195"/>
        <v>292</v>
      </c>
      <c r="AC3166" s="10">
        <v>334.2</v>
      </c>
      <c r="AD3166" s="10"/>
      <c r="AE3166" s="3"/>
      <c r="AF3166" s="3"/>
    </row>
    <row r="3167" spans="1:32" x14ac:dyDescent="0.2">
      <c r="A3167" s="55"/>
      <c r="B3167" s="198"/>
      <c r="C3167" s="10" t="s">
        <v>334</v>
      </c>
      <c r="D3167" s="10"/>
      <c r="E3167" s="419" t="s">
        <v>104</v>
      </c>
      <c r="F3167" s="369">
        <v>48089</v>
      </c>
      <c r="G3167" s="10"/>
      <c r="H3167" s="10">
        <f t="shared" si="193"/>
        <v>137</v>
      </c>
      <c r="I3167" s="10"/>
      <c r="J3167" s="10">
        <v>8005.9900000000007</v>
      </c>
      <c r="K3167" s="10"/>
      <c r="M3167" s="10">
        <v>5</v>
      </c>
      <c r="N3167" s="69"/>
      <c r="P3167" s="245">
        <f t="shared" si="182"/>
        <v>1601.1980000000001</v>
      </c>
      <c r="Q3167" s="10"/>
      <c r="R3167" s="10"/>
      <c r="S3167" s="10"/>
      <c r="T3167" s="179">
        <f t="shared" si="183"/>
        <v>9617.7999999999993</v>
      </c>
      <c r="U3167" s="10"/>
      <c r="V3167" s="10"/>
      <c r="W3167" s="10"/>
      <c r="Y3167" s="10">
        <v>8005.9900000000007</v>
      </c>
      <c r="Z3167" s="10">
        <f t="shared" si="194"/>
        <v>10828.89</v>
      </c>
      <c r="AB3167" s="10">
        <f t="shared" si="195"/>
        <v>7449.18</v>
      </c>
      <c r="AC3167" s="10">
        <v>8525.65</v>
      </c>
      <c r="AD3167" s="10"/>
      <c r="AE3167" s="3"/>
      <c r="AF3167" s="3"/>
    </row>
    <row r="3168" spans="1:32" x14ac:dyDescent="0.2">
      <c r="A3168" s="55"/>
      <c r="B3168" s="198"/>
      <c r="C3168" s="10" t="s">
        <v>336</v>
      </c>
      <c r="D3168" s="10"/>
      <c r="E3168" s="419" t="s">
        <v>109</v>
      </c>
      <c r="F3168" s="369">
        <v>5492</v>
      </c>
      <c r="G3168" s="10"/>
      <c r="H3168" s="10">
        <f t="shared" si="193"/>
        <v>16</v>
      </c>
      <c r="I3168" s="10"/>
      <c r="J3168" s="10">
        <v>557.34</v>
      </c>
      <c r="K3168" s="10"/>
      <c r="M3168" s="10">
        <v>8</v>
      </c>
      <c r="N3168" s="69"/>
      <c r="P3168" s="245">
        <f t="shared" si="182"/>
        <v>69.667500000000004</v>
      </c>
      <c r="Q3168" s="10"/>
      <c r="R3168" s="10"/>
      <c r="S3168" s="10"/>
      <c r="T3168" s="179">
        <f t="shared" si="183"/>
        <v>686.5</v>
      </c>
      <c r="U3168" s="10"/>
      <c r="V3168" s="10"/>
      <c r="W3168" s="10"/>
      <c r="Y3168" s="10">
        <v>557.34</v>
      </c>
      <c r="Z3168" s="10">
        <f t="shared" si="194"/>
        <v>753.86</v>
      </c>
      <c r="AB3168" s="10">
        <f t="shared" si="195"/>
        <v>518.58000000000004</v>
      </c>
      <c r="AC3168" s="10">
        <v>593.52</v>
      </c>
      <c r="AD3168" s="10"/>
      <c r="AE3168" s="3"/>
      <c r="AF3168" s="3"/>
    </row>
    <row r="3169" spans="1:32" x14ac:dyDescent="0.2">
      <c r="A3169" s="55"/>
      <c r="B3169" s="198"/>
      <c r="C3169" s="10" t="s">
        <v>337</v>
      </c>
      <c r="D3169" s="10"/>
      <c r="E3169" s="419" t="s">
        <v>145</v>
      </c>
      <c r="F3169" s="369">
        <v>110358</v>
      </c>
      <c r="G3169" s="10"/>
      <c r="H3169" s="10">
        <f t="shared" si="193"/>
        <v>315</v>
      </c>
      <c r="I3169" s="10"/>
      <c r="J3169" s="10">
        <v>16119.280000000002</v>
      </c>
      <c r="K3169" s="10"/>
      <c r="M3169" s="10">
        <v>40</v>
      </c>
      <c r="N3169" s="69"/>
      <c r="P3169" s="245">
        <f t="shared" si="182"/>
        <v>402.98200000000008</v>
      </c>
      <c r="Q3169" s="10"/>
      <c r="R3169" s="10"/>
      <c r="S3169" s="10"/>
      <c r="T3169" s="179">
        <f t="shared" si="183"/>
        <v>2758.95</v>
      </c>
      <c r="U3169" s="10"/>
      <c r="V3169" s="10"/>
      <c r="W3169" s="10"/>
      <c r="Y3169" s="10">
        <v>16119.280000000002</v>
      </c>
      <c r="Z3169" s="10">
        <f t="shared" si="194"/>
        <v>21802.92</v>
      </c>
      <c r="AB3169" s="10">
        <f t="shared" si="195"/>
        <v>14998.2</v>
      </c>
      <c r="AC3169" s="10">
        <v>17165.560000000001</v>
      </c>
      <c r="AD3169" s="10"/>
      <c r="AE3169" s="3"/>
      <c r="AF3169" s="3"/>
    </row>
    <row r="3170" spans="1:32" x14ac:dyDescent="0.2">
      <c r="A3170" s="55"/>
      <c r="B3170" s="198"/>
      <c r="C3170" s="10" t="s">
        <v>340</v>
      </c>
      <c r="D3170" s="10"/>
      <c r="E3170" s="419" t="s">
        <v>107</v>
      </c>
      <c r="F3170" s="369">
        <v>1774593</v>
      </c>
      <c r="G3170" s="10"/>
      <c r="H3170" s="10">
        <f t="shared" si="193"/>
        <v>5073</v>
      </c>
      <c r="I3170" s="10"/>
      <c r="J3170" s="10">
        <v>192670.37000000002</v>
      </c>
      <c r="K3170" s="10"/>
      <c r="M3170" s="10">
        <v>237</v>
      </c>
      <c r="N3170" s="69"/>
      <c r="P3170" s="245">
        <f t="shared" si="182"/>
        <v>812.95514767932502</v>
      </c>
      <c r="Q3170" s="10"/>
      <c r="R3170" s="10"/>
      <c r="S3170" s="10"/>
      <c r="T3170" s="179">
        <f t="shared" si="183"/>
        <v>7487.7341772151894</v>
      </c>
      <c r="U3170" s="10"/>
      <c r="V3170" s="10"/>
      <c r="W3170" s="10"/>
      <c r="Y3170" s="10">
        <v>192670.37000000002</v>
      </c>
      <c r="Z3170" s="10">
        <f t="shared" si="194"/>
        <v>260605.69</v>
      </c>
      <c r="AB3170" s="10">
        <f t="shared" si="195"/>
        <v>179270.28</v>
      </c>
      <c r="AC3170" s="10">
        <v>205176.29</v>
      </c>
      <c r="AD3170" s="10"/>
      <c r="AE3170" s="3"/>
      <c r="AF3170" s="3"/>
    </row>
    <row r="3171" spans="1:32" x14ac:dyDescent="0.2">
      <c r="A3171" s="55"/>
      <c r="B3171" s="198"/>
      <c r="C3171" s="10" t="s">
        <v>341</v>
      </c>
      <c r="D3171" s="10"/>
      <c r="E3171" s="419" t="s">
        <v>88</v>
      </c>
      <c r="F3171" s="369">
        <v>476234</v>
      </c>
      <c r="G3171" s="10"/>
      <c r="H3171" s="10">
        <f t="shared" si="193"/>
        <v>1361</v>
      </c>
      <c r="I3171" s="10"/>
      <c r="J3171" s="10">
        <v>47597.169999999991</v>
      </c>
      <c r="K3171" s="10"/>
      <c r="M3171" s="10">
        <v>191</v>
      </c>
      <c r="N3171" s="69"/>
      <c r="P3171" s="245">
        <f t="shared" si="182"/>
        <v>249.19984293193713</v>
      </c>
      <c r="Q3171" s="10"/>
      <c r="R3171" s="10"/>
      <c r="S3171" s="10"/>
      <c r="T3171" s="179">
        <f t="shared" si="183"/>
        <v>2493.3717277486912</v>
      </c>
      <c r="U3171" s="10"/>
      <c r="V3171" s="10"/>
      <c r="W3171" s="10"/>
      <c r="Y3171" s="10">
        <v>47597.169999999991</v>
      </c>
      <c r="Z3171" s="10">
        <f t="shared" si="194"/>
        <v>64379.87</v>
      </c>
      <c r="AB3171" s="10">
        <f t="shared" si="195"/>
        <v>44286.82</v>
      </c>
      <c r="AC3171" s="10">
        <v>50686.62</v>
      </c>
      <c r="AD3171" s="10"/>
      <c r="AE3171" s="3"/>
      <c r="AF3171" s="3"/>
    </row>
    <row r="3172" spans="1:32" x14ac:dyDescent="0.2">
      <c r="A3172" s="55"/>
      <c r="B3172" s="198"/>
      <c r="C3172" s="10" t="s">
        <v>342</v>
      </c>
      <c r="D3172" s="10"/>
      <c r="E3172" s="419" t="s">
        <v>201</v>
      </c>
      <c r="F3172" s="369">
        <v>9488</v>
      </c>
      <c r="G3172" s="10"/>
      <c r="H3172" s="10">
        <f t="shared" si="193"/>
        <v>27</v>
      </c>
      <c r="I3172" s="10"/>
      <c r="J3172" s="10">
        <v>1580.21</v>
      </c>
      <c r="K3172" s="10"/>
      <c r="M3172" s="10">
        <v>13</v>
      </c>
      <c r="N3172" s="69"/>
      <c r="P3172" s="245">
        <f t="shared" si="182"/>
        <v>121.55461538461539</v>
      </c>
      <c r="Q3172" s="10"/>
      <c r="R3172" s="10"/>
      <c r="S3172" s="10"/>
      <c r="T3172" s="179">
        <f t="shared" si="183"/>
        <v>729.84615384615381</v>
      </c>
      <c r="U3172" s="10"/>
      <c r="V3172" s="10"/>
      <c r="W3172" s="10"/>
      <c r="Y3172" s="10">
        <v>1580.21</v>
      </c>
      <c r="Z3172" s="10">
        <f t="shared" si="194"/>
        <v>2137.39</v>
      </c>
      <c r="AB3172" s="10">
        <f t="shared" si="195"/>
        <v>1470.31</v>
      </c>
      <c r="AC3172" s="10">
        <v>1682.78</v>
      </c>
      <c r="AD3172" s="10"/>
      <c r="AE3172" s="3"/>
      <c r="AF3172" s="3"/>
    </row>
    <row r="3173" spans="1:32" x14ac:dyDescent="0.2">
      <c r="A3173" s="55"/>
      <c r="B3173" s="198"/>
      <c r="C3173" s="10" t="s">
        <v>343</v>
      </c>
      <c r="D3173" s="10"/>
      <c r="E3173" s="419" t="s">
        <v>201</v>
      </c>
      <c r="F3173" s="369">
        <v>31753</v>
      </c>
      <c r="G3173" s="10"/>
      <c r="H3173" s="10">
        <f t="shared" si="193"/>
        <v>91</v>
      </c>
      <c r="I3173" s="10"/>
      <c r="J3173" s="10">
        <v>3647.9599999999991</v>
      </c>
      <c r="K3173" s="10"/>
      <c r="M3173" s="10">
        <v>16</v>
      </c>
      <c r="N3173" s="69"/>
      <c r="P3173" s="245">
        <f t="shared" si="182"/>
        <v>227.99749999999995</v>
      </c>
      <c r="Q3173" s="10"/>
      <c r="R3173" s="10"/>
      <c r="S3173" s="10"/>
      <c r="T3173" s="179">
        <f t="shared" si="183"/>
        <v>1984.5625</v>
      </c>
      <c r="U3173" s="10"/>
      <c r="V3173" s="10"/>
      <c r="W3173" s="10"/>
      <c r="Y3173" s="10">
        <v>3647.9599999999991</v>
      </c>
      <c r="Z3173" s="10">
        <f t="shared" si="194"/>
        <v>4934.2299999999996</v>
      </c>
      <c r="AB3173" s="10">
        <f t="shared" si="195"/>
        <v>3394.25</v>
      </c>
      <c r="AC3173" s="10">
        <v>3884.75</v>
      </c>
      <c r="AD3173" s="10"/>
      <c r="AE3173" s="3"/>
      <c r="AF3173" s="3"/>
    </row>
    <row r="3174" spans="1:32" x14ac:dyDescent="0.2">
      <c r="A3174" s="55"/>
      <c r="B3174" s="198"/>
      <c r="C3174" s="10" t="s">
        <v>344</v>
      </c>
      <c r="D3174" s="10"/>
      <c r="E3174" s="419" t="s">
        <v>107</v>
      </c>
      <c r="F3174" s="369">
        <v>1727</v>
      </c>
      <c r="G3174" s="10"/>
      <c r="H3174" s="10">
        <f t="shared" si="193"/>
        <v>5</v>
      </c>
      <c r="I3174" s="10"/>
      <c r="J3174" s="10">
        <v>329.17</v>
      </c>
      <c r="K3174" s="10"/>
      <c r="M3174" s="10">
        <v>6</v>
      </c>
      <c r="N3174" s="69"/>
      <c r="P3174" s="245">
        <f t="shared" si="182"/>
        <v>54.861666666666672</v>
      </c>
      <c r="Q3174" s="10"/>
      <c r="R3174" s="10"/>
      <c r="S3174" s="10"/>
      <c r="T3174" s="179">
        <f t="shared" si="183"/>
        <v>287.83333333333331</v>
      </c>
      <c r="U3174" s="10"/>
      <c r="V3174" s="10"/>
      <c r="W3174" s="10"/>
      <c r="Y3174" s="10">
        <v>329.17</v>
      </c>
      <c r="Z3174" s="10">
        <f t="shared" si="194"/>
        <v>445.23</v>
      </c>
      <c r="AB3174" s="10">
        <f t="shared" si="195"/>
        <v>306.27999999999997</v>
      </c>
      <c r="AC3174" s="10">
        <v>350.54</v>
      </c>
      <c r="AD3174" s="10"/>
      <c r="AE3174" s="3"/>
      <c r="AF3174" s="3"/>
    </row>
    <row r="3175" spans="1:32" x14ac:dyDescent="0.2">
      <c r="A3175" s="55"/>
      <c r="B3175" s="198"/>
      <c r="C3175" s="10" t="s">
        <v>345</v>
      </c>
      <c r="D3175" s="10"/>
      <c r="E3175" s="419" t="s">
        <v>192</v>
      </c>
      <c r="F3175" s="369">
        <v>139668</v>
      </c>
      <c r="G3175" s="10"/>
      <c r="H3175" s="10">
        <f t="shared" si="193"/>
        <v>399</v>
      </c>
      <c r="I3175" s="10"/>
      <c r="J3175" s="10">
        <v>15644.080000000004</v>
      </c>
      <c r="K3175" s="10"/>
      <c r="M3175" s="10">
        <v>31</v>
      </c>
      <c r="N3175" s="69"/>
      <c r="P3175" s="245">
        <f t="shared" si="182"/>
        <v>504.64774193548396</v>
      </c>
      <c r="Q3175" s="10"/>
      <c r="R3175" s="10"/>
      <c r="S3175" s="10"/>
      <c r="T3175" s="179">
        <f t="shared" si="183"/>
        <v>4505.4193548387093</v>
      </c>
      <c r="U3175" s="10"/>
      <c r="V3175" s="10"/>
      <c r="W3175" s="10"/>
      <c r="Y3175" s="10">
        <v>15644.080000000004</v>
      </c>
      <c r="Z3175" s="10">
        <f t="shared" si="194"/>
        <v>21160.16</v>
      </c>
      <c r="AB3175" s="10">
        <f t="shared" si="195"/>
        <v>14556.05</v>
      </c>
      <c r="AC3175" s="10">
        <v>16659.52</v>
      </c>
      <c r="AD3175" s="10"/>
      <c r="AE3175" s="3"/>
      <c r="AF3175" s="3"/>
    </row>
    <row r="3176" spans="1:32" x14ac:dyDescent="0.2">
      <c r="A3176" s="55"/>
      <c r="B3176" s="198"/>
      <c r="C3176" s="10" t="s">
        <v>346</v>
      </c>
      <c r="D3176" s="10"/>
      <c r="E3176" s="419" t="s">
        <v>107</v>
      </c>
      <c r="F3176" s="369">
        <v>39</v>
      </c>
      <c r="G3176" s="10"/>
      <c r="H3176" s="10">
        <f t="shared" si="193"/>
        <v>0</v>
      </c>
      <c r="I3176" s="10"/>
      <c r="J3176" s="10">
        <v>14.8</v>
      </c>
      <c r="K3176" s="10"/>
      <c r="M3176" s="10">
        <v>1</v>
      </c>
      <c r="N3176" s="69"/>
      <c r="P3176" s="245">
        <f t="shared" si="182"/>
        <v>14.8</v>
      </c>
      <c r="Q3176" s="10"/>
      <c r="R3176" s="10"/>
      <c r="S3176" s="10"/>
      <c r="T3176" s="179">
        <f t="shared" si="183"/>
        <v>39</v>
      </c>
      <c r="U3176" s="10"/>
      <c r="V3176" s="10"/>
      <c r="W3176" s="10"/>
      <c r="Y3176" s="10">
        <v>14.8</v>
      </c>
      <c r="Z3176" s="10">
        <f t="shared" si="194"/>
        <v>20.02</v>
      </c>
      <c r="AB3176" s="10">
        <f t="shared" si="195"/>
        <v>13.77</v>
      </c>
      <c r="AC3176" s="10">
        <v>15.76</v>
      </c>
      <c r="AD3176" s="10"/>
      <c r="AE3176" s="3"/>
      <c r="AF3176" s="3"/>
    </row>
    <row r="3177" spans="1:32" x14ac:dyDescent="0.2">
      <c r="A3177" s="55"/>
      <c r="B3177" s="198"/>
      <c r="C3177" s="10" t="s">
        <v>347</v>
      </c>
      <c r="D3177" s="10"/>
      <c r="E3177" s="419" t="s">
        <v>88</v>
      </c>
      <c r="F3177" s="369">
        <v>8</v>
      </c>
      <c r="G3177" s="10"/>
      <c r="H3177" s="10">
        <f t="shared" si="193"/>
        <v>0</v>
      </c>
      <c r="I3177" s="10"/>
      <c r="J3177" s="10">
        <v>17.55</v>
      </c>
      <c r="K3177" s="10"/>
      <c r="M3177" s="10">
        <v>1</v>
      </c>
      <c r="N3177" s="69"/>
      <c r="P3177" s="245">
        <f t="shared" si="182"/>
        <v>17.55</v>
      </c>
      <c r="Q3177" s="10"/>
      <c r="R3177" s="10"/>
      <c r="S3177" s="10"/>
      <c r="T3177" s="179">
        <f t="shared" si="183"/>
        <v>8</v>
      </c>
      <c r="U3177" s="10"/>
      <c r="V3177" s="10"/>
      <c r="W3177" s="10"/>
      <c r="Y3177" s="10">
        <v>17.55</v>
      </c>
      <c r="Z3177" s="10">
        <f t="shared" si="194"/>
        <v>23.74</v>
      </c>
      <c r="AB3177" s="10">
        <f t="shared" si="195"/>
        <v>16.329999999999998</v>
      </c>
      <c r="AC3177" s="10">
        <v>18.690000000000001</v>
      </c>
      <c r="AD3177" s="10"/>
      <c r="AE3177" s="3"/>
      <c r="AF3177" s="3"/>
    </row>
    <row r="3178" spans="1:32" x14ac:dyDescent="0.2">
      <c r="A3178" s="55"/>
      <c r="B3178" s="198"/>
      <c r="C3178" s="10" t="s">
        <v>606</v>
      </c>
      <c r="D3178" s="10"/>
      <c r="E3178" s="419" t="s">
        <v>234</v>
      </c>
      <c r="F3178" s="369">
        <v>34</v>
      </c>
      <c r="G3178" s="10"/>
      <c r="H3178" s="10">
        <f t="shared" si="193"/>
        <v>0</v>
      </c>
      <c r="I3178" s="10"/>
      <c r="J3178" s="10">
        <v>20.74</v>
      </c>
      <c r="K3178" s="10"/>
      <c r="M3178" s="10">
        <v>1</v>
      </c>
      <c r="N3178" s="69"/>
      <c r="P3178" s="245">
        <f t="shared" si="182"/>
        <v>20.74</v>
      </c>
      <c r="Q3178" s="10"/>
      <c r="R3178" s="10"/>
      <c r="S3178" s="10"/>
      <c r="T3178" s="179">
        <f t="shared" si="183"/>
        <v>34</v>
      </c>
      <c r="U3178" s="10"/>
      <c r="V3178" s="10"/>
      <c r="W3178" s="10"/>
      <c r="Y3178" s="10">
        <v>20.74</v>
      </c>
      <c r="Z3178" s="10">
        <f t="shared" si="194"/>
        <v>28.05</v>
      </c>
      <c r="AB3178" s="10">
        <f t="shared" si="195"/>
        <v>19.3</v>
      </c>
      <c r="AC3178" s="10">
        <v>22.09</v>
      </c>
      <c r="AD3178" s="10"/>
      <c r="AE3178" s="3"/>
      <c r="AF3178" s="3"/>
    </row>
    <row r="3179" spans="1:32" x14ac:dyDescent="0.2">
      <c r="A3179" s="55"/>
      <c r="B3179" s="198"/>
      <c r="C3179" s="10" t="s">
        <v>606</v>
      </c>
      <c r="D3179" s="10"/>
      <c r="E3179" s="419" t="s">
        <v>187</v>
      </c>
      <c r="F3179" s="369">
        <v>235</v>
      </c>
      <c r="G3179" s="10"/>
      <c r="H3179" s="10">
        <f t="shared" si="193"/>
        <v>1</v>
      </c>
      <c r="I3179" s="10"/>
      <c r="J3179" s="10">
        <v>149.09</v>
      </c>
      <c r="K3179" s="10"/>
      <c r="M3179" s="10">
        <v>4</v>
      </c>
      <c r="N3179" s="69"/>
      <c r="P3179" s="245">
        <f t="shared" si="182"/>
        <v>37.272500000000001</v>
      </c>
      <c r="Q3179" s="10"/>
      <c r="R3179" s="10"/>
      <c r="S3179" s="10"/>
      <c r="T3179" s="179">
        <f t="shared" si="183"/>
        <v>58.75</v>
      </c>
      <c r="U3179" s="10"/>
      <c r="V3179" s="10"/>
      <c r="W3179" s="10"/>
      <c r="Y3179" s="10">
        <v>149.09</v>
      </c>
      <c r="Z3179" s="10">
        <f t="shared" si="194"/>
        <v>201.66</v>
      </c>
      <c r="AB3179" s="10">
        <f t="shared" si="195"/>
        <v>138.72</v>
      </c>
      <c r="AC3179" s="10">
        <v>158.77000000000001</v>
      </c>
      <c r="AD3179" s="10"/>
      <c r="AE3179" s="3"/>
      <c r="AF3179" s="3"/>
    </row>
    <row r="3180" spans="1:32" x14ac:dyDescent="0.2">
      <c r="A3180" s="55"/>
      <c r="B3180" s="198"/>
      <c r="C3180" s="10" t="s">
        <v>348</v>
      </c>
      <c r="D3180" s="10"/>
      <c r="E3180" s="419" t="s">
        <v>349</v>
      </c>
      <c r="F3180" s="369">
        <v>499812</v>
      </c>
      <c r="G3180" s="10"/>
      <c r="H3180" s="10">
        <f t="shared" si="193"/>
        <v>1429</v>
      </c>
      <c r="I3180" s="10"/>
      <c r="J3180" s="10">
        <v>53033.39</v>
      </c>
      <c r="K3180" s="10"/>
      <c r="M3180" s="10">
        <v>153</v>
      </c>
      <c r="N3180" s="69"/>
      <c r="P3180" s="245">
        <f t="shared" si="182"/>
        <v>346.6234640522876</v>
      </c>
      <c r="Q3180" s="10"/>
      <c r="R3180" s="10"/>
      <c r="S3180" s="10"/>
      <c r="T3180" s="179">
        <f t="shared" si="183"/>
        <v>3266.7450980392155</v>
      </c>
      <c r="U3180" s="10"/>
      <c r="V3180" s="10"/>
      <c r="W3180" s="10"/>
      <c r="Y3180" s="10">
        <v>53033.39</v>
      </c>
      <c r="Z3180" s="10">
        <f t="shared" si="194"/>
        <v>71732.899999999994</v>
      </c>
      <c r="AB3180" s="10">
        <f t="shared" si="195"/>
        <v>49344.95</v>
      </c>
      <c r="AC3180" s="10">
        <v>56475.69</v>
      </c>
      <c r="AD3180" s="10"/>
      <c r="AE3180" s="3"/>
      <c r="AF3180" s="3"/>
    </row>
    <row r="3181" spans="1:32" x14ac:dyDescent="0.2">
      <c r="A3181" s="55"/>
      <c r="B3181" s="198"/>
      <c r="C3181" s="10" t="s">
        <v>350</v>
      </c>
      <c r="D3181" s="10"/>
      <c r="E3181" s="419" t="s">
        <v>187</v>
      </c>
      <c r="F3181" s="369">
        <v>619876</v>
      </c>
      <c r="G3181" s="10"/>
      <c r="H3181" s="10">
        <f t="shared" si="193"/>
        <v>1772</v>
      </c>
      <c r="I3181" s="10"/>
      <c r="J3181" s="10">
        <v>64562.869999999995</v>
      </c>
      <c r="K3181" s="10"/>
      <c r="M3181" s="10">
        <v>129</v>
      </c>
      <c r="N3181" s="69"/>
      <c r="P3181" s="245">
        <f t="shared" si="182"/>
        <v>500.48736434108525</v>
      </c>
      <c r="Q3181" s="10"/>
      <c r="R3181" s="10"/>
      <c r="S3181" s="10"/>
      <c r="T3181" s="179">
        <f t="shared" si="183"/>
        <v>4805.2403100775191</v>
      </c>
      <c r="U3181" s="10"/>
      <c r="V3181" s="10"/>
      <c r="W3181" s="10"/>
      <c r="Y3181" s="10">
        <v>64562.869999999995</v>
      </c>
      <c r="Z3181" s="10">
        <f t="shared" si="194"/>
        <v>87327.65</v>
      </c>
      <c r="AB3181" s="10">
        <f t="shared" si="195"/>
        <v>60072.57</v>
      </c>
      <c r="AC3181" s="10">
        <v>68753.539999999994</v>
      </c>
      <c r="AD3181" s="10"/>
      <c r="AE3181" s="3"/>
      <c r="AF3181" s="3"/>
    </row>
    <row r="3182" spans="1:32" x14ac:dyDescent="0.2">
      <c r="A3182" s="55"/>
      <c r="B3182" s="198"/>
      <c r="C3182" s="10" t="s">
        <v>351</v>
      </c>
      <c r="D3182" s="10"/>
      <c r="E3182" s="419" t="s">
        <v>93</v>
      </c>
      <c r="F3182" s="369">
        <v>7738</v>
      </c>
      <c r="G3182" s="10"/>
      <c r="H3182" s="10">
        <f t="shared" si="193"/>
        <v>22</v>
      </c>
      <c r="I3182" s="10"/>
      <c r="J3182" s="10">
        <v>1350.8300000000002</v>
      </c>
      <c r="K3182" s="10"/>
      <c r="M3182" s="10">
        <v>8</v>
      </c>
      <c r="N3182" s="69"/>
      <c r="P3182" s="245">
        <f t="shared" si="182"/>
        <v>168.85375000000002</v>
      </c>
      <c r="Q3182" s="10"/>
      <c r="R3182" s="10"/>
      <c r="S3182" s="10"/>
      <c r="T3182" s="179">
        <f t="shared" si="183"/>
        <v>967.25</v>
      </c>
      <c r="U3182" s="10"/>
      <c r="V3182" s="10"/>
      <c r="W3182" s="10"/>
      <c r="Y3182" s="10">
        <v>1350.8300000000002</v>
      </c>
      <c r="Z3182" s="10">
        <f t="shared" si="194"/>
        <v>1827.13</v>
      </c>
      <c r="AB3182" s="10">
        <f t="shared" si="195"/>
        <v>1256.8800000000001</v>
      </c>
      <c r="AC3182" s="10">
        <v>1438.51</v>
      </c>
      <c r="AD3182" s="10"/>
      <c r="AE3182" s="3"/>
      <c r="AF3182" s="3"/>
    </row>
    <row r="3183" spans="1:32" x14ac:dyDescent="0.2">
      <c r="A3183" s="55"/>
      <c r="B3183" s="198"/>
      <c r="C3183" s="10" t="s">
        <v>352</v>
      </c>
      <c r="D3183" s="10"/>
      <c r="E3183" s="419" t="s">
        <v>93</v>
      </c>
      <c r="F3183" s="369">
        <v>191</v>
      </c>
      <c r="G3183" s="10"/>
      <c r="H3183" s="10">
        <f t="shared" si="193"/>
        <v>1</v>
      </c>
      <c r="I3183" s="10"/>
      <c r="J3183" s="10">
        <v>65.47</v>
      </c>
      <c r="K3183" s="10"/>
      <c r="M3183" s="10">
        <v>1</v>
      </c>
      <c r="N3183" s="69"/>
      <c r="P3183" s="245">
        <f t="shared" si="182"/>
        <v>65.47</v>
      </c>
      <c r="Q3183" s="10"/>
      <c r="R3183" s="10"/>
      <c r="S3183" s="10"/>
      <c r="T3183" s="179">
        <f t="shared" si="183"/>
        <v>191</v>
      </c>
      <c r="U3183" s="10"/>
      <c r="V3183" s="10"/>
      <c r="W3183" s="10"/>
      <c r="Y3183" s="10">
        <v>65.47</v>
      </c>
      <c r="Z3183" s="10">
        <f t="shared" si="194"/>
        <v>88.55</v>
      </c>
      <c r="AB3183" s="10">
        <f t="shared" si="195"/>
        <v>60.92</v>
      </c>
      <c r="AC3183" s="10">
        <v>69.72</v>
      </c>
      <c r="AD3183" s="10"/>
      <c r="AE3183" s="3"/>
      <c r="AF3183" s="3"/>
    </row>
    <row r="3184" spans="1:32" x14ac:dyDescent="0.2">
      <c r="A3184" s="55"/>
      <c r="B3184" s="198"/>
      <c r="C3184" s="10" t="s">
        <v>353</v>
      </c>
      <c r="D3184" s="10"/>
      <c r="E3184" s="419" t="s">
        <v>73</v>
      </c>
      <c r="F3184" s="369">
        <v>972</v>
      </c>
      <c r="G3184" s="10"/>
      <c r="H3184" s="10">
        <f t="shared" si="193"/>
        <v>3</v>
      </c>
      <c r="I3184" s="10"/>
      <c r="J3184" s="10">
        <v>185.88000000000002</v>
      </c>
      <c r="K3184" s="10"/>
      <c r="M3184" s="10">
        <v>2</v>
      </c>
      <c r="N3184" s="69"/>
      <c r="P3184" s="245">
        <f t="shared" ref="P3184:P3247" si="196">J3184/M3184</f>
        <v>92.940000000000012</v>
      </c>
      <c r="Q3184" s="10"/>
      <c r="R3184" s="10"/>
      <c r="S3184" s="10"/>
      <c r="T3184" s="179">
        <f t="shared" ref="T3184:T3247" si="197">F3184/M3184</f>
        <v>486</v>
      </c>
      <c r="U3184" s="10"/>
      <c r="V3184" s="10"/>
      <c r="W3184" s="10"/>
      <c r="Y3184" s="10">
        <v>185.88000000000002</v>
      </c>
      <c r="Z3184" s="10">
        <f t="shared" si="194"/>
        <v>251.42</v>
      </c>
      <c r="AB3184" s="10">
        <f t="shared" si="195"/>
        <v>172.95</v>
      </c>
      <c r="AC3184" s="10">
        <v>197.94</v>
      </c>
      <c r="AD3184" s="10"/>
      <c r="AE3184" s="3"/>
      <c r="AF3184" s="3"/>
    </row>
    <row r="3185" spans="1:32" x14ac:dyDescent="0.2">
      <c r="A3185" s="55"/>
      <c r="B3185" s="198"/>
      <c r="C3185" s="10" t="s">
        <v>354</v>
      </c>
      <c r="D3185" s="10"/>
      <c r="E3185" s="419" t="s">
        <v>154</v>
      </c>
      <c r="F3185" s="369">
        <v>341317</v>
      </c>
      <c r="G3185" s="10"/>
      <c r="H3185" s="10">
        <f t="shared" si="193"/>
        <v>976</v>
      </c>
      <c r="I3185" s="10"/>
      <c r="J3185" s="10">
        <v>42696.080000000016</v>
      </c>
      <c r="K3185" s="10"/>
      <c r="M3185" s="10">
        <v>108</v>
      </c>
      <c r="N3185" s="69"/>
      <c r="P3185" s="245">
        <f t="shared" si="196"/>
        <v>395.33407407407424</v>
      </c>
      <c r="Q3185" s="10"/>
      <c r="R3185" s="10"/>
      <c r="S3185" s="10"/>
      <c r="T3185" s="179">
        <f t="shared" si="197"/>
        <v>3160.3425925925926</v>
      </c>
      <c r="U3185" s="10"/>
      <c r="V3185" s="10"/>
      <c r="W3185" s="10"/>
      <c r="Y3185" s="10">
        <v>42696.080000000016</v>
      </c>
      <c r="Z3185" s="10">
        <f t="shared" si="194"/>
        <v>57750.66</v>
      </c>
      <c r="AB3185" s="10">
        <f t="shared" si="195"/>
        <v>39726.6</v>
      </c>
      <c r="AC3185" s="10">
        <v>45467.42</v>
      </c>
      <c r="AD3185" s="10"/>
      <c r="AE3185" s="3"/>
      <c r="AF3185" s="3"/>
    </row>
    <row r="3186" spans="1:32" x14ac:dyDescent="0.2">
      <c r="A3186" s="55"/>
      <c r="B3186" s="198"/>
      <c r="C3186" s="10" t="s">
        <v>355</v>
      </c>
      <c r="D3186" s="10"/>
      <c r="E3186" s="419" t="s">
        <v>175</v>
      </c>
      <c r="F3186" s="369">
        <v>76356</v>
      </c>
      <c r="G3186" s="10"/>
      <c r="H3186" s="10">
        <f t="shared" si="193"/>
        <v>218</v>
      </c>
      <c r="I3186" s="10"/>
      <c r="J3186" s="10">
        <v>10859.919999999998</v>
      </c>
      <c r="K3186" s="10"/>
      <c r="M3186" s="10">
        <v>52</v>
      </c>
      <c r="N3186" s="69"/>
      <c r="P3186" s="245">
        <f t="shared" si="196"/>
        <v>208.84461538461534</v>
      </c>
      <c r="Q3186" s="10"/>
      <c r="R3186" s="10"/>
      <c r="S3186" s="10"/>
      <c r="T3186" s="179">
        <f t="shared" si="197"/>
        <v>1468.3846153846155</v>
      </c>
      <c r="U3186" s="10"/>
      <c r="V3186" s="10"/>
      <c r="W3186" s="10"/>
      <c r="Y3186" s="10">
        <v>10859.919999999998</v>
      </c>
      <c r="Z3186" s="10">
        <f t="shared" si="194"/>
        <v>14689.11</v>
      </c>
      <c r="AB3186" s="10">
        <f t="shared" si="195"/>
        <v>10104.620000000001</v>
      </c>
      <c r="AC3186" s="10">
        <v>11564.82</v>
      </c>
      <c r="AD3186" s="10"/>
      <c r="AE3186" s="3"/>
      <c r="AF3186" s="3"/>
    </row>
    <row r="3187" spans="1:32" x14ac:dyDescent="0.2">
      <c r="A3187" s="55"/>
      <c r="B3187" s="198"/>
      <c r="C3187" s="10" t="s">
        <v>356</v>
      </c>
      <c r="D3187" s="10"/>
      <c r="E3187" s="419" t="s">
        <v>203</v>
      </c>
      <c r="F3187" s="369">
        <v>1008698</v>
      </c>
      <c r="G3187" s="10"/>
      <c r="H3187" s="10">
        <f t="shared" si="193"/>
        <v>2883</v>
      </c>
      <c r="I3187" s="10"/>
      <c r="J3187" s="10">
        <v>72897.809999999983</v>
      </c>
      <c r="K3187" s="10"/>
      <c r="M3187" s="10">
        <v>145</v>
      </c>
      <c r="N3187" s="69"/>
      <c r="P3187" s="245">
        <f t="shared" si="196"/>
        <v>502.74351724137921</v>
      </c>
      <c r="Q3187" s="10"/>
      <c r="R3187" s="10"/>
      <c r="S3187" s="10"/>
      <c r="T3187" s="179">
        <f t="shared" si="197"/>
        <v>6956.5379310344824</v>
      </c>
      <c r="U3187" s="10"/>
      <c r="V3187" s="10"/>
      <c r="W3187" s="10"/>
      <c r="Y3187" s="10">
        <v>72897.809999999983</v>
      </c>
      <c r="Z3187" s="10">
        <f t="shared" si="194"/>
        <v>98601.48</v>
      </c>
      <c r="AB3187" s="10">
        <f t="shared" si="195"/>
        <v>67827.820000000007</v>
      </c>
      <c r="AC3187" s="10">
        <v>77629.490000000005</v>
      </c>
      <c r="AD3187" s="10"/>
      <c r="AE3187" s="3"/>
      <c r="AF3187" s="3"/>
    </row>
    <row r="3188" spans="1:32" x14ac:dyDescent="0.2">
      <c r="A3188" s="55"/>
      <c r="B3188" s="198"/>
      <c r="C3188" s="10" t="s">
        <v>357</v>
      </c>
      <c r="D3188" s="10"/>
      <c r="E3188" s="419" t="s">
        <v>120</v>
      </c>
      <c r="F3188" s="369">
        <v>53012</v>
      </c>
      <c r="G3188" s="10"/>
      <c r="H3188" s="10">
        <f t="shared" si="193"/>
        <v>152</v>
      </c>
      <c r="I3188" s="10"/>
      <c r="J3188" s="10">
        <v>4753.76</v>
      </c>
      <c r="K3188" s="10"/>
      <c r="M3188" s="10">
        <v>16</v>
      </c>
      <c r="N3188" s="69"/>
      <c r="P3188" s="245">
        <f t="shared" si="196"/>
        <v>297.11</v>
      </c>
      <c r="Q3188" s="10"/>
      <c r="R3188" s="10"/>
      <c r="S3188" s="10"/>
      <c r="T3188" s="179">
        <f t="shared" si="197"/>
        <v>3313.25</v>
      </c>
      <c r="U3188" s="10"/>
      <c r="V3188" s="10"/>
      <c r="W3188" s="10"/>
      <c r="Y3188" s="10">
        <v>4753.76</v>
      </c>
      <c r="Z3188" s="10">
        <f t="shared" si="194"/>
        <v>6429.93</v>
      </c>
      <c r="AB3188" s="10">
        <f t="shared" si="195"/>
        <v>4423.1400000000003</v>
      </c>
      <c r="AC3188" s="10">
        <v>5062.32</v>
      </c>
      <c r="AD3188" s="10"/>
      <c r="AE3188" s="3"/>
      <c r="AF3188" s="3"/>
    </row>
    <row r="3189" spans="1:32" x14ac:dyDescent="0.2">
      <c r="A3189" s="55"/>
      <c r="B3189" s="198"/>
      <c r="C3189" s="10" t="s">
        <v>358</v>
      </c>
      <c r="D3189" s="10"/>
      <c r="E3189" s="419" t="s">
        <v>63</v>
      </c>
      <c r="F3189" s="369">
        <v>13409</v>
      </c>
      <c r="G3189" s="10"/>
      <c r="H3189" s="10">
        <f t="shared" si="193"/>
        <v>38</v>
      </c>
      <c r="I3189" s="10"/>
      <c r="J3189" s="10">
        <v>1152.8699999999999</v>
      </c>
      <c r="K3189" s="10"/>
      <c r="M3189" s="10">
        <v>1</v>
      </c>
      <c r="N3189" s="69"/>
      <c r="P3189" s="245">
        <f t="shared" si="196"/>
        <v>1152.8699999999999</v>
      </c>
      <c r="Q3189" s="10"/>
      <c r="R3189" s="10"/>
      <c r="S3189" s="10"/>
      <c r="T3189" s="179">
        <f t="shared" si="197"/>
        <v>13409</v>
      </c>
      <c r="U3189" s="10"/>
      <c r="V3189" s="10"/>
      <c r="W3189" s="10"/>
      <c r="Y3189" s="10">
        <v>1152.8699999999999</v>
      </c>
      <c r="Z3189" s="10">
        <f t="shared" si="194"/>
        <v>1559.37</v>
      </c>
      <c r="AB3189" s="10">
        <f t="shared" si="195"/>
        <v>1072.69</v>
      </c>
      <c r="AC3189" s="10">
        <v>1227.7</v>
      </c>
      <c r="AD3189" s="10"/>
      <c r="AE3189" s="3"/>
      <c r="AF3189" s="3"/>
    </row>
    <row r="3190" spans="1:32" x14ac:dyDescent="0.2">
      <c r="A3190" s="55"/>
      <c r="B3190" s="198"/>
      <c r="C3190" s="10" t="s">
        <v>358</v>
      </c>
      <c r="D3190" s="10"/>
      <c r="E3190" s="419" t="s">
        <v>65</v>
      </c>
      <c r="F3190" s="369">
        <v>7502</v>
      </c>
      <c r="G3190" s="10"/>
      <c r="H3190" s="10">
        <f t="shared" si="193"/>
        <v>21</v>
      </c>
      <c r="I3190" s="10"/>
      <c r="J3190" s="10">
        <v>634.55999999999995</v>
      </c>
      <c r="K3190" s="10"/>
      <c r="M3190" s="10">
        <v>1</v>
      </c>
      <c r="N3190" s="69"/>
      <c r="P3190" s="245">
        <f t="shared" si="196"/>
        <v>634.55999999999995</v>
      </c>
      <c r="Q3190" s="10"/>
      <c r="R3190" s="10"/>
      <c r="S3190" s="10"/>
      <c r="T3190" s="179">
        <f t="shared" si="197"/>
        <v>7502</v>
      </c>
      <c r="U3190" s="10"/>
      <c r="V3190" s="10"/>
      <c r="W3190" s="10"/>
      <c r="Y3190" s="10">
        <v>634.55999999999995</v>
      </c>
      <c r="Z3190" s="10">
        <f t="shared" si="194"/>
        <v>858.31</v>
      </c>
      <c r="AB3190" s="10">
        <f t="shared" si="195"/>
        <v>590.42999999999995</v>
      </c>
      <c r="AC3190" s="10">
        <v>675.75</v>
      </c>
      <c r="AD3190" s="10"/>
      <c r="AE3190" s="3"/>
      <c r="AF3190" s="3"/>
    </row>
    <row r="3191" spans="1:32" x14ac:dyDescent="0.2">
      <c r="A3191" s="55"/>
      <c r="B3191" s="198"/>
      <c r="C3191" s="10" t="s">
        <v>358</v>
      </c>
      <c r="D3191" s="10"/>
      <c r="E3191" s="419" t="s">
        <v>359</v>
      </c>
      <c r="F3191" s="369">
        <v>54497</v>
      </c>
      <c r="G3191" s="10"/>
      <c r="H3191" s="10">
        <f t="shared" si="193"/>
        <v>156</v>
      </c>
      <c r="I3191" s="10"/>
      <c r="J3191" s="10">
        <v>7263.4</v>
      </c>
      <c r="K3191" s="10"/>
      <c r="M3191" s="10">
        <v>13</v>
      </c>
      <c r="N3191" s="69"/>
      <c r="P3191" s="245">
        <f t="shared" si="196"/>
        <v>558.72307692307686</v>
      </c>
      <c r="Q3191" s="10"/>
      <c r="R3191" s="10"/>
      <c r="S3191" s="10"/>
      <c r="T3191" s="179">
        <f t="shared" si="197"/>
        <v>4192.0769230769229</v>
      </c>
      <c r="U3191" s="10"/>
      <c r="V3191" s="10"/>
      <c r="W3191" s="10"/>
      <c r="Y3191" s="10">
        <v>7263.4</v>
      </c>
      <c r="Z3191" s="10">
        <f t="shared" si="194"/>
        <v>9824.4699999999993</v>
      </c>
      <c r="AB3191" s="10">
        <f t="shared" si="195"/>
        <v>6758.24</v>
      </c>
      <c r="AC3191" s="10">
        <v>7734.86</v>
      </c>
      <c r="AD3191" s="10"/>
      <c r="AE3191" s="3"/>
      <c r="AF3191" s="3"/>
    </row>
    <row r="3192" spans="1:32" x14ac:dyDescent="0.2">
      <c r="A3192" s="55"/>
      <c r="B3192" s="198"/>
      <c r="C3192" s="10" t="s">
        <v>360</v>
      </c>
      <c r="D3192" s="10"/>
      <c r="E3192" s="419" t="s">
        <v>110</v>
      </c>
      <c r="F3192" s="369">
        <v>3646</v>
      </c>
      <c r="G3192" s="10"/>
      <c r="H3192" s="10">
        <f t="shared" si="193"/>
        <v>10</v>
      </c>
      <c r="I3192" s="10"/>
      <c r="J3192" s="10">
        <v>654.01</v>
      </c>
      <c r="K3192" s="10"/>
      <c r="M3192" s="10">
        <v>7</v>
      </c>
      <c r="N3192" s="69"/>
      <c r="P3192" s="245">
        <f t="shared" si="196"/>
        <v>93.429999999999993</v>
      </c>
      <c r="Q3192" s="10"/>
      <c r="R3192" s="10"/>
      <c r="S3192" s="10"/>
      <c r="T3192" s="179">
        <f t="shared" si="197"/>
        <v>520.85714285714289</v>
      </c>
      <c r="U3192" s="10"/>
      <c r="V3192" s="10"/>
      <c r="W3192" s="10"/>
      <c r="Y3192" s="10">
        <v>654.01</v>
      </c>
      <c r="Z3192" s="10">
        <f t="shared" si="194"/>
        <v>884.61</v>
      </c>
      <c r="AB3192" s="10">
        <f t="shared" si="195"/>
        <v>608.52</v>
      </c>
      <c r="AC3192" s="10">
        <v>696.46</v>
      </c>
      <c r="AD3192" s="10"/>
      <c r="AE3192" s="3"/>
      <c r="AF3192" s="3"/>
    </row>
    <row r="3193" spans="1:32" x14ac:dyDescent="0.2">
      <c r="A3193" s="55"/>
      <c r="B3193" s="198"/>
      <c r="C3193" s="10" t="s">
        <v>361</v>
      </c>
      <c r="D3193" s="10"/>
      <c r="E3193" s="419" t="s">
        <v>362</v>
      </c>
      <c r="F3193" s="369">
        <v>360</v>
      </c>
      <c r="G3193" s="10"/>
      <c r="H3193" s="10">
        <f t="shared" ref="H3193:H3256" si="198">ROUND($H$3461*F3193/$F$3461,0)</f>
        <v>1</v>
      </c>
      <c r="I3193" s="10"/>
      <c r="J3193" s="10">
        <v>22.65</v>
      </c>
      <c r="K3193" s="10"/>
      <c r="M3193" s="10">
        <v>1</v>
      </c>
      <c r="N3193" s="69"/>
      <c r="P3193" s="245">
        <f t="shared" si="196"/>
        <v>22.65</v>
      </c>
      <c r="Q3193" s="10"/>
      <c r="R3193" s="10"/>
      <c r="S3193" s="10"/>
      <c r="T3193" s="179">
        <f t="shared" si="197"/>
        <v>360</v>
      </c>
      <c r="U3193" s="10"/>
      <c r="V3193" s="10"/>
      <c r="W3193" s="10"/>
      <c r="Y3193" s="10">
        <v>22.65</v>
      </c>
      <c r="Z3193" s="10">
        <f t="shared" ref="Z3193:Z3256" si="199">ROUND($Z$3461*Y3193/$Y$3461,2)</f>
        <v>30.64</v>
      </c>
      <c r="AB3193" s="10">
        <f t="shared" ref="AB3193:AB3256" si="200">ROUND($AB$3461*Y3193/$Y$3461,2)</f>
        <v>21.07</v>
      </c>
      <c r="AC3193" s="10">
        <v>24.11</v>
      </c>
      <c r="AD3193" s="10"/>
      <c r="AE3193" s="3"/>
      <c r="AF3193" s="3"/>
    </row>
    <row r="3194" spans="1:32" x14ac:dyDescent="0.2">
      <c r="A3194" s="55"/>
      <c r="B3194" s="198"/>
      <c r="C3194" s="10" t="s">
        <v>361</v>
      </c>
      <c r="D3194" s="10"/>
      <c r="E3194" s="419" t="s">
        <v>127</v>
      </c>
      <c r="F3194" s="369">
        <v>9</v>
      </c>
      <c r="G3194" s="10"/>
      <c r="H3194" s="10">
        <f t="shared" si="198"/>
        <v>0</v>
      </c>
      <c r="I3194" s="10"/>
      <c r="J3194" s="10">
        <v>12.09</v>
      </c>
      <c r="K3194" s="10"/>
      <c r="M3194" s="10">
        <v>1</v>
      </c>
      <c r="N3194" s="69"/>
      <c r="P3194" s="245">
        <f t="shared" si="196"/>
        <v>12.09</v>
      </c>
      <c r="Q3194" s="10"/>
      <c r="R3194" s="10"/>
      <c r="S3194" s="10"/>
      <c r="T3194" s="179">
        <f t="shared" si="197"/>
        <v>9</v>
      </c>
      <c r="U3194" s="10"/>
      <c r="V3194" s="10"/>
      <c r="W3194" s="10"/>
      <c r="Y3194" s="10">
        <v>12.09</v>
      </c>
      <c r="Z3194" s="10">
        <f t="shared" si="199"/>
        <v>16.350000000000001</v>
      </c>
      <c r="AB3194" s="10">
        <f t="shared" si="200"/>
        <v>11.25</v>
      </c>
      <c r="AC3194" s="10">
        <v>12.88</v>
      </c>
      <c r="AD3194" s="10"/>
      <c r="AE3194" s="3"/>
      <c r="AF3194" s="3"/>
    </row>
    <row r="3195" spans="1:32" x14ac:dyDescent="0.2">
      <c r="A3195" s="55"/>
      <c r="B3195" s="198"/>
      <c r="C3195" s="10" t="s">
        <v>361</v>
      </c>
      <c r="D3195" s="10"/>
      <c r="E3195" s="419" t="s">
        <v>363</v>
      </c>
      <c r="F3195" s="369">
        <v>184159</v>
      </c>
      <c r="G3195" s="10"/>
      <c r="H3195" s="10">
        <f t="shared" si="198"/>
        <v>526</v>
      </c>
      <c r="I3195" s="10"/>
      <c r="J3195" s="10">
        <v>20870.290000000015</v>
      </c>
      <c r="K3195" s="10"/>
      <c r="M3195" s="10">
        <v>61</v>
      </c>
      <c r="N3195" s="69"/>
      <c r="P3195" s="245">
        <f t="shared" si="196"/>
        <v>342.13590163934452</v>
      </c>
      <c r="Q3195" s="10"/>
      <c r="R3195" s="10"/>
      <c r="S3195" s="10"/>
      <c r="T3195" s="179">
        <f t="shared" si="197"/>
        <v>3019</v>
      </c>
      <c r="U3195" s="10"/>
      <c r="V3195" s="10"/>
      <c r="W3195" s="10"/>
      <c r="Y3195" s="10">
        <v>20870.290000000015</v>
      </c>
      <c r="Z3195" s="10">
        <f t="shared" si="199"/>
        <v>28229.13</v>
      </c>
      <c r="AB3195" s="10">
        <f t="shared" si="200"/>
        <v>19418.78</v>
      </c>
      <c r="AC3195" s="10">
        <v>22224.95</v>
      </c>
      <c r="AD3195" s="10"/>
      <c r="AE3195" s="3"/>
      <c r="AF3195" s="3"/>
    </row>
    <row r="3196" spans="1:32" x14ac:dyDescent="0.2">
      <c r="A3196" s="55"/>
      <c r="B3196" s="198"/>
      <c r="C3196" s="10" t="s">
        <v>364</v>
      </c>
      <c r="D3196" s="10"/>
      <c r="E3196" s="419" t="s">
        <v>131</v>
      </c>
      <c r="F3196" s="369">
        <v>3036</v>
      </c>
      <c r="G3196" s="10"/>
      <c r="H3196" s="10">
        <f t="shared" si="198"/>
        <v>9</v>
      </c>
      <c r="I3196" s="10"/>
      <c r="J3196" s="10">
        <v>235.95</v>
      </c>
      <c r="K3196" s="10"/>
      <c r="M3196" s="10">
        <v>1</v>
      </c>
      <c r="N3196" s="69"/>
      <c r="P3196" s="245">
        <f t="shared" si="196"/>
        <v>235.95</v>
      </c>
      <c r="Q3196" s="10"/>
      <c r="R3196" s="10"/>
      <c r="S3196" s="10"/>
      <c r="T3196" s="179">
        <f t="shared" si="197"/>
        <v>3036</v>
      </c>
      <c r="U3196" s="10"/>
      <c r="V3196" s="10"/>
      <c r="W3196" s="10"/>
      <c r="Y3196" s="10">
        <v>235.95</v>
      </c>
      <c r="Z3196" s="10">
        <f t="shared" si="199"/>
        <v>319.14999999999998</v>
      </c>
      <c r="AB3196" s="10">
        <f t="shared" si="200"/>
        <v>219.54</v>
      </c>
      <c r="AC3196" s="10">
        <v>251.27</v>
      </c>
      <c r="AD3196" s="10"/>
      <c r="AE3196" s="3"/>
      <c r="AF3196" s="3"/>
    </row>
    <row r="3197" spans="1:32" x14ac:dyDescent="0.2">
      <c r="A3197" s="55"/>
      <c r="B3197" s="198"/>
      <c r="C3197" s="10" t="s">
        <v>364</v>
      </c>
      <c r="D3197" s="10"/>
      <c r="E3197" s="419" t="s">
        <v>203</v>
      </c>
      <c r="F3197" s="369">
        <v>2023403</v>
      </c>
      <c r="G3197" s="10"/>
      <c r="H3197" s="10">
        <f t="shared" si="198"/>
        <v>5784</v>
      </c>
      <c r="I3197" s="10"/>
      <c r="J3197" s="10">
        <v>223126.12000000029</v>
      </c>
      <c r="K3197" s="10"/>
      <c r="M3197" s="10">
        <v>742</v>
      </c>
      <c r="N3197" s="69"/>
      <c r="P3197" s="245">
        <f t="shared" si="196"/>
        <v>300.70905660377394</v>
      </c>
      <c r="Q3197" s="10"/>
      <c r="R3197" s="10"/>
      <c r="S3197" s="10"/>
      <c r="T3197" s="179">
        <f t="shared" si="197"/>
        <v>2726.9582210242588</v>
      </c>
      <c r="U3197" s="10"/>
      <c r="V3197" s="10"/>
      <c r="W3197" s="10"/>
      <c r="Y3197" s="10">
        <v>223126.12000000029</v>
      </c>
      <c r="Z3197" s="10">
        <f t="shared" si="199"/>
        <v>301800.09999999998</v>
      </c>
      <c r="AB3197" s="10">
        <f t="shared" si="200"/>
        <v>207607.85</v>
      </c>
      <c r="AC3197" s="10">
        <v>237608.86</v>
      </c>
      <c r="AD3197" s="10"/>
      <c r="AE3197" s="3"/>
      <c r="AF3197" s="3"/>
    </row>
    <row r="3198" spans="1:32" x14ac:dyDescent="0.2">
      <c r="A3198" s="55"/>
      <c r="B3198" s="198"/>
      <c r="C3198" s="10" t="s">
        <v>366</v>
      </c>
      <c r="D3198" s="10"/>
      <c r="E3198" s="419" t="s">
        <v>367</v>
      </c>
      <c r="F3198" s="369">
        <v>2183105</v>
      </c>
      <c r="G3198" s="10"/>
      <c r="H3198" s="10">
        <f t="shared" si="198"/>
        <v>6241</v>
      </c>
      <c r="I3198" s="10"/>
      <c r="J3198" s="10">
        <v>210680.2999999997</v>
      </c>
      <c r="K3198" s="10"/>
      <c r="M3198" s="10">
        <v>541</v>
      </c>
      <c r="N3198" s="69"/>
      <c r="P3198" s="245">
        <f t="shared" si="196"/>
        <v>389.42754158964823</v>
      </c>
      <c r="Q3198" s="10"/>
      <c r="R3198" s="10"/>
      <c r="S3198" s="10"/>
      <c r="T3198" s="179">
        <f t="shared" si="197"/>
        <v>4035.3142329020334</v>
      </c>
      <c r="U3198" s="10"/>
      <c r="V3198" s="10"/>
      <c r="W3198" s="10"/>
      <c r="Y3198" s="10">
        <v>210680.2999999997</v>
      </c>
      <c r="Z3198" s="10">
        <f t="shared" si="199"/>
        <v>284965.90000000002</v>
      </c>
      <c r="AB3198" s="10">
        <f t="shared" si="200"/>
        <v>196027.63</v>
      </c>
      <c r="AC3198" s="10">
        <v>224355.21</v>
      </c>
      <c r="AD3198" s="10"/>
      <c r="AE3198" s="3"/>
      <c r="AF3198" s="3"/>
    </row>
    <row r="3199" spans="1:32" x14ac:dyDescent="0.2">
      <c r="A3199" s="55"/>
      <c r="B3199" s="198"/>
      <c r="C3199" s="10" t="s">
        <v>370</v>
      </c>
      <c r="D3199" s="10"/>
      <c r="E3199" s="419" t="s">
        <v>109</v>
      </c>
      <c r="F3199" s="369">
        <v>97506</v>
      </c>
      <c r="G3199" s="10"/>
      <c r="H3199" s="10">
        <f t="shared" si="198"/>
        <v>279</v>
      </c>
      <c r="I3199" s="10"/>
      <c r="J3199" s="10">
        <v>10785.27</v>
      </c>
      <c r="K3199" s="10"/>
      <c r="M3199" s="10">
        <v>41</v>
      </c>
      <c r="N3199" s="69"/>
      <c r="P3199" s="245">
        <f t="shared" si="196"/>
        <v>263.05536585365854</v>
      </c>
      <c r="Q3199" s="10"/>
      <c r="R3199" s="10"/>
      <c r="S3199" s="10"/>
      <c r="T3199" s="179">
        <f t="shared" si="197"/>
        <v>2378.1951219512193</v>
      </c>
      <c r="U3199" s="10"/>
      <c r="V3199" s="10"/>
      <c r="W3199" s="10"/>
      <c r="Y3199" s="10">
        <v>10785.27</v>
      </c>
      <c r="Z3199" s="10">
        <f t="shared" si="199"/>
        <v>14588.14</v>
      </c>
      <c r="AB3199" s="10">
        <f t="shared" si="200"/>
        <v>10035.16</v>
      </c>
      <c r="AC3199" s="10">
        <v>11485.32</v>
      </c>
      <c r="AD3199" s="10"/>
      <c r="AE3199" s="3"/>
      <c r="AF3199" s="3"/>
    </row>
    <row r="3200" spans="1:32" x14ac:dyDescent="0.2">
      <c r="A3200" s="55"/>
      <c r="B3200" s="198"/>
      <c r="C3200" s="10" t="s">
        <v>371</v>
      </c>
      <c r="D3200" s="10"/>
      <c r="E3200" s="419" t="s">
        <v>90</v>
      </c>
      <c r="F3200" s="369">
        <v>1014</v>
      </c>
      <c r="G3200" s="10"/>
      <c r="H3200" s="10">
        <f t="shared" si="198"/>
        <v>3</v>
      </c>
      <c r="I3200" s="10"/>
      <c r="J3200" s="10">
        <v>175.79</v>
      </c>
      <c r="K3200" s="10"/>
      <c r="M3200" s="10">
        <v>1</v>
      </c>
      <c r="N3200" s="69"/>
      <c r="P3200" s="245">
        <f t="shared" si="196"/>
        <v>175.79</v>
      </c>
      <c r="Q3200" s="10"/>
      <c r="R3200" s="10"/>
      <c r="S3200" s="10"/>
      <c r="T3200" s="179">
        <f t="shared" si="197"/>
        <v>1014</v>
      </c>
      <c r="U3200" s="10"/>
      <c r="V3200" s="10"/>
      <c r="W3200" s="10"/>
      <c r="Y3200" s="10">
        <v>175.79</v>
      </c>
      <c r="Z3200" s="10">
        <f t="shared" si="199"/>
        <v>237.77</v>
      </c>
      <c r="AB3200" s="10">
        <f t="shared" si="200"/>
        <v>163.56</v>
      </c>
      <c r="AC3200" s="10">
        <v>187.2</v>
      </c>
      <c r="AD3200" s="10"/>
      <c r="AE3200" s="3"/>
      <c r="AF3200" s="3"/>
    </row>
    <row r="3201" spans="1:32" x14ac:dyDescent="0.2">
      <c r="A3201" s="55"/>
      <c r="B3201" s="198"/>
      <c r="C3201" s="10" t="s">
        <v>372</v>
      </c>
      <c r="D3201" s="10"/>
      <c r="E3201" s="419" t="s">
        <v>104</v>
      </c>
      <c r="F3201" s="369">
        <v>407487</v>
      </c>
      <c r="G3201" s="10"/>
      <c r="H3201" s="10">
        <f t="shared" si="198"/>
        <v>1165</v>
      </c>
      <c r="I3201" s="10"/>
      <c r="J3201" s="10">
        <v>54329.640000000007</v>
      </c>
      <c r="K3201" s="10"/>
      <c r="M3201" s="10">
        <v>99</v>
      </c>
      <c r="N3201" s="69"/>
      <c r="P3201" s="245">
        <f t="shared" si="196"/>
        <v>548.78424242424251</v>
      </c>
      <c r="Q3201" s="10"/>
      <c r="R3201" s="10"/>
      <c r="S3201" s="10"/>
      <c r="T3201" s="179">
        <f t="shared" si="197"/>
        <v>4116.030303030303</v>
      </c>
      <c r="U3201" s="10"/>
      <c r="V3201" s="10"/>
      <c r="W3201" s="10"/>
      <c r="Y3201" s="10">
        <v>54329.640000000007</v>
      </c>
      <c r="Z3201" s="10">
        <f t="shared" si="199"/>
        <v>73486.2</v>
      </c>
      <c r="AB3201" s="10">
        <f t="shared" si="200"/>
        <v>50551.05</v>
      </c>
      <c r="AC3201" s="10">
        <v>57856.09</v>
      </c>
      <c r="AD3201" s="10"/>
      <c r="AE3201" s="3"/>
      <c r="AF3201" s="3"/>
    </row>
    <row r="3202" spans="1:32" x14ac:dyDescent="0.2">
      <c r="A3202" s="55"/>
      <c r="B3202" s="198"/>
      <c r="C3202" s="10" t="s">
        <v>373</v>
      </c>
      <c r="D3202" s="10"/>
      <c r="E3202" s="419" t="s">
        <v>374</v>
      </c>
      <c r="F3202" s="369">
        <v>735648</v>
      </c>
      <c r="G3202" s="10"/>
      <c r="H3202" s="10">
        <f t="shared" si="198"/>
        <v>2103</v>
      </c>
      <c r="I3202" s="10"/>
      <c r="J3202" s="10">
        <v>65841.289999999994</v>
      </c>
      <c r="K3202" s="10"/>
      <c r="M3202" s="10">
        <v>76</v>
      </c>
      <c r="N3202" s="69"/>
      <c r="P3202" s="245">
        <f t="shared" si="196"/>
        <v>866.33276315789465</v>
      </c>
      <c r="Q3202" s="10"/>
      <c r="R3202" s="10"/>
      <c r="S3202" s="10"/>
      <c r="T3202" s="179">
        <f t="shared" si="197"/>
        <v>9679.5789473684217</v>
      </c>
      <c r="U3202" s="10"/>
      <c r="V3202" s="10"/>
      <c r="W3202" s="10"/>
      <c r="Y3202" s="10">
        <v>65841.289999999994</v>
      </c>
      <c r="Z3202" s="10">
        <f t="shared" si="199"/>
        <v>89056.84</v>
      </c>
      <c r="AB3202" s="10">
        <f t="shared" si="200"/>
        <v>61262.07</v>
      </c>
      <c r="AC3202" s="10">
        <v>70114.94</v>
      </c>
      <c r="AD3202" s="10"/>
      <c r="AE3202" s="3"/>
      <c r="AF3202" s="3"/>
    </row>
    <row r="3203" spans="1:32" x14ac:dyDescent="0.2">
      <c r="A3203" s="55"/>
      <c r="B3203" s="198"/>
      <c r="C3203" s="10" t="s">
        <v>375</v>
      </c>
      <c r="D3203" s="10"/>
      <c r="E3203" s="419" t="s">
        <v>104</v>
      </c>
      <c r="F3203" s="369">
        <v>35713</v>
      </c>
      <c r="G3203" s="10"/>
      <c r="H3203" s="10">
        <f t="shared" si="198"/>
        <v>102</v>
      </c>
      <c r="I3203" s="10"/>
      <c r="J3203" s="10">
        <v>5656.159999999998</v>
      </c>
      <c r="K3203" s="10"/>
      <c r="M3203" s="10">
        <v>37</v>
      </c>
      <c r="N3203" s="69"/>
      <c r="P3203" s="245">
        <f t="shared" si="196"/>
        <v>152.86918918918914</v>
      </c>
      <c r="Q3203" s="10"/>
      <c r="R3203" s="10"/>
      <c r="S3203" s="10"/>
      <c r="T3203" s="179">
        <f t="shared" si="197"/>
        <v>965.21621621621625</v>
      </c>
      <c r="U3203" s="10"/>
      <c r="V3203" s="10"/>
      <c r="W3203" s="10"/>
      <c r="Y3203" s="10">
        <v>5656.159999999998</v>
      </c>
      <c r="Z3203" s="10">
        <f t="shared" si="199"/>
        <v>7650.51</v>
      </c>
      <c r="AB3203" s="10">
        <f t="shared" si="200"/>
        <v>5262.78</v>
      </c>
      <c r="AC3203" s="10">
        <v>6023.29</v>
      </c>
      <c r="AD3203" s="10"/>
      <c r="AE3203" s="3"/>
      <c r="AF3203" s="3"/>
    </row>
    <row r="3204" spans="1:32" x14ac:dyDescent="0.2">
      <c r="A3204" s="55"/>
      <c r="B3204" s="198"/>
      <c r="C3204" s="10" t="s">
        <v>376</v>
      </c>
      <c r="D3204" s="10"/>
      <c r="E3204" s="419" t="s">
        <v>211</v>
      </c>
      <c r="F3204" s="369">
        <v>38868</v>
      </c>
      <c r="G3204" s="10"/>
      <c r="H3204" s="10">
        <f t="shared" si="198"/>
        <v>111</v>
      </c>
      <c r="I3204" s="10"/>
      <c r="J3204" s="10">
        <v>5049.25</v>
      </c>
      <c r="K3204" s="10"/>
      <c r="M3204" s="10">
        <v>25</v>
      </c>
      <c r="N3204" s="69"/>
      <c r="P3204" s="245">
        <f t="shared" si="196"/>
        <v>201.97</v>
      </c>
      <c r="Q3204" s="10"/>
      <c r="R3204" s="10"/>
      <c r="S3204" s="10"/>
      <c r="T3204" s="179">
        <f t="shared" si="197"/>
        <v>1554.72</v>
      </c>
      <c r="U3204" s="10"/>
      <c r="V3204" s="10"/>
      <c r="W3204" s="10"/>
      <c r="Y3204" s="10">
        <v>5049.25</v>
      </c>
      <c r="Z3204" s="10">
        <f t="shared" si="199"/>
        <v>6829.61</v>
      </c>
      <c r="AB3204" s="10">
        <f t="shared" si="200"/>
        <v>4698.08</v>
      </c>
      <c r="AC3204" s="10">
        <v>5376.99</v>
      </c>
      <c r="AD3204" s="10"/>
      <c r="AE3204" s="3"/>
      <c r="AF3204" s="3"/>
    </row>
    <row r="3205" spans="1:32" x14ac:dyDescent="0.2">
      <c r="A3205" s="55"/>
      <c r="B3205" s="198"/>
      <c r="C3205" s="10" t="s">
        <v>377</v>
      </c>
      <c r="D3205" s="10"/>
      <c r="E3205" s="419" t="s">
        <v>92</v>
      </c>
      <c r="F3205" s="369">
        <v>3491</v>
      </c>
      <c r="G3205" s="10"/>
      <c r="H3205" s="10">
        <f t="shared" si="198"/>
        <v>10</v>
      </c>
      <c r="I3205" s="10"/>
      <c r="J3205" s="10">
        <v>279.76</v>
      </c>
      <c r="K3205" s="10"/>
      <c r="M3205" s="10">
        <v>1</v>
      </c>
      <c r="N3205" s="69"/>
      <c r="P3205" s="245">
        <f t="shared" si="196"/>
        <v>279.76</v>
      </c>
      <c r="Q3205" s="10"/>
      <c r="R3205" s="10"/>
      <c r="S3205" s="10"/>
      <c r="T3205" s="179">
        <f t="shared" si="197"/>
        <v>3491</v>
      </c>
      <c r="U3205" s="10"/>
      <c r="V3205" s="10"/>
      <c r="W3205" s="10"/>
      <c r="Y3205" s="10">
        <v>279.76</v>
      </c>
      <c r="Z3205" s="10">
        <f t="shared" si="199"/>
        <v>378.4</v>
      </c>
      <c r="AB3205" s="10">
        <f t="shared" si="200"/>
        <v>260.3</v>
      </c>
      <c r="AC3205" s="10">
        <v>297.92</v>
      </c>
      <c r="AD3205" s="10"/>
      <c r="AE3205" s="3"/>
      <c r="AF3205" s="3"/>
    </row>
    <row r="3206" spans="1:32" x14ac:dyDescent="0.2">
      <c r="A3206" s="55"/>
      <c r="B3206" s="198"/>
      <c r="C3206" s="10" t="s">
        <v>377</v>
      </c>
      <c r="D3206" s="10"/>
      <c r="E3206" s="419" t="s">
        <v>200</v>
      </c>
      <c r="F3206" s="369">
        <v>1294</v>
      </c>
      <c r="G3206" s="10"/>
      <c r="H3206" s="10">
        <f t="shared" si="198"/>
        <v>4</v>
      </c>
      <c r="I3206" s="10"/>
      <c r="J3206" s="10">
        <v>212.19</v>
      </c>
      <c r="K3206" s="10"/>
      <c r="M3206" s="10">
        <v>1</v>
      </c>
      <c r="N3206" s="69"/>
      <c r="P3206" s="245">
        <f t="shared" si="196"/>
        <v>212.19</v>
      </c>
      <c r="Q3206" s="10"/>
      <c r="R3206" s="10"/>
      <c r="S3206" s="10"/>
      <c r="T3206" s="179">
        <f t="shared" si="197"/>
        <v>1294</v>
      </c>
      <c r="U3206" s="10"/>
      <c r="V3206" s="10"/>
      <c r="W3206" s="10"/>
      <c r="Y3206" s="10">
        <v>212.19</v>
      </c>
      <c r="Z3206" s="10">
        <f t="shared" si="199"/>
        <v>287.01</v>
      </c>
      <c r="AB3206" s="10">
        <f t="shared" si="200"/>
        <v>197.43</v>
      </c>
      <c r="AC3206" s="10">
        <v>225.96</v>
      </c>
      <c r="AD3206" s="10"/>
      <c r="AE3206" s="3"/>
      <c r="AF3206" s="3"/>
    </row>
    <row r="3207" spans="1:32" x14ac:dyDescent="0.2">
      <c r="A3207" s="55"/>
      <c r="B3207" s="198"/>
      <c r="C3207" s="10" t="s">
        <v>377</v>
      </c>
      <c r="D3207" s="10"/>
      <c r="E3207" s="419" t="s">
        <v>302</v>
      </c>
      <c r="F3207" s="369">
        <v>383417</v>
      </c>
      <c r="G3207" s="10"/>
      <c r="H3207" s="10">
        <f t="shared" si="198"/>
        <v>1096</v>
      </c>
      <c r="I3207" s="10"/>
      <c r="J3207" s="10">
        <v>44669.94</v>
      </c>
      <c r="K3207" s="10"/>
      <c r="M3207" s="10">
        <v>151</v>
      </c>
      <c r="N3207" s="69"/>
      <c r="P3207" s="245">
        <f t="shared" si="196"/>
        <v>295.82741721854308</v>
      </c>
      <c r="Q3207" s="10"/>
      <c r="R3207" s="10"/>
      <c r="S3207" s="10"/>
      <c r="T3207" s="179">
        <f t="shared" si="197"/>
        <v>2539.1854304635763</v>
      </c>
      <c r="U3207" s="10"/>
      <c r="V3207" s="10"/>
      <c r="W3207" s="10"/>
      <c r="Y3207" s="10">
        <v>44669.94</v>
      </c>
      <c r="Z3207" s="10">
        <f t="shared" si="199"/>
        <v>60420.5</v>
      </c>
      <c r="AB3207" s="10">
        <f t="shared" si="200"/>
        <v>41563.18</v>
      </c>
      <c r="AC3207" s="10">
        <v>47569.4</v>
      </c>
      <c r="AD3207" s="10"/>
      <c r="AE3207" s="3"/>
      <c r="AF3207" s="3"/>
    </row>
    <row r="3208" spans="1:32" x14ac:dyDescent="0.2">
      <c r="A3208" s="55"/>
      <c r="B3208" s="198"/>
      <c r="C3208" s="10" t="s">
        <v>607</v>
      </c>
      <c r="D3208" s="10"/>
      <c r="E3208" s="419" t="s">
        <v>105</v>
      </c>
      <c r="F3208" s="369">
        <v>188</v>
      </c>
      <c r="G3208" s="10"/>
      <c r="H3208" s="10">
        <f t="shared" si="198"/>
        <v>1</v>
      </c>
      <c r="I3208" s="10"/>
      <c r="J3208" s="10">
        <v>43.92</v>
      </c>
      <c r="K3208" s="10"/>
      <c r="M3208" s="10">
        <v>3</v>
      </c>
      <c r="N3208" s="69"/>
      <c r="P3208" s="245">
        <f t="shared" si="196"/>
        <v>14.64</v>
      </c>
      <c r="Q3208" s="10"/>
      <c r="R3208" s="10"/>
      <c r="S3208" s="10"/>
      <c r="T3208" s="179">
        <f t="shared" si="197"/>
        <v>62.666666666666664</v>
      </c>
      <c r="U3208" s="10"/>
      <c r="V3208" s="10"/>
      <c r="W3208" s="10"/>
      <c r="Y3208" s="10">
        <v>43.92</v>
      </c>
      <c r="Z3208" s="10">
        <f t="shared" si="199"/>
        <v>59.41</v>
      </c>
      <c r="AB3208" s="10">
        <f t="shared" si="200"/>
        <v>40.869999999999997</v>
      </c>
      <c r="AC3208" s="10">
        <v>46.78</v>
      </c>
      <c r="AD3208" s="10"/>
      <c r="AE3208" s="3"/>
      <c r="AF3208" s="3"/>
    </row>
    <row r="3209" spans="1:32" x14ac:dyDescent="0.2">
      <c r="A3209" s="55"/>
      <c r="B3209" s="198"/>
      <c r="C3209" s="10" t="s">
        <v>378</v>
      </c>
      <c r="D3209" s="10"/>
      <c r="E3209" s="419" t="s">
        <v>102</v>
      </c>
      <c r="F3209" s="369">
        <v>2133</v>
      </c>
      <c r="G3209" s="10"/>
      <c r="H3209" s="10">
        <f t="shared" si="198"/>
        <v>6</v>
      </c>
      <c r="I3209" s="10"/>
      <c r="J3209" s="10">
        <v>365.03999999999996</v>
      </c>
      <c r="K3209" s="10"/>
      <c r="M3209" s="10">
        <v>3</v>
      </c>
      <c r="N3209" s="69"/>
      <c r="P3209" s="245">
        <f t="shared" si="196"/>
        <v>121.67999999999999</v>
      </c>
      <c r="Q3209" s="10"/>
      <c r="R3209" s="10"/>
      <c r="S3209" s="10"/>
      <c r="T3209" s="179">
        <f t="shared" si="197"/>
        <v>711</v>
      </c>
      <c r="U3209" s="10"/>
      <c r="V3209" s="10"/>
      <c r="W3209" s="10"/>
      <c r="Y3209" s="10">
        <v>365.03999999999996</v>
      </c>
      <c r="Z3209" s="10">
        <f t="shared" si="199"/>
        <v>493.75</v>
      </c>
      <c r="AB3209" s="10">
        <f t="shared" si="200"/>
        <v>339.65</v>
      </c>
      <c r="AC3209" s="10">
        <v>388.73</v>
      </c>
      <c r="AD3209" s="10"/>
      <c r="AE3209" s="3"/>
      <c r="AF3209" s="3"/>
    </row>
    <row r="3210" spans="1:32" x14ac:dyDescent="0.2">
      <c r="A3210" s="55"/>
      <c r="B3210" s="198"/>
      <c r="C3210" s="10" t="s">
        <v>378</v>
      </c>
      <c r="D3210" s="10"/>
      <c r="E3210" s="419" t="s">
        <v>105</v>
      </c>
      <c r="F3210" s="369">
        <v>7779968</v>
      </c>
      <c r="G3210" s="10"/>
      <c r="H3210" s="10">
        <f t="shared" si="198"/>
        <v>22239</v>
      </c>
      <c r="I3210" s="10"/>
      <c r="J3210" s="10">
        <v>801522.11999999941</v>
      </c>
      <c r="K3210" s="10"/>
      <c r="M3210" s="10">
        <v>1326</v>
      </c>
      <c r="N3210" s="69"/>
      <c r="P3210" s="245">
        <f t="shared" si="196"/>
        <v>604.46615384615336</v>
      </c>
      <c r="Q3210" s="10"/>
      <c r="R3210" s="10"/>
      <c r="S3210" s="10"/>
      <c r="T3210" s="179">
        <f t="shared" si="197"/>
        <v>5867.2458521870285</v>
      </c>
      <c r="U3210" s="10"/>
      <c r="V3210" s="10"/>
      <c r="W3210" s="10"/>
      <c r="Y3210" s="10">
        <v>801522.11999999941</v>
      </c>
      <c r="Z3210" s="10">
        <f t="shared" si="199"/>
        <v>1084137.79</v>
      </c>
      <c r="AB3210" s="10">
        <f t="shared" si="200"/>
        <v>745776.81</v>
      </c>
      <c r="AC3210" s="10">
        <v>853547.6</v>
      </c>
      <c r="AD3210" s="10"/>
      <c r="AE3210" s="3"/>
      <c r="AF3210" s="3"/>
    </row>
    <row r="3211" spans="1:32" x14ac:dyDescent="0.2">
      <c r="A3211" s="55"/>
      <c r="B3211" s="198"/>
      <c r="C3211" s="10" t="s">
        <v>380</v>
      </c>
      <c r="D3211" s="10"/>
      <c r="E3211" s="419" t="s">
        <v>164</v>
      </c>
      <c r="F3211" s="369">
        <v>678473</v>
      </c>
      <c r="G3211" s="10"/>
      <c r="H3211" s="10">
        <f t="shared" si="198"/>
        <v>1939</v>
      </c>
      <c r="I3211" s="10"/>
      <c r="J3211" s="10">
        <v>73824.160000000018</v>
      </c>
      <c r="K3211" s="10"/>
      <c r="M3211" s="10">
        <v>157</v>
      </c>
      <c r="N3211" s="69"/>
      <c r="P3211" s="245">
        <f t="shared" si="196"/>
        <v>470.21757961783453</v>
      </c>
      <c r="Q3211" s="10"/>
      <c r="R3211" s="10"/>
      <c r="S3211" s="10"/>
      <c r="T3211" s="179">
        <f t="shared" si="197"/>
        <v>4321.4840764331211</v>
      </c>
      <c r="U3211" s="10"/>
      <c r="V3211" s="10"/>
      <c r="W3211" s="10"/>
      <c r="Y3211" s="10">
        <v>73824.160000000018</v>
      </c>
      <c r="Z3211" s="10">
        <f t="shared" si="199"/>
        <v>99854.46</v>
      </c>
      <c r="AB3211" s="10">
        <f t="shared" si="200"/>
        <v>68689.740000000005</v>
      </c>
      <c r="AC3211" s="10">
        <v>78615.960000000006</v>
      </c>
      <c r="AD3211" s="10"/>
      <c r="AE3211" s="3"/>
      <c r="AF3211" s="3"/>
    </row>
    <row r="3212" spans="1:32" x14ac:dyDescent="0.2">
      <c r="A3212" s="55"/>
      <c r="B3212" s="198"/>
      <c r="C3212" s="10" t="s">
        <v>381</v>
      </c>
      <c r="D3212" s="10"/>
      <c r="E3212" s="419" t="s">
        <v>92</v>
      </c>
      <c r="F3212" s="369">
        <v>12154</v>
      </c>
      <c r="G3212" s="10"/>
      <c r="H3212" s="10">
        <f t="shared" si="198"/>
        <v>35</v>
      </c>
      <c r="I3212" s="10"/>
      <c r="J3212" s="10">
        <v>1965.49</v>
      </c>
      <c r="K3212" s="10"/>
      <c r="M3212" s="10">
        <v>2</v>
      </c>
      <c r="N3212" s="69"/>
      <c r="P3212" s="245">
        <f t="shared" si="196"/>
        <v>982.745</v>
      </c>
      <c r="Q3212" s="10"/>
      <c r="R3212" s="10"/>
      <c r="S3212" s="10"/>
      <c r="T3212" s="179">
        <f t="shared" si="197"/>
        <v>6077</v>
      </c>
      <c r="U3212" s="10"/>
      <c r="V3212" s="10"/>
      <c r="W3212" s="10"/>
      <c r="Y3212" s="10">
        <v>1965.49</v>
      </c>
      <c r="Z3212" s="10">
        <f t="shared" si="199"/>
        <v>2658.52</v>
      </c>
      <c r="AB3212" s="10">
        <f t="shared" si="200"/>
        <v>1828.79</v>
      </c>
      <c r="AC3212" s="10">
        <v>2093.06</v>
      </c>
      <c r="AD3212" s="10"/>
      <c r="AE3212" s="3"/>
      <c r="AF3212" s="3"/>
    </row>
    <row r="3213" spans="1:32" x14ac:dyDescent="0.2">
      <c r="A3213" s="55"/>
      <c r="B3213" s="198"/>
      <c r="C3213" s="10" t="s">
        <v>381</v>
      </c>
      <c r="D3213" s="10"/>
      <c r="E3213" s="419" t="s">
        <v>382</v>
      </c>
      <c r="F3213" s="369">
        <v>2364817</v>
      </c>
      <c r="G3213" s="10"/>
      <c r="H3213" s="10">
        <f t="shared" si="198"/>
        <v>6760</v>
      </c>
      <c r="I3213" s="10"/>
      <c r="J3213" s="10">
        <v>223796.31999999986</v>
      </c>
      <c r="K3213" s="10"/>
      <c r="M3213" s="10">
        <v>546</v>
      </c>
      <c r="N3213" s="69"/>
      <c r="P3213" s="245">
        <f t="shared" si="196"/>
        <v>409.88336996336972</v>
      </c>
      <c r="Q3213" s="10"/>
      <c r="R3213" s="10"/>
      <c r="S3213" s="10"/>
      <c r="T3213" s="179">
        <f t="shared" si="197"/>
        <v>4331.166666666667</v>
      </c>
      <c r="U3213" s="10"/>
      <c r="V3213" s="10"/>
      <c r="W3213" s="10"/>
      <c r="Y3213" s="10">
        <v>223796.31999999986</v>
      </c>
      <c r="Z3213" s="10">
        <f t="shared" si="199"/>
        <v>302706.61</v>
      </c>
      <c r="AB3213" s="10">
        <f t="shared" si="200"/>
        <v>208231.44</v>
      </c>
      <c r="AC3213" s="10">
        <v>238322.57</v>
      </c>
      <c r="AD3213" s="10"/>
      <c r="AE3213" s="3"/>
      <c r="AF3213" s="3"/>
    </row>
    <row r="3214" spans="1:32" x14ac:dyDescent="0.2">
      <c r="A3214" s="55"/>
      <c r="B3214" s="198"/>
      <c r="C3214" s="10" t="s">
        <v>381</v>
      </c>
      <c r="D3214" s="10"/>
      <c r="E3214" s="419" t="s">
        <v>383</v>
      </c>
      <c r="F3214" s="369">
        <v>956</v>
      </c>
      <c r="G3214" s="10"/>
      <c r="H3214" s="10">
        <f t="shared" si="198"/>
        <v>3</v>
      </c>
      <c r="I3214" s="10"/>
      <c r="J3214" s="10">
        <v>135.76</v>
      </c>
      <c r="K3214" s="10"/>
      <c r="M3214" s="10">
        <v>7</v>
      </c>
      <c r="N3214" s="69"/>
      <c r="P3214" s="245">
        <f t="shared" si="196"/>
        <v>19.394285714285711</v>
      </c>
      <c r="Q3214" s="10"/>
      <c r="R3214" s="10"/>
      <c r="S3214" s="10"/>
      <c r="T3214" s="179">
        <f t="shared" si="197"/>
        <v>136.57142857142858</v>
      </c>
      <c r="U3214" s="10"/>
      <c r="V3214" s="10"/>
      <c r="W3214" s="10"/>
      <c r="Y3214" s="10">
        <v>135.76</v>
      </c>
      <c r="Z3214" s="10">
        <f t="shared" si="199"/>
        <v>183.63</v>
      </c>
      <c r="AB3214" s="10">
        <f t="shared" si="200"/>
        <v>126.32</v>
      </c>
      <c r="AC3214" s="10">
        <v>144.57</v>
      </c>
      <c r="AD3214" s="10"/>
      <c r="AE3214" s="3"/>
      <c r="AF3214" s="3"/>
    </row>
    <row r="3215" spans="1:32" x14ac:dyDescent="0.2">
      <c r="A3215" s="55"/>
      <c r="B3215" s="198"/>
      <c r="C3215" s="10" t="s">
        <v>381</v>
      </c>
      <c r="D3215" s="10"/>
      <c r="E3215" s="419" t="s">
        <v>485</v>
      </c>
      <c r="F3215" s="369">
        <v>3323</v>
      </c>
      <c r="G3215" s="10"/>
      <c r="H3215" s="10">
        <f t="shared" si="198"/>
        <v>9</v>
      </c>
      <c r="I3215" s="10"/>
      <c r="J3215" s="10">
        <v>266.60000000000002</v>
      </c>
      <c r="K3215" s="10"/>
      <c r="M3215" s="10">
        <v>1</v>
      </c>
      <c r="N3215" s="69"/>
      <c r="P3215" s="245">
        <f t="shared" si="196"/>
        <v>266.60000000000002</v>
      </c>
      <c r="Q3215" s="10"/>
      <c r="R3215" s="10"/>
      <c r="S3215" s="10"/>
      <c r="T3215" s="179">
        <f t="shared" si="197"/>
        <v>3323</v>
      </c>
      <c r="U3215" s="10"/>
      <c r="V3215" s="10"/>
      <c r="W3215" s="10"/>
      <c r="Y3215" s="10">
        <v>266.60000000000002</v>
      </c>
      <c r="Z3215" s="10">
        <f t="shared" si="199"/>
        <v>360.6</v>
      </c>
      <c r="AB3215" s="10">
        <f t="shared" si="200"/>
        <v>248.06</v>
      </c>
      <c r="AC3215" s="10">
        <v>283.91000000000003</v>
      </c>
      <c r="AD3215" s="10"/>
      <c r="AE3215" s="3"/>
      <c r="AF3215" s="3"/>
    </row>
    <row r="3216" spans="1:32" x14ac:dyDescent="0.2">
      <c r="A3216" s="55"/>
      <c r="B3216" s="198"/>
      <c r="C3216" s="10" t="s">
        <v>381</v>
      </c>
      <c r="D3216" s="10"/>
      <c r="E3216" s="419" t="s">
        <v>107</v>
      </c>
      <c r="F3216" s="369">
        <v>2151</v>
      </c>
      <c r="G3216" s="10"/>
      <c r="H3216" s="10">
        <f t="shared" si="198"/>
        <v>6</v>
      </c>
      <c r="I3216" s="10"/>
      <c r="J3216" s="10">
        <v>185</v>
      </c>
      <c r="K3216" s="10"/>
      <c r="M3216" s="10">
        <v>1</v>
      </c>
      <c r="N3216" s="69"/>
      <c r="P3216" s="245">
        <f t="shared" si="196"/>
        <v>185</v>
      </c>
      <c r="Q3216" s="10"/>
      <c r="R3216" s="10"/>
      <c r="S3216" s="10"/>
      <c r="T3216" s="179">
        <f t="shared" si="197"/>
        <v>2151</v>
      </c>
      <c r="U3216" s="10"/>
      <c r="V3216" s="10"/>
      <c r="W3216" s="10"/>
      <c r="Y3216" s="10">
        <v>185</v>
      </c>
      <c r="Z3216" s="10">
        <f t="shared" si="199"/>
        <v>250.23</v>
      </c>
      <c r="AB3216" s="10">
        <f t="shared" si="200"/>
        <v>172.13</v>
      </c>
      <c r="AC3216" s="10">
        <v>197</v>
      </c>
      <c r="AD3216" s="10"/>
      <c r="AE3216" s="3"/>
      <c r="AF3216" s="3"/>
    </row>
    <row r="3217" spans="1:32" x14ac:dyDescent="0.2">
      <c r="A3217" s="55"/>
      <c r="B3217" s="198"/>
      <c r="C3217" s="10" t="s">
        <v>384</v>
      </c>
      <c r="D3217" s="10"/>
      <c r="E3217" s="419" t="s">
        <v>83</v>
      </c>
      <c r="F3217" s="369">
        <v>263</v>
      </c>
      <c r="G3217" s="10"/>
      <c r="H3217" s="10">
        <f t="shared" si="198"/>
        <v>1</v>
      </c>
      <c r="I3217" s="10"/>
      <c r="J3217" s="10">
        <v>49.96</v>
      </c>
      <c r="K3217" s="10"/>
      <c r="M3217" s="10">
        <v>1</v>
      </c>
      <c r="N3217" s="69"/>
      <c r="P3217" s="245">
        <f t="shared" si="196"/>
        <v>49.96</v>
      </c>
      <c r="Q3217" s="10"/>
      <c r="R3217" s="10"/>
      <c r="S3217" s="10"/>
      <c r="T3217" s="179">
        <f t="shared" si="197"/>
        <v>263</v>
      </c>
      <c r="U3217" s="10"/>
      <c r="V3217" s="10"/>
      <c r="W3217" s="10"/>
      <c r="Y3217" s="10">
        <v>49.96</v>
      </c>
      <c r="Z3217" s="10">
        <f t="shared" si="199"/>
        <v>67.58</v>
      </c>
      <c r="AB3217" s="10">
        <f t="shared" si="200"/>
        <v>46.49</v>
      </c>
      <c r="AC3217" s="10">
        <v>53.21</v>
      </c>
      <c r="AD3217" s="10"/>
      <c r="AE3217" s="3"/>
      <c r="AF3217" s="3"/>
    </row>
    <row r="3218" spans="1:32" x14ac:dyDescent="0.2">
      <c r="A3218" s="55"/>
      <c r="B3218" s="198"/>
      <c r="C3218" s="10" t="s">
        <v>384</v>
      </c>
      <c r="D3218" s="10"/>
      <c r="E3218" s="419" t="s">
        <v>84</v>
      </c>
      <c r="F3218" s="369">
        <v>2011977</v>
      </c>
      <c r="G3218" s="10"/>
      <c r="H3218" s="10">
        <f t="shared" si="198"/>
        <v>5751</v>
      </c>
      <c r="I3218" s="10"/>
      <c r="J3218" s="10">
        <v>200858.04999999984</v>
      </c>
      <c r="K3218" s="10"/>
      <c r="M3218" s="10">
        <v>566</v>
      </c>
      <c r="N3218" s="69"/>
      <c r="P3218" s="245">
        <f t="shared" si="196"/>
        <v>354.87287985865697</v>
      </c>
      <c r="Q3218" s="10"/>
      <c r="R3218" s="10"/>
      <c r="S3218" s="10"/>
      <c r="T3218" s="179">
        <f t="shared" si="197"/>
        <v>3554.7296819787985</v>
      </c>
      <c r="U3218" s="10"/>
      <c r="V3218" s="10"/>
      <c r="W3218" s="10"/>
      <c r="Y3218" s="10">
        <v>200858.04999999984</v>
      </c>
      <c r="Z3218" s="10">
        <f t="shared" si="199"/>
        <v>271680.34000000003</v>
      </c>
      <c r="AB3218" s="10">
        <f t="shared" si="200"/>
        <v>186888.51</v>
      </c>
      <c r="AC3218" s="10">
        <v>213895.41</v>
      </c>
      <c r="AD3218" s="10"/>
      <c r="AE3218" s="3"/>
      <c r="AF3218" s="3"/>
    </row>
    <row r="3219" spans="1:32" x14ac:dyDescent="0.2">
      <c r="A3219" s="55"/>
      <c r="B3219" s="198"/>
      <c r="C3219" s="10" t="s">
        <v>387</v>
      </c>
      <c r="D3219" s="10"/>
      <c r="E3219" s="419" t="s">
        <v>105</v>
      </c>
      <c r="F3219" s="369">
        <v>791</v>
      </c>
      <c r="G3219" s="10"/>
      <c r="H3219" s="10">
        <f t="shared" si="198"/>
        <v>2</v>
      </c>
      <c r="I3219" s="10"/>
      <c r="J3219" s="10">
        <v>66.819999999999993</v>
      </c>
      <c r="K3219" s="10"/>
      <c r="M3219" s="10">
        <v>1</v>
      </c>
      <c r="N3219" s="69"/>
      <c r="P3219" s="245">
        <f t="shared" si="196"/>
        <v>66.819999999999993</v>
      </c>
      <c r="Q3219" s="10"/>
      <c r="R3219" s="10"/>
      <c r="S3219" s="10"/>
      <c r="T3219" s="179">
        <f t="shared" si="197"/>
        <v>791</v>
      </c>
      <c r="U3219" s="10"/>
      <c r="V3219" s="10"/>
      <c r="W3219" s="10"/>
      <c r="Y3219" s="10">
        <v>66.819999999999993</v>
      </c>
      <c r="Z3219" s="10">
        <f t="shared" si="199"/>
        <v>90.38</v>
      </c>
      <c r="AB3219" s="10">
        <f t="shared" si="200"/>
        <v>62.17</v>
      </c>
      <c r="AC3219" s="10">
        <v>71.150000000000006</v>
      </c>
      <c r="AD3219" s="10"/>
      <c r="AE3219" s="3"/>
      <c r="AF3219" s="3"/>
    </row>
    <row r="3220" spans="1:32" x14ac:dyDescent="0.2">
      <c r="A3220" s="55"/>
      <c r="B3220" s="198"/>
      <c r="C3220" s="10" t="s">
        <v>387</v>
      </c>
      <c r="D3220" s="10"/>
      <c r="E3220" s="419" t="s">
        <v>187</v>
      </c>
      <c r="F3220" s="369">
        <v>405926</v>
      </c>
      <c r="G3220" s="10"/>
      <c r="H3220" s="10">
        <f t="shared" si="198"/>
        <v>1160</v>
      </c>
      <c r="I3220" s="10"/>
      <c r="J3220" s="10">
        <v>56421.310000000005</v>
      </c>
      <c r="K3220" s="10"/>
      <c r="M3220" s="10">
        <v>174</v>
      </c>
      <c r="N3220" s="69"/>
      <c r="P3220" s="245">
        <f t="shared" si="196"/>
        <v>324.26040229885058</v>
      </c>
      <c r="Q3220" s="10"/>
      <c r="R3220" s="10"/>
      <c r="S3220" s="10"/>
      <c r="T3220" s="179">
        <f t="shared" si="197"/>
        <v>2332.9080459770116</v>
      </c>
      <c r="U3220" s="10"/>
      <c r="V3220" s="10"/>
      <c r="W3220" s="10"/>
      <c r="Y3220" s="10">
        <v>56421.310000000005</v>
      </c>
      <c r="Z3220" s="10">
        <f t="shared" si="199"/>
        <v>76315.39</v>
      </c>
      <c r="AB3220" s="10">
        <f t="shared" si="200"/>
        <v>52497.25</v>
      </c>
      <c r="AC3220" s="10">
        <v>60083.53</v>
      </c>
      <c r="AD3220" s="10"/>
      <c r="AE3220" s="3"/>
      <c r="AF3220" s="3"/>
    </row>
    <row r="3221" spans="1:32" x14ac:dyDescent="0.2">
      <c r="A3221" s="55"/>
      <c r="B3221" s="198"/>
      <c r="C3221" s="10" t="s">
        <v>387</v>
      </c>
      <c r="D3221" s="10"/>
      <c r="E3221" s="419" t="s">
        <v>388</v>
      </c>
      <c r="F3221" s="369">
        <v>10</v>
      </c>
      <c r="G3221" s="10"/>
      <c r="H3221" s="10">
        <f t="shared" si="198"/>
        <v>0</v>
      </c>
      <c r="I3221" s="10"/>
      <c r="J3221" s="10">
        <v>13.3</v>
      </c>
      <c r="K3221" s="10"/>
      <c r="M3221" s="10">
        <v>1</v>
      </c>
      <c r="N3221" s="69"/>
      <c r="P3221" s="245">
        <f t="shared" si="196"/>
        <v>13.3</v>
      </c>
      <c r="Q3221" s="10"/>
      <c r="R3221" s="10"/>
      <c r="S3221" s="10"/>
      <c r="T3221" s="179">
        <f t="shared" si="197"/>
        <v>10</v>
      </c>
      <c r="U3221" s="10"/>
      <c r="V3221" s="10"/>
      <c r="W3221" s="10"/>
      <c r="Y3221" s="10">
        <v>13.3</v>
      </c>
      <c r="Z3221" s="10">
        <f t="shared" si="199"/>
        <v>17.989999999999998</v>
      </c>
      <c r="AB3221" s="10">
        <f t="shared" si="200"/>
        <v>12.37</v>
      </c>
      <c r="AC3221" s="10">
        <v>14.16</v>
      </c>
      <c r="AD3221" s="10"/>
      <c r="AE3221" s="3"/>
      <c r="AF3221" s="3"/>
    </row>
    <row r="3222" spans="1:32" x14ac:dyDescent="0.2">
      <c r="A3222" s="55"/>
      <c r="B3222" s="198"/>
      <c r="C3222" s="10" t="s">
        <v>389</v>
      </c>
      <c r="D3222" s="10"/>
      <c r="E3222" s="419" t="s">
        <v>124</v>
      </c>
      <c r="F3222" s="369">
        <v>1815131</v>
      </c>
      <c r="G3222" s="10"/>
      <c r="H3222" s="10">
        <f t="shared" si="198"/>
        <v>5189</v>
      </c>
      <c r="I3222" s="10"/>
      <c r="J3222" s="10">
        <v>201588.24000000011</v>
      </c>
      <c r="K3222" s="10"/>
      <c r="M3222" s="10">
        <v>377</v>
      </c>
      <c r="N3222" s="69"/>
      <c r="P3222" s="245">
        <f t="shared" si="196"/>
        <v>534.71681697612757</v>
      </c>
      <c r="Q3222" s="10"/>
      <c r="R3222" s="10"/>
      <c r="S3222" s="10"/>
      <c r="T3222" s="179">
        <f t="shared" si="197"/>
        <v>4814.6710875331564</v>
      </c>
      <c r="U3222" s="10"/>
      <c r="V3222" s="10"/>
      <c r="W3222" s="10"/>
      <c r="Y3222" s="10">
        <v>201588.24000000011</v>
      </c>
      <c r="Z3222" s="10">
        <f t="shared" si="199"/>
        <v>272667.99</v>
      </c>
      <c r="AB3222" s="10">
        <f t="shared" si="200"/>
        <v>187567.92</v>
      </c>
      <c r="AC3222" s="10">
        <v>214673</v>
      </c>
      <c r="AD3222" s="10"/>
      <c r="AE3222" s="3"/>
      <c r="AF3222" s="3"/>
    </row>
    <row r="3223" spans="1:32" x14ac:dyDescent="0.2">
      <c r="A3223" s="55"/>
      <c r="B3223" s="198"/>
      <c r="C3223" s="10" t="s">
        <v>391</v>
      </c>
      <c r="D3223" s="10"/>
      <c r="E3223" s="419" t="s">
        <v>110</v>
      </c>
      <c r="F3223" s="369">
        <v>20981</v>
      </c>
      <c r="G3223" s="10"/>
      <c r="H3223" s="10">
        <f t="shared" si="198"/>
        <v>60</v>
      </c>
      <c r="I3223" s="10"/>
      <c r="J3223" s="10">
        <v>2978.41</v>
      </c>
      <c r="K3223" s="10"/>
      <c r="M3223" s="10">
        <v>4</v>
      </c>
      <c r="N3223" s="69"/>
      <c r="P3223" s="245">
        <f t="shared" si="196"/>
        <v>744.60249999999996</v>
      </c>
      <c r="Q3223" s="10"/>
      <c r="R3223" s="10"/>
      <c r="S3223" s="10"/>
      <c r="T3223" s="179">
        <f t="shared" si="197"/>
        <v>5245.25</v>
      </c>
      <c r="U3223" s="10"/>
      <c r="V3223" s="10"/>
      <c r="W3223" s="10"/>
      <c r="Y3223" s="10">
        <v>2978.41</v>
      </c>
      <c r="Z3223" s="10">
        <f t="shared" si="199"/>
        <v>4028.59</v>
      </c>
      <c r="AB3223" s="10">
        <f t="shared" si="200"/>
        <v>2771.26</v>
      </c>
      <c r="AC3223" s="10">
        <v>3171.73</v>
      </c>
      <c r="AD3223" s="10"/>
      <c r="AE3223" s="3"/>
      <c r="AF3223" s="3"/>
    </row>
    <row r="3224" spans="1:32" x14ac:dyDescent="0.2">
      <c r="A3224" s="55"/>
      <c r="B3224" s="198"/>
      <c r="C3224" s="10" t="s">
        <v>394</v>
      </c>
      <c r="D3224" s="10"/>
      <c r="E3224" s="419" t="s">
        <v>395</v>
      </c>
      <c r="F3224" s="369">
        <v>75611</v>
      </c>
      <c r="G3224" s="10"/>
      <c r="H3224" s="10">
        <f t="shared" si="198"/>
        <v>216</v>
      </c>
      <c r="I3224" s="10"/>
      <c r="J3224" s="10">
        <v>5829.63</v>
      </c>
      <c r="K3224" s="10"/>
      <c r="M3224" s="10">
        <v>31</v>
      </c>
      <c r="N3224" s="69"/>
      <c r="P3224" s="245">
        <f t="shared" si="196"/>
        <v>188.0525806451613</v>
      </c>
      <c r="Q3224" s="10"/>
      <c r="R3224" s="10"/>
      <c r="S3224" s="10"/>
      <c r="T3224" s="179">
        <f t="shared" si="197"/>
        <v>2439.0645161290322</v>
      </c>
      <c r="U3224" s="10"/>
      <c r="V3224" s="10"/>
      <c r="W3224" s="10"/>
      <c r="Y3224" s="10">
        <v>5829.63</v>
      </c>
      <c r="Z3224" s="10">
        <f t="shared" si="199"/>
        <v>7885.15</v>
      </c>
      <c r="AB3224" s="10">
        <f t="shared" si="200"/>
        <v>5424.18</v>
      </c>
      <c r="AC3224" s="10">
        <v>6208.02</v>
      </c>
      <c r="AD3224" s="10"/>
      <c r="AE3224" s="3"/>
      <c r="AF3224" s="3"/>
    </row>
    <row r="3225" spans="1:32" x14ac:dyDescent="0.2">
      <c r="A3225" s="55"/>
      <c r="B3225" s="198"/>
      <c r="C3225" s="10" t="s">
        <v>396</v>
      </c>
      <c r="D3225" s="10"/>
      <c r="E3225" s="419" t="s">
        <v>105</v>
      </c>
      <c r="F3225" s="369">
        <v>122</v>
      </c>
      <c r="G3225" s="10"/>
      <c r="H3225" s="10">
        <f t="shared" si="198"/>
        <v>0</v>
      </c>
      <c r="I3225" s="10"/>
      <c r="J3225" s="10">
        <v>30.14</v>
      </c>
      <c r="K3225" s="10"/>
      <c r="M3225" s="10">
        <v>1</v>
      </c>
      <c r="N3225" s="69"/>
      <c r="P3225" s="245">
        <f t="shared" si="196"/>
        <v>30.14</v>
      </c>
      <c r="Q3225" s="10"/>
      <c r="R3225" s="10"/>
      <c r="S3225" s="10"/>
      <c r="T3225" s="179">
        <f t="shared" si="197"/>
        <v>122</v>
      </c>
      <c r="U3225" s="10"/>
      <c r="V3225" s="10"/>
      <c r="W3225" s="10"/>
      <c r="Y3225" s="10">
        <v>30.14</v>
      </c>
      <c r="Z3225" s="10">
        <f t="shared" si="199"/>
        <v>40.770000000000003</v>
      </c>
      <c r="AB3225" s="10">
        <f t="shared" si="200"/>
        <v>28.04</v>
      </c>
      <c r="AC3225" s="10">
        <v>32.090000000000003</v>
      </c>
      <c r="AD3225" s="10"/>
      <c r="AE3225" s="3"/>
      <c r="AF3225" s="3"/>
    </row>
    <row r="3226" spans="1:32" x14ac:dyDescent="0.2">
      <c r="A3226" s="55"/>
      <c r="B3226" s="198"/>
      <c r="C3226" s="10" t="s">
        <v>396</v>
      </c>
      <c r="D3226" s="10"/>
      <c r="E3226" s="419" t="s">
        <v>86</v>
      </c>
      <c r="F3226" s="369">
        <v>135297</v>
      </c>
      <c r="G3226" s="10"/>
      <c r="H3226" s="10">
        <f t="shared" si="198"/>
        <v>387</v>
      </c>
      <c r="I3226" s="10"/>
      <c r="J3226" s="10">
        <v>12901.35</v>
      </c>
      <c r="K3226" s="10"/>
      <c r="M3226" s="10">
        <v>43</v>
      </c>
      <c r="N3226" s="69"/>
      <c r="P3226" s="245">
        <f t="shared" si="196"/>
        <v>300.03139534883724</v>
      </c>
      <c r="Q3226" s="10"/>
      <c r="R3226" s="10"/>
      <c r="S3226" s="10"/>
      <c r="T3226" s="179">
        <f t="shared" si="197"/>
        <v>3146.4418604651164</v>
      </c>
      <c r="U3226" s="10"/>
      <c r="V3226" s="10"/>
      <c r="W3226" s="10"/>
      <c r="Y3226" s="10">
        <v>12901.35</v>
      </c>
      <c r="Z3226" s="10">
        <f t="shared" si="199"/>
        <v>17450.349999999999</v>
      </c>
      <c r="AB3226" s="10">
        <f t="shared" si="200"/>
        <v>12004.07</v>
      </c>
      <c r="AC3226" s="10">
        <v>13738.76</v>
      </c>
      <c r="AD3226" s="10"/>
      <c r="AE3226" s="3"/>
      <c r="AF3226" s="3"/>
    </row>
    <row r="3227" spans="1:32" x14ac:dyDescent="0.2">
      <c r="A3227" s="55"/>
      <c r="B3227" s="198"/>
      <c r="C3227" s="10" t="s">
        <v>397</v>
      </c>
      <c r="D3227" s="10"/>
      <c r="E3227" s="419" t="s">
        <v>187</v>
      </c>
      <c r="F3227" s="369">
        <v>252</v>
      </c>
      <c r="G3227" s="10"/>
      <c r="H3227" s="10">
        <f t="shared" si="198"/>
        <v>1</v>
      </c>
      <c r="I3227" s="10"/>
      <c r="J3227" s="10">
        <v>41.72</v>
      </c>
      <c r="K3227" s="10"/>
      <c r="M3227" s="10">
        <v>1</v>
      </c>
      <c r="N3227" s="69"/>
      <c r="P3227" s="245">
        <f t="shared" si="196"/>
        <v>41.72</v>
      </c>
      <c r="Q3227" s="10"/>
      <c r="R3227" s="10"/>
      <c r="S3227" s="10"/>
      <c r="T3227" s="179">
        <f t="shared" si="197"/>
        <v>252</v>
      </c>
      <c r="U3227" s="10"/>
      <c r="V3227" s="10"/>
      <c r="W3227" s="10"/>
      <c r="Y3227" s="10">
        <v>41.72</v>
      </c>
      <c r="Z3227" s="10">
        <f t="shared" si="199"/>
        <v>56.43</v>
      </c>
      <c r="AB3227" s="10">
        <f t="shared" si="200"/>
        <v>38.82</v>
      </c>
      <c r="AC3227" s="10">
        <v>44.43</v>
      </c>
      <c r="AD3227" s="10"/>
      <c r="AE3227" s="3"/>
      <c r="AF3227" s="3"/>
    </row>
    <row r="3228" spans="1:32" x14ac:dyDescent="0.2">
      <c r="A3228" s="55"/>
      <c r="B3228" s="198"/>
      <c r="C3228" s="10" t="s">
        <v>397</v>
      </c>
      <c r="D3228" s="10"/>
      <c r="E3228" s="419" t="s">
        <v>211</v>
      </c>
      <c r="F3228" s="369">
        <v>1022</v>
      </c>
      <c r="G3228" s="10"/>
      <c r="H3228" s="10">
        <f t="shared" si="198"/>
        <v>3</v>
      </c>
      <c r="I3228" s="10"/>
      <c r="J3228" s="10">
        <v>177.95</v>
      </c>
      <c r="K3228" s="10"/>
      <c r="M3228" s="10">
        <v>1</v>
      </c>
      <c r="N3228" s="69"/>
      <c r="P3228" s="245">
        <f t="shared" si="196"/>
        <v>177.95</v>
      </c>
      <c r="Q3228" s="10"/>
      <c r="R3228" s="10"/>
      <c r="S3228" s="10"/>
      <c r="T3228" s="179">
        <f t="shared" si="197"/>
        <v>1022</v>
      </c>
      <c r="U3228" s="10"/>
      <c r="V3228" s="10"/>
      <c r="W3228" s="10"/>
      <c r="Y3228" s="10">
        <v>177.95</v>
      </c>
      <c r="Z3228" s="10">
        <f t="shared" si="199"/>
        <v>240.69</v>
      </c>
      <c r="AB3228" s="10">
        <f t="shared" si="200"/>
        <v>165.57</v>
      </c>
      <c r="AC3228" s="10">
        <v>189.5</v>
      </c>
      <c r="AD3228" s="10"/>
      <c r="AE3228" s="3"/>
      <c r="AF3228" s="3"/>
    </row>
    <row r="3229" spans="1:32" x14ac:dyDescent="0.2">
      <c r="A3229" s="55"/>
      <c r="B3229" s="198"/>
      <c r="C3229" s="10" t="s">
        <v>397</v>
      </c>
      <c r="D3229" s="10"/>
      <c r="E3229" s="419" t="s">
        <v>120</v>
      </c>
      <c r="F3229" s="369">
        <v>9265512</v>
      </c>
      <c r="G3229" s="10"/>
      <c r="H3229" s="10">
        <f t="shared" si="198"/>
        <v>26486</v>
      </c>
      <c r="I3229" s="10"/>
      <c r="J3229" s="10">
        <v>864246.28999999957</v>
      </c>
      <c r="K3229" s="10"/>
      <c r="M3229" s="10">
        <v>1133</v>
      </c>
      <c r="N3229" s="69"/>
      <c r="P3229" s="245">
        <f t="shared" si="196"/>
        <v>762.79460723742238</v>
      </c>
      <c r="Q3229" s="10"/>
      <c r="R3229" s="10"/>
      <c r="S3229" s="10"/>
      <c r="T3229" s="179">
        <f t="shared" si="197"/>
        <v>8177.857016769638</v>
      </c>
      <c r="U3229" s="10"/>
      <c r="V3229" s="10"/>
      <c r="W3229" s="10"/>
      <c r="Y3229" s="10">
        <v>864246.28999999957</v>
      </c>
      <c r="Z3229" s="10">
        <f t="shared" si="199"/>
        <v>1168978.42</v>
      </c>
      <c r="AB3229" s="10">
        <f t="shared" si="200"/>
        <v>804138.56</v>
      </c>
      <c r="AC3229" s="10">
        <v>920343.09</v>
      </c>
      <c r="AD3229" s="10"/>
      <c r="AE3229" s="3"/>
      <c r="AF3229" s="3"/>
    </row>
    <row r="3230" spans="1:32" x14ac:dyDescent="0.2">
      <c r="A3230" s="55"/>
      <c r="B3230" s="198"/>
      <c r="C3230" s="10" t="s">
        <v>398</v>
      </c>
      <c r="D3230" s="10"/>
      <c r="E3230" s="419" t="s">
        <v>97</v>
      </c>
      <c r="F3230" s="369">
        <v>147525</v>
      </c>
      <c r="G3230" s="10"/>
      <c r="H3230" s="10">
        <f t="shared" si="198"/>
        <v>422</v>
      </c>
      <c r="I3230" s="10"/>
      <c r="J3230" s="10">
        <v>22610.78</v>
      </c>
      <c r="K3230" s="10"/>
      <c r="M3230" s="10">
        <v>59</v>
      </c>
      <c r="N3230" s="69"/>
      <c r="P3230" s="245">
        <f t="shared" si="196"/>
        <v>383.2335593220339</v>
      </c>
      <c r="Q3230" s="10"/>
      <c r="R3230" s="10"/>
      <c r="S3230" s="10"/>
      <c r="T3230" s="179">
        <f t="shared" si="197"/>
        <v>2500.4237288135591</v>
      </c>
      <c r="U3230" s="10"/>
      <c r="V3230" s="10"/>
      <c r="W3230" s="10"/>
      <c r="Y3230" s="10">
        <v>22610.78</v>
      </c>
      <c r="Z3230" s="10">
        <f t="shared" si="199"/>
        <v>30583.31</v>
      </c>
      <c r="AB3230" s="10">
        <f t="shared" si="200"/>
        <v>21038.22</v>
      </c>
      <c r="AC3230" s="10">
        <v>24078.41</v>
      </c>
      <c r="AD3230" s="10"/>
      <c r="AE3230" s="3"/>
      <c r="AF3230" s="3"/>
    </row>
    <row r="3231" spans="1:32" x14ac:dyDescent="0.2">
      <c r="A3231" s="55"/>
      <c r="B3231" s="198"/>
      <c r="C3231" s="10" t="s">
        <v>399</v>
      </c>
      <c r="D3231" s="10"/>
      <c r="E3231" s="419" t="s">
        <v>100</v>
      </c>
      <c r="F3231" s="369">
        <v>184206</v>
      </c>
      <c r="G3231" s="10"/>
      <c r="H3231" s="10">
        <f t="shared" si="198"/>
        <v>527</v>
      </c>
      <c r="I3231" s="10"/>
      <c r="J3231" s="10">
        <v>13123.369999999997</v>
      </c>
      <c r="K3231" s="10"/>
      <c r="M3231" s="10">
        <v>42</v>
      </c>
      <c r="N3231" s="69"/>
      <c r="P3231" s="245">
        <f t="shared" si="196"/>
        <v>312.46119047619038</v>
      </c>
      <c r="Q3231" s="10"/>
      <c r="R3231" s="10"/>
      <c r="S3231" s="10"/>
      <c r="T3231" s="179">
        <f t="shared" si="197"/>
        <v>4385.8571428571431</v>
      </c>
      <c r="U3231" s="10"/>
      <c r="V3231" s="10"/>
      <c r="W3231" s="10"/>
      <c r="Y3231" s="10">
        <v>13123.369999999997</v>
      </c>
      <c r="Z3231" s="10">
        <f t="shared" si="199"/>
        <v>17750.650000000001</v>
      </c>
      <c r="AB3231" s="10">
        <f t="shared" si="200"/>
        <v>12210.65</v>
      </c>
      <c r="AC3231" s="10">
        <v>13975.19</v>
      </c>
      <c r="AD3231" s="10"/>
      <c r="AE3231" s="3"/>
      <c r="AF3231" s="3"/>
    </row>
    <row r="3232" spans="1:32" x14ac:dyDescent="0.2">
      <c r="A3232" s="55"/>
      <c r="B3232" s="198"/>
      <c r="C3232" s="10" t="s">
        <v>399</v>
      </c>
      <c r="D3232" s="10"/>
      <c r="E3232" s="419" t="s">
        <v>77</v>
      </c>
      <c r="F3232" s="369">
        <v>2828250</v>
      </c>
      <c r="G3232" s="10"/>
      <c r="H3232" s="10">
        <f t="shared" si="198"/>
        <v>8085</v>
      </c>
      <c r="I3232" s="10"/>
      <c r="J3232" s="10">
        <v>265009.54000000004</v>
      </c>
      <c r="K3232" s="10"/>
      <c r="M3232" s="10">
        <v>336</v>
      </c>
      <c r="N3232" s="69"/>
      <c r="P3232" s="245">
        <f t="shared" si="196"/>
        <v>788.71886904761914</v>
      </c>
      <c r="Q3232" s="10"/>
      <c r="R3232" s="10"/>
      <c r="S3232" s="10"/>
      <c r="T3232" s="179">
        <f t="shared" si="197"/>
        <v>8417.4107142857138</v>
      </c>
      <c r="U3232" s="10"/>
      <c r="V3232" s="10"/>
      <c r="W3232" s="10"/>
      <c r="Y3232" s="10">
        <v>265009.54000000004</v>
      </c>
      <c r="Z3232" s="10">
        <f t="shared" si="199"/>
        <v>358451.56</v>
      </c>
      <c r="AB3232" s="10">
        <f t="shared" si="200"/>
        <v>246578.31</v>
      </c>
      <c r="AC3232" s="10">
        <v>282210.87</v>
      </c>
      <c r="AD3232" s="10"/>
      <c r="AE3232" s="3"/>
      <c r="AF3232" s="3"/>
    </row>
    <row r="3233" spans="1:32" x14ac:dyDescent="0.2">
      <c r="A3233" s="55"/>
      <c r="B3233" s="198"/>
      <c r="C3233" s="10" t="s">
        <v>400</v>
      </c>
      <c r="D3233" s="10"/>
      <c r="E3233" s="419" t="s">
        <v>388</v>
      </c>
      <c r="F3233" s="369">
        <v>624310</v>
      </c>
      <c r="G3233" s="10"/>
      <c r="H3233" s="10">
        <f t="shared" si="198"/>
        <v>1785</v>
      </c>
      <c r="I3233" s="10"/>
      <c r="J3233" s="10">
        <v>56527.269999999968</v>
      </c>
      <c r="K3233" s="10"/>
      <c r="M3233" s="10">
        <v>142</v>
      </c>
      <c r="N3233" s="69"/>
      <c r="P3233" s="245">
        <f t="shared" si="196"/>
        <v>398.07936619718288</v>
      </c>
      <c r="Q3233" s="10"/>
      <c r="R3233" s="10"/>
      <c r="S3233" s="10"/>
      <c r="T3233" s="179">
        <f t="shared" si="197"/>
        <v>4396.5492957746483</v>
      </c>
      <c r="U3233" s="10"/>
      <c r="V3233" s="10"/>
      <c r="W3233" s="10"/>
      <c r="Y3233" s="10">
        <v>56527.269999999968</v>
      </c>
      <c r="Z3233" s="10">
        <f t="shared" si="199"/>
        <v>76458.710000000006</v>
      </c>
      <c r="AB3233" s="10">
        <f t="shared" si="200"/>
        <v>52595.839999999997</v>
      </c>
      <c r="AC3233" s="10">
        <v>60196.36</v>
      </c>
      <c r="AD3233" s="10"/>
      <c r="AE3233" s="3"/>
      <c r="AF3233" s="3"/>
    </row>
    <row r="3234" spans="1:32" x14ac:dyDescent="0.2">
      <c r="A3234" s="55"/>
      <c r="B3234" s="198"/>
      <c r="C3234" s="10" t="s">
        <v>400</v>
      </c>
      <c r="D3234" s="10"/>
      <c r="E3234" s="419" t="s">
        <v>88</v>
      </c>
      <c r="F3234" s="369">
        <v>14889</v>
      </c>
      <c r="G3234" s="10"/>
      <c r="H3234" s="10">
        <f t="shared" si="198"/>
        <v>43</v>
      </c>
      <c r="I3234" s="10"/>
      <c r="J3234" s="10">
        <v>2592.65</v>
      </c>
      <c r="K3234" s="10"/>
      <c r="M3234" s="10">
        <v>7</v>
      </c>
      <c r="N3234" s="69"/>
      <c r="P3234" s="245">
        <f t="shared" si="196"/>
        <v>370.37857142857143</v>
      </c>
      <c r="Q3234" s="10"/>
      <c r="R3234" s="10"/>
      <c r="S3234" s="10"/>
      <c r="T3234" s="179">
        <f t="shared" si="197"/>
        <v>2127</v>
      </c>
      <c r="U3234" s="10"/>
      <c r="V3234" s="10"/>
      <c r="W3234" s="10"/>
      <c r="Y3234" s="10">
        <v>2592.65</v>
      </c>
      <c r="Z3234" s="10">
        <f t="shared" si="199"/>
        <v>3506.82</v>
      </c>
      <c r="AB3234" s="10">
        <f t="shared" si="200"/>
        <v>2412.33</v>
      </c>
      <c r="AC3234" s="10">
        <v>2760.93</v>
      </c>
      <c r="AD3234" s="10"/>
      <c r="AE3234" s="3"/>
      <c r="AF3234" s="3"/>
    </row>
    <row r="3235" spans="1:32" x14ac:dyDescent="0.2">
      <c r="A3235" s="55"/>
      <c r="B3235" s="198"/>
      <c r="C3235" s="10" t="s">
        <v>608</v>
      </c>
      <c r="D3235" s="10"/>
      <c r="E3235" s="419" t="s">
        <v>175</v>
      </c>
      <c r="F3235" s="369">
        <v>1423</v>
      </c>
      <c r="G3235" s="10"/>
      <c r="H3235" s="10">
        <f t="shared" si="198"/>
        <v>4</v>
      </c>
      <c r="I3235" s="10"/>
      <c r="J3235" s="10">
        <v>492.01</v>
      </c>
      <c r="K3235" s="10"/>
      <c r="M3235" s="10">
        <v>3</v>
      </c>
      <c r="N3235" s="69"/>
      <c r="P3235" s="245">
        <f t="shared" si="196"/>
        <v>164.00333333333333</v>
      </c>
      <c r="Q3235" s="10"/>
      <c r="R3235" s="10"/>
      <c r="S3235" s="10"/>
      <c r="T3235" s="179">
        <f t="shared" si="197"/>
        <v>474.33333333333331</v>
      </c>
      <c r="U3235" s="10"/>
      <c r="V3235" s="10"/>
      <c r="W3235" s="10"/>
      <c r="Y3235" s="10">
        <v>492.01</v>
      </c>
      <c r="Z3235" s="10">
        <f t="shared" si="199"/>
        <v>665.49</v>
      </c>
      <c r="AB3235" s="10">
        <f t="shared" si="200"/>
        <v>457.79</v>
      </c>
      <c r="AC3235" s="10">
        <v>523.94000000000005</v>
      </c>
      <c r="AD3235" s="10"/>
      <c r="AE3235" s="3"/>
      <c r="AF3235" s="3"/>
    </row>
    <row r="3236" spans="1:32" x14ac:dyDescent="0.2">
      <c r="A3236" s="55"/>
      <c r="B3236" s="198"/>
      <c r="C3236" s="10" t="s">
        <v>402</v>
      </c>
      <c r="D3236" s="10"/>
      <c r="E3236" s="419" t="s">
        <v>383</v>
      </c>
      <c r="F3236" s="369">
        <v>1203330</v>
      </c>
      <c r="G3236" s="10"/>
      <c r="H3236" s="10">
        <f t="shared" si="198"/>
        <v>3440</v>
      </c>
      <c r="I3236" s="10"/>
      <c r="J3236" s="10">
        <v>65481.720000000016</v>
      </c>
      <c r="K3236" s="10"/>
      <c r="M3236" s="10">
        <v>173</v>
      </c>
      <c r="N3236" s="69"/>
      <c r="P3236" s="245">
        <f t="shared" si="196"/>
        <v>378.5070520231215</v>
      </c>
      <c r="Q3236" s="10"/>
      <c r="R3236" s="10"/>
      <c r="S3236" s="10"/>
      <c r="T3236" s="179">
        <f t="shared" si="197"/>
        <v>6955.6647398843934</v>
      </c>
      <c r="U3236" s="10"/>
      <c r="V3236" s="10"/>
      <c r="W3236" s="10"/>
      <c r="Y3236" s="10">
        <v>65481.720000000016</v>
      </c>
      <c r="Z3236" s="10">
        <f t="shared" si="199"/>
        <v>88570.49</v>
      </c>
      <c r="AB3236" s="10">
        <f t="shared" si="200"/>
        <v>60927.51</v>
      </c>
      <c r="AC3236" s="10">
        <v>69732.03</v>
      </c>
      <c r="AD3236" s="10"/>
      <c r="AE3236" s="3"/>
      <c r="AF3236" s="3"/>
    </row>
    <row r="3237" spans="1:32" x14ac:dyDescent="0.2">
      <c r="A3237" s="55"/>
      <c r="B3237" s="198"/>
      <c r="C3237" s="10" t="s">
        <v>403</v>
      </c>
      <c r="D3237" s="10"/>
      <c r="E3237" s="419" t="s">
        <v>100</v>
      </c>
      <c r="F3237" s="369">
        <v>360</v>
      </c>
      <c r="G3237" s="10"/>
      <c r="H3237" s="10">
        <f t="shared" si="198"/>
        <v>1</v>
      </c>
      <c r="I3237" s="10"/>
      <c r="J3237" s="10">
        <v>22.65</v>
      </c>
      <c r="K3237" s="10"/>
      <c r="M3237" s="10">
        <v>1</v>
      </c>
      <c r="N3237" s="69"/>
      <c r="P3237" s="245">
        <f t="shared" si="196"/>
        <v>22.65</v>
      </c>
      <c r="Q3237" s="10"/>
      <c r="R3237" s="10"/>
      <c r="S3237" s="10"/>
      <c r="T3237" s="179">
        <f t="shared" si="197"/>
        <v>360</v>
      </c>
      <c r="U3237" s="10"/>
      <c r="V3237" s="10"/>
      <c r="W3237" s="10"/>
      <c r="Y3237" s="10">
        <v>22.65</v>
      </c>
      <c r="Z3237" s="10">
        <f t="shared" si="199"/>
        <v>30.64</v>
      </c>
      <c r="AB3237" s="10">
        <f t="shared" si="200"/>
        <v>21.07</v>
      </c>
      <c r="AC3237" s="10">
        <v>24.11</v>
      </c>
      <c r="AD3237" s="10"/>
      <c r="AE3237" s="3"/>
      <c r="AF3237" s="3"/>
    </row>
    <row r="3238" spans="1:32" x14ac:dyDescent="0.2">
      <c r="A3238" s="55"/>
      <c r="B3238" s="198"/>
      <c r="C3238" s="10" t="s">
        <v>403</v>
      </c>
      <c r="D3238" s="10"/>
      <c r="E3238" s="419" t="s">
        <v>175</v>
      </c>
      <c r="F3238" s="369">
        <v>16997820</v>
      </c>
      <c r="G3238" s="10"/>
      <c r="H3238" s="10">
        <f t="shared" si="198"/>
        <v>48589</v>
      </c>
      <c r="I3238" s="10"/>
      <c r="J3238" s="10">
        <v>1140912.5100000005</v>
      </c>
      <c r="K3238" s="10"/>
      <c r="M3238" s="10">
        <v>1790</v>
      </c>
      <c r="N3238" s="69"/>
      <c r="P3238" s="245">
        <f t="shared" si="196"/>
        <v>637.3812905027936</v>
      </c>
      <c r="Q3238" s="10"/>
      <c r="R3238" s="10"/>
      <c r="S3238" s="10"/>
      <c r="T3238" s="179">
        <f t="shared" si="197"/>
        <v>9495.9888268156428</v>
      </c>
      <c r="U3238" s="10"/>
      <c r="V3238" s="10"/>
      <c r="W3238" s="10"/>
      <c r="Y3238" s="10">
        <v>1140912.5100000005</v>
      </c>
      <c r="Z3238" s="10">
        <f t="shared" si="199"/>
        <v>1543196.79</v>
      </c>
      <c r="AB3238" s="10">
        <f t="shared" si="200"/>
        <v>1061562.83</v>
      </c>
      <c r="AC3238" s="10">
        <v>1214967.25</v>
      </c>
      <c r="AD3238" s="10"/>
      <c r="AE3238" s="3"/>
      <c r="AF3238" s="3"/>
    </row>
    <row r="3239" spans="1:32" x14ac:dyDescent="0.2">
      <c r="A3239" s="55"/>
      <c r="B3239" s="198"/>
      <c r="C3239" s="10" t="s">
        <v>403</v>
      </c>
      <c r="D3239" s="10"/>
      <c r="E3239" s="419" t="s">
        <v>157</v>
      </c>
      <c r="F3239" s="369">
        <v>1773</v>
      </c>
      <c r="G3239" s="10"/>
      <c r="H3239" s="10">
        <f t="shared" si="198"/>
        <v>5</v>
      </c>
      <c r="I3239" s="10"/>
      <c r="J3239" s="10">
        <v>162.65</v>
      </c>
      <c r="K3239" s="10"/>
      <c r="M3239" s="10">
        <v>1</v>
      </c>
      <c r="N3239" s="69"/>
      <c r="P3239" s="245">
        <f t="shared" si="196"/>
        <v>162.65</v>
      </c>
      <c r="Q3239" s="10"/>
      <c r="R3239" s="10"/>
      <c r="S3239" s="10"/>
      <c r="T3239" s="179">
        <f t="shared" si="197"/>
        <v>1773</v>
      </c>
      <c r="U3239" s="10"/>
      <c r="V3239" s="10"/>
      <c r="W3239" s="10"/>
      <c r="Y3239" s="10">
        <v>162.65</v>
      </c>
      <c r="Z3239" s="10">
        <f t="shared" si="199"/>
        <v>220</v>
      </c>
      <c r="AB3239" s="10">
        <f t="shared" si="200"/>
        <v>151.34</v>
      </c>
      <c r="AC3239" s="10">
        <v>173.21</v>
      </c>
      <c r="AD3239" s="10"/>
      <c r="AE3239" s="3"/>
      <c r="AF3239" s="3"/>
    </row>
    <row r="3240" spans="1:32" x14ac:dyDescent="0.2">
      <c r="A3240" s="55"/>
      <c r="B3240" s="198"/>
      <c r="C3240" s="10" t="s">
        <v>405</v>
      </c>
      <c r="D3240" s="10"/>
      <c r="E3240" s="419" t="s">
        <v>393</v>
      </c>
      <c r="F3240" s="369">
        <v>58862</v>
      </c>
      <c r="G3240" s="10"/>
      <c r="H3240" s="10">
        <f t="shared" si="198"/>
        <v>168</v>
      </c>
      <c r="I3240" s="10"/>
      <c r="J3240" s="10">
        <v>9108.51</v>
      </c>
      <c r="K3240" s="10"/>
      <c r="M3240" s="10">
        <v>62</v>
      </c>
      <c r="N3240" s="69"/>
      <c r="P3240" s="245">
        <f t="shared" si="196"/>
        <v>146.91145161290322</v>
      </c>
      <c r="Q3240" s="10"/>
      <c r="R3240" s="10"/>
      <c r="S3240" s="10"/>
      <c r="T3240" s="179">
        <f t="shared" si="197"/>
        <v>949.38709677419354</v>
      </c>
      <c r="U3240" s="10"/>
      <c r="V3240" s="10"/>
      <c r="W3240" s="10"/>
      <c r="Y3240" s="10">
        <v>9108.51</v>
      </c>
      <c r="Z3240" s="10">
        <f t="shared" si="199"/>
        <v>12320.16</v>
      </c>
      <c r="AB3240" s="10">
        <f t="shared" si="200"/>
        <v>8475.02</v>
      </c>
      <c r="AC3240" s="10">
        <v>9699.73</v>
      </c>
      <c r="AD3240" s="10"/>
      <c r="AE3240" s="3"/>
      <c r="AF3240" s="3"/>
    </row>
    <row r="3241" spans="1:32" x14ac:dyDescent="0.2">
      <c r="A3241" s="55"/>
      <c r="B3241" s="198"/>
      <c r="C3241" s="10" t="s">
        <v>407</v>
      </c>
      <c r="D3241" s="10"/>
      <c r="E3241" s="419" t="s">
        <v>155</v>
      </c>
      <c r="F3241" s="369">
        <v>265450</v>
      </c>
      <c r="G3241" s="10"/>
      <c r="H3241" s="10">
        <f t="shared" si="198"/>
        <v>759</v>
      </c>
      <c r="I3241" s="10"/>
      <c r="J3241" s="10">
        <v>34244.160000000003</v>
      </c>
      <c r="K3241" s="10"/>
      <c r="M3241" s="10">
        <v>112</v>
      </c>
      <c r="N3241" s="69"/>
      <c r="P3241" s="245">
        <f t="shared" si="196"/>
        <v>305.75142857142862</v>
      </c>
      <c r="Q3241" s="10"/>
      <c r="R3241" s="10"/>
      <c r="S3241" s="10"/>
      <c r="T3241" s="179">
        <f t="shared" si="197"/>
        <v>2370.0892857142858</v>
      </c>
      <c r="U3241" s="10"/>
      <c r="V3241" s="10"/>
      <c r="W3241" s="10"/>
      <c r="Y3241" s="10">
        <v>34244.160000000003</v>
      </c>
      <c r="Z3241" s="10">
        <f t="shared" si="199"/>
        <v>46318.61</v>
      </c>
      <c r="AB3241" s="10">
        <f t="shared" si="200"/>
        <v>31862.5</v>
      </c>
      <c r="AC3241" s="10">
        <v>36466.89</v>
      </c>
      <c r="AD3241" s="10"/>
      <c r="AE3241" s="3"/>
      <c r="AF3241" s="3"/>
    </row>
    <row r="3242" spans="1:32" x14ac:dyDescent="0.2">
      <c r="A3242" s="55"/>
      <c r="B3242" s="198"/>
      <c r="C3242" s="10" t="s">
        <v>408</v>
      </c>
      <c r="D3242" s="10"/>
      <c r="E3242" s="419" t="s">
        <v>120</v>
      </c>
      <c r="F3242" s="369">
        <v>11</v>
      </c>
      <c r="G3242" s="10"/>
      <c r="H3242" s="10">
        <f t="shared" si="198"/>
        <v>0</v>
      </c>
      <c r="I3242" s="10"/>
      <c r="J3242" s="10">
        <v>14.95</v>
      </c>
      <c r="K3242" s="10"/>
      <c r="M3242" s="10">
        <v>1</v>
      </c>
      <c r="N3242" s="69"/>
      <c r="P3242" s="245">
        <f t="shared" si="196"/>
        <v>14.95</v>
      </c>
      <c r="Q3242" s="10"/>
      <c r="R3242" s="10"/>
      <c r="S3242" s="10"/>
      <c r="T3242" s="179">
        <f t="shared" si="197"/>
        <v>11</v>
      </c>
      <c r="U3242" s="10"/>
      <c r="V3242" s="10"/>
      <c r="W3242" s="10"/>
      <c r="Y3242" s="10">
        <v>14.95</v>
      </c>
      <c r="Z3242" s="10">
        <f t="shared" si="199"/>
        <v>20.22</v>
      </c>
      <c r="AB3242" s="10">
        <f t="shared" si="200"/>
        <v>13.91</v>
      </c>
      <c r="AC3242" s="10">
        <v>15.92</v>
      </c>
      <c r="AD3242" s="10"/>
      <c r="AE3242" s="3"/>
      <c r="AF3242" s="3"/>
    </row>
    <row r="3243" spans="1:32" x14ac:dyDescent="0.2">
      <c r="A3243" s="55"/>
      <c r="B3243" s="198"/>
      <c r="C3243" s="10" t="s">
        <v>408</v>
      </c>
      <c r="D3243" s="10"/>
      <c r="E3243" s="419" t="s">
        <v>409</v>
      </c>
      <c r="F3243" s="369">
        <v>66373</v>
      </c>
      <c r="G3243" s="10"/>
      <c r="H3243" s="10">
        <f t="shared" si="198"/>
        <v>190</v>
      </c>
      <c r="I3243" s="10"/>
      <c r="J3243" s="10">
        <v>10134.989999999998</v>
      </c>
      <c r="K3243" s="10"/>
      <c r="M3243" s="10">
        <v>52</v>
      </c>
      <c r="N3243" s="69"/>
      <c r="P3243" s="245">
        <f t="shared" si="196"/>
        <v>194.90365384615382</v>
      </c>
      <c r="Q3243" s="10"/>
      <c r="R3243" s="10"/>
      <c r="S3243" s="10"/>
      <c r="T3243" s="179">
        <f t="shared" si="197"/>
        <v>1276.4038461538462</v>
      </c>
      <c r="U3243" s="10"/>
      <c r="V3243" s="10"/>
      <c r="W3243" s="10"/>
      <c r="Y3243" s="10">
        <v>10134.989999999998</v>
      </c>
      <c r="Z3243" s="10">
        <f t="shared" si="199"/>
        <v>13708.57</v>
      </c>
      <c r="AB3243" s="10">
        <f t="shared" si="200"/>
        <v>9430.11</v>
      </c>
      <c r="AC3243" s="10">
        <v>10792.84</v>
      </c>
      <c r="AD3243" s="10"/>
      <c r="AE3243" s="3"/>
      <c r="AF3243" s="3"/>
    </row>
    <row r="3244" spans="1:32" x14ac:dyDescent="0.2">
      <c r="A3244" s="55"/>
      <c r="B3244" s="198"/>
      <c r="C3244" s="10" t="s">
        <v>591</v>
      </c>
      <c r="D3244" s="10"/>
      <c r="E3244" s="419" t="s">
        <v>295</v>
      </c>
      <c r="F3244" s="369">
        <v>362</v>
      </c>
      <c r="G3244" s="10"/>
      <c r="H3244" s="10">
        <f t="shared" si="198"/>
        <v>1</v>
      </c>
      <c r="I3244" s="10"/>
      <c r="J3244" s="10">
        <v>134.5</v>
      </c>
      <c r="K3244" s="10"/>
      <c r="M3244" s="10">
        <v>7</v>
      </c>
      <c r="N3244" s="69"/>
      <c r="P3244" s="245">
        <f t="shared" si="196"/>
        <v>19.214285714285715</v>
      </c>
      <c r="Q3244" s="10"/>
      <c r="R3244" s="10"/>
      <c r="S3244" s="10"/>
      <c r="T3244" s="179">
        <f t="shared" si="197"/>
        <v>51.714285714285715</v>
      </c>
      <c r="U3244" s="10"/>
      <c r="V3244" s="10"/>
      <c r="W3244" s="10"/>
      <c r="Y3244" s="10">
        <v>134.5</v>
      </c>
      <c r="Z3244" s="10">
        <f t="shared" si="199"/>
        <v>181.92</v>
      </c>
      <c r="AB3244" s="10">
        <f t="shared" si="200"/>
        <v>125.15</v>
      </c>
      <c r="AC3244" s="10">
        <v>143.24</v>
      </c>
      <c r="AD3244" s="10"/>
      <c r="AE3244" s="3"/>
      <c r="AF3244" s="3"/>
    </row>
    <row r="3245" spans="1:32" x14ac:dyDescent="0.2">
      <c r="A3245" s="55"/>
      <c r="B3245" s="198"/>
      <c r="C3245" s="10" t="s">
        <v>591</v>
      </c>
      <c r="D3245" s="10"/>
      <c r="E3245" s="419" t="s">
        <v>134</v>
      </c>
      <c r="F3245" s="369">
        <v>105</v>
      </c>
      <c r="G3245" s="10"/>
      <c r="H3245" s="10">
        <f t="shared" si="198"/>
        <v>0</v>
      </c>
      <c r="I3245" s="10"/>
      <c r="J3245" s="10">
        <v>26.79</v>
      </c>
      <c r="K3245" s="10"/>
      <c r="M3245" s="10">
        <v>1</v>
      </c>
      <c r="N3245" s="69"/>
      <c r="P3245" s="245">
        <f t="shared" si="196"/>
        <v>26.79</v>
      </c>
      <c r="Q3245" s="10"/>
      <c r="R3245" s="10"/>
      <c r="S3245" s="10"/>
      <c r="T3245" s="179">
        <f t="shared" si="197"/>
        <v>105</v>
      </c>
      <c r="U3245" s="10"/>
      <c r="V3245" s="10"/>
      <c r="W3245" s="10"/>
      <c r="Y3245" s="10">
        <v>26.79</v>
      </c>
      <c r="Z3245" s="10">
        <f t="shared" si="199"/>
        <v>36.24</v>
      </c>
      <c r="AB3245" s="10">
        <f t="shared" si="200"/>
        <v>24.93</v>
      </c>
      <c r="AC3245" s="10">
        <v>28.53</v>
      </c>
      <c r="AD3245" s="10"/>
      <c r="AE3245" s="3"/>
      <c r="AF3245" s="3"/>
    </row>
    <row r="3246" spans="1:32" x14ac:dyDescent="0.2">
      <c r="A3246" s="55"/>
      <c r="B3246" s="198"/>
      <c r="C3246" s="10" t="s">
        <v>411</v>
      </c>
      <c r="D3246" s="10"/>
      <c r="E3246" s="419" t="s">
        <v>93</v>
      </c>
      <c r="F3246" s="369">
        <v>747160</v>
      </c>
      <c r="G3246" s="10"/>
      <c r="H3246" s="10">
        <f t="shared" si="198"/>
        <v>2136</v>
      </c>
      <c r="I3246" s="10"/>
      <c r="J3246" s="10">
        <v>80909.320000000051</v>
      </c>
      <c r="K3246" s="10"/>
      <c r="M3246" s="10">
        <v>280</v>
      </c>
      <c r="N3246" s="69"/>
      <c r="P3246" s="245">
        <f t="shared" si="196"/>
        <v>288.9618571428573</v>
      </c>
      <c r="Q3246" s="10"/>
      <c r="R3246" s="10"/>
      <c r="S3246" s="10"/>
      <c r="T3246" s="179">
        <f t="shared" si="197"/>
        <v>2668.4285714285716</v>
      </c>
      <c r="U3246" s="10"/>
      <c r="V3246" s="10"/>
      <c r="W3246" s="10"/>
      <c r="Y3246" s="10">
        <v>80909.320000000051</v>
      </c>
      <c r="Z3246" s="10">
        <f t="shared" si="199"/>
        <v>109437.84</v>
      </c>
      <c r="AB3246" s="10">
        <f t="shared" si="200"/>
        <v>75282.13</v>
      </c>
      <c r="AC3246" s="10">
        <v>86161.01</v>
      </c>
      <c r="AD3246" s="10"/>
      <c r="AE3246" s="3"/>
      <c r="AF3246" s="3"/>
    </row>
    <row r="3247" spans="1:32" x14ac:dyDescent="0.2">
      <c r="A3247" s="55"/>
      <c r="B3247" s="198"/>
      <c r="C3247" s="10" t="s">
        <v>412</v>
      </c>
      <c r="D3247" s="10"/>
      <c r="E3247" s="419" t="s">
        <v>63</v>
      </c>
      <c r="F3247" s="369">
        <v>14846</v>
      </c>
      <c r="G3247" s="10"/>
      <c r="H3247" s="10">
        <f t="shared" si="198"/>
        <v>42</v>
      </c>
      <c r="I3247" s="10"/>
      <c r="J3247" s="10">
        <v>1370.43</v>
      </c>
      <c r="K3247" s="10"/>
      <c r="M3247" s="10">
        <v>6</v>
      </c>
      <c r="N3247" s="69"/>
      <c r="P3247" s="245">
        <f t="shared" si="196"/>
        <v>228.405</v>
      </c>
      <c r="Q3247" s="10"/>
      <c r="R3247" s="10"/>
      <c r="S3247" s="10"/>
      <c r="T3247" s="179">
        <f t="shared" si="197"/>
        <v>2474.3333333333335</v>
      </c>
      <c r="U3247" s="10"/>
      <c r="V3247" s="10"/>
      <c r="W3247" s="10"/>
      <c r="Y3247" s="10">
        <v>1370.43</v>
      </c>
      <c r="Z3247" s="10">
        <f t="shared" si="199"/>
        <v>1853.64</v>
      </c>
      <c r="AB3247" s="10">
        <f t="shared" si="200"/>
        <v>1275.1199999999999</v>
      </c>
      <c r="AC3247" s="10">
        <v>1459.39</v>
      </c>
      <c r="AD3247" s="10"/>
      <c r="AE3247" s="3"/>
      <c r="AF3247" s="3"/>
    </row>
    <row r="3248" spans="1:32" x14ac:dyDescent="0.2">
      <c r="A3248" s="55"/>
      <c r="B3248" s="198"/>
      <c r="C3248" s="10" t="s">
        <v>412</v>
      </c>
      <c r="D3248" s="10"/>
      <c r="E3248" s="419" t="s">
        <v>65</v>
      </c>
      <c r="F3248" s="369">
        <v>-270</v>
      </c>
      <c r="G3248" s="10"/>
      <c r="H3248" s="10">
        <f t="shared" si="198"/>
        <v>-1</v>
      </c>
      <c r="I3248" s="10"/>
      <c r="J3248" s="10">
        <v>-28.08</v>
      </c>
      <c r="K3248" s="10"/>
      <c r="M3248" s="10">
        <v>1</v>
      </c>
      <c r="N3248" s="69"/>
      <c r="P3248" s="245">
        <f t="shared" ref="P3248:P3311" si="201">J3248/M3248</f>
        <v>-28.08</v>
      </c>
      <c r="Q3248" s="10"/>
      <c r="R3248" s="10"/>
      <c r="S3248" s="10"/>
      <c r="T3248" s="179">
        <f t="shared" ref="T3248:T3311" si="202">F3248/M3248</f>
        <v>-270</v>
      </c>
      <c r="U3248" s="10"/>
      <c r="V3248" s="10"/>
      <c r="W3248" s="10"/>
      <c r="Y3248" s="10">
        <v>-28.08</v>
      </c>
      <c r="Z3248" s="10">
        <f t="shared" si="199"/>
        <v>-37.979999999999997</v>
      </c>
      <c r="AB3248" s="10">
        <f t="shared" si="200"/>
        <v>-26.13</v>
      </c>
      <c r="AC3248" s="10">
        <v>-29.91</v>
      </c>
      <c r="AD3248" s="10"/>
      <c r="AE3248" s="3"/>
      <c r="AF3248" s="3"/>
    </row>
    <row r="3249" spans="1:32" x14ac:dyDescent="0.2">
      <c r="A3249" s="55"/>
      <c r="B3249" s="198"/>
      <c r="C3249" s="10" t="s">
        <v>610</v>
      </c>
      <c r="D3249" s="10"/>
      <c r="E3249" s="419" t="s">
        <v>611</v>
      </c>
      <c r="F3249" s="369">
        <v>12400</v>
      </c>
      <c r="G3249" s="10"/>
      <c r="H3249" s="10">
        <f t="shared" si="198"/>
        <v>35</v>
      </c>
      <c r="I3249" s="10"/>
      <c r="J3249" s="10">
        <v>2277.64</v>
      </c>
      <c r="K3249" s="10"/>
      <c r="M3249" s="10">
        <v>1</v>
      </c>
      <c r="N3249" s="69"/>
      <c r="P3249" s="245">
        <f t="shared" si="201"/>
        <v>2277.64</v>
      </c>
      <c r="Q3249" s="10"/>
      <c r="R3249" s="10"/>
      <c r="S3249" s="10"/>
      <c r="T3249" s="179">
        <f t="shared" si="202"/>
        <v>12400</v>
      </c>
      <c r="U3249" s="10"/>
      <c r="V3249" s="10"/>
      <c r="W3249" s="10"/>
      <c r="Y3249" s="10">
        <v>2277.64</v>
      </c>
      <c r="Z3249" s="10">
        <f t="shared" si="199"/>
        <v>3080.73</v>
      </c>
      <c r="AB3249" s="10">
        <f t="shared" si="200"/>
        <v>2119.23</v>
      </c>
      <c r="AC3249" s="10">
        <v>2425.48</v>
      </c>
      <c r="AD3249" s="10"/>
      <c r="AE3249" s="3"/>
      <c r="AF3249" s="3"/>
    </row>
    <row r="3250" spans="1:32" x14ac:dyDescent="0.2">
      <c r="A3250" s="55"/>
      <c r="B3250" s="198"/>
      <c r="C3250" s="10" t="s">
        <v>413</v>
      </c>
      <c r="D3250" s="10"/>
      <c r="E3250" s="419" t="s">
        <v>349</v>
      </c>
      <c r="F3250" s="369">
        <v>139</v>
      </c>
      <c r="G3250" s="10"/>
      <c r="H3250" s="10">
        <f t="shared" si="198"/>
        <v>0</v>
      </c>
      <c r="I3250" s="10"/>
      <c r="J3250" s="10">
        <v>164.47</v>
      </c>
      <c r="K3250" s="10"/>
      <c r="M3250" s="10">
        <v>1</v>
      </c>
      <c r="N3250" s="69"/>
      <c r="P3250" s="245">
        <f t="shared" si="201"/>
        <v>164.47</v>
      </c>
      <c r="Q3250" s="10"/>
      <c r="R3250" s="10"/>
      <c r="S3250" s="10"/>
      <c r="T3250" s="179">
        <f t="shared" si="202"/>
        <v>139</v>
      </c>
      <c r="U3250" s="10"/>
      <c r="V3250" s="10"/>
      <c r="W3250" s="10"/>
      <c r="Y3250" s="10">
        <v>164.47</v>
      </c>
      <c r="Z3250" s="10">
        <f t="shared" si="199"/>
        <v>222.46</v>
      </c>
      <c r="AB3250" s="10">
        <f t="shared" si="200"/>
        <v>153.03</v>
      </c>
      <c r="AC3250" s="10">
        <v>175.14</v>
      </c>
      <c r="AD3250" s="10"/>
      <c r="AE3250" s="3"/>
      <c r="AF3250" s="3"/>
    </row>
    <row r="3251" spans="1:32" x14ac:dyDescent="0.2">
      <c r="A3251" s="55"/>
      <c r="B3251" s="198"/>
      <c r="C3251" s="10" t="s">
        <v>413</v>
      </c>
      <c r="D3251" s="10"/>
      <c r="E3251" s="419" t="s">
        <v>414</v>
      </c>
      <c r="F3251" s="369">
        <v>400393</v>
      </c>
      <c r="G3251" s="10"/>
      <c r="H3251" s="10">
        <f t="shared" si="198"/>
        <v>1145</v>
      </c>
      <c r="I3251" s="10"/>
      <c r="J3251" s="10">
        <v>31510.55999999999</v>
      </c>
      <c r="K3251" s="10"/>
      <c r="M3251" s="10">
        <v>60</v>
      </c>
      <c r="N3251" s="69"/>
      <c r="P3251" s="245">
        <f t="shared" si="201"/>
        <v>525.17599999999982</v>
      </c>
      <c r="Q3251" s="10"/>
      <c r="R3251" s="10"/>
      <c r="S3251" s="10"/>
      <c r="T3251" s="179">
        <f t="shared" si="202"/>
        <v>6673.2166666666662</v>
      </c>
      <c r="U3251" s="10"/>
      <c r="V3251" s="10"/>
      <c r="W3251" s="10"/>
      <c r="Y3251" s="10">
        <v>31510.55999999999</v>
      </c>
      <c r="Z3251" s="10">
        <f t="shared" si="199"/>
        <v>42621.14</v>
      </c>
      <c r="AB3251" s="10">
        <f t="shared" si="200"/>
        <v>29319.02</v>
      </c>
      <c r="AC3251" s="10">
        <v>33555.86</v>
      </c>
      <c r="AD3251" s="10"/>
      <c r="AE3251" s="3"/>
      <c r="AF3251" s="3"/>
    </row>
    <row r="3252" spans="1:32" x14ac:dyDescent="0.2">
      <c r="A3252" s="55"/>
      <c r="B3252" s="198"/>
      <c r="C3252" s="10" t="s">
        <v>413</v>
      </c>
      <c r="D3252" s="10"/>
      <c r="E3252" s="419" t="s">
        <v>324</v>
      </c>
      <c r="F3252" s="369">
        <v>8527</v>
      </c>
      <c r="G3252" s="10"/>
      <c r="H3252" s="10">
        <f t="shared" si="198"/>
        <v>24</v>
      </c>
      <c r="I3252" s="10"/>
      <c r="J3252" s="10">
        <v>1563.22</v>
      </c>
      <c r="K3252" s="10"/>
      <c r="M3252" s="10">
        <v>1</v>
      </c>
      <c r="N3252" s="69"/>
      <c r="P3252" s="245">
        <f t="shared" si="201"/>
        <v>1563.22</v>
      </c>
      <c r="Q3252" s="10"/>
      <c r="R3252" s="10"/>
      <c r="S3252" s="10"/>
      <c r="T3252" s="179">
        <f t="shared" si="202"/>
        <v>8527</v>
      </c>
      <c r="U3252" s="10"/>
      <c r="V3252" s="10"/>
      <c r="W3252" s="10"/>
      <c r="Y3252" s="10">
        <v>1563.22</v>
      </c>
      <c r="Z3252" s="10">
        <f t="shared" si="199"/>
        <v>2114.41</v>
      </c>
      <c r="AB3252" s="10">
        <f t="shared" si="200"/>
        <v>1454.5</v>
      </c>
      <c r="AC3252" s="10">
        <v>1664.69</v>
      </c>
      <c r="AD3252" s="10"/>
      <c r="AE3252" s="3"/>
      <c r="AF3252" s="3"/>
    </row>
    <row r="3253" spans="1:32" x14ac:dyDescent="0.2">
      <c r="A3253" s="55"/>
      <c r="B3253" s="198"/>
      <c r="C3253" s="10" t="s">
        <v>415</v>
      </c>
      <c r="D3253" s="10"/>
      <c r="E3253" s="419" t="s">
        <v>326</v>
      </c>
      <c r="F3253" s="369">
        <v>663</v>
      </c>
      <c r="G3253" s="10"/>
      <c r="H3253" s="10">
        <f t="shared" si="198"/>
        <v>2</v>
      </c>
      <c r="I3253" s="10"/>
      <c r="J3253" s="10">
        <v>139.97</v>
      </c>
      <c r="K3253" s="10"/>
      <c r="M3253" s="10">
        <v>2</v>
      </c>
      <c r="N3253" s="69"/>
      <c r="P3253" s="245">
        <f t="shared" si="201"/>
        <v>69.984999999999999</v>
      </c>
      <c r="Q3253" s="10"/>
      <c r="R3253" s="10"/>
      <c r="S3253" s="10"/>
      <c r="T3253" s="179">
        <f t="shared" si="202"/>
        <v>331.5</v>
      </c>
      <c r="U3253" s="10"/>
      <c r="V3253" s="10"/>
      <c r="W3253" s="10"/>
      <c r="Y3253" s="10">
        <v>139.97</v>
      </c>
      <c r="Z3253" s="10">
        <f t="shared" si="199"/>
        <v>189.32</v>
      </c>
      <c r="AB3253" s="10">
        <f t="shared" si="200"/>
        <v>130.24</v>
      </c>
      <c r="AC3253" s="10">
        <v>149.06</v>
      </c>
      <c r="AD3253" s="10"/>
      <c r="AE3253" s="3"/>
      <c r="AF3253" s="3"/>
    </row>
    <row r="3254" spans="1:32" x14ac:dyDescent="0.2">
      <c r="A3254" s="55"/>
      <c r="B3254" s="198"/>
      <c r="C3254" s="10" t="s">
        <v>415</v>
      </c>
      <c r="D3254" s="10"/>
      <c r="E3254" s="419" t="s">
        <v>324</v>
      </c>
      <c r="F3254" s="369">
        <v>3992907</v>
      </c>
      <c r="G3254" s="10"/>
      <c r="H3254" s="10">
        <f t="shared" si="198"/>
        <v>11414</v>
      </c>
      <c r="I3254" s="10"/>
      <c r="J3254" s="10">
        <v>423355.58999999985</v>
      </c>
      <c r="K3254" s="10"/>
      <c r="M3254" s="10">
        <v>525</v>
      </c>
      <c r="N3254" s="69"/>
      <c r="P3254" s="245">
        <f t="shared" si="201"/>
        <v>806.3915999999997</v>
      </c>
      <c r="Q3254" s="10"/>
      <c r="R3254" s="10"/>
      <c r="S3254" s="10"/>
      <c r="T3254" s="179">
        <f t="shared" si="202"/>
        <v>7605.5371428571425</v>
      </c>
      <c r="U3254" s="10"/>
      <c r="V3254" s="10"/>
      <c r="W3254" s="10"/>
      <c r="Y3254" s="10">
        <v>423355.58999999985</v>
      </c>
      <c r="Z3254" s="10">
        <f t="shared" si="199"/>
        <v>572630.23</v>
      </c>
      <c r="AB3254" s="10">
        <f t="shared" si="200"/>
        <v>393911.5</v>
      </c>
      <c r="AC3254" s="10">
        <v>450834.9</v>
      </c>
      <c r="AD3254" s="10"/>
      <c r="AE3254" s="3"/>
      <c r="AF3254" s="3"/>
    </row>
    <row r="3255" spans="1:32" x14ac:dyDescent="0.2">
      <c r="A3255" s="55"/>
      <c r="B3255" s="198"/>
      <c r="C3255" s="10" t="s">
        <v>612</v>
      </c>
      <c r="D3255" s="10"/>
      <c r="E3255" s="419" t="s">
        <v>256</v>
      </c>
      <c r="F3255" s="369">
        <v>543</v>
      </c>
      <c r="G3255" s="10"/>
      <c r="H3255" s="10">
        <f t="shared" si="198"/>
        <v>2</v>
      </c>
      <c r="I3255" s="10"/>
      <c r="J3255" s="10">
        <v>70.709999999999994</v>
      </c>
      <c r="K3255" s="10"/>
      <c r="M3255" s="10">
        <v>1</v>
      </c>
      <c r="N3255" s="69"/>
      <c r="P3255" s="245">
        <f t="shared" si="201"/>
        <v>70.709999999999994</v>
      </c>
      <c r="Q3255" s="10"/>
      <c r="R3255" s="10"/>
      <c r="S3255" s="10"/>
      <c r="T3255" s="179">
        <f t="shared" si="202"/>
        <v>543</v>
      </c>
      <c r="U3255" s="10"/>
      <c r="V3255" s="10"/>
      <c r="W3255" s="10"/>
      <c r="Y3255" s="10">
        <v>70.709999999999994</v>
      </c>
      <c r="Z3255" s="10">
        <f t="shared" si="199"/>
        <v>95.64</v>
      </c>
      <c r="AB3255" s="10">
        <f t="shared" si="200"/>
        <v>65.790000000000006</v>
      </c>
      <c r="AC3255" s="10">
        <v>75.3</v>
      </c>
      <c r="AD3255" s="10"/>
      <c r="AE3255" s="3"/>
      <c r="AF3255" s="3"/>
    </row>
    <row r="3256" spans="1:32" x14ac:dyDescent="0.2">
      <c r="A3256" s="55"/>
      <c r="B3256" s="198"/>
      <c r="C3256" s="10" t="s">
        <v>416</v>
      </c>
      <c r="D3256" s="10"/>
      <c r="E3256" s="419" t="s">
        <v>109</v>
      </c>
      <c r="F3256" s="369">
        <v>894947</v>
      </c>
      <c r="G3256" s="10"/>
      <c r="H3256" s="10">
        <f t="shared" si="198"/>
        <v>2558</v>
      </c>
      <c r="I3256" s="10"/>
      <c r="J3256" s="10">
        <v>93346.670000000129</v>
      </c>
      <c r="K3256" s="10"/>
      <c r="M3256" s="10">
        <v>242</v>
      </c>
      <c r="N3256" s="69"/>
      <c r="P3256" s="245">
        <f t="shared" si="201"/>
        <v>385.73004132231461</v>
      </c>
      <c r="Q3256" s="10"/>
      <c r="R3256" s="10"/>
      <c r="S3256" s="10"/>
      <c r="T3256" s="179">
        <f t="shared" si="202"/>
        <v>3698.1280991735539</v>
      </c>
      <c r="U3256" s="10"/>
      <c r="V3256" s="10"/>
      <c r="W3256" s="10"/>
      <c r="Y3256" s="10">
        <v>93346.670000000129</v>
      </c>
      <c r="Z3256" s="10">
        <f t="shared" si="199"/>
        <v>126260.59</v>
      </c>
      <c r="AB3256" s="10">
        <f t="shared" si="200"/>
        <v>86854.47</v>
      </c>
      <c r="AC3256" s="10">
        <v>99405.64</v>
      </c>
      <c r="AD3256" s="10"/>
      <c r="AE3256" s="3"/>
      <c r="AF3256" s="3"/>
    </row>
    <row r="3257" spans="1:32" x14ac:dyDescent="0.2">
      <c r="A3257" s="55"/>
      <c r="B3257" s="198"/>
      <c r="C3257" s="10" t="s">
        <v>417</v>
      </c>
      <c r="D3257" s="10"/>
      <c r="E3257" s="419" t="s">
        <v>79</v>
      </c>
      <c r="F3257" s="369">
        <v>99632</v>
      </c>
      <c r="G3257" s="10"/>
      <c r="H3257" s="10">
        <f t="shared" ref="H3257:H3320" si="203">ROUND($H$3461*F3257/$F$3461,0)</f>
        <v>285</v>
      </c>
      <c r="I3257" s="10"/>
      <c r="J3257" s="10">
        <v>16012.840000000002</v>
      </c>
      <c r="K3257" s="10"/>
      <c r="M3257" s="10">
        <v>59</v>
      </c>
      <c r="N3257" s="69"/>
      <c r="P3257" s="245">
        <f t="shared" si="201"/>
        <v>271.40406779661021</v>
      </c>
      <c r="Q3257" s="10"/>
      <c r="R3257" s="10"/>
      <c r="S3257" s="10"/>
      <c r="T3257" s="179">
        <f t="shared" si="202"/>
        <v>1688.6779661016949</v>
      </c>
      <c r="U3257" s="10"/>
      <c r="V3257" s="10"/>
      <c r="W3257" s="10"/>
      <c r="Y3257" s="10">
        <v>16012.840000000002</v>
      </c>
      <c r="Z3257" s="10">
        <f t="shared" ref="Z3257:Z3320" si="204">ROUND($Z$3461*Y3257/$Y$3461,2)</f>
        <v>21658.95</v>
      </c>
      <c r="AB3257" s="10">
        <f t="shared" ref="AB3257:AB3320" si="205">ROUND($AB$3461*Y3257/$Y$3461,2)</f>
        <v>14899.16</v>
      </c>
      <c r="AC3257" s="10">
        <v>17052.21</v>
      </c>
      <c r="AD3257" s="10"/>
      <c r="AE3257" s="3"/>
      <c r="AF3257" s="3"/>
    </row>
    <row r="3258" spans="1:32" x14ac:dyDescent="0.2">
      <c r="A3258" s="55"/>
      <c r="B3258" s="198"/>
      <c r="C3258" s="10" t="s">
        <v>419</v>
      </c>
      <c r="D3258" s="10"/>
      <c r="E3258" s="419" t="s">
        <v>234</v>
      </c>
      <c r="F3258" s="369">
        <v>724</v>
      </c>
      <c r="G3258" s="10"/>
      <c r="H3258" s="10">
        <f t="shared" si="203"/>
        <v>2</v>
      </c>
      <c r="I3258" s="10"/>
      <c r="J3258" s="10">
        <v>187.36</v>
      </c>
      <c r="K3258" s="10"/>
      <c r="M3258" s="10">
        <v>1</v>
      </c>
      <c r="N3258" s="69"/>
      <c r="P3258" s="245">
        <f t="shared" si="201"/>
        <v>187.36</v>
      </c>
      <c r="Q3258" s="10"/>
      <c r="R3258" s="10"/>
      <c r="S3258" s="10"/>
      <c r="T3258" s="179">
        <f t="shared" si="202"/>
        <v>724</v>
      </c>
      <c r="U3258" s="10"/>
      <c r="V3258" s="10"/>
      <c r="W3258" s="10"/>
      <c r="Y3258" s="10">
        <v>187.36</v>
      </c>
      <c r="Z3258" s="10">
        <f t="shared" si="204"/>
        <v>253.42</v>
      </c>
      <c r="AB3258" s="10">
        <f t="shared" si="205"/>
        <v>174.33</v>
      </c>
      <c r="AC3258" s="10">
        <v>199.52</v>
      </c>
      <c r="AD3258" s="10"/>
      <c r="AE3258" s="3"/>
      <c r="AF3258" s="3"/>
    </row>
    <row r="3259" spans="1:32" x14ac:dyDescent="0.2">
      <c r="A3259" s="55"/>
      <c r="B3259" s="198"/>
      <c r="C3259" s="10" t="s">
        <v>419</v>
      </c>
      <c r="D3259" s="10"/>
      <c r="E3259" s="419" t="s">
        <v>86</v>
      </c>
      <c r="F3259" s="369"/>
      <c r="G3259" s="10"/>
      <c r="H3259" s="10">
        <f t="shared" si="203"/>
        <v>0</v>
      </c>
      <c r="I3259" s="10"/>
      <c r="J3259" s="10">
        <v>9.9600000000000009</v>
      </c>
      <c r="K3259" s="10"/>
      <c r="M3259" s="10">
        <v>1</v>
      </c>
      <c r="N3259" s="69"/>
      <c r="P3259" s="245">
        <f t="shared" si="201"/>
        <v>9.9600000000000009</v>
      </c>
      <c r="Q3259" s="10"/>
      <c r="R3259" s="10"/>
      <c r="S3259" s="10"/>
      <c r="T3259" s="179">
        <f t="shared" si="202"/>
        <v>0</v>
      </c>
      <c r="U3259" s="10"/>
      <c r="V3259" s="10"/>
      <c r="W3259" s="10"/>
      <c r="Y3259" s="10">
        <v>9.9600000000000009</v>
      </c>
      <c r="Z3259" s="10">
        <f t="shared" si="204"/>
        <v>13.47</v>
      </c>
      <c r="AB3259" s="10">
        <f t="shared" si="205"/>
        <v>9.27</v>
      </c>
      <c r="AC3259" s="10">
        <v>10.61</v>
      </c>
      <c r="AD3259" s="10"/>
      <c r="AE3259" s="3"/>
      <c r="AF3259" s="3"/>
    </row>
    <row r="3260" spans="1:32" x14ac:dyDescent="0.2">
      <c r="A3260" s="55"/>
      <c r="B3260" s="198"/>
      <c r="C3260" s="10" t="s">
        <v>419</v>
      </c>
      <c r="D3260" s="10"/>
      <c r="E3260" s="419" t="s">
        <v>110</v>
      </c>
      <c r="F3260" s="369">
        <v>828810</v>
      </c>
      <c r="G3260" s="10"/>
      <c r="H3260" s="10">
        <f t="shared" si="203"/>
        <v>2369</v>
      </c>
      <c r="I3260" s="10"/>
      <c r="J3260" s="10">
        <v>70130.409999999974</v>
      </c>
      <c r="K3260" s="10"/>
      <c r="M3260" s="10">
        <v>164</v>
      </c>
      <c r="N3260" s="69"/>
      <c r="P3260" s="245">
        <f t="shared" si="201"/>
        <v>427.62445121951203</v>
      </c>
      <c r="Q3260" s="10"/>
      <c r="R3260" s="10"/>
      <c r="S3260" s="10"/>
      <c r="T3260" s="179">
        <f t="shared" si="202"/>
        <v>5053.7195121951218</v>
      </c>
      <c r="U3260" s="10"/>
      <c r="V3260" s="10"/>
      <c r="W3260" s="10"/>
      <c r="Y3260" s="10">
        <v>70130.409999999974</v>
      </c>
      <c r="Z3260" s="10">
        <f t="shared" si="204"/>
        <v>94858.3</v>
      </c>
      <c r="AB3260" s="10">
        <f t="shared" si="205"/>
        <v>65252.89</v>
      </c>
      <c r="AC3260" s="10">
        <v>74682.460000000006</v>
      </c>
      <c r="AD3260" s="10"/>
      <c r="AE3260" s="3"/>
      <c r="AF3260" s="3"/>
    </row>
    <row r="3261" spans="1:32" x14ac:dyDescent="0.2">
      <c r="A3261" s="55"/>
      <c r="B3261" s="198"/>
      <c r="C3261" s="10" t="s">
        <v>613</v>
      </c>
      <c r="D3261" s="10"/>
      <c r="E3261" s="419" t="s">
        <v>107</v>
      </c>
      <c r="F3261" s="369">
        <v>360</v>
      </c>
      <c r="G3261" s="10"/>
      <c r="H3261" s="10">
        <f t="shared" si="203"/>
        <v>1</v>
      </c>
      <c r="I3261" s="10"/>
      <c r="J3261" s="10">
        <v>35.5</v>
      </c>
      <c r="K3261" s="10"/>
      <c r="M3261" s="10">
        <v>1</v>
      </c>
      <c r="N3261" s="69"/>
      <c r="P3261" s="245">
        <f t="shared" si="201"/>
        <v>35.5</v>
      </c>
      <c r="Q3261" s="10"/>
      <c r="R3261" s="10"/>
      <c r="S3261" s="10"/>
      <c r="T3261" s="179">
        <f t="shared" si="202"/>
        <v>360</v>
      </c>
      <c r="U3261" s="10"/>
      <c r="V3261" s="10"/>
      <c r="W3261" s="10"/>
      <c r="Y3261" s="10">
        <v>35.5</v>
      </c>
      <c r="Z3261" s="10">
        <f t="shared" si="204"/>
        <v>48.02</v>
      </c>
      <c r="AB3261" s="10">
        <f t="shared" si="205"/>
        <v>33.03</v>
      </c>
      <c r="AC3261" s="10">
        <v>37.799999999999997</v>
      </c>
      <c r="AD3261" s="10"/>
      <c r="AE3261" s="3"/>
      <c r="AF3261" s="3"/>
    </row>
    <row r="3262" spans="1:32" x14ac:dyDescent="0.2">
      <c r="A3262" s="55"/>
      <c r="B3262" s="198"/>
      <c r="C3262" s="10" t="s">
        <v>420</v>
      </c>
      <c r="D3262" s="10"/>
      <c r="E3262" s="419" t="s">
        <v>287</v>
      </c>
      <c r="F3262" s="369">
        <v>555938</v>
      </c>
      <c r="G3262" s="10"/>
      <c r="H3262" s="10">
        <f t="shared" si="203"/>
        <v>1589</v>
      </c>
      <c r="I3262" s="10"/>
      <c r="J3262" s="10">
        <v>91819.950000000055</v>
      </c>
      <c r="K3262" s="10"/>
      <c r="M3262" s="10">
        <v>246</v>
      </c>
      <c r="N3262" s="69"/>
      <c r="P3262" s="245">
        <f t="shared" si="201"/>
        <v>373.25182926829291</v>
      </c>
      <c r="Q3262" s="10"/>
      <c r="R3262" s="10"/>
      <c r="S3262" s="10"/>
      <c r="T3262" s="179">
        <f t="shared" si="202"/>
        <v>2259.9105691056911</v>
      </c>
      <c r="U3262" s="10"/>
      <c r="V3262" s="10"/>
      <c r="W3262" s="10"/>
      <c r="Y3262" s="10">
        <v>91819.950000000055</v>
      </c>
      <c r="Z3262" s="10">
        <f t="shared" si="204"/>
        <v>124195.55</v>
      </c>
      <c r="AB3262" s="10">
        <f t="shared" si="205"/>
        <v>85433.94</v>
      </c>
      <c r="AC3262" s="10">
        <v>97779.839999999997</v>
      </c>
      <c r="AD3262" s="10"/>
      <c r="AE3262" s="3"/>
      <c r="AF3262" s="3"/>
    </row>
    <row r="3263" spans="1:32" x14ac:dyDescent="0.2">
      <c r="A3263" s="55"/>
      <c r="B3263" s="198"/>
      <c r="C3263" s="10" t="s">
        <v>421</v>
      </c>
      <c r="D3263" s="10"/>
      <c r="E3263" s="419" t="s">
        <v>295</v>
      </c>
      <c r="F3263" s="369">
        <v>207007</v>
      </c>
      <c r="G3263" s="10"/>
      <c r="H3263" s="10">
        <f t="shared" si="203"/>
        <v>592</v>
      </c>
      <c r="I3263" s="10"/>
      <c r="J3263" s="10">
        <v>18594.740000000002</v>
      </c>
      <c r="K3263" s="10"/>
      <c r="M3263" s="10">
        <v>61</v>
      </c>
      <c r="N3263" s="69"/>
      <c r="P3263" s="245">
        <f t="shared" si="201"/>
        <v>304.83180327868854</v>
      </c>
      <c r="Q3263" s="10"/>
      <c r="R3263" s="10"/>
      <c r="S3263" s="10"/>
      <c r="T3263" s="179">
        <f t="shared" si="202"/>
        <v>3393.5573770491801</v>
      </c>
      <c r="U3263" s="10"/>
      <c r="V3263" s="10"/>
      <c r="W3263" s="10"/>
      <c r="Y3263" s="10">
        <v>18594.740000000002</v>
      </c>
      <c r="Z3263" s="10">
        <f t="shared" si="204"/>
        <v>25151.22</v>
      </c>
      <c r="AB3263" s="10">
        <f t="shared" si="205"/>
        <v>17301.490000000002</v>
      </c>
      <c r="AC3263" s="10">
        <v>19801.7</v>
      </c>
      <c r="AD3263" s="10"/>
      <c r="AE3263" s="3"/>
      <c r="AF3263" s="3"/>
    </row>
    <row r="3264" spans="1:32" x14ac:dyDescent="0.2">
      <c r="A3264" s="55"/>
      <c r="B3264" s="198"/>
      <c r="C3264" s="10" t="s">
        <v>422</v>
      </c>
      <c r="D3264" s="10"/>
      <c r="E3264" s="419" t="s">
        <v>153</v>
      </c>
      <c r="F3264" s="369"/>
      <c r="G3264" s="10"/>
      <c r="H3264" s="10">
        <f t="shared" si="203"/>
        <v>0</v>
      </c>
      <c r="I3264" s="10"/>
      <c r="J3264" s="10">
        <v>9.65</v>
      </c>
      <c r="K3264" s="10"/>
      <c r="M3264" s="10">
        <v>1</v>
      </c>
      <c r="N3264" s="69"/>
      <c r="P3264" s="245">
        <f t="shared" si="201"/>
        <v>9.65</v>
      </c>
      <c r="Q3264" s="10"/>
      <c r="R3264" s="10"/>
      <c r="S3264" s="10"/>
      <c r="T3264" s="179">
        <f t="shared" si="202"/>
        <v>0</v>
      </c>
      <c r="U3264" s="10"/>
      <c r="V3264" s="10"/>
      <c r="W3264" s="10"/>
      <c r="Y3264" s="10">
        <v>9.65</v>
      </c>
      <c r="Z3264" s="10">
        <f t="shared" si="204"/>
        <v>13.05</v>
      </c>
      <c r="AB3264" s="10">
        <f t="shared" si="205"/>
        <v>8.98</v>
      </c>
      <c r="AC3264" s="10">
        <v>10.28</v>
      </c>
      <c r="AD3264" s="10"/>
      <c r="AE3264" s="3"/>
      <c r="AF3264" s="3"/>
    </row>
    <row r="3265" spans="1:32" x14ac:dyDescent="0.2">
      <c r="A3265" s="55"/>
      <c r="B3265" s="198"/>
      <c r="C3265" s="10" t="s">
        <v>422</v>
      </c>
      <c r="D3265" s="10"/>
      <c r="E3265" s="419" t="s">
        <v>410</v>
      </c>
      <c r="F3265" s="369">
        <v>213379</v>
      </c>
      <c r="G3265" s="10"/>
      <c r="H3265" s="10">
        <f t="shared" si="203"/>
        <v>610</v>
      </c>
      <c r="I3265" s="10"/>
      <c r="J3265" s="10">
        <v>15699.229999999992</v>
      </c>
      <c r="K3265" s="10"/>
      <c r="M3265" s="10">
        <v>69</v>
      </c>
      <c r="N3265" s="69"/>
      <c r="P3265" s="245">
        <f t="shared" si="201"/>
        <v>227.525072463768</v>
      </c>
      <c r="Q3265" s="10"/>
      <c r="R3265" s="10"/>
      <c r="S3265" s="10"/>
      <c r="T3265" s="179">
        <f t="shared" si="202"/>
        <v>3092.449275362319</v>
      </c>
      <c r="U3265" s="10"/>
      <c r="V3265" s="10"/>
      <c r="W3265" s="10"/>
      <c r="Y3265" s="10">
        <v>15699.229999999992</v>
      </c>
      <c r="Z3265" s="10">
        <f t="shared" si="204"/>
        <v>21234.76</v>
      </c>
      <c r="AB3265" s="10">
        <f t="shared" si="205"/>
        <v>14607.36</v>
      </c>
      <c r="AC3265" s="10">
        <v>16718.240000000002</v>
      </c>
      <c r="AD3265" s="10"/>
      <c r="AE3265" s="3"/>
      <c r="AF3265" s="3"/>
    </row>
    <row r="3266" spans="1:32" x14ac:dyDescent="0.2">
      <c r="A3266" s="55"/>
      <c r="B3266" s="198"/>
      <c r="C3266" s="10" t="s">
        <v>424</v>
      </c>
      <c r="D3266" s="10"/>
      <c r="E3266" s="419" t="s">
        <v>425</v>
      </c>
      <c r="F3266" s="369">
        <v>932713</v>
      </c>
      <c r="G3266" s="10"/>
      <c r="H3266" s="10">
        <f t="shared" si="203"/>
        <v>2666</v>
      </c>
      <c r="I3266" s="10"/>
      <c r="J3266" s="10">
        <v>49705.940000000017</v>
      </c>
      <c r="K3266" s="10"/>
      <c r="M3266" s="10">
        <v>77</v>
      </c>
      <c r="N3266" s="69"/>
      <c r="P3266" s="245">
        <f t="shared" si="201"/>
        <v>645.53168831168853</v>
      </c>
      <c r="Q3266" s="10"/>
      <c r="R3266" s="10"/>
      <c r="S3266" s="10"/>
      <c r="T3266" s="179">
        <f t="shared" si="202"/>
        <v>12113.155844155845</v>
      </c>
      <c r="U3266" s="10"/>
      <c r="V3266" s="10"/>
      <c r="W3266" s="10"/>
      <c r="Y3266" s="10">
        <v>49705.940000000017</v>
      </c>
      <c r="Z3266" s="10">
        <f t="shared" si="204"/>
        <v>67232.19</v>
      </c>
      <c r="AB3266" s="10">
        <f t="shared" si="205"/>
        <v>46248.93</v>
      </c>
      <c r="AC3266" s="10">
        <v>52932.27</v>
      </c>
      <c r="AD3266" s="10"/>
      <c r="AE3266" s="3"/>
      <c r="AF3266" s="3"/>
    </row>
    <row r="3267" spans="1:32" x14ac:dyDescent="0.2">
      <c r="A3267" s="55"/>
      <c r="B3267" s="198"/>
      <c r="C3267" s="10" t="s">
        <v>426</v>
      </c>
      <c r="D3267" s="10"/>
      <c r="E3267" s="419" t="s">
        <v>104</v>
      </c>
      <c r="F3267" s="369">
        <v>65829</v>
      </c>
      <c r="G3267" s="10"/>
      <c r="H3267" s="10">
        <f t="shared" si="203"/>
        <v>188</v>
      </c>
      <c r="I3267" s="10"/>
      <c r="J3267" s="10">
        <v>8867.93</v>
      </c>
      <c r="K3267" s="10"/>
      <c r="M3267" s="10">
        <v>33</v>
      </c>
      <c r="N3267" s="69"/>
      <c r="P3267" s="245">
        <f t="shared" si="201"/>
        <v>268.72515151515154</v>
      </c>
      <c r="Q3267" s="10"/>
      <c r="R3267" s="10"/>
      <c r="S3267" s="10"/>
      <c r="T3267" s="179">
        <f t="shared" si="202"/>
        <v>1994.8181818181818</v>
      </c>
      <c r="U3267" s="10"/>
      <c r="V3267" s="10"/>
      <c r="W3267" s="10"/>
      <c r="Y3267" s="10">
        <v>8867.93</v>
      </c>
      <c r="Z3267" s="10">
        <f t="shared" si="204"/>
        <v>11994.75</v>
      </c>
      <c r="AB3267" s="10">
        <f t="shared" si="205"/>
        <v>8251.17</v>
      </c>
      <c r="AC3267" s="10">
        <v>9443.5300000000007</v>
      </c>
      <c r="AD3267" s="10"/>
      <c r="AE3267" s="3"/>
      <c r="AF3267" s="3"/>
    </row>
    <row r="3268" spans="1:32" x14ac:dyDescent="0.2">
      <c r="A3268" s="55"/>
      <c r="B3268" s="198"/>
      <c r="C3268" s="10" t="s">
        <v>427</v>
      </c>
      <c r="D3268" s="10"/>
      <c r="E3268" s="419" t="s">
        <v>104</v>
      </c>
      <c r="F3268" s="369">
        <v>78101</v>
      </c>
      <c r="G3268" s="10"/>
      <c r="H3268" s="10">
        <f t="shared" si="203"/>
        <v>223</v>
      </c>
      <c r="I3268" s="10"/>
      <c r="J3268" s="10">
        <v>7494.7300000000005</v>
      </c>
      <c r="K3268" s="10"/>
      <c r="M3268" s="10">
        <v>14</v>
      </c>
      <c r="N3268" s="69"/>
      <c r="P3268" s="245">
        <f t="shared" si="201"/>
        <v>535.33785714285716</v>
      </c>
      <c r="Q3268" s="10"/>
      <c r="R3268" s="10"/>
      <c r="S3268" s="10"/>
      <c r="T3268" s="179">
        <f t="shared" si="202"/>
        <v>5578.6428571428569</v>
      </c>
      <c r="U3268" s="10"/>
      <c r="V3268" s="10"/>
      <c r="W3268" s="10"/>
      <c r="Y3268" s="10">
        <v>7494.7300000000005</v>
      </c>
      <c r="Z3268" s="10">
        <f t="shared" si="204"/>
        <v>10137.36</v>
      </c>
      <c r="AB3268" s="10">
        <f t="shared" si="205"/>
        <v>6973.48</v>
      </c>
      <c r="AC3268" s="10">
        <v>7981.2</v>
      </c>
      <c r="AD3268" s="10"/>
      <c r="AE3268" s="3"/>
      <c r="AF3268" s="3"/>
    </row>
    <row r="3269" spans="1:32" x14ac:dyDescent="0.2">
      <c r="A3269" s="55"/>
      <c r="B3269" s="198"/>
      <c r="C3269" s="10" t="s">
        <v>428</v>
      </c>
      <c r="D3269" s="10"/>
      <c r="E3269" s="419" t="s">
        <v>64</v>
      </c>
      <c r="F3269" s="369">
        <v>1815704</v>
      </c>
      <c r="G3269" s="10"/>
      <c r="H3269" s="10">
        <f t="shared" si="203"/>
        <v>5190</v>
      </c>
      <c r="I3269" s="10"/>
      <c r="J3269" s="10">
        <v>172267.99000000002</v>
      </c>
      <c r="K3269" s="10"/>
      <c r="M3269" s="10">
        <v>191</v>
      </c>
      <c r="N3269" s="69"/>
      <c r="P3269" s="245">
        <f t="shared" si="201"/>
        <v>901.92664921465973</v>
      </c>
      <c r="Q3269" s="10"/>
      <c r="R3269" s="10"/>
      <c r="S3269" s="10"/>
      <c r="T3269" s="179">
        <f t="shared" si="202"/>
        <v>9506.3036649214664</v>
      </c>
      <c r="U3269" s="10"/>
      <c r="V3269" s="10"/>
      <c r="W3269" s="10"/>
      <c r="Y3269" s="10">
        <v>172267.99000000002</v>
      </c>
      <c r="Z3269" s="10">
        <f t="shared" si="204"/>
        <v>233009.46</v>
      </c>
      <c r="AB3269" s="10">
        <f t="shared" si="205"/>
        <v>160286.87</v>
      </c>
      <c r="AC3269" s="10">
        <v>183449.62</v>
      </c>
      <c r="AD3269" s="10"/>
      <c r="AE3269" s="3"/>
      <c r="AF3269" s="3"/>
    </row>
    <row r="3270" spans="1:32" x14ac:dyDescent="0.2">
      <c r="A3270" s="55"/>
      <c r="B3270" s="198"/>
      <c r="C3270" s="10" t="s">
        <v>428</v>
      </c>
      <c r="D3270" s="10"/>
      <c r="E3270" s="419" t="s">
        <v>167</v>
      </c>
      <c r="F3270" s="369">
        <v>610</v>
      </c>
      <c r="G3270" s="10"/>
      <c r="H3270" s="10">
        <f t="shared" si="203"/>
        <v>2</v>
      </c>
      <c r="I3270" s="10"/>
      <c r="J3270" s="10">
        <v>59.58</v>
      </c>
      <c r="K3270" s="10"/>
      <c r="M3270" s="10">
        <v>1</v>
      </c>
      <c r="N3270" s="69"/>
      <c r="P3270" s="245">
        <f t="shared" si="201"/>
        <v>59.58</v>
      </c>
      <c r="Q3270" s="10"/>
      <c r="R3270" s="10"/>
      <c r="S3270" s="10"/>
      <c r="T3270" s="179">
        <f t="shared" si="202"/>
        <v>610</v>
      </c>
      <c r="U3270" s="10"/>
      <c r="V3270" s="10"/>
      <c r="W3270" s="10"/>
      <c r="Y3270" s="10">
        <v>59.58</v>
      </c>
      <c r="Z3270" s="10">
        <f t="shared" si="204"/>
        <v>80.59</v>
      </c>
      <c r="AB3270" s="10">
        <f t="shared" si="205"/>
        <v>55.44</v>
      </c>
      <c r="AC3270" s="10">
        <v>63.45</v>
      </c>
      <c r="AD3270" s="10"/>
      <c r="AE3270" s="3"/>
      <c r="AF3270" s="3"/>
    </row>
    <row r="3271" spans="1:32" x14ac:dyDescent="0.2">
      <c r="A3271" s="55"/>
      <c r="B3271" s="198"/>
      <c r="C3271" s="10" t="s">
        <v>430</v>
      </c>
      <c r="D3271" s="10"/>
      <c r="E3271" s="419" t="s">
        <v>167</v>
      </c>
      <c r="F3271" s="369">
        <v>3678739</v>
      </c>
      <c r="G3271" s="10"/>
      <c r="H3271" s="10">
        <f t="shared" si="203"/>
        <v>10516</v>
      </c>
      <c r="I3271" s="10"/>
      <c r="J3271" s="10">
        <v>460425.08000000124</v>
      </c>
      <c r="K3271" s="10"/>
      <c r="M3271" s="10">
        <v>958</v>
      </c>
      <c r="N3271" s="69"/>
      <c r="P3271" s="245">
        <f t="shared" si="201"/>
        <v>480.6107306889366</v>
      </c>
      <c r="Q3271" s="10"/>
      <c r="R3271" s="10"/>
      <c r="S3271" s="10"/>
      <c r="T3271" s="179">
        <f t="shared" si="202"/>
        <v>3840.0198329853861</v>
      </c>
      <c r="U3271" s="10"/>
      <c r="V3271" s="10"/>
      <c r="W3271" s="10"/>
      <c r="Y3271" s="10">
        <v>460425.08000000124</v>
      </c>
      <c r="Z3271" s="10">
        <f t="shared" si="204"/>
        <v>622770.37</v>
      </c>
      <c r="AB3271" s="10">
        <f t="shared" si="205"/>
        <v>428402.83</v>
      </c>
      <c r="AC3271" s="10">
        <v>490310.51</v>
      </c>
      <c r="AD3271" s="10"/>
      <c r="AE3271" s="3"/>
      <c r="AF3271" s="3"/>
    </row>
    <row r="3272" spans="1:32" x14ac:dyDescent="0.2">
      <c r="A3272" s="55"/>
      <c r="B3272" s="198"/>
      <c r="C3272" s="10" t="s">
        <v>432</v>
      </c>
      <c r="D3272" s="10"/>
      <c r="E3272" s="419" t="s">
        <v>368</v>
      </c>
      <c r="F3272" s="369">
        <v>3872539</v>
      </c>
      <c r="G3272" s="10"/>
      <c r="H3272" s="10">
        <f t="shared" si="203"/>
        <v>11070</v>
      </c>
      <c r="I3272" s="10"/>
      <c r="J3272" s="10">
        <v>419437.30000000069</v>
      </c>
      <c r="K3272" s="10"/>
      <c r="M3272" s="10">
        <v>788</v>
      </c>
      <c r="N3272" s="69"/>
      <c r="P3272" s="245">
        <f t="shared" si="201"/>
        <v>532.28083756345268</v>
      </c>
      <c r="Q3272" s="10"/>
      <c r="R3272" s="10"/>
      <c r="S3272" s="10"/>
      <c r="T3272" s="179">
        <f t="shared" si="202"/>
        <v>4914.3895939086296</v>
      </c>
      <c r="U3272" s="10"/>
      <c r="V3272" s="10"/>
      <c r="W3272" s="10"/>
      <c r="Y3272" s="10">
        <v>419437.30000000069</v>
      </c>
      <c r="Z3272" s="10">
        <f t="shared" si="204"/>
        <v>567330.35</v>
      </c>
      <c r="AB3272" s="10">
        <f t="shared" si="205"/>
        <v>390265.73</v>
      </c>
      <c r="AC3272" s="10">
        <v>446662.29</v>
      </c>
      <c r="AD3272" s="10"/>
      <c r="AE3272" s="3"/>
      <c r="AF3272" s="3"/>
    </row>
    <row r="3273" spans="1:32" x14ac:dyDescent="0.2">
      <c r="A3273" s="55"/>
      <c r="B3273" s="198"/>
      <c r="C3273" s="10" t="s">
        <v>433</v>
      </c>
      <c r="D3273" s="10"/>
      <c r="E3273" s="419" t="s">
        <v>90</v>
      </c>
      <c r="F3273" s="369">
        <v>178833</v>
      </c>
      <c r="G3273" s="10"/>
      <c r="H3273" s="10">
        <f t="shared" si="203"/>
        <v>511</v>
      </c>
      <c r="I3273" s="10"/>
      <c r="J3273" s="10">
        <v>8419.83</v>
      </c>
      <c r="K3273" s="10"/>
      <c r="M3273" s="10">
        <v>7</v>
      </c>
      <c r="N3273" s="69"/>
      <c r="P3273" s="245">
        <f t="shared" si="201"/>
        <v>1202.8328571428572</v>
      </c>
      <c r="Q3273" s="10"/>
      <c r="R3273" s="10"/>
      <c r="S3273" s="10"/>
      <c r="T3273" s="179">
        <f t="shared" si="202"/>
        <v>25547.571428571428</v>
      </c>
      <c r="U3273" s="10"/>
      <c r="V3273" s="10"/>
      <c r="W3273" s="10"/>
      <c r="Y3273" s="10">
        <v>8419.83</v>
      </c>
      <c r="Z3273" s="10">
        <f t="shared" si="204"/>
        <v>11388.65</v>
      </c>
      <c r="AB3273" s="10">
        <f t="shared" si="205"/>
        <v>7834.24</v>
      </c>
      <c r="AC3273" s="10">
        <v>8966.35</v>
      </c>
      <c r="AD3273" s="10"/>
      <c r="AE3273" s="3"/>
      <c r="AF3273" s="3"/>
    </row>
    <row r="3274" spans="1:32" x14ac:dyDescent="0.2">
      <c r="A3274" s="55"/>
      <c r="B3274" s="198"/>
      <c r="C3274" s="10" t="s">
        <v>434</v>
      </c>
      <c r="D3274" s="10"/>
      <c r="E3274" s="419" t="s">
        <v>164</v>
      </c>
      <c r="F3274" s="369">
        <v>1928</v>
      </c>
      <c r="G3274" s="10"/>
      <c r="H3274" s="10">
        <f t="shared" si="203"/>
        <v>6</v>
      </c>
      <c r="I3274" s="10"/>
      <c r="J3274" s="10">
        <v>1460.1399999999999</v>
      </c>
      <c r="K3274" s="10"/>
      <c r="M3274" s="10">
        <v>3</v>
      </c>
      <c r="N3274" s="69"/>
      <c r="P3274" s="245">
        <f t="shared" si="201"/>
        <v>486.71333333333331</v>
      </c>
      <c r="Q3274" s="10"/>
      <c r="R3274" s="10"/>
      <c r="S3274" s="10"/>
      <c r="T3274" s="179">
        <f t="shared" si="202"/>
        <v>642.66666666666663</v>
      </c>
      <c r="U3274" s="10"/>
      <c r="V3274" s="10"/>
      <c r="W3274" s="10"/>
      <c r="Y3274" s="10">
        <v>1460.1399999999999</v>
      </c>
      <c r="Z3274" s="10">
        <f t="shared" si="204"/>
        <v>1974.98</v>
      </c>
      <c r="AB3274" s="10">
        <f t="shared" si="205"/>
        <v>1358.59</v>
      </c>
      <c r="AC3274" s="10">
        <v>1554.92</v>
      </c>
      <c r="AD3274" s="10"/>
      <c r="AE3274" s="3"/>
      <c r="AF3274" s="3"/>
    </row>
    <row r="3275" spans="1:32" x14ac:dyDescent="0.2">
      <c r="A3275" s="55"/>
      <c r="B3275" s="198"/>
      <c r="C3275" s="10" t="s">
        <v>435</v>
      </c>
      <c r="D3275" s="10"/>
      <c r="E3275" s="419" t="s">
        <v>105</v>
      </c>
      <c r="F3275" s="369">
        <v>114591</v>
      </c>
      <c r="G3275" s="10"/>
      <c r="H3275" s="10">
        <f t="shared" si="203"/>
        <v>328</v>
      </c>
      <c r="I3275" s="10"/>
      <c r="J3275" s="10">
        <v>15616.22</v>
      </c>
      <c r="K3275" s="10"/>
      <c r="M3275" s="10">
        <v>19</v>
      </c>
      <c r="N3275" s="69"/>
      <c r="P3275" s="245">
        <f t="shared" si="201"/>
        <v>821.90631578947364</v>
      </c>
      <c r="Q3275" s="10"/>
      <c r="R3275" s="10"/>
      <c r="S3275" s="10"/>
      <c r="T3275" s="179">
        <f t="shared" si="202"/>
        <v>6031.105263157895</v>
      </c>
      <c r="U3275" s="10"/>
      <c r="V3275" s="10"/>
      <c r="W3275" s="10"/>
      <c r="Y3275" s="10">
        <v>15616.22</v>
      </c>
      <c r="Z3275" s="10">
        <f t="shared" si="204"/>
        <v>21122.48</v>
      </c>
      <c r="AB3275" s="10">
        <f t="shared" si="205"/>
        <v>14530.12</v>
      </c>
      <c r="AC3275" s="10">
        <v>16629.84</v>
      </c>
      <c r="AD3275" s="10"/>
      <c r="AE3275" s="3"/>
      <c r="AF3275" s="3"/>
    </row>
    <row r="3276" spans="1:32" x14ac:dyDescent="0.2">
      <c r="A3276" s="55"/>
      <c r="B3276" s="198"/>
      <c r="C3276" s="10" t="s">
        <v>436</v>
      </c>
      <c r="D3276" s="10"/>
      <c r="E3276" s="419" t="s">
        <v>390</v>
      </c>
      <c r="F3276" s="369">
        <v>7248984</v>
      </c>
      <c r="G3276" s="10"/>
      <c r="H3276" s="10">
        <f t="shared" si="203"/>
        <v>20722</v>
      </c>
      <c r="I3276" s="10"/>
      <c r="J3276" s="10">
        <v>796843.97000000044</v>
      </c>
      <c r="K3276" s="10"/>
      <c r="M3276" s="10">
        <v>1834</v>
      </c>
      <c r="N3276" s="69"/>
      <c r="P3276" s="245">
        <f t="shared" si="201"/>
        <v>434.48417121046919</v>
      </c>
      <c r="Q3276" s="10"/>
      <c r="R3276" s="10"/>
      <c r="S3276" s="10"/>
      <c r="T3276" s="179">
        <f t="shared" si="202"/>
        <v>3952.5539803707743</v>
      </c>
      <c r="U3276" s="10"/>
      <c r="V3276" s="10"/>
      <c r="W3276" s="10"/>
      <c r="Y3276" s="10">
        <v>796843.97000000044</v>
      </c>
      <c r="Z3276" s="10">
        <f t="shared" si="204"/>
        <v>1077810.1299999999</v>
      </c>
      <c r="AB3276" s="10">
        <f t="shared" si="205"/>
        <v>741424.02</v>
      </c>
      <c r="AC3276" s="10">
        <v>848565.79</v>
      </c>
      <c r="AD3276" s="10"/>
      <c r="AE3276" s="3"/>
      <c r="AF3276" s="3"/>
    </row>
    <row r="3277" spans="1:32" x14ac:dyDescent="0.2">
      <c r="A3277" s="55"/>
      <c r="B3277" s="198"/>
      <c r="C3277" s="10" t="s">
        <v>438</v>
      </c>
      <c r="D3277" s="10"/>
      <c r="E3277" s="419" t="s">
        <v>97</v>
      </c>
      <c r="F3277" s="369">
        <v>9948</v>
      </c>
      <c r="G3277" s="10"/>
      <c r="H3277" s="10">
        <f t="shared" si="203"/>
        <v>28</v>
      </c>
      <c r="I3277" s="10"/>
      <c r="J3277" s="10">
        <v>1696.68</v>
      </c>
      <c r="K3277" s="10"/>
      <c r="M3277" s="10">
        <v>1</v>
      </c>
      <c r="N3277" s="69"/>
      <c r="P3277" s="245">
        <f t="shared" si="201"/>
        <v>1696.68</v>
      </c>
      <c r="Q3277" s="10"/>
      <c r="R3277" s="10"/>
      <c r="S3277" s="10"/>
      <c r="T3277" s="179">
        <f t="shared" si="202"/>
        <v>9948</v>
      </c>
      <c r="U3277" s="10"/>
      <c r="V3277" s="10"/>
      <c r="W3277" s="10"/>
      <c r="Y3277" s="10">
        <v>1696.68</v>
      </c>
      <c r="Z3277" s="10">
        <f t="shared" si="204"/>
        <v>2294.9299999999998</v>
      </c>
      <c r="AB3277" s="10">
        <f t="shared" si="205"/>
        <v>1578.68</v>
      </c>
      <c r="AC3277" s="10">
        <v>1806.81</v>
      </c>
      <c r="AD3277" s="10"/>
      <c r="AE3277" s="3"/>
      <c r="AF3277" s="3"/>
    </row>
    <row r="3278" spans="1:32" x14ac:dyDescent="0.2">
      <c r="A3278" s="55"/>
      <c r="B3278" s="198"/>
      <c r="C3278" s="10" t="s">
        <v>438</v>
      </c>
      <c r="D3278" s="10"/>
      <c r="E3278" s="419" t="s">
        <v>224</v>
      </c>
      <c r="F3278" s="369">
        <v>2088465</v>
      </c>
      <c r="G3278" s="10"/>
      <c r="H3278" s="10">
        <f t="shared" si="203"/>
        <v>5970</v>
      </c>
      <c r="I3278" s="10"/>
      <c r="J3278" s="10">
        <v>310312.51000000007</v>
      </c>
      <c r="K3278" s="10"/>
      <c r="M3278" s="10">
        <v>585</v>
      </c>
      <c r="N3278" s="69"/>
      <c r="P3278" s="245">
        <f t="shared" si="201"/>
        <v>530.44873504273517</v>
      </c>
      <c r="Q3278" s="10"/>
      <c r="R3278" s="10"/>
      <c r="S3278" s="10"/>
      <c r="T3278" s="179">
        <f t="shared" si="202"/>
        <v>3570.0256410256411</v>
      </c>
      <c r="U3278" s="10"/>
      <c r="V3278" s="10"/>
      <c r="W3278" s="10"/>
      <c r="Y3278" s="10">
        <v>310312.51000000007</v>
      </c>
      <c r="Z3278" s="10">
        <f t="shared" si="204"/>
        <v>419728.3</v>
      </c>
      <c r="AB3278" s="10">
        <f t="shared" si="205"/>
        <v>288730.49</v>
      </c>
      <c r="AC3278" s="10">
        <v>330454.38</v>
      </c>
      <c r="AD3278" s="10"/>
      <c r="AE3278" s="3"/>
      <c r="AF3278" s="3"/>
    </row>
    <row r="3279" spans="1:32" x14ac:dyDescent="0.2">
      <c r="A3279" s="55"/>
      <c r="B3279" s="198"/>
      <c r="C3279" s="10" t="s">
        <v>440</v>
      </c>
      <c r="D3279" s="10"/>
      <c r="E3279" s="419" t="s">
        <v>292</v>
      </c>
      <c r="F3279" s="369">
        <v>337592</v>
      </c>
      <c r="G3279" s="10"/>
      <c r="H3279" s="10">
        <f t="shared" si="203"/>
        <v>965</v>
      </c>
      <c r="I3279" s="10"/>
      <c r="J3279" s="10">
        <v>40176.169999999984</v>
      </c>
      <c r="K3279" s="10"/>
      <c r="M3279" s="10">
        <v>98</v>
      </c>
      <c r="N3279" s="69"/>
      <c r="P3279" s="245">
        <f t="shared" si="201"/>
        <v>409.96091836734678</v>
      </c>
      <c r="Q3279" s="10"/>
      <c r="R3279" s="10"/>
      <c r="S3279" s="10"/>
      <c r="T3279" s="179">
        <f t="shared" si="202"/>
        <v>3444.8163265306121</v>
      </c>
      <c r="U3279" s="10"/>
      <c r="V3279" s="10"/>
      <c r="W3279" s="10"/>
      <c r="Y3279" s="10">
        <v>40176.169999999984</v>
      </c>
      <c r="Z3279" s="10">
        <f t="shared" si="204"/>
        <v>54342.239999999998</v>
      </c>
      <c r="AB3279" s="10">
        <f t="shared" si="205"/>
        <v>37381.949999999997</v>
      </c>
      <c r="AC3279" s="10">
        <v>42783.94</v>
      </c>
      <c r="AD3279" s="10"/>
      <c r="AE3279" s="3"/>
      <c r="AF3279" s="3"/>
    </row>
    <row r="3280" spans="1:32" x14ac:dyDescent="0.2">
      <c r="A3280" s="55"/>
      <c r="B3280" s="198"/>
      <c r="C3280" s="10" t="s">
        <v>441</v>
      </c>
      <c r="D3280" s="10"/>
      <c r="E3280" s="419" t="s">
        <v>70</v>
      </c>
      <c r="F3280" s="369">
        <v>9475</v>
      </c>
      <c r="G3280" s="10"/>
      <c r="H3280" s="10">
        <f t="shared" si="203"/>
        <v>27</v>
      </c>
      <c r="I3280" s="10"/>
      <c r="J3280" s="10">
        <v>2325.56</v>
      </c>
      <c r="K3280" s="10"/>
      <c r="M3280" s="10">
        <v>10</v>
      </c>
      <c r="N3280" s="69"/>
      <c r="P3280" s="245">
        <f t="shared" si="201"/>
        <v>232.55599999999998</v>
      </c>
      <c r="Q3280" s="10"/>
      <c r="R3280" s="10"/>
      <c r="S3280" s="10"/>
      <c r="T3280" s="179">
        <f t="shared" si="202"/>
        <v>947.5</v>
      </c>
      <c r="U3280" s="10"/>
      <c r="V3280" s="10"/>
      <c r="W3280" s="10"/>
      <c r="Y3280" s="10">
        <v>2325.56</v>
      </c>
      <c r="Z3280" s="10">
        <f t="shared" si="204"/>
        <v>3145.55</v>
      </c>
      <c r="AB3280" s="10">
        <f t="shared" si="205"/>
        <v>2163.8200000000002</v>
      </c>
      <c r="AC3280" s="10">
        <v>2476.5100000000002</v>
      </c>
      <c r="AD3280" s="10"/>
      <c r="AE3280" s="3"/>
      <c r="AF3280" s="3"/>
    </row>
    <row r="3281" spans="1:32" x14ac:dyDescent="0.2">
      <c r="A3281" s="55"/>
      <c r="B3281" s="198"/>
      <c r="C3281" s="10" t="s">
        <v>443</v>
      </c>
      <c r="D3281" s="10"/>
      <c r="E3281" s="419" t="s">
        <v>63</v>
      </c>
      <c r="F3281" s="369">
        <v>390</v>
      </c>
      <c r="G3281" s="10"/>
      <c r="H3281" s="10">
        <f t="shared" si="203"/>
        <v>1</v>
      </c>
      <c r="I3281" s="10"/>
      <c r="J3281" s="10">
        <v>102.89999999999999</v>
      </c>
      <c r="K3281" s="10"/>
      <c r="M3281" s="10">
        <v>2</v>
      </c>
      <c r="N3281" s="69"/>
      <c r="P3281" s="245">
        <f t="shared" si="201"/>
        <v>51.449999999999996</v>
      </c>
      <c r="Q3281" s="10"/>
      <c r="R3281" s="10"/>
      <c r="S3281" s="10"/>
      <c r="T3281" s="179">
        <f t="shared" si="202"/>
        <v>195</v>
      </c>
      <c r="U3281" s="10"/>
      <c r="V3281" s="10"/>
      <c r="W3281" s="10"/>
      <c r="Y3281" s="10">
        <v>102.89999999999999</v>
      </c>
      <c r="Z3281" s="10">
        <f t="shared" si="204"/>
        <v>139.18</v>
      </c>
      <c r="AB3281" s="10">
        <f t="shared" si="205"/>
        <v>95.74</v>
      </c>
      <c r="AC3281" s="10">
        <v>109.58</v>
      </c>
      <c r="AD3281" s="10"/>
      <c r="AE3281" s="3"/>
      <c r="AF3281" s="3"/>
    </row>
    <row r="3282" spans="1:32" x14ac:dyDescent="0.2">
      <c r="A3282" s="55"/>
      <c r="B3282" s="198"/>
      <c r="C3282" s="10" t="s">
        <v>444</v>
      </c>
      <c r="D3282" s="10"/>
      <c r="E3282" s="419" t="s">
        <v>70</v>
      </c>
      <c r="F3282" s="369">
        <v>1992</v>
      </c>
      <c r="G3282" s="10"/>
      <c r="H3282" s="10">
        <f t="shared" si="203"/>
        <v>6</v>
      </c>
      <c r="I3282" s="10"/>
      <c r="J3282" s="10">
        <v>430.19</v>
      </c>
      <c r="K3282" s="10"/>
      <c r="M3282" s="10">
        <v>4</v>
      </c>
      <c r="N3282" s="69"/>
      <c r="P3282" s="245">
        <f t="shared" si="201"/>
        <v>107.5475</v>
      </c>
      <c r="Q3282" s="10"/>
      <c r="R3282" s="10"/>
      <c r="S3282" s="10"/>
      <c r="T3282" s="179">
        <f t="shared" si="202"/>
        <v>498</v>
      </c>
      <c r="U3282" s="10"/>
      <c r="V3282" s="10"/>
      <c r="W3282" s="10"/>
      <c r="Y3282" s="10">
        <v>430.19</v>
      </c>
      <c r="Z3282" s="10">
        <f t="shared" si="204"/>
        <v>581.87</v>
      </c>
      <c r="AB3282" s="10">
        <f t="shared" si="205"/>
        <v>400.27</v>
      </c>
      <c r="AC3282" s="10">
        <v>458.11</v>
      </c>
      <c r="AD3282" s="10"/>
      <c r="AE3282" s="3"/>
      <c r="AF3282" s="3"/>
    </row>
    <row r="3283" spans="1:32" x14ac:dyDescent="0.2">
      <c r="A3283" s="55"/>
      <c r="B3283" s="198"/>
      <c r="C3283" s="10" t="s">
        <v>445</v>
      </c>
      <c r="D3283" s="10"/>
      <c r="E3283" s="419" t="s">
        <v>124</v>
      </c>
      <c r="F3283" s="369">
        <v>234370</v>
      </c>
      <c r="G3283" s="10"/>
      <c r="H3283" s="10">
        <f t="shared" si="203"/>
        <v>670</v>
      </c>
      <c r="I3283" s="10"/>
      <c r="J3283" s="10">
        <v>26013.849999999991</v>
      </c>
      <c r="K3283" s="10"/>
      <c r="M3283" s="10">
        <v>114</v>
      </c>
      <c r="N3283" s="69"/>
      <c r="P3283" s="245">
        <f t="shared" si="201"/>
        <v>228.19166666666658</v>
      </c>
      <c r="Q3283" s="10"/>
      <c r="R3283" s="10"/>
      <c r="S3283" s="10"/>
      <c r="T3283" s="179">
        <f t="shared" si="202"/>
        <v>2055.8771929824561</v>
      </c>
      <c r="U3283" s="10"/>
      <c r="V3283" s="10"/>
      <c r="W3283" s="10"/>
      <c r="Y3283" s="10">
        <v>26013.849999999991</v>
      </c>
      <c r="Z3283" s="10">
        <f t="shared" si="204"/>
        <v>35186.300000000003</v>
      </c>
      <c r="AB3283" s="10">
        <f t="shared" si="205"/>
        <v>24204.6</v>
      </c>
      <c r="AC3283" s="10">
        <v>27702.36</v>
      </c>
      <c r="AD3283" s="10"/>
      <c r="AE3283" s="3"/>
      <c r="AF3283" s="3"/>
    </row>
    <row r="3284" spans="1:32" x14ac:dyDescent="0.2">
      <c r="A3284" s="55"/>
      <c r="B3284" s="198"/>
      <c r="C3284" s="10" t="s">
        <v>445</v>
      </c>
      <c r="D3284" s="10"/>
      <c r="E3284" s="419" t="s">
        <v>224</v>
      </c>
      <c r="F3284" s="369">
        <v>12047</v>
      </c>
      <c r="G3284" s="10"/>
      <c r="H3284" s="10">
        <f t="shared" si="203"/>
        <v>34</v>
      </c>
      <c r="I3284" s="10"/>
      <c r="J3284" s="10">
        <v>712.46999999999991</v>
      </c>
      <c r="K3284" s="10"/>
      <c r="M3284" s="10">
        <v>2</v>
      </c>
      <c r="N3284" s="69"/>
      <c r="P3284" s="245">
        <f t="shared" si="201"/>
        <v>356.23499999999996</v>
      </c>
      <c r="Q3284" s="10"/>
      <c r="R3284" s="10"/>
      <c r="S3284" s="10"/>
      <c r="T3284" s="179">
        <f t="shared" si="202"/>
        <v>6023.5</v>
      </c>
      <c r="U3284" s="10"/>
      <c r="V3284" s="10"/>
      <c r="W3284" s="10"/>
      <c r="Y3284" s="10">
        <v>712.46999999999991</v>
      </c>
      <c r="Z3284" s="10">
        <f t="shared" si="204"/>
        <v>963.69</v>
      </c>
      <c r="AB3284" s="10">
        <f t="shared" si="205"/>
        <v>662.92</v>
      </c>
      <c r="AC3284" s="10">
        <v>758.72</v>
      </c>
      <c r="AD3284" s="10"/>
      <c r="AE3284" s="3"/>
      <c r="AF3284" s="3"/>
    </row>
    <row r="3285" spans="1:32" x14ac:dyDescent="0.2">
      <c r="A3285" s="55"/>
      <c r="B3285" s="198"/>
      <c r="C3285" s="10" t="s">
        <v>446</v>
      </c>
      <c r="D3285" s="10"/>
      <c r="E3285" s="419" t="s">
        <v>109</v>
      </c>
      <c r="F3285" s="369">
        <v>495094</v>
      </c>
      <c r="G3285" s="10"/>
      <c r="H3285" s="10">
        <f t="shared" si="203"/>
        <v>1415</v>
      </c>
      <c r="I3285" s="10"/>
      <c r="J3285" s="10">
        <v>57630.710000000006</v>
      </c>
      <c r="K3285" s="10"/>
      <c r="M3285" s="10">
        <v>178</v>
      </c>
      <c r="N3285" s="69"/>
      <c r="P3285" s="245">
        <f t="shared" si="201"/>
        <v>323.76803370786519</v>
      </c>
      <c r="Q3285" s="10"/>
      <c r="R3285" s="10"/>
      <c r="S3285" s="10"/>
      <c r="T3285" s="179">
        <f t="shared" si="202"/>
        <v>2781.4269662921347</v>
      </c>
      <c r="U3285" s="10"/>
      <c r="V3285" s="10"/>
      <c r="W3285" s="10"/>
      <c r="Y3285" s="10">
        <v>57630.710000000006</v>
      </c>
      <c r="Z3285" s="10">
        <f t="shared" si="204"/>
        <v>77951.22</v>
      </c>
      <c r="AB3285" s="10">
        <f t="shared" si="205"/>
        <v>53622.53</v>
      </c>
      <c r="AC3285" s="10">
        <v>61371.42</v>
      </c>
      <c r="AD3285" s="10"/>
      <c r="AE3285" s="3"/>
      <c r="AF3285" s="3"/>
    </row>
    <row r="3286" spans="1:32" x14ac:dyDescent="0.2">
      <c r="A3286" s="55"/>
      <c r="B3286" s="198"/>
      <c r="C3286" s="10" t="s">
        <v>446</v>
      </c>
      <c r="D3286" s="10"/>
      <c r="E3286" s="419" t="s">
        <v>86</v>
      </c>
      <c r="F3286" s="369">
        <v>2520</v>
      </c>
      <c r="G3286" s="10"/>
      <c r="H3286" s="10">
        <f t="shared" si="203"/>
        <v>7</v>
      </c>
      <c r="I3286" s="10"/>
      <c r="J3286" s="10">
        <v>848.73</v>
      </c>
      <c r="K3286" s="10"/>
      <c r="M3286" s="10">
        <v>1</v>
      </c>
      <c r="N3286" s="69"/>
      <c r="P3286" s="245">
        <f t="shared" si="201"/>
        <v>848.73</v>
      </c>
      <c r="Q3286" s="10"/>
      <c r="R3286" s="10"/>
      <c r="S3286" s="10"/>
      <c r="T3286" s="179">
        <f t="shared" si="202"/>
        <v>2520</v>
      </c>
      <c r="U3286" s="10"/>
      <c r="V3286" s="10"/>
      <c r="W3286" s="10"/>
      <c r="Y3286" s="10">
        <v>848.73</v>
      </c>
      <c r="Z3286" s="10">
        <f t="shared" si="204"/>
        <v>1147.99</v>
      </c>
      <c r="AB3286" s="10">
        <f t="shared" si="205"/>
        <v>789.7</v>
      </c>
      <c r="AC3286" s="10">
        <v>903.82</v>
      </c>
      <c r="AD3286" s="10"/>
      <c r="AE3286" s="3"/>
      <c r="AF3286" s="3"/>
    </row>
    <row r="3287" spans="1:32" x14ac:dyDescent="0.2">
      <c r="A3287" s="55"/>
      <c r="B3287" s="198"/>
      <c r="C3287" s="10" t="s">
        <v>447</v>
      </c>
      <c r="D3287" s="10"/>
      <c r="E3287" s="419" t="s">
        <v>70</v>
      </c>
      <c r="F3287" s="369">
        <v>4452</v>
      </c>
      <c r="G3287" s="10"/>
      <c r="H3287" s="10">
        <f t="shared" si="203"/>
        <v>13</v>
      </c>
      <c r="I3287" s="10"/>
      <c r="J3287" s="10">
        <v>649.88000000000011</v>
      </c>
      <c r="K3287" s="10"/>
      <c r="M3287" s="10">
        <v>14</v>
      </c>
      <c r="N3287" s="69"/>
      <c r="P3287" s="245">
        <f t="shared" si="201"/>
        <v>46.420000000000009</v>
      </c>
      <c r="Q3287" s="10"/>
      <c r="R3287" s="10"/>
      <c r="S3287" s="10"/>
      <c r="T3287" s="179">
        <f t="shared" si="202"/>
        <v>318</v>
      </c>
      <c r="U3287" s="10"/>
      <c r="V3287" s="10"/>
      <c r="W3287" s="10"/>
      <c r="Y3287" s="10">
        <v>649.88000000000011</v>
      </c>
      <c r="Z3287" s="10">
        <f t="shared" si="204"/>
        <v>879.03</v>
      </c>
      <c r="AB3287" s="10">
        <f t="shared" si="205"/>
        <v>604.67999999999995</v>
      </c>
      <c r="AC3287" s="10">
        <v>692.06</v>
      </c>
      <c r="AD3287" s="10"/>
      <c r="AE3287" s="3"/>
      <c r="AF3287" s="3"/>
    </row>
    <row r="3288" spans="1:32" x14ac:dyDescent="0.2">
      <c r="A3288" s="55"/>
      <c r="B3288" s="198"/>
      <c r="C3288" s="10" t="s">
        <v>448</v>
      </c>
      <c r="D3288" s="10"/>
      <c r="E3288" s="419" t="s">
        <v>449</v>
      </c>
      <c r="F3288" s="369">
        <v>7348561</v>
      </c>
      <c r="G3288" s="10"/>
      <c r="H3288" s="10">
        <f t="shared" si="203"/>
        <v>21006</v>
      </c>
      <c r="I3288" s="10"/>
      <c r="J3288" s="10">
        <v>372711.11000000016</v>
      </c>
      <c r="K3288" s="10"/>
      <c r="M3288" s="10">
        <v>380</v>
      </c>
      <c r="N3288" s="69"/>
      <c r="P3288" s="245">
        <f t="shared" si="201"/>
        <v>980.81871052631618</v>
      </c>
      <c r="Q3288" s="10"/>
      <c r="R3288" s="10"/>
      <c r="S3288" s="10"/>
      <c r="T3288" s="179">
        <f t="shared" si="202"/>
        <v>19338.318421052631</v>
      </c>
      <c r="U3288" s="10"/>
      <c r="V3288" s="10"/>
      <c r="W3288" s="10"/>
      <c r="Y3288" s="10">
        <v>372711.11000000016</v>
      </c>
      <c r="Z3288" s="10">
        <f t="shared" si="204"/>
        <v>504128.57</v>
      </c>
      <c r="AB3288" s="10">
        <f t="shared" si="205"/>
        <v>346789.31</v>
      </c>
      <c r="AC3288" s="10">
        <v>396903.17</v>
      </c>
      <c r="AD3288" s="10"/>
      <c r="AE3288" s="3"/>
      <c r="AF3288" s="3"/>
    </row>
    <row r="3289" spans="1:32" x14ac:dyDescent="0.2">
      <c r="A3289" s="55"/>
      <c r="B3289" s="198"/>
      <c r="C3289" s="10" t="s">
        <v>450</v>
      </c>
      <c r="D3289" s="10"/>
      <c r="E3289" s="419" t="s">
        <v>451</v>
      </c>
      <c r="F3289" s="369">
        <v>9632501</v>
      </c>
      <c r="G3289" s="10"/>
      <c r="H3289" s="10">
        <f t="shared" si="203"/>
        <v>27535</v>
      </c>
      <c r="I3289" s="10"/>
      <c r="J3289" s="10">
        <v>419057.89999999967</v>
      </c>
      <c r="K3289" s="10"/>
      <c r="M3289" s="10">
        <v>195</v>
      </c>
      <c r="N3289" s="69"/>
      <c r="P3289" s="245">
        <f t="shared" si="201"/>
        <v>2149.01487179487</v>
      </c>
      <c r="Q3289" s="10"/>
      <c r="R3289" s="10"/>
      <c r="S3289" s="10"/>
      <c r="T3289" s="179">
        <f t="shared" si="202"/>
        <v>49397.441025641026</v>
      </c>
      <c r="U3289" s="10"/>
      <c r="V3289" s="10"/>
      <c r="W3289" s="10"/>
      <c r="Y3289" s="10">
        <v>419057.89999999967</v>
      </c>
      <c r="Z3289" s="10">
        <f t="shared" si="204"/>
        <v>566817.18000000005</v>
      </c>
      <c r="AB3289" s="10">
        <f t="shared" si="205"/>
        <v>389912.71</v>
      </c>
      <c r="AC3289" s="10">
        <v>446258.25</v>
      </c>
      <c r="AD3289" s="10"/>
      <c r="AE3289" s="3"/>
      <c r="AF3289" s="3"/>
    </row>
    <row r="3290" spans="1:32" x14ac:dyDescent="0.2">
      <c r="A3290" s="55"/>
      <c r="B3290" s="198"/>
      <c r="C3290" s="10" t="s">
        <v>452</v>
      </c>
      <c r="D3290" s="10"/>
      <c r="E3290" s="419" t="s">
        <v>68</v>
      </c>
      <c r="F3290" s="369">
        <v>2655</v>
      </c>
      <c r="G3290" s="10"/>
      <c r="H3290" s="10">
        <f t="shared" si="203"/>
        <v>8</v>
      </c>
      <c r="I3290" s="10"/>
      <c r="J3290" s="10">
        <v>237.37</v>
      </c>
      <c r="K3290" s="10"/>
      <c r="M3290" s="10">
        <v>2</v>
      </c>
      <c r="N3290" s="69"/>
      <c r="P3290" s="245">
        <f t="shared" si="201"/>
        <v>118.685</v>
      </c>
      <c r="Q3290" s="10"/>
      <c r="R3290" s="10"/>
      <c r="S3290" s="10"/>
      <c r="T3290" s="179">
        <f t="shared" si="202"/>
        <v>1327.5</v>
      </c>
      <c r="U3290" s="10"/>
      <c r="V3290" s="10"/>
      <c r="W3290" s="10"/>
      <c r="Y3290" s="10">
        <v>237.37</v>
      </c>
      <c r="Z3290" s="10">
        <f t="shared" si="204"/>
        <v>321.07</v>
      </c>
      <c r="AB3290" s="10">
        <f t="shared" si="205"/>
        <v>220.86</v>
      </c>
      <c r="AC3290" s="10">
        <v>252.78</v>
      </c>
      <c r="AD3290" s="10"/>
      <c r="AE3290" s="3"/>
      <c r="AF3290" s="3"/>
    </row>
    <row r="3291" spans="1:32" x14ac:dyDescent="0.2">
      <c r="A3291" s="55"/>
      <c r="B3291" s="198"/>
      <c r="C3291" s="10" t="s">
        <v>453</v>
      </c>
      <c r="D3291" s="10"/>
      <c r="E3291" s="419" t="s">
        <v>177</v>
      </c>
      <c r="F3291" s="369">
        <v>1705392</v>
      </c>
      <c r="G3291" s="10"/>
      <c r="H3291" s="10">
        <f t="shared" si="203"/>
        <v>4875</v>
      </c>
      <c r="I3291" s="10"/>
      <c r="J3291" s="10">
        <v>172248.19000000006</v>
      </c>
      <c r="K3291" s="10"/>
      <c r="M3291" s="10">
        <v>427</v>
      </c>
      <c r="N3291" s="69"/>
      <c r="P3291" s="245">
        <f t="shared" si="201"/>
        <v>403.39154566744747</v>
      </c>
      <c r="Q3291" s="10"/>
      <c r="R3291" s="10"/>
      <c r="S3291" s="10"/>
      <c r="T3291" s="179">
        <f t="shared" si="202"/>
        <v>3993.8922716627635</v>
      </c>
      <c r="U3291" s="10"/>
      <c r="V3291" s="10"/>
      <c r="W3291" s="10"/>
      <c r="Y3291" s="10">
        <v>172248.19000000006</v>
      </c>
      <c r="Z3291" s="10">
        <f t="shared" si="204"/>
        <v>232982.68</v>
      </c>
      <c r="AB3291" s="10">
        <f t="shared" si="205"/>
        <v>160268.45000000001</v>
      </c>
      <c r="AC3291" s="10">
        <v>183428.54</v>
      </c>
      <c r="AD3291" s="10"/>
      <c r="AE3291" s="3"/>
      <c r="AF3291" s="3"/>
    </row>
    <row r="3292" spans="1:32" x14ac:dyDescent="0.2">
      <c r="A3292" s="55"/>
      <c r="B3292" s="198"/>
      <c r="C3292" s="10" t="s">
        <v>454</v>
      </c>
      <c r="D3292" s="10"/>
      <c r="E3292" s="419" t="s">
        <v>455</v>
      </c>
      <c r="F3292" s="369">
        <v>4012877</v>
      </c>
      <c r="G3292" s="10"/>
      <c r="H3292" s="10">
        <f t="shared" si="203"/>
        <v>11471</v>
      </c>
      <c r="I3292" s="10"/>
      <c r="J3292" s="10">
        <v>346236.21999999986</v>
      </c>
      <c r="K3292" s="10"/>
      <c r="M3292" s="10">
        <v>685</v>
      </c>
      <c r="N3292" s="69"/>
      <c r="P3292" s="245">
        <f t="shared" si="201"/>
        <v>505.45433576642313</v>
      </c>
      <c r="Q3292" s="10"/>
      <c r="R3292" s="10"/>
      <c r="S3292" s="10"/>
      <c r="T3292" s="179">
        <f t="shared" si="202"/>
        <v>5858.2145985401457</v>
      </c>
      <c r="U3292" s="10"/>
      <c r="V3292" s="10"/>
      <c r="W3292" s="10"/>
      <c r="Y3292" s="10">
        <v>346236.21999999986</v>
      </c>
      <c r="Z3292" s="10">
        <f t="shared" si="204"/>
        <v>468318.67</v>
      </c>
      <c r="AB3292" s="10">
        <f t="shared" si="205"/>
        <v>322155.73</v>
      </c>
      <c r="AC3292" s="10">
        <v>368709.84</v>
      </c>
      <c r="AD3292" s="10"/>
      <c r="AE3292" s="3"/>
      <c r="AF3292" s="3"/>
    </row>
    <row r="3293" spans="1:32" x14ac:dyDescent="0.2">
      <c r="A3293" s="55"/>
      <c r="B3293" s="198"/>
      <c r="C3293" s="10" t="s">
        <v>454</v>
      </c>
      <c r="D3293" s="10"/>
      <c r="E3293" s="419" t="s">
        <v>164</v>
      </c>
      <c r="F3293" s="369">
        <v>252</v>
      </c>
      <c r="G3293" s="10"/>
      <c r="H3293" s="10">
        <f t="shared" si="203"/>
        <v>1</v>
      </c>
      <c r="I3293" s="10"/>
      <c r="J3293" s="10">
        <v>65.11</v>
      </c>
      <c r="K3293" s="10"/>
      <c r="M3293" s="10">
        <v>1</v>
      </c>
      <c r="N3293" s="69"/>
      <c r="P3293" s="245">
        <f t="shared" si="201"/>
        <v>65.11</v>
      </c>
      <c r="Q3293" s="10"/>
      <c r="R3293" s="10"/>
      <c r="S3293" s="10"/>
      <c r="T3293" s="179">
        <f t="shared" si="202"/>
        <v>252</v>
      </c>
      <c r="U3293" s="10"/>
      <c r="V3293" s="10"/>
      <c r="W3293" s="10"/>
      <c r="Y3293" s="10">
        <v>65.11</v>
      </c>
      <c r="Z3293" s="10">
        <f t="shared" si="204"/>
        <v>88.07</v>
      </c>
      <c r="AB3293" s="10">
        <f t="shared" si="205"/>
        <v>60.58</v>
      </c>
      <c r="AC3293" s="10">
        <v>69.33</v>
      </c>
      <c r="AD3293" s="10"/>
      <c r="AE3293" s="3"/>
      <c r="AF3293" s="3"/>
    </row>
    <row r="3294" spans="1:32" x14ac:dyDescent="0.2">
      <c r="A3294" s="55"/>
      <c r="B3294" s="198"/>
      <c r="C3294" s="10" t="s">
        <v>456</v>
      </c>
      <c r="D3294" s="10"/>
      <c r="E3294" s="419" t="s">
        <v>79</v>
      </c>
      <c r="F3294" s="369">
        <v>8277</v>
      </c>
      <c r="G3294" s="10"/>
      <c r="H3294" s="10">
        <f t="shared" si="203"/>
        <v>24</v>
      </c>
      <c r="I3294" s="10"/>
      <c r="J3294" s="10">
        <v>1386.8600000000001</v>
      </c>
      <c r="K3294" s="10"/>
      <c r="M3294" s="10">
        <v>5</v>
      </c>
      <c r="N3294" s="69"/>
      <c r="P3294" s="245">
        <f t="shared" si="201"/>
        <v>277.37200000000001</v>
      </c>
      <c r="Q3294" s="10"/>
      <c r="R3294" s="10"/>
      <c r="S3294" s="10"/>
      <c r="T3294" s="179">
        <f t="shared" si="202"/>
        <v>1655.4</v>
      </c>
      <c r="U3294" s="10"/>
      <c r="V3294" s="10"/>
      <c r="W3294" s="10"/>
      <c r="Y3294" s="10">
        <v>1386.8600000000001</v>
      </c>
      <c r="Z3294" s="10">
        <f t="shared" si="204"/>
        <v>1875.87</v>
      </c>
      <c r="AB3294" s="10">
        <f t="shared" si="205"/>
        <v>1290.4000000000001</v>
      </c>
      <c r="AC3294" s="10">
        <v>1476.87</v>
      </c>
      <c r="AD3294" s="10"/>
      <c r="AE3294" s="3"/>
      <c r="AF3294" s="3"/>
    </row>
    <row r="3295" spans="1:32" x14ac:dyDescent="0.2">
      <c r="A3295" s="55"/>
      <c r="B3295" s="198"/>
      <c r="C3295" s="10" t="s">
        <v>588</v>
      </c>
      <c r="D3295" s="10"/>
      <c r="E3295" s="419" t="s">
        <v>164</v>
      </c>
      <c r="F3295" s="369">
        <v>992</v>
      </c>
      <c r="G3295" s="10"/>
      <c r="H3295" s="10">
        <f t="shared" si="203"/>
        <v>3</v>
      </c>
      <c r="I3295" s="10"/>
      <c r="J3295" s="10">
        <v>334.48</v>
      </c>
      <c r="K3295" s="10"/>
      <c r="M3295" s="10">
        <v>8</v>
      </c>
      <c r="N3295" s="69"/>
      <c r="P3295" s="245">
        <f t="shared" si="201"/>
        <v>41.81</v>
      </c>
      <c r="Q3295" s="10"/>
      <c r="R3295" s="10"/>
      <c r="S3295" s="10"/>
      <c r="T3295" s="179">
        <f t="shared" si="202"/>
        <v>124</v>
      </c>
      <c r="U3295" s="10"/>
      <c r="V3295" s="10"/>
      <c r="W3295" s="10"/>
      <c r="Y3295" s="10">
        <v>334.48</v>
      </c>
      <c r="Z3295" s="10">
        <f t="shared" si="204"/>
        <v>452.42</v>
      </c>
      <c r="AB3295" s="10">
        <f t="shared" si="205"/>
        <v>311.22000000000003</v>
      </c>
      <c r="AC3295" s="10">
        <v>356.19</v>
      </c>
      <c r="AD3295" s="10"/>
      <c r="AE3295" s="3"/>
      <c r="AF3295" s="3"/>
    </row>
    <row r="3296" spans="1:32" x14ac:dyDescent="0.2">
      <c r="A3296" s="55"/>
      <c r="B3296" s="198"/>
      <c r="C3296" s="10" t="s">
        <v>457</v>
      </c>
      <c r="D3296" s="10"/>
      <c r="E3296" s="419" t="s">
        <v>127</v>
      </c>
      <c r="F3296" s="369">
        <v>254819</v>
      </c>
      <c r="G3296" s="10"/>
      <c r="H3296" s="10">
        <f t="shared" si="203"/>
        <v>728</v>
      </c>
      <c r="I3296" s="10"/>
      <c r="J3296" s="10">
        <v>32814.339999999997</v>
      </c>
      <c r="K3296" s="10"/>
      <c r="M3296" s="10">
        <v>81</v>
      </c>
      <c r="N3296" s="69"/>
      <c r="P3296" s="245">
        <f t="shared" si="201"/>
        <v>405.11530864197528</v>
      </c>
      <c r="Q3296" s="10"/>
      <c r="R3296" s="10"/>
      <c r="S3296" s="10"/>
      <c r="T3296" s="179">
        <f t="shared" si="202"/>
        <v>3145.9135802469136</v>
      </c>
      <c r="U3296" s="10"/>
      <c r="V3296" s="10"/>
      <c r="W3296" s="10"/>
      <c r="Y3296" s="10">
        <v>32814.339999999997</v>
      </c>
      <c r="Z3296" s="10">
        <f t="shared" si="204"/>
        <v>44384.63</v>
      </c>
      <c r="AB3296" s="10">
        <f t="shared" si="205"/>
        <v>30532.13</v>
      </c>
      <c r="AC3296" s="10">
        <v>34944.269999999997</v>
      </c>
      <c r="AD3296" s="10"/>
      <c r="AE3296" s="3"/>
      <c r="AF3296" s="3"/>
    </row>
    <row r="3297" spans="1:32" x14ac:dyDescent="0.2">
      <c r="A3297" s="55"/>
      <c r="B3297" s="198"/>
      <c r="C3297" s="10" t="s">
        <v>459</v>
      </c>
      <c r="D3297" s="10"/>
      <c r="E3297" s="419" t="s">
        <v>451</v>
      </c>
      <c r="F3297" s="369">
        <v>680</v>
      </c>
      <c r="G3297" s="10"/>
      <c r="H3297" s="10">
        <f t="shared" si="203"/>
        <v>2</v>
      </c>
      <c r="I3297" s="10"/>
      <c r="J3297" s="10">
        <v>157.88999999999999</v>
      </c>
      <c r="K3297" s="10"/>
      <c r="M3297" s="10">
        <v>1</v>
      </c>
      <c r="N3297" s="69"/>
      <c r="P3297" s="245">
        <f t="shared" si="201"/>
        <v>157.88999999999999</v>
      </c>
      <c r="Q3297" s="10"/>
      <c r="R3297" s="10"/>
      <c r="S3297" s="10"/>
      <c r="T3297" s="179">
        <f t="shared" si="202"/>
        <v>680</v>
      </c>
      <c r="U3297" s="10"/>
      <c r="V3297" s="10"/>
      <c r="W3297" s="10"/>
      <c r="Y3297" s="10">
        <v>157.88999999999999</v>
      </c>
      <c r="Z3297" s="10">
        <f t="shared" si="204"/>
        <v>213.56</v>
      </c>
      <c r="AB3297" s="10">
        <f t="shared" si="205"/>
        <v>146.91</v>
      </c>
      <c r="AC3297" s="10">
        <v>168.14</v>
      </c>
      <c r="AD3297" s="10"/>
      <c r="AE3297" s="3"/>
      <c r="AF3297" s="3"/>
    </row>
    <row r="3298" spans="1:32" x14ac:dyDescent="0.2">
      <c r="A3298" s="55"/>
      <c r="B3298" s="198"/>
      <c r="C3298" s="10" t="s">
        <v>459</v>
      </c>
      <c r="D3298" s="10"/>
      <c r="E3298" s="419" t="s">
        <v>460</v>
      </c>
      <c r="F3298" s="369">
        <v>35176</v>
      </c>
      <c r="G3298" s="10"/>
      <c r="H3298" s="10">
        <f t="shared" si="203"/>
        <v>101</v>
      </c>
      <c r="I3298" s="10"/>
      <c r="J3298" s="10">
        <v>5162.1100000000006</v>
      </c>
      <c r="K3298" s="10"/>
      <c r="M3298" s="10">
        <v>38</v>
      </c>
      <c r="N3298" s="69"/>
      <c r="P3298" s="245">
        <f t="shared" si="201"/>
        <v>135.84500000000003</v>
      </c>
      <c r="Q3298" s="10"/>
      <c r="R3298" s="10"/>
      <c r="S3298" s="10"/>
      <c r="T3298" s="179">
        <f t="shared" si="202"/>
        <v>925.68421052631584</v>
      </c>
      <c r="U3298" s="10"/>
      <c r="V3298" s="10"/>
      <c r="W3298" s="10"/>
      <c r="Y3298" s="10">
        <v>5162.1100000000006</v>
      </c>
      <c r="Z3298" s="10">
        <f t="shared" si="204"/>
        <v>6982.26</v>
      </c>
      <c r="AB3298" s="10">
        <f t="shared" si="205"/>
        <v>4803.09</v>
      </c>
      <c r="AC3298" s="10">
        <v>5497.18</v>
      </c>
      <c r="AD3298" s="10"/>
      <c r="AE3298" s="3"/>
      <c r="AF3298" s="3"/>
    </row>
    <row r="3299" spans="1:32" x14ac:dyDescent="0.2">
      <c r="A3299" s="55"/>
      <c r="B3299" s="198"/>
      <c r="C3299" s="10" t="s">
        <v>461</v>
      </c>
      <c r="D3299" s="10"/>
      <c r="E3299" s="419" t="s">
        <v>68</v>
      </c>
      <c r="F3299" s="369">
        <v>1228</v>
      </c>
      <c r="G3299" s="10"/>
      <c r="H3299" s="10">
        <f t="shared" si="203"/>
        <v>4</v>
      </c>
      <c r="I3299" s="10"/>
      <c r="J3299" s="10">
        <v>210.97</v>
      </c>
      <c r="K3299" s="10"/>
      <c r="M3299" s="10">
        <v>1</v>
      </c>
      <c r="N3299" s="69"/>
      <c r="P3299" s="245">
        <f t="shared" si="201"/>
        <v>210.97</v>
      </c>
      <c r="Q3299" s="10"/>
      <c r="R3299" s="10"/>
      <c r="S3299" s="10"/>
      <c r="T3299" s="179">
        <f t="shared" si="202"/>
        <v>1228</v>
      </c>
      <c r="U3299" s="10"/>
      <c r="V3299" s="10"/>
      <c r="W3299" s="10"/>
      <c r="Y3299" s="10">
        <v>210.97</v>
      </c>
      <c r="Z3299" s="10">
        <f t="shared" si="204"/>
        <v>285.36</v>
      </c>
      <c r="AB3299" s="10">
        <f t="shared" si="205"/>
        <v>196.3</v>
      </c>
      <c r="AC3299" s="10">
        <v>224.67</v>
      </c>
      <c r="AD3299" s="10"/>
      <c r="AE3299" s="3"/>
      <c r="AF3299" s="3"/>
    </row>
    <row r="3300" spans="1:32" x14ac:dyDescent="0.2">
      <c r="A3300" s="55"/>
      <c r="B3300" s="198"/>
      <c r="C3300" s="10" t="s">
        <v>461</v>
      </c>
      <c r="D3300" s="10"/>
      <c r="E3300" s="419" t="s">
        <v>203</v>
      </c>
      <c r="F3300" s="369">
        <v>1270192</v>
      </c>
      <c r="G3300" s="10"/>
      <c r="H3300" s="10">
        <f t="shared" si="203"/>
        <v>3631</v>
      </c>
      <c r="I3300" s="10"/>
      <c r="J3300" s="10">
        <v>139554.28999999989</v>
      </c>
      <c r="K3300" s="10"/>
      <c r="M3300" s="10">
        <v>314</v>
      </c>
      <c r="N3300" s="69"/>
      <c r="P3300" s="245">
        <f t="shared" si="201"/>
        <v>444.44041401273853</v>
      </c>
      <c r="Q3300" s="10"/>
      <c r="R3300" s="10"/>
      <c r="S3300" s="10"/>
      <c r="T3300" s="179">
        <f t="shared" si="202"/>
        <v>4045.1974522292994</v>
      </c>
      <c r="U3300" s="10"/>
      <c r="V3300" s="10"/>
      <c r="W3300" s="10"/>
      <c r="Y3300" s="10">
        <v>139554.28999999989</v>
      </c>
      <c r="Z3300" s="10">
        <f t="shared" si="204"/>
        <v>188760.95</v>
      </c>
      <c r="AB3300" s="10">
        <f t="shared" si="205"/>
        <v>129848.39</v>
      </c>
      <c r="AC3300" s="10">
        <v>148612.53</v>
      </c>
      <c r="AD3300" s="10"/>
      <c r="AE3300" s="3"/>
      <c r="AF3300" s="3"/>
    </row>
    <row r="3301" spans="1:32" x14ac:dyDescent="0.2">
      <c r="A3301" s="55"/>
      <c r="B3301" s="198"/>
      <c r="C3301" s="10" t="s">
        <v>463</v>
      </c>
      <c r="D3301" s="10"/>
      <c r="E3301" s="419" t="s">
        <v>203</v>
      </c>
      <c r="F3301" s="369">
        <v>236425</v>
      </c>
      <c r="G3301" s="10"/>
      <c r="H3301" s="10">
        <f t="shared" si="203"/>
        <v>676</v>
      </c>
      <c r="I3301" s="10"/>
      <c r="J3301" s="10">
        <v>18839.439999999999</v>
      </c>
      <c r="K3301" s="10"/>
      <c r="M3301" s="10">
        <v>26</v>
      </c>
      <c r="N3301" s="69"/>
      <c r="P3301" s="245">
        <f t="shared" si="201"/>
        <v>724.59384615384613</v>
      </c>
      <c r="Q3301" s="10"/>
      <c r="R3301" s="10"/>
      <c r="S3301" s="10"/>
      <c r="T3301" s="179">
        <f t="shared" si="202"/>
        <v>9093.2692307692305</v>
      </c>
      <c r="U3301" s="10"/>
      <c r="V3301" s="10"/>
      <c r="W3301" s="10"/>
      <c r="Y3301" s="10">
        <v>18839.439999999999</v>
      </c>
      <c r="Z3301" s="10">
        <f t="shared" si="204"/>
        <v>25482.2</v>
      </c>
      <c r="AB3301" s="10">
        <f t="shared" si="205"/>
        <v>17529.169999999998</v>
      </c>
      <c r="AC3301" s="10">
        <v>20062.28</v>
      </c>
      <c r="AD3301" s="10"/>
      <c r="AE3301" s="3"/>
      <c r="AF3301" s="3"/>
    </row>
    <row r="3302" spans="1:32" x14ac:dyDescent="0.2">
      <c r="A3302" s="55"/>
      <c r="B3302" s="198"/>
      <c r="C3302" s="10" t="s">
        <v>464</v>
      </c>
      <c r="D3302" s="10"/>
      <c r="E3302" s="419" t="s">
        <v>63</v>
      </c>
      <c r="F3302" s="369">
        <v>209691</v>
      </c>
      <c r="G3302" s="10"/>
      <c r="H3302" s="10">
        <f t="shared" si="203"/>
        <v>599</v>
      </c>
      <c r="I3302" s="10"/>
      <c r="J3302" s="10">
        <v>27799.290000000005</v>
      </c>
      <c r="K3302" s="10"/>
      <c r="M3302" s="10">
        <v>27</v>
      </c>
      <c r="N3302" s="69"/>
      <c r="P3302" s="245">
        <f t="shared" si="201"/>
        <v>1029.6033333333335</v>
      </c>
      <c r="Q3302" s="10"/>
      <c r="R3302" s="10"/>
      <c r="S3302" s="10"/>
      <c r="T3302" s="179">
        <f t="shared" si="202"/>
        <v>7766.333333333333</v>
      </c>
      <c r="U3302" s="10"/>
      <c r="V3302" s="10"/>
      <c r="W3302" s="10"/>
      <c r="Y3302" s="10">
        <v>27799.290000000005</v>
      </c>
      <c r="Z3302" s="10">
        <f t="shared" si="204"/>
        <v>37601.279999999999</v>
      </c>
      <c r="AB3302" s="10">
        <f t="shared" si="205"/>
        <v>25865.87</v>
      </c>
      <c r="AC3302" s="10">
        <v>29603.7</v>
      </c>
      <c r="AD3302" s="10"/>
      <c r="AE3302" s="3"/>
      <c r="AF3302" s="3"/>
    </row>
    <row r="3303" spans="1:32" x14ac:dyDescent="0.2">
      <c r="A3303" s="55"/>
      <c r="B3303" s="198"/>
      <c r="C3303" s="10" t="s">
        <v>465</v>
      </c>
      <c r="D3303" s="10"/>
      <c r="E3303" s="419" t="s">
        <v>179</v>
      </c>
      <c r="F3303" s="369">
        <v>9207</v>
      </c>
      <c r="G3303" s="10"/>
      <c r="H3303" s="10">
        <f t="shared" si="203"/>
        <v>26</v>
      </c>
      <c r="I3303" s="10"/>
      <c r="J3303" s="10">
        <v>1540.5800000000002</v>
      </c>
      <c r="K3303" s="10"/>
      <c r="M3303" s="10">
        <v>8</v>
      </c>
      <c r="N3303" s="69"/>
      <c r="P3303" s="245">
        <f t="shared" si="201"/>
        <v>192.57250000000002</v>
      </c>
      <c r="Q3303" s="10"/>
      <c r="R3303" s="10"/>
      <c r="S3303" s="10"/>
      <c r="T3303" s="179">
        <f t="shared" si="202"/>
        <v>1150.875</v>
      </c>
      <c r="U3303" s="10"/>
      <c r="V3303" s="10"/>
      <c r="W3303" s="10"/>
      <c r="Y3303" s="10">
        <v>1540.5800000000002</v>
      </c>
      <c r="Z3303" s="10">
        <f t="shared" si="204"/>
        <v>2083.79</v>
      </c>
      <c r="AB3303" s="10">
        <f t="shared" si="205"/>
        <v>1433.43</v>
      </c>
      <c r="AC3303" s="10">
        <v>1640.57</v>
      </c>
      <c r="AD3303" s="10"/>
      <c r="AE3303" s="3"/>
      <c r="AF3303" s="3"/>
    </row>
    <row r="3304" spans="1:32" x14ac:dyDescent="0.2">
      <c r="A3304" s="55"/>
      <c r="B3304" s="198"/>
      <c r="C3304" s="10" t="s">
        <v>465</v>
      </c>
      <c r="D3304" s="10"/>
      <c r="E3304" s="419" t="s">
        <v>201</v>
      </c>
      <c r="F3304" s="369">
        <v>3140</v>
      </c>
      <c r="G3304" s="10"/>
      <c r="H3304" s="10">
        <f t="shared" si="203"/>
        <v>9</v>
      </c>
      <c r="I3304" s="10"/>
      <c r="J3304" s="10">
        <v>320.95</v>
      </c>
      <c r="K3304" s="10"/>
      <c r="M3304" s="10">
        <v>1</v>
      </c>
      <c r="N3304" s="69"/>
      <c r="P3304" s="245">
        <f t="shared" si="201"/>
        <v>320.95</v>
      </c>
      <c r="Q3304" s="10"/>
      <c r="R3304" s="10"/>
      <c r="S3304" s="10"/>
      <c r="T3304" s="179">
        <f t="shared" si="202"/>
        <v>3140</v>
      </c>
      <c r="U3304" s="10"/>
      <c r="V3304" s="10"/>
      <c r="W3304" s="10"/>
      <c r="Y3304" s="10">
        <v>320.95</v>
      </c>
      <c r="Z3304" s="10">
        <f t="shared" si="204"/>
        <v>434.12</v>
      </c>
      <c r="AB3304" s="10">
        <f t="shared" si="205"/>
        <v>298.63</v>
      </c>
      <c r="AC3304" s="10">
        <v>341.78</v>
      </c>
      <c r="AD3304" s="10"/>
      <c r="AE3304" s="3"/>
      <c r="AF3304" s="3"/>
    </row>
    <row r="3305" spans="1:32" x14ac:dyDescent="0.2">
      <c r="A3305" s="55"/>
      <c r="B3305" s="198"/>
      <c r="C3305" s="10" t="s">
        <v>466</v>
      </c>
      <c r="D3305" s="10"/>
      <c r="E3305" s="419" t="s">
        <v>467</v>
      </c>
      <c r="F3305" s="369">
        <v>1505851</v>
      </c>
      <c r="G3305" s="10"/>
      <c r="H3305" s="10">
        <f t="shared" si="203"/>
        <v>4305</v>
      </c>
      <c r="I3305" s="10"/>
      <c r="J3305" s="10">
        <v>173008.35</v>
      </c>
      <c r="K3305" s="10"/>
      <c r="M3305" s="10">
        <v>476</v>
      </c>
      <c r="N3305" s="69"/>
      <c r="P3305" s="245">
        <f t="shared" si="201"/>
        <v>363.46292016806723</v>
      </c>
      <c r="Q3305" s="10"/>
      <c r="R3305" s="10"/>
      <c r="S3305" s="10"/>
      <c r="T3305" s="179">
        <f t="shared" si="202"/>
        <v>3163.5525210084033</v>
      </c>
      <c r="U3305" s="10"/>
      <c r="V3305" s="10"/>
      <c r="W3305" s="10"/>
      <c r="Y3305" s="10">
        <v>173008.35</v>
      </c>
      <c r="Z3305" s="10">
        <f t="shared" si="204"/>
        <v>234010.87</v>
      </c>
      <c r="AB3305" s="10">
        <f t="shared" si="205"/>
        <v>160975.74</v>
      </c>
      <c r="AC3305" s="10">
        <v>184238.04</v>
      </c>
      <c r="AD3305" s="10"/>
      <c r="AE3305" s="3"/>
      <c r="AF3305" s="3"/>
    </row>
    <row r="3306" spans="1:32" x14ac:dyDescent="0.2">
      <c r="A3306" s="55"/>
      <c r="B3306" s="198"/>
      <c r="C3306" s="10" t="s">
        <v>468</v>
      </c>
      <c r="D3306" s="10"/>
      <c r="E3306" s="419" t="s">
        <v>145</v>
      </c>
      <c r="F3306" s="369">
        <v>1017</v>
      </c>
      <c r="G3306" s="10"/>
      <c r="H3306" s="10">
        <f t="shared" si="203"/>
        <v>3</v>
      </c>
      <c r="I3306" s="10"/>
      <c r="J3306" s="10">
        <v>457.59000000000003</v>
      </c>
      <c r="K3306" s="10"/>
      <c r="M3306" s="10">
        <v>7</v>
      </c>
      <c r="N3306" s="69"/>
      <c r="P3306" s="245">
        <f t="shared" si="201"/>
        <v>65.37</v>
      </c>
      <c r="Q3306" s="10"/>
      <c r="R3306" s="10"/>
      <c r="S3306" s="10"/>
      <c r="T3306" s="179">
        <f t="shared" si="202"/>
        <v>145.28571428571428</v>
      </c>
      <c r="U3306" s="10"/>
      <c r="V3306" s="10"/>
      <c r="W3306" s="10"/>
      <c r="Y3306" s="10">
        <v>457.59000000000003</v>
      </c>
      <c r="Z3306" s="10">
        <f t="shared" si="204"/>
        <v>618.94000000000005</v>
      </c>
      <c r="AB3306" s="10">
        <f t="shared" si="205"/>
        <v>425.76</v>
      </c>
      <c r="AC3306" s="10">
        <v>487.29</v>
      </c>
      <c r="AD3306" s="10"/>
      <c r="AE3306" s="3"/>
      <c r="AF3306" s="3"/>
    </row>
    <row r="3307" spans="1:32" x14ac:dyDescent="0.2">
      <c r="A3307" s="55"/>
      <c r="B3307" s="198"/>
      <c r="C3307" s="10" t="s">
        <v>468</v>
      </c>
      <c r="D3307" s="10"/>
      <c r="E3307" s="419" t="s">
        <v>70</v>
      </c>
      <c r="F3307" s="369">
        <v>240868</v>
      </c>
      <c r="G3307" s="10"/>
      <c r="H3307" s="10">
        <f t="shared" si="203"/>
        <v>689</v>
      </c>
      <c r="I3307" s="10"/>
      <c r="J3307" s="10">
        <v>14039.199999999993</v>
      </c>
      <c r="K3307" s="10"/>
      <c r="M3307" s="10">
        <v>33</v>
      </c>
      <c r="N3307" s="69"/>
      <c r="P3307" s="245">
        <f t="shared" si="201"/>
        <v>425.43030303030281</v>
      </c>
      <c r="Q3307" s="10"/>
      <c r="R3307" s="10"/>
      <c r="S3307" s="10"/>
      <c r="T3307" s="179">
        <f t="shared" si="202"/>
        <v>7299.030303030303</v>
      </c>
      <c r="U3307" s="10"/>
      <c r="V3307" s="10"/>
      <c r="W3307" s="10"/>
      <c r="Y3307" s="10">
        <v>14039.199999999993</v>
      </c>
      <c r="Z3307" s="10">
        <f t="shared" si="204"/>
        <v>18989.400000000001</v>
      </c>
      <c r="AB3307" s="10">
        <f t="shared" si="205"/>
        <v>13062.78</v>
      </c>
      <c r="AC3307" s="10">
        <v>14950.46</v>
      </c>
      <c r="AD3307" s="10"/>
      <c r="AE3307" s="3"/>
      <c r="AF3307" s="3"/>
    </row>
    <row r="3308" spans="1:32" x14ac:dyDescent="0.2">
      <c r="A3308" s="55"/>
      <c r="B3308" s="198"/>
      <c r="C3308" s="10" t="s">
        <v>469</v>
      </c>
      <c r="D3308" s="10"/>
      <c r="E3308" s="419" t="s">
        <v>201</v>
      </c>
      <c r="F3308" s="369">
        <v>11967</v>
      </c>
      <c r="G3308" s="10"/>
      <c r="H3308" s="10">
        <f t="shared" si="203"/>
        <v>34</v>
      </c>
      <c r="I3308" s="10"/>
      <c r="J3308" s="10">
        <v>832.68</v>
      </c>
      <c r="K3308" s="10"/>
      <c r="M3308" s="10">
        <v>3</v>
      </c>
      <c r="N3308" s="69"/>
      <c r="P3308" s="245">
        <f t="shared" si="201"/>
        <v>277.56</v>
      </c>
      <c r="Q3308" s="10"/>
      <c r="R3308" s="10"/>
      <c r="S3308" s="10"/>
      <c r="T3308" s="179">
        <f t="shared" si="202"/>
        <v>3989</v>
      </c>
      <c r="U3308" s="10"/>
      <c r="V3308" s="10"/>
      <c r="W3308" s="10"/>
      <c r="Y3308" s="10">
        <v>832.68</v>
      </c>
      <c r="Z3308" s="10">
        <f t="shared" si="204"/>
        <v>1126.28</v>
      </c>
      <c r="AB3308" s="10">
        <f t="shared" si="205"/>
        <v>774.77</v>
      </c>
      <c r="AC3308" s="10">
        <v>886.73</v>
      </c>
      <c r="AD3308" s="10"/>
      <c r="AE3308" s="3"/>
      <c r="AF3308" s="3"/>
    </row>
    <row r="3309" spans="1:32" x14ac:dyDescent="0.2">
      <c r="A3309" s="55"/>
      <c r="B3309" s="198"/>
      <c r="C3309" s="10" t="s">
        <v>470</v>
      </c>
      <c r="D3309" s="10"/>
      <c r="E3309" s="419" t="s">
        <v>124</v>
      </c>
      <c r="F3309" s="369">
        <v>19</v>
      </c>
      <c r="G3309" s="10"/>
      <c r="H3309" s="10">
        <f t="shared" si="203"/>
        <v>0</v>
      </c>
      <c r="I3309" s="10"/>
      <c r="J3309" s="10">
        <v>15.22</v>
      </c>
      <c r="K3309" s="10"/>
      <c r="M3309" s="10">
        <v>1</v>
      </c>
      <c r="N3309" s="69"/>
      <c r="P3309" s="245">
        <f t="shared" si="201"/>
        <v>15.22</v>
      </c>
      <c r="Q3309" s="10"/>
      <c r="R3309" s="10"/>
      <c r="S3309" s="10"/>
      <c r="T3309" s="179">
        <f t="shared" si="202"/>
        <v>19</v>
      </c>
      <c r="U3309" s="10"/>
      <c r="V3309" s="10"/>
      <c r="W3309" s="10"/>
      <c r="Y3309" s="10">
        <v>15.22</v>
      </c>
      <c r="Z3309" s="10">
        <f t="shared" si="204"/>
        <v>20.59</v>
      </c>
      <c r="AB3309" s="10">
        <f t="shared" si="205"/>
        <v>14.16</v>
      </c>
      <c r="AC3309" s="10">
        <v>16.21</v>
      </c>
      <c r="AD3309" s="10"/>
      <c r="AE3309" s="3"/>
      <c r="AF3309" s="3"/>
    </row>
    <row r="3310" spans="1:32" x14ac:dyDescent="0.2">
      <c r="A3310" s="55"/>
      <c r="B3310" s="198"/>
      <c r="C3310" s="10" t="s">
        <v>470</v>
      </c>
      <c r="D3310" s="10"/>
      <c r="E3310" s="419" t="s">
        <v>100</v>
      </c>
      <c r="F3310" s="369">
        <v>5199203</v>
      </c>
      <c r="G3310" s="10"/>
      <c r="H3310" s="10">
        <f t="shared" si="203"/>
        <v>14862</v>
      </c>
      <c r="I3310" s="10"/>
      <c r="J3310" s="10">
        <v>594826.34000000125</v>
      </c>
      <c r="K3310" s="10"/>
      <c r="M3310" s="10">
        <v>1163</v>
      </c>
      <c r="N3310" s="69"/>
      <c r="P3310" s="245">
        <f t="shared" si="201"/>
        <v>511.45858985382739</v>
      </c>
      <c r="Q3310" s="10"/>
      <c r="R3310" s="10"/>
      <c r="S3310" s="10"/>
      <c r="T3310" s="179">
        <f t="shared" si="202"/>
        <v>4470.50988822012</v>
      </c>
      <c r="U3310" s="10"/>
      <c r="V3310" s="10"/>
      <c r="W3310" s="10"/>
      <c r="Y3310" s="10">
        <v>594826.34000000125</v>
      </c>
      <c r="Z3310" s="10">
        <f t="shared" si="204"/>
        <v>804561.34</v>
      </c>
      <c r="AB3310" s="10">
        <f t="shared" si="205"/>
        <v>553456.57999999996</v>
      </c>
      <c r="AC3310" s="10">
        <v>633435.54</v>
      </c>
      <c r="AD3310" s="10"/>
      <c r="AE3310" s="3"/>
      <c r="AF3310" s="3"/>
    </row>
    <row r="3311" spans="1:32" x14ac:dyDescent="0.2">
      <c r="A3311" s="55"/>
      <c r="B3311" s="198"/>
      <c r="C3311" s="10" t="s">
        <v>471</v>
      </c>
      <c r="D3311" s="10"/>
      <c r="E3311" s="419" t="s">
        <v>70</v>
      </c>
      <c r="F3311" s="369">
        <v>91138</v>
      </c>
      <c r="G3311" s="10"/>
      <c r="H3311" s="10">
        <f t="shared" si="203"/>
        <v>261</v>
      </c>
      <c r="I3311" s="10"/>
      <c r="J3311" s="10">
        <v>13418.43</v>
      </c>
      <c r="K3311" s="10"/>
      <c r="M3311" s="10">
        <v>30</v>
      </c>
      <c r="N3311" s="69"/>
      <c r="P3311" s="245">
        <f t="shared" si="201"/>
        <v>447.28100000000001</v>
      </c>
      <c r="Q3311" s="10"/>
      <c r="R3311" s="10"/>
      <c r="S3311" s="10"/>
      <c r="T3311" s="179">
        <f t="shared" si="202"/>
        <v>3037.9333333333334</v>
      </c>
      <c r="U3311" s="10"/>
      <c r="V3311" s="10"/>
      <c r="W3311" s="10"/>
      <c r="Y3311" s="10">
        <v>13418.43</v>
      </c>
      <c r="Z3311" s="10">
        <f t="shared" si="204"/>
        <v>18149.75</v>
      </c>
      <c r="AB3311" s="10">
        <f t="shared" si="205"/>
        <v>12485.19</v>
      </c>
      <c r="AC3311" s="10">
        <v>14289.4</v>
      </c>
      <c r="AD3311" s="10"/>
      <c r="AE3311" s="3"/>
      <c r="AF3311" s="3"/>
    </row>
    <row r="3312" spans="1:32" x14ac:dyDescent="0.2">
      <c r="A3312" s="55"/>
      <c r="B3312" s="198"/>
      <c r="C3312" s="10" t="s">
        <v>472</v>
      </c>
      <c r="D3312" s="10"/>
      <c r="E3312" s="419" t="s">
        <v>63</v>
      </c>
      <c r="F3312" s="369">
        <v>364</v>
      </c>
      <c r="G3312" s="10"/>
      <c r="H3312" s="10">
        <f t="shared" si="203"/>
        <v>1</v>
      </c>
      <c r="I3312" s="10"/>
      <c r="J3312" s="10">
        <v>45.35</v>
      </c>
      <c r="K3312" s="10"/>
      <c r="M3312" s="10">
        <v>1</v>
      </c>
      <c r="N3312" s="69"/>
      <c r="P3312" s="245">
        <f t="shared" ref="P3312:P3375" si="206">J3312/M3312</f>
        <v>45.35</v>
      </c>
      <c r="Q3312" s="10"/>
      <c r="R3312" s="10"/>
      <c r="S3312" s="10"/>
      <c r="T3312" s="179">
        <f t="shared" ref="T3312:T3375" si="207">F3312/M3312</f>
        <v>364</v>
      </c>
      <c r="U3312" s="10"/>
      <c r="V3312" s="10"/>
      <c r="W3312" s="10"/>
      <c r="Y3312" s="10">
        <v>45.35</v>
      </c>
      <c r="Z3312" s="10">
        <f t="shared" si="204"/>
        <v>61.34</v>
      </c>
      <c r="AB3312" s="10">
        <f t="shared" si="205"/>
        <v>42.2</v>
      </c>
      <c r="AC3312" s="10">
        <v>48.3</v>
      </c>
      <c r="AD3312" s="10"/>
      <c r="AE3312" s="3"/>
      <c r="AF3312" s="3"/>
    </row>
    <row r="3313" spans="1:32" x14ac:dyDescent="0.2">
      <c r="A3313" s="55"/>
      <c r="B3313" s="198"/>
      <c r="C3313" s="10" t="s">
        <v>472</v>
      </c>
      <c r="D3313" s="10"/>
      <c r="E3313" s="419" t="s">
        <v>65</v>
      </c>
      <c r="F3313" s="369">
        <v>64883</v>
      </c>
      <c r="G3313" s="10"/>
      <c r="H3313" s="10">
        <f t="shared" si="203"/>
        <v>185</v>
      </c>
      <c r="I3313" s="10"/>
      <c r="J3313" s="10">
        <v>10062.209999999999</v>
      </c>
      <c r="K3313" s="10"/>
      <c r="M3313" s="10">
        <v>3</v>
      </c>
      <c r="N3313" s="69"/>
      <c r="P3313" s="245">
        <f t="shared" si="206"/>
        <v>3354.0699999999997</v>
      </c>
      <c r="Q3313" s="10"/>
      <c r="R3313" s="10"/>
      <c r="S3313" s="10"/>
      <c r="T3313" s="179">
        <f t="shared" si="207"/>
        <v>21627.666666666668</v>
      </c>
      <c r="U3313" s="10"/>
      <c r="V3313" s="10"/>
      <c r="W3313" s="10"/>
      <c r="Y3313" s="10">
        <v>10062.209999999999</v>
      </c>
      <c r="Z3313" s="10">
        <f t="shared" si="204"/>
        <v>13610.13</v>
      </c>
      <c r="AB3313" s="10">
        <f t="shared" si="205"/>
        <v>9362.39</v>
      </c>
      <c r="AC3313" s="10">
        <v>10715.33</v>
      </c>
      <c r="AD3313" s="10"/>
      <c r="AE3313" s="3"/>
      <c r="AF3313" s="3"/>
    </row>
    <row r="3314" spans="1:32" x14ac:dyDescent="0.2">
      <c r="A3314" s="55"/>
      <c r="B3314" s="198"/>
      <c r="C3314" s="10" t="s">
        <v>472</v>
      </c>
      <c r="D3314" s="10"/>
      <c r="E3314" s="419" t="s">
        <v>211</v>
      </c>
      <c r="F3314" s="369">
        <v>74160</v>
      </c>
      <c r="G3314" s="10"/>
      <c r="H3314" s="10">
        <f t="shared" si="203"/>
        <v>212</v>
      </c>
      <c r="I3314" s="10"/>
      <c r="J3314" s="10">
        <v>12112.94</v>
      </c>
      <c r="K3314" s="10"/>
      <c r="M3314" s="10">
        <v>1</v>
      </c>
      <c r="N3314" s="69"/>
      <c r="P3314" s="245">
        <f t="shared" si="206"/>
        <v>12112.94</v>
      </c>
      <c r="Q3314" s="10"/>
      <c r="R3314" s="10"/>
      <c r="S3314" s="10"/>
      <c r="T3314" s="179">
        <f t="shared" si="207"/>
        <v>74160</v>
      </c>
      <c r="U3314" s="10"/>
      <c r="V3314" s="10"/>
      <c r="W3314" s="10"/>
      <c r="Y3314" s="10">
        <v>12112.94</v>
      </c>
      <c r="Z3314" s="10">
        <f t="shared" si="204"/>
        <v>16383.95</v>
      </c>
      <c r="AB3314" s="10">
        <f t="shared" si="205"/>
        <v>11270.49</v>
      </c>
      <c r="AC3314" s="10">
        <v>12899.17</v>
      </c>
      <c r="AD3314" s="10"/>
      <c r="AE3314" s="3"/>
      <c r="AF3314" s="3"/>
    </row>
    <row r="3315" spans="1:32" x14ac:dyDescent="0.2">
      <c r="A3315" s="55"/>
      <c r="B3315" s="198"/>
      <c r="C3315" s="10" t="s">
        <v>472</v>
      </c>
      <c r="D3315" s="10"/>
      <c r="E3315" s="419" t="s">
        <v>224</v>
      </c>
      <c r="F3315" s="369">
        <v>141</v>
      </c>
      <c r="G3315" s="10"/>
      <c r="H3315" s="10">
        <f t="shared" si="203"/>
        <v>0</v>
      </c>
      <c r="I3315" s="10"/>
      <c r="J3315" s="10">
        <v>33.78</v>
      </c>
      <c r="K3315" s="10"/>
      <c r="M3315" s="10">
        <v>1</v>
      </c>
      <c r="N3315" s="69"/>
      <c r="P3315" s="245">
        <f t="shared" si="206"/>
        <v>33.78</v>
      </c>
      <c r="Q3315" s="10"/>
      <c r="R3315" s="10"/>
      <c r="S3315" s="10"/>
      <c r="T3315" s="179">
        <f t="shared" si="207"/>
        <v>141</v>
      </c>
      <c r="U3315" s="10"/>
      <c r="V3315" s="10"/>
      <c r="W3315" s="10"/>
      <c r="Y3315" s="10">
        <v>33.78</v>
      </c>
      <c r="Z3315" s="10">
        <f t="shared" si="204"/>
        <v>45.69</v>
      </c>
      <c r="AB3315" s="10">
        <f t="shared" si="205"/>
        <v>31.43</v>
      </c>
      <c r="AC3315" s="10">
        <v>35.97</v>
      </c>
      <c r="AD3315" s="10"/>
      <c r="AE3315" s="3"/>
      <c r="AF3315" s="3"/>
    </row>
    <row r="3316" spans="1:32" x14ac:dyDescent="0.2">
      <c r="A3316" s="55"/>
      <c r="B3316" s="198"/>
      <c r="C3316" s="10" t="s">
        <v>472</v>
      </c>
      <c r="D3316" s="10"/>
      <c r="E3316" s="419" t="s">
        <v>77</v>
      </c>
      <c r="F3316" s="369">
        <v>2792</v>
      </c>
      <c r="G3316" s="10"/>
      <c r="H3316" s="10">
        <f t="shared" si="203"/>
        <v>8</v>
      </c>
      <c r="I3316" s="10"/>
      <c r="J3316" s="10">
        <v>239.67</v>
      </c>
      <c r="K3316" s="10"/>
      <c r="M3316" s="10">
        <v>1</v>
      </c>
      <c r="N3316" s="69"/>
      <c r="P3316" s="245">
        <f t="shared" si="206"/>
        <v>239.67</v>
      </c>
      <c r="Q3316" s="10"/>
      <c r="R3316" s="10"/>
      <c r="S3316" s="10"/>
      <c r="T3316" s="179">
        <f t="shared" si="207"/>
        <v>2792</v>
      </c>
      <c r="U3316" s="10"/>
      <c r="V3316" s="10"/>
      <c r="W3316" s="10"/>
      <c r="Y3316" s="10">
        <v>239.67</v>
      </c>
      <c r="Z3316" s="10">
        <f t="shared" si="204"/>
        <v>324.18</v>
      </c>
      <c r="AB3316" s="10">
        <f t="shared" si="205"/>
        <v>223</v>
      </c>
      <c r="AC3316" s="10">
        <v>255.23</v>
      </c>
      <c r="AD3316" s="10"/>
      <c r="AE3316" s="3"/>
      <c r="AF3316" s="3"/>
    </row>
    <row r="3317" spans="1:32" x14ac:dyDescent="0.2">
      <c r="A3317" s="55"/>
      <c r="B3317" s="198"/>
      <c r="C3317" s="10" t="s">
        <v>472</v>
      </c>
      <c r="D3317" s="10"/>
      <c r="E3317" s="419" t="s">
        <v>293</v>
      </c>
      <c r="F3317" s="369">
        <v>21263675</v>
      </c>
      <c r="G3317" s="10"/>
      <c r="H3317" s="10">
        <f t="shared" si="203"/>
        <v>60783</v>
      </c>
      <c r="I3317" s="10"/>
      <c r="J3317" s="10">
        <v>953524.85000000033</v>
      </c>
      <c r="K3317" s="10"/>
      <c r="M3317" s="10">
        <v>260</v>
      </c>
      <c r="N3317" s="69"/>
      <c r="P3317" s="245">
        <f t="shared" si="206"/>
        <v>3667.4032692307705</v>
      </c>
      <c r="Q3317" s="10"/>
      <c r="R3317" s="10"/>
      <c r="S3317" s="10"/>
      <c r="T3317" s="179">
        <f t="shared" si="207"/>
        <v>81783.36538461539</v>
      </c>
      <c r="U3317" s="10"/>
      <c r="V3317" s="10"/>
      <c r="W3317" s="10"/>
      <c r="Y3317" s="10">
        <v>953524.85000000033</v>
      </c>
      <c r="Z3317" s="10">
        <f t="shared" si="204"/>
        <v>1289736.49</v>
      </c>
      <c r="AB3317" s="10">
        <f t="shared" si="205"/>
        <v>887207.86</v>
      </c>
      <c r="AC3317" s="10">
        <v>1015416.58</v>
      </c>
      <c r="AD3317" s="10"/>
      <c r="AE3317" s="3"/>
      <c r="AF3317" s="3"/>
    </row>
    <row r="3318" spans="1:32" x14ac:dyDescent="0.2">
      <c r="A3318" s="55"/>
      <c r="B3318" s="198"/>
      <c r="C3318" s="10" t="s">
        <v>473</v>
      </c>
      <c r="D3318" s="10"/>
      <c r="E3318" s="419" t="s">
        <v>287</v>
      </c>
      <c r="F3318" s="369">
        <v>25319</v>
      </c>
      <c r="G3318" s="10"/>
      <c r="H3318" s="10">
        <f t="shared" si="203"/>
        <v>72</v>
      </c>
      <c r="I3318" s="10"/>
      <c r="J3318" s="10">
        <v>4835.1800000000012</v>
      </c>
      <c r="K3318" s="10"/>
      <c r="M3318" s="10">
        <v>29</v>
      </c>
      <c r="N3318" s="69"/>
      <c r="P3318" s="245">
        <f t="shared" si="206"/>
        <v>166.73034482758624</v>
      </c>
      <c r="Q3318" s="10"/>
      <c r="R3318" s="10"/>
      <c r="S3318" s="10"/>
      <c r="T3318" s="179">
        <f t="shared" si="207"/>
        <v>873.06896551724139</v>
      </c>
      <c r="U3318" s="10"/>
      <c r="V3318" s="10"/>
      <c r="W3318" s="10"/>
      <c r="Y3318" s="10">
        <v>4835.1800000000012</v>
      </c>
      <c r="Z3318" s="10">
        <f t="shared" si="204"/>
        <v>6540.06</v>
      </c>
      <c r="AB3318" s="10">
        <f t="shared" si="205"/>
        <v>4498.8999999999996</v>
      </c>
      <c r="AC3318" s="10">
        <v>5149.03</v>
      </c>
      <c r="AD3318" s="10"/>
      <c r="AE3318" s="3"/>
      <c r="AF3318" s="3"/>
    </row>
    <row r="3319" spans="1:32" x14ac:dyDescent="0.2">
      <c r="A3319" s="55"/>
      <c r="B3319" s="198"/>
      <c r="C3319" s="10" t="s">
        <v>474</v>
      </c>
      <c r="D3319" s="10"/>
      <c r="E3319" s="419" t="s">
        <v>475</v>
      </c>
      <c r="F3319" s="369">
        <v>738180</v>
      </c>
      <c r="G3319" s="10"/>
      <c r="H3319" s="10">
        <f t="shared" si="203"/>
        <v>2110</v>
      </c>
      <c r="I3319" s="10"/>
      <c r="J3319" s="10">
        <v>48640.26999999999</v>
      </c>
      <c r="K3319" s="10"/>
      <c r="M3319" s="10">
        <v>53</v>
      </c>
      <c r="N3319" s="69"/>
      <c r="P3319" s="245">
        <f t="shared" si="206"/>
        <v>917.74094339622627</v>
      </c>
      <c r="Q3319" s="10"/>
      <c r="R3319" s="10"/>
      <c r="S3319" s="10"/>
      <c r="T3319" s="179">
        <f t="shared" si="207"/>
        <v>13927.924528301886</v>
      </c>
      <c r="U3319" s="10"/>
      <c r="V3319" s="10"/>
      <c r="W3319" s="10"/>
      <c r="Y3319" s="10">
        <v>48640.26999999999</v>
      </c>
      <c r="Z3319" s="10">
        <f t="shared" si="204"/>
        <v>65790.77</v>
      </c>
      <c r="AB3319" s="10">
        <f t="shared" si="205"/>
        <v>45257.37</v>
      </c>
      <c r="AC3319" s="10">
        <v>51797.43</v>
      </c>
      <c r="AD3319" s="10"/>
      <c r="AE3319" s="3"/>
      <c r="AF3319" s="3"/>
    </row>
    <row r="3320" spans="1:32" x14ac:dyDescent="0.2">
      <c r="A3320" s="55"/>
      <c r="B3320" s="198"/>
      <c r="C3320" s="10" t="s">
        <v>474</v>
      </c>
      <c r="D3320" s="10"/>
      <c r="E3320" s="419" t="s">
        <v>134</v>
      </c>
      <c r="F3320" s="369">
        <v>701</v>
      </c>
      <c r="G3320" s="10"/>
      <c r="H3320" s="10">
        <f t="shared" si="203"/>
        <v>2</v>
      </c>
      <c r="I3320" s="10"/>
      <c r="J3320" s="10">
        <v>148.01</v>
      </c>
      <c r="K3320" s="10"/>
      <c r="M3320" s="10">
        <v>1</v>
      </c>
      <c r="N3320" s="69"/>
      <c r="P3320" s="245">
        <f t="shared" si="206"/>
        <v>148.01</v>
      </c>
      <c r="Q3320" s="10"/>
      <c r="R3320" s="10"/>
      <c r="S3320" s="10"/>
      <c r="T3320" s="179">
        <f t="shared" si="207"/>
        <v>701</v>
      </c>
      <c r="U3320" s="10"/>
      <c r="V3320" s="10"/>
      <c r="W3320" s="10"/>
      <c r="Y3320" s="10">
        <v>148.01</v>
      </c>
      <c r="Z3320" s="10">
        <f t="shared" si="204"/>
        <v>200.2</v>
      </c>
      <c r="AB3320" s="10">
        <f t="shared" si="205"/>
        <v>137.72</v>
      </c>
      <c r="AC3320" s="10">
        <v>157.62</v>
      </c>
      <c r="AD3320" s="10"/>
      <c r="AE3320" s="3"/>
      <c r="AF3320" s="3"/>
    </row>
    <row r="3321" spans="1:32" x14ac:dyDescent="0.2">
      <c r="A3321" s="55"/>
      <c r="B3321" s="198"/>
      <c r="C3321" s="10" t="s">
        <v>476</v>
      </c>
      <c r="D3321" s="10"/>
      <c r="E3321" s="419" t="s">
        <v>134</v>
      </c>
      <c r="F3321" s="369">
        <v>298325</v>
      </c>
      <c r="G3321" s="10"/>
      <c r="H3321" s="10">
        <f t="shared" ref="H3321:H3384" si="208">ROUND($H$3461*F3321/$F$3461,0)</f>
        <v>853</v>
      </c>
      <c r="I3321" s="10"/>
      <c r="J3321" s="10">
        <v>36576.149999999965</v>
      </c>
      <c r="K3321" s="10"/>
      <c r="M3321" s="10">
        <v>134</v>
      </c>
      <c r="N3321" s="69"/>
      <c r="P3321" s="245">
        <f t="shared" si="206"/>
        <v>272.95634328358182</v>
      </c>
      <c r="Q3321" s="10"/>
      <c r="R3321" s="10"/>
      <c r="S3321" s="10"/>
      <c r="T3321" s="179">
        <f t="shared" si="207"/>
        <v>2226.3059701492539</v>
      </c>
      <c r="U3321" s="10"/>
      <c r="V3321" s="10"/>
      <c r="W3321" s="10"/>
      <c r="Y3321" s="10">
        <v>36576.149999999965</v>
      </c>
      <c r="Z3321" s="10">
        <f t="shared" ref="Z3321:Z3384" si="209">ROUND($Z$3461*Y3321/$Y$3461,2)</f>
        <v>49472.85</v>
      </c>
      <c r="AB3321" s="10">
        <f t="shared" ref="AB3321:AB3384" si="210">ROUND($AB$3461*Y3321/$Y$3461,2)</f>
        <v>34032.300000000003</v>
      </c>
      <c r="AC3321" s="10">
        <v>38950.239999999998</v>
      </c>
      <c r="AD3321" s="10"/>
      <c r="AE3321" s="3"/>
      <c r="AF3321" s="3"/>
    </row>
    <row r="3322" spans="1:32" x14ac:dyDescent="0.2">
      <c r="A3322" s="55"/>
      <c r="B3322" s="198"/>
      <c r="C3322" s="10" t="s">
        <v>477</v>
      </c>
      <c r="D3322" s="10"/>
      <c r="E3322" s="419" t="s">
        <v>73</v>
      </c>
      <c r="F3322" s="369">
        <v>788</v>
      </c>
      <c r="G3322" s="10"/>
      <c r="H3322" s="10">
        <f t="shared" si="208"/>
        <v>2</v>
      </c>
      <c r="I3322" s="10"/>
      <c r="J3322" s="10">
        <v>163.36000000000001</v>
      </c>
      <c r="K3322" s="10"/>
      <c r="M3322" s="10">
        <v>1</v>
      </c>
      <c r="N3322" s="69"/>
      <c r="P3322" s="245">
        <f t="shared" si="206"/>
        <v>163.36000000000001</v>
      </c>
      <c r="Q3322" s="10"/>
      <c r="R3322" s="10"/>
      <c r="S3322" s="10"/>
      <c r="T3322" s="179">
        <f t="shared" si="207"/>
        <v>788</v>
      </c>
      <c r="U3322" s="10"/>
      <c r="V3322" s="10"/>
      <c r="W3322" s="10"/>
      <c r="Y3322" s="10">
        <v>163.36000000000001</v>
      </c>
      <c r="Z3322" s="10">
        <f t="shared" si="209"/>
        <v>220.96</v>
      </c>
      <c r="AB3322" s="10">
        <f t="shared" si="210"/>
        <v>152</v>
      </c>
      <c r="AC3322" s="10">
        <v>173.97</v>
      </c>
      <c r="AD3322" s="10"/>
      <c r="AE3322" s="3"/>
      <c r="AF3322" s="3"/>
    </row>
    <row r="3323" spans="1:32" x14ac:dyDescent="0.2">
      <c r="A3323" s="55"/>
      <c r="B3323" s="198"/>
      <c r="C3323" s="10" t="s">
        <v>477</v>
      </c>
      <c r="D3323" s="10"/>
      <c r="E3323" s="419" t="s">
        <v>196</v>
      </c>
      <c r="F3323" s="369">
        <v>373425</v>
      </c>
      <c r="G3323" s="10"/>
      <c r="H3323" s="10">
        <f t="shared" si="208"/>
        <v>1067</v>
      </c>
      <c r="I3323" s="10"/>
      <c r="J3323" s="10">
        <v>48984.989999999991</v>
      </c>
      <c r="K3323" s="10"/>
      <c r="M3323" s="10">
        <v>121</v>
      </c>
      <c r="N3323" s="69"/>
      <c r="P3323" s="245">
        <f t="shared" si="206"/>
        <v>404.83462809917347</v>
      </c>
      <c r="Q3323" s="10"/>
      <c r="R3323" s="10"/>
      <c r="S3323" s="10"/>
      <c r="T3323" s="179">
        <f t="shared" si="207"/>
        <v>3086.1570247933882</v>
      </c>
      <c r="U3323" s="10"/>
      <c r="V3323" s="10"/>
      <c r="W3323" s="10"/>
      <c r="Y3323" s="10">
        <v>48984.989999999991</v>
      </c>
      <c r="Z3323" s="10">
        <f t="shared" si="209"/>
        <v>66257.03</v>
      </c>
      <c r="AB3323" s="10">
        <f t="shared" si="210"/>
        <v>45578.12</v>
      </c>
      <c r="AC3323" s="10">
        <v>52164.53</v>
      </c>
      <c r="AD3323" s="10"/>
      <c r="AE3323" s="3"/>
      <c r="AF3323" s="3"/>
    </row>
    <row r="3324" spans="1:32" x14ac:dyDescent="0.2">
      <c r="A3324" s="55"/>
      <c r="B3324" s="198"/>
      <c r="C3324" s="10" t="s">
        <v>478</v>
      </c>
      <c r="D3324" s="10"/>
      <c r="E3324" s="419" t="s">
        <v>72</v>
      </c>
      <c r="F3324" s="369">
        <v>189</v>
      </c>
      <c r="G3324" s="10"/>
      <c r="H3324" s="10">
        <f t="shared" si="208"/>
        <v>1</v>
      </c>
      <c r="I3324" s="10"/>
      <c r="J3324" s="10">
        <v>41.19</v>
      </c>
      <c r="K3324" s="10"/>
      <c r="M3324" s="10">
        <v>1</v>
      </c>
      <c r="N3324" s="69"/>
      <c r="P3324" s="245">
        <f t="shared" si="206"/>
        <v>41.19</v>
      </c>
      <c r="Q3324" s="10"/>
      <c r="R3324" s="10"/>
      <c r="S3324" s="10"/>
      <c r="T3324" s="179">
        <f t="shared" si="207"/>
        <v>189</v>
      </c>
      <c r="U3324" s="10"/>
      <c r="V3324" s="10"/>
      <c r="W3324" s="10"/>
      <c r="Y3324" s="10">
        <v>41.19</v>
      </c>
      <c r="Z3324" s="10">
        <f t="shared" si="209"/>
        <v>55.71</v>
      </c>
      <c r="AB3324" s="10">
        <f t="shared" si="210"/>
        <v>38.33</v>
      </c>
      <c r="AC3324" s="10">
        <v>43.87</v>
      </c>
      <c r="AD3324" s="10"/>
      <c r="AE3324" s="3"/>
      <c r="AF3324" s="3"/>
    </row>
    <row r="3325" spans="1:32" x14ac:dyDescent="0.2">
      <c r="A3325" s="55"/>
      <c r="B3325" s="198"/>
      <c r="C3325" s="10" t="s">
        <v>478</v>
      </c>
      <c r="D3325" s="10"/>
      <c r="E3325" s="419" t="s">
        <v>455</v>
      </c>
      <c r="F3325" s="369">
        <v>185</v>
      </c>
      <c r="G3325" s="10"/>
      <c r="H3325" s="10">
        <f t="shared" si="208"/>
        <v>1</v>
      </c>
      <c r="I3325" s="10"/>
      <c r="J3325" s="10">
        <v>41.55</v>
      </c>
      <c r="K3325" s="10"/>
      <c r="M3325" s="10">
        <v>1</v>
      </c>
      <c r="N3325" s="69"/>
      <c r="P3325" s="245">
        <f t="shared" si="206"/>
        <v>41.55</v>
      </c>
      <c r="Q3325" s="10"/>
      <c r="R3325" s="10"/>
      <c r="S3325" s="10"/>
      <c r="T3325" s="179">
        <f t="shared" si="207"/>
        <v>185</v>
      </c>
      <c r="U3325" s="10"/>
      <c r="V3325" s="10"/>
      <c r="W3325" s="10"/>
      <c r="Y3325" s="10">
        <v>41.55</v>
      </c>
      <c r="Z3325" s="10">
        <f t="shared" si="209"/>
        <v>56.2</v>
      </c>
      <c r="AB3325" s="10">
        <f t="shared" si="210"/>
        <v>38.659999999999997</v>
      </c>
      <c r="AC3325" s="10">
        <v>44.25</v>
      </c>
      <c r="AD3325" s="10"/>
      <c r="AE3325" s="3"/>
      <c r="AF3325" s="3"/>
    </row>
    <row r="3326" spans="1:32" x14ac:dyDescent="0.2">
      <c r="A3326" s="55"/>
      <c r="B3326" s="198"/>
      <c r="C3326" s="10" t="s">
        <v>478</v>
      </c>
      <c r="D3326" s="10"/>
      <c r="E3326" s="419" t="s">
        <v>479</v>
      </c>
      <c r="F3326" s="369">
        <v>255670</v>
      </c>
      <c r="G3326" s="10"/>
      <c r="H3326" s="10">
        <f t="shared" si="208"/>
        <v>731</v>
      </c>
      <c r="I3326" s="10"/>
      <c r="J3326" s="10">
        <v>38542.990000000005</v>
      </c>
      <c r="K3326" s="10"/>
      <c r="M3326" s="10">
        <v>164</v>
      </c>
      <c r="N3326" s="69"/>
      <c r="P3326" s="245">
        <f t="shared" si="206"/>
        <v>235.01823170731711</v>
      </c>
      <c r="Q3326" s="10"/>
      <c r="R3326" s="10"/>
      <c r="S3326" s="10"/>
      <c r="T3326" s="179">
        <f t="shared" si="207"/>
        <v>1558.9634146341464</v>
      </c>
      <c r="U3326" s="10"/>
      <c r="V3326" s="10"/>
      <c r="W3326" s="10"/>
      <c r="Y3326" s="10">
        <v>38542.990000000005</v>
      </c>
      <c r="Z3326" s="10">
        <f t="shared" si="209"/>
        <v>52133.2</v>
      </c>
      <c r="AB3326" s="10">
        <f t="shared" si="210"/>
        <v>35862.35</v>
      </c>
      <c r="AC3326" s="10">
        <v>41044.75</v>
      </c>
      <c r="AD3326" s="10"/>
      <c r="AE3326" s="3"/>
      <c r="AF3326" s="3"/>
    </row>
    <row r="3327" spans="1:32" x14ac:dyDescent="0.2">
      <c r="A3327" s="55"/>
      <c r="B3327" s="198"/>
      <c r="C3327" s="10" t="s">
        <v>478</v>
      </c>
      <c r="D3327" s="10"/>
      <c r="E3327" s="419" t="s">
        <v>164</v>
      </c>
      <c r="F3327" s="369">
        <v>1795</v>
      </c>
      <c r="G3327" s="10"/>
      <c r="H3327" s="10">
        <f t="shared" si="208"/>
        <v>5</v>
      </c>
      <c r="I3327" s="10"/>
      <c r="J3327" s="10">
        <v>147.47</v>
      </c>
      <c r="K3327" s="10"/>
      <c r="M3327" s="10">
        <v>1</v>
      </c>
      <c r="N3327" s="69"/>
      <c r="P3327" s="245">
        <f t="shared" si="206"/>
        <v>147.47</v>
      </c>
      <c r="Q3327" s="10"/>
      <c r="R3327" s="10"/>
      <c r="S3327" s="10"/>
      <c r="T3327" s="179">
        <f t="shared" si="207"/>
        <v>1795</v>
      </c>
      <c r="U3327" s="10"/>
      <c r="V3327" s="10"/>
      <c r="W3327" s="10"/>
      <c r="Y3327" s="10">
        <v>147.47</v>
      </c>
      <c r="Z3327" s="10">
        <f t="shared" si="209"/>
        <v>199.47</v>
      </c>
      <c r="AB3327" s="10">
        <f t="shared" si="210"/>
        <v>137.21</v>
      </c>
      <c r="AC3327" s="10">
        <v>157.04</v>
      </c>
      <c r="AD3327" s="10"/>
      <c r="AE3327" s="3"/>
      <c r="AF3327" s="3"/>
    </row>
    <row r="3328" spans="1:32" x14ac:dyDescent="0.2">
      <c r="A3328" s="55"/>
      <c r="B3328" s="198"/>
      <c r="C3328" s="10" t="s">
        <v>478</v>
      </c>
      <c r="D3328" s="10"/>
      <c r="E3328" s="419" t="s">
        <v>145</v>
      </c>
      <c r="F3328" s="369">
        <v>120</v>
      </c>
      <c r="G3328" s="10"/>
      <c r="H3328" s="10">
        <f t="shared" si="208"/>
        <v>0</v>
      </c>
      <c r="I3328" s="10"/>
      <c r="J3328" s="10">
        <v>27.13</v>
      </c>
      <c r="K3328" s="10"/>
      <c r="M3328" s="10">
        <v>1</v>
      </c>
      <c r="N3328" s="69"/>
      <c r="P3328" s="245">
        <f t="shared" si="206"/>
        <v>27.13</v>
      </c>
      <c r="Q3328" s="10"/>
      <c r="R3328" s="10"/>
      <c r="S3328" s="10"/>
      <c r="T3328" s="179">
        <f t="shared" si="207"/>
        <v>120</v>
      </c>
      <c r="U3328" s="10"/>
      <c r="V3328" s="10"/>
      <c r="W3328" s="10"/>
      <c r="Y3328" s="10">
        <v>27.13</v>
      </c>
      <c r="Z3328" s="10">
        <f t="shared" si="209"/>
        <v>36.700000000000003</v>
      </c>
      <c r="AB3328" s="10">
        <f t="shared" si="210"/>
        <v>25.24</v>
      </c>
      <c r="AC3328" s="10">
        <v>28.89</v>
      </c>
      <c r="AD3328" s="10"/>
      <c r="AE3328" s="3"/>
      <c r="AF3328" s="3"/>
    </row>
    <row r="3329" spans="1:32" x14ac:dyDescent="0.2">
      <c r="A3329" s="55"/>
      <c r="B3329" s="198"/>
      <c r="C3329" s="10" t="s">
        <v>480</v>
      </c>
      <c r="D3329" s="10"/>
      <c r="E3329" s="419" t="s">
        <v>145</v>
      </c>
      <c r="F3329" s="369">
        <v>51751</v>
      </c>
      <c r="G3329" s="10"/>
      <c r="H3329" s="10">
        <f t="shared" si="208"/>
        <v>148</v>
      </c>
      <c r="I3329" s="10"/>
      <c r="J3329" s="10">
        <v>6621.5400000000009</v>
      </c>
      <c r="K3329" s="10"/>
      <c r="M3329" s="10">
        <v>7</v>
      </c>
      <c r="N3329" s="69"/>
      <c r="P3329" s="245">
        <f t="shared" si="206"/>
        <v>945.93428571428581</v>
      </c>
      <c r="Q3329" s="10"/>
      <c r="R3329" s="10"/>
      <c r="S3329" s="10"/>
      <c r="T3329" s="179">
        <f t="shared" si="207"/>
        <v>7393</v>
      </c>
      <c r="U3329" s="10"/>
      <c r="V3329" s="10"/>
      <c r="W3329" s="10"/>
      <c r="Y3329" s="10">
        <v>6621.5400000000009</v>
      </c>
      <c r="Z3329" s="10">
        <f t="shared" si="209"/>
        <v>8956.2900000000009</v>
      </c>
      <c r="AB3329" s="10">
        <f t="shared" si="210"/>
        <v>6161.02</v>
      </c>
      <c r="AC3329" s="10">
        <v>7051.34</v>
      </c>
      <c r="AD3329" s="10"/>
      <c r="AE3329" s="3"/>
      <c r="AF3329" s="3"/>
    </row>
    <row r="3330" spans="1:32" x14ac:dyDescent="0.2">
      <c r="A3330" s="55"/>
      <c r="B3330" s="198"/>
      <c r="C3330" s="10" t="s">
        <v>481</v>
      </c>
      <c r="D3330" s="10"/>
      <c r="E3330" s="419" t="s">
        <v>97</v>
      </c>
      <c r="F3330" s="369">
        <v>43</v>
      </c>
      <c r="G3330" s="10"/>
      <c r="H3330" s="10">
        <f t="shared" si="208"/>
        <v>0</v>
      </c>
      <c r="I3330" s="10"/>
      <c r="J3330" s="10">
        <v>37.94</v>
      </c>
      <c r="K3330" s="10"/>
      <c r="M3330" s="10">
        <v>3</v>
      </c>
      <c r="N3330" s="69"/>
      <c r="P3330" s="245">
        <f t="shared" si="206"/>
        <v>12.646666666666667</v>
      </c>
      <c r="Q3330" s="10"/>
      <c r="R3330" s="10"/>
      <c r="S3330" s="10"/>
      <c r="T3330" s="179">
        <f t="shared" si="207"/>
        <v>14.333333333333334</v>
      </c>
      <c r="U3330" s="10"/>
      <c r="V3330" s="10"/>
      <c r="W3330" s="10"/>
      <c r="Y3330" s="10">
        <v>37.94</v>
      </c>
      <c r="Z3330" s="10">
        <f t="shared" si="209"/>
        <v>51.32</v>
      </c>
      <c r="AB3330" s="10">
        <f t="shared" si="210"/>
        <v>35.299999999999997</v>
      </c>
      <c r="AC3330" s="10">
        <v>40.4</v>
      </c>
      <c r="AD3330" s="10"/>
      <c r="AE3330" s="3"/>
      <c r="AF3330" s="3"/>
    </row>
    <row r="3331" spans="1:32" x14ac:dyDescent="0.2">
      <c r="A3331" s="55"/>
      <c r="B3331" s="198"/>
      <c r="C3331" s="10" t="s">
        <v>482</v>
      </c>
      <c r="D3331" s="10"/>
      <c r="E3331" s="419" t="s">
        <v>449</v>
      </c>
      <c r="F3331" s="369">
        <v>44016</v>
      </c>
      <c r="G3331" s="10"/>
      <c r="H3331" s="10">
        <f t="shared" si="208"/>
        <v>126</v>
      </c>
      <c r="I3331" s="10"/>
      <c r="J3331" s="10">
        <v>8243.99</v>
      </c>
      <c r="K3331" s="10"/>
      <c r="M3331" s="10">
        <v>28</v>
      </c>
      <c r="N3331" s="69"/>
      <c r="P3331" s="245">
        <f t="shared" si="206"/>
        <v>294.42821428571426</v>
      </c>
      <c r="Q3331" s="10"/>
      <c r="R3331" s="10"/>
      <c r="S3331" s="10"/>
      <c r="T3331" s="179">
        <f t="shared" si="207"/>
        <v>1572</v>
      </c>
      <c r="U3331" s="10"/>
      <c r="V3331" s="10"/>
      <c r="W3331" s="10"/>
      <c r="Y3331" s="10">
        <v>8243.99</v>
      </c>
      <c r="Z3331" s="10">
        <f t="shared" si="209"/>
        <v>11150.81</v>
      </c>
      <c r="AB3331" s="10">
        <f t="shared" si="210"/>
        <v>7670.63</v>
      </c>
      <c r="AC3331" s="10">
        <v>8779.1</v>
      </c>
      <c r="AD3331" s="10"/>
      <c r="AE3331" s="3"/>
      <c r="AF3331" s="3"/>
    </row>
    <row r="3332" spans="1:32" x14ac:dyDescent="0.2">
      <c r="A3332" s="55"/>
      <c r="B3332" s="198"/>
      <c r="C3332" s="10" t="s">
        <v>483</v>
      </c>
      <c r="D3332" s="10"/>
      <c r="E3332" s="419" t="s">
        <v>156</v>
      </c>
      <c r="F3332" s="369">
        <v>137415</v>
      </c>
      <c r="G3332" s="10"/>
      <c r="H3332" s="10">
        <f t="shared" si="208"/>
        <v>393</v>
      </c>
      <c r="I3332" s="10"/>
      <c r="J3332" s="10">
        <v>21299.290000000005</v>
      </c>
      <c r="K3332" s="10"/>
      <c r="M3332" s="10">
        <v>97</v>
      </c>
      <c r="N3332" s="69"/>
      <c r="P3332" s="245">
        <f t="shared" si="206"/>
        <v>219.58030927835057</v>
      </c>
      <c r="Q3332" s="10"/>
      <c r="R3332" s="10"/>
      <c r="S3332" s="10"/>
      <c r="T3332" s="179">
        <f t="shared" si="207"/>
        <v>1416.6494845360826</v>
      </c>
      <c r="U3332" s="10"/>
      <c r="V3332" s="10"/>
      <c r="W3332" s="10"/>
      <c r="Y3332" s="10">
        <v>21299.290000000005</v>
      </c>
      <c r="Z3332" s="10">
        <f t="shared" si="209"/>
        <v>28809.39</v>
      </c>
      <c r="AB3332" s="10">
        <f t="shared" si="210"/>
        <v>19817.939999999999</v>
      </c>
      <c r="AC3332" s="10">
        <v>22681.79</v>
      </c>
      <c r="AD3332" s="10"/>
      <c r="AE3332" s="3"/>
      <c r="AF3332" s="3"/>
    </row>
    <row r="3333" spans="1:32" x14ac:dyDescent="0.2">
      <c r="A3333" s="55"/>
      <c r="B3333" s="198"/>
      <c r="C3333" s="10" t="s">
        <v>483</v>
      </c>
      <c r="D3333" s="10"/>
      <c r="E3333" s="419" t="s">
        <v>157</v>
      </c>
      <c r="F3333" s="369">
        <v>258</v>
      </c>
      <c r="G3333" s="10"/>
      <c r="H3333" s="10">
        <f t="shared" si="208"/>
        <v>1</v>
      </c>
      <c r="I3333" s="10"/>
      <c r="J3333" s="10">
        <v>48.95</v>
      </c>
      <c r="K3333" s="10"/>
      <c r="M3333" s="10">
        <v>1</v>
      </c>
      <c r="N3333" s="69"/>
      <c r="P3333" s="245">
        <f t="shared" si="206"/>
        <v>48.95</v>
      </c>
      <c r="Q3333" s="10"/>
      <c r="R3333" s="10"/>
      <c r="S3333" s="10"/>
      <c r="T3333" s="179">
        <f t="shared" si="207"/>
        <v>258</v>
      </c>
      <c r="U3333" s="10"/>
      <c r="V3333" s="10"/>
      <c r="W3333" s="10"/>
      <c r="Y3333" s="10">
        <v>48.95</v>
      </c>
      <c r="Z3333" s="10">
        <f t="shared" si="209"/>
        <v>66.209999999999994</v>
      </c>
      <c r="AB3333" s="10">
        <f t="shared" si="210"/>
        <v>45.55</v>
      </c>
      <c r="AC3333" s="10">
        <v>52.13</v>
      </c>
      <c r="AD3333" s="10"/>
      <c r="AE3333" s="3"/>
      <c r="AF3333" s="3"/>
    </row>
    <row r="3334" spans="1:32" x14ac:dyDescent="0.2">
      <c r="A3334" s="55"/>
      <c r="B3334" s="198"/>
      <c r="C3334" s="10" t="s">
        <v>484</v>
      </c>
      <c r="D3334" s="10"/>
      <c r="E3334" s="419" t="s">
        <v>485</v>
      </c>
      <c r="F3334" s="369">
        <v>202736</v>
      </c>
      <c r="G3334" s="10"/>
      <c r="H3334" s="10">
        <f t="shared" si="208"/>
        <v>580</v>
      </c>
      <c r="I3334" s="10"/>
      <c r="J3334" s="10">
        <v>22364.589999999997</v>
      </c>
      <c r="K3334" s="10"/>
      <c r="M3334" s="10">
        <v>44</v>
      </c>
      <c r="N3334" s="69"/>
      <c r="P3334" s="245">
        <f t="shared" si="206"/>
        <v>508.28613636363627</v>
      </c>
      <c r="Q3334" s="10"/>
      <c r="R3334" s="10"/>
      <c r="S3334" s="10"/>
      <c r="T3334" s="179">
        <f t="shared" si="207"/>
        <v>4607.636363636364</v>
      </c>
      <c r="U3334" s="10"/>
      <c r="V3334" s="10"/>
      <c r="W3334" s="10"/>
      <c r="Y3334" s="10">
        <v>22364.589999999997</v>
      </c>
      <c r="Z3334" s="10">
        <f t="shared" si="209"/>
        <v>30250.32</v>
      </c>
      <c r="AB3334" s="10">
        <f t="shared" si="210"/>
        <v>20809.150000000001</v>
      </c>
      <c r="AC3334" s="10">
        <v>23816.240000000002</v>
      </c>
      <c r="AD3334" s="10"/>
      <c r="AE3334" s="3"/>
      <c r="AF3334" s="3"/>
    </row>
    <row r="3335" spans="1:32" x14ac:dyDescent="0.2">
      <c r="A3335" s="55"/>
      <c r="B3335" s="198"/>
      <c r="C3335" s="10" t="s">
        <v>486</v>
      </c>
      <c r="D3335" s="10"/>
      <c r="E3335" s="419" t="s">
        <v>246</v>
      </c>
      <c r="F3335" s="369">
        <v>3200960</v>
      </c>
      <c r="G3335" s="10"/>
      <c r="H3335" s="10">
        <f t="shared" si="208"/>
        <v>9150</v>
      </c>
      <c r="I3335" s="10"/>
      <c r="J3335" s="10">
        <v>289545.52000000014</v>
      </c>
      <c r="K3335" s="10"/>
      <c r="M3335" s="10">
        <v>498</v>
      </c>
      <c r="N3335" s="69"/>
      <c r="P3335" s="245">
        <f t="shared" si="206"/>
        <v>581.41670682730955</v>
      </c>
      <c r="Q3335" s="10"/>
      <c r="R3335" s="10"/>
      <c r="S3335" s="10"/>
      <c r="T3335" s="179">
        <f t="shared" si="207"/>
        <v>6427.6305220883532</v>
      </c>
      <c r="U3335" s="10"/>
      <c r="V3335" s="10"/>
      <c r="W3335" s="10"/>
      <c r="Y3335" s="10">
        <v>289545.52000000014</v>
      </c>
      <c r="Z3335" s="10">
        <f t="shared" si="209"/>
        <v>391638.9</v>
      </c>
      <c r="AB3335" s="10">
        <f t="shared" si="210"/>
        <v>269407.83</v>
      </c>
      <c r="AC3335" s="10">
        <v>308339.44</v>
      </c>
      <c r="AD3335" s="10"/>
      <c r="AE3335" s="3"/>
      <c r="AF3335" s="3"/>
    </row>
    <row r="3336" spans="1:32" x14ac:dyDescent="0.2">
      <c r="A3336" s="55"/>
      <c r="B3336" s="198"/>
      <c r="C3336" s="10" t="s">
        <v>486</v>
      </c>
      <c r="D3336" s="10"/>
      <c r="E3336" s="419" t="s">
        <v>527</v>
      </c>
      <c r="F3336" s="369">
        <v>3296</v>
      </c>
      <c r="G3336" s="10"/>
      <c r="H3336" s="10">
        <f t="shared" si="208"/>
        <v>9</v>
      </c>
      <c r="I3336" s="10"/>
      <c r="J3336" s="10">
        <v>435.54</v>
      </c>
      <c r="K3336" s="10"/>
      <c r="M3336" s="10">
        <v>2</v>
      </c>
      <c r="N3336" s="69"/>
      <c r="P3336" s="245">
        <f t="shared" si="206"/>
        <v>217.77</v>
      </c>
      <c r="Q3336" s="10"/>
      <c r="R3336" s="10"/>
      <c r="S3336" s="10"/>
      <c r="T3336" s="179">
        <f t="shared" si="207"/>
        <v>1648</v>
      </c>
      <c r="U3336" s="10"/>
      <c r="V3336" s="10"/>
      <c r="W3336" s="10"/>
      <c r="Y3336" s="10">
        <v>435.54</v>
      </c>
      <c r="Z3336" s="10">
        <f t="shared" si="209"/>
        <v>589.11</v>
      </c>
      <c r="AB3336" s="10">
        <f t="shared" si="210"/>
        <v>405.25</v>
      </c>
      <c r="AC3336" s="10">
        <v>463.81</v>
      </c>
      <c r="AD3336" s="10"/>
      <c r="AE3336" s="3"/>
      <c r="AF3336" s="3"/>
    </row>
    <row r="3337" spans="1:32" x14ac:dyDescent="0.2">
      <c r="A3337" s="55"/>
      <c r="B3337" s="198"/>
      <c r="C3337" s="10" t="s">
        <v>487</v>
      </c>
      <c r="D3337" s="10"/>
      <c r="E3337" s="419" t="s">
        <v>488</v>
      </c>
      <c r="F3337" s="369">
        <v>6203</v>
      </c>
      <c r="G3337" s="10"/>
      <c r="H3337" s="10">
        <f t="shared" si="208"/>
        <v>18</v>
      </c>
      <c r="I3337" s="10"/>
      <c r="J3337" s="10">
        <v>855.93</v>
      </c>
      <c r="K3337" s="10"/>
      <c r="M3337" s="10">
        <v>7</v>
      </c>
      <c r="N3337" s="69"/>
      <c r="P3337" s="245">
        <f t="shared" si="206"/>
        <v>122.27571428571427</v>
      </c>
      <c r="Q3337" s="10"/>
      <c r="R3337" s="10"/>
      <c r="S3337" s="10"/>
      <c r="T3337" s="179">
        <f t="shared" si="207"/>
        <v>886.14285714285711</v>
      </c>
      <c r="U3337" s="10"/>
      <c r="V3337" s="10"/>
      <c r="W3337" s="10"/>
      <c r="Y3337" s="10">
        <v>855.93</v>
      </c>
      <c r="Z3337" s="10">
        <f t="shared" si="209"/>
        <v>1157.73</v>
      </c>
      <c r="AB3337" s="10">
        <f t="shared" si="210"/>
        <v>796.4</v>
      </c>
      <c r="AC3337" s="10">
        <v>911.49</v>
      </c>
      <c r="AD3337" s="10"/>
      <c r="AE3337" s="3"/>
      <c r="AF3337" s="3"/>
    </row>
    <row r="3338" spans="1:32" x14ac:dyDescent="0.2">
      <c r="A3338" s="55"/>
      <c r="B3338" s="198"/>
      <c r="C3338" s="10" t="s">
        <v>489</v>
      </c>
      <c r="D3338" s="10"/>
      <c r="E3338" s="419" t="s">
        <v>79</v>
      </c>
      <c r="F3338" s="369">
        <v>576374</v>
      </c>
      <c r="G3338" s="10"/>
      <c r="H3338" s="10">
        <f t="shared" si="208"/>
        <v>1648</v>
      </c>
      <c r="I3338" s="10"/>
      <c r="J3338" s="10">
        <v>29234.199999999997</v>
      </c>
      <c r="K3338" s="10"/>
      <c r="M3338" s="10">
        <v>23</v>
      </c>
      <c r="N3338" s="69"/>
      <c r="P3338" s="245">
        <f t="shared" si="206"/>
        <v>1271.0521739130434</v>
      </c>
      <c r="Q3338" s="10"/>
      <c r="R3338" s="10"/>
      <c r="S3338" s="10"/>
      <c r="T3338" s="179">
        <f t="shared" si="207"/>
        <v>25059.739130434784</v>
      </c>
      <c r="U3338" s="10"/>
      <c r="V3338" s="10"/>
      <c r="W3338" s="10"/>
      <c r="Y3338" s="10">
        <v>29234.199999999997</v>
      </c>
      <c r="Z3338" s="10">
        <f t="shared" si="209"/>
        <v>39542.14</v>
      </c>
      <c r="AB3338" s="10">
        <f t="shared" si="210"/>
        <v>27200.98</v>
      </c>
      <c r="AC3338" s="10">
        <v>31131.74</v>
      </c>
      <c r="AD3338" s="10"/>
      <c r="AE3338" s="3"/>
      <c r="AF3338" s="3"/>
    </row>
    <row r="3339" spans="1:32" x14ac:dyDescent="0.2">
      <c r="A3339" s="55"/>
      <c r="B3339" s="198"/>
      <c r="C3339" s="10" t="s">
        <v>490</v>
      </c>
      <c r="D3339" s="10"/>
      <c r="E3339" s="419" t="s">
        <v>219</v>
      </c>
      <c r="F3339" s="369">
        <v>1166350</v>
      </c>
      <c r="G3339" s="10"/>
      <c r="H3339" s="10">
        <f t="shared" si="208"/>
        <v>3334</v>
      </c>
      <c r="I3339" s="10"/>
      <c r="J3339" s="10">
        <v>97745.529999999984</v>
      </c>
      <c r="K3339" s="10"/>
      <c r="M3339" s="10">
        <v>179</v>
      </c>
      <c r="N3339" s="69"/>
      <c r="P3339" s="245">
        <f t="shared" si="206"/>
        <v>546.06441340782112</v>
      </c>
      <c r="Q3339" s="10"/>
      <c r="R3339" s="10"/>
      <c r="S3339" s="10"/>
      <c r="T3339" s="179">
        <f t="shared" si="207"/>
        <v>6515.921787709497</v>
      </c>
      <c r="U3339" s="10"/>
      <c r="V3339" s="10"/>
      <c r="W3339" s="10"/>
      <c r="Y3339" s="10">
        <v>97745.529999999984</v>
      </c>
      <c r="Z3339" s="10">
        <f t="shared" si="209"/>
        <v>132210.48000000001</v>
      </c>
      <c r="AB3339" s="10">
        <f t="shared" si="210"/>
        <v>90947.4</v>
      </c>
      <c r="AC3339" s="10">
        <v>104090.04</v>
      </c>
      <c r="AD3339" s="10"/>
      <c r="AE3339" s="3"/>
      <c r="AF3339" s="3"/>
    </row>
    <row r="3340" spans="1:32" x14ac:dyDescent="0.2">
      <c r="A3340" s="55"/>
      <c r="B3340" s="198"/>
      <c r="C3340" s="10" t="s">
        <v>491</v>
      </c>
      <c r="D3340" s="10"/>
      <c r="E3340" s="419" t="s">
        <v>164</v>
      </c>
      <c r="F3340" s="369">
        <v>4534164</v>
      </c>
      <c r="G3340" s="10"/>
      <c r="H3340" s="10">
        <f t="shared" si="208"/>
        <v>12961</v>
      </c>
      <c r="I3340" s="10"/>
      <c r="J3340" s="10">
        <v>307553.93000000028</v>
      </c>
      <c r="K3340" s="10"/>
      <c r="M3340" s="10">
        <v>649</v>
      </c>
      <c r="N3340" s="69"/>
      <c r="P3340" s="245">
        <f t="shared" si="206"/>
        <v>473.8889522342069</v>
      </c>
      <c r="Q3340" s="10"/>
      <c r="R3340" s="10"/>
      <c r="S3340" s="10"/>
      <c r="T3340" s="179">
        <f t="shared" si="207"/>
        <v>6986.385208012327</v>
      </c>
      <c r="U3340" s="10"/>
      <c r="V3340" s="10"/>
      <c r="W3340" s="10"/>
      <c r="Y3340" s="10">
        <v>307553.93000000028</v>
      </c>
      <c r="Z3340" s="10">
        <f t="shared" si="209"/>
        <v>415997.05</v>
      </c>
      <c r="AB3340" s="10">
        <f t="shared" si="210"/>
        <v>286163.77</v>
      </c>
      <c r="AC3340" s="10">
        <v>327516.75</v>
      </c>
      <c r="AD3340" s="10"/>
      <c r="AE3340" s="3"/>
      <c r="AF3340" s="3"/>
    </row>
    <row r="3341" spans="1:32" x14ac:dyDescent="0.2">
      <c r="A3341" s="55"/>
      <c r="B3341" s="198"/>
      <c r="C3341" s="10" t="s">
        <v>492</v>
      </c>
      <c r="D3341" s="10"/>
      <c r="E3341" s="419" t="s">
        <v>97</v>
      </c>
      <c r="F3341" s="369">
        <v>257</v>
      </c>
      <c r="G3341" s="10"/>
      <c r="H3341" s="10">
        <f t="shared" si="208"/>
        <v>1</v>
      </c>
      <c r="I3341" s="10"/>
      <c r="J3341" s="10">
        <v>90.33</v>
      </c>
      <c r="K3341" s="10"/>
      <c r="M3341" s="10">
        <v>4</v>
      </c>
      <c r="N3341" s="69"/>
      <c r="P3341" s="245">
        <f t="shared" si="206"/>
        <v>22.5825</v>
      </c>
      <c r="Q3341" s="10"/>
      <c r="R3341" s="10"/>
      <c r="S3341" s="10"/>
      <c r="T3341" s="179">
        <f t="shared" si="207"/>
        <v>64.25</v>
      </c>
      <c r="U3341" s="10"/>
      <c r="V3341" s="10"/>
      <c r="W3341" s="10"/>
      <c r="Y3341" s="10">
        <v>90.33</v>
      </c>
      <c r="Z3341" s="10">
        <f t="shared" si="209"/>
        <v>122.18</v>
      </c>
      <c r="AB3341" s="10">
        <f t="shared" si="210"/>
        <v>84.05</v>
      </c>
      <c r="AC3341" s="10">
        <v>96.2</v>
      </c>
      <c r="AD3341" s="10"/>
      <c r="AE3341" s="3"/>
      <c r="AF3341" s="3"/>
    </row>
    <row r="3342" spans="1:32" x14ac:dyDescent="0.2">
      <c r="A3342" s="55"/>
      <c r="B3342" s="198"/>
      <c r="C3342" s="10" t="s">
        <v>493</v>
      </c>
      <c r="D3342" s="10"/>
      <c r="E3342" s="419" t="s">
        <v>77</v>
      </c>
      <c r="F3342" s="369">
        <v>15593</v>
      </c>
      <c r="G3342" s="10"/>
      <c r="H3342" s="10">
        <f t="shared" si="208"/>
        <v>45</v>
      </c>
      <c r="I3342" s="10"/>
      <c r="J3342" s="10">
        <v>1661.3500000000001</v>
      </c>
      <c r="K3342" s="10"/>
      <c r="M3342" s="10">
        <v>12</v>
      </c>
      <c r="N3342" s="69"/>
      <c r="P3342" s="245">
        <f t="shared" si="206"/>
        <v>138.44583333333335</v>
      </c>
      <c r="Q3342" s="10"/>
      <c r="R3342" s="10"/>
      <c r="S3342" s="10"/>
      <c r="T3342" s="179">
        <f t="shared" si="207"/>
        <v>1299.4166666666667</v>
      </c>
      <c r="U3342" s="10"/>
      <c r="V3342" s="10"/>
      <c r="W3342" s="10"/>
      <c r="Y3342" s="10">
        <v>1661.3500000000001</v>
      </c>
      <c r="Z3342" s="10">
        <f t="shared" si="209"/>
        <v>2247.14</v>
      </c>
      <c r="AB3342" s="10">
        <f t="shared" si="210"/>
        <v>1545.8</v>
      </c>
      <c r="AC3342" s="10">
        <v>1769.18</v>
      </c>
      <c r="AD3342" s="10"/>
      <c r="AE3342" s="3"/>
      <c r="AF3342" s="3"/>
    </row>
    <row r="3343" spans="1:32" x14ac:dyDescent="0.2">
      <c r="A3343" s="55"/>
      <c r="B3343" s="198"/>
      <c r="C3343" s="10" t="s">
        <v>493</v>
      </c>
      <c r="D3343" s="10"/>
      <c r="E3343" s="419" t="s">
        <v>494</v>
      </c>
      <c r="F3343" s="369">
        <v>6888</v>
      </c>
      <c r="G3343" s="10"/>
      <c r="H3343" s="10">
        <f t="shared" si="208"/>
        <v>20</v>
      </c>
      <c r="I3343" s="10"/>
      <c r="J3343" s="10">
        <v>1102.2199999999998</v>
      </c>
      <c r="K3343" s="10"/>
      <c r="M3343" s="10">
        <v>9</v>
      </c>
      <c r="N3343" s="69"/>
      <c r="P3343" s="245">
        <f t="shared" si="206"/>
        <v>122.46888888888887</v>
      </c>
      <c r="Q3343" s="10"/>
      <c r="R3343" s="10"/>
      <c r="S3343" s="10"/>
      <c r="T3343" s="179">
        <f t="shared" si="207"/>
        <v>765.33333333333337</v>
      </c>
      <c r="U3343" s="10"/>
      <c r="V3343" s="10"/>
      <c r="W3343" s="10"/>
      <c r="Y3343" s="10">
        <v>1102.2199999999998</v>
      </c>
      <c r="Z3343" s="10">
        <f t="shared" si="209"/>
        <v>1490.86</v>
      </c>
      <c r="AB3343" s="10">
        <f t="shared" si="210"/>
        <v>1025.56</v>
      </c>
      <c r="AC3343" s="10">
        <v>1173.76</v>
      </c>
      <c r="AD3343" s="10"/>
      <c r="AE3343" s="3"/>
      <c r="AF3343" s="3"/>
    </row>
    <row r="3344" spans="1:32" x14ac:dyDescent="0.2">
      <c r="A3344" s="55"/>
      <c r="B3344" s="198"/>
      <c r="C3344" s="10" t="s">
        <v>493</v>
      </c>
      <c r="D3344" s="10"/>
      <c r="E3344" s="419" t="s">
        <v>120</v>
      </c>
      <c r="F3344" s="369">
        <v>3492</v>
      </c>
      <c r="G3344" s="10"/>
      <c r="H3344" s="10">
        <f t="shared" si="208"/>
        <v>10</v>
      </c>
      <c r="I3344" s="10"/>
      <c r="J3344" s="10">
        <v>714.06</v>
      </c>
      <c r="K3344" s="10"/>
      <c r="M3344" s="10">
        <v>10</v>
      </c>
      <c r="N3344" s="69"/>
      <c r="P3344" s="245">
        <f t="shared" si="206"/>
        <v>71.405999999999992</v>
      </c>
      <c r="Q3344" s="10"/>
      <c r="R3344" s="10"/>
      <c r="S3344" s="10"/>
      <c r="T3344" s="179">
        <f t="shared" si="207"/>
        <v>349.2</v>
      </c>
      <c r="U3344" s="10"/>
      <c r="V3344" s="10"/>
      <c r="W3344" s="10"/>
      <c r="Y3344" s="10">
        <v>714.06</v>
      </c>
      <c r="Z3344" s="10">
        <f t="shared" si="209"/>
        <v>965.84</v>
      </c>
      <c r="AB3344" s="10">
        <f t="shared" si="210"/>
        <v>664.4</v>
      </c>
      <c r="AC3344" s="10">
        <v>760.41</v>
      </c>
      <c r="AD3344" s="10"/>
      <c r="AE3344" s="3"/>
      <c r="AF3344" s="3"/>
    </row>
    <row r="3345" spans="1:32" x14ac:dyDescent="0.2">
      <c r="A3345" s="55"/>
      <c r="B3345" s="198"/>
      <c r="C3345" s="10" t="s">
        <v>496</v>
      </c>
      <c r="D3345" s="10"/>
      <c r="E3345" s="419" t="s">
        <v>148</v>
      </c>
      <c r="F3345" s="369">
        <v>10843</v>
      </c>
      <c r="G3345" s="10"/>
      <c r="H3345" s="10">
        <f t="shared" si="208"/>
        <v>31</v>
      </c>
      <c r="I3345" s="10"/>
      <c r="J3345" s="10">
        <v>1816.6800000000003</v>
      </c>
      <c r="K3345" s="10"/>
      <c r="M3345" s="10">
        <v>3</v>
      </c>
      <c r="N3345" s="69"/>
      <c r="P3345" s="245">
        <f t="shared" si="206"/>
        <v>605.56000000000006</v>
      </c>
      <c r="Q3345" s="10"/>
      <c r="R3345" s="10"/>
      <c r="S3345" s="10"/>
      <c r="T3345" s="179">
        <f t="shared" si="207"/>
        <v>3614.3333333333335</v>
      </c>
      <c r="U3345" s="10"/>
      <c r="V3345" s="10"/>
      <c r="W3345" s="10"/>
      <c r="Y3345" s="10">
        <v>1816.6800000000003</v>
      </c>
      <c r="Z3345" s="10">
        <f t="shared" si="209"/>
        <v>2457.2399999999998</v>
      </c>
      <c r="AB3345" s="10">
        <f t="shared" si="210"/>
        <v>1690.33</v>
      </c>
      <c r="AC3345" s="10">
        <v>1934.6</v>
      </c>
      <c r="AD3345" s="10"/>
      <c r="AE3345" s="3"/>
      <c r="AF3345" s="3"/>
    </row>
    <row r="3346" spans="1:32" x14ac:dyDescent="0.2">
      <c r="A3346" s="55"/>
      <c r="B3346" s="198"/>
      <c r="C3346" s="10" t="s">
        <v>496</v>
      </c>
      <c r="D3346" s="10"/>
      <c r="E3346" s="419" t="s">
        <v>439</v>
      </c>
      <c r="F3346" s="369">
        <v>2028541</v>
      </c>
      <c r="G3346" s="10"/>
      <c r="H3346" s="10">
        <f t="shared" si="208"/>
        <v>5799</v>
      </c>
      <c r="I3346" s="10"/>
      <c r="J3346" s="10">
        <v>251809.70999999993</v>
      </c>
      <c r="K3346" s="10"/>
      <c r="M3346" s="10">
        <v>533</v>
      </c>
      <c r="N3346" s="69"/>
      <c r="P3346" s="245">
        <f t="shared" si="206"/>
        <v>472.43848030018751</v>
      </c>
      <c r="Q3346" s="10"/>
      <c r="R3346" s="10"/>
      <c r="S3346" s="10"/>
      <c r="T3346" s="179">
        <f t="shared" si="207"/>
        <v>3805.8930581613508</v>
      </c>
      <c r="U3346" s="10"/>
      <c r="V3346" s="10"/>
      <c r="W3346" s="10"/>
      <c r="Y3346" s="10">
        <v>251809.70999999993</v>
      </c>
      <c r="Z3346" s="10">
        <f t="shared" si="209"/>
        <v>340597.49</v>
      </c>
      <c r="AB3346" s="10">
        <f t="shared" si="210"/>
        <v>234296.52</v>
      </c>
      <c r="AC3346" s="10">
        <v>268154.26</v>
      </c>
      <c r="AD3346" s="10"/>
      <c r="AE3346" s="3"/>
      <c r="AF3346" s="3"/>
    </row>
    <row r="3347" spans="1:32" x14ac:dyDescent="0.2">
      <c r="A3347" s="55"/>
      <c r="B3347" s="198"/>
      <c r="C3347" s="10" t="s">
        <v>497</v>
      </c>
      <c r="D3347" s="10"/>
      <c r="E3347" s="419" t="s">
        <v>145</v>
      </c>
      <c r="F3347" s="369">
        <v>1111999</v>
      </c>
      <c r="G3347" s="10"/>
      <c r="H3347" s="10">
        <f t="shared" si="208"/>
        <v>3179</v>
      </c>
      <c r="I3347" s="10"/>
      <c r="J3347" s="10">
        <v>65410.549999999988</v>
      </c>
      <c r="K3347" s="10"/>
      <c r="M3347" s="10">
        <v>59</v>
      </c>
      <c r="N3347" s="69"/>
      <c r="P3347" s="245">
        <f t="shared" si="206"/>
        <v>1108.6533898305083</v>
      </c>
      <c r="Q3347" s="10"/>
      <c r="R3347" s="10"/>
      <c r="S3347" s="10"/>
      <c r="T3347" s="179">
        <f t="shared" si="207"/>
        <v>18847.4406779661</v>
      </c>
      <c r="U3347" s="10"/>
      <c r="V3347" s="10"/>
      <c r="W3347" s="10"/>
      <c r="Y3347" s="10">
        <v>65410.549999999988</v>
      </c>
      <c r="Z3347" s="10">
        <f t="shared" si="209"/>
        <v>88474.23</v>
      </c>
      <c r="AB3347" s="10">
        <f t="shared" si="210"/>
        <v>60861.29</v>
      </c>
      <c r="AC3347" s="10">
        <v>69656.240000000005</v>
      </c>
      <c r="AD3347" s="10"/>
      <c r="AE3347" s="3"/>
      <c r="AF3347" s="3"/>
    </row>
    <row r="3348" spans="1:32" x14ac:dyDescent="0.2">
      <c r="A3348" s="55"/>
      <c r="B3348" s="198"/>
      <c r="C3348" s="10" t="s">
        <v>498</v>
      </c>
      <c r="D3348" s="10"/>
      <c r="E3348" s="419" t="s">
        <v>63</v>
      </c>
      <c r="F3348" s="369">
        <v>435833</v>
      </c>
      <c r="G3348" s="10"/>
      <c r="H3348" s="10">
        <f t="shared" si="208"/>
        <v>1246</v>
      </c>
      <c r="I3348" s="10"/>
      <c r="J3348" s="10">
        <v>25267.46</v>
      </c>
      <c r="K3348" s="10"/>
      <c r="M3348" s="10">
        <v>40</v>
      </c>
      <c r="N3348" s="69"/>
      <c r="P3348" s="245">
        <f t="shared" si="206"/>
        <v>631.68650000000002</v>
      </c>
      <c r="Q3348" s="10"/>
      <c r="R3348" s="10"/>
      <c r="S3348" s="10"/>
      <c r="T3348" s="179">
        <f t="shared" si="207"/>
        <v>10895.825000000001</v>
      </c>
      <c r="U3348" s="10"/>
      <c r="V3348" s="10"/>
      <c r="W3348" s="10"/>
      <c r="Y3348" s="10">
        <v>25267.46</v>
      </c>
      <c r="Z3348" s="10">
        <f t="shared" si="209"/>
        <v>34176.730000000003</v>
      </c>
      <c r="AB3348" s="10">
        <f t="shared" si="210"/>
        <v>23510.13</v>
      </c>
      <c r="AC3348" s="10">
        <v>26907.53</v>
      </c>
      <c r="AD3348" s="10"/>
      <c r="AE3348" s="3"/>
      <c r="AF3348" s="3"/>
    </row>
    <row r="3349" spans="1:32" x14ac:dyDescent="0.2">
      <c r="A3349" s="55"/>
      <c r="B3349" s="198"/>
      <c r="C3349" s="10" t="s">
        <v>498</v>
      </c>
      <c r="D3349" s="10"/>
      <c r="E3349" s="419" t="s">
        <v>374</v>
      </c>
      <c r="F3349" s="369">
        <v>1736</v>
      </c>
      <c r="G3349" s="10"/>
      <c r="H3349" s="10">
        <f t="shared" si="208"/>
        <v>5</v>
      </c>
      <c r="I3349" s="10"/>
      <c r="J3349" s="10">
        <v>256.77999999999997</v>
      </c>
      <c r="K3349" s="10"/>
      <c r="M3349" s="10">
        <v>4</v>
      </c>
      <c r="N3349" s="69"/>
      <c r="P3349" s="245">
        <f t="shared" si="206"/>
        <v>64.194999999999993</v>
      </c>
      <c r="Q3349" s="10"/>
      <c r="R3349" s="10"/>
      <c r="S3349" s="10"/>
      <c r="T3349" s="179">
        <f t="shared" si="207"/>
        <v>434</v>
      </c>
      <c r="U3349" s="10"/>
      <c r="V3349" s="10"/>
      <c r="W3349" s="10"/>
      <c r="Y3349" s="10">
        <v>256.77999999999997</v>
      </c>
      <c r="Z3349" s="10">
        <f t="shared" si="209"/>
        <v>347.32</v>
      </c>
      <c r="AB3349" s="10">
        <f t="shared" si="210"/>
        <v>238.92</v>
      </c>
      <c r="AC3349" s="10">
        <v>273.45</v>
      </c>
      <c r="AD3349" s="10"/>
      <c r="AE3349" s="3"/>
      <c r="AF3349" s="3"/>
    </row>
    <row r="3350" spans="1:32" x14ac:dyDescent="0.2">
      <c r="A3350" s="55"/>
      <c r="B3350" s="198"/>
      <c r="C3350" s="10" t="s">
        <v>499</v>
      </c>
      <c r="D3350" s="10"/>
      <c r="E3350" s="419" t="s">
        <v>224</v>
      </c>
      <c r="F3350" s="369">
        <v>873563</v>
      </c>
      <c r="G3350" s="10"/>
      <c r="H3350" s="10">
        <f t="shared" si="208"/>
        <v>2497</v>
      </c>
      <c r="I3350" s="10"/>
      <c r="J3350" s="10">
        <v>89743.939999999988</v>
      </c>
      <c r="K3350" s="10"/>
      <c r="M3350" s="10">
        <v>207</v>
      </c>
      <c r="N3350" s="69"/>
      <c r="P3350" s="245">
        <f t="shared" si="206"/>
        <v>433.54560386473423</v>
      </c>
      <c r="Q3350" s="10"/>
      <c r="R3350" s="10"/>
      <c r="S3350" s="10"/>
      <c r="T3350" s="179">
        <f t="shared" si="207"/>
        <v>4220.1111111111113</v>
      </c>
      <c r="U3350" s="10"/>
      <c r="V3350" s="10"/>
      <c r="W3350" s="10"/>
      <c r="Y3350" s="10">
        <v>89743.939999999988</v>
      </c>
      <c r="Z3350" s="10">
        <f t="shared" si="209"/>
        <v>121387.54</v>
      </c>
      <c r="AB3350" s="10">
        <f t="shared" si="210"/>
        <v>83502.31</v>
      </c>
      <c r="AC3350" s="10">
        <v>95569.07</v>
      </c>
      <c r="AD3350" s="10"/>
      <c r="AE3350" s="3"/>
      <c r="AF3350" s="3"/>
    </row>
    <row r="3351" spans="1:32" x14ac:dyDescent="0.2">
      <c r="A3351" s="55"/>
      <c r="B3351" s="198"/>
      <c r="C3351" s="10" t="s">
        <v>499</v>
      </c>
      <c r="D3351" s="10"/>
      <c r="E3351" s="419" t="s">
        <v>225</v>
      </c>
      <c r="F3351" s="369">
        <v>7960</v>
      </c>
      <c r="G3351" s="10"/>
      <c r="H3351" s="10">
        <f t="shared" si="208"/>
        <v>23</v>
      </c>
      <c r="I3351" s="10"/>
      <c r="J3351" s="10">
        <v>733.47</v>
      </c>
      <c r="K3351" s="10"/>
      <c r="M3351" s="10">
        <v>1</v>
      </c>
      <c r="N3351" s="69"/>
      <c r="P3351" s="245">
        <f t="shared" si="206"/>
        <v>733.47</v>
      </c>
      <c r="Q3351" s="10"/>
      <c r="R3351" s="10"/>
      <c r="S3351" s="10"/>
      <c r="T3351" s="179">
        <f t="shared" si="207"/>
        <v>7960</v>
      </c>
      <c r="U3351" s="10"/>
      <c r="V3351" s="10"/>
      <c r="W3351" s="10"/>
      <c r="Y3351" s="10">
        <v>733.47</v>
      </c>
      <c r="Z3351" s="10">
        <f t="shared" si="209"/>
        <v>992.09</v>
      </c>
      <c r="AB3351" s="10">
        <f t="shared" si="210"/>
        <v>682.46</v>
      </c>
      <c r="AC3351" s="10">
        <v>781.08</v>
      </c>
      <c r="AD3351" s="10"/>
      <c r="AE3351" s="3"/>
      <c r="AF3351" s="3"/>
    </row>
    <row r="3352" spans="1:32" x14ac:dyDescent="0.2">
      <c r="A3352" s="55"/>
      <c r="B3352" s="198"/>
      <c r="C3352" s="10" t="s">
        <v>499</v>
      </c>
      <c r="D3352" s="10"/>
      <c r="E3352" s="419" t="s">
        <v>127</v>
      </c>
      <c r="F3352" s="369">
        <v>8982</v>
      </c>
      <c r="G3352" s="10"/>
      <c r="H3352" s="10">
        <f t="shared" si="208"/>
        <v>26</v>
      </c>
      <c r="I3352" s="10"/>
      <c r="J3352" s="10">
        <v>1525.1599999999999</v>
      </c>
      <c r="K3352" s="10"/>
      <c r="M3352" s="10">
        <v>2</v>
      </c>
      <c r="N3352" s="69"/>
      <c r="P3352" s="245">
        <f t="shared" si="206"/>
        <v>762.57999999999993</v>
      </c>
      <c r="Q3352" s="10"/>
      <c r="R3352" s="10"/>
      <c r="S3352" s="10"/>
      <c r="T3352" s="179">
        <f t="shared" si="207"/>
        <v>4491</v>
      </c>
      <c r="U3352" s="10"/>
      <c r="V3352" s="10"/>
      <c r="W3352" s="10"/>
      <c r="Y3352" s="10">
        <v>1525.1599999999999</v>
      </c>
      <c r="Z3352" s="10">
        <f t="shared" si="209"/>
        <v>2062.9299999999998</v>
      </c>
      <c r="AB3352" s="10">
        <f t="shared" si="210"/>
        <v>1419.09</v>
      </c>
      <c r="AC3352" s="10">
        <v>1624.16</v>
      </c>
      <c r="AD3352" s="10"/>
      <c r="AE3352" s="3"/>
      <c r="AF3352" s="3"/>
    </row>
    <row r="3353" spans="1:32" x14ac:dyDescent="0.2">
      <c r="A3353" s="55"/>
      <c r="B3353" s="198"/>
      <c r="C3353" s="10" t="s">
        <v>500</v>
      </c>
      <c r="D3353" s="10"/>
      <c r="E3353" s="419" t="s">
        <v>382</v>
      </c>
      <c r="F3353" s="369">
        <v>707</v>
      </c>
      <c r="G3353" s="10"/>
      <c r="H3353" s="10">
        <f t="shared" si="208"/>
        <v>2</v>
      </c>
      <c r="I3353" s="10"/>
      <c r="J3353" s="10">
        <v>144.97999999999999</v>
      </c>
      <c r="K3353" s="10"/>
      <c r="M3353" s="10">
        <v>1</v>
      </c>
      <c r="N3353" s="69"/>
      <c r="P3353" s="245">
        <f t="shared" si="206"/>
        <v>144.97999999999999</v>
      </c>
      <c r="Q3353" s="10"/>
      <c r="R3353" s="10"/>
      <c r="S3353" s="10"/>
      <c r="T3353" s="179">
        <f t="shared" si="207"/>
        <v>707</v>
      </c>
      <c r="U3353" s="10"/>
      <c r="V3353" s="10"/>
      <c r="W3353" s="10"/>
      <c r="Y3353" s="10">
        <v>144.97999999999999</v>
      </c>
      <c r="Z3353" s="10">
        <f t="shared" si="209"/>
        <v>196.1</v>
      </c>
      <c r="AB3353" s="10">
        <f t="shared" si="210"/>
        <v>134.9</v>
      </c>
      <c r="AC3353" s="10">
        <v>154.38999999999999</v>
      </c>
      <c r="AD3353" s="10"/>
      <c r="AE3353" s="3"/>
      <c r="AF3353" s="3"/>
    </row>
    <row r="3354" spans="1:32" x14ac:dyDescent="0.2">
      <c r="A3354" s="55"/>
      <c r="B3354" s="198"/>
      <c r="C3354" s="10" t="s">
        <v>500</v>
      </c>
      <c r="D3354" s="10"/>
      <c r="E3354" s="419" t="s">
        <v>107</v>
      </c>
      <c r="F3354" s="369">
        <v>3914530</v>
      </c>
      <c r="G3354" s="10"/>
      <c r="H3354" s="10">
        <f t="shared" si="208"/>
        <v>11190</v>
      </c>
      <c r="I3354" s="10"/>
      <c r="J3354" s="10">
        <v>403082.02000000025</v>
      </c>
      <c r="K3354" s="10"/>
      <c r="M3354" s="10">
        <v>630</v>
      </c>
      <c r="N3354" s="69"/>
      <c r="P3354" s="245">
        <f t="shared" si="206"/>
        <v>639.81273015873057</v>
      </c>
      <c r="Q3354" s="10"/>
      <c r="R3354" s="10"/>
      <c r="S3354" s="10"/>
      <c r="T3354" s="179">
        <f t="shared" si="207"/>
        <v>6213.5396825396829</v>
      </c>
      <c r="U3354" s="10"/>
      <c r="V3354" s="10"/>
      <c r="W3354" s="10"/>
      <c r="Y3354" s="10">
        <v>403082.02000000025</v>
      </c>
      <c r="Z3354" s="10">
        <f t="shared" si="209"/>
        <v>545208.22</v>
      </c>
      <c r="AB3354" s="10">
        <f t="shared" si="210"/>
        <v>375047.94</v>
      </c>
      <c r="AC3354" s="10">
        <v>429245.4</v>
      </c>
      <c r="AD3354" s="10"/>
      <c r="AE3354" s="3"/>
      <c r="AF3354" s="3"/>
    </row>
    <row r="3355" spans="1:32" x14ac:dyDescent="0.2">
      <c r="A3355" s="55"/>
      <c r="B3355" s="198"/>
      <c r="C3355" s="10" t="s">
        <v>500</v>
      </c>
      <c r="D3355" s="10"/>
      <c r="E3355" s="419" t="s">
        <v>90</v>
      </c>
      <c r="F3355" s="369">
        <v>253</v>
      </c>
      <c r="G3355" s="10"/>
      <c r="H3355" s="10">
        <f t="shared" si="208"/>
        <v>1</v>
      </c>
      <c r="I3355" s="10"/>
      <c r="J3355" s="10">
        <v>38.15</v>
      </c>
      <c r="K3355" s="10"/>
      <c r="M3355" s="10">
        <v>1</v>
      </c>
      <c r="N3355" s="69"/>
      <c r="P3355" s="245">
        <f t="shared" si="206"/>
        <v>38.15</v>
      </c>
      <c r="Q3355" s="10"/>
      <c r="R3355" s="10"/>
      <c r="S3355" s="10"/>
      <c r="T3355" s="179">
        <f t="shared" si="207"/>
        <v>253</v>
      </c>
      <c r="U3355" s="10"/>
      <c r="V3355" s="10"/>
      <c r="W3355" s="10"/>
      <c r="Y3355" s="10">
        <v>38.15</v>
      </c>
      <c r="Z3355" s="10">
        <f t="shared" si="209"/>
        <v>51.6</v>
      </c>
      <c r="AB3355" s="10">
        <f t="shared" si="210"/>
        <v>35.5</v>
      </c>
      <c r="AC3355" s="10">
        <v>40.630000000000003</v>
      </c>
      <c r="AD3355" s="10"/>
      <c r="AE3355" s="3"/>
      <c r="AF3355" s="3"/>
    </row>
    <row r="3356" spans="1:32" x14ac:dyDescent="0.2">
      <c r="A3356" s="55"/>
      <c r="B3356" s="198"/>
      <c r="C3356" s="10" t="s">
        <v>502</v>
      </c>
      <c r="D3356" s="10"/>
      <c r="E3356" s="419" t="s">
        <v>192</v>
      </c>
      <c r="F3356" s="369">
        <v>1</v>
      </c>
      <c r="G3356" s="10"/>
      <c r="H3356" s="10">
        <f t="shared" si="208"/>
        <v>0</v>
      </c>
      <c r="I3356" s="10"/>
      <c r="J3356" s="10">
        <v>9.66</v>
      </c>
      <c r="K3356" s="10"/>
      <c r="M3356" s="10">
        <v>1</v>
      </c>
      <c r="N3356" s="69"/>
      <c r="P3356" s="245">
        <f t="shared" si="206"/>
        <v>9.66</v>
      </c>
      <c r="Q3356" s="10"/>
      <c r="R3356" s="10"/>
      <c r="S3356" s="10"/>
      <c r="T3356" s="179">
        <f t="shared" si="207"/>
        <v>1</v>
      </c>
      <c r="U3356" s="10"/>
      <c r="V3356" s="10"/>
      <c r="W3356" s="10"/>
      <c r="Y3356" s="10">
        <v>9.66</v>
      </c>
      <c r="Z3356" s="10">
        <f t="shared" si="209"/>
        <v>13.07</v>
      </c>
      <c r="AB3356" s="10">
        <f t="shared" si="210"/>
        <v>8.99</v>
      </c>
      <c r="AC3356" s="10">
        <v>10.29</v>
      </c>
      <c r="AD3356" s="10"/>
      <c r="AE3356" s="3"/>
      <c r="AF3356" s="3"/>
    </row>
    <row r="3357" spans="1:32" x14ac:dyDescent="0.2">
      <c r="A3357" s="55"/>
      <c r="B3357" s="198"/>
      <c r="C3357" s="10" t="s">
        <v>502</v>
      </c>
      <c r="D3357" s="10"/>
      <c r="E3357" s="419" t="s">
        <v>88</v>
      </c>
      <c r="F3357" s="369">
        <v>38408</v>
      </c>
      <c r="G3357" s="10"/>
      <c r="H3357" s="10">
        <f t="shared" si="208"/>
        <v>110</v>
      </c>
      <c r="I3357" s="10"/>
      <c r="J3357" s="10">
        <v>3993.4700000000003</v>
      </c>
      <c r="K3357" s="10"/>
      <c r="M3357" s="10">
        <v>18</v>
      </c>
      <c r="N3357" s="69"/>
      <c r="P3357" s="245">
        <f t="shared" si="206"/>
        <v>221.85944444444445</v>
      </c>
      <c r="Q3357" s="10"/>
      <c r="R3357" s="10"/>
      <c r="S3357" s="10"/>
      <c r="T3357" s="179">
        <f t="shared" si="207"/>
        <v>2133.7777777777778</v>
      </c>
      <c r="U3357" s="10"/>
      <c r="V3357" s="10"/>
      <c r="W3357" s="10"/>
      <c r="Y3357" s="10">
        <v>3993.4700000000003</v>
      </c>
      <c r="Z3357" s="10">
        <f t="shared" si="209"/>
        <v>5401.56</v>
      </c>
      <c r="AB3357" s="10">
        <f t="shared" si="210"/>
        <v>3715.73</v>
      </c>
      <c r="AC3357" s="10">
        <v>4252.68</v>
      </c>
      <c r="AD3357" s="10"/>
      <c r="AE3357" s="3"/>
      <c r="AF3357" s="3"/>
    </row>
    <row r="3358" spans="1:32" x14ac:dyDescent="0.2">
      <c r="A3358" s="55"/>
      <c r="B3358" s="198"/>
      <c r="C3358" s="10" t="s">
        <v>503</v>
      </c>
      <c r="D3358" s="10"/>
      <c r="E3358" s="419" t="s">
        <v>460</v>
      </c>
      <c r="F3358" s="369">
        <v>129713</v>
      </c>
      <c r="G3358" s="10"/>
      <c r="H3358" s="10">
        <f t="shared" si="208"/>
        <v>371</v>
      </c>
      <c r="I3358" s="10"/>
      <c r="J3358" s="10">
        <v>17293.739999999994</v>
      </c>
      <c r="K3358" s="10"/>
      <c r="M3358" s="10">
        <v>56</v>
      </c>
      <c r="N3358" s="69"/>
      <c r="P3358" s="245">
        <f t="shared" si="206"/>
        <v>308.81678571428563</v>
      </c>
      <c r="Q3358" s="10"/>
      <c r="R3358" s="10"/>
      <c r="S3358" s="10"/>
      <c r="T3358" s="179">
        <f t="shared" si="207"/>
        <v>2316.3035714285716</v>
      </c>
      <c r="U3358" s="10"/>
      <c r="V3358" s="10"/>
      <c r="W3358" s="10"/>
      <c r="Y3358" s="10">
        <v>17293.739999999994</v>
      </c>
      <c r="Z3358" s="10">
        <f t="shared" si="209"/>
        <v>23391.49</v>
      </c>
      <c r="AB3358" s="10">
        <f t="shared" si="210"/>
        <v>16090.97</v>
      </c>
      <c r="AC3358" s="10">
        <v>18416.25</v>
      </c>
      <c r="AD3358" s="10"/>
      <c r="AE3358" s="3"/>
      <c r="AF3358" s="3"/>
    </row>
    <row r="3359" spans="1:32" x14ac:dyDescent="0.2">
      <c r="A3359" s="55"/>
      <c r="B3359" s="198"/>
      <c r="C3359" s="10" t="s">
        <v>504</v>
      </c>
      <c r="D3359" s="10"/>
      <c r="E3359" s="419" t="s">
        <v>167</v>
      </c>
      <c r="F3359" s="369">
        <v>2479</v>
      </c>
      <c r="G3359" s="10"/>
      <c r="H3359" s="10">
        <f t="shared" si="208"/>
        <v>7</v>
      </c>
      <c r="I3359" s="10"/>
      <c r="J3359" s="10">
        <v>483.44999999999993</v>
      </c>
      <c r="K3359" s="10"/>
      <c r="M3359" s="10">
        <v>5</v>
      </c>
      <c r="N3359" s="69"/>
      <c r="P3359" s="245">
        <f t="shared" si="206"/>
        <v>96.689999999999984</v>
      </c>
      <c r="Q3359" s="10"/>
      <c r="R3359" s="10"/>
      <c r="S3359" s="10"/>
      <c r="T3359" s="179">
        <f t="shared" si="207"/>
        <v>495.8</v>
      </c>
      <c r="U3359" s="10"/>
      <c r="V3359" s="10"/>
      <c r="W3359" s="10"/>
      <c r="Y3359" s="10">
        <v>483.44999999999993</v>
      </c>
      <c r="Z3359" s="10">
        <f t="shared" si="209"/>
        <v>653.91</v>
      </c>
      <c r="AB3359" s="10">
        <f t="shared" si="210"/>
        <v>449.83</v>
      </c>
      <c r="AC3359" s="10">
        <v>514.83000000000004</v>
      </c>
      <c r="AD3359" s="10"/>
      <c r="AE3359" s="3"/>
      <c r="AF3359" s="3"/>
    </row>
    <row r="3360" spans="1:32" x14ac:dyDescent="0.2">
      <c r="A3360" s="55"/>
      <c r="B3360" s="198"/>
      <c r="C3360" s="10" t="s">
        <v>505</v>
      </c>
      <c r="D3360" s="10"/>
      <c r="E3360" s="419" t="s">
        <v>506</v>
      </c>
      <c r="F3360" s="369">
        <v>66500</v>
      </c>
      <c r="G3360" s="10"/>
      <c r="H3360" s="10">
        <f t="shared" si="208"/>
        <v>190</v>
      </c>
      <c r="I3360" s="10"/>
      <c r="J3360" s="10">
        <v>10242.650000000001</v>
      </c>
      <c r="K3360" s="10"/>
      <c r="M3360" s="10">
        <v>48</v>
      </c>
      <c r="N3360" s="69"/>
      <c r="P3360" s="245">
        <f t="shared" si="206"/>
        <v>213.3885416666667</v>
      </c>
      <c r="Q3360" s="10"/>
      <c r="R3360" s="10"/>
      <c r="S3360" s="10"/>
      <c r="T3360" s="179">
        <f t="shared" si="207"/>
        <v>1385.4166666666667</v>
      </c>
      <c r="U3360" s="10"/>
      <c r="V3360" s="10"/>
      <c r="W3360" s="10"/>
      <c r="Y3360" s="10">
        <v>10242.650000000001</v>
      </c>
      <c r="Z3360" s="10">
        <f t="shared" si="209"/>
        <v>13854.2</v>
      </c>
      <c r="AB3360" s="10">
        <f t="shared" si="210"/>
        <v>9530.2800000000007</v>
      </c>
      <c r="AC3360" s="10">
        <v>10907.48</v>
      </c>
      <c r="AD3360" s="10"/>
      <c r="AE3360" s="3"/>
      <c r="AF3360" s="3"/>
    </row>
    <row r="3361" spans="1:32" x14ac:dyDescent="0.2">
      <c r="A3361" s="55"/>
      <c r="B3361" s="198"/>
      <c r="C3361" s="10" t="s">
        <v>507</v>
      </c>
      <c r="D3361" s="10"/>
      <c r="E3361" s="419" t="s">
        <v>104</v>
      </c>
      <c r="F3361" s="369">
        <v>1076157</v>
      </c>
      <c r="G3361" s="10"/>
      <c r="H3361" s="10">
        <f t="shared" si="208"/>
        <v>3076</v>
      </c>
      <c r="I3361" s="10"/>
      <c r="J3361" s="10">
        <v>132225.56</v>
      </c>
      <c r="K3361" s="10"/>
      <c r="M3361" s="10">
        <v>291</v>
      </c>
      <c r="N3361" s="69"/>
      <c r="P3361" s="245">
        <f t="shared" si="206"/>
        <v>454.38336769759451</v>
      </c>
      <c r="Q3361" s="10"/>
      <c r="R3361" s="10"/>
      <c r="S3361" s="10"/>
      <c r="T3361" s="179">
        <f t="shared" si="207"/>
        <v>3698.1340206185569</v>
      </c>
      <c r="U3361" s="10"/>
      <c r="V3361" s="10"/>
      <c r="W3361" s="10"/>
      <c r="Y3361" s="10">
        <v>132225.56</v>
      </c>
      <c r="Z3361" s="10">
        <f t="shared" si="209"/>
        <v>178848.12</v>
      </c>
      <c r="AB3361" s="10">
        <f t="shared" si="210"/>
        <v>123029.36</v>
      </c>
      <c r="AC3361" s="10">
        <v>140808.1</v>
      </c>
      <c r="AD3361" s="10"/>
      <c r="AE3361" s="3"/>
      <c r="AF3361" s="3"/>
    </row>
    <row r="3362" spans="1:32" x14ac:dyDescent="0.2">
      <c r="A3362" s="55"/>
      <c r="B3362" s="198"/>
      <c r="C3362" s="10" t="s">
        <v>507</v>
      </c>
      <c r="D3362" s="10"/>
      <c r="E3362" s="419" t="s">
        <v>105</v>
      </c>
      <c r="F3362" s="369">
        <v>342</v>
      </c>
      <c r="G3362" s="10"/>
      <c r="H3362" s="10">
        <f t="shared" si="208"/>
        <v>1</v>
      </c>
      <c r="I3362" s="10"/>
      <c r="J3362" s="10">
        <v>61.71</v>
      </c>
      <c r="K3362" s="10"/>
      <c r="M3362" s="10">
        <v>1</v>
      </c>
      <c r="N3362" s="69"/>
      <c r="P3362" s="245">
        <f t="shared" si="206"/>
        <v>61.71</v>
      </c>
      <c r="Q3362" s="10"/>
      <c r="R3362" s="10"/>
      <c r="S3362" s="10"/>
      <c r="T3362" s="179">
        <f t="shared" si="207"/>
        <v>342</v>
      </c>
      <c r="U3362" s="10"/>
      <c r="V3362" s="10"/>
      <c r="W3362" s="10"/>
      <c r="Y3362" s="10">
        <v>61.71</v>
      </c>
      <c r="Z3362" s="10">
        <f t="shared" si="209"/>
        <v>83.47</v>
      </c>
      <c r="AB3362" s="10">
        <f t="shared" si="210"/>
        <v>57.42</v>
      </c>
      <c r="AC3362" s="10">
        <v>65.72</v>
      </c>
      <c r="AD3362" s="10"/>
      <c r="AE3362" s="3"/>
      <c r="AF3362" s="3"/>
    </row>
    <row r="3363" spans="1:32" x14ac:dyDescent="0.2">
      <c r="A3363" s="55"/>
      <c r="B3363" s="198"/>
      <c r="C3363" s="10" t="s">
        <v>508</v>
      </c>
      <c r="D3363" s="10"/>
      <c r="E3363" s="419" t="s">
        <v>70</v>
      </c>
      <c r="F3363" s="369">
        <v>78732</v>
      </c>
      <c r="G3363" s="10"/>
      <c r="H3363" s="10">
        <f t="shared" si="208"/>
        <v>225</v>
      </c>
      <c r="I3363" s="10"/>
      <c r="J3363" s="10">
        <v>11854.62</v>
      </c>
      <c r="K3363" s="10"/>
      <c r="M3363" s="10">
        <v>7</v>
      </c>
      <c r="N3363" s="69"/>
      <c r="P3363" s="245">
        <f t="shared" si="206"/>
        <v>1693.517142857143</v>
      </c>
      <c r="Q3363" s="10"/>
      <c r="R3363" s="10"/>
      <c r="S3363" s="10"/>
      <c r="T3363" s="179">
        <f t="shared" si="207"/>
        <v>11247.428571428571</v>
      </c>
      <c r="U3363" s="10"/>
      <c r="V3363" s="10"/>
      <c r="W3363" s="10"/>
      <c r="Y3363" s="10">
        <v>11854.62</v>
      </c>
      <c r="Z3363" s="10">
        <f t="shared" si="209"/>
        <v>16034.54</v>
      </c>
      <c r="AB3363" s="10">
        <f t="shared" si="210"/>
        <v>11030.14</v>
      </c>
      <c r="AC3363" s="10">
        <v>12624.08</v>
      </c>
      <c r="AD3363" s="10"/>
      <c r="AE3363" s="3"/>
      <c r="AF3363" s="3"/>
    </row>
    <row r="3364" spans="1:32" x14ac:dyDescent="0.2">
      <c r="A3364" s="55"/>
      <c r="B3364" s="198"/>
      <c r="C3364" s="10" t="s">
        <v>509</v>
      </c>
      <c r="D3364" s="10"/>
      <c r="E3364" s="419" t="s">
        <v>73</v>
      </c>
      <c r="F3364" s="369">
        <v>4596784</v>
      </c>
      <c r="G3364" s="10"/>
      <c r="H3364" s="10">
        <f t="shared" si="208"/>
        <v>13140</v>
      </c>
      <c r="I3364" s="10"/>
      <c r="J3364" s="10">
        <v>407599.31000000035</v>
      </c>
      <c r="K3364" s="10"/>
      <c r="M3364" s="10">
        <v>714</v>
      </c>
      <c r="N3364" s="69"/>
      <c r="P3364" s="245">
        <f t="shared" si="206"/>
        <v>570.86738095238138</v>
      </c>
      <c r="Q3364" s="10"/>
      <c r="R3364" s="10"/>
      <c r="S3364" s="10"/>
      <c r="T3364" s="179">
        <f t="shared" si="207"/>
        <v>6438.0728291316527</v>
      </c>
      <c r="U3364" s="10"/>
      <c r="V3364" s="10"/>
      <c r="W3364" s="10"/>
      <c r="Y3364" s="10">
        <v>407599.31000000035</v>
      </c>
      <c r="Z3364" s="10">
        <f t="shared" si="209"/>
        <v>551318.30000000005</v>
      </c>
      <c r="AB3364" s="10">
        <f t="shared" si="210"/>
        <v>379251.06</v>
      </c>
      <c r="AC3364" s="10">
        <v>434055.91</v>
      </c>
      <c r="AD3364" s="10"/>
      <c r="AE3364" s="3"/>
      <c r="AF3364" s="3"/>
    </row>
    <row r="3365" spans="1:32" x14ac:dyDescent="0.2">
      <c r="A3365" s="55"/>
      <c r="B3365" s="198"/>
      <c r="C3365" s="10" t="s">
        <v>509</v>
      </c>
      <c r="D3365" s="10"/>
      <c r="E3365" s="419" t="s">
        <v>88</v>
      </c>
      <c r="F3365" s="369">
        <v>97</v>
      </c>
      <c r="G3365" s="10"/>
      <c r="H3365" s="10">
        <f t="shared" si="208"/>
        <v>0</v>
      </c>
      <c r="I3365" s="10"/>
      <c r="J3365" s="10">
        <v>23.72</v>
      </c>
      <c r="K3365" s="10"/>
      <c r="M3365" s="10">
        <v>1</v>
      </c>
      <c r="N3365" s="69"/>
      <c r="P3365" s="245">
        <f t="shared" si="206"/>
        <v>23.72</v>
      </c>
      <c r="Q3365" s="10"/>
      <c r="R3365" s="10"/>
      <c r="S3365" s="10"/>
      <c r="T3365" s="179">
        <f t="shared" si="207"/>
        <v>97</v>
      </c>
      <c r="U3365" s="10"/>
      <c r="V3365" s="10"/>
      <c r="W3365" s="10"/>
      <c r="Y3365" s="10">
        <v>23.72</v>
      </c>
      <c r="Z3365" s="10">
        <f t="shared" si="209"/>
        <v>32.08</v>
      </c>
      <c r="AB3365" s="10">
        <f t="shared" si="210"/>
        <v>22.07</v>
      </c>
      <c r="AC3365" s="10">
        <v>25.26</v>
      </c>
      <c r="AD3365" s="10"/>
      <c r="AE3365" s="3"/>
      <c r="AF3365" s="3"/>
    </row>
    <row r="3366" spans="1:32" x14ac:dyDescent="0.2">
      <c r="A3366" s="55"/>
      <c r="B3366" s="198"/>
      <c r="C3366" s="10" t="s">
        <v>511</v>
      </c>
      <c r="D3366" s="10"/>
      <c r="E3366" s="419" t="s">
        <v>63</v>
      </c>
      <c r="F3366" s="369">
        <v>348958</v>
      </c>
      <c r="G3366" s="10"/>
      <c r="H3366" s="10">
        <f t="shared" si="208"/>
        <v>998</v>
      </c>
      <c r="I3366" s="10"/>
      <c r="J3366" s="10">
        <v>33676.55000000001</v>
      </c>
      <c r="K3366" s="10"/>
      <c r="M3366" s="10">
        <v>106</v>
      </c>
      <c r="N3366" s="69"/>
      <c r="P3366" s="245">
        <f t="shared" si="206"/>
        <v>317.70330188679253</v>
      </c>
      <c r="Q3366" s="10"/>
      <c r="R3366" s="10"/>
      <c r="S3366" s="10"/>
      <c r="T3366" s="179">
        <f t="shared" si="207"/>
        <v>3292.0566037735848</v>
      </c>
      <c r="U3366" s="10"/>
      <c r="V3366" s="10"/>
      <c r="W3366" s="10"/>
      <c r="Y3366" s="10">
        <v>33676.55000000001</v>
      </c>
      <c r="Z3366" s="10">
        <f t="shared" si="209"/>
        <v>45550.86</v>
      </c>
      <c r="AB3366" s="10">
        <f t="shared" si="210"/>
        <v>31334.37</v>
      </c>
      <c r="AC3366" s="10">
        <v>35862.44</v>
      </c>
      <c r="AD3366" s="10"/>
      <c r="AE3366" s="3"/>
      <c r="AF3366" s="3"/>
    </row>
    <row r="3367" spans="1:32" x14ac:dyDescent="0.2">
      <c r="A3367" s="55"/>
      <c r="B3367" s="198"/>
      <c r="C3367" s="10" t="s">
        <v>511</v>
      </c>
      <c r="D3367" s="10"/>
      <c r="E3367" s="419" t="s">
        <v>65</v>
      </c>
      <c r="F3367" s="369">
        <v>868352</v>
      </c>
      <c r="G3367" s="10"/>
      <c r="H3367" s="10">
        <f t="shared" si="208"/>
        <v>2482</v>
      </c>
      <c r="I3367" s="10"/>
      <c r="J3367" s="10">
        <v>86908.649999999921</v>
      </c>
      <c r="K3367" s="10"/>
      <c r="M3367" s="10">
        <v>188</v>
      </c>
      <c r="N3367" s="69"/>
      <c r="P3367" s="245">
        <f t="shared" si="206"/>
        <v>462.28005319148895</v>
      </c>
      <c r="Q3367" s="10"/>
      <c r="R3367" s="10"/>
      <c r="S3367" s="10"/>
      <c r="T3367" s="179">
        <f t="shared" si="207"/>
        <v>4618.8936170212764</v>
      </c>
      <c r="U3367" s="10"/>
      <c r="V3367" s="10"/>
      <c r="W3367" s="10"/>
      <c r="Y3367" s="10">
        <v>86908.649999999921</v>
      </c>
      <c r="Z3367" s="10">
        <f t="shared" si="209"/>
        <v>117552.53</v>
      </c>
      <c r="AB3367" s="10">
        <f t="shared" si="210"/>
        <v>80864.210000000006</v>
      </c>
      <c r="AC3367" s="10">
        <v>92549.74</v>
      </c>
      <c r="AD3367" s="10"/>
      <c r="AE3367" s="3"/>
      <c r="AF3367" s="3"/>
    </row>
    <row r="3368" spans="1:32" x14ac:dyDescent="0.2">
      <c r="A3368" s="55"/>
      <c r="B3368" s="198"/>
      <c r="C3368" s="10" t="s">
        <v>512</v>
      </c>
      <c r="D3368" s="10"/>
      <c r="E3368" s="419" t="s">
        <v>333</v>
      </c>
      <c r="F3368" s="369">
        <v>138570</v>
      </c>
      <c r="G3368" s="10"/>
      <c r="H3368" s="10">
        <f t="shared" si="208"/>
        <v>396</v>
      </c>
      <c r="I3368" s="10"/>
      <c r="J3368" s="10">
        <v>17247.330000000002</v>
      </c>
      <c r="K3368" s="10"/>
      <c r="M3368" s="10">
        <v>58</v>
      </c>
      <c r="N3368" s="69"/>
      <c r="P3368" s="245">
        <f t="shared" si="206"/>
        <v>297.3677586206897</v>
      </c>
      <c r="Q3368" s="10"/>
      <c r="R3368" s="10"/>
      <c r="S3368" s="10"/>
      <c r="T3368" s="179">
        <f t="shared" si="207"/>
        <v>2389.1379310344828</v>
      </c>
      <c r="U3368" s="10"/>
      <c r="V3368" s="10"/>
      <c r="W3368" s="10"/>
      <c r="Y3368" s="10">
        <v>17247.330000000002</v>
      </c>
      <c r="Z3368" s="10">
        <f t="shared" si="209"/>
        <v>23328.720000000001</v>
      </c>
      <c r="AB3368" s="10">
        <f t="shared" si="210"/>
        <v>16047.79</v>
      </c>
      <c r="AC3368" s="10">
        <v>18366.830000000002</v>
      </c>
      <c r="AD3368" s="10"/>
      <c r="AE3368" s="3"/>
      <c r="AF3368" s="3"/>
    </row>
    <row r="3369" spans="1:32" x14ac:dyDescent="0.2">
      <c r="A3369" s="55"/>
      <c r="B3369" s="198"/>
      <c r="C3369" s="10" t="s">
        <v>513</v>
      </c>
      <c r="D3369" s="10"/>
      <c r="E3369" s="419" t="s">
        <v>368</v>
      </c>
      <c r="F3369" s="369">
        <v>94</v>
      </c>
      <c r="G3369" s="10"/>
      <c r="H3369" s="10">
        <f t="shared" si="208"/>
        <v>0</v>
      </c>
      <c r="I3369" s="10"/>
      <c r="J3369" s="10">
        <v>24.63</v>
      </c>
      <c r="K3369" s="10"/>
      <c r="M3369" s="10">
        <v>1</v>
      </c>
      <c r="N3369" s="69"/>
      <c r="P3369" s="245">
        <f t="shared" si="206"/>
        <v>24.63</v>
      </c>
      <c r="Q3369" s="10"/>
      <c r="R3369" s="10"/>
      <c r="S3369" s="10"/>
      <c r="T3369" s="179">
        <f t="shared" si="207"/>
        <v>94</v>
      </c>
      <c r="U3369" s="10"/>
      <c r="V3369" s="10"/>
      <c r="W3369" s="10"/>
      <c r="Y3369" s="10">
        <v>24.63</v>
      </c>
      <c r="Z3369" s="10">
        <f t="shared" si="209"/>
        <v>33.31</v>
      </c>
      <c r="AB3369" s="10">
        <f t="shared" si="210"/>
        <v>22.92</v>
      </c>
      <c r="AC3369" s="10">
        <v>26.23</v>
      </c>
      <c r="AD3369" s="10"/>
      <c r="AE3369" s="3"/>
      <c r="AF3369" s="3"/>
    </row>
    <row r="3370" spans="1:32" x14ac:dyDescent="0.2">
      <c r="A3370" s="55"/>
      <c r="B3370" s="198"/>
      <c r="C3370" s="10" t="s">
        <v>513</v>
      </c>
      <c r="D3370" s="10"/>
      <c r="E3370" s="419" t="s">
        <v>369</v>
      </c>
      <c r="F3370" s="369">
        <v>6756167</v>
      </c>
      <c r="G3370" s="10"/>
      <c r="H3370" s="10">
        <f t="shared" si="208"/>
        <v>19313</v>
      </c>
      <c r="I3370" s="10"/>
      <c r="J3370" s="10">
        <v>521589.74000000081</v>
      </c>
      <c r="K3370" s="10"/>
      <c r="M3370" s="10">
        <v>939</v>
      </c>
      <c r="N3370" s="69"/>
      <c r="P3370" s="245">
        <f t="shared" si="206"/>
        <v>555.47363152289756</v>
      </c>
      <c r="Q3370" s="10"/>
      <c r="R3370" s="10"/>
      <c r="S3370" s="10"/>
      <c r="T3370" s="179">
        <f t="shared" si="207"/>
        <v>7195.0660276890312</v>
      </c>
      <c r="U3370" s="10"/>
      <c r="V3370" s="10"/>
      <c r="W3370" s="10"/>
      <c r="Y3370" s="10">
        <v>521589.74000000081</v>
      </c>
      <c r="Z3370" s="10">
        <f t="shared" si="209"/>
        <v>705501.61</v>
      </c>
      <c r="AB3370" s="10">
        <f t="shared" si="210"/>
        <v>485313.53</v>
      </c>
      <c r="AC3370" s="10">
        <v>555445.26</v>
      </c>
      <c r="AD3370" s="10"/>
      <c r="AE3370" s="3"/>
      <c r="AF3370" s="3"/>
    </row>
    <row r="3371" spans="1:32" x14ac:dyDescent="0.2">
      <c r="A3371" s="55"/>
      <c r="B3371" s="198"/>
      <c r="C3371" s="10" t="s">
        <v>514</v>
      </c>
      <c r="D3371" s="10"/>
      <c r="E3371" s="419" t="s">
        <v>88</v>
      </c>
      <c r="F3371" s="369">
        <v>14198</v>
      </c>
      <c r="G3371" s="10"/>
      <c r="H3371" s="10">
        <f t="shared" si="208"/>
        <v>41</v>
      </c>
      <c r="I3371" s="10"/>
      <c r="J3371" s="10">
        <v>1377.7299999999998</v>
      </c>
      <c r="K3371" s="10"/>
      <c r="M3371" s="10">
        <v>15</v>
      </c>
      <c r="N3371" s="69"/>
      <c r="P3371" s="245">
        <f t="shared" si="206"/>
        <v>91.848666666666659</v>
      </c>
      <c r="Q3371" s="10"/>
      <c r="R3371" s="10"/>
      <c r="S3371" s="10"/>
      <c r="T3371" s="179">
        <f t="shared" si="207"/>
        <v>946.5333333333333</v>
      </c>
      <c r="U3371" s="10"/>
      <c r="V3371" s="10"/>
      <c r="W3371" s="10"/>
      <c r="Y3371" s="10">
        <v>1377.7299999999998</v>
      </c>
      <c r="Z3371" s="10">
        <f t="shared" si="209"/>
        <v>1863.52</v>
      </c>
      <c r="AB3371" s="10">
        <f t="shared" si="210"/>
        <v>1281.9100000000001</v>
      </c>
      <c r="AC3371" s="10">
        <v>1467.16</v>
      </c>
      <c r="AD3371" s="10"/>
      <c r="AE3371" s="3"/>
      <c r="AF3371" s="3"/>
    </row>
    <row r="3372" spans="1:32" x14ac:dyDescent="0.2">
      <c r="A3372" s="55"/>
      <c r="B3372" s="198"/>
      <c r="C3372" s="10" t="s">
        <v>515</v>
      </c>
      <c r="D3372" s="10"/>
      <c r="E3372" s="419" t="s">
        <v>516</v>
      </c>
      <c r="F3372" s="369">
        <v>135972</v>
      </c>
      <c r="G3372" s="10"/>
      <c r="H3372" s="10">
        <f t="shared" si="208"/>
        <v>389</v>
      </c>
      <c r="I3372" s="10"/>
      <c r="J3372" s="10">
        <v>12986.949999999997</v>
      </c>
      <c r="K3372" s="10"/>
      <c r="M3372" s="10">
        <v>55</v>
      </c>
      <c r="N3372" s="69"/>
      <c r="P3372" s="245">
        <f t="shared" si="206"/>
        <v>236.12636363636358</v>
      </c>
      <c r="Q3372" s="10"/>
      <c r="R3372" s="10"/>
      <c r="S3372" s="10"/>
      <c r="T3372" s="179">
        <f t="shared" si="207"/>
        <v>2472.2181818181816</v>
      </c>
      <c r="U3372" s="10"/>
      <c r="V3372" s="10"/>
      <c r="W3372" s="10"/>
      <c r="Y3372" s="10">
        <v>12986.949999999997</v>
      </c>
      <c r="Z3372" s="10">
        <f t="shared" si="209"/>
        <v>17566.13</v>
      </c>
      <c r="AB3372" s="10">
        <f t="shared" si="210"/>
        <v>12083.72</v>
      </c>
      <c r="AC3372" s="10">
        <v>13829.92</v>
      </c>
      <c r="AD3372" s="10"/>
      <c r="AE3372" s="3"/>
      <c r="AF3372" s="3"/>
    </row>
    <row r="3373" spans="1:32" x14ac:dyDescent="0.2">
      <c r="A3373" s="55"/>
      <c r="B3373" s="198"/>
      <c r="C3373" s="10" t="s">
        <v>517</v>
      </c>
      <c r="D3373" s="10"/>
      <c r="E3373" s="419" t="s">
        <v>211</v>
      </c>
      <c r="F3373" s="369">
        <v>57272</v>
      </c>
      <c r="G3373" s="10"/>
      <c r="H3373" s="10">
        <f t="shared" si="208"/>
        <v>164</v>
      </c>
      <c r="I3373" s="10"/>
      <c r="J3373" s="10">
        <v>10960.420000000006</v>
      </c>
      <c r="K3373" s="10"/>
      <c r="M3373" s="10">
        <v>52</v>
      </c>
      <c r="N3373" s="69"/>
      <c r="P3373" s="245">
        <f t="shared" si="206"/>
        <v>210.7773076923078</v>
      </c>
      <c r="Q3373" s="10"/>
      <c r="R3373" s="10"/>
      <c r="S3373" s="10"/>
      <c r="T3373" s="179">
        <f t="shared" si="207"/>
        <v>1101.3846153846155</v>
      </c>
      <c r="U3373" s="10"/>
      <c r="V3373" s="10"/>
      <c r="W3373" s="10"/>
      <c r="Y3373" s="10">
        <v>10960.420000000006</v>
      </c>
      <c r="Z3373" s="10">
        <f t="shared" si="209"/>
        <v>14825.05</v>
      </c>
      <c r="AB3373" s="10">
        <f t="shared" si="210"/>
        <v>10198.129999999999</v>
      </c>
      <c r="AC3373" s="10">
        <v>11671.84</v>
      </c>
      <c r="AD3373" s="10"/>
      <c r="AE3373" s="3"/>
      <c r="AF3373" s="3"/>
    </row>
    <row r="3374" spans="1:32" x14ac:dyDescent="0.2">
      <c r="A3374" s="55"/>
      <c r="B3374" s="198"/>
      <c r="C3374" s="10" t="s">
        <v>520</v>
      </c>
      <c r="D3374" s="10"/>
      <c r="E3374" s="419" t="s">
        <v>225</v>
      </c>
      <c r="F3374" s="369">
        <v>66075</v>
      </c>
      <c r="G3374" s="10"/>
      <c r="H3374" s="10">
        <f t="shared" si="208"/>
        <v>189</v>
      </c>
      <c r="I3374" s="10"/>
      <c r="J3374" s="10">
        <v>9873.0000000000036</v>
      </c>
      <c r="K3374" s="10"/>
      <c r="M3374" s="10">
        <v>66</v>
      </c>
      <c r="N3374" s="69"/>
      <c r="P3374" s="245">
        <f t="shared" si="206"/>
        <v>149.59090909090915</v>
      </c>
      <c r="Q3374" s="10"/>
      <c r="R3374" s="10"/>
      <c r="S3374" s="10"/>
      <c r="T3374" s="179">
        <f t="shared" si="207"/>
        <v>1001.1363636363636</v>
      </c>
      <c r="U3374" s="10"/>
      <c r="V3374" s="10"/>
      <c r="W3374" s="10"/>
      <c r="Y3374" s="10">
        <v>9873.0000000000036</v>
      </c>
      <c r="Z3374" s="10">
        <f t="shared" si="209"/>
        <v>13354.21</v>
      </c>
      <c r="AB3374" s="10">
        <f t="shared" si="210"/>
        <v>9186.34</v>
      </c>
      <c r="AC3374" s="10">
        <v>10513.84</v>
      </c>
      <c r="AD3374" s="10"/>
      <c r="AE3374" s="3"/>
      <c r="AF3374" s="3"/>
    </row>
    <row r="3375" spans="1:32" x14ac:dyDescent="0.2">
      <c r="A3375" s="55"/>
      <c r="B3375" s="198"/>
      <c r="C3375" s="10" t="s">
        <v>521</v>
      </c>
      <c r="D3375" s="10"/>
      <c r="E3375" s="419" t="s">
        <v>88</v>
      </c>
      <c r="F3375" s="369">
        <v>7597</v>
      </c>
      <c r="G3375" s="10"/>
      <c r="H3375" s="10">
        <f t="shared" si="208"/>
        <v>22</v>
      </c>
      <c r="I3375" s="10"/>
      <c r="J3375" s="10">
        <v>1301.4000000000001</v>
      </c>
      <c r="K3375" s="10"/>
      <c r="M3375" s="10">
        <v>13</v>
      </c>
      <c r="N3375" s="69"/>
      <c r="P3375" s="245">
        <f t="shared" si="206"/>
        <v>100.10769230769232</v>
      </c>
      <c r="Q3375" s="10"/>
      <c r="R3375" s="10"/>
      <c r="S3375" s="10"/>
      <c r="T3375" s="179">
        <f t="shared" si="207"/>
        <v>584.38461538461536</v>
      </c>
      <c r="U3375" s="10"/>
      <c r="V3375" s="10"/>
      <c r="W3375" s="10"/>
      <c r="Y3375" s="10">
        <v>1301.4000000000001</v>
      </c>
      <c r="Z3375" s="10">
        <f t="shared" si="209"/>
        <v>1760.27</v>
      </c>
      <c r="AB3375" s="10">
        <f t="shared" si="210"/>
        <v>1210.8900000000001</v>
      </c>
      <c r="AC3375" s="10">
        <v>1385.87</v>
      </c>
      <c r="AD3375" s="10"/>
      <c r="AE3375" s="3"/>
      <c r="AF3375" s="3"/>
    </row>
    <row r="3376" spans="1:32" x14ac:dyDescent="0.2">
      <c r="A3376" s="55"/>
      <c r="B3376" s="198"/>
      <c r="C3376" s="10" t="s">
        <v>522</v>
      </c>
      <c r="D3376" s="10"/>
      <c r="E3376" s="419" t="s">
        <v>104</v>
      </c>
      <c r="F3376" s="369">
        <v>12149</v>
      </c>
      <c r="G3376" s="10"/>
      <c r="H3376" s="10">
        <f t="shared" si="208"/>
        <v>35</v>
      </c>
      <c r="I3376" s="10"/>
      <c r="J3376" s="10">
        <v>1609.71</v>
      </c>
      <c r="K3376" s="10"/>
      <c r="M3376" s="10">
        <v>6</v>
      </c>
      <c r="N3376" s="69"/>
      <c r="P3376" s="245">
        <f t="shared" ref="P3376:P3439" si="211">J3376/M3376</f>
        <v>268.28500000000003</v>
      </c>
      <c r="Q3376" s="10"/>
      <c r="R3376" s="10"/>
      <c r="S3376" s="10"/>
      <c r="T3376" s="179">
        <f t="shared" ref="T3376:T3439" si="212">F3376/M3376</f>
        <v>2024.8333333333333</v>
      </c>
      <c r="U3376" s="10"/>
      <c r="V3376" s="10"/>
      <c r="W3376" s="10"/>
      <c r="Y3376" s="10">
        <v>1609.71</v>
      </c>
      <c r="Z3376" s="10">
        <f t="shared" si="209"/>
        <v>2177.29</v>
      </c>
      <c r="AB3376" s="10">
        <f t="shared" si="210"/>
        <v>1497.76</v>
      </c>
      <c r="AC3376" s="10">
        <v>1714.2</v>
      </c>
      <c r="AD3376" s="10"/>
      <c r="AE3376" s="3"/>
      <c r="AF3376" s="3"/>
    </row>
    <row r="3377" spans="1:32" x14ac:dyDescent="0.2">
      <c r="A3377" s="55"/>
      <c r="B3377" s="198"/>
      <c r="C3377" s="10" t="s">
        <v>523</v>
      </c>
      <c r="D3377" s="10"/>
      <c r="E3377" s="419" t="s">
        <v>86</v>
      </c>
      <c r="F3377" s="369">
        <v>370005</v>
      </c>
      <c r="G3377" s="10"/>
      <c r="H3377" s="10">
        <f t="shared" si="208"/>
        <v>1058</v>
      </c>
      <c r="I3377" s="10"/>
      <c r="J3377" s="10">
        <v>56195.009999999995</v>
      </c>
      <c r="K3377" s="10"/>
      <c r="M3377" s="10">
        <v>20</v>
      </c>
      <c r="N3377" s="69"/>
      <c r="P3377" s="245">
        <f t="shared" si="211"/>
        <v>2809.7504999999996</v>
      </c>
      <c r="Q3377" s="10"/>
      <c r="R3377" s="10"/>
      <c r="S3377" s="10"/>
      <c r="T3377" s="179">
        <f t="shared" si="212"/>
        <v>18500.25</v>
      </c>
      <c r="U3377" s="10"/>
      <c r="V3377" s="10"/>
      <c r="W3377" s="10"/>
      <c r="Y3377" s="10">
        <v>56195.009999999995</v>
      </c>
      <c r="Z3377" s="10">
        <f t="shared" si="209"/>
        <v>76009.3</v>
      </c>
      <c r="AB3377" s="10">
        <f t="shared" si="210"/>
        <v>52286.69</v>
      </c>
      <c r="AC3377" s="10">
        <v>59842.54</v>
      </c>
      <c r="AD3377" s="10"/>
      <c r="AE3377" s="3"/>
      <c r="AF3377" s="3"/>
    </row>
    <row r="3378" spans="1:32" x14ac:dyDescent="0.2">
      <c r="A3378" s="55"/>
      <c r="B3378" s="198"/>
      <c r="C3378" s="10" t="s">
        <v>524</v>
      </c>
      <c r="D3378" s="10"/>
      <c r="E3378" s="419" t="s">
        <v>127</v>
      </c>
      <c r="F3378" s="369">
        <v>1353</v>
      </c>
      <c r="G3378" s="10"/>
      <c r="H3378" s="10">
        <f t="shared" si="208"/>
        <v>4</v>
      </c>
      <c r="I3378" s="10"/>
      <c r="J3378" s="10">
        <v>312.83999999999997</v>
      </c>
      <c r="K3378" s="10"/>
      <c r="M3378" s="10">
        <v>10</v>
      </c>
      <c r="N3378" s="69"/>
      <c r="P3378" s="245">
        <f t="shared" si="211"/>
        <v>31.283999999999999</v>
      </c>
      <c r="Q3378" s="10"/>
      <c r="R3378" s="10"/>
      <c r="S3378" s="10"/>
      <c r="T3378" s="179">
        <f t="shared" si="212"/>
        <v>135.30000000000001</v>
      </c>
      <c r="U3378" s="10"/>
      <c r="V3378" s="10"/>
      <c r="W3378" s="10"/>
      <c r="Y3378" s="10">
        <v>312.83999999999997</v>
      </c>
      <c r="Z3378" s="10">
        <f t="shared" si="209"/>
        <v>423.15</v>
      </c>
      <c r="AB3378" s="10">
        <f t="shared" si="210"/>
        <v>291.08</v>
      </c>
      <c r="AC3378" s="10">
        <v>333.14</v>
      </c>
      <c r="AD3378" s="10"/>
      <c r="AE3378" s="3"/>
      <c r="AF3378" s="3"/>
    </row>
    <row r="3379" spans="1:32" x14ac:dyDescent="0.2">
      <c r="A3379" s="55"/>
      <c r="B3379" s="198"/>
      <c r="C3379" s="10" t="s">
        <v>525</v>
      </c>
      <c r="D3379" s="10"/>
      <c r="E3379" s="419" t="s">
        <v>367</v>
      </c>
      <c r="F3379" s="369">
        <v>16845</v>
      </c>
      <c r="G3379" s="10"/>
      <c r="H3379" s="10">
        <f t="shared" si="208"/>
        <v>48</v>
      </c>
      <c r="I3379" s="10"/>
      <c r="J3379" s="10">
        <v>1543.0300000000002</v>
      </c>
      <c r="K3379" s="10"/>
      <c r="M3379" s="10">
        <v>3</v>
      </c>
      <c r="N3379" s="69"/>
      <c r="P3379" s="245">
        <f t="shared" si="211"/>
        <v>514.34333333333336</v>
      </c>
      <c r="Q3379" s="10"/>
      <c r="R3379" s="10"/>
      <c r="S3379" s="10"/>
      <c r="T3379" s="179">
        <f t="shared" si="212"/>
        <v>5615</v>
      </c>
      <c r="U3379" s="10"/>
      <c r="V3379" s="10"/>
      <c r="W3379" s="10"/>
      <c r="Y3379" s="10">
        <v>1543.0300000000002</v>
      </c>
      <c r="Z3379" s="10">
        <f t="shared" si="209"/>
        <v>2087.1</v>
      </c>
      <c r="AB3379" s="10">
        <f t="shared" si="210"/>
        <v>1435.71</v>
      </c>
      <c r="AC3379" s="10">
        <v>1643.18</v>
      </c>
      <c r="AD3379" s="10"/>
      <c r="AE3379" s="3"/>
      <c r="AF3379" s="3"/>
    </row>
    <row r="3380" spans="1:32" x14ac:dyDescent="0.2">
      <c r="A3380" s="55"/>
      <c r="B3380" s="198"/>
      <c r="C3380" s="10" t="s">
        <v>525</v>
      </c>
      <c r="D3380" s="10"/>
      <c r="E3380" s="419" t="s">
        <v>77</v>
      </c>
      <c r="F3380" s="369">
        <v>176410</v>
      </c>
      <c r="G3380" s="10"/>
      <c r="H3380" s="10">
        <f t="shared" si="208"/>
        <v>504</v>
      </c>
      <c r="I3380" s="10"/>
      <c r="J3380" s="10">
        <v>17500.13</v>
      </c>
      <c r="K3380" s="10"/>
      <c r="M3380" s="10">
        <v>44</v>
      </c>
      <c r="N3380" s="69"/>
      <c r="P3380" s="245">
        <f t="shared" si="211"/>
        <v>397.73022727272729</v>
      </c>
      <c r="Q3380" s="10"/>
      <c r="R3380" s="10"/>
      <c r="S3380" s="10"/>
      <c r="T3380" s="179">
        <f t="shared" si="212"/>
        <v>4009.318181818182</v>
      </c>
      <c r="U3380" s="10"/>
      <c r="V3380" s="10"/>
      <c r="W3380" s="10"/>
      <c r="Y3380" s="10">
        <v>17500.13</v>
      </c>
      <c r="Z3380" s="10">
        <f t="shared" si="209"/>
        <v>23670.65</v>
      </c>
      <c r="AB3380" s="10">
        <f t="shared" si="210"/>
        <v>16283.01</v>
      </c>
      <c r="AC3380" s="10">
        <v>18636.04</v>
      </c>
      <c r="AD3380" s="10"/>
      <c r="AE3380" s="3"/>
      <c r="AF3380" s="3"/>
    </row>
    <row r="3381" spans="1:32" x14ac:dyDescent="0.2">
      <c r="A3381" s="55"/>
      <c r="B3381" s="198"/>
      <c r="C3381" s="10" t="s">
        <v>526</v>
      </c>
      <c r="D3381" s="10"/>
      <c r="E3381" s="419" t="s">
        <v>527</v>
      </c>
      <c r="F3381" s="369">
        <v>1497423</v>
      </c>
      <c r="G3381" s="10"/>
      <c r="H3381" s="10">
        <f t="shared" si="208"/>
        <v>4280</v>
      </c>
      <c r="I3381" s="10"/>
      <c r="J3381" s="10">
        <v>188123.99999999971</v>
      </c>
      <c r="K3381" s="10"/>
      <c r="M3381" s="10">
        <v>418</v>
      </c>
      <c r="N3381" s="69"/>
      <c r="P3381" s="245">
        <f t="shared" si="211"/>
        <v>450.0574162679419</v>
      </c>
      <c r="Q3381" s="10"/>
      <c r="R3381" s="10"/>
      <c r="S3381" s="10"/>
      <c r="T3381" s="179">
        <f t="shared" si="212"/>
        <v>3582.3516746411483</v>
      </c>
      <c r="U3381" s="10"/>
      <c r="V3381" s="10"/>
      <c r="W3381" s="10"/>
      <c r="Y3381" s="10">
        <v>188123.99999999971</v>
      </c>
      <c r="Z3381" s="10">
        <f t="shared" si="209"/>
        <v>254456.28</v>
      </c>
      <c r="AB3381" s="10">
        <f t="shared" si="210"/>
        <v>175040.11</v>
      </c>
      <c r="AC3381" s="10">
        <v>200334.82</v>
      </c>
      <c r="AD3381" s="10"/>
      <c r="AE3381" s="3"/>
      <c r="AF3381" s="3"/>
    </row>
    <row r="3382" spans="1:32" x14ac:dyDescent="0.2">
      <c r="A3382" s="55"/>
      <c r="B3382" s="198"/>
      <c r="C3382" s="10" t="s">
        <v>528</v>
      </c>
      <c r="D3382" s="10"/>
      <c r="E3382" s="419" t="s">
        <v>145</v>
      </c>
      <c r="F3382" s="369">
        <v>49785</v>
      </c>
      <c r="G3382" s="10"/>
      <c r="H3382" s="10">
        <f t="shared" si="208"/>
        <v>142</v>
      </c>
      <c r="I3382" s="10"/>
      <c r="J3382" s="10">
        <v>6544.2899999999963</v>
      </c>
      <c r="K3382" s="10"/>
      <c r="M3382" s="10">
        <v>62</v>
      </c>
      <c r="N3382" s="69"/>
      <c r="P3382" s="245">
        <f t="shared" si="211"/>
        <v>105.55306451612897</v>
      </c>
      <c r="Q3382" s="10"/>
      <c r="R3382" s="10"/>
      <c r="S3382" s="10"/>
      <c r="T3382" s="179">
        <f t="shared" si="212"/>
        <v>802.98387096774195</v>
      </c>
      <c r="U3382" s="10"/>
      <c r="V3382" s="10"/>
      <c r="W3382" s="10"/>
      <c r="Y3382" s="10">
        <v>6544.2899999999963</v>
      </c>
      <c r="Z3382" s="10">
        <f t="shared" si="209"/>
        <v>8851.7999999999993</v>
      </c>
      <c r="AB3382" s="10">
        <f t="shared" si="210"/>
        <v>6089.14</v>
      </c>
      <c r="AC3382" s="10">
        <v>6969.07</v>
      </c>
      <c r="AD3382" s="10"/>
      <c r="AE3382" s="3"/>
      <c r="AF3382" s="3"/>
    </row>
    <row r="3383" spans="1:32" x14ac:dyDescent="0.2">
      <c r="A3383" s="55"/>
      <c r="B3383" s="198"/>
      <c r="C3383" s="10" t="s">
        <v>529</v>
      </c>
      <c r="D3383" s="10"/>
      <c r="E3383" s="419" t="s">
        <v>501</v>
      </c>
      <c r="F3383" s="369">
        <v>2079401</v>
      </c>
      <c r="G3383" s="10"/>
      <c r="H3383" s="10">
        <f t="shared" si="208"/>
        <v>5944</v>
      </c>
      <c r="I3383" s="10"/>
      <c r="J3383" s="10">
        <v>146421.81999999995</v>
      </c>
      <c r="K3383" s="10"/>
      <c r="M3383" s="10">
        <v>267</v>
      </c>
      <c r="N3383" s="69"/>
      <c r="P3383" s="245">
        <f t="shared" si="211"/>
        <v>548.39632958801474</v>
      </c>
      <c r="Q3383" s="10"/>
      <c r="R3383" s="10"/>
      <c r="S3383" s="10"/>
      <c r="T3383" s="179">
        <f t="shared" si="212"/>
        <v>7788.0187265917602</v>
      </c>
      <c r="U3383" s="10"/>
      <c r="V3383" s="10"/>
      <c r="W3383" s="10"/>
      <c r="Y3383" s="10">
        <v>146421.81999999995</v>
      </c>
      <c r="Z3383" s="10">
        <f t="shared" si="209"/>
        <v>198049.97</v>
      </c>
      <c r="AB3383" s="10">
        <f t="shared" si="210"/>
        <v>136238.28</v>
      </c>
      <c r="AC3383" s="10">
        <v>155925.81</v>
      </c>
      <c r="AD3383" s="10"/>
      <c r="AE3383" s="3"/>
      <c r="AF3383" s="3"/>
    </row>
    <row r="3384" spans="1:32" x14ac:dyDescent="0.2">
      <c r="A3384" s="55"/>
      <c r="B3384" s="198"/>
      <c r="C3384" s="10" t="s">
        <v>530</v>
      </c>
      <c r="D3384" s="10"/>
      <c r="E3384" s="419" t="s">
        <v>439</v>
      </c>
      <c r="F3384" s="369">
        <v>3022</v>
      </c>
      <c r="G3384" s="10"/>
      <c r="H3384" s="10">
        <f t="shared" si="208"/>
        <v>9</v>
      </c>
      <c r="I3384" s="10"/>
      <c r="J3384" s="10">
        <v>534.08999999999992</v>
      </c>
      <c r="K3384" s="10"/>
      <c r="M3384" s="10">
        <v>3</v>
      </c>
      <c r="N3384" s="69"/>
      <c r="P3384" s="245">
        <f t="shared" si="211"/>
        <v>178.02999999999997</v>
      </c>
      <c r="Q3384" s="10"/>
      <c r="R3384" s="10"/>
      <c r="S3384" s="10"/>
      <c r="T3384" s="179">
        <f t="shared" si="212"/>
        <v>1007.3333333333334</v>
      </c>
      <c r="U3384" s="10"/>
      <c r="V3384" s="10"/>
      <c r="W3384" s="10"/>
      <c r="Y3384" s="10">
        <v>534.08999999999992</v>
      </c>
      <c r="Z3384" s="10">
        <f t="shared" si="209"/>
        <v>722.41</v>
      </c>
      <c r="AB3384" s="10">
        <f t="shared" si="210"/>
        <v>496.94</v>
      </c>
      <c r="AC3384" s="10">
        <v>568.75</v>
      </c>
      <c r="AD3384" s="10"/>
      <c r="AE3384" s="3"/>
      <c r="AF3384" s="3"/>
    </row>
    <row r="3385" spans="1:32" x14ac:dyDescent="0.2">
      <c r="A3385" s="55"/>
      <c r="B3385" s="198"/>
      <c r="C3385" s="10" t="s">
        <v>530</v>
      </c>
      <c r="D3385" s="10"/>
      <c r="E3385" s="419" t="s">
        <v>531</v>
      </c>
      <c r="F3385" s="369">
        <v>175870</v>
      </c>
      <c r="G3385" s="10"/>
      <c r="H3385" s="10">
        <f t="shared" ref="H3385:H3448" si="213">ROUND($H$3461*F3385/$F$3461,0)</f>
        <v>503</v>
      </c>
      <c r="I3385" s="10"/>
      <c r="J3385" s="10">
        <v>20219.259999999995</v>
      </c>
      <c r="K3385" s="10"/>
      <c r="M3385" s="10">
        <v>40</v>
      </c>
      <c r="N3385" s="69"/>
      <c r="P3385" s="245">
        <f t="shared" si="211"/>
        <v>505.48149999999987</v>
      </c>
      <c r="Q3385" s="10"/>
      <c r="R3385" s="10"/>
      <c r="S3385" s="10"/>
      <c r="T3385" s="179">
        <f t="shared" si="212"/>
        <v>4396.75</v>
      </c>
      <c r="U3385" s="10"/>
      <c r="V3385" s="10"/>
      <c r="W3385" s="10"/>
      <c r="Y3385" s="10">
        <v>20219.259999999995</v>
      </c>
      <c r="Z3385" s="10">
        <f t="shared" ref="Z3385:Z3448" si="214">ROUND($Z$3461*Y3385/$Y$3461,2)</f>
        <v>27348.55</v>
      </c>
      <c r="AB3385" s="10">
        <f t="shared" ref="AB3385:AB3448" si="215">ROUND($AB$3461*Y3385/$Y$3461,2)</f>
        <v>18813.02</v>
      </c>
      <c r="AC3385" s="10">
        <v>21531.65</v>
      </c>
      <c r="AD3385" s="10"/>
      <c r="AE3385" s="3"/>
      <c r="AF3385" s="3"/>
    </row>
    <row r="3386" spans="1:32" x14ac:dyDescent="0.2">
      <c r="A3386" s="55"/>
      <c r="B3386" s="198"/>
      <c r="C3386" s="10" t="s">
        <v>532</v>
      </c>
      <c r="D3386" s="10"/>
      <c r="E3386" s="419" t="s">
        <v>104</v>
      </c>
      <c r="F3386" s="369">
        <v>738316</v>
      </c>
      <c r="G3386" s="10"/>
      <c r="H3386" s="10">
        <f t="shared" si="213"/>
        <v>2111</v>
      </c>
      <c r="I3386" s="10"/>
      <c r="J3386" s="10">
        <v>89735.329999999973</v>
      </c>
      <c r="K3386" s="10"/>
      <c r="M3386" s="10">
        <v>181</v>
      </c>
      <c r="N3386" s="69"/>
      <c r="P3386" s="245">
        <f t="shared" si="211"/>
        <v>495.77530386740318</v>
      </c>
      <c r="Q3386" s="10"/>
      <c r="R3386" s="10"/>
      <c r="S3386" s="10"/>
      <c r="T3386" s="179">
        <f t="shared" si="212"/>
        <v>4079.0939226519336</v>
      </c>
      <c r="U3386" s="10"/>
      <c r="V3386" s="10"/>
      <c r="W3386" s="10"/>
      <c r="Y3386" s="10">
        <v>89735.329999999973</v>
      </c>
      <c r="Z3386" s="10">
        <f t="shared" si="214"/>
        <v>121375.89</v>
      </c>
      <c r="AB3386" s="10">
        <f t="shared" si="215"/>
        <v>83494.3</v>
      </c>
      <c r="AC3386" s="10">
        <v>95559.9</v>
      </c>
      <c r="AD3386" s="10"/>
      <c r="AE3386" s="3"/>
      <c r="AF3386" s="3"/>
    </row>
    <row r="3387" spans="1:32" x14ac:dyDescent="0.2">
      <c r="A3387" s="55"/>
      <c r="B3387" s="198"/>
      <c r="C3387" s="10" t="s">
        <v>533</v>
      </c>
      <c r="D3387" s="10"/>
      <c r="E3387" s="419" t="s">
        <v>97</v>
      </c>
      <c r="F3387" s="369">
        <v>1687262</v>
      </c>
      <c r="G3387" s="10"/>
      <c r="H3387" s="10">
        <f t="shared" si="213"/>
        <v>4823</v>
      </c>
      <c r="I3387" s="10"/>
      <c r="J3387" s="10">
        <v>149637.19</v>
      </c>
      <c r="K3387" s="10"/>
      <c r="M3387" s="10">
        <v>176</v>
      </c>
      <c r="N3387" s="69"/>
      <c r="P3387" s="245">
        <f t="shared" si="211"/>
        <v>850.21130681818181</v>
      </c>
      <c r="Q3387" s="10"/>
      <c r="R3387" s="10"/>
      <c r="S3387" s="10"/>
      <c r="T3387" s="179">
        <f t="shared" si="212"/>
        <v>9586.7159090909099</v>
      </c>
      <c r="U3387" s="10"/>
      <c r="V3387" s="10"/>
      <c r="W3387" s="10"/>
      <c r="Y3387" s="10">
        <v>149637.19</v>
      </c>
      <c r="Z3387" s="10">
        <f t="shared" si="214"/>
        <v>202399.07</v>
      </c>
      <c r="AB3387" s="10">
        <f t="shared" si="215"/>
        <v>139230.03</v>
      </c>
      <c r="AC3387" s="10">
        <v>159349.9</v>
      </c>
      <c r="AD3387" s="10"/>
      <c r="AE3387" s="3"/>
      <c r="AF3387" s="3"/>
    </row>
    <row r="3388" spans="1:32" x14ac:dyDescent="0.2">
      <c r="A3388" s="55"/>
      <c r="B3388" s="198"/>
      <c r="C3388" s="10" t="s">
        <v>534</v>
      </c>
      <c r="D3388" s="10"/>
      <c r="E3388" s="419" t="s">
        <v>90</v>
      </c>
      <c r="F3388" s="369">
        <v>16462652</v>
      </c>
      <c r="G3388" s="10"/>
      <c r="H3388" s="10">
        <f t="shared" si="213"/>
        <v>47059</v>
      </c>
      <c r="I3388" s="10"/>
      <c r="J3388" s="10">
        <v>1281788.7100000009</v>
      </c>
      <c r="K3388" s="10"/>
      <c r="M3388" s="10">
        <v>945</v>
      </c>
      <c r="N3388" s="69"/>
      <c r="P3388" s="245">
        <f t="shared" si="211"/>
        <v>1356.3901693121702</v>
      </c>
      <c r="Q3388" s="10"/>
      <c r="R3388" s="10"/>
      <c r="S3388" s="10"/>
      <c r="T3388" s="179">
        <f t="shared" si="212"/>
        <v>17420.795767195767</v>
      </c>
      <c r="U3388" s="10"/>
      <c r="V3388" s="10"/>
      <c r="W3388" s="10"/>
      <c r="Y3388" s="10">
        <v>1281788.7100000009</v>
      </c>
      <c r="Z3388" s="10">
        <f t="shared" si="214"/>
        <v>1733745.76</v>
      </c>
      <c r="AB3388" s="10">
        <f t="shared" si="215"/>
        <v>1192641.19</v>
      </c>
      <c r="AC3388" s="10">
        <v>1364987.5</v>
      </c>
      <c r="AD3388" s="10"/>
      <c r="AE3388" s="3"/>
      <c r="AF3388" s="3"/>
    </row>
    <row r="3389" spans="1:32" x14ac:dyDescent="0.2">
      <c r="A3389" s="55"/>
      <c r="B3389" s="198"/>
      <c r="C3389" s="10" t="s">
        <v>534</v>
      </c>
      <c r="D3389" s="10"/>
      <c r="E3389" s="419" t="s">
        <v>460</v>
      </c>
      <c r="F3389" s="369">
        <v>15744</v>
      </c>
      <c r="G3389" s="10"/>
      <c r="H3389" s="10">
        <f t="shared" si="213"/>
        <v>45</v>
      </c>
      <c r="I3389" s="10"/>
      <c r="J3389" s="10">
        <v>1251.8699999999999</v>
      </c>
      <c r="K3389" s="10"/>
      <c r="M3389" s="10">
        <v>1</v>
      </c>
      <c r="N3389" s="69"/>
      <c r="P3389" s="245">
        <f t="shared" si="211"/>
        <v>1251.8699999999999</v>
      </c>
      <c r="Q3389" s="10"/>
      <c r="R3389" s="10"/>
      <c r="S3389" s="10"/>
      <c r="T3389" s="179">
        <f t="shared" si="212"/>
        <v>15744</v>
      </c>
      <c r="U3389" s="10"/>
      <c r="V3389" s="10"/>
      <c r="W3389" s="10"/>
      <c r="Y3389" s="10">
        <v>1251.8699999999999</v>
      </c>
      <c r="Z3389" s="10">
        <f t="shared" si="214"/>
        <v>1693.28</v>
      </c>
      <c r="AB3389" s="10">
        <f t="shared" si="215"/>
        <v>1164.8</v>
      </c>
      <c r="AC3389" s="10">
        <v>1333.12</v>
      </c>
      <c r="AD3389" s="10"/>
      <c r="AE3389" s="3"/>
      <c r="AF3389" s="3"/>
    </row>
    <row r="3390" spans="1:32" x14ac:dyDescent="0.2">
      <c r="A3390" s="55"/>
      <c r="B3390" s="198"/>
      <c r="C3390" s="10" t="s">
        <v>535</v>
      </c>
      <c r="D3390" s="10"/>
      <c r="E3390" s="419" t="s">
        <v>79</v>
      </c>
      <c r="F3390" s="369">
        <v>59239</v>
      </c>
      <c r="G3390" s="10"/>
      <c r="H3390" s="10">
        <f t="shared" si="213"/>
        <v>169</v>
      </c>
      <c r="I3390" s="10"/>
      <c r="J3390" s="10">
        <v>8024.76</v>
      </c>
      <c r="K3390" s="10"/>
      <c r="M3390" s="10">
        <v>50</v>
      </c>
      <c r="N3390" s="69"/>
      <c r="P3390" s="245">
        <f t="shared" si="211"/>
        <v>160.49520000000001</v>
      </c>
      <c r="Q3390" s="10"/>
      <c r="R3390" s="10"/>
      <c r="S3390" s="10"/>
      <c r="T3390" s="179">
        <f t="shared" si="212"/>
        <v>1184.78</v>
      </c>
      <c r="U3390" s="10"/>
      <c r="V3390" s="10"/>
      <c r="W3390" s="10"/>
      <c r="Y3390" s="10">
        <v>8024.76</v>
      </c>
      <c r="Z3390" s="10">
        <f t="shared" si="214"/>
        <v>10854.28</v>
      </c>
      <c r="AB3390" s="10">
        <f t="shared" si="215"/>
        <v>7466.64</v>
      </c>
      <c r="AC3390" s="10">
        <v>8545.6299999999992</v>
      </c>
      <c r="AD3390" s="10"/>
      <c r="AE3390" s="3"/>
      <c r="AF3390" s="3"/>
    </row>
    <row r="3391" spans="1:32" x14ac:dyDescent="0.2">
      <c r="A3391" s="55"/>
      <c r="B3391" s="198"/>
      <c r="C3391" s="10" t="s">
        <v>536</v>
      </c>
      <c r="D3391" s="10"/>
      <c r="E3391" s="419" t="s">
        <v>88</v>
      </c>
      <c r="F3391" s="369">
        <v>1183981</v>
      </c>
      <c r="G3391" s="10"/>
      <c r="H3391" s="10">
        <f t="shared" si="213"/>
        <v>3384</v>
      </c>
      <c r="I3391" s="10"/>
      <c r="J3391" s="10">
        <v>103055.10999999994</v>
      </c>
      <c r="K3391" s="10"/>
      <c r="M3391" s="10">
        <v>310</v>
      </c>
      <c r="N3391" s="69"/>
      <c r="P3391" s="245">
        <f t="shared" si="211"/>
        <v>332.43583870967723</v>
      </c>
      <c r="Q3391" s="10"/>
      <c r="R3391" s="10"/>
      <c r="S3391" s="10"/>
      <c r="T3391" s="179">
        <f t="shared" si="212"/>
        <v>3819.293548387097</v>
      </c>
      <c r="U3391" s="10"/>
      <c r="V3391" s="10"/>
      <c r="W3391" s="10"/>
      <c r="Y3391" s="10">
        <v>103055.10999999994</v>
      </c>
      <c r="Z3391" s="10">
        <f t="shared" si="214"/>
        <v>139392.21</v>
      </c>
      <c r="AB3391" s="10">
        <f t="shared" si="215"/>
        <v>95887.7</v>
      </c>
      <c r="AC3391" s="10">
        <v>109744.25</v>
      </c>
      <c r="AD3391" s="10"/>
      <c r="AE3391" s="3"/>
      <c r="AF3391" s="3"/>
    </row>
    <row r="3392" spans="1:32" x14ac:dyDescent="0.2">
      <c r="A3392" s="55"/>
      <c r="B3392" s="198"/>
      <c r="C3392" s="10" t="s">
        <v>537</v>
      </c>
      <c r="D3392" s="10"/>
      <c r="E3392" s="419" t="s">
        <v>81</v>
      </c>
      <c r="F3392" s="369">
        <v>1040</v>
      </c>
      <c r="G3392" s="10"/>
      <c r="H3392" s="10">
        <f t="shared" si="213"/>
        <v>3</v>
      </c>
      <c r="I3392" s="10"/>
      <c r="J3392" s="10">
        <v>187.84</v>
      </c>
      <c r="K3392" s="10"/>
      <c r="M3392" s="10">
        <v>1</v>
      </c>
      <c r="N3392" s="69"/>
      <c r="P3392" s="245">
        <f t="shared" si="211"/>
        <v>187.84</v>
      </c>
      <c r="Q3392" s="10"/>
      <c r="R3392" s="10"/>
      <c r="S3392" s="10"/>
      <c r="T3392" s="179">
        <f t="shared" si="212"/>
        <v>1040</v>
      </c>
      <c r="U3392" s="10"/>
      <c r="V3392" s="10"/>
      <c r="W3392" s="10"/>
      <c r="Y3392" s="10">
        <v>187.84</v>
      </c>
      <c r="Z3392" s="10">
        <f t="shared" si="214"/>
        <v>254.07</v>
      </c>
      <c r="AB3392" s="10">
        <f t="shared" si="215"/>
        <v>174.78</v>
      </c>
      <c r="AC3392" s="10">
        <v>200.04</v>
      </c>
      <c r="AD3392" s="10"/>
      <c r="AE3392" s="3"/>
      <c r="AF3392" s="3"/>
    </row>
    <row r="3393" spans="1:32" x14ac:dyDescent="0.2">
      <c r="A3393" s="55"/>
      <c r="B3393" s="198"/>
      <c r="C3393" s="10" t="s">
        <v>537</v>
      </c>
      <c r="D3393" s="10"/>
      <c r="E3393" s="419" t="s">
        <v>68</v>
      </c>
      <c r="F3393" s="369">
        <v>486771</v>
      </c>
      <c r="G3393" s="10"/>
      <c r="H3393" s="10">
        <f t="shared" si="213"/>
        <v>1391</v>
      </c>
      <c r="I3393" s="10"/>
      <c r="J3393" s="10">
        <v>45279.5</v>
      </c>
      <c r="K3393" s="10"/>
      <c r="M3393" s="10">
        <v>108</v>
      </c>
      <c r="N3393" s="69"/>
      <c r="P3393" s="245">
        <f t="shared" si="211"/>
        <v>419.25462962962962</v>
      </c>
      <c r="Q3393" s="10"/>
      <c r="R3393" s="10"/>
      <c r="S3393" s="10"/>
      <c r="T3393" s="179">
        <f t="shared" si="212"/>
        <v>4507.1388888888887</v>
      </c>
      <c r="U3393" s="10"/>
      <c r="V3393" s="10"/>
      <c r="W3393" s="10"/>
      <c r="Y3393" s="10">
        <v>45279.5</v>
      </c>
      <c r="Z3393" s="10">
        <f t="shared" si="214"/>
        <v>61244.99</v>
      </c>
      <c r="AB3393" s="10">
        <f t="shared" si="215"/>
        <v>42130.34</v>
      </c>
      <c r="AC3393" s="10">
        <v>48218.52</v>
      </c>
      <c r="AD3393" s="10"/>
      <c r="AE3393" s="3"/>
      <c r="AF3393" s="3"/>
    </row>
    <row r="3394" spans="1:32" x14ac:dyDescent="0.2">
      <c r="A3394" s="55"/>
      <c r="B3394" s="198"/>
      <c r="C3394" s="10" t="s">
        <v>537</v>
      </c>
      <c r="D3394" s="10"/>
      <c r="E3394" s="419" t="s">
        <v>79</v>
      </c>
      <c r="F3394" s="369">
        <v>117</v>
      </c>
      <c r="G3394" s="10"/>
      <c r="H3394" s="10">
        <f t="shared" si="213"/>
        <v>0</v>
      </c>
      <c r="I3394" s="10"/>
      <c r="J3394" s="10">
        <v>69.91</v>
      </c>
      <c r="K3394" s="10"/>
      <c r="M3394" s="10">
        <v>2</v>
      </c>
      <c r="N3394" s="69"/>
      <c r="P3394" s="245">
        <f t="shared" si="211"/>
        <v>34.954999999999998</v>
      </c>
      <c r="Q3394" s="10"/>
      <c r="R3394" s="10"/>
      <c r="S3394" s="10"/>
      <c r="T3394" s="179">
        <f t="shared" si="212"/>
        <v>58.5</v>
      </c>
      <c r="U3394" s="10"/>
      <c r="V3394" s="10"/>
      <c r="W3394" s="10"/>
      <c r="Y3394" s="10">
        <v>69.91</v>
      </c>
      <c r="Z3394" s="10">
        <f t="shared" si="214"/>
        <v>94.56</v>
      </c>
      <c r="AB3394" s="10">
        <f t="shared" si="215"/>
        <v>65.05</v>
      </c>
      <c r="AC3394" s="10">
        <v>74.45</v>
      </c>
      <c r="AD3394" s="10"/>
      <c r="AE3394" s="3"/>
      <c r="AF3394" s="3"/>
    </row>
    <row r="3395" spans="1:32" x14ac:dyDescent="0.2">
      <c r="A3395" s="55"/>
      <c r="B3395" s="198"/>
      <c r="C3395" s="10" t="s">
        <v>539</v>
      </c>
      <c r="D3395" s="10"/>
      <c r="E3395" s="419" t="s">
        <v>64</v>
      </c>
      <c r="F3395" s="369">
        <v>7731</v>
      </c>
      <c r="G3395" s="10"/>
      <c r="H3395" s="10">
        <f t="shared" si="213"/>
        <v>22</v>
      </c>
      <c r="I3395" s="10"/>
      <c r="J3395" s="10">
        <v>1163.9899999999998</v>
      </c>
      <c r="K3395" s="10"/>
      <c r="M3395" s="10">
        <v>13</v>
      </c>
      <c r="N3395" s="69"/>
      <c r="P3395" s="245">
        <f t="shared" si="211"/>
        <v>89.537692307692296</v>
      </c>
      <c r="Q3395" s="10"/>
      <c r="R3395" s="10"/>
      <c r="S3395" s="10"/>
      <c r="T3395" s="179">
        <f t="shared" si="212"/>
        <v>594.69230769230774</v>
      </c>
      <c r="U3395" s="10"/>
      <c r="V3395" s="10"/>
      <c r="W3395" s="10"/>
      <c r="Y3395" s="10">
        <v>1163.9899999999998</v>
      </c>
      <c r="Z3395" s="10">
        <f t="shared" si="214"/>
        <v>1574.41</v>
      </c>
      <c r="AB3395" s="10">
        <f t="shared" si="215"/>
        <v>1083.04</v>
      </c>
      <c r="AC3395" s="10">
        <v>1239.55</v>
      </c>
      <c r="AD3395" s="10"/>
      <c r="AE3395" s="3"/>
      <c r="AF3395" s="3"/>
    </row>
    <row r="3396" spans="1:32" x14ac:dyDescent="0.2">
      <c r="A3396" s="55"/>
      <c r="B3396" s="198"/>
      <c r="C3396" s="10" t="s">
        <v>540</v>
      </c>
      <c r="D3396" s="10"/>
      <c r="E3396" s="419" t="s">
        <v>616</v>
      </c>
      <c r="F3396" s="369">
        <v>111</v>
      </c>
      <c r="G3396" s="10"/>
      <c r="H3396" s="10">
        <f t="shared" si="213"/>
        <v>0</v>
      </c>
      <c r="I3396" s="10"/>
      <c r="J3396" s="10">
        <v>26.84</v>
      </c>
      <c r="K3396" s="10"/>
      <c r="M3396" s="10">
        <v>1</v>
      </c>
      <c r="N3396" s="69"/>
      <c r="P3396" s="245">
        <f t="shared" si="211"/>
        <v>26.84</v>
      </c>
      <c r="Q3396" s="10"/>
      <c r="R3396" s="10"/>
      <c r="S3396" s="10"/>
      <c r="T3396" s="179">
        <f t="shared" si="212"/>
        <v>111</v>
      </c>
      <c r="U3396" s="10"/>
      <c r="V3396" s="10"/>
      <c r="W3396" s="10"/>
      <c r="Y3396" s="10">
        <v>26.84</v>
      </c>
      <c r="Z3396" s="10">
        <f t="shared" si="214"/>
        <v>36.299999999999997</v>
      </c>
      <c r="AB3396" s="10">
        <f t="shared" si="215"/>
        <v>24.97</v>
      </c>
      <c r="AC3396" s="10">
        <v>28.58</v>
      </c>
      <c r="AD3396" s="10"/>
      <c r="AE3396" s="3"/>
      <c r="AF3396" s="3"/>
    </row>
    <row r="3397" spans="1:32" x14ac:dyDescent="0.2">
      <c r="A3397" s="55"/>
      <c r="B3397" s="198"/>
      <c r="C3397" s="10" t="s">
        <v>541</v>
      </c>
      <c r="D3397" s="10"/>
      <c r="E3397" s="419" t="s">
        <v>542</v>
      </c>
      <c r="F3397" s="369">
        <v>131965</v>
      </c>
      <c r="G3397" s="10"/>
      <c r="H3397" s="10">
        <f t="shared" si="213"/>
        <v>377</v>
      </c>
      <c r="I3397" s="10"/>
      <c r="J3397" s="10">
        <v>30349.040000000005</v>
      </c>
      <c r="K3397" s="10"/>
      <c r="M3397" s="10">
        <v>78</v>
      </c>
      <c r="N3397" s="69"/>
      <c r="P3397" s="245">
        <f t="shared" si="211"/>
        <v>389.09025641025647</v>
      </c>
      <c r="Q3397" s="10"/>
      <c r="R3397" s="10"/>
      <c r="S3397" s="10"/>
      <c r="T3397" s="179">
        <f t="shared" si="212"/>
        <v>1691.8589743589744</v>
      </c>
      <c r="U3397" s="10"/>
      <c r="V3397" s="10"/>
      <c r="W3397" s="10"/>
      <c r="Y3397" s="10">
        <v>30349.040000000005</v>
      </c>
      <c r="Z3397" s="10">
        <f t="shared" si="214"/>
        <v>41050.07</v>
      </c>
      <c r="AB3397" s="10">
        <f t="shared" si="215"/>
        <v>28238.29</v>
      </c>
      <c r="AC3397" s="10">
        <v>32318.95</v>
      </c>
      <c r="AD3397" s="10"/>
      <c r="AE3397" s="3"/>
      <c r="AF3397" s="3"/>
    </row>
    <row r="3398" spans="1:32" x14ac:dyDescent="0.2">
      <c r="A3398" s="55"/>
      <c r="B3398" s="198"/>
      <c r="C3398" s="10" t="s">
        <v>541</v>
      </c>
      <c r="D3398" s="10"/>
      <c r="E3398" s="419" t="s">
        <v>127</v>
      </c>
      <c r="F3398" s="369">
        <v>9515</v>
      </c>
      <c r="G3398" s="10"/>
      <c r="H3398" s="10">
        <f t="shared" si="213"/>
        <v>27</v>
      </c>
      <c r="I3398" s="10"/>
      <c r="J3398" s="10">
        <v>1601.42</v>
      </c>
      <c r="K3398" s="10"/>
      <c r="M3398" s="10">
        <v>5</v>
      </c>
      <c r="N3398" s="69"/>
      <c r="P3398" s="245">
        <f t="shared" si="211"/>
        <v>320.28399999999999</v>
      </c>
      <c r="Q3398" s="10"/>
      <c r="R3398" s="10"/>
      <c r="S3398" s="10"/>
      <c r="T3398" s="179">
        <f t="shared" si="212"/>
        <v>1903</v>
      </c>
      <c r="U3398" s="10"/>
      <c r="V3398" s="10"/>
      <c r="W3398" s="10"/>
      <c r="Y3398" s="10">
        <v>1601.42</v>
      </c>
      <c r="Z3398" s="10">
        <f t="shared" si="214"/>
        <v>2166.08</v>
      </c>
      <c r="AB3398" s="10">
        <f t="shared" si="215"/>
        <v>1490.04</v>
      </c>
      <c r="AC3398" s="10">
        <v>1705.36</v>
      </c>
      <c r="AD3398" s="10"/>
      <c r="AE3398" s="3"/>
      <c r="AF3398" s="3"/>
    </row>
    <row r="3399" spans="1:32" x14ac:dyDescent="0.2">
      <c r="A3399" s="55"/>
      <c r="B3399" s="198"/>
      <c r="C3399" s="10" t="s">
        <v>543</v>
      </c>
      <c r="D3399" s="10"/>
      <c r="E3399" s="419" t="s">
        <v>109</v>
      </c>
      <c r="F3399" s="369">
        <v>2276576</v>
      </c>
      <c r="G3399" s="10"/>
      <c r="H3399" s="10">
        <f t="shared" si="213"/>
        <v>6508</v>
      </c>
      <c r="I3399" s="10"/>
      <c r="J3399" s="10">
        <v>241091.8999999997</v>
      </c>
      <c r="K3399" s="10"/>
      <c r="M3399" s="10">
        <v>537</v>
      </c>
      <c r="N3399" s="69"/>
      <c r="P3399" s="245">
        <f t="shared" si="211"/>
        <v>448.96070763500876</v>
      </c>
      <c r="Q3399" s="10"/>
      <c r="R3399" s="10"/>
      <c r="S3399" s="10"/>
      <c r="T3399" s="179">
        <f t="shared" si="212"/>
        <v>4239.4338919925513</v>
      </c>
      <c r="U3399" s="10"/>
      <c r="V3399" s="10"/>
      <c r="W3399" s="10"/>
      <c r="Y3399" s="10">
        <v>241091.8999999997</v>
      </c>
      <c r="Z3399" s="10">
        <f t="shared" si="214"/>
        <v>326100.59000000003</v>
      </c>
      <c r="AB3399" s="10">
        <f t="shared" si="215"/>
        <v>224324.13</v>
      </c>
      <c r="AC3399" s="10">
        <v>256740.78</v>
      </c>
      <c r="AD3399" s="10"/>
      <c r="AE3399" s="3"/>
      <c r="AF3399" s="3"/>
    </row>
    <row r="3400" spans="1:32" x14ac:dyDescent="0.2">
      <c r="A3400" s="55"/>
      <c r="B3400" s="198"/>
      <c r="C3400" s="10" t="s">
        <v>544</v>
      </c>
      <c r="D3400" s="10"/>
      <c r="E3400" s="419" t="s">
        <v>131</v>
      </c>
      <c r="F3400" s="369">
        <v>11703142</v>
      </c>
      <c r="G3400" s="10"/>
      <c r="H3400" s="10">
        <f t="shared" si="213"/>
        <v>33454</v>
      </c>
      <c r="I3400" s="10"/>
      <c r="J3400" s="10">
        <v>1016331.3399999999</v>
      </c>
      <c r="K3400" s="10"/>
      <c r="M3400" s="10">
        <v>1583</v>
      </c>
      <c r="N3400" s="69"/>
      <c r="P3400" s="245">
        <f t="shared" si="211"/>
        <v>642.02864181933035</v>
      </c>
      <c r="Q3400" s="10"/>
      <c r="R3400" s="10"/>
      <c r="S3400" s="10"/>
      <c r="T3400" s="179">
        <f t="shared" si="212"/>
        <v>7393.0145293746054</v>
      </c>
      <c r="U3400" s="10"/>
      <c r="V3400" s="10"/>
      <c r="W3400" s="10"/>
      <c r="Y3400" s="10">
        <v>1016331.3399999999</v>
      </c>
      <c r="Z3400" s="10">
        <f t="shared" si="214"/>
        <v>1374688.46</v>
      </c>
      <c r="AB3400" s="10">
        <f t="shared" si="215"/>
        <v>945646.2</v>
      </c>
      <c r="AC3400" s="10">
        <v>1082299.73</v>
      </c>
      <c r="AD3400" s="10"/>
      <c r="AE3400" s="3"/>
      <c r="AF3400" s="3"/>
    </row>
    <row r="3401" spans="1:32" x14ac:dyDescent="0.2">
      <c r="A3401" s="55"/>
      <c r="B3401" s="198"/>
      <c r="C3401" s="10" t="s">
        <v>544</v>
      </c>
      <c r="D3401" s="10"/>
      <c r="E3401" s="419" t="s">
        <v>314</v>
      </c>
      <c r="F3401" s="369">
        <v>360</v>
      </c>
      <c r="G3401" s="10"/>
      <c r="H3401" s="10">
        <f t="shared" si="213"/>
        <v>1</v>
      </c>
      <c r="I3401" s="10"/>
      <c r="J3401" s="10">
        <v>22.65</v>
      </c>
      <c r="K3401" s="10"/>
      <c r="M3401" s="10">
        <v>1</v>
      </c>
      <c r="N3401" s="69"/>
      <c r="P3401" s="245">
        <f t="shared" si="211"/>
        <v>22.65</v>
      </c>
      <c r="Q3401" s="10"/>
      <c r="R3401" s="10"/>
      <c r="S3401" s="10"/>
      <c r="T3401" s="179">
        <f t="shared" si="212"/>
        <v>360</v>
      </c>
      <c r="U3401" s="10"/>
      <c r="V3401" s="10"/>
      <c r="W3401" s="10"/>
      <c r="Y3401" s="10">
        <v>22.65</v>
      </c>
      <c r="Z3401" s="10">
        <f t="shared" si="214"/>
        <v>30.64</v>
      </c>
      <c r="AB3401" s="10">
        <f t="shared" si="215"/>
        <v>21.07</v>
      </c>
      <c r="AC3401" s="10">
        <v>24.11</v>
      </c>
      <c r="AD3401" s="10"/>
      <c r="AE3401" s="3"/>
      <c r="AF3401" s="3"/>
    </row>
    <row r="3402" spans="1:32" x14ac:dyDescent="0.2">
      <c r="A3402" s="55"/>
      <c r="B3402" s="198"/>
      <c r="C3402" s="10" t="s">
        <v>544</v>
      </c>
      <c r="D3402" s="10"/>
      <c r="E3402" s="419" t="s">
        <v>107</v>
      </c>
      <c r="F3402" s="369">
        <v>445005</v>
      </c>
      <c r="G3402" s="10"/>
      <c r="H3402" s="10">
        <f t="shared" si="213"/>
        <v>1272</v>
      </c>
      <c r="I3402" s="10"/>
      <c r="J3402" s="10">
        <v>24273.61</v>
      </c>
      <c r="K3402" s="10"/>
      <c r="M3402" s="10">
        <v>12</v>
      </c>
      <c r="N3402" s="69"/>
      <c r="P3402" s="245">
        <f t="shared" si="211"/>
        <v>2022.8008333333335</v>
      </c>
      <c r="Q3402" s="10"/>
      <c r="R3402" s="10"/>
      <c r="S3402" s="10"/>
      <c r="T3402" s="179">
        <f t="shared" si="212"/>
        <v>37083.75</v>
      </c>
      <c r="U3402" s="10"/>
      <c r="V3402" s="10"/>
      <c r="W3402" s="10"/>
      <c r="Y3402" s="10">
        <v>24273.61</v>
      </c>
      <c r="Z3402" s="10">
        <f t="shared" si="214"/>
        <v>32832.449999999997</v>
      </c>
      <c r="AB3402" s="10">
        <f t="shared" si="215"/>
        <v>22585.4</v>
      </c>
      <c r="AC3402" s="10">
        <v>25849.17</v>
      </c>
      <c r="AD3402" s="10"/>
      <c r="AE3402" s="3"/>
      <c r="AF3402" s="3"/>
    </row>
    <row r="3403" spans="1:32" x14ac:dyDescent="0.2">
      <c r="A3403" s="55"/>
      <c r="B3403" s="198"/>
      <c r="C3403" s="10" t="s">
        <v>544</v>
      </c>
      <c r="D3403" s="10"/>
      <c r="E3403" s="419" t="s">
        <v>617</v>
      </c>
      <c r="F3403" s="369">
        <v>384</v>
      </c>
      <c r="G3403" s="10"/>
      <c r="H3403" s="10">
        <f t="shared" si="213"/>
        <v>1</v>
      </c>
      <c r="I3403" s="10"/>
      <c r="J3403" s="10">
        <v>37.85</v>
      </c>
      <c r="K3403" s="10"/>
      <c r="M3403" s="10">
        <v>1</v>
      </c>
      <c r="N3403" s="69"/>
      <c r="P3403" s="245">
        <f t="shared" si="211"/>
        <v>37.85</v>
      </c>
      <c r="Q3403" s="10"/>
      <c r="R3403" s="10"/>
      <c r="S3403" s="10"/>
      <c r="T3403" s="179">
        <f t="shared" si="212"/>
        <v>384</v>
      </c>
      <c r="U3403" s="10"/>
      <c r="V3403" s="10"/>
      <c r="W3403" s="10"/>
      <c r="Y3403" s="10">
        <v>37.85</v>
      </c>
      <c r="Z3403" s="10">
        <f t="shared" si="214"/>
        <v>51.2</v>
      </c>
      <c r="AB3403" s="10">
        <f t="shared" si="215"/>
        <v>35.22</v>
      </c>
      <c r="AC3403" s="10">
        <v>40.31</v>
      </c>
      <c r="AD3403" s="10"/>
      <c r="AE3403" s="3"/>
      <c r="AF3403" s="3"/>
    </row>
    <row r="3404" spans="1:32" x14ac:dyDescent="0.2">
      <c r="A3404" s="55"/>
      <c r="B3404" s="198"/>
      <c r="C3404" s="10" t="s">
        <v>545</v>
      </c>
      <c r="D3404" s="10"/>
      <c r="E3404" s="419" t="s">
        <v>145</v>
      </c>
      <c r="F3404" s="369">
        <v>2771289</v>
      </c>
      <c r="G3404" s="10"/>
      <c r="H3404" s="10">
        <f t="shared" si="213"/>
        <v>7922</v>
      </c>
      <c r="I3404" s="10"/>
      <c r="J3404" s="10">
        <v>182445.18999999992</v>
      </c>
      <c r="K3404" s="10"/>
      <c r="M3404" s="10">
        <v>163</v>
      </c>
      <c r="N3404" s="69"/>
      <c r="P3404" s="245">
        <f t="shared" si="211"/>
        <v>1119.2956441717786</v>
      </c>
      <c r="Q3404" s="10"/>
      <c r="R3404" s="10"/>
      <c r="S3404" s="10"/>
      <c r="T3404" s="179">
        <f t="shared" si="212"/>
        <v>17001.773006134968</v>
      </c>
      <c r="U3404" s="10"/>
      <c r="V3404" s="10"/>
      <c r="W3404" s="10"/>
      <c r="Y3404" s="10">
        <v>182445.18999999992</v>
      </c>
      <c r="Z3404" s="10">
        <f t="shared" si="214"/>
        <v>246775.13</v>
      </c>
      <c r="AB3404" s="10">
        <f t="shared" si="215"/>
        <v>169756.25</v>
      </c>
      <c r="AC3404" s="10">
        <v>194287.4</v>
      </c>
      <c r="AD3404" s="10"/>
      <c r="AE3404" s="3"/>
      <c r="AF3404" s="3"/>
    </row>
    <row r="3405" spans="1:32" x14ac:dyDescent="0.2">
      <c r="A3405" s="55"/>
      <c r="B3405" s="198"/>
      <c r="C3405" s="10" t="s">
        <v>548</v>
      </c>
      <c r="D3405" s="10"/>
      <c r="E3405" s="419" t="s">
        <v>385</v>
      </c>
      <c r="F3405" s="369">
        <v>2879079</v>
      </c>
      <c r="G3405" s="10"/>
      <c r="H3405" s="10">
        <f t="shared" si="213"/>
        <v>8230</v>
      </c>
      <c r="I3405" s="10"/>
      <c r="J3405" s="10">
        <v>266826.07999999984</v>
      </c>
      <c r="K3405" s="10"/>
      <c r="M3405" s="10">
        <v>627</v>
      </c>
      <c r="N3405" s="69"/>
      <c r="P3405" s="245">
        <f t="shared" si="211"/>
        <v>425.55993620414648</v>
      </c>
      <c r="Q3405" s="10"/>
      <c r="R3405" s="10"/>
      <c r="S3405" s="10"/>
      <c r="T3405" s="179">
        <f t="shared" si="212"/>
        <v>4591.8325358851671</v>
      </c>
      <c r="U3405" s="10"/>
      <c r="V3405" s="10"/>
      <c r="W3405" s="10"/>
      <c r="Y3405" s="10">
        <v>266826.07999999984</v>
      </c>
      <c r="Z3405" s="10">
        <f t="shared" si="214"/>
        <v>360908.61</v>
      </c>
      <c r="AB3405" s="10">
        <f t="shared" si="215"/>
        <v>248268.51</v>
      </c>
      <c r="AC3405" s="10">
        <v>284145.32</v>
      </c>
      <c r="AD3405" s="10"/>
      <c r="AE3405" s="3"/>
      <c r="AF3405" s="3"/>
    </row>
    <row r="3406" spans="1:32" x14ac:dyDescent="0.2">
      <c r="A3406" s="55"/>
      <c r="B3406" s="198"/>
      <c r="C3406" s="10" t="s">
        <v>549</v>
      </c>
      <c r="D3406" s="10"/>
      <c r="E3406" s="419" t="s">
        <v>170</v>
      </c>
      <c r="F3406" s="369">
        <v>721514</v>
      </c>
      <c r="G3406" s="10"/>
      <c r="H3406" s="10">
        <f t="shared" si="213"/>
        <v>2062</v>
      </c>
      <c r="I3406" s="10"/>
      <c r="J3406" s="10">
        <v>80966.599999999991</v>
      </c>
      <c r="K3406" s="10"/>
      <c r="M3406" s="10">
        <v>244</v>
      </c>
      <c r="N3406" s="69"/>
      <c r="P3406" s="245">
        <f t="shared" si="211"/>
        <v>331.83032786885241</v>
      </c>
      <c r="Q3406" s="10"/>
      <c r="R3406" s="10"/>
      <c r="S3406" s="10"/>
      <c r="T3406" s="179">
        <f t="shared" si="212"/>
        <v>2957.0245901639346</v>
      </c>
      <c r="U3406" s="10"/>
      <c r="V3406" s="10"/>
      <c r="W3406" s="10"/>
      <c r="Y3406" s="10">
        <v>80966.599999999991</v>
      </c>
      <c r="Z3406" s="10">
        <f t="shared" si="214"/>
        <v>109515.32</v>
      </c>
      <c r="AB3406" s="10">
        <f t="shared" si="215"/>
        <v>75335.429999999993</v>
      </c>
      <c r="AC3406" s="10">
        <v>86222.01</v>
      </c>
      <c r="AD3406" s="10"/>
      <c r="AE3406" s="3"/>
      <c r="AF3406" s="3"/>
    </row>
    <row r="3407" spans="1:32" x14ac:dyDescent="0.2">
      <c r="A3407" s="55"/>
      <c r="B3407" s="198"/>
      <c r="C3407" s="10" t="s">
        <v>550</v>
      </c>
      <c r="D3407" s="10"/>
      <c r="E3407" s="419" t="s">
        <v>88</v>
      </c>
      <c r="F3407" s="369">
        <v>3637</v>
      </c>
      <c r="G3407" s="10"/>
      <c r="H3407" s="10">
        <f t="shared" si="213"/>
        <v>10</v>
      </c>
      <c r="I3407" s="10"/>
      <c r="J3407" s="10">
        <v>652.08000000000004</v>
      </c>
      <c r="K3407" s="10"/>
      <c r="M3407" s="10">
        <v>3</v>
      </c>
      <c r="N3407" s="69"/>
      <c r="P3407" s="245">
        <f t="shared" si="211"/>
        <v>217.36</v>
      </c>
      <c r="Q3407" s="10"/>
      <c r="R3407" s="10"/>
      <c r="S3407" s="10"/>
      <c r="T3407" s="179">
        <f t="shared" si="212"/>
        <v>1212.3333333333333</v>
      </c>
      <c r="U3407" s="10"/>
      <c r="V3407" s="10"/>
      <c r="W3407" s="10"/>
      <c r="Y3407" s="10">
        <v>652.08000000000004</v>
      </c>
      <c r="Z3407" s="10">
        <f t="shared" si="214"/>
        <v>882</v>
      </c>
      <c r="AB3407" s="10">
        <f t="shared" si="215"/>
        <v>606.73</v>
      </c>
      <c r="AC3407" s="10">
        <v>694.41</v>
      </c>
      <c r="AD3407" s="10"/>
      <c r="AE3407" s="3"/>
      <c r="AF3407" s="3"/>
    </row>
    <row r="3408" spans="1:32" x14ac:dyDescent="0.2">
      <c r="A3408" s="55"/>
      <c r="B3408" s="198"/>
      <c r="C3408" s="10" t="s">
        <v>551</v>
      </c>
      <c r="D3408" s="10"/>
      <c r="E3408" s="419" t="s">
        <v>157</v>
      </c>
      <c r="F3408" s="369">
        <v>903627</v>
      </c>
      <c r="G3408" s="10"/>
      <c r="H3408" s="10">
        <f t="shared" si="213"/>
        <v>2583</v>
      </c>
      <c r="I3408" s="10"/>
      <c r="J3408" s="10">
        <v>65080.070000000029</v>
      </c>
      <c r="K3408" s="10"/>
      <c r="M3408" s="10">
        <v>124</v>
      </c>
      <c r="N3408" s="69"/>
      <c r="P3408" s="245">
        <f t="shared" si="211"/>
        <v>524.83927419354859</v>
      </c>
      <c r="Q3408" s="10"/>
      <c r="R3408" s="10"/>
      <c r="S3408" s="10"/>
      <c r="T3408" s="179">
        <f t="shared" si="212"/>
        <v>7287.3145161290322</v>
      </c>
      <c r="U3408" s="10"/>
      <c r="V3408" s="10"/>
      <c r="W3408" s="10"/>
      <c r="Y3408" s="10">
        <v>65080.070000000029</v>
      </c>
      <c r="Z3408" s="10">
        <f t="shared" si="214"/>
        <v>88027.22</v>
      </c>
      <c r="AB3408" s="10">
        <f t="shared" si="215"/>
        <v>60553.8</v>
      </c>
      <c r="AC3408" s="10">
        <v>69304.31</v>
      </c>
      <c r="AD3408" s="10"/>
      <c r="AE3408" s="3"/>
      <c r="AF3408" s="3"/>
    </row>
    <row r="3409" spans="1:32" x14ac:dyDescent="0.2">
      <c r="A3409" s="55"/>
      <c r="B3409" s="198"/>
      <c r="C3409" s="10" t="s">
        <v>551</v>
      </c>
      <c r="D3409" s="10"/>
      <c r="E3409" s="419" t="s">
        <v>98</v>
      </c>
      <c r="F3409" s="369">
        <v>14851</v>
      </c>
      <c r="G3409" s="10"/>
      <c r="H3409" s="10">
        <f t="shared" si="213"/>
        <v>42</v>
      </c>
      <c r="I3409" s="10"/>
      <c r="J3409" s="10">
        <v>1429.41</v>
      </c>
      <c r="K3409" s="10"/>
      <c r="M3409" s="10">
        <v>4</v>
      </c>
      <c r="N3409" s="69"/>
      <c r="P3409" s="245">
        <f t="shared" si="211"/>
        <v>357.35250000000002</v>
      </c>
      <c r="Q3409" s="10"/>
      <c r="R3409" s="10"/>
      <c r="S3409" s="10"/>
      <c r="T3409" s="179">
        <f t="shared" si="212"/>
        <v>3712.75</v>
      </c>
      <c r="U3409" s="10"/>
      <c r="V3409" s="10"/>
      <c r="W3409" s="10"/>
      <c r="Y3409" s="10">
        <v>1429.41</v>
      </c>
      <c r="Z3409" s="10">
        <f t="shared" si="214"/>
        <v>1933.42</v>
      </c>
      <c r="AB3409" s="10">
        <f t="shared" si="215"/>
        <v>1330</v>
      </c>
      <c r="AC3409" s="10">
        <v>1522.2</v>
      </c>
      <c r="AD3409" s="10"/>
      <c r="AE3409" s="3"/>
      <c r="AF3409" s="3"/>
    </row>
    <row r="3410" spans="1:32" x14ac:dyDescent="0.2">
      <c r="A3410" s="55"/>
      <c r="B3410" s="198"/>
      <c r="C3410" s="10" t="s">
        <v>551</v>
      </c>
      <c r="D3410" s="10"/>
      <c r="E3410" s="419" t="s">
        <v>618</v>
      </c>
      <c r="F3410" s="369">
        <v>210</v>
      </c>
      <c r="G3410" s="10"/>
      <c r="H3410" s="10">
        <f t="shared" si="213"/>
        <v>1</v>
      </c>
      <c r="I3410" s="10"/>
      <c r="J3410" s="10">
        <v>135.24</v>
      </c>
      <c r="K3410" s="10"/>
      <c r="M3410" s="10">
        <v>1</v>
      </c>
      <c r="N3410" s="69"/>
      <c r="P3410" s="245">
        <f t="shared" si="211"/>
        <v>135.24</v>
      </c>
      <c r="Q3410" s="10"/>
      <c r="R3410" s="10"/>
      <c r="S3410" s="10"/>
      <c r="T3410" s="179">
        <f t="shared" si="212"/>
        <v>210</v>
      </c>
      <c r="U3410" s="10"/>
      <c r="V3410" s="10"/>
      <c r="W3410" s="10"/>
      <c r="Y3410" s="10">
        <v>135.24</v>
      </c>
      <c r="Z3410" s="10">
        <f t="shared" si="214"/>
        <v>182.93</v>
      </c>
      <c r="AB3410" s="10">
        <f t="shared" si="215"/>
        <v>125.83</v>
      </c>
      <c r="AC3410" s="10">
        <v>144.01</v>
      </c>
      <c r="AD3410" s="10"/>
      <c r="AE3410" s="3"/>
      <c r="AF3410" s="3"/>
    </row>
    <row r="3411" spans="1:32" x14ac:dyDescent="0.2">
      <c r="A3411" s="55"/>
      <c r="B3411" s="198"/>
      <c r="C3411" s="10" t="s">
        <v>552</v>
      </c>
      <c r="D3411" s="10"/>
      <c r="E3411" s="419" t="s">
        <v>553</v>
      </c>
      <c r="F3411" s="369">
        <v>670</v>
      </c>
      <c r="G3411" s="10"/>
      <c r="H3411" s="10">
        <f t="shared" si="213"/>
        <v>2</v>
      </c>
      <c r="I3411" s="10"/>
      <c r="J3411" s="10">
        <v>134.29</v>
      </c>
      <c r="K3411" s="10"/>
      <c r="M3411" s="10">
        <v>3</v>
      </c>
      <c r="N3411" s="69"/>
      <c r="P3411" s="245">
        <f t="shared" si="211"/>
        <v>44.763333333333328</v>
      </c>
      <c r="Q3411" s="10"/>
      <c r="R3411" s="10"/>
      <c r="S3411" s="10"/>
      <c r="T3411" s="179">
        <f t="shared" si="212"/>
        <v>223.33333333333334</v>
      </c>
      <c r="U3411" s="10"/>
      <c r="V3411" s="10"/>
      <c r="W3411" s="10"/>
      <c r="Y3411" s="10">
        <v>134.29</v>
      </c>
      <c r="Z3411" s="10">
        <f t="shared" si="214"/>
        <v>181.64</v>
      </c>
      <c r="AB3411" s="10">
        <f t="shared" si="215"/>
        <v>124.95</v>
      </c>
      <c r="AC3411" s="10">
        <v>143.01</v>
      </c>
      <c r="AD3411" s="10"/>
      <c r="AE3411" s="3"/>
      <c r="AF3411" s="3"/>
    </row>
    <row r="3412" spans="1:32" x14ac:dyDescent="0.2">
      <c r="A3412" s="55"/>
      <c r="B3412" s="198"/>
      <c r="C3412" s="10" t="s">
        <v>552</v>
      </c>
      <c r="D3412" s="10"/>
      <c r="E3412" s="419" t="s">
        <v>349</v>
      </c>
      <c r="F3412" s="369">
        <v>4531241</v>
      </c>
      <c r="G3412" s="10"/>
      <c r="H3412" s="10">
        <f t="shared" si="213"/>
        <v>12953</v>
      </c>
      <c r="I3412" s="10"/>
      <c r="J3412" s="10">
        <v>391481.29999999993</v>
      </c>
      <c r="K3412" s="10"/>
      <c r="M3412" s="10">
        <v>326</v>
      </c>
      <c r="N3412" s="69"/>
      <c r="P3412" s="245">
        <f t="shared" si="211"/>
        <v>1200.8628834355827</v>
      </c>
      <c r="Q3412" s="10"/>
      <c r="R3412" s="10"/>
      <c r="S3412" s="10"/>
      <c r="T3412" s="179">
        <f t="shared" si="212"/>
        <v>13899.51226993865</v>
      </c>
      <c r="U3412" s="10"/>
      <c r="V3412" s="10"/>
      <c r="W3412" s="10"/>
      <c r="Y3412" s="10">
        <v>391481.29999999993</v>
      </c>
      <c r="Z3412" s="10">
        <f t="shared" si="214"/>
        <v>529517.1</v>
      </c>
      <c r="AB3412" s="10">
        <f t="shared" si="215"/>
        <v>364254.05</v>
      </c>
      <c r="AC3412" s="10">
        <v>416891.71</v>
      </c>
      <c r="AD3412" s="10"/>
      <c r="AE3412" s="3"/>
      <c r="AF3412" s="3"/>
    </row>
    <row r="3413" spans="1:32" x14ac:dyDescent="0.2">
      <c r="A3413" s="55"/>
      <c r="B3413" s="198"/>
      <c r="C3413" s="10" t="s">
        <v>552</v>
      </c>
      <c r="D3413" s="10"/>
      <c r="E3413" s="419" t="s">
        <v>187</v>
      </c>
      <c r="F3413" s="369">
        <v>803</v>
      </c>
      <c r="G3413" s="10"/>
      <c r="H3413" s="10">
        <f t="shared" si="213"/>
        <v>2</v>
      </c>
      <c r="I3413" s="10"/>
      <c r="J3413" s="10">
        <v>117.96000000000001</v>
      </c>
      <c r="K3413" s="10"/>
      <c r="M3413" s="10">
        <v>2</v>
      </c>
      <c r="N3413" s="69"/>
      <c r="P3413" s="245">
        <f t="shared" si="211"/>
        <v>58.980000000000004</v>
      </c>
      <c r="Q3413" s="10"/>
      <c r="R3413" s="10"/>
      <c r="S3413" s="10"/>
      <c r="T3413" s="179">
        <f t="shared" si="212"/>
        <v>401.5</v>
      </c>
      <c r="U3413" s="10"/>
      <c r="V3413" s="10"/>
      <c r="W3413" s="10"/>
      <c r="Y3413" s="10">
        <v>117.96000000000001</v>
      </c>
      <c r="Z3413" s="10">
        <f t="shared" si="214"/>
        <v>159.55000000000001</v>
      </c>
      <c r="AB3413" s="10">
        <f t="shared" si="215"/>
        <v>109.76</v>
      </c>
      <c r="AC3413" s="10">
        <v>125.62</v>
      </c>
      <c r="AD3413" s="10"/>
      <c r="AE3413" s="3"/>
      <c r="AF3413" s="3"/>
    </row>
    <row r="3414" spans="1:32" x14ac:dyDescent="0.2">
      <c r="A3414" s="55"/>
      <c r="B3414" s="198"/>
      <c r="C3414" s="10" t="s">
        <v>552</v>
      </c>
      <c r="D3414" s="10"/>
      <c r="E3414" s="419" t="s">
        <v>501</v>
      </c>
      <c r="F3414" s="369">
        <v>618</v>
      </c>
      <c r="G3414" s="10"/>
      <c r="H3414" s="10">
        <f t="shared" si="213"/>
        <v>2</v>
      </c>
      <c r="I3414" s="10"/>
      <c r="J3414" s="10">
        <v>94.17</v>
      </c>
      <c r="K3414" s="10"/>
      <c r="M3414" s="10">
        <v>1</v>
      </c>
      <c r="N3414" s="69"/>
      <c r="P3414" s="245">
        <f t="shared" si="211"/>
        <v>94.17</v>
      </c>
      <c r="Q3414" s="10"/>
      <c r="R3414" s="10"/>
      <c r="S3414" s="10"/>
      <c r="T3414" s="179">
        <f t="shared" si="212"/>
        <v>618</v>
      </c>
      <c r="U3414" s="10"/>
      <c r="V3414" s="10"/>
      <c r="W3414" s="10"/>
      <c r="Y3414" s="10">
        <v>94.17</v>
      </c>
      <c r="Z3414" s="10">
        <f t="shared" si="214"/>
        <v>127.37</v>
      </c>
      <c r="AB3414" s="10">
        <f t="shared" si="215"/>
        <v>87.62</v>
      </c>
      <c r="AC3414" s="10">
        <v>100.28</v>
      </c>
      <c r="AD3414" s="10"/>
      <c r="AE3414" s="3"/>
      <c r="AF3414" s="3"/>
    </row>
    <row r="3415" spans="1:32" x14ac:dyDescent="0.2">
      <c r="A3415" s="55"/>
      <c r="B3415" s="198"/>
      <c r="C3415" s="10" t="s">
        <v>552</v>
      </c>
      <c r="D3415" s="10"/>
      <c r="E3415" s="419" t="s">
        <v>75</v>
      </c>
      <c r="F3415" s="369">
        <v>1513</v>
      </c>
      <c r="G3415" s="10"/>
      <c r="H3415" s="10">
        <f t="shared" si="213"/>
        <v>4</v>
      </c>
      <c r="I3415" s="10"/>
      <c r="J3415" s="10">
        <v>272.55</v>
      </c>
      <c r="K3415" s="10"/>
      <c r="M3415" s="10">
        <v>1</v>
      </c>
      <c r="N3415" s="69"/>
      <c r="P3415" s="245">
        <f t="shared" si="211"/>
        <v>272.55</v>
      </c>
      <c r="Q3415" s="10"/>
      <c r="R3415" s="10"/>
      <c r="S3415" s="10"/>
      <c r="T3415" s="179">
        <f t="shared" si="212"/>
        <v>1513</v>
      </c>
      <c r="U3415" s="10"/>
      <c r="V3415" s="10"/>
      <c r="W3415" s="10"/>
      <c r="Y3415" s="10">
        <v>272.55</v>
      </c>
      <c r="Z3415" s="10">
        <f t="shared" si="214"/>
        <v>368.65</v>
      </c>
      <c r="AB3415" s="10">
        <f t="shared" si="215"/>
        <v>253.59</v>
      </c>
      <c r="AC3415" s="10">
        <v>290.24</v>
      </c>
      <c r="AD3415" s="10"/>
      <c r="AE3415" s="3"/>
      <c r="AF3415" s="3"/>
    </row>
    <row r="3416" spans="1:32" x14ac:dyDescent="0.2">
      <c r="A3416" s="55"/>
      <c r="B3416" s="198"/>
      <c r="C3416" s="10" t="s">
        <v>555</v>
      </c>
      <c r="D3416" s="10"/>
      <c r="E3416" s="419" t="s">
        <v>211</v>
      </c>
      <c r="F3416" s="369">
        <v>25958</v>
      </c>
      <c r="G3416" s="10"/>
      <c r="H3416" s="10">
        <f t="shared" si="213"/>
        <v>74</v>
      </c>
      <c r="I3416" s="10"/>
      <c r="J3416" s="10">
        <v>4029.05</v>
      </c>
      <c r="K3416" s="10"/>
      <c r="M3416" s="10">
        <v>8</v>
      </c>
      <c r="N3416" s="69"/>
      <c r="P3416" s="245">
        <f t="shared" si="211"/>
        <v>503.63125000000002</v>
      </c>
      <c r="Q3416" s="10"/>
      <c r="R3416" s="10"/>
      <c r="S3416" s="10"/>
      <c r="T3416" s="179">
        <f t="shared" si="212"/>
        <v>3244.75</v>
      </c>
      <c r="U3416" s="10"/>
      <c r="V3416" s="10"/>
      <c r="W3416" s="10"/>
      <c r="Y3416" s="10">
        <v>4029.05</v>
      </c>
      <c r="Z3416" s="10">
        <f t="shared" si="214"/>
        <v>5449.69</v>
      </c>
      <c r="AB3416" s="10">
        <f t="shared" si="215"/>
        <v>3748.83</v>
      </c>
      <c r="AC3416" s="10">
        <v>4290.57</v>
      </c>
      <c r="AD3416" s="10"/>
      <c r="AE3416" s="3"/>
      <c r="AF3416" s="3"/>
    </row>
    <row r="3417" spans="1:32" x14ac:dyDescent="0.2">
      <c r="A3417" s="55"/>
      <c r="B3417" s="198"/>
      <c r="C3417" s="10" t="s">
        <v>556</v>
      </c>
      <c r="D3417" s="10"/>
      <c r="E3417" s="419" t="s">
        <v>102</v>
      </c>
      <c r="F3417" s="369">
        <v>68539</v>
      </c>
      <c r="G3417" s="10"/>
      <c r="H3417" s="10">
        <f t="shared" si="213"/>
        <v>196</v>
      </c>
      <c r="I3417" s="10"/>
      <c r="J3417" s="10">
        <v>8741.9000000000015</v>
      </c>
      <c r="K3417" s="10"/>
      <c r="M3417" s="10">
        <v>47</v>
      </c>
      <c r="N3417" s="69"/>
      <c r="P3417" s="245">
        <f t="shared" si="211"/>
        <v>185.99787234042557</v>
      </c>
      <c r="Q3417" s="10"/>
      <c r="R3417" s="10"/>
      <c r="S3417" s="10"/>
      <c r="T3417" s="179">
        <f t="shared" si="212"/>
        <v>1458.2765957446809</v>
      </c>
      <c r="U3417" s="10"/>
      <c r="V3417" s="10"/>
      <c r="W3417" s="10"/>
      <c r="Y3417" s="10">
        <v>8741.9000000000015</v>
      </c>
      <c r="Z3417" s="10">
        <f t="shared" si="214"/>
        <v>11824.28</v>
      </c>
      <c r="AB3417" s="10">
        <f t="shared" si="215"/>
        <v>8133.91</v>
      </c>
      <c r="AC3417" s="10">
        <v>9309.33</v>
      </c>
      <c r="AD3417" s="10"/>
      <c r="AE3417" s="3"/>
      <c r="AF3417" s="3"/>
    </row>
    <row r="3418" spans="1:32" x14ac:dyDescent="0.2">
      <c r="A3418" s="55"/>
      <c r="B3418" s="198"/>
      <c r="C3418" s="10" t="s">
        <v>557</v>
      </c>
      <c r="D3418" s="10"/>
      <c r="E3418" s="419" t="s">
        <v>107</v>
      </c>
      <c r="F3418" s="369">
        <v>12889</v>
      </c>
      <c r="G3418" s="10"/>
      <c r="H3418" s="10">
        <f t="shared" si="213"/>
        <v>37</v>
      </c>
      <c r="I3418" s="10"/>
      <c r="J3418" s="10">
        <v>2242.7899999999995</v>
      </c>
      <c r="K3418" s="10"/>
      <c r="M3418" s="10">
        <v>13</v>
      </c>
      <c r="N3418" s="69"/>
      <c r="P3418" s="245">
        <f t="shared" si="211"/>
        <v>172.52230769230766</v>
      </c>
      <c r="Q3418" s="10"/>
      <c r="R3418" s="10"/>
      <c r="S3418" s="10"/>
      <c r="T3418" s="179">
        <f t="shared" si="212"/>
        <v>991.46153846153845</v>
      </c>
      <c r="U3418" s="10"/>
      <c r="V3418" s="10"/>
      <c r="W3418" s="10"/>
      <c r="Y3418" s="10">
        <v>2242.7899999999995</v>
      </c>
      <c r="Z3418" s="10">
        <f t="shared" si="214"/>
        <v>3033.59</v>
      </c>
      <c r="AB3418" s="10">
        <f t="shared" si="215"/>
        <v>2086.81</v>
      </c>
      <c r="AC3418" s="10">
        <v>2388.37</v>
      </c>
      <c r="AD3418" s="10"/>
      <c r="AE3418" s="3"/>
      <c r="AF3418" s="3"/>
    </row>
    <row r="3419" spans="1:32" x14ac:dyDescent="0.2">
      <c r="A3419" s="55"/>
      <c r="B3419" s="198"/>
      <c r="C3419" s="10" t="s">
        <v>558</v>
      </c>
      <c r="D3419" s="10"/>
      <c r="E3419" s="419" t="s">
        <v>194</v>
      </c>
      <c r="F3419" s="369">
        <v>366641</v>
      </c>
      <c r="G3419" s="10"/>
      <c r="H3419" s="10">
        <f t="shared" si="213"/>
        <v>1048</v>
      </c>
      <c r="I3419" s="10"/>
      <c r="J3419" s="10">
        <v>30990.300000000017</v>
      </c>
      <c r="K3419" s="10"/>
      <c r="M3419" s="10">
        <v>130</v>
      </c>
      <c r="N3419" s="69"/>
      <c r="P3419" s="245">
        <f t="shared" si="211"/>
        <v>238.38692307692321</v>
      </c>
      <c r="Q3419" s="10"/>
      <c r="R3419" s="10"/>
      <c r="S3419" s="10"/>
      <c r="T3419" s="179">
        <f t="shared" si="212"/>
        <v>2820.3153846153846</v>
      </c>
      <c r="U3419" s="10"/>
      <c r="V3419" s="10"/>
      <c r="W3419" s="10"/>
      <c r="Y3419" s="10">
        <v>30990.300000000017</v>
      </c>
      <c r="Z3419" s="10">
        <f t="shared" si="214"/>
        <v>41917.440000000002</v>
      </c>
      <c r="AB3419" s="10">
        <f t="shared" si="215"/>
        <v>28834.95</v>
      </c>
      <c r="AC3419" s="10">
        <v>33001.83</v>
      </c>
      <c r="AD3419" s="10"/>
      <c r="AE3419" s="3"/>
      <c r="AF3419" s="3"/>
    </row>
    <row r="3420" spans="1:32" x14ac:dyDescent="0.2">
      <c r="A3420" s="55"/>
      <c r="B3420" s="198"/>
      <c r="C3420" s="10" t="s">
        <v>558</v>
      </c>
      <c r="D3420" s="10"/>
      <c r="E3420" s="419" t="s">
        <v>578</v>
      </c>
      <c r="F3420" s="369">
        <v>89</v>
      </c>
      <c r="G3420" s="10"/>
      <c r="H3420" s="10">
        <f t="shared" si="213"/>
        <v>0</v>
      </c>
      <c r="I3420" s="10"/>
      <c r="J3420" s="10">
        <v>28.11</v>
      </c>
      <c r="K3420" s="10"/>
      <c r="M3420" s="10">
        <v>1</v>
      </c>
      <c r="N3420" s="69"/>
      <c r="P3420" s="245">
        <f t="shared" si="211"/>
        <v>28.11</v>
      </c>
      <c r="Q3420" s="10"/>
      <c r="R3420" s="10"/>
      <c r="S3420" s="10"/>
      <c r="T3420" s="179">
        <f t="shared" si="212"/>
        <v>89</v>
      </c>
      <c r="U3420" s="10"/>
      <c r="V3420" s="10"/>
      <c r="W3420" s="10"/>
      <c r="Y3420" s="10">
        <v>28.11</v>
      </c>
      <c r="Z3420" s="10">
        <f t="shared" si="214"/>
        <v>38.020000000000003</v>
      </c>
      <c r="AB3420" s="10">
        <f t="shared" si="215"/>
        <v>26.15</v>
      </c>
      <c r="AC3420" s="10">
        <v>29.93</v>
      </c>
      <c r="AD3420" s="10"/>
      <c r="AE3420" s="3"/>
      <c r="AF3420" s="3"/>
    </row>
    <row r="3421" spans="1:32" x14ac:dyDescent="0.2">
      <c r="A3421" s="55"/>
      <c r="B3421" s="198"/>
      <c r="C3421" s="10" t="s">
        <v>559</v>
      </c>
      <c r="D3421" s="10"/>
      <c r="E3421" s="419" t="s">
        <v>107</v>
      </c>
      <c r="F3421" s="369">
        <v>4294</v>
      </c>
      <c r="G3421" s="10"/>
      <c r="H3421" s="10">
        <f t="shared" si="213"/>
        <v>12</v>
      </c>
      <c r="I3421" s="10"/>
      <c r="J3421" s="10">
        <v>367.93</v>
      </c>
      <c r="K3421" s="10"/>
      <c r="M3421" s="10">
        <v>1</v>
      </c>
      <c r="N3421" s="69"/>
      <c r="P3421" s="245">
        <f t="shared" si="211"/>
        <v>367.93</v>
      </c>
      <c r="Q3421" s="10"/>
      <c r="R3421" s="10"/>
      <c r="S3421" s="10"/>
      <c r="T3421" s="179">
        <f t="shared" si="212"/>
        <v>4294</v>
      </c>
      <c r="U3421" s="10"/>
      <c r="V3421" s="10"/>
      <c r="W3421" s="10"/>
      <c r="Y3421" s="10">
        <v>367.93</v>
      </c>
      <c r="Z3421" s="10">
        <f t="shared" si="214"/>
        <v>497.66</v>
      </c>
      <c r="AB3421" s="10">
        <f t="shared" si="215"/>
        <v>342.34</v>
      </c>
      <c r="AC3421" s="10">
        <v>391.81</v>
      </c>
      <c r="AD3421" s="10"/>
      <c r="AE3421" s="3"/>
      <c r="AF3421" s="3"/>
    </row>
    <row r="3422" spans="1:32" x14ac:dyDescent="0.2">
      <c r="A3422" s="55"/>
      <c r="B3422" s="198"/>
      <c r="C3422" s="10" t="s">
        <v>560</v>
      </c>
      <c r="D3422" s="10"/>
      <c r="E3422" s="419" t="s">
        <v>79</v>
      </c>
      <c r="F3422" s="369">
        <v>57759</v>
      </c>
      <c r="G3422" s="10"/>
      <c r="H3422" s="10">
        <f t="shared" si="213"/>
        <v>165</v>
      </c>
      <c r="I3422" s="10"/>
      <c r="J3422" s="10">
        <v>4495.0599999999995</v>
      </c>
      <c r="K3422" s="10"/>
      <c r="M3422" s="10">
        <v>6</v>
      </c>
      <c r="N3422" s="69"/>
      <c r="P3422" s="245">
        <f t="shared" si="211"/>
        <v>749.17666666666662</v>
      </c>
      <c r="Q3422" s="10"/>
      <c r="R3422" s="10"/>
      <c r="S3422" s="10"/>
      <c r="T3422" s="179">
        <f t="shared" si="212"/>
        <v>9626.5</v>
      </c>
      <c r="U3422" s="10"/>
      <c r="V3422" s="10"/>
      <c r="W3422" s="10"/>
      <c r="Y3422" s="10">
        <v>4495.0599999999995</v>
      </c>
      <c r="Z3422" s="10">
        <f t="shared" si="214"/>
        <v>6080.01</v>
      </c>
      <c r="AB3422" s="10">
        <f t="shared" si="215"/>
        <v>4182.43</v>
      </c>
      <c r="AC3422" s="10">
        <v>4786.82</v>
      </c>
      <c r="AD3422" s="10"/>
      <c r="AE3422" s="3"/>
      <c r="AF3422" s="3"/>
    </row>
    <row r="3423" spans="1:32" x14ac:dyDescent="0.2">
      <c r="A3423" s="55"/>
      <c r="B3423" s="198"/>
      <c r="C3423" s="10" t="s">
        <v>560</v>
      </c>
      <c r="D3423" s="10"/>
      <c r="E3423" s="419" t="s">
        <v>211</v>
      </c>
      <c r="F3423" s="369">
        <v>2505</v>
      </c>
      <c r="G3423" s="10"/>
      <c r="H3423" s="10">
        <f t="shared" si="213"/>
        <v>7</v>
      </c>
      <c r="I3423" s="10"/>
      <c r="J3423" s="10">
        <v>549.17999999999984</v>
      </c>
      <c r="K3423" s="10"/>
      <c r="M3423" s="10">
        <v>10</v>
      </c>
      <c r="N3423" s="69"/>
      <c r="P3423" s="245">
        <f t="shared" si="211"/>
        <v>54.917999999999985</v>
      </c>
      <c r="Q3423" s="10"/>
      <c r="R3423" s="10"/>
      <c r="S3423" s="10"/>
      <c r="T3423" s="179">
        <f t="shared" si="212"/>
        <v>250.5</v>
      </c>
      <c r="U3423" s="10"/>
      <c r="V3423" s="10"/>
      <c r="W3423" s="10"/>
      <c r="Y3423" s="10">
        <v>549.17999999999984</v>
      </c>
      <c r="Z3423" s="10">
        <f t="shared" si="214"/>
        <v>742.82</v>
      </c>
      <c r="AB3423" s="10">
        <f t="shared" si="215"/>
        <v>510.98</v>
      </c>
      <c r="AC3423" s="10">
        <v>584.82000000000005</v>
      </c>
      <c r="AD3423" s="10"/>
      <c r="AE3423" s="3"/>
      <c r="AF3423" s="3"/>
    </row>
    <row r="3424" spans="1:32" x14ac:dyDescent="0.2">
      <c r="A3424" s="55"/>
      <c r="B3424" s="198"/>
      <c r="C3424" s="10" t="s">
        <v>561</v>
      </c>
      <c r="D3424" s="10"/>
      <c r="E3424" s="419" t="s">
        <v>227</v>
      </c>
      <c r="F3424" s="369">
        <v>474734</v>
      </c>
      <c r="G3424" s="10"/>
      <c r="H3424" s="10">
        <f t="shared" si="213"/>
        <v>1357</v>
      </c>
      <c r="I3424" s="10"/>
      <c r="J3424" s="10">
        <v>45197.29</v>
      </c>
      <c r="K3424" s="10"/>
      <c r="M3424" s="10">
        <v>164</v>
      </c>
      <c r="N3424" s="69"/>
      <c r="P3424" s="245">
        <f t="shared" si="211"/>
        <v>275.5932317073171</v>
      </c>
      <c r="Q3424" s="10"/>
      <c r="R3424" s="10"/>
      <c r="S3424" s="10"/>
      <c r="T3424" s="179">
        <f t="shared" si="212"/>
        <v>2894.7195121951218</v>
      </c>
      <c r="U3424" s="10"/>
      <c r="V3424" s="10"/>
      <c r="W3424" s="10"/>
      <c r="Y3424" s="10">
        <v>45197.29</v>
      </c>
      <c r="Z3424" s="10">
        <f t="shared" si="214"/>
        <v>61133.8</v>
      </c>
      <c r="AB3424" s="10">
        <f t="shared" si="215"/>
        <v>42053.85</v>
      </c>
      <c r="AC3424" s="10">
        <v>48130.97</v>
      </c>
      <c r="AD3424" s="10"/>
      <c r="AE3424" s="3"/>
      <c r="AF3424" s="3"/>
    </row>
    <row r="3425" spans="1:32" x14ac:dyDescent="0.2">
      <c r="A3425" s="55"/>
      <c r="B3425" s="198"/>
      <c r="C3425" s="10" t="s">
        <v>562</v>
      </c>
      <c r="D3425" s="10"/>
      <c r="E3425" s="419" t="s">
        <v>81</v>
      </c>
      <c r="F3425" s="369">
        <v>14076</v>
      </c>
      <c r="G3425" s="10"/>
      <c r="H3425" s="10">
        <f t="shared" si="213"/>
        <v>40</v>
      </c>
      <c r="I3425" s="10"/>
      <c r="J3425" s="10">
        <v>1648.0500000000002</v>
      </c>
      <c r="K3425" s="10"/>
      <c r="M3425" s="10">
        <v>16</v>
      </c>
      <c r="N3425" s="69"/>
      <c r="P3425" s="245">
        <f t="shared" si="211"/>
        <v>103.00312500000001</v>
      </c>
      <c r="Q3425" s="10"/>
      <c r="R3425" s="10"/>
      <c r="S3425" s="10"/>
      <c r="T3425" s="179">
        <f t="shared" si="212"/>
        <v>879.75</v>
      </c>
      <c r="U3425" s="10"/>
      <c r="V3425" s="10"/>
      <c r="W3425" s="10"/>
      <c r="Y3425" s="10">
        <v>1648.0500000000002</v>
      </c>
      <c r="Z3425" s="10">
        <f t="shared" si="214"/>
        <v>2229.15</v>
      </c>
      <c r="AB3425" s="10">
        <f t="shared" si="215"/>
        <v>1533.43</v>
      </c>
      <c r="AC3425" s="10">
        <v>1755.02</v>
      </c>
      <c r="AD3425" s="10"/>
      <c r="AE3425" s="3"/>
      <c r="AF3425" s="3"/>
    </row>
    <row r="3426" spans="1:32" x14ac:dyDescent="0.2">
      <c r="A3426" s="55"/>
      <c r="B3426" s="198"/>
      <c r="C3426" s="10" t="s">
        <v>563</v>
      </c>
      <c r="D3426" s="10"/>
      <c r="E3426" s="419" t="s">
        <v>100</v>
      </c>
      <c r="F3426" s="369">
        <v>395280</v>
      </c>
      <c r="G3426" s="10"/>
      <c r="H3426" s="10">
        <f t="shared" si="213"/>
        <v>1130</v>
      </c>
      <c r="I3426" s="10"/>
      <c r="J3426" s="10">
        <v>37261.14</v>
      </c>
      <c r="K3426" s="10"/>
      <c r="M3426" s="10">
        <v>91</v>
      </c>
      <c r="N3426" s="69"/>
      <c r="P3426" s="245">
        <f t="shared" si="211"/>
        <v>409.46307692307693</v>
      </c>
      <c r="Q3426" s="10"/>
      <c r="R3426" s="10"/>
      <c r="S3426" s="10"/>
      <c r="T3426" s="179">
        <f t="shared" si="212"/>
        <v>4343.7362637362639</v>
      </c>
      <c r="U3426" s="10"/>
      <c r="V3426" s="10"/>
      <c r="W3426" s="10"/>
      <c r="Y3426" s="10">
        <v>37261.14</v>
      </c>
      <c r="Z3426" s="10">
        <f t="shared" si="214"/>
        <v>50399.37</v>
      </c>
      <c r="AB3426" s="10">
        <f t="shared" si="215"/>
        <v>34669.65</v>
      </c>
      <c r="AC3426" s="10">
        <v>39679.699999999997</v>
      </c>
      <c r="AD3426" s="10"/>
      <c r="AE3426" s="3"/>
      <c r="AF3426" s="3"/>
    </row>
    <row r="3427" spans="1:32" x14ac:dyDescent="0.2">
      <c r="A3427" s="55"/>
      <c r="B3427" s="198"/>
      <c r="C3427" s="10" t="s">
        <v>563</v>
      </c>
      <c r="D3427" s="10"/>
      <c r="E3427" s="419" t="s">
        <v>77</v>
      </c>
      <c r="F3427" s="369">
        <v>8</v>
      </c>
      <c r="G3427" s="10"/>
      <c r="H3427" s="10">
        <f t="shared" si="213"/>
        <v>0</v>
      </c>
      <c r="I3427" s="10"/>
      <c r="J3427" s="10">
        <v>9.6</v>
      </c>
      <c r="K3427" s="10"/>
      <c r="M3427" s="10">
        <v>1</v>
      </c>
      <c r="N3427" s="69"/>
      <c r="P3427" s="245">
        <f t="shared" si="211"/>
        <v>9.6</v>
      </c>
      <c r="Q3427" s="10"/>
      <c r="R3427" s="10"/>
      <c r="S3427" s="10"/>
      <c r="T3427" s="179">
        <f t="shared" si="212"/>
        <v>8</v>
      </c>
      <c r="U3427" s="10"/>
      <c r="V3427" s="10"/>
      <c r="W3427" s="10"/>
      <c r="Y3427" s="10">
        <v>9.6</v>
      </c>
      <c r="Z3427" s="10">
        <f t="shared" si="214"/>
        <v>12.98</v>
      </c>
      <c r="AB3427" s="10">
        <f t="shared" si="215"/>
        <v>8.93</v>
      </c>
      <c r="AC3427" s="10">
        <v>10.220000000000001</v>
      </c>
      <c r="AD3427" s="10"/>
      <c r="AE3427" s="3"/>
      <c r="AF3427" s="3"/>
    </row>
    <row r="3428" spans="1:32" x14ac:dyDescent="0.2">
      <c r="A3428" s="55"/>
      <c r="B3428" s="198"/>
      <c r="C3428" s="10" t="s">
        <v>564</v>
      </c>
      <c r="D3428" s="10"/>
      <c r="E3428" s="419" t="s">
        <v>68</v>
      </c>
      <c r="F3428" s="369">
        <v>1166</v>
      </c>
      <c r="G3428" s="10"/>
      <c r="H3428" s="10">
        <f t="shared" si="213"/>
        <v>3</v>
      </c>
      <c r="I3428" s="10"/>
      <c r="J3428" s="10">
        <v>158.62</v>
      </c>
      <c r="K3428" s="10"/>
      <c r="M3428" s="10">
        <v>3</v>
      </c>
      <c r="N3428" s="69"/>
      <c r="P3428" s="245">
        <f t="shared" si="211"/>
        <v>52.873333333333335</v>
      </c>
      <c r="Q3428" s="10"/>
      <c r="R3428" s="10"/>
      <c r="S3428" s="10"/>
      <c r="T3428" s="179">
        <f t="shared" si="212"/>
        <v>388.66666666666669</v>
      </c>
      <c r="U3428" s="10"/>
      <c r="V3428" s="10"/>
      <c r="W3428" s="10"/>
      <c r="Y3428" s="10">
        <v>158.62</v>
      </c>
      <c r="Z3428" s="10">
        <f t="shared" si="214"/>
        <v>214.55</v>
      </c>
      <c r="AB3428" s="10">
        <f t="shared" si="215"/>
        <v>147.59</v>
      </c>
      <c r="AC3428" s="10">
        <v>168.92</v>
      </c>
      <c r="AD3428" s="10"/>
      <c r="AE3428" s="3"/>
      <c r="AF3428" s="3"/>
    </row>
    <row r="3429" spans="1:32" x14ac:dyDescent="0.2">
      <c r="A3429" s="55"/>
      <c r="B3429" s="198"/>
      <c r="C3429" s="10" t="s">
        <v>564</v>
      </c>
      <c r="D3429" s="10"/>
      <c r="E3429" s="419" t="s">
        <v>73</v>
      </c>
      <c r="F3429" s="369">
        <v>754</v>
      </c>
      <c r="G3429" s="10"/>
      <c r="H3429" s="10">
        <f t="shared" si="213"/>
        <v>2</v>
      </c>
      <c r="I3429" s="10"/>
      <c r="J3429" s="10">
        <v>145.41999999999999</v>
      </c>
      <c r="K3429" s="10"/>
      <c r="M3429" s="10">
        <v>1</v>
      </c>
      <c r="N3429" s="69"/>
      <c r="P3429" s="245">
        <f t="shared" si="211"/>
        <v>145.41999999999999</v>
      </c>
      <c r="Q3429" s="10"/>
      <c r="R3429" s="10"/>
      <c r="S3429" s="10"/>
      <c r="T3429" s="179">
        <f t="shared" si="212"/>
        <v>754</v>
      </c>
      <c r="U3429" s="10"/>
      <c r="V3429" s="10"/>
      <c r="W3429" s="10"/>
      <c r="Y3429" s="10">
        <v>145.41999999999999</v>
      </c>
      <c r="Z3429" s="10">
        <f t="shared" si="214"/>
        <v>196.69</v>
      </c>
      <c r="AB3429" s="10">
        <f t="shared" si="215"/>
        <v>135.31</v>
      </c>
      <c r="AC3429" s="10">
        <v>154.86000000000001</v>
      </c>
      <c r="AD3429" s="10"/>
      <c r="AE3429" s="3"/>
      <c r="AF3429" s="3"/>
    </row>
    <row r="3430" spans="1:32" x14ac:dyDescent="0.2">
      <c r="A3430" s="55"/>
      <c r="B3430" s="198"/>
      <c r="C3430" s="10" t="s">
        <v>564</v>
      </c>
      <c r="D3430" s="10"/>
      <c r="E3430" s="419" t="s">
        <v>75</v>
      </c>
      <c r="F3430" s="369">
        <v>2175914</v>
      </c>
      <c r="G3430" s="10"/>
      <c r="H3430" s="10">
        <f t="shared" si="213"/>
        <v>6220</v>
      </c>
      <c r="I3430" s="10"/>
      <c r="J3430" s="10">
        <v>247174.19999999981</v>
      </c>
      <c r="K3430" s="10"/>
      <c r="M3430" s="10">
        <v>606</v>
      </c>
      <c r="N3430" s="69"/>
      <c r="P3430" s="245">
        <f t="shared" si="211"/>
        <v>407.87821782178185</v>
      </c>
      <c r="Q3430" s="10"/>
      <c r="R3430" s="10"/>
      <c r="S3430" s="10"/>
      <c r="T3430" s="179">
        <f t="shared" si="212"/>
        <v>3590.6171617161717</v>
      </c>
      <c r="U3430" s="10"/>
      <c r="V3430" s="10"/>
      <c r="W3430" s="10"/>
      <c r="Y3430" s="10">
        <v>247174.19999999981</v>
      </c>
      <c r="Z3430" s="10">
        <f t="shared" si="214"/>
        <v>334327.51</v>
      </c>
      <c r="AB3430" s="10">
        <f t="shared" si="215"/>
        <v>229983.41</v>
      </c>
      <c r="AC3430" s="10">
        <v>263217.87</v>
      </c>
      <c r="AD3430" s="10"/>
      <c r="AE3430" s="3"/>
      <c r="AF3430" s="3"/>
    </row>
    <row r="3431" spans="1:32" x14ac:dyDescent="0.2">
      <c r="A3431" s="55"/>
      <c r="B3431" s="198"/>
      <c r="C3431" s="10" t="s">
        <v>565</v>
      </c>
      <c r="D3431" s="10"/>
      <c r="E3431" s="419" t="s">
        <v>63</v>
      </c>
      <c r="F3431" s="369">
        <v>18</v>
      </c>
      <c r="G3431" s="10"/>
      <c r="H3431" s="10">
        <f t="shared" si="213"/>
        <v>0</v>
      </c>
      <c r="I3431" s="10"/>
      <c r="J3431" s="10">
        <v>15.16</v>
      </c>
      <c r="K3431" s="10"/>
      <c r="M3431" s="10">
        <v>1</v>
      </c>
      <c r="N3431" s="69"/>
      <c r="P3431" s="245">
        <f t="shared" si="211"/>
        <v>15.16</v>
      </c>
      <c r="Q3431" s="10"/>
      <c r="R3431" s="10"/>
      <c r="S3431" s="10"/>
      <c r="T3431" s="179">
        <f t="shared" si="212"/>
        <v>18</v>
      </c>
      <c r="U3431" s="10"/>
      <c r="V3431" s="10"/>
      <c r="W3431" s="10"/>
      <c r="Y3431" s="10">
        <v>15.16</v>
      </c>
      <c r="Z3431" s="10">
        <f t="shared" si="214"/>
        <v>20.51</v>
      </c>
      <c r="AB3431" s="10">
        <f t="shared" si="215"/>
        <v>14.11</v>
      </c>
      <c r="AC3431" s="10">
        <v>16.149999999999999</v>
      </c>
      <c r="AD3431" s="10"/>
      <c r="AE3431" s="3"/>
      <c r="AF3431" s="3"/>
    </row>
    <row r="3432" spans="1:32" x14ac:dyDescent="0.2">
      <c r="A3432" s="55"/>
      <c r="B3432" s="198"/>
      <c r="C3432" s="10" t="s">
        <v>565</v>
      </c>
      <c r="D3432" s="10"/>
      <c r="E3432" s="419" t="s">
        <v>64</v>
      </c>
      <c r="F3432" s="369">
        <v>516686</v>
      </c>
      <c r="G3432" s="10"/>
      <c r="H3432" s="10">
        <f t="shared" si="213"/>
        <v>1477</v>
      </c>
      <c r="I3432" s="10"/>
      <c r="J3432" s="10">
        <v>73370.49000000002</v>
      </c>
      <c r="K3432" s="10"/>
      <c r="M3432" s="10">
        <v>193</v>
      </c>
      <c r="N3432" s="69"/>
      <c r="P3432" s="245">
        <f t="shared" si="211"/>
        <v>380.15797927461148</v>
      </c>
      <c r="Q3432" s="10"/>
      <c r="R3432" s="10"/>
      <c r="S3432" s="10"/>
      <c r="T3432" s="179">
        <f t="shared" si="212"/>
        <v>2677.1295336787566</v>
      </c>
      <c r="U3432" s="10"/>
      <c r="V3432" s="10"/>
      <c r="W3432" s="10"/>
      <c r="Y3432" s="10">
        <v>73370.49000000002</v>
      </c>
      <c r="Z3432" s="10">
        <f t="shared" si="214"/>
        <v>99240.83</v>
      </c>
      <c r="AB3432" s="10">
        <f t="shared" si="215"/>
        <v>68267.62</v>
      </c>
      <c r="AC3432" s="10">
        <v>78132.84</v>
      </c>
      <c r="AD3432" s="10"/>
      <c r="AE3432" s="3"/>
      <c r="AF3432" s="3"/>
    </row>
    <row r="3433" spans="1:32" x14ac:dyDescent="0.2">
      <c r="A3433" s="55"/>
      <c r="B3433" s="198"/>
      <c r="C3433" s="10" t="s">
        <v>566</v>
      </c>
      <c r="D3433" s="10"/>
      <c r="E3433" s="419" t="s">
        <v>86</v>
      </c>
      <c r="F3433" s="369">
        <v>309838</v>
      </c>
      <c r="G3433" s="10"/>
      <c r="H3433" s="10">
        <f t="shared" si="213"/>
        <v>886</v>
      </c>
      <c r="I3433" s="10"/>
      <c r="J3433" s="10">
        <v>40931.969999999979</v>
      </c>
      <c r="K3433" s="10"/>
      <c r="M3433" s="10">
        <v>247</v>
      </c>
      <c r="N3433" s="69"/>
      <c r="P3433" s="245">
        <f t="shared" si="211"/>
        <v>165.71647773279344</v>
      </c>
      <c r="Q3433" s="10"/>
      <c r="R3433" s="10"/>
      <c r="S3433" s="10"/>
      <c r="T3433" s="179">
        <f t="shared" si="212"/>
        <v>1254.4048582995952</v>
      </c>
      <c r="U3433" s="10"/>
      <c r="V3433" s="10"/>
      <c r="W3433" s="10"/>
      <c r="Y3433" s="10">
        <v>40931.969999999979</v>
      </c>
      <c r="Z3433" s="10">
        <f t="shared" si="214"/>
        <v>55364.53</v>
      </c>
      <c r="AB3433" s="10">
        <f t="shared" si="215"/>
        <v>38085.18</v>
      </c>
      <c r="AC3433" s="10">
        <v>43588.800000000003</v>
      </c>
      <c r="AD3433" s="10"/>
      <c r="AE3433" s="3"/>
      <c r="AF3433" s="3"/>
    </row>
    <row r="3434" spans="1:32" x14ac:dyDescent="0.2">
      <c r="A3434" s="55"/>
      <c r="B3434" s="198"/>
      <c r="C3434" s="10" t="s">
        <v>568</v>
      </c>
      <c r="D3434" s="10"/>
      <c r="E3434" s="419" t="s">
        <v>109</v>
      </c>
      <c r="F3434" s="369">
        <v>86179</v>
      </c>
      <c r="G3434" s="10"/>
      <c r="H3434" s="10">
        <f t="shared" si="213"/>
        <v>246</v>
      </c>
      <c r="I3434" s="10"/>
      <c r="J3434" s="10">
        <v>10538.919999999998</v>
      </c>
      <c r="K3434" s="10"/>
      <c r="M3434" s="10">
        <v>37</v>
      </c>
      <c r="N3434" s="69"/>
      <c r="P3434" s="245">
        <f t="shared" si="211"/>
        <v>284.83567567567565</v>
      </c>
      <c r="Q3434" s="10"/>
      <c r="R3434" s="10"/>
      <c r="S3434" s="10"/>
      <c r="T3434" s="179">
        <f t="shared" si="212"/>
        <v>2329.1621621621621</v>
      </c>
      <c r="U3434" s="10"/>
      <c r="V3434" s="10"/>
      <c r="W3434" s="10"/>
      <c r="Y3434" s="10">
        <v>10538.919999999998</v>
      </c>
      <c r="Z3434" s="10">
        <f t="shared" si="214"/>
        <v>14254.93</v>
      </c>
      <c r="AB3434" s="10">
        <f t="shared" si="215"/>
        <v>9805.9500000000007</v>
      </c>
      <c r="AC3434" s="10">
        <v>11222.99</v>
      </c>
      <c r="AD3434" s="10"/>
      <c r="AE3434" s="3"/>
      <c r="AF3434" s="3"/>
    </row>
    <row r="3435" spans="1:32" x14ac:dyDescent="0.2">
      <c r="A3435" s="55"/>
      <c r="B3435" s="198"/>
      <c r="C3435" s="10" t="s">
        <v>569</v>
      </c>
      <c r="D3435" s="10"/>
      <c r="E3435" s="419" t="s">
        <v>167</v>
      </c>
      <c r="F3435" s="369">
        <v>57228</v>
      </c>
      <c r="G3435" s="10"/>
      <c r="H3435" s="10">
        <f t="shared" si="213"/>
        <v>164</v>
      </c>
      <c r="I3435" s="10"/>
      <c r="J3435" s="10">
        <v>10654.059999999998</v>
      </c>
      <c r="K3435" s="10"/>
      <c r="M3435" s="10">
        <v>39</v>
      </c>
      <c r="N3435" s="69"/>
      <c r="P3435" s="245">
        <f t="shared" si="211"/>
        <v>273.1810256410256</v>
      </c>
      <c r="Q3435" s="10"/>
      <c r="R3435" s="10"/>
      <c r="S3435" s="10"/>
      <c r="T3435" s="179">
        <f t="shared" si="212"/>
        <v>1467.3846153846155</v>
      </c>
      <c r="U3435" s="10"/>
      <c r="V3435" s="10"/>
      <c r="W3435" s="10"/>
      <c r="Y3435" s="10">
        <v>10654.059999999998</v>
      </c>
      <c r="Z3435" s="10">
        <f t="shared" si="214"/>
        <v>14410.67</v>
      </c>
      <c r="AB3435" s="10">
        <f t="shared" si="215"/>
        <v>9913.08</v>
      </c>
      <c r="AC3435" s="10">
        <v>11345.6</v>
      </c>
      <c r="AD3435" s="10"/>
      <c r="AE3435" s="3"/>
      <c r="AF3435" s="3"/>
    </row>
    <row r="3436" spans="1:32" x14ac:dyDescent="0.2">
      <c r="A3436" s="55"/>
      <c r="B3436" s="198"/>
      <c r="C3436" s="10" t="s">
        <v>570</v>
      </c>
      <c r="D3436" s="10"/>
      <c r="E3436" s="419" t="s">
        <v>120</v>
      </c>
      <c r="F3436" s="369">
        <v>166391</v>
      </c>
      <c r="G3436" s="10"/>
      <c r="H3436" s="10">
        <f t="shared" si="213"/>
        <v>476</v>
      </c>
      <c r="I3436" s="10"/>
      <c r="J3436" s="10">
        <v>26475.720000000019</v>
      </c>
      <c r="K3436" s="10"/>
      <c r="M3436" s="10">
        <v>102</v>
      </c>
      <c r="N3436" s="69"/>
      <c r="P3436" s="245">
        <f t="shared" si="211"/>
        <v>259.56588235294134</v>
      </c>
      <c r="Q3436" s="10"/>
      <c r="R3436" s="10"/>
      <c r="S3436" s="10"/>
      <c r="T3436" s="179">
        <f t="shared" si="212"/>
        <v>1631.2843137254902</v>
      </c>
      <c r="U3436" s="10"/>
      <c r="V3436" s="10"/>
      <c r="W3436" s="10"/>
      <c r="Y3436" s="10">
        <v>26475.720000000019</v>
      </c>
      <c r="Z3436" s="10">
        <f t="shared" si="214"/>
        <v>35811.019999999997</v>
      </c>
      <c r="AB3436" s="10">
        <f t="shared" si="215"/>
        <v>24634.35</v>
      </c>
      <c r="AC3436" s="10">
        <v>28194.21</v>
      </c>
      <c r="AD3436" s="10"/>
      <c r="AE3436" s="3"/>
      <c r="AF3436" s="3"/>
    </row>
    <row r="3437" spans="1:32" x14ac:dyDescent="0.2">
      <c r="A3437" s="55"/>
      <c r="B3437" s="198"/>
      <c r="C3437" s="10" t="s">
        <v>571</v>
      </c>
      <c r="D3437" s="10"/>
      <c r="E3437" s="419" t="s">
        <v>572</v>
      </c>
      <c r="F3437" s="369">
        <v>93294</v>
      </c>
      <c r="G3437" s="10"/>
      <c r="H3437" s="10">
        <f t="shared" si="213"/>
        <v>267</v>
      </c>
      <c r="I3437" s="10"/>
      <c r="J3437" s="10">
        <v>12982.96</v>
      </c>
      <c r="K3437" s="10"/>
      <c r="M3437" s="10">
        <v>28</v>
      </c>
      <c r="N3437" s="69"/>
      <c r="P3437" s="245">
        <f t="shared" si="211"/>
        <v>463.67714285714283</v>
      </c>
      <c r="Q3437" s="10"/>
      <c r="R3437" s="10"/>
      <c r="S3437" s="10"/>
      <c r="T3437" s="179">
        <f t="shared" si="212"/>
        <v>3331.9285714285716</v>
      </c>
      <c r="U3437" s="10"/>
      <c r="V3437" s="10"/>
      <c r="W3437" s="10"/>
      <c r="Y3437" s="10">
        <v>12982.96</v>
      </c>
      <c r="Z3437" s="10">
        <f t="shared" si="214"/>
        <v>17560.740000000002</v>
      </c>
      <c r="AB3437" s="10">
        <f t="shared" si="215"/>
        <v>12080</v>
      </c>
      <c r="AC3437" s="10">
        <v>13825.66</v>
      </c>
      <c r="AD3437" s="10"/>
      <c r="AE3437" s="3"/>
      <c r="AF3437" s="3"/>
    </row>
    <row r="3438" spans="1:32" x14ac:dyDescent="0.2">
      <c r="A3438" s="55"/>
      <c r="B3438" s="198"/>
      <c r="C3438" s="10" t="s">
        <v>573</v>
      </c>
      <c r="D3438" s="10"/>
      <c r="E3438" s="419" t="s">
        <v>167</v>
      </c>
      <c r="F3438" s="369">
        <v>8302444</v>
      </c>
      <c r="G3438" s="10"/>
      <c r="H3438" s="10">
        <f t="shared" si="213"/>
        <v>23733</v>
      </c>
      <c r="I3438" s="10"/>
      <c r="J3438" s="10">
        <v>1009754.8899999984</v>
      </c>
      <c r="K3438" s="10"/>
      <c r="M3438" s="10">
        <v>1632</v>
      </c>
      <c r="N3438" s="69"/>
      <c r="P3438" s="245">
        <f t="shared" si="211"/>
        <v>618.72235906862647</v>
      </c>
      <c r="Q3438" s="10"/>
      <c r="R3438" s="10"/>
      <c r="S3438" s="10"/>
      <c r="T3438" s="179">
        <f t="shared" si="212"/>
        <v>5087.2818627450979</v>
      </c>
      <c r="U3438" s="10"/>
      <c r="V3438" s="10"/>
      <c r="W3438" s="10"/>
      <c r="Y3438" s="10">
        <v>1009754.8899999984</v>
      </c>
      <c r="Z3438" s="10">
        <f t="shared" si="214"/>
        <v>1365793.17</v>
      </c>
      <c r="AB3438" s="10">
        <f t="shared" si="215"/>
        <v>939527.14</v>
      </c>
      <c r="AC3438" s="10">
        <v>1075296.42</v>
      </c>
      <c r="AD3438" s="10"/>
      <c r="AE3438" s="3"/>
      <c r="AF3438" s="3"/>
    </row>
    <row r="3439" spans="1:32" x14ac:dyDescent="0.2">
      <c r="A3439" s="55"/>
      <c r="B3439" s="198"/>
      <c r="C3439" s="10" t="s">
        <v>574</v>
      </c>
      <c r="D3439" s="10"/>
      <c r="E3439" s="419" t="s">
        <v>167</v>
      </c>
      <c r="F3439" s="369">
        <v>3951315</v>
      </c>
      <c r="G3439" s="10"/>
      <c r="H3439" s="10">
        <f t="shared" si="213"/>
        <v>11295</v>
      </c>
      <c r="I3439" s="10"/>
      <c r="J3439" s="10">
        <v>415457.1800000004</v>
      </c>
      <c r="K3439" s="10"/>
      <c r="M3439" s="10">
        <v>557</v>
      </c>
      <c r="N3439" s="69"/>
      <c r="P3439" s="245">
        <f t="shared" si="211"/>
        <v>745.88362657091636</v>
      </c>
      <c r="Q3439" s="10"/>
      <c r="R3439" s="10"/>
      <c r="S3439" s="10"/>
      <c r="T3439" s="179">
        <f t="shared" si="212"/>
        <v>7093.9228007181327</v>
      </c>
      <c r="U3439" s="10"/>
      <c r="V3439" s="10"/>
      <c r="W3439" s="10"/>
      <c r="Y3439" s="10">
        <v>415457.1800000004</v>
      </c>
      <c r="Z3439" s="10">
        <f t="shared" si="214"/>
        <v>561946.85</v>
      </c>
      <c r="AB3439" s="10">
        <f t="shared" si="215"/>
        <v>386562.42</v>
      </c>
      <c r="AC3439" s="10">
        <v>442423.82</v>
      </c>
      <c r="AD3439" s="10"/>
      <c r="AE3439" s="3"/>
      <c r="AF3439" s="3"/>
    </row>
    <row r="3440" spans="1:32" x14ac:dyDescent="0.2">
      <c r="A3440" s="55"/>
      <c r="B3440" s="198"/>
      <c r="C3440" s="10" t="s">
        <v>575</v>
      </c>
      <c r="D3440" s="10"/>
      <c r="E3440" s="419" t="s">
        <v>68</v>
      </c>
      <c r="F3440" s="369">
        <v>63508</v>
      </c>
      <c r="G3440" s="10"/>
      <c r="H3440" s="10">
        <f t="shared" si="213"/>
        <v>182</v>
      </c>
      <c r="I3440" s="10"/>
      <c r="J3440" s="10">
        <v>11538.660000000002</v>
      </c>
      <c r="K3440" s="10"/>
      <c r="M3440" s="10">
        <v>12</v>
      </c>
      <c r="N3440" s="69"/>
      <c r="P3440" s="245">
        <f t="shared" ref="P3440:P3453" si="216">J3440/M3440</f>
        <v>961.55500000000018</v>
      </c>
      <c r="Q3440" s="10"/>
      <c r="R3440" s="10"/>
      <c r="S3440" s="10"/>
      <c r="T3440" s="179">
        <f t="shared" ref="T3440:T3453" si="217">F3440/M3440</f>
        <v>5292.333333333333</v>
      </c>
      <c r="U3440" s="10"/>
      <c r="V3440" s="10"/>
      <c r="W3440" s="10"/>
      <c r="Y3440" s="10">
        <v>11538.660000000002</v>
      </c>
      <c r="Z3440" s="10">
        <f t="shared" si="214"/>
        <v>15607.18</v>
      </c>
      <c r="AB3440" s="10">
        <f t="shared" si="215"/>
        <v>10736.15</v>
      </c>
      <c r="AC3440" s="10">
        <v>12287.61</v>
      </c>
      <c r="AD3440" s="10"/>
      <c r="AE3440" s="3"/>
      <c r="AF3440" s="3"/>
    </row>
    <row r="3441" spans="1:32" x14ac:dyDescent="0.2">
      <c r="A3441" s="55"/>
      <c r="B3441" s="198"/>
      <c r="C3441" s="10" t="s">
        <v>575</v>
      </c>
      <c r="D3441" s="10"/>
      <c r="E3441" s="419" t="s">
        <v>107</v>
      </c>
      <c r="F3441" s="369">
        <v>48</v>
      </c>
      <c r="G3441" s="10"/>
      <c r="H3441" s="10">
        <f t="shared" si="213"/>
        <v>0</v>
      </c>
      <c r="I3441" s="10"/>
      <c r="J3441" s="10">
        <v>24.95</v>
      </c>
      <c r="K3441" s="10"/>
      <c r="M3441" s="10">
        <v>1</v>
      </c>
      <c r="N3441" s="69"/>
      <c r="P3441" s="245">
        <f t="shared" si="216"/>
        <v>24.95</v>
      </c>
      <c r="Q3441" s="10"/>
      <c r="R3441" s="10"/>
      <c r="S3441" s="10"/>
      <c r="T3441" s="179">
        <f t="shared" si="217"/>
        <v>48</v>
      </c>
      <c r="U3441" s="10"/>
      <c r="V3441" s="10"/>
      <c r="W3441" s="10"/>
      <c r="Y3441" s="10">
        <v>24.95</v>
      </c>
      <c r="Z3441" s="10">
        <f t="shared" si="214"/>
        <v>33.75</v>
      </c>
      <c r="AB3441" s="10">
        <f t="shared" si="215"/>
        <v>23.21</v>
      </c>
      <c r="AC3441" s="10">
        <v>26.56</v>
      </c>
      <c r="AD3441" s="10"/>
      <c r="AE3441" s="3"/>
      <c r="AF3441" s="3"/>
    </row>
    <row r="3442" spans="1:32" x14ac:dyDescent="0.2">
      <c r="A3442" s="55"/>
      <c r="B3442" s="198"/>
      <c r="C3442" s="10" t="s">
        <v>575</v>
      </c>
      <c r="D3442" s="10"/>
      <c r="E3442" s="419" t="s">
        <v>179</v>
      </c>
      <c r="F3442" s="369">
        <v>7357632</v>
      </c>
      <c r="G3442" s="10"/>
      <c r="H3442" s="10">
        <f t="shared" si="213"/>
        <v>21032</v>
      </c>
      <c r="I3442" s="10"/>
      <c r="J3442" s="10">
        <v>647886.34000000067</v>
      </c>
      <c r="K3442" s="10"/>
      <c r="M3442" s="10">
        <v>1464</v>
      </c>
      <c r="N3442" s="69"/>
      <c r="P3442" s="245">
        <f t="shared" si="216"/>
        <v>442.54531420765073</v>
      </c>
      <c r="Q3442" s="10"/>
      <c r="R3442" s="10"/>
      <c r="S3442" s="10"/>
      <c r="T3442" s="179">
        <f t="shared" si="217"/>
        <v>5025.7049180327867</v>
      </c>
      <c r="U3442" s="10"/>
      <c r="V3442" s="10"/>
      <c r="W3442" s="10"/>
      <c r="Y3442" s="10">
        <v>647886.34000000067</v>
      </c>
      <c r="Z3442" s="10">
        <f t="shared" si="214"/>
        <v>876330.23</v>
      </c>
      <c r="AB3442" s="10">
        <f t="shared" si="215"/>
        <v>602826.29</v>
      </c>
      <c r="AC3442" s="10">
        <v>689939.57</v>
      </c>
      <c r="AD3442" s="10"/>
      <c r="AE3442" s="3"/>
      <c r="AF3442" s="3"/>
    </row>
    <row r="3443" spans="1:32" x14ac:dyDescent="0.2">
      <c r="A3443" s="55"/>
      <c r="B3443" s="198"/>
      <c r="C3443" s="10" t="s">
        <v>576</v>
      </c>
      <c r="D3443" s="10"/>
      <c r="E3443" s="419" t="s">
        <v>287</v>
      </c>
      <c r="F3443" s="369">
        <v>12708</v>
      </c>
      <c r="G3443" s="10"/>
      <c r="H3443" s="10">
        <f t="shared" si="213"/>
        <v>36</v>
      </c>
      <c r="I3443" s="10"/>
      <c r="J3443" s="10">
        <v>2489.9299999999998</v>
      </c>
      <c r="K3443" s="10"/>
      <c r="M3443" s="10">
        <v>41</v>
      </c>
      <c r="N3443" s="69"/>
      <c r="P3443" s="245">
        <f t="shared" si="216"/>
        <v>60.73</v>
      </c>
      <c r="Q3443" s="10"/>
      <c r="R3443" s="10"/>
      <c r="S3443" s="10"/>
      <c r="T3443" s="179">
        <f t="shared" si="217"/>
        <v>309.95121951219511</v>
      </c>
      <c r="U3443" s="10"/>
      <c r="V3443" s="10"/>
      <c r="W3443" s="10"/>
      <c r="Y3443" s="10">
        <v>2489.9299999999998</v>
      </c>
      <c r="Z3443" s="10">
        <f t="shared" si="214"/>
        <v>3367.88</v>
      </c>
      <c r="AB3443" s="10">
        <f t="shared" si="215"/>
        <v>2316.7600000000002</v>
      </c>
      <c r="AC3443" s="10">
        <v>2651.55</v>
      </c>
      <c r="AD3443" s="10"/>
      <c r="AE3443" s="3"/>
      <c r="AF3443" s="3"/>
    </row>
    <row r="3444" spans="1:32" x14ac:dyDescent="0.2">
      <c r="A3444" s="55"/>
      <c r="B3444" s="198"/>
      <c r="C3444" s="10" t="s">
        <v>577</v>
      </c>
      <c r="D3444" s="10"/>
      <c r="E3444" s="419" t="s">
        <v>68</v>
      </c>
      <c r="F3444" s="369">
        <v>476</v>
      </c>
      <c r="G3444" s="10"/>
      <c r="H3444" s="10">
        <f t="shared" si="213"/>
        <v>1</v>
      </c>
      <c r="I3444" s="10"/>
      <c r="J3444" s="10">
        <v>43.34</v>
      </c>
      <c r="K3444" s="10"/>
      <c r="M3444" s="10">
        <v>2</v>
      </c>
      <c r="N3444" s="69"/>
      <c r="P3444" s="245">
        <f t="shared" si="216"/>
        <v>21.67</v>
      </c>
      <c r="Q3444" s="10"/>
      <c r="R3444" s="10"/>
      <c r="S3444" s="10"/>
      <c r="T3444" s="179">
        <f t="shared" si="217"/>
        <v>238</v>
      </c>
      <c r="U3444" s="10"/>
      <c r="V3444" s="10"/>
      <c r="W3444" s="10"/>
      <c r="Y3444" s="10">
        <v>43.34</v>
      </c>
      <c r="Z3444" s="10">
        <f t="shared" si="214"/>
        <v>58.62</v>
      </c>
      <c r="AB3444" s="10">
        <f t="shared" si="215"/>
        <v>40.33</v>
      </c>
      <c r="AC3444" s="10">
        <v>46.16</v>
      </c>
      <c r="AD3444" s="10"/>
      <c r="AE3444" s="3"/>
      <c r="AF3444" s="3"/>
    </row>
    <row r="3445" spans="1:32" x14ac:dyDescent="0.2">
      <c r="A3445" s="55"/>
      <c r="B3445" s="198"/>
      <c r="C3445" s="10" t="s">
        <v>577</v>
      </c>
      <c r="D3445" s="10"/>
      <c r="E3445" s="419" t="s">
        <v>79</v>
      </c>
      <c r="F3445" s="369">
        <v>234</v>
      </c>
      <c r="G3445" s="10"/>
      <c r="H3445" s="10">
        <f t="shared" si="213"/>
        <v>1</v>
      </c>
      <c r="I3445" s="10"/>
      <c r="J3445" s="10">
        <v>54.93</v>
      </c>
      <c r="K3445" s="10"/>
      <c r="M3445" s="10">
        <v>2</v>
      </c>
      <c r="N3445" s="69"/>
      <c r="P3445" s="245">
        <f t="shared" si="216"/>
        <v>27.465</v>
      </c>
      <c r="Q3445" s="10"/>
      <c r="R3445" s="10"/>
      <c r="S3445" s="10"/>
      <c r="T3445" s="179">
        <f t="shared" si="217"/>
        <v>117</v>
      </c>
      <c r="U3445" s="10"/>
      <c r="V3445" s="10"/>
      <c r="W3445" s="10"/>
      <c r="Y3445" s="10">
        <v>54.93</v>
      </c>
      <c r="Z3445" s="10">
        <f t="shared" si="214"/>
        <v>74.3</v>
      </c>
      <c r="AB3445" s="10">
        <f t="shared" si="215"/>
        <v>51.11</v>
      </c>
      <c r="AC3445" s="10">
        <v>58.5</v>
      </c>
      <c r="AD3445" s="10"/>
      <c r="AE3445" s="3"/>
      <c r="AF3445" s="3"/>
    </row>
    <row r="3446" spans="1:32" x14ac:dyDescent="0.2">
      <c r="A3446" s="55"/>
      <c r="B3446" s="198"/>
      <c r="C3446" s="10" t="s">
        <v>577</v>
      </c>
      <c r="D3446" s="10"/>
      <c r="E3446" s="419" t="s">
        <v>73</v>
      </c>
      <c r="F3446" s="369">
        <v>23080</v>
      </c>
      <c r="G3446" s="10"/>
      <c r="H3446" s="10">
        <f t="shared" si="213"/>
        <v>66</v>
      </c>
      <c r="I3446" s="10"/>
      <c r="J3446" s="10">
        <v>1851.36</v>
      </c>
      <c r="K3446" s="10"/>
      <c r="M3446" s="10">
        <v>1</v>
      </c>
      <c r="N3446" s="69"/>
      <c r="P3446" s="245">
        <f t="shared" si="216"/>
        <v>1851.36</v>
      </c>
      <c r="Q3446" s="10"/>
      <c r="R3446" s="10"/>
      <c r="S3446" s="10"/>
      <c r="T3446" s="179">
        <f t="shared" si="217"/>
        <v>23080</v>
      </c>
      <c r="U3446" s="10"/>
      <c r="V3446" s="10"/>
      <c r="W3446" s="10"/>
      <c r="Y3446" s="10">
        <v>1851.36</v>
      </c>
      <c r="Z3446" s="10">
        <f t="shared" si="214"/>
        <v>2504.15</v>
      </c>
      <c r="AB3446" s="10">
        <f t="shared" si="215"/>
        <v>1722.6</v>
      </c>
      <c r="AC3446" s="10">
        <v>1971.53</v>
      </c>
      <c r="AD3446" s="10"/>
      <c r="AE3446" s="3"/>
      <c r="AF3446" s="3"/>
    </row>
    <row r="3447" spans="1:32" x14ac:dyDescent="0.2">
      <c r="A3447" s="55"/>
      <c r="B3447" s="198"/>
      <c r="C3447" s="10" t="s">
        <v>577</v>
      </c>
      <c r="D3447" s="10"/>
      <c r="E3447" s="419" t="s">
        <v>578</v>
      </c>
      <c r="F3447" s="369">
        <v>1356435</v>
      </c>
      <c r="G3447" s="10"/>
      <c r="H3447" s="10">
        <f t="shared" si="213"/>
        <v>3877</v>
      </c>
      <c r="I3447" s="10"/>
      <c r="J3447" s="10">
        <v>92768.699999999968</v>
      </c>
      <c r="K3447" s="10"/>
      <c r="M3447" s="10">
        <v>83</v>
      </c>
      <c r="N3447" s="69"/>
      <c r="P3447" s="245">
        <f t="shared" si="216"/>
        <v>1117.6951807228911</v>
      </c>
      <c r="Q3447" s="10"/>
      <c r="R3447" s="10"/>
      <c r="S3447" s="10"/>
      <c r="T3447" s="179">
        <f t="shared" si="217"/>
        <v>16342.590361445784</v>
      </c>
      <c r="U3447" s="10"/>
      <c r="V3447" s="10"/>
      <c r="W3447" s="10"/>
      <c r="Y3447" s="10">
        <v>92768.699999999968</v>
      </c>
      <c r="Z3447" s="10">
        <f t="shared" si="214"/>
        <v>125478.82</v>
      </c>
      <c r="AB3447" s="10">
        <f t="shared" si="215"/>
        <v>86316.7</v>
      </c>
      <c r="AC3447" s="10">
        <v>98790.16</v>
      </c>
      <c r="AD3447" s="10"/>
      <c r="AE3447" s="3"/>
      <c r="AF3447" s="3"/>
    </row>
    <row r="3448" spans="1:32" x14ac:dyDescent="0.2">
      <c r="A3448" s="55"/>
      <c r="B3448" s="198"/>
      <c r="C3448" s="10" t="s">
        <v>579</v>
      </c>
      <c r="D3448" s="10"/>
      <c r="E3448" s="419" t="s">
        <v>127</v>
      </c>
      <c r="F3448" s="369">
        <v>1071010</v>
      </c>
      <c r="G3448" s="10"/>
      <c r="H3448" s="10">
        <f t="shared" si="213"/>
        <v>3062</v>
      </c>
      <c r="I3448" s="10"/>
      <c r="J3448" s="10">
        <v>112114.26000000011</v>
      </c>
      <c r="K3448" s="10"/>
      <c r="M3448" s="10">
        <v>314</v>
      </c>
      <c r="N3448" s="69"/>
      <c r="P3448" s="245">
        <f t="shared" si="216"/>
        <v>357.0517834394908</v>
      </c>
      <c r="Q3448" s="10"/>
      <c r="R3448" s="10"/>
      <c r="S3448" s="10"/>
      <c r="T3448" s="179">
        <f t="shared" si="217"/>
        <v>3410.8598726114651</v>
      </c>
      <c r="U3448" s="10"/>
      <c r="V3448" s="10"/>
      <c r="W3448" s="10"/>
      <c r="Y3448" s="10">
        <v>112114.26000000011</v>
      </c>
      <c r="Z3448" s="10">
        <f t="shared" si="214"/>
        <v>151645.6</v>
      </c>
      <c r="AB3448" s="10">
        <f t="shared" si="215"/>
        <v>104316.79</v>
      </c>
      <c r="AC3448" s="10">
        <v>119391.41</v>
      </c>
      <c r="AD3448" s="10"/>
      <c r="AE3448" s="3"/>
      <c r="AF3448" s="3"/>
    </row>
    <row r="3449" spans="1:32" x14ac:dyDescent="0.2">
      <c r="A3449" s="55"/>
      <c r="B3449" s="198"/>
      <c r="C3449" s="10" t="s">
        <v>619</v>
      </c>
      <c r="D3449" s="10"/>
      <c r="E3449" s="419" t="s">
        <v>192</v>
      </c>
      <c r="F3449" s="369">
        <v>387</v>
      </c>
      <c r="G3449" s="10"/>
      <c r="H3449" s="10">
        <f t="shared" ref="H3449:H3453" si="218">ROUND($H$3461*F3449/$F$3461,0)</f>
        <v>1</v>
      </c>
      <c r="I3449" s="10"/>
      <c r="J3449" s="10">
        <v>145.35</v>
      </c>
      <c r="K3449" s="10"/>
      <c r="M3449" s="10">
        <v>4</v>
      </c>
      <c r="N3449" s="69"/>
      <c r="P3449" s="245">
        <f t="shared" si="216"/>
        <v>36.337499999999999</v>
      </c>
      <c r="Q3449" s="10"/>
      <c r="R3449" s="10"/>
      <c r="S3449" s="10"/>
      <c r="T3449" s="179">
        <f t="shared" si="217"/>
        <v>96.75</v>
      </c>
      <c r="U3449" s="10"/>
      <c r="V3449" s="10"/>
      <c r="W3449" s="10"/>
      <c r="Y3449" s="10">
        <v>145.35</v>
      </c>
      <c r="Z3449" s="10">
        <f t="shared" ref="Z3449:Z3453" si="219">ROUND($Z$3461*Y3449/$Y$3461,2)</f>
        <v>196.6</v>
      </c>
      <c r="AB3449" s="10">
        <f t="shared" ref="AB3449:AB3453" si="220">ROUND($AB$3461*Y3449/$Y$3461,2)</f>
        <v>135.24</v>
      </c>
      <c r="AC3449" s="10">
        <v>154.78</v>
      </c>
      <c r="AD3449" s="10"/>
      <c r="AE3449" s="3"/>
      <c r="AF3449" s="3"/>
    </row>
    <row r="3450" spans="1:32" x14ac:dyDescent="0.2">
      <c r="A3450" s="55"/>
      <c r="B3450" s="198"/>
      <c r="C3450" s="10" t="s">
        <v>620</v>
      </c>
      <c r="D3450" s="10"/>
      <c r="E3450" s="419" t="s">
        <v>145</v>
      </c>
      <c r="F3450" s="369">
        <v>680</v>
      </c>
      <c r="G3450" s="10"/>
      <c r="H3450" s="10">
        <f t="shared" si="218"/>
        <v>2</v>
      </c>
      <c r="I3450" s="10"/>
      <c r="J3450" s="10">
        <v>108.96</v>
      </c>
      <c r="K3450" s="10"/>
      <c r="M3450" s="10">
        <v>1</v>
      </c>
      <c r="N3450" s="69"/>
      <c r="P3450" s="245">
        <f t="shared" si="216"/>
        <v>108.96</v>
      </c>
      <c r="Q3450" s="10"/>
      <c r="R3450" s="10"/>
      <c r="S3450" s="10"/>
      <c r="T3450" s="179">
        <f t="shared" si="217"/>
        <v>680</v>
      </c>
      <c r="U3450" s="10"/>
      <c r="V3450" s="10"/>
      <c r="W3450" s="10"/>
      <c r="Y3450" s="10">
        <v>108.96</v>
      </c>
      <c r="Z3450" s="10">
        <f t="shared" si="219"/>
        <v>147.38</v>
      </c>
      <c r="AB3450" s="10">
        <f t="shared" si="220"/>
        <v>101.38</v>
      </c>
      <c r="AC3450" s="10">
        <v>116.03</v>
      </c>
      <c r="AD3450" s="10"/>
      <c r="AE3450" s="3"/>
      <c r="AF3450" s="3"/>
    </row>
    <row r="3451" spans="1:32" x14ac:dyDescent="0.2">
      <c r="A3451" s="55"/>
      <c r="B3451" s="198"/>
      <c r="C3451" s="10" t="s">
        <v>583</v>
      </c>
      <c r="D3451" s="10"/>
      <c r="E3451" s="419" t="s">
        <v>229</v>
      </c>
      <c r="F3451" s="369">
        <v>202</v>
      </c>
      <c r="G3451" s="10"/>
      <c r="H3451" s="10">
        <f t="shared" si="218"/>
        <v>1</v>
      </c>
      <c r="I3451" s="10"/>
      <c r="J3451" s="10">
        <v>86</v>
      </c>
      <c r="K3451" s="10"/>
      <c r="M3451" s="10">
        <v>1</v>
      </c>
      <c r="N3451" s="69"/>
      <c r="P3451" s="245">
        <f t="shared" si="216"/>
        <v>86</v>
      </c>
      <c r="Q3451" s="10"/>
      <c r="R3451" s="10"/>
      <c r="S3451" s="10"/>
      <c r="T3451" s="179">
        <f t="shared" si="217"/>
        <v>202</v>
      </c>
      <c r="U3451" s="10"/>
      <c r="V3451" s="10"/>
      <c r="W3451" s="10"/>
      <c r="Y3451" s="10">
        <v>86</v>
      </c>
      <c r="Z3451" s="10">
        <f t="shared" si="219"/>
        <v>116.32</v>
      </c>
      <c r="AB3451" s="10">
        <f t="shared" si="220"/>
        <v>80.02</v>
      </c>
      <c r="AC3451" s="10">
        <v>91.58</v>
      </c>
      <c r="AD3451" s="10"/>
      <c r="AE3451" s="3"/>
      <c r="AF3451" s="3"/>
    </row>
    <row r="3452" spans="1:32" x14ac:dyDescent="0.2">
      <c r="A3452" s="55"/>
      <c r="B3452" s="198"/>
      <c r="C3452" s="10" t="s">
        <v>583</v>
      </c>
      <c r="D3452" s="10"/>
      <c r="E3452" s="419" t="s">
        <v>460</v>
      </c>
      <c r="F3452" s="369">
        <v>1978832</v>
      </c>
      <c r="G3452" s="10"/>
      <c r="H3452" s="10">
        <f t="shared" si="218"/>
        <v>5657</v>
      </c>
      <c r="I3452" s="10"/>
      <c r="J3452" s="10">
        <v>172932.59999999983</v>
      </c>
      <c r="K3452" s="10"/>
      <c r="M3452" s="10">
        <v>526</v>
      </c>
      <c r="N3452" s="69"/>
      <c r="P3452" s="245">
        <f t="shared" si="216"/>
        <v>328.76920152091225</v>
      </c>
      <c r="Q3452" s="10"/>
      <c r="R3452" s="10"/>
      <c r="S3452" s="10"/>
      <c r="T3452" s="179">
        <f t="shared" si="217"/>
        <v>3762.0380228136883</v>
      </c>
      <c r="U3452" s="10"/>
      <c r="V3452" s="10"/>
      <c r="W3452" s="10"/>
      <c r="Y3452" s="10">
        <v>172932.59999999983</v>
      </c>
      <c r="Z3452" s="10">
        <f t="shared" si="219"/>
        <v>233908.41</v>
      </c>
      <c r="AB3452" s="10">
        <f t="shared" si="220"/>
        <v>160905.26</v>
      </c>
      <c r="AC3452" s="10">
        <v>184157.37</v>
      </c>
      <c r="AD3452" s="10"/>
      <c r="AE3452" s="3"/>
      <c r="AF3452" s="3"/>
    </row>
    <row r="3453" spans="1:32" x14ac:dyDescent="0.2">
      <c r="A3453" s="55"/>
      <c r="B3453" s="198"/>
      <c r="C3453" s="10" t="s">
        <v>584</v>
      </c>
      <c r="D3453" s="10"/>
      <c r="E3453" s="419" t="s">
        <v>90</v>
      </c>
      <c r="F3453" s="369">
        <v>37412</v>
      </c>
      <c r="G3453" s="10"/>
      <c r="H3453" s="10">
        <f t="shared" si="218"/>
        <v>107</v>
      </c>
      <c r="I3453" s="10"/>
      <c r="J3453" s="10">
        <v>6075.49</v>
      </c>
      <c r="K3453" s="10"/>
      <c r="M3453" s="10">
        <v>5</v>
      </c>
      <c r="N3453" s="69"/>
      <c r="P3453" s="245">
        <f t="shared" si="216"/>
        <v>1215.098</v>
      </c>
      <c r="Q3453" s="10"/>
      <c r="R3453" s="10"/>
      <c r="S3453" s="10"/>
      <c r="T3453" s="179">
        <f t="shared" si="217"/>
        <v>7482.4</v>
      </c>
      <c r="U3453" s="10"/>
      <c r="V3453" s="10"/>
      <c r="W3453" s="10"/>
      <c r="Y3453" s="10">
        <v>6075.49</v>
      </c>
      <c r="Z3453" s="10">
        <f t="shared" si="219"/>
        <v>8217.7000000000007</v>
      </c>
      <c r="AB3453" s="10">
        <f t="shared" si="220"/>
        <v>5652.94</v>
      </c>
      <c r="AC3453" s="10">
        <v>6469.84</v>
      </c>
      <c r="AD3453" s="10"/>
      <c r="AE3453" s="3"/>
      <c r="AF3453" s="3"/>
    </row>
    <row r="3454" spans="1:32" x14ac:dyDescent="0.2">
      <c r="A3454" s="55"/>
      <c r="B3454" s="198"/>
      <c r="C3454" s="10" t="s">
        <v>585</v>
      </c>
      <c r="D3454" s="10"/>
      <c r="E3454" s="419" t="s">
        <v>460</v>
      </c>
      <c r="F3454" s="10">
        <v>32099</v>
      </c>
      <c r="G3454" s="10"/>
      <c r="H3454" s="10">
        <f>ROUND($H$3461*F3454/$F$3461,0)</f>
        <v>92</v>
      </c>
      <c r="I3454" s="10"/>
      <c r="J3454" s="10">
        <v>5259.33</v>
      </c>
      <c r="K3454" s="10"/>
      <c r="M3454" s="10">
        <v>20</v>
      </c>
      <c r="N3454" s="69"/>
      <c r="P3454" s="201">
        <f t="shared" si="182"/>
        <v>262.9665</v>
      </c>
      <c r="Q3454" s="10"/>
      <c r="R3454" s="10"/>
      <c r="S3454" s="10"/>
      <c r="T3454" s="167">
        <f t="shared" si="183"/>
        <v>1604.95</v>
      </c>
      <c r="U3454" s="10"/>
      <c r="V3454" s="10"/>
      <c r="W3454" s="10"/>
      <c r="Y3454" s="10">
        <v>5259.33</v>
      </c>
      <c r="Z3454" s="10">
        <f>ROUND($Z$3461*Y3454/$Y$3461,2)</f>
        <v>7113.76</v>
      </c>
      <c r="AB3454" s="10">
        <f>ROUND($AB$3461*Y3454/$Y$3461,2)</f>
        <v>4893.55</v>
      </c>
      <c r="AC3454" s="10">
        <v>5600.71</v>
      </c>
      <c r="AD3454" s="10"/>
      <c r="AE3454" s="3"/>
      <c r="AF3454" s="3"/>
    </row>
    <row r="3455" spans="1:32" x14ac:dyDescent="0.2">
      <c r="A3455" s="55"/>
      <c r="B3455" s="198"/>
      <c r="C3455" s="10"/>
      <c r="D3455" s="10"/>
      <c r="E3455" s="419"/>
      <c r="F3455" s="10"/>
      <c r="G3455" s="10"/>
      <c r="H3455" s="10"/>
      <c r="I3455" s="10"/>
      <c r="J3455" s="10"/>
      <c r="K3455" s="10"/>
      <c r="M3455" s="10"/>
      <c r="N3455" s="69"/>
      <c r="P3455" s="201" t="e">
        <f t="shared" si="182"/>
        <v>#DIV/0!</v>
      </c>
      <c r="Q3455" s="10"/>
      <c r="R3455" s="10"/>
      <c r="S3455" s="10"/>
      <c r="T3455" s="167" t="e">
        <f t="shared" si="183"/>
        <v>#DIV/0!</v>
      </c>
      <c r="U3455" s="10"/>
      <c r="V3455" s="10"/>
      <c r="W3455" s="10"/>
      <c r="Y3455" s="10"/>
      <c r="Z3455" s="10"/>
      <c r="AB3455" s="10"/>
      <c r="AC3455" s="10"/>
      <c r="AD3455" s="10"/>
      <c r="AE3455" s="3"/>
      <c r="AF3455" s="3"/>
    </row>
    <row r="3456" spans="1:32" x14ac:dyDescent="0.2">
      <c r="A3456" s="55"/>
      <c r="B3456" s="198"/>
      <c r="C3456" s="10"/>
      <c r="D3456" s="10"/>
      <c r="E3456" s="419"/>
      <c r="F3456" s="10"/>
      <c r="G3456" s="10"/>
      <c r="H3456" s="10"/>
      <c r="I3456" s="10"/>
      <c r="J3456" s="10"/>
      <c r="K3456" s="10"/>
      <c r="M3456" s="10"/>
      <c r="N3456" s="69"/>
      <c r="P3456" s="201" t="e">
        <f t="shared" si="182"/>
        <v>#DIV/0!</v>
      </c>
      <c r="Q3456" s="10"/>
      <c r="R3456" s="10"/>
      <c r="S3456" s="10"/>
      <c r="T3456" s="167" t="e">
        <f t="shared" si="183"/>
        <v>#DIV/0!</v>
      </c>
      <c r="U3456" s="10"/>
      <c r="V3456" s="10"/>
      <c r="W3456" s="10"/>
      <c r="Y3456" s="10"/>
      <c r="Z3456" s="10"/>
      <c r="AB3456" s="10"/>
      <c r="AC3456" s="10"/>
      <c r="AD3456" s="10"/>
      <c r="AE3456" s="3"/>
      <c r="AF3456" s="3"/>
    </row>
    <row r="3457" spans="1:37" x14ac:dyDescent="0.2">
      <c r="A3457" s="55"/>
      <c r="B3457" s="198"/>
      <c r="C3457" s="10"/>
      <c r="D3457" s="10"/>
      <c r="E3457" s="419"/>
      <c r="F3457" s="10"/>
      <c r="G3457" s="10"/>
      <c r="H3457" s="10"/>
      <c r="I3457" s="10"/>
      <c r="J3457" s="10"/>
      <c r="K3457" s="10"/>
      <c r="M3457" s="10"/>
      <c r="N3457" s="69"/>
      <c r="P3457" s="201" t="e">
        <f t="shared" si="182"/>
        <v>#DIV/0!</v>
      </c>
      <c r="Q3457" s="10"/>
      <c r="R3457" s="10"/>
      <c r="S3457" s="10"/>
      <c r="T3457" s="167" t="e">
        <f t="shared" si="183"/>
        <v>#DIV/0!</v>
      </c>
      <c r="U3457" s="10"/>
      <c r="V3457" s="10"/>
      <c r="W3457" s="10"/>
      <c r="Y3457" s="10"/>
      <c r="Z3457" s="10"/>
      <c r="AB3457" s="10"/>
      <c r="AC3457" s="10"/>
      <c r="AD3457" s="10"/>
      <c r="AE3457" s="3"/>
      <c r="AF3457" s="3"/>
    </row>
    <row r="3458" spans="1:37" x14ac:dyDescent="0.2">
      <c r="A3458" s="55"/>
      <c r="B3458" s="198"/>
      <c r="C3458" s="10"/>
      <c r="D3458" s="10"/>
      <c r="E3458" s="419"/>
      <c r="F3458" s="10"/>
      <c r="G3458" s="10"/>
      <c r="H3458" s="10"/>
      <c r="I3458" s="10"/>
      <c r="J3458" s="10"/>
      <c r="K3458" s="10"/>
      <c r="M3458" s="10"/>
      <c r="N3458" s="69"/>
      <c r="P3458" s="201" t="e">
        <f t="shared" si="182"/>
        <v>#DIV/0!</v>
      </c>
      <c r="Q3458" s="10"/>
      <c r="R3458" s="10"/>
      <c r="S3458" s="10"/>
      <c r="T3458" s="167" t="e">
        <f t="shared" si="183"/>
        <v>#DIV/0!</v>
      </c>
      <c r="U3458" s="10"/>
      <c r="V3458" s="10"/>
      <c r="W3458" s="10"/>
      <c r="Y3458" s="10"/>
      <c r="Z3458" s="10"/>
      <c r="AB3458" s="10"/>
      <c r="AC3458" s="10"/>
      <c r="AD3458" s="10"/>
      <c r="AE3458" s="3"/>
      <c r="AF3458" s="3"/>
    </row>
    <row r="3459" spans="1:37" x14ac:dyDescent="0.2">
      <c r="A3459" s="55"/>
      <c r="B3459" s="198"/>
      <c r="C3459" s="10"/>
      <c r="D3459" s="10"/>
      <c r="E3459" s="419"/>
      <c r="F3459" s="10"/>
      <c r="G3459" s="10"/>
      <c r="H3459" s="10"/>
      <c r="I3459" s="10"/>
      <c r="J3459" s="10"/>
      <c r="K3459" s="10"/>
      <c r="M3459" s="10"/>
      <c r="N3459" s="69"/>
      <c r="P3459" s="201" t="e">
        <f t="shared" si="182"/>
        <v>#DIV/0!</v>
      </c>
      <c r="Q3459" s="10"/>
      <c r="R3459" s="10"/>
      <c r="S3459" s="10"/>
      <c r="T3459" s="167" t="e">
        <f t="shared" si="183"/>
        <v>#DIV/0!</v>
      </c>
      <c r="U3459" s="10"/>
      <c r="V3459" s="10"/>
      <c r="W3459" s="10"/>
      <c r="Y3459" s="10"/>
      <c r="Z3459" s="10"/>
      <c r="AB3459" s="10"/>
      <c r="AC3459" s="10"/>
      <c r="AD3459" s="10"/>
      <c r="AE3459" s="3"/>
      <c r="AF3459" s="3"/>
    </row>
    <row r="3460" spans="1:37" x14ac:dyDescent="0.2">
      <c r="A3460" s="55"/>
      <c r="B3460" s="198"/>
      <c r="C3460" s="10"/>
      <c r="D3460" s="10"/>
      <c r="E3460" s="419"/>
      <c r="F3460" s="10"/>
      <c r="G3460" s="10"/>
      <c r="H3460" s="10"/>
      <c r="I3460" s="10"/>
      <c r="J3460" s="10"/>
      <c r="K3460" s="10"/>
      <c r="M3460" s="10"/>
      <c r="N3460" s="69"/>
      <c r="P3460" s="201" t="e">
        <f t="shared" si="182"/>
        <v>#DIV/0!</v>
      </c>
      <c r="Q3460" s="10"/>
      <c r="R3460" s="10"/>
      <c r="S3460" s="10"/>
      <c r="T3460" s="167" t="e">
        <f t="shared" si="183"/>
        <v>#DIV/0!</v>
      </c>
      <c r="U3460" s="10"/>
      <c r="V3460" s="10"/>
      <c r="W3460" s="10"/>
      <c r="Y3460" s="10"/>
      <c r="Z3460" s="10"/>
      <c r="AB3460" s="10"/>
      <c r="AC3460" s="10"/>
      <c r="AD3460" s="10"/>
      <c r="AE3460" s="3"/>
      <c r="AF3460" s="3"/>
    </row>
    <row r="3461" spans="1:37" x14ac:dyDescent="0.2">
      <c r="A3461" s="55"/>
      <c r="B3461" s="93" t="s">
        <v>586</v>
      </c>
      <c r="C3461" s="100"/>
      <c r="D3461" s="100"/>
      <c r="E3461" s="423"/>
      <c r="F3461" s="95">
        <f>SUM(F2936:F3460)</f>
        <v>475930235</v>
      </c>
      <c r="G3461" s="95"/>
      <c r="H3461" s="370">
        <v>1360468</v>
      </c>
      <c r="I3461" s="95"/>
      <c r="J3461" s="95">
        <f>SUM(J2936:J3460)</f>
        <v>39331018.089999974</v>
      </c>
      <c r="K3461" s="96"/>
      <c r="M3461" s="95">
        <f>SUM(M2936:M3460)</f>
        <v>65468</v>
      </c>
      <c r="N3461" s="96"/>
      <c r="P3461" s="249">
        <f t="shared" ref="P3461" si="221">J3461/M3461</f>
        <v>600.76706314535306</v>
      </c>
      <c r="Q3461" s="99" t="s">
        <v>587</v>
      </c>
      <c r="R3461" s="99" t="s">
        <v>587</v>
      </c>
      <c r="S3461" s="99" t="s">
        <v>587</v>
      </c>
      <c r="T3461" s="244">
        <f>F3461/M3461</f>
        <v>7269.6620486344473</v>
      </c>
      <c r="U3461" s="99" t="s">
        <v>587</v>
      </c>
      <c r="V3461" s="99" t="s">
        <v>587</v>
      </c>
      <c r="W3461" s="102" t="s">
        <v>587</v>
      </c>
      <c r="Y3461" s="169">
        <f>SUM(Y2936:Y3460)</f>
        <v>39331018.089999974</v>
      </c>
      <c r="Z3461" s="176">
        <v>53199084.5</v>
      </c>
      <c r="AB3461" s="10">
        <v>36595573</v>
      </c>
      <c r="AC3461" s="171">
        <f>SUM(AC2937:AC3454)</f>
        <v>41883929.610000007</v>
      </c>
      <c r="AD3461" s="96"/>
      <c r="AE3461" s="3"/>
      <c r="AF3461" s="3"/>
    </row>
    <row r="3462" spans="1:37" s="3" customFormat="1" x14ac:dyDescent="0.2">
      <c r="A3462" s="55"/>
      <c r="E3462" s="75"/>
      <c r="AB3462" s="4"/>
      <c r="AC3462" s="4"/>
      <c r="AD3462" s="4"/>
      <c r="AH3462" s="73"/>
      <c r="AI3462" s="73"/>
      <c r="AJ3462" s="73"/>
      <c r="AK3462" s="73"/>
    </row>
    <row r="3463" spans="1:37" s="3" customFormat="1" hidden="1" x14ac:dyDescent="0.2">
      <c r="A3463" s="55"/>
      <c r="E3463" s="75"/>
      <c r="M3463" s="50"/>
      <c r="P3463" s="50"/>
      <c r="Y3463" s="50"/>
      <c r="AB3463" s="50"/>
      <c r="AH3463" s="73"/>
      <c r="AI3463" s="73"/>
      <c r="AJ3463" s="73"/>
      <c r="AK3463" s="73"/>
    </row>
    <row r="3464" spans="1:37" s="3" customFormat="1" hidden="1" x14ac:dyDescent="0.2">
      <c r="E3464" s="75"/>
      <c r="M3464" s="50"/>
      <c r="P3464" s="50"/>
      <c r="Y3464" s="50"/>
      <c r="AB3464" s="50"/>
      <c r="AH3464" s="73"/>
      <c r="AI3464" s="73"/>
      <c r="AJ3464" s="73"/>
      <c r="AK3464" s="73"/>
    </row>
    <row r="3465" spans="1:37" s="3" customFormat="1" hidden="1" x14ac:dyDescent="0.2">
      <c r="E3465" s="75"/>
      <c r="M3465" s="50"/>
      <c r="P3465" s="50"/>
      <c r="Y3465" s="50"/>
      <c r="AB3465" s="50"/>
      <c r="AH3465" s="73"/>
      <c r="AI3465" s="73"/>
      <c r="AJ3465" s="73"/>
      <c r="AK3465" s="73"/>
    </row>
    <row r="3466" spans="1:37" s="3" customFormat="1" hidden="1" x14ac:dyDescent="0.2">
      <c r="E3466" s="75"/>
      <c r="M3466" s="50"/>
      <c r="P3466" s="50"/>
      <c r="Y3466" s="50"/>
      <c r="AB3466" s="50"/>
      <c r="AH3466" s="73"/>
      <c r="AI3466" s="73"/>
      <c r="AJ3466" s="73"/>
      <c r="AK3466" s="73"/>
    </row>
    <row r="3467" spans="1:37" x14ac:dyDescent="0.2"/>
    <row r="3468" spans="1:37" x14ac:dyDescent="0.2"/>
    <row r="3469" spans="1:37" x14ac:dyDescent="0.2"/>
    <row r="3470" spans="1:37" x14ac:dyDescent="0.2"/>
    <row r="3471" spans="1:37" x14ac:dyDescent="0.2"/>
    <row r="3472" spans="1:37" x14ac:dyDescent="0.2"/>
    <row r="3473" x14ac:dyDescent="0.2"/>
    <row r="3474" x14ac:dyDescent="0.2"/>
    <row r="3475" x14ac:dyDescent="0.2"/>
    <row r="3476" x14ac:dyDescent="0.2"/>
    <row r="3477" x14ac:dyDescent="0.2"/>
    <row r="3478" x14ac:dyDescent="0.2"/>
    <row r="3479" x14ac:dyDescent="0.2"/>
    <row r="3480" x14ac:dyDescent="0.2"/>
    <row r="3481" x14ac:dyDescent="0.2"/>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99"/>
  <sheetViews>
    <sheetView zoomScale="70" zoomScaleNormal="70" zoomScalePageLayoutView="40" workbookViewId="0">
      <selection activeCell="E12" sqref="E12"/>
    </sheetView>
  </sheetViews>
  <sheetFormatPr defaultColWidth="0" defaultRowHeight="15" zeroHeight="1" x14ac:dyDescent="0.25"/>
  <cols>
    <col min="1" max="1" width="18" style="3" customWidth="1"/>
    <col min="2" max="3" width="22.42578125" style="4" customWidth="1"/>
    <col min="4" max="4" width="24.5703125" style="4" customWidth="1"/>
    <col min="5" max="5" width="22.42578125" style="4" customWidth="1"/>
    <col min="6" max="7" width="22.42578125" style="233" customWidth="1"/>
    <col min="8" max="9" width="22.42578125" style="271"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7109375" style="3" customWidth="1"/>
    <col min="19" max="19" width="3.28515625" style="3" customWidth="1"/>
    <col min="20" max="20" width="0" style="3" hidden="1" customWidth="1"/>
    <col min="21" max="166" width="0" style="4" hidden="1" customWidth="1"/>
    <col min="167" max="16380" width="3.28515625" style="4" hidden="1"/>
    <col min="16381" max="16383" width="3.28515625" hidden="1"/>
    <col min="16384" max="16384" width="3.7109375" hidden="1"/>
  </cols>
  <sheetData>
    <row r="1" spans="1:20" ht="15.75" thickBot="1" x14ac:dyDescent="0.3">
      <c r="A1" s="85" t="s">
        <v>622</v>
      </c>
      <c r="B1" s="51"/>
      <c r="C1" s="51"/>
      <c r="D1" s="51"/>
      <c r="E1" s="3"/>
      <c r="F1" s="180"/>
      <c r="G1" s="180"/>
      <c r="H1" s="184"/>
      <c r="I1" s="184"/>
      <c r="K1" s="60" t="s">
        <v>623</v>
      </c>
      <c r="L1" s="3"/>
      <c r="M1" s="3"/>
      <c r="O1" s="149" t="s">
        <v>624</v>
      </c>
    </row>
    <row r="2" spans="1:20" ht="13.15" customHeight="1" x14ac:dyDescent="0.25">
      <c r="A2" s="125" t="s">
        <v>625</v>
      </c>
      <c r="B2" s="126"/>
      <c r="C2" s="126"/>
      <c r="D2" s="127"/>
      <c r="E2" s="3"/>
      <c r="F2" s="180"/>
      <c r="G2" s="180"/>
      <c r="H2" s="184"/>
      <c r="I2" s="184"/>
      <c r="K2" s="479" t="s">
        <v>626</v>
      </c>
      <c r="L2" s="480"/>
      <c r="M2" s="8"/>
      <c r="N2" s="8"/>
      <c r="O2" s="479" t="s">
        <v>627</v>
      </c>
      <c r="P2" s="488"/>
      <c r="Q2" s="480"/>
      <c r="R2" s="8"/>
      <c r="S2" s="8"/>
      <c r="T2" s="8"/>
    </row>
    <row r="3" spans="1:20" x14ac:dyDescent="0.25">
      <c r="A3" s="128" t="s">
        <v>628</v>
      </c>
      <c r="B3" s="52"/>
      <c r="C3" s="52"/>
      <c r="D3" s="129"/>
      <c r="E3" s="3"/>
      <c r="F3" s="180"/>
      <c r="G3" s="180"/>
      <c r="H3" s="264"/>
      <c r="I3" s="184"/>
      <c r="K3" s="481"/>
      <c r="L3" s="482"/>
      <c r="M3" s="8"/>
      <c r="N3" s="8"/>
      <c r="O3" s="481"/>
      <c r="P3" s="489"/>
      <c r="Q3" s="482"/>
      <c r="R3" s="8"/>
      <c r="S3" s="8"/>
      <c r="T3" s="8"/>
    </row>
    <row r="4" spans="1:20" x14ac:dyDescent="0.25">
      <c r="A4" s="130" t="s">
        <v>629</v>
      </c>
      <c r="B4" s="53"/>
      <c r="C4" s="53"/>
      <c r="D4" s="131"/>
      <c r="E4" s="3"/>
      <c r="F4" s="180"/>
      <c r="G4" s="180"/>
      <c r="H4" s="264"/>
      <c r="I4" s="184"/>
      <c r="K4" s="481"/>
      <c r="L4" s="482"/>
      <c r="M4" s="8"/>
      <c r="N4" s="8"/>
      <c r="O4" s="481"/>
      <c r="P4" s="489"/>
      <c r="Q4" s="482"/>
      <c r="R4" s="8"/>
      <c r="S4" s="8"/>
      <c r="T4" s="8"/>
    </row>
    <row r="5" spans="1:20" ht="15.75" thickBot="1" x14ac:dyDescent="0.3">
      <c r="A5" s="130" t="s">
        <v>630</v>
      </c>
      <c r="B5" s="53"/>
      <c r="C5" s="53"/>
      <c r="D5" s="131"/>
      <c r="E5" s="3"/>
      <c r="F5" s="327"/>
      <c r="G5" s="180"/>
      <c r="H5" s="264"/>
      <c r="I5" s="184"/>
      <c r="K5" s="483"/>
      <c r="L5" s="484"/>
      <c r="M5" s="8"/>
      <c r="N5" s="8"/>
      <c r="O5" s="481"/>
      <c r="P5" s="489"/>
      <c r="Q5" s="482"/>
      <c r="R5" s="8"/>
      <c r="S5" s="8"/>
      <c r="T5" s="8"/>
    </row>
    <row r="6" spans="1:20" ht="15.75" thickBot="1" x14ac:dyDescent="0.3">
      <c r="A6" s="130" t="s">
        <v>631</v>
      </c>
      <c r="B6" s="53"/>
      <c r="C6" s="53"/>
      <c r="D6" s="131"/>
      <c r="E6" s="3"/>
      <c r="F6" s="327"/>
      <c r="G6" s="180"/>
      <c r="H6" s="264"/>
      <c r="I6" s="264"/>
      <c r="J6" s="8"/>
      <c r="L6" s="8"/>
      <c r="M6" s="8"/>
      <c r="N6" s="8"/>
      <c r="O6" s="483"/>
      <c r="P6" s="490"/>
      <c r="Q6" s="484"/>
      <c r="R6" s="8"/>
    </row>
    <row r="7" spans="1:20" ht="15.75" thickBot="1" x14ac:dyDescent="0.3">
      <c r="A7" s="132" t="s">
        <v>632</v>
      </c>
      <c r="B7" s="133"/>
      <c r="C7" s="133"/>
      <c r="D7" s="134"/>
      <c r="E7" s="3"/>
      <c r="F7" s="327"/>
      <c r="G7" s="180"/>
      <c r="H7" s="184"/>
      <c r="I7" s="184"/>
      <c r="K7" s="50"/>
      <c r="L7" s="3"/>
      <c r="M7" s="3"/>
      <c r="O7" s="151"/>
      <c r="P7" s="8"/>
      <c r="Q7" s="8"/>
      <c r="R7" s="8"/>
    </row>
    <row r="8" spans="1:20" x14ac:dyDescent="0.25">
      <c r="A8" s="53"/>
      <c r="B8" s="53"/>
      <c r="C8" s="53"/>
      <c r="D8" s="53"/>
      <c r="E8" s="3"/>
      <c r="F8" s="327"/>
      <c r="G8" s="180"/>
      <c r="H8" s="184"/>
      <c r="I8" s="184"/>
      <c r="K8" s="50" t="s">
        <v>633</v>
      </c>
      <c r="L8" s="3"/>
      <c r="M8" s="3"/>
      <c r="O8" s="50" t="s">
        <v>633</v>
      </c>
      <c r="P8" s="8"/>
      <c r="Q8" s="8"/>
      <c r="R8" s="8"/>
    </row>
    <row r="9" spans="1:20" x14ac:dyDescent="0.25">
      <c r="A9" s="5" t="s">
        <v>15</v>
      </c>
      <c r="B9" s="54"/>
      <c r="C9" s="54"/>
      <c r="D9" s="54"/>
      <c r="E9" s="5"/>
      <c r="F9" s="328"/>
      <c r="G9" s="230"/>
      <c r="H9" s="265"/>
      <c r="I9" s="184"/>
      <c r="K9" s="50"/>
      <c r="L9" s="3"/>
      <c r="M9" s="3"/>
      <c r="P9" s="8"/>
      <c r="Q9" s="8"/>
      <c r="R9" s="8"/>
    </row>
    <row r="10" spans="1:20" x14ac:dyDescent="0.25">
      <c r="B10" s="53"/>
      <c r="C10" s="53"/>
      <c r="D10" s="53"/>
      <c r="E10" s="3"/>
      <c r="F10" s="327"/>
      <c r="G10" s="180"/>
      <c r="H10" s="184"/>
      <c r="I10" s="184"/>
      <c r="K10" s="50"/>
      <c r="L10" s="3"/>
      <c r="M10" s="3"/>
      <c r="O10" s="50"/>
      <c r="P10" s="8"/>
      <c r="Q10" s="8"/>
      <c r="R10" s="8"/>
    </row>
    <row r="11" spans="1:20" x14ac:dyDescent="0.25">
      <c r="A11" s="3" t="s">
        <v>633</v>
      </c>
      <c r="B11" s="53"/>
      <c r="C11" s="53"/>
      <c r="D11" s="53"/>
      <c r="E11" s="53"/>
      <c r="F11" s="327"/>
      <c r="G11" s="180"/>
      <c r="H11" s="184"/>
      <c r="I11" s="184"/>
      <c r="K11" s="50"/>
      <c r="L11" s="3"/>
      <c r="M11" s="3"/>
      <c r="P11" s="8"/>
      <c r="Q11" s="8"/>
    </row>
    <row r="12" spans="1:20" x14ac:dyDescent="0.25">
      <c r="B12" s="53"/>
      <c r="C12" s="53"/>
      <c r="D12" s="53"/>
      <c r="E12" s="53"/>
      <c r="F12" s="327"/>
      <c r="G12" s="180"/>
      <c r="H12" s="184"/>
      <c r="I12" s="184"/>
      <c r="K12" s="50"/>
      <c r="M12" s="3"/>
      <c r="O12" s="50"/>
    </row>
    <row r="13" spans="1:20" x14ac:dyDescent="0.25">
      <c r="B13" s="53"/>
      <c r="C13" s="53"/>
      <c r="D13" s="53"/>
      <c r="E13" s="53"/>
      <c r="F13" s="327"/>
      <c r="G13" s="180"/>
      <c r="H13" s="184"/>
      <c r="I13" s="184"/>
      <c r="K13" s="50"/>
      <c r="L13" s="3"/>
      <c r="M13" s="3"/>
      <c r="O13" s="50"/>
    </row>
    <row r="14" spans="1:20" x14ac:dyDescent="0.25">
      <c r="B14" s="53"/>
      <c r="C14" s="53"/>
      <c r="D14" s="53"/>
      <c r="E14" s="53"/>
      <c r="F14" s="327"/>
      <c r="G14" s="180"/>
      <c r="H14" s="184"/>
      <c r="I14" s="266" t="s">
        <v>38</v>
      </c>
      <c r="K14" s="50"/>
      <c r="L14" s="3"/>
      <c r="M14" s="124"/>
    </row>
    <row r="15" spans="1:20" x14ac:dyDescent="0.25">
      <c r="A15" s="53" t="s">
        <v>1</v>
      </c>
      <c r="B15" s="3"/>
      <c r="C15" s="3"/>
      <c r="D15" s="3"/>
      <c r="E15" s="3"/>
      <c r="F15" s="180"/>
      <c r="G15" s="180"/>
      <c r="H15" s="184"/>
      <c r="I15" s="184"/>
      <c r="K15" s="50"/>
      <c r="L15" s="3"/>
      <c r="M15" s="3"/>
      <c r="O15" s="50"/>
    </row>
    <row r="16" spans="1:20" ht="63.75" x14ac:dyDescent="0.25">
      <c r="A16" s="55" t="s">
        <v>634</v>
      </c>
      <c r="B16" s="2" t="s">
        <v>43</v>
      </c>
      <c r="C16" s="2" t="s">
        <v>44</v>
      </c>
      <c r="D16" s="2" t="s">
        <v>45</v>
      </c>
      <c r="E16" s="2" t="s">
        <v>46</v>
      </c>
      <c r="F16" s="329" t="s">
        <v>635</v>
      </c>
      <c r="G16" s="329" t="s">
        <v>636</v>
      </c>
      <c r="H16" s="267" t="s">
        <v>637</v>
      </c>
      <c r="I16" s="267" t="s">
        <v>638</v>
      </c>
      <c r="J16" s="70"/>
      <c r="K16" s="49" t="s">
        <v>639</v>
      </c>
      <c r="L16" s="91" t="s">
        <v>640</v>
      </c>
      <c r="M16" s="98" t="s">
        <v>641</v>
      </c>
      <c r="N16" s="70"/>
      <c r="O16" s="485" t="s">
        <v>642</v>
      </c>
      <c r="P16" s="486"/>
      <c r="Q16" s="486"/>
      <c r="R16" s="487"/>
    </row>
    <row r="17" spans="1:22" s="4" customFormat="1" ht="12.75" x14ac:dyDescent="0.2">
      <c r="A17" s="55"/>
      <c r="B17" s="10"/>
      <c r="C17" s="10" t="s">
        <v>62</v>
      </c>
      <c r="D17" s="10"/>
      <c r="E17" s="10" t="s">
        <v>203</v>
      </c>
      <c r="F17" s="179">
        <v>1</v>
      </c>
      <c r="G17" s="179"/>
      <c r="H17" s="268"/>
      <c r="I17" s="268"/>
      <c r="J17" s="3"/>
      <c r="K17" s="10"/>
      <c r="L17" s="10"/>
      <c r="M17" s="10"/>
      <c r="N17" s="3"/>
      <c r="O17" s="469"/>
      <c r="P17" s="470"/>
      <c r="Q17" s="470"/>
      <c r="R17" s="471"/>
      <c r="S17" s="3"/>
      <c r="T17" s="3"/>
      <c r="U17" s="3"/>
      <c r="V17" s="3"/>
    </row>
    <row r="18" spans="1:22" s="4" customFormat="1" ht="12.75" x14ac:dyDescent="0.2">
      <c r="A18" s="55"/>
      <c r="B18" s="10"/>
      <c r="C18" s="10" t="s">
        <v>62</v>
      </c>
      <c r="D18" s="10"/>
      <c r="E18" s="10" t="s">
        <v>63</v>
      </c>
      <c r="F18" s="179">
        <v>260</v>
      </c>
      <c r="G18" s="179">
        <v>3</v>
      </c>
      <c r="H18" s="268">
        <v>1</v>
      </c>
      <c r="I18" s="268">
        <v>4</v>
      </c>
      <c r="J18" s="3"/>
      <c r="K18" s="10"/>
      <c r="L18" s="10"/>
      <c r="M18" s="10"/>
      <c r="N18" s="3"/>
      <c r="O18" s="172"/>
      <c r="P18" s="173"/>
      <c r="Q18" s="173"/>
      <c r="R18" s="174"/>
      <c r="S18" s="3"/>
      <c r="T18" s="3"/>
      <c r="U18" s="3"/>
      <c r="V18" s="3"/>
    </row>
    <row r="19" spans="1:22" s="4" customFormat="1" ht="12.75" x14ac:dyDescent="0.2">
      <c r="A19" s="55"/>
      <c r="B19" s="10"/>
      <c r="C19" s="10" t="s">
        <v>62</v>
      </c>
      <c r="D19" s="10"/>
      <c r="E19" s="10" t="s">
        <v>65</v>
      </c>
      <c r="F19" s="179">
        <v>10</v>
      </c>
      <c r="G19" s="179"/>
      <c r="H19" s="268"/>
      <c r="I19" s="268"/>
      <c r="J19" s="3"/>
      <c r="K19" s="10"/>
      <c r="L19" s="10"/>
      <c r="M19" s="10"/>
      <c r="N19" s="3"/>
      <c r="O19" s="172"/>
      <c r="P19" s="173"/>
      <c r="Q19" s="173"/>
      <c r="R19" s="174"/>
      <c r="S19" s="3"/>
      <c r="T19" s="3"/>
      <c r="U19" s="3"/>
      <c r="V19" s="3"/>
    </row>
    <row r="20" spans="1:22" s="4" customFormat="1" ht="12.75" x14ac:dyDescent="0.2">
      <c r="A20" s="55"/>
      <c r="B20" s="10"/>
      <c r="C20" s="10" t="s">
        <v>66</v>
      </c>
      <c r="D20" s="10"/>
      <c r="E20" s="10" t="s">
        <v>63</v>
      </c>
      <c r="F20" s="179">
        <v>59</v>
      </c>
      <c r="G20" s="179">
        <v>2</v>
      </c>
      <c r="H20" s="268">
        <v>2</v>
      </c>
      <c r="I20" s="268">
        <v>3.5</v>
      </c>
      <c r="J20" s="3"/>
      <c r="K20" s="10"/>
      <c r="L20" s="10"/>
      <c r="M20" s="10"/>
      <c r="N20" s="3"/>
      <c r="O20" s="172"/>
      <c r="P20" s="173"/>
      <c r="Q20" s="173"/>
      <c r="R20" s="174"/>
      <c r="S20" s="3"/>
      <c r="T20" s="3"/>
      <c r="U20" s="3"/>
      <c r="V20" s="3"/>
    </row>
    <row r="21" spans="1:22" s="4" customFormat="1" ht="12.75" x14ac:dyDescent="0.2">
      <c r="A21" s="55"/>
      <c r="B21" s="10"/>
      <c r="C21" s="10" t="s">
        <v>67</v>
      </c>
      <c r="D21" s="10"/>
      <c r="E21" s="10" t="s">
        <v>68</v>
      </c>
      <c r="F21" s="179">
        <v>35</v>
      </c>
      <c r="G21" s="179"/>
      <c r="H21" s="268"/>
      <c r="I21" s="268"/>
      <c r="J21" s="3"/>
      <c r="K21" s="10"/>
      <c r="L21" s="10"/>
      <c r="M21" s="10"/>
      <c r="N21" s="3"/>
      <c r="O21" s="172"/>
      <c r="P21" s="173"/>
      <c r="Q21" s="173"/>
      <c r="R21" s="174"/>
      <c r="S21" s="3"/>
      <c r="T21" s="3"/>
      <c r="U21" s="3"/>
      <c r="V21" s="3"/>
    </row>
    <row r="22" spans="1:22" s="4" customFormat="1" ht="12.75" x14ac:dyDescent="0.2">
      <c r="A22" s="55"/>
      <c r="B22" s="10"/>
      <c r="C22" s="10" t="s">
        <v>71</v>
      </c>
      <c r="D22" s="10"/>
      <c r="E22" s="10" t="s">
        <v>72</v>
      </c>
      <c r="F22" s="179">
        <v>37</v>
      </c>
      <c r="G22" s="179">
        <v>1</v>
      </c>
      <c r="H22" s="268">
        <v>1</v>
      </c>
      <c r="I22" s="268">
        <v>0</v>
      </c>
      <c r="J22" s="3"/>
      <c r="K22" s="10"/>
      <c r="L22" s="10"/>
      <c r="M22" s="10"/>
      <c r="N22" s="3"/>
      <c r="O22" s="172"/>
      <c r="P22" s="173"/>
      <c r="Q22" s="173"/>
      <c r="R22" s="174"/>
      <c r="S22" s="3"/>
      <c r="T22" s="3"/>
      <c r="U22" s="3"/>
      <c r="V22" s="3"/>
    </row>
    <row r="23" spans="1:22" s="4" customFormat="1" ht="12.75" x14ac:dyDescent="0.2">
      <c r="A23" s="55"/>
      <c r="B23" s="10"/>
      <c r="C23" s="10" t="s">
        <v>74</v>
      </c>
      <c r="D23" s="10"/>
      <c r="E23" s="10" t="s">
        <v>75</v>
      </c>
      <c r="F23" s="179">
        <v>1</v>
      </c>
      <c r="G23" s="179"/>
      <c r="H23" s="268"/>
      <c r="I23" s="268"/>
      <c r="J23" s="3"/>
      <c r="K23" s="10"/>
      <c r="L23" s="10"/>
      <c r="M23" s="10"/>
      <c r="N23" s="3"/>
      <c r="O23" s="172"/>
      <c r="P23" s="173"/>
      <c r="Q23" s="173"/>
      <c r="R23" s="174"/>
      <c r="S23" s="3"/>
      <c r="T23" s="3"/>
      <c r="U23" s="3"/>
      <c r="V23" s="3"/>
    </row>
    <row r="24" spans="1:22" s="4" customFormat="1" ht="12.75" x14ac:dyDescent="0.2">
      <c r="A24" s="55"/>
      <c r="B24" s="10"/>
      <c r="C24" s="10" t="s">
        <v>78</v>
      </c>
      <c r="D24" s="10"/>
      <c r="E24" s="10" t="s">
        <v>79</v>
      </c>
      <c r="F24" s="179">
        <v>2</v>
      </c>
      <c r="G24" s="179"/>
      <c r="H24" s="268"/>
      <c r="I24" s="268"/>
      <c r="J24" s="3"/>
      <c r="K24" s="10"/>
      <c r="L24" s="10"/>
      <c r="M24" s="10"/>
      <c r="N24" s="3"/>
      <c r="O24" s="172"/>
      <c r="P24" s="173"/>
      <c r="Q24" s="173"/>
      <c r="R24" s="174"/>
      <c r="S24" s="3"/>
      <c r="T24" s="3"/>
      <c r="U24" s="3"/>
      <c r="V24" s="3"/>
    </row>
    <row r="25" spans="1:22" s="4" customFormat="1" ht="12.75" x14ac:dyDescent="0.2">
      <c r="A25" s="55"/>
      <c r="B25" s="10"/>
      <c r="C25" s="10" t="s">
        <v>80</v>
      </c>
      <c r="D25" s="10"/>
      <c r="E25" s="10" t="s">
        <v>81</v>
      </c>
      <c r="F25" s="179">
        <v>326</v>
      </c>
      <c r="G25" s="179">
        <v>13</v>
      </c>
      <c r="H25" s="268">
        <v>10</v>
      </c>
      <c r="I25" s="268">
        <v>1.4</v>
      </c>
      <c r="J25" s="3"/>
      <c r="K25" s="10"/>
      <c r="L25" s="10"/>
      <c r="M25" s="10"/>
      <c r="N25" s="3"/>
      <c r="O25" s="172"/>
      <c r="P25" s="173"/>
      <c r="Q25" s="173"/>
      <c r="R25" s="174"/>
      <c r="S25" s="3"/>
      <c r="T25" s="3"/>
      <c r="U25" s="3"/>
      <c r="V25" s="3"/>
    </row>
    <row r="26" spans="1:22" s="4" customFormat="1" ht="12.75" x14ac:dyDescent="0.2">
      <c r="A26" s="55"/>
      <c r="B26" s="10"/>
      <c r="C26" s="10" t="s">
        <v>82</v>
      </c>
      <c r="D26" s="10"/>
      <c r="E26" s="10" t="s">
        <v>83</v>
      </c>
      <c r="F26" s="179">
        <v>1549</v>
      </c>
      <c r="G26" s="179">
        <v>21</v>
      </c>
      <c r="H26" s="268">
        <v>14</v>
      </c>
      <c r="I26" s="268">
        <v>0.42857142857142899</v>
      </c>
      <c r="J26" s="3"/>
      <c r="K26" s="10"/>
      <c r="L26" s="10"/>
      <c r="M26" s="10"/>
      <c r="N26" s="3"/>
      <c r="O26" s="172"/>
      <c r="P26" s="173"/>
      <c r="Q26" s="173"/>
      <c r="R26" s="174"/>
      <c r="S26" s="3"/>
      <c r="T26" s="3"/>
      <c r="U26" s="3"/>
      <c r="V26" s="3"/>
    </row>
    <row r="27" spans="1:22" s="4" customFormat="1" ht="12.75" x14ac:dyDescent="0.2">
      <c r="A27" s="55"/>
      <c r="B27" s="10"/>
      <c r="C27" s="10" t="s">
        <v>82</v>
      </c>
      <c r="D27" s="10"/>
      <c r="E27" s="10" t="s">
        <v>643</v>
      </c>
      <c r="F27" s="179">
        <v>2</v>
      </c>
      <c r="G27" s="179"/>
      <c r="H27" s="268"/>
      <c r="I27" s="268"/>
      <c r="J27" s="3"/>
      <c r="K27" s="10"/>
      <c r="L27" s="10"/>
      <c r="M27" s="10"/>
      <c r="N27" s="3"/>
      <c r="O27" s="172"/>
      <c r="P27" s="173"/>
      <c r="Q27" s="173"/>
      <c r="R27" s="174"/>
      <c r="S27" s="3"/>
      <c r="T27" s="3"/>
      <c r="U27" s="3"/>
      <c r="V27" s="3"/>
    </row>
    <row r="28" spans="1:22" s="4" customFormat="1" ht="12.75" x14ac:dyDescent="0.2">
      <c r="A28" s="55"/>
      <c r="B28" s="10"/>
      <c r="C28" s="10" t="s">
        <v>89</v>
      </c>
      <c r="D28" s="10"/>
      <c r="E28" s="10" t="s">
        <v>90</v>
      </c>
      <c r="F28" s="179">
        <v>4</v>
      </c>
      <c r="G28" s="179"/>
      <c r="H28" s="268"/>
      <c r="I28" s="268"/>
      <c r="J28" s="3"/>
      <c r="K28" s="10"/>
      <c r="L28" s="10"/>
      <c r="M28" s="10"/>
      <c r="N28" s="3"/>
      <c r="O28" s="172"/>
      <c r="P28" s="173"/>
      <c r="Q28" s="173"/>
      <c r="R28" s="174"/>
      <c r="S28" s="3"/>
      <c r="T28" s="3"/>
      <c r="U28" s="3"/>
      <c r="V28" s="3"/>
    </row>
    <row r="29" spans="1:22" s="4" customFormat="1" ht="12.75" x14ac:dyDescent="0.2">
      <c r="A29" s="55"/>
      <c r="B29" s="10"/>
      <c r="C29" s="10" t="s">
        <v>91</v>
      </c>
      <c r="D29" s="10"/>
      <c r="E29" s="10" t="s">
        <v>92</v>
      </c>
      <c r="F29" s="179">
        <v>11</v>
      </c>
      <c r="G29" s="179"/>
      <c r="H29" s="268"/>
      <c r="I29" s="268"/>
      <c r="J29" s="3"/>
      <c r="K29" s="10"/>
      <c r="L29" s="10"/>
      <c r="M29" s="10"/>
      <c r="N29" s="3"/>
      <c r="O29" s="172"/>
      <c r="P29" s="173"/>
      <c r="Q29" s="173"/>
      <c r="R29" s="174"/>
      <c r="S29" s="3"/>
      <c r="T29" s="3"/>
      <c r="U29" s="3"/>
      <c r="V29" s="3"/>
    </row>
    <row r="30" spans="1:22" s="4" customFormat="1" ht="12.75" x14ac:dyDescent="0.2">
      <c r="A30" s="55"/>
      <c r="B30" s="10"/>
      <c r="C30" s="10" t="s">
        <v>94</v>
      </c>
      <c r="D30" s="10"/>
      <c r="E30" s="10" t="s">
        <v>96</v>
      </c>
      <c r="F30" s="179">
        <v>47</v>
      </c>
      <c r="G30" s="179">
        <v>2</v>
      </c>
      <c r="H30" s="268">
        <v>2</v>
      </c>
      <c r="I30" s="268">
        <v>0.5</v>
      </c>
      <c r="J30" s="3"/>
      <c r="K30" s="10"/>
      <c r="L30" s="10"/>
      <c r="M30" s="10"/>
      <c r="N30" s="3"/>
      <c r="O30" s="172"/>
      <c r="P30" s="173"/>
      <c r="Q30" s="173"/>
      <c r="R30" s="174"/>
      <c r="S30" s="3"/>
      <c r="T30" s="3"/>
      <c r="U30" s="3"/>
      <c r="V30" s="3"/>
    </row>
    <row r="31" spans="1:22" s="4" customFormat="1" ht="12.75" x14ac:dyDescent="0.2">
      <c r="A31" s="55"/>
      <c r="B31" s="10"/>
      <c r="C31" s="10" t="s">
        <v>99</v>
      </c>
      <c r="D31" s="10"/>
      <c r="E31" s="10" t="s">
        <v>77</v>
      </c>
      <c r="F31" s="179">
        <v>202</v>
      </c>
      <c r="G31" s="179">
        <v>6</v>
      </c>
      <c r="H31" s="268">
        <v>5</v>
      </c>
      <c r="I31" s="268">
        <v>0</v>
      </c>
      <c r="J31" s="3"/>
      <c r="K31" s="10"/>
      <c r="L31" s="10"/>
      <c r="M31" s="10"/>
      <c r="N31" s="3"/>
      <c r="O31" s="172"/>
      <c r="P31" s="173"/>
      <c r="Q31" s="173"/>
      <c r="R31" s="174"/>
      <c r="S31" s="3"/>
      <c r="T31" s="3"/>
      <c r="U31" s="3"/>
      <c r="V31" s="3"/>
    </row>
    <row r="32" spans="1:22" s="4" customFormat="1" ht="12.75" x14ac:dyDescent="0.2">
      <c r="A32" s="55"/>
      <c r="B32" s="10"/>
      <c r="C32" s="10" t="s">
        <v>101</v>
      </c>
      <c r="D32" s="10"/>
      <c r="E32" s="10" t="s">
        <v>102</v>
      </c>
      <c r="F32" s="179">
        <v>65</v>
      </c>
      <c r="G32" s="179">
        <v>1</v>
      </c>
      <c r="H32" s="268">
        <v>2</v>
      </c>
      <c r="I32" s="268">
        <v>3.5</v>
      </c>
      <c r="J32" s="3"/>
      <c r="K32" s="10"/>
      <c r="L32" s="10"/>
      <c r="M32" s="10"/>
      <c r="N32" s="3"/>
      <c r="O32" s="172"/>
      <c r="P32" s="173"/>
      <c r="Q32" s="173"/>
      <c r="R32" s="174"/>
      <c r="S32" s="3"/>
      <c r="T32" s="3"/>
      <c r="U32" s="3"/>
      <c r="V32" s="3"/>
    </row>
    <row r="33" spans="1:22" s="4" customFormat="1" ht="12.75" x14ac:dyDescent="0.2">
      <c r="A33" s="55"/>
      <c r="B33" s="10"/>
      <c r="C33" s="10" t="s">
        <v>101</v>
      </c>
      <c r="D33" s="10"/>
      <c r="E33" s="10" t="s">
        <v>103</v>
      </c>
      <c r="F33" s="179">
        <v>3</v>
      </c>
      <c r="G33" s="179"/>
      <c r="H33" s="268"/>
      <c r="I33" s="268"/>
      <c r="J33" s="3"/>
      <c r="K33" s="10"/>
      <c r="L33" s="10"/>
      <c r="M33" s="10"/>
      <c r="N33" s="3"/>
      <c r="O33" s="172"/>
      <c r="P33" s="173"/>
      <c r="Q33" s="173"/>
      <c r="R33" s="174"/>
      <c r="S33" s="3"/>
      <c r="T33" s="3"/>
      <c r="U33" s="3"/>
      <c r="V33" s="3"/>
    </row>
    <row r="34" spans="1:22" s="4" customFormat="1" ht="12.75" x14ac:dyDescent="0.2">
      <c r="A34" s="55"/>
      <c r="B34" s="10"/>
      <c r="C34" s="10" t="s">
        <v>101</v>
      </c>
      <c r="D34" s="10"/>
      <c r="E34" s="10" t="s">
        <v>104</v>
      </c>
      <c r="F34" s="179">
        <v>1</v>
      </c>
      <c r="G34" s="179"/>
      <c r="H34" s="268"/>
      <c r="I34" s="268"/>
      <c r="J34" s="3"/>
      <c r="K34" s="10"/>
      <c r="L34" s="10"/>
      <c r="M34" s="10"/>
      <c r="N34" s="3"/>
      <c r="O34" s="172"/>
      <c r="P34" s="173"/>
      <c r="Q34" s="173"/>
      <c r="R34" s="174"/>
      <c r="S34" s="3"/>
      <c r="T34" s="3"/>
      <c r="U34" s="3"/>
      <c r="V34" s="3"/>
    </row>
    <row r="35" spans="1:22" s="4" customFormat="1" ht="12.75" x14ac:dyDescent="0.2">
      <c r="A35" s="55"/>
      <c r="B35" s="10"/>
      <c r="C35" s="10" t="s">
        <v>644</v>
      </c>
      <c r="D35" s="10"/>
      <c r="E35" s="10" t="s">
        <v>103</v>
      </c>
      <c r="F35" s="179">
        <v>9</v>
      </c>
      <c r="G35" s="179"/>
      <c r="H35" s="268"/>
      <c r="I35" s="268"/>
      <c r="J35" s="3"/>
      <c r="K35" s="10"/>
      <c r="L35" s="10"/>
      <c r="M35" s="10"/>
      <c r="N35" s="3"/>
      <c r="O35" s="172"/>
      <c r="P35" s="173"/>
      <c r="Q35" s="173"/>
      <c r="R35" s="174"/>
      <c r="S35" s="3"/>
      <c r="T35" s="3"/>
      <c r="U35" s="3"/>
      <c r="V35" s="3"/>
    </row>
    <row r="36" spans="1:22" s="4" customFormat="1" ht="12.75" x14ac:dyDescent="0.2">
      <c r="A36" s="55"/>
      <c r="B36" s="10"/>
      <c r="C36" s="10" t="s">
        <v>106</v>
      </c>
      <c r="D36" s="10"/>
      <c r="E36" s="10" t="s">
        <v>107</v>
      </c>
      <c r="F36" s="179">
        <v>33</v>
      </c>
      <c r="G36" s="179">
        <v>3</v>
      </c>
      <c r="H36" s="268">
        <v>2</v>
      </c>
      <c r="I36" s="268">
        <v>0</v>
      </c>
      <c r="J36" s="3"/>
      <c r="K36" s="10"/>
      <c r="L36" s="10"/>
      <c r="M36" s="10"/>
      <c r="N36" s="3"/>
      <c r="O36" s="172"/>
      <c r="P36" s="173"/>
      <c r="Q36" s="173"/>
      <c r="R36" s="174"/>
      <c r="S36" s="3"/>
      <c r="T36" s="3"/>
      <c r="U36" s="3"/>
      <c r="V36" s="3"/>
    </row>
    <row r="37" spans="1:22" s="4" customFormat="1" ht="12.75" x14ac:dyDescent="0.2">
      <c r="A37" s="55"/>
      <c r="B37" s="10"/>
      <c r="C37" s="10" t="s">
        <v>645</v>
      </c>
      <c r="D37" s="10"/>
      <c r="E37" s="10" t="s">
        <v>79</v>
      </c>
      <c r="F37" s="179">
        <v>2</v>
      </c>
      <c r="G37" s="179"/>
      <c r="H37" s="268"/>
      <c r="I37" s="268"/>
      <c r="J37" s="3"/>
      <c r="K37" s="10"/>
      <c r="L37" s="10"/>
      <c r="M37" s="10"/>
      <c r="N37" s="3"/>
      <c r="O37" s="172"/>
      <c r="P37" s="173"/>
      <c r="Q37" s="173"/>
      <c r="R37" s="174"/>
      <c r="S37" s="3"/>
      <c r="T37" s="3"/>
      <c r="U37" s="3"/>
      <c r="V37" s="3"/>
    </row>
    <row r="38" spans="1:22" s="4" customFormat="1" ht="12.75" x14ac:dyDescent="0.2">
      <c r="A38" s="55"/>
      <c r="B38" s="10"/>
      <c r="C38" s="10" t="s">
        <v>113</v>
      </c>
      <c r="D38" s="10"/>
      <c r="E38" s="10" t="s">
        <v>104</v>
      </c>
      <c r="F38" s="179">
        <v>51</v>
      </c>
      <c r="G38" s="179"/>
      <c r="H38" s="268"/>
      <c r="I38" s="268"/>
      <c r="J38" s="3"/>
      <c r="K38" s="10"/>
      <c r="L38" s="10"/>
      <c r="M38" s="10"/>
      <c r="N38" s="3"/>
      <c r="O38" s="172"/>
      <c r="P38" s="173"/>
      <c r="Q38" s="173"/>
      <c r="R38" s="174"/>
      <c r="S38" s="3"/>
      <c r="T38" s="3"/>
      <c r="U38" s="3"/>
      <c r="V38" s="3"/>
    </row>
    <row r="39" spans="1:22" s="4" customFormat="1" ht="12.75" x14ac:dyDescent="0.2">
      <c r="A39" s="55"/>
      <c r="B39" s="10"/>
      <c r="C39" s="10" t="s">
        <v>115</v>
      </c>
      <c r="D39" s="10"/>
      <c r="E39" s="10" t="s">
        <v>104</v>
      </c>
      <c r="F39" s="179">
        <v>1</v>
      </c>
      <c r="G39" s="179"/>
      <c r="H39" s="268"/>
      <c r="I39" s="268"/>
      <c r="J39" s="3"/>
      <c r="K39" s="10"/>
      <c r="L39" s="10"/>
      <c r="M39" s="10"/>
      <c r="N39" s="3"/>
      <c r="O39" s="172"/>
      <c r="P39" s="173"/>
      <c r="Q39" s="173"/>
      <c r="R39" s="174"/>
      <c r="S39" s="3"/>
      <c r="T39" s="3"/>
      <c r="U39" s="3"/>
      <c r="V39" s="3"/>
    </row>
    <row r="40" spans="1:22" s="4" customFormat="1" ht="12.75" x14ac:dyDescent="0.2">
      <c r="A40" s="55"/>
      <c r="B40" s="10"/>
      <c r="C40" s="10" t="s">
        <v>646</v>
      </c>
      <c r="D40" s="10"/>
      <c r="E40" s="10" t="s">
        <v>104</v>
      </c>
      <c r="F40" s="179">
        <v>1</v>
      </c>
      <c r="G40" s="179"/>
      <c r="H40" s="268"/>
      <c r="I40" s="268"/>
      <c r="J40" s="3"/>
      <c r="K40" s="10"/>
      <c r="L40" s="10"/>
      <c r="M40" s="10"/>
      <c r="N40" s="3"/>
      <c r="O40" s="172"/>
      <c r="P40" s="173"/>
      <c r="Q40" s="173"/>
      <c r="R40" s="174"/>
      <c r="S40" s="3"/>
      <c r="T40" s="3"/>
      <c r="U40" s="3"/>
      <c r="V40" s="3"/>
    </row>
    <row r="41" spans="1:22" s="4" customFormat="1" ht="12.75" x14ac:dyDescent="0.2">
      <c r="A41" s="55"/>
      <c r="B41" s="10"/>
      <c r="C41" s="10" t="s">
        <v>116</v>
      </c>
      <c r="D41" s="10"/>
      <c r="E41" s="10" t="s">
        <v>104</v>
      </c>
      <c r="F41" s="179">
        <v>1</v>
      </c>
      <c r="G41" s="179"/>
      <c r="H41" s="268"/>
      <c r="I41" s="268"/>
      <c r="J41" s="3"/>
      <c r="K41" s="10"/>
      <c r="L41" s="10"/>
      <c r="M41" s="10"/>
      <c r="N41" s="3"/>
      <c r="O41" s="172"/>
      <c r="P41" s="173"/>
      <c r="Q41" s="173"/>
      <c r="R41" s="174"/>
      <c r="S41" s="3"/>
      <c r="T41" s="3"/>
      <c r="U41" s="3"/>
      <c r="V41" s="3"/>
    </row>
    <row r="42" spans="1:22" s="4" customFormat="1" ht="12.75" x14ac:dyDescent="0.2">
      <c r="A42" s="55"/>
      <c r="B42" s="10"/>
      <c r="C42" s="10" t="s">
        <v>117</v>
      </c>
      <c r="D42" s="10"/>
      <c r="E42" s="10" t="s">
        <v>104</v>
      </c>
      <c r="F42" s="179">
        <v>1</v>
      </c>
      <c r="G42" s="179"/>
      <c r="H42" s="268"/>
      <c r="I42" s="268"/>
      <c r="J42" s="3"/>
      <c r="K42" s="10"/>
      <c r="L42" s="10"/>
      <c r="M42" s="10"/>
      <c r="N42" s="3"/>
      <c r="O42" s="172"/>
      <c r="P42" s="173"/>
      <c r="Q42" s="173"/>
      <c r="R42" s="174"/>
      <c r="S42" s="3"/>
      <c r="T42" s="3"/>
      <c r="U42" s="3"/>
      <c r="V42" s="3"/>
    </row>
    <row r="43" spans="1:22" s="4" customFormat="1" ht="12.75" x14ac:dyDescent="0.2">
      <c r="A43" s="55"/>
      <c r="B43" s="10"/>
      <c r="C43" s="10" t="s">
        <v>118</v>
      </c>
      <c r="D43" s="10"/>
      <c r="E43" s="10" t="s">
        <v>105</v>
      </c>
      <c r="F43" s="179">
        <v>52</v>
      </c>
      <c r="G43" s="179"/>
      <c r="H43" s="268">
        <v>0</v>
      </c>
      <c r="I43" s="268"/>
      <c r="J43" s="3"/>
      <c r="K43" s="10"/>
      <c r="L43" s="10"/>
      <c r="M43" s="10"/>
      <c r="N43" s="3"/>
      <c r="O43" s="172"/>
      <c r="P43" s="173"/>
      <c r="Q43" s="173"/>
      <c r="R43" s="174"/>
      <c r="S43" s="3"/>
      <c r="T43" s="3"/>
      <c r="U43" s="3"/>
      <c r="V43" s="3"/>
    </row>
    <row r="44" spans="1:22" s="4" customFormat="1" ht="12.75" x14ac:dyDescent="0.2">
      <c r="A44" s="55"/>
      <c r="B44" s="10"/>
      <c r="C44" s="10" t="s">
        <v>123</v>
      </c>
      <c r="D44" s="10"/>
      <c r="E44" s="10" t="s">
        <v>124</v>
      </c>
      <c r="F44" s="179">
        <v>14</v>
      </c>
      <c r="G44" s="179">
        <v>1</v>
      </c>
      <c r="H44" s="268">
        <v>0</v>
      </c>
      <c r="I44" s="268"/>
      <c r="J44" s="3"/>
      <c r="K44" s="10"/>
      <c r="L44" s="10"/>
      <c r="M44" s="10"/>
      <c r="N44" s="3"/>
      <c r="O44" s="172"/>
      <c r="P44" s="173"/>
      <c r="Q44" s="173"/>
      <c r="R44" s="174"/>
      <c r="S44" s="3"/>
      <c r="T44" s="3"/>
      <c r="U44" s="3"/>
      <c r="V44" s="3"/>
    </row>
    <row r="45" spans="1:22" s="4" customFormat="1" ht="12.75" x14ac:dyDescent="0.2">
      <c r="A45" s="55"/>
      <c r="B45" s="10"/>
      <c r="C45" s="10" t="s">
        <v>125</v>
      </c>
      <c r="D45" s="10"/>
      <c r="E45" s="10" t="s">
        <v>120</v>
      </c>
      <c r="F45" s="179">
        <v>24</v>
      </c>
      <c r="G45" s="179"/>
      <c r="H45" s="268"/>
      <c r="I45" s="268"/>
      <c r="J45" s="3"/>
      <c r="K45" s="10"/>
      <c r="L45" s="10"/>
      <c r="M45" s="10"/>
      <c r="N45" s="3"/>
      <c r="O45" s="172"/>
      <c r="P45" s="173"/>
      <c r="Q45" s="173"/>
      <c r="R45" s="174"/>
      <c r="S45" s="3"/>
      <c r="T45" s="3"/>
      <c r="U45" s="3"/>
      <c r="V45" s="3"/>
    </row>
    <row r="46" spans="1:22" s="4" customFormat="1" ht="12.75" x14ac:dyDescent="0.2">
      <c r="A46" s="55"/>
      <c r="B46" s="10"/>
      <c r="C46" s="10" t="s">
        <v>126</v>
      </c>
      <c r="D46" s="10"/>
      <c r="E46" s="10" t="s">
        <v>127</v>
      </c>
      <c r="F46" s="179">
        <v>10</v>
      </c>
      <c r="G46" s="179">
        <v>2</v>
      </c>
      <c r="H46" s="268">
        <v>1</v>
      </c>
      <c r="I46" s="268">
        <v>12</v>
      </c>
      <c r="J46" s="3"/>
      <c r="K46" s="10"/>
      <c r="L46" s="10"/>
      <c r="M46" s="10"/>
      <c r="N46" s="3"/>
      <c r="O46" s="172"/>
      <c r="P46" s="173"/>
      <c r="Q46" s="173"/>
      <c r="R46" s="174"/>
      <c r="S46" s="3"/>
      <c r="T46" s="3"/>
      <c r="U46" s="3"/>
      <c r="V46" s="3"/>
    </row>
    <row r="47" spans="1:22" s="4" customFormat="1" ht="12.75" x14ac:dyDescent="0.2">
      <c r="A47" s="55"/>
      <c r="B47" s="10"/>
      <c r="C47" s="10" t="s">
        <v>128</v>
      </c>
      <c r="D47" s="10"/>
      <c r="E47" s="10" t="s">
        <v>68</v>
      </c>
      <c r="F47" s="179">
        <v>294</v>
      </c>
      <c r="G47" s="179">
        <v>4</v>
      </c>
      <c r="H47" s="268">
        <v>2</v>
      </c>
      <c r="I47" s="268">
        <v>1</v>
      </c>
      <c r="J47" s="3"/>
      <c r="K47" s="10"/>
      <c r="L47" s="10"/>
      <c r="M47" s="10"/>
      <c r="N47" s="3"/>
      <c r="O47" s="172"/>
      <c r="P47" s="173"/>
      <c r="Q47" s="173"/>
      <c r="R47" s="174"/>
      <c r="S47" s="3"/>
      <c r="T47" s="3"/>
      <c r="U47" s="3"/>
      <c r="V47" s="3"/>
    </row>
    <row r="48" spans="1:22" s="4" customFormat="1" ht="12.75" x14ac:dyDescent="0.2">
      <c r="A48" s="55"/>
      <c r="B48" s="10"/>
      <c r="C48" s="10" t="s">
        <v>128</v>
      </c>
      <c r="D48" s="10"/>
      <c r="E48" s="10" t="s">
        <v>578</v>
      </c>
      <c r="F48" s="179">
        <v>1</v>
      </c>
      <c r="G48" s="179"/>
      <c r="H48" s="268"/>
      <c r="I48" s="268"/>
      <c r="J48" s="3"/>
      <c r="K48" s="10"/>
      <c r="L48" s="10"/>
      <c r="M48" s="10"/>
      <c r="N48" s="3"/>
      <c r="O48" s="172"/>
      <c r="P48" s="173"/>
      <c r="Q48" s="173"/>
      <c r="R48" s="174"/>
      <c r="S48" s="3"/>
      <c r="T48" s="3"/>
      <c r="U48" s="3"/>
      <c r="V48" s="3"/>
    </row>
    <row r="49" spans="1:22" s="4" customFormat="1" ht="12.75" x14ac:dyDescent="0.2">
      <c r="A49" s="55"/>
      <c r="B49" s="10"/>
      <c r="C49" s="10" t="s">
        <v>647</v>
      </c>
      <c r="D49" s="10"/>
      <c r="E49" s="10" t="s">
        <v>131</v>
      </c>
      <c r="F49" s="179">
        <v>1</v>
      </c>
      <c r="G49" s="179"/>
      <c r="H49" s="268"/>
      <c r="I49" s="268"/>
      <c r="J49" s="3"/>
      <c r="K49" s="10"/>
      <c r="L49" s="10"/>
      <c r="M49" s="10"/>
      <c r="N49" s="3"/>
      <c r="O49" s="172"/>
      <c r="P49" s="173"/>
      <c r="Q49" s="173"/>
      <c r="R49" s="174"/>
      <c r="S49" s="3"/>
      <c r="T49" s="3"/>
      <c r="U49" s="3"/>
      <c r="V49" s="3"/>
    </row>
    <row r="50" spans="1:22" s="4" customFormat="1" ht="12.75" x14ac:dyDescent="0.2">
      <c r="A50" s="55"/>
      <c r="B50" s="10"/>
      <c r="C50" s="10" t="s">
        <v>130</v>
      </c>
      <c r="D50" s="10"/>
      <c r="E50" s="10" t="s">
        <v>107</v>
      </c>
      <c r="F50" s="179">
        <v>3</v>
      </c>
      <c r="G50" s="179"/>
      <c r="H50" s="268"/>
      <c r="I50" s="268"/>
      <c r="J50" s="3"/>
      <c r="K50" s="10"/>
      <c r="L50" s="10"/>
      <c r="M50" s="10"/>
      <c r="N50" s="3"/>
      <c r="O50" s="172"/>
      <c r="P50" s="173"/>
      <c r="Q50" s="173"/>
      <c r="R50" s="174"/>
      <c r="S50" s="3"/>
      <c r="T50" s="3"/>
      <c r="U50" s="3"/>
      <c r="V50" s="3"/>
    </row>
    <row r="51" spans="1:22" s="4" customFormat="1" ht="12.75" x14ac:dyDescent="0.2">
      <c r="A51" s="55"/>
      <c r="B51" s="10"/>
      <c r="C51" s="10" t="s">
        <v>135</v>
      </c>
      <c r="D51" s="10"/>
      <c r="E51" s="10" t="s">
        <v>131</v>
      </c>
      <c r="F51" s="179">
        <v>150</v>
      </c>
      <c r="G51" s="179">
        <v>4</v>
      </c>
      <c r="H51" s="268">
        <v>3</v>
      </c>
      <c r="I51" s="268">
        <v>0</v>
      </c>
      <c r="J51" s="3"/>
      <c r="K51" s="10"/>
      <c r="L51" s="10"/>
      <c r="M51" s="10"/>
      <c r="N51" s="3"/>
      <c r="O51" s="172"/>
      <c r="P51" s="173"/>
      <c r="Q51" s="173"/>
      <c r="R51" s="174"/>
      <c r="S51" s="3"/>
      <c r="T51" s="3"/>
      <c r="U51" s="3"/>
      <c r="V51" s="3"/>
    </row>
    <row r="52" spans="1:22" s="4" customFormat="1" ht="12.75" x14ac:dyDescent="0.2">
      <c r="A52" s="55"/>
      <c r="B52" s="10"/>
      <c r="C52" s="10" t="s">
        <v>136</v>
      </c>
      <c r="D52" s="10"/>
      <c r="E52" s="10" t="s">
        <v>79</v>
      </c>
      <c r="F52" s="179">
        <v>40</v>
      </c>
      <c r="G52" s="179">
        <v>1</v>
      </c>
      <c r="H52" s="268">
        <v>1</v>
      </c>
      <c r="I52" s="268">
        <v>0</v>
      </c>
      <c r="J52" s="3"/>
      <c r="K52" s="10"/>
      <c r="L52" s="10"/>
      <c r="M52" s="10"/>
      <c r="N52" s="3"/>
      <c r="O52" s="172"/>
      <c r="P52" s="173"/>
      <c r="Q52" s="173"/>
      <c r="R52" s="174"/>
      <c r="S52" s="3"/>
      <c r="T52" s="3"/>
      <c r="U52" s="3"/>
      <c r="V52" s="3"/>
    </row>
    <row r="53" spans="1:22" s="4" customFormat="1" ht="12.75" x14ac:dyDescent="0.2">
      <c r="A53" s="55"/>
      <c r="B53" s="10"/>
      <c r="C53" s="10" t="s">
        <v>138</v>
      </c>
      <c r="D53" s="10"/>
      <c r="E53" s="10" t="s">
        <v>79</v>
      </c>
      <c r="F53" s="179">
        <v>12</v>
      </c>
      <c r="G53" s="179"/>
      <c r="H53" s="268"/>
      <c r="I53" s="268"/>
      <c r="J53" s="3"/>
      <c r="K53" s="10"/>
      <c r="L53" s="10"/>
      <c r="M53" s="10"/>
      <c r="N53" s="3"/>
      <c r="O53" s="172"/>
      <c r="P53" s="173"/>
      <c r="Q53" s="173"/>
      <c r="R53" s="174"/>
      <c r="S53" s="3"/>
      <c r="T53" s="3"/>
      <c r="U53" s="3"/>
      <c r="V53" s="3"/>
    </row>
    <row r="54" spans="1:22" s="4" customFormat="1" ht="12.75" x14ac:dyDescent="0.2">
      <c r="A54" s="55"/>
      <c r="B54" s="10"/>
      <c r="C54" s="10" t="s">
        <v>141</v>
      </c>
      <c r="D54" s="10"/>
      <c r="E54" s="10" t="s">
        <v>104</v>
      </c>
      <c r="F54" s="179">
        <v>17</v>
      </c>
      <c r="G54" s="179"/>
      <c r="H54" s="268"/>
      <c r="I54" s="268"/>
      <c r="J54" s="3"/>
      <c r="K54" s="10"/>
      <c r="L54" s="10"/>
      <c r="M54" s="10"/>
      <c r="N54" s="3"/>
      <c r="O54" s="172"/>
      <c r="P54" s="173"/>
      <c r="Q54" s="173"/>
      <c r="R54" s="174"/>
      <c r="S54" s="3"/>
      <c r="T54" s="3"/>
      <c r="U54" s="3"/>
      <c r="V54" s="3"/>
    </row>
    <row r="55" spans="1:22" s="4" customFormat="1" ht="12.75" x14ac:dyDescent="0.2">
      <c r="A55" s="55"/>
      <c r="B55" s="10"/>
      <c r="C55" s="10" t="s">
        <v>142</v>
      </c>
      <c r="D55" s="10"/>
      <c r="E55" s="10" t="s">
        <v>143</v>
      </c>
      <c r="F55" s="179">
        <v>12</v>
      </c>
      <c r="G55" s="179">
        <v>2</v>
      </c>
      <c r="H55" s="268">
        <v>2</v>
      </c>
      <c r="I55" s="268">
        <v>1.5</v>
      </c>
      <c r="J55" s="3"/>
      <c r="K55" s="10"/>
      <c r="L55" s="10"/>
      <c r="M55" s="10"/>
      <c r="N55" s="3"/>
      <c r="O55" s="172"/>
      <c r="P55" s="173"/>
      <c r="Q55" s="173"/>
      <c r="R55" s="174"/>
      <c r="S55" s="3"/>
      <c r="T55" s="3"/>
      <c r="U55" s="3"/>
      <c r="V55" s="3"/>
    </row>
    <row r="56" spans="1:22" s="4" customFormat="1" ht="12.75" x14ac:dyDescent="0.2">
      <c r="A56" s="55"/>
      <c r="B56" s="10"/>
      <c r="C56" s="10" t="s">
        <v>144</v>
      </c>
      <c r="D56" s="10"/>
      <c r="E56" s="10" t="s">
        <v>145</v>
      </c>
      <c r="F56" s="179">
        <v>894</v>
      </c>
      <c r="G56" s="179">
        <v>88</v>
      </c>
      <c r="H56" s="268">
        <v>73</v>
      </c>
      <c r="I56" s="268">
        <v>3.20547945205479</v>
      </c>
      <c r="J56" s="3"/>
      <c r="K56" s="10"/>
      <c r="L56" s="10"/>
      <c r="M56" s="10"/>
      <c r="N56" s="3"/>
      <c r="O56" s="172"/>
      <c r="P56" s="173"/>
      <c r="Q56" s="173"/>
      <c r="R56" s="174"/>
      <c r="S56" s="3"/>
      <c r="T56" s="3"/>
      <c r="U56" s="3"/>
      <c r="V56" s="3"/>
    </row>
    <row r="57" spans="1:22" s="4" customFormat="1" ht="12.75" x14ac:dyDescent="0.2">
      <c r="A57" s="55"/>
      <c r="B57" s="10"/>
      <c r="C57" s="10" t="s">
        <v>146</v>
      </c>
      <c r="D57" s="10"/>
      <c r="E57" s="10" t="s">
        <v>148</v>
      </c>
      <c r="F57" s="179">
        <v>125</v>
      </c>
      <c r="G57" s="179">
        <v>3</v>
      </c>
      <c r="H57" s="268">
        <v>3</v>
      </c>
      <c r="I57" s="268">
        <v>0</v>
      </c>
      <c r="J57" s="3"/>
      <c r="K57" s="10"/>
      <c r="L57" s="10"/>
      <c r="M57" s="10"/>
      <c r="N57" s="3"/>
      <c r="O57" s="172"/>
      <c r="P57" s="173"/>
      <c r="Q57" s="173"/>
      <c r="R57" s="174"/>
      <c r="S57" s="3"/>
      <c r="T57" s="3"/>
      <c r="U57" s="3"/>
      <c r="V57" s="3"/>
    </row>
    <row r="58" spans="1:22" s="4" customFormat="1" ht="12.75" x14ac:dyDescent="0.2">
      <c r="A58" s="55"/>
      <c r="B58" s="10"/>
      <c r="C58" s="10" t="s">
        <v>150</v>
      </c>
      <c r="D58" s="10"/>
      <c r="E58" s="10" t="s">
        <v>102</v>
      </c>
      <c r="F58" s="179">
        <v>2</v>
      </c>
      <c r="G58" s="179"/>
      <c r="H58" s="268"/>
      <c r="I58" s="268"/>
      <c r="J58" s="3"/>
      <c r="K58" s="10"/>
      <c r="L58" s="10"/>
      <c r="M58" s="10"/>
      <c r="N58" s="3"/>
      <c r="O58" s="172"/>
      <c r="P58" s="173"/>
      <c r="Q58" s="173"/>
      <c r="R58" s="174"/>
      <c r="S58" s="3"/>
      <c r="T58" s="3"/>
      <c r="U58" s="3"/>
      <c r="V58" s="3"/>
    </row>
    <row r="59" spans="1:22" s="4" customFormat="1" ht="12.75" x14ac:dyDescent="0.2">
      <c r="A59" s="55"/>
      <c r="B59" s="10"/>
      <c r="C59" s="10" t="s">
        <v>151</v>
      </c>
      <c r="D59" s="10"/>
      <c r="E59" s="10" t="s">
        <v>145</v>
      </c>
      <c r="F59" s="179">
        <v>11</v>
      </c>
      <c r="G59" s="179">
        <v>1</v>
      </c>
      <c r="H59" s="268">
        <v>0</v>
      </c>
      <c r="I59" s="268"/>
      <c r="J59" s="3"/>
      <c r="K59" s="10"/>
      <c r="L59" s="10"/>
      <c r="M59" s="10"/>
      <c r="N59" s="3"/>
      <c r="O59" s="172"/>
      <c r="P59" s="173"/>
      <c r="Q59" s="173"/>
      <c r="R59" s="174"/>
      <c r="S59" s="3"/>
      <c r="T59" s="3"/>
      <c r="U59" s="3"/>
      <c r="V59" s="3"/>
    </row>
    <row r="60" spans="1:22" s="4" customFormat="1" ht="12.75" x14ac:dyDescent="0.2">
      <c r="A60" s="55"/>
      <c r="B60" s="10"/>
      <c r="C60" s="10" t="s">
        <v>152</v>
      </c>
      <c r="D60" s="10"/>
      <c r="E60" s="10" t="s">
        <v>153</v>
      </c>
      <c r="F60" s="179">
        <v>46</v>
      </c>
      <c r="G60" s="179">
        <v>2</v>
      </c>
      <c r="H60" s="268">
        <v>0</v>
      </c>
      <c r="I60" s="268"/>
      <c r="J60" s="3"/>
      <c r="K60" s="10"/>
      <c r="L60" s="10"/>
      <c r="M60" s="10"/>
      <c r="N60" s="3"/>
      <c r="O60" s="172"/>
      <c r="P60" s="173"/>
      <c r="Q60" s="173"/>
      <c r="R60" s="174"/>
      <c r="S60" s="3"/>
      <c r="T60" s="3"/>
      <c r="U60" s="3"/>
      <c r="V60" s="3"/>
    </row>
    <row r="61" spans="1:22" s="4" customFormat="1" ht="12.75" x14ac:dyDescent="0.2">
      <c r="A61" s="55"/>
      <c r="B61" s="10"/>
      <c r="C61" s="10" t="s">
        <v>158</v>
      </c>
      <c r="D61" s="10"/>
      <c r="E61" s="10" t="s">
        <v>153</v>
      </c>
      <c r="F61" s="179">
        <v>3</v>
      </c>
      <c r="G61" s="179"/>
      <c r="H61" s="268"/>
      <c r="I61" s="268"/>
      <c r="J61" s="3"/>
      <c r="K61" s="10"/>
      <c r="L61" s="10"/>
      <c r="M61" s="10"/>
      <c r="N61" s="3"/>
      <c r="O61" s="172"/>
      <c r="P61" s="173"/>
      <c r="Q61" s="173"/>
      <c r="R61" s="174"/>
      <c r="S61" s="3"/>
      <c r="T61" s="3"/>
      <c r="U61" s="3"/>
      <c r="V61" s="3"/>
    </row>
    <row r="62" spans="1:22" s="4" customFormat="1" ht="12.75" x14ac:dyDescent="0.2">
      <c r="A62" s="55"/>
      <c r="B62" s="10"/>
      <c r="C62" s="10" t="s">
        <v>160</v>
      </c>
      <c r="D62" s="10"/>
      <c r="E62" s="10" t="s">
        <v>97</v>
      </c>
      <c r="F62" s="179">
        <v>12</v>
      </c>
      <c r="G62" s="179">
        <v>2</v>
      </c>
      <c r="H62" s="268">
        <v>1</v>
      </c>
      <c r="I62" s="268">
        <v>4</v>
      </c>
      <c r="J62" s="3"/>
      <c r="K62" s="10"/>
      <c r="L62" s="10"/>
      <c r="M62" s="10"/>
      <c r="N62" s="3"/>
      <c r="O62" s="172"/>
      <c r="P62" s="173"/>
      <c r="Q62" s="173"/>
      <c r="R62" s="174"/>
      <c r="S62" s="3"/>
      <c r="T62" s="3"/>
      <c r="U62" s="3"/>
      <c r="V62" s="3"/>
    </row>
    <row r="63" spans="1:22" s="4" customFormat="1" ht="12.75" x14ac:dyDescent="0.2">
      <c r="A63" s="55"/>
      <c r="B63" s="10"/>
      <c r="C63" s="10" t="s">
        <v>161</v>
      </c>
      <c r="D63" s="10"/>
      <c r="E63" s="10" t="s">
        <v>162</v>
      </c>
      <c r="F63" s="179"/>
      <c r="G63" s="179">
        <v>1</v>
      </c>
      <c r="H63" s="268">
        <v>0</v>
      </c>
      <c r="I63" s="268"/>
      <c r="J63" s="3"/>
      <c r="K63" s="10"/>
      <c r="L63" s="10"/>
      <c r="M63" s="10"/>
      <c r="N63" s="3"/>
      <c r="O63" s="172"/>
      <c r="P63" s="173"/>
      <c r="Q63" s="173"/>
      <c r="R63" s="174"/>
      <c r="S63" s="3"/>
      <c r="T63" s="3"/>
      <c r="U63" s="3"/>
      <c r="V63" s="3"/>
    </row>
    <row r="64" spans="1:22" s="4" customFormat="1" ht="12.75" x14ac:dyDescent="0.2">
      <c r="A64" s="55"/>
      <c r="B64" s="10"/>
      <c r="C64" s="10" t="s">
        <v>165</v>
      </c>
      <c r="D64" s="10"/>
      <c r="E64" s="10" t="s">
        <v>64</v>
      </c>
      <c r="F64" s="179">
        <v>62</v>
      </c>
      <c r="G64" s="179">
        <v>3</v>
      </c>
      <c r="H64" s="268">
        <v>2</v>
      </c>
      <c r="I64" s="268">
        <v>0</v>
      </c>
      <c r="J64" s="3"/>
      <c r="K64" s="10"/>
      <c r="L64" s="10"/>
      <c r="M64" s="10"/>
      <c r="N64" s="3"/>
      <c r="O64" s="172"/>
      <c r="P64" s="173"/>
      <c r="Q64" s="173"/>
      <c r="R64" s="174"/>
      <c r="S64" s="3"/>
      <c r="T64" s="3"/>
      <c r="U64" s="3"/>
      <c r="V64" s="3"/>
    </row>
    <row r="65" spans="1:22" s="4" customFormat="1" ht="12.75" x14ac:dyDescent="0.2">
      <c r="A65" s="55"/>
      <c r="B65" s="10"/>
      <c r="C65" s="10" t="s">
        <v>169</v>
      </c>
      <c r="D65" s="10"/>
      <c r="E65" s="10" t="s">
        <v>64</v>
      </c>
      <c r="F65" s="179">
        <v>5</v>
      </c>
      <c r="G65" s="179"/>
      <c r="H65" s="268"/>
      <c r="I65" s="268"/>
      <c r="J65" s="3"/>
      <c r="K65" s="10"/>
      <c r="L65" s="10"/>
      <c r="M65" s="10"/>
      <c r="N65" s="3"/>
      <c r="O65" s="172"/>
      <c r="P65" s="173"/>
      <c r="Q65" s="173"/>
      <c r="R65" s="174"/>
      <c r="S65" s="3"/>
      <c r="T65" s="3"/>
      <c r="U65" s="3"/>
      <c r="V65" s="3"/>
    </row>
    <row r="66" spans="1:22" s="4" customFormat="1" ht="12.75" x14ac:dyDescent="0.2">
      <c r="A66" s="55"/>
      <c r="B66" s="10"/>
      <c r="C66" s="10" t="s">
        <v>171</v>
      </c>
      <c r="D66" s="10"/>
      <c r="E66" s="10" t="s">
        <v>97</v>
      </c>
      <c r="F66" s="179">
        <v>109</v>
      </c>
      <c r="G66" s="179">
        <v>10</v>
      </c>
      <c r="H66" s="268">
        <v>9</v>
      </c>
      <c r="I66" s="268">
        <v>1.44444444444444</v>
      </c>
      <c r="J66" s="3"/>
      <c r="K66" s="10"/>
      <c r="L66" s="10"/>
      <c r="M66" s="10"/>
      <c r="N66" s="3"/>
      <c r="O66" s="172"/>
      <c r="P66" s="173"/>
      <c r="Q66" s="173"/>
      <c r="R66" s="174"/>
      <c r="S66" s="3"/>
      <c r="T66" s="3"/>
      <c r="U66" s="3"/>
      <c r="V66" s="3"/>
    </row>
    <row r="67" spans="1:22" s="4" customFormat="1" ht="12.75" x14ac:dyDescent="0.2">
      <c r="A67" s="55"/>
      <c r="B67" s="10"/>
      <c r="C67" s="10" t="s">
        <v>172</v>
      </c>
      <c r="D67" s="10"/>
      <c r="E67" s="10" t="s">
        <v>166</v>
      </c>
      <c r="F67" s="179">
        <v>2</v>
      </c>
      <c r="G67" s="179"/>
      <c r="H67" s="268"/>
      <c r="I67" s="268"/>
      <c r="J67" s="3"/>
      <c r="K67" s="10"/>
      <c r="L67" s="10"/>
      <c r="M67" s="10"/>
      <c r="N67" s="3"/>
      <c r="O67" s="172"/>
      <c r="P67" s="173"/>
      <c r="Q67" s="173"/>
      <c r="R67" s="174"/>
      <c r="S67" s="3"/>
      <c r="T67" s="3"/>
      <c r="U67" s="3"/>
      <c r="V67" s="3"/>
    </row>
    <row r="68" spans="1:22" s="4" customFormat="1" ht="12.75" x14ac:dyDescent="0.2">
      <c r="A68" s="55"/>
      <c r="B68" s="10"/>
      <c r="C68" s="10" t="s">
        <v>173</v>
      </c>
      <c r="D68" s="10"/>
      <c r="E68" s="10" t="s">
        <v>100</v>
      </c>
      <c r="F68" s="179">
        <v>6</v>
      </c>
      <c r="G68" s="179"/>
      <c r="H68" s="268"/>
      <c r="I68" s="268"/>
      <c r="J68" s="3"/>
      <c r="K68" s="10"/>
      <c r="L68" s="10"/>
      <c r="M68" s="10"/>
      <c r="N68" s="3"/>
      <c r="O68" s="172"/>
      <c r="P68" s="173"/>
      <c r="Q68" s="173"/>
      <c r="R68" s="174"/>
      <c r="S68" s="3"/>
      <c r="T68" s="3"/>
      <c r="U68" s="3"/>
      <c r="V68" s="3"/>
    </row>
    <row r="69" spans="1:22" s="4" customFormat="1" ht="12.75" x14ac:dyDescent="0.2">
      <c r="A69" s="55"/>
      <c r="B69" s="10"/>
      <c r="C69" s="10" t="s">
        <v>173</v>
      </c>
      <c r="D69" s="10"/>
      <c r="E69" s="10" t="s">
        <v>77</v>
      </c>
      <c r="F69" s="179">
        <v>23</v>
      </c>
      <c r="G69" s="179"/>
      <c r="H69" s="268"/>
      <c r="I69" s="268"/>
      <c r="J69" s="3"/>
      <c r="K69" s="10"/>
      <c r="L69" s="10"/>
      <c r="M69" s="10"/>
      <c r="N69" s="3"/>
      <c r="O69" s="172"/>
      <c r="P69" s="173"/>
      <c r="Q69" s="173"/>
      <c r="R69" s="174"/>
      <c r="S69" s="3"/>
      <c r="T69" s="3"/>
      <c r="U69" s="3"/>
      <c r="V69" s="3"/>
    </row>
    <row r="70" spans="1:22" s="4" customFormat="1" ht="12.75" x14ac:dyDescent="0.2">
      <c r="A70" s="55"/>
      <c r="B70" s="10"/>
      <c r="C70" s="10" t="s">
        <v>174</v>
      </c>
      <c r="D70" s="10"/>
      <c r="E70" s="10" t="s">
        <v>175</v>
      </c>
      <c r="F70" s="179">
        <v>12</v>
      </c>
      <c r="G70" s="179"/>
      <c r="H70" s="268"/>
      <c r="I70" s="268"/>
      <c r="J70" s="3"/>
      <c r="K70" s="10"/>
      <c r="L70" s="10"/>
      <c r="M70" s="10"/>
      <c r="N70" s="3"/>
      <c r="O70" s="172"/>
      <c r="P70" s="173"/>
      <c r="Q70" s="173"/>
      <c r="R70" s="174"/>
      <c r="S70" s="3"/>
      <c r="T70" s="3"/>
      <c r="U70" s="3"/>
      <c r="V70" s="3"/>
    </row>
    <row r="71" spans="1:22" s="4" customFormat="1" ht="12.75" x14ac:dyDescent="0.2">
      <c r="A71" s="55"/>
      <c r="B71" s="10"/>
      <c r="C71" s="10" t="s">
        <v>176</v>
      </c>
      <c r="D71" s="10"/>
      <c r="E71" s="10" t="s">
        <v>177</v>
      </c>
      <c r="F71" s="179">
        <v>168</v>
      </c>
      <c r="G71" s="179">
        <v>7</v>
      </c>
      <c r="H71" s="268">
        <v>6</v>
      </c>
      <c r="I71" s="268">
        <v>1.8333333333333299</v>
      </c>
      <c r="J71" s="3"/>
      <c r="K71" s="10"/>
      <c r="L71" s="10"/>
      <c r="M71" s="10"/>
      <c r="N71" s="3"/>
      <c r="O71" s="172"/>
      <c r="P71" s="173"/>
      <c r="Q71" s="173"/>
      <c r="R71" s="174"/>
      <c r="S71" s="3"/>
      <c r="T71" s="3"/>
      <c r="U71" s="3"/>
      <c r="V71" s="3"/>
    </row>
    <row r="72" spans="1:22" s="4" customFormat="1" ht="12.75" x14ac:dyDescent="0.2">
      <c r="A72" s="55"/>
      <c r="B72" s="10"/>
      <c r="C72" s="10" t="s">
        <v>178</v>
      </c>
      <c r="D72" s="10"/>
      <c r="E72" s="10" t="s">
        <v>179</v>
      </c>
      <c r="F72" s="179">
        <v>34</v>
      </c>
      <c r="G72" s="179">
        <v>1</v>
      </c>
      <c r="H72" s="268">
        <v>1</v>
      </c>
      <c r="I72" s="268">
        <v>0</v>
      </c>
      <c r="J72" s="3"/>
      <c r="K72" s="10"/>
      <c r="L72" s="10"/>
      <c r="M72" s="10"/>
      <c r="N72" s="3"/>
      <c r="O72" s="172"/>
      <c r="P72" s="173"/>
      <c r="Q72" s="173"/>
      <c r="R72" s="174"/>
      <c r="S72" s="3"/>
      <c r="T72" s="3"/>
      <c r="U72" s="3"/>
      <c r="V72" s="3"/>
    </row>
    <row r="73" spans="1:22" s="4" customFormat="1" ht="12.75" x14ac:dyDescent="0.2">
      <c r="A73" s="55"/>
      <c r="B73" s="10"/>
      <c r="C73" s="10" t="s">
        <v>181</v>
      </c>
      <c r="D73" s="10"/>
      <c r="E73" s="10" t="s">
        <v>182</v>
      </c>
      <c r="F73" s="179">
        <v>132</v>
      </c>
      <c r="G73" s="179">
        <v>2</v>
      </c>
      <c r="H73" s="268">
        <v>1</v>
      </c>
      <c r="I73" s="268">
        <v>1</v>
      </c>
      <c r="J73" s="3"/>
      <c r="K73" s="10"/>
      <c r="L73" s="10"/>
      <c r="M73" s="10"/>
      <c r="N73" s="3"/>
      <c r="O73" s="172"/>
      <c r="P73" s="173"/>
      <c r="Q73" s="173"/>
      <c r="R73" s="174"/>
      <c r="S73" s="3"/>
      <c r="T73" s="3"/>
      <c r="U73" s="3"/>
      <c r="V73" s="3"/>
    </row>
    <row r="74" spans="1:22" s="4" customFormat="1" ht="12.75" x14ac:dyDescent="0.2">
      <c r="A74" s="55"/>
      <c r="B74" s="10"/>
      <c r="C74" s="10" t="s">
        <v>183</v>
      </c>
      <c r="D74" s="10"/>
      <c r="E74" s="10" t="s">
        <v>86</v>
      </c>
      <c r="F74" s="179">
        <v>23</v>
      </c>
      <c r="G74" s="179"/>
      <c r="H74" s="268"/>
      <c r="I74" s="268"/>
      <c r="J74" s="3"/>
      <c r="K74" s="10"/>
      <c r="L74" s="10"/>
      <c r="M74" s="10"/>
      <c r="N74" s="3"/>
      <c r="O74" s="172"/>
      <c r="P74" s="173"/>
      <c r="Q74" s="173"/>
      <c r="R74" s="174"/>
      <c r="S74" s="3"/>
      <c r="T74" s="3"/>
      <c r="U74" s="3"/>
      <c r="V74" s="3"/>
    </row>
    <row r="75" spans="1:22" s="4" customFormat="1" ht="12.75" x14ac:dyDescent="0.2">
      <c r="A75" s="55"/>
      <c r="B75" s="10"/>
      <c r="C75" s="10" t="s">
        <v>184</v>
      </c>
      <c r="D75" s="10"/>
      <c r="E75" s="10" t="s">
        <v>185</v>
      </c>
      <c r="F75" s="179">
        <v>57</v>
      </c>
      <c r="G75" s="179">
        <v>6</v>
      </c>
      <c r="H75" s="268">
        <v>5</v>
      </c>
      <c r="I75" s="268">
        <v>0.2</v>
      </c>
      <c r="J75" s="3"/>
      <c r="K75" s="10"/>
      <c r="L75" s="10"/>
      <c r="M75" s="10"/>
      <c r="N75" s="3"/>
      <c r="O75" s="172"/>
      <c r="P75" s="173"/>
      <c r="Q75" s="173"/>
      <c r="R75" s="174"/>
      <c r="S75" s="3"/>
      <c r="T75" s="3"/>
      <c r="U75" s="3"/>
      <c r="V75" s="3"/>
    </row>
    <row r="76" spans="1:22" s="4" customFormat="1" ht="12.75" x14ac:dyDescent="0.2">
      <c r="A76" s="55"/>
      <c r="B76" s="10"/>
      <c r="C76" s="10" t="s">
        <v>189</v>
      </c>
      <c r="D76" s="10"/>
      <c r="E76" s="10" t="s">
        <v>70</v>
      </c>
      <c r="F76" s="179">
        <v>24</v>
      </c>
      <c r="G76" s="179">
        <v>2</v>
      </c>
      <c r="H76" s="268">
        <v>3</v>
      </c>
      <c r="I76" s="268">
        <v>9.3333333333333304</v>
      </c>
      <c r="J76" s="3"/>
      <c r="K76" s="10"/>
      <c r="L76" s="10"/>
      <c r="M76" s="10"/>
      <c r="N76" s="3"/>
      <c r="O76" s="172"/>
      <c r="P76" s="173"/>
      <c r="Q76" s="173"/>
      <c r="R76" s="174"/>
      <c r="S76" s="3"/>
      <c r="T76" s="3"/>
      <c r="U76" s="3"/>
      <c r="V76" s="3"/>
    </row>
    <row r="77" spans="1:22" s="4" customFormat="1" ht="12.75" x14ac:dyDescent="0.2">
      <c r="A77" s="55"/>
      <c r="B77" s="10"/>
      <c r="C77" s="10" t="s">
        <v>191</v>
      </c>
      <c r="D77" s="10"/>
      <c r="E77" s="10" t="s">
        <v>192</v>
      </c>
      <c r="F77" s="179">
        <v>19</v>
      </c>
      <c r="G77" s="179">
        <v>2</v>
      </c>
      <c r="H77" s="268">
        <v>1</v>
      </c>
      <c r="I77" s="268">
        <v>0</v>
      </c>
      <c r="J77" s="3"/>
      <c r="K77" s="10"/>
      <c r="L77" s="10"/>
      <c r="M77" s="10"/>
      <c r="N77" s="3"/>
      <c r="O77" s="172"/>
      <c r="P77" s="173"/>
      <c r="Q77" s="173"/>
      <c r="R77" s="174"/>
      <c r="S77" s="3"/>
      <c r="T77" s="3"/>
      <c r="U77" s="3"/>
      <c r="V77" s="3"/>
    </row>
    <row r="78" spans="1:22" s="4" customFormat="1" ht="12.75" x14ac:dyDescent="0.2">
      <c r="A78" s="55"/>
      <c r="B78" s="10"/>
      <c r="C78" s="10" t="s">
        <v>648</v>
      </c>
      <c r="D78" s="10"/>
      <c r="E78" s="10" t="s">
        <v>649</v>
      </c>
      <c r="F78" s="179">
        <v>1</v>
      </c>
      <c r="G78" s="179"/>
      <c r="H78" s="268"/>
      <c r="I78" s="268"/>
      <c r="J78" s="3"/>
      <c r="K78" s="10"/>
      <c r="L78" s="10"/>
      <c r="M78" s="10"/>
      <c r="N78" s="3"/>
      <c r="O78" s="172"/>
      <c r="P78" s="173"/>
      <c r="Q78" s="173"/>
      <c r="R78" s="174"/>
      <c r="S78" s="3"/>
      <c r="T78" s="3"/>
      <c r="U78" s="3"/>
      <c r="V78" s="3"/>
    </row>
    <row r="79" spans="1:22" s="4" customFormat="1" ht="12.75" x14ac:dyDescent="0.2">
      <c r="A79" s="55"/>
      <c r="B79" s="10"/>
      <c r="C79" s="10" t="s">
        <v>193</v>
      </c>
      <c r="D79" s="10"/>
      <c r="E79" s="10" t="s">
        <v>194</v>
      </c>
      <c r="F79" s="179">
        <v>49</v>
      </c>
      <c r="G79" s="179">
        <v>3</v>
      </c>
      <c r="H79" s="268">
        <v>2</v>
      </c>
      <c r="I79" s="268">
        <v>4.5</v>
      </c>
      <c r="J79" s="3"/>
      <c r="K79" s="10"/>
      <c r="L79" s="10"/>
      <c r="M79" s="10"/>
      <c r="N79" s="3"/>
      <c r="O79" s="172"/>
      <c r="P79" s="173"/>
      <c r="Q79" s="173"/>
      <c r="R79" s="174"/>
      <c r="S79" s="3"/>
      <c r="T79" s="3"/>
      <c r="U79" s="3"/>
      <c r="V79" s="3"/>
    </row>
    <row r="80" spans="1:22" s="4" customFormat="1" ht="12.75" x14ac:dyDescent="0.2">
      <c r="A80" s="55"/>
      <c r="B80" s="10"/>
      <c r="C80" s="10" t="s">
        <v>197</v>
      </c>
      <c r="D80" s="10"/>
      <c r="E80" s="10" t="s">
        <v>198</v>
      </c>
      <c r="F80" s="179">
        <v>24</v>
      </c>
      <c r="G80" s="179"/>
      <c r="H80" s="268"/>
      <c r="I80" s="268"/>
      <c r="J80" s="3"/>
      <c r="K80" s="10"/>
      <c r="L80" s="10"/>
      <c r="M80" s="10"/>
      <c r="N80" s="3"/>
      <c r="O80" s="172"/>
      <c r="P80" s="173"/>
      <c r="Q80" s="173"/>
      <c r="R80" s="174"/>
      <c r="S80" s="3"/>
      <c r="T80" s="3"/>
      <c r="U80" s="3"/>
      <c r="V80" s="3"/>
    </row>
    <row r="81" spans="1:22" s="4" customFormat="1" ht="12.75" x14ac:dyDescent="0.2">
      <c r="A81" s="55"/>
      <c r="B81" s="10"/>
      <c r="C81" s="10" t="s">
        <v>199</v>
      </c>
      <c r="D81" s="10"/>
      <c r="E81" s="10" t="s">
        <v>200</v>
      </c>
      <c r="F81" s="179">
        <v>238</v>
      </c>
      <c r="G81" s="179">
        <v>16</v>
      </c>
      <c r="H81" s="268">
        <v>12</v>
      </c>
      <c r="I81" s="268">
        <v>1.6666666666666701</v>
      </c>
      <c r="J81" s="3"/>
      <c r="K81" s="10"/>
      <c r="L81" s="10"/>
      <c r="M81" s="10"/>
      <c r="N81" s="3"/>
      <c r="O81" s="172"/>
      <c r="P81" s="173"/>
      <c r="Q81" s="173"/>
      <c r="R81" s="174"/>
      <c r="S81" s="3"/>
      <c r="T81" s="3"/>
      <c r="U81" s="3"/>
      <c r="V81" s="3"/>
    </row>
    <row r="82" spans="1:22" s="4" customFormat="1" ht="12.75" x14ac:dyDescent="0.2">
      <c r="A82" s="55"/>
      <c r="B82" s="10"/>
      <c r="C82" s="10" t="s">
        <v>202</v>
      </c>
      <c r="D82" s="10"/>
      <c r="E82" s="10" t="s">
        <v>203</v>
      </c>
      <c r="F82" s="179">
        <v>626</v>
      </c>
      <c r="G82" s="179">
        <v>11</v>
      </c>
      <c r="H82" s="268">
        <v>8</v>
      </c>
      <c r="I82" s="268">
        <v>0.5</v>
      </c>
      <c r="J82" s="3"/>
      <c r="K82" s="10"/>
      <c r="L82" s="10"/>
      <c r="M82" s="10"/>
      <c r="N82" s="3"/>
      <c r="O82" s="172"/>
      <c r="P82" s="173"/>
      <c r="Q82" s="173"/>
      <c r="R82" s="174"/>
      <c r="S82" s="3"/>
      <c r="T82" s="3"/>
      <c r="U82" s="3"/>
      <c r="V82" s="3"/>
    </row>
    <row r="83" spans="1:22" s="4" customFormat="1" ht="12.75" x14ac:dyDescent="0.2">
      <c r="A83" s="55"/>
      <c r="B83" s="10"/>
      <c r="C83" s="10" t="s">
        <v>204</v>
      </c>
      <c r="D83" s="10"/>
      <c r="E83" s="10" t="s">
        <v>97</v>
      </c>
      <c r="F83" s="179">
        <v>16</v>
      </c>
      <c r="G83" s="179">
        <v>1</v>
      </c>
      <c r="H83" s="268">
        <v>1</v>
      </c>
      <c r="I83" s="268">
        <v>0</v>
      </c>
      <c r="J83" s="3"/>
      <c r="K83" s="10"/>
      <c r="L83" s="10"/>
      <c r="M83" s="10"/>
      <c r="N83" s="3"/>
      <c r="O83" s="172"/>
      <c r="P83" s="173"/>
      <c r="Q83" s="173"/>
      <c r="R83" s="174"/>
      <c r="S83" s="3"/>
      <c r="T83" s="3"/>
      <c r="U83" s="3"/>
      <c r="V83" s="3"/>
    </row>
    <row r="84" spans="1:22" s="4" customFormat="1" ht="12.75" x14ac:dyDescent="0.2">
      <c r="A84" s="55"/>
      <c r="B84" s="10"/>
      <c r="C84" s="10" t="s">
        <v>207</v>
      </c>
      <c r="D84" s="10"/>
      <c r="E84" s="10" t="s">
        <v>64</v>
      </c>
      <c r="F84" s="179">
        <v>46</v>
      </c>
      <c r="G84" s="179">
        <v>2</v>
      </c>
      <c r="H84" s="268">
        <v>2</v>
      </c>
      <c r="I84" s="268">
        <v>0.5</v>
      </c>
      <c r="J84" s="3"/>
      <c r="K84" s="10"/>
      <c r="L84" s="10"/>
      <c r="M84" s="10"/>
      <c r="N84" s="3"/>
      <c r="O84" s="172"/>
      <c r="P84" s="173"/>
      <c r="Q84" s="173"/>
      <c r="R84" s="174"/>
      <c r="S84" s="3"/>
      <c r="T84" s="3"/>
      <c r="U84" s="3"/>
      <c r="V84" s="3"/>
    </row>
    <row r="85" spans="1:22" s="4" customFormat="1" ht="12.75" x14ac:dyDescent="0.2">
      <c r="A85" s="55"/>
      <c r="B85" s="10"/>
      <c r="C85" s="10" t="s">
        <v>208</v>
      </c>
      <c r="D85" s="10"/>
      <c r="E85" s="10" t="s">
        <v>179</v>
      </c>
      <c r="F85" s="179">
        <v>69</v>
      </c>
      <c r="G85" s="179">
        <v>2</v>
      </c>
      <c r="H85" s="268">
        <v>2</v>
      </c>
      <c r="I85" s="268">
        <v>0.5</v>
      </c>
      <c r="J85" s="3"/>
      <c r="K85" s="10"/>
      <c r="L85" s="10"/>
      <c r="M85" s="10"/>
      <c r="N85" s="3"/>
      <c r="O85" s="172"/>
      <c r="P85" s="173"/>
      <c r="Q85" s="173"/>
      <c r="R85" s="174"/>
      <c r="S85" s="3"/>
      <c r="T85" s="3"/>
      <c r="U85" s="3"/>
      <c r="V85" s="3"/>
    </row>
    <row r="86" spans="1:22" s="4" customFormat="1" ht="12.75" x14ac:dyDescent="0.2">
      <c r="A86" s="55"/>
      <c r="B86" s="10"/>
      <c r="C86" s="10" t="s">
        <v>209</v>
      </c>
      <c r="D86" s="10"/>
      <c r="E86" s="10" t="s">
        <v>210</v>
      </c>
      <c r="F86" s="179">
        <v>22</v>
      </c>
      <c r="G86" s="179">
        <v>1</v>
      </c>
      <c r="H86" s="268">
        <v>0</v>
      </c>
      <c r="I86" s="268"/>
      <c r="J86" s="3"/>
      <c r="K86" s="10"/>
      <c r="L86" s="10"/>
      <c r="M86" s="10"/>
      <c r="N86" s="3"/>
      <c r="O86" s="172"/>
      <c r="P86" s="173"/>
      <c r="Q86" s="173"/>
      <c r="R86" s="174"/>
      <c r="S86" s="3"/>
      <c r="T86" s="3"/>
      <c r="U86" s="3"/>
      <c r="V86" s="3"/>
    </row>
    <row r="87" spans="1:22" s="4" customFormat="1" ht="12.75" x14ac:dyDescent="0.2">
      <c r="A87" s="55"/>
      <c r="B87" s="10"/>
      <c r="C87" s="10" t="s">
        <v>213</v>
      </c>
      <c r="D87" s="10"/>
      <c r="E87" s="10" t="s">
        <v>127</v>
      </c>
      <c r="F87" s="179">
        <v>18</v>
      </c>
      <c r="G87" s="179">
        <v>1</v>
      </c>
      <c r="H87" s="268">
        <v>1</v>
      </c>
      <c r="I87" s="268">
        <v>0</v>
      </c>
      <c r="J87" s="3"/>
      <c r="K87" s="10"/>
      <c r="L87" s="10"/>
      <c r="M87" s="10"/>
      <c r="N87" s="3"/>
      <c r="O87" s="172"/>
      <c r="P87" s="173"/>
      <c r="Q87" s="173"/>
      <c r="R87" s="174"/>
      <c r="S87" s="3"/>
      <c r="T87" s="3"/>
      <c r="U87" s="3"/>
      <c r="V87" s="3"/>
    </row>
    <row r="88" spans="1:22" s="4" customFormat="1" ht="12.75" x14ac:dyDescent="0.2">
      <c r="A88" s="55"/>
      <c r="B88" s="10"/>
      <c r="C88" s="10" t="s">
        <v>650</v>
      </c>
      <c r="D88" s="10"/>
      <c r="E88" s="10" t="s">
        <v>107</v>
      </c>
      <c r="F88" s="179">
        <v>5</v>
      </c>
      <c r="G88" s="179"/>
      <c r="H88" s="268"/>
      <c r="I88" s="268"/>
      <c r="J88" s="3"/>
      <c r="K88" s="10"/>
      <c r="L88" s="10"/>
      <c r="M88" s="10"/>
      <c r="N88" s="3"/>
      <c r="O88" s="172"/>
      <c r="P88" s="173"/>
      <c r="Q88" s="173"/>
      <c r="R88" s="174"/>
      <c r="S88" s="3"/>
      <c r="T88" s="3"/>
      <c r="U88" s="3"/>
      <c r="V88" s="3"/>
    </row>
    <row r="89" spans="1:22" s="4" customFormat="1" ht="12.75" x14ac:dyDescent="0.2">
      <c r="A89" s="55"/>
      <c r="B89" s="10"/>
      <c r="C89" s="10" t="s">
        <v>215</v>
      </c>
      <c r="D89" s="10"/>
      <c r="E89" s="10" t="s">
        <v>70</v>
      </c>
      <c r="F89" s="179">
        <v>1</v>
      </c>
      <c r="G89" s="179"/>
      <c r="H89" s="268"/>
      <c r="I89" s="268"/>
      <c r="J89" s="3"/>
      <c r="K89" s="10"/>
      <c r="L89" s="10"/>
      <c r="M89" s="10"/>
      <c r="N89" s="3"/>
      <c r="O89" s="172"/>
      <c r="P89" s="173"/>
      <c r="Q89" s="173"/>
      <c r="R89" s="174"/>
      <c r="S89" s="3"/>
      <c r="T89" s="3"/>
      <c r="U89" s="3"/>
      <c r="V89" s="3"/>
    </row>
    <row r="90" spans="1:22" s="4" customFormat="1" ht="12.75" x14ac:dyDescent="0.2">
      <c r="A90" s="55"/>
      <c r="B90" s="10"/>
      <c r="C90" s="10" t="s">
        <v>216</v>
      </c>
      <c r="D90" s="10"/>
      <c r="E90" s="10" t="s">
        <v>147</v>
      </c>
      <c r="F90" s="179">
        <v>19</v>
      </c>
      <c r="G90" s="179">
        <v>2</v>
      </c>
      <c r="H90" s="268">
        <v>2</v>
      </c>
      <c r="I90" s="268">
        <v>0</v>
      </c>
      <c r="J90" s="3"/>
      <c r="K90" s="10"/>
      <c r="L90" s="10"/>
      <c r="M90" s="10"/>
      <c r="N90" s="3"/>
      <c r="O90" s="172"/>
      <c r="P90" s="173"/>
      <c r="Q90" s="173"/>
      <c r="R90" s="174"/>
      <c r="S90" s="3"/>
      <c r="T90" s="3"/>
      <c r="U90" s="3"/>
      <c r="V90" s="3"/>
    </row>
    <row r="91" spans="1:22" s="4" customFormat="1" ht="12.75" x14ac:dyDescent="0.2">
      <c r="A91" s="55"/>
      <c r="B91" s="10"/>
      <c r="C91" s="10" t="s">
        <v>217</v>
      </c>
      <c r="D91" s="10"/>
      <c r="E91" s="10" t="s">
        <v>218</v>
      </c>
      <c r="F91" s="179">
        <v>11</v>
      </c>
      <c r="G91" s="179"/>
      <c r="H91" s="268">
        <v>0</v>
      </c>
      <c r="I91" s="268"/>
      <c r="J91" s="3"/>
      <c r="K91" s="10"/>
      <c r="L91" s="10"/>
      <c r="M91" s="10"/>
      <c r="N91" s="3"/>
      <c r="O91" s="172"/>
      <c r="P91" s="173"/>
      <c r="Q91" s="173"/>
      <c r="R91" s="174"/>
      <c r="S91" s="3"/>
      <c r="T91" s="3"/>
      <c r="U91" s="3"/>
      <c r="V91" s="3"/>
    </row>
    <row r="92" spans="1:22" s="4" customFormat="1" ht="12.75" x14ac:dyDescent="0.2">
      <c r="A92" s="55"/>
      <c r="B92" s="10"/>
      <c r="C92" s="10" t="s">
        <v>220</v>
      </c>
      <c r="D92" s="10"/>
      <c r="E92" s="10" t="s">
        <v>170</v>
      </c>
      <c r="F92" s="179">
        <v>23</v>
      </c>
      <c r="G92" s="179">
        <v>2</v>
      </c>
      <c r="H92" s="268">
        <v>1</v>
      </c>
      <c r="I92" s="268">
        <v>0</v>
      </c>
      <c r="J92" s="3"/>
      <c r="K92" s="10"/>
      <c r="L92" s="10"/>
      <c r="M92" s="10"/>
      <c r="N92" s="3"/>
      <c r="O92" s="172"/>
      <c r="P92" s="173"/>
      <c r="Q92" s="173"/>
      <c r="R92" s="174"/>
      <c r="S92" s="3"/>
      <c r="T92" s="3"/>
      <c r="U92" s="3"/>
      <c r="V92" s="3"/>
    </row>
    <row r="93" spans="1:22" s="4" customFormat="1" ht="12.75" x14ac:dyDescent="0.2">
      <c r="A93" s="55"/>
      <c r="B93" s="10"/>
      <c r="C93" s="10" t="s">
        <v>221</v>
      </c>
      <c r="D93" s="10"/>
      <c r="E93" s="10" t="s">
        <v>222</v>
      </c>
      <c r="F93" s="179">
        <v>9</v>
      </c>
      <c r="G93" s="179">
        <v>1</v>
      </c>
      <c r="H93" s="268">
        <v>0</v>
      </c>
      <c r="I93" s="268"/>
      <c r="J93" s="3"/>
      <c r="K93" s="10"/>
      <c r="L93" s="10"/>
      <c r="M93" s="10"/>
      <c r="N93" s="3"/>
      <c r="O93" s="172"/>
      <c r="P93" s="173"/>
      <c r="Q93" s="173"/>
      <c r="R93" s="174"/>
      <c r="S93" s="3"/>
      <c r="T93" s="3"/>
      <c r="U93" s="3"/>
      <c r="V93" s="3"/>
    </row>
    <row r="94" spans="1:22" s="4" customFormat="1" ht="12.75" x14ac:dyDescent="0.2">
      <c r="A94" s="55"/>
      <c r="B94" s="10"/>
      <c r="C94" s="10" t="s">
        <v>223</v>
      </c>
      <c r="D94" s="10"/>
      <c r="E94" s="10" t="s">
        <v>205</v>
      </c>
      <c r="F94" s="179">
        <v>22</v>
      </c>
      <c r="G94" s="179">
        <v>1</v>
      </c>
      <c r="H94" s="268">
        <v>1</v>
      </c>
      <c r="I94" s="268">
        <v>0</v>
      </c>
      <c r="J94" s="3"/>
      <c r="K94" s="10"/>
      <c r="L94" s="10"/>
      <c r="M94" s="10"/>
      <c r="N94" s="3"/>
      <c r="O94" s="172"/>
      <c r="P94" s="173"/>
      <c r="Q94" s="173"/>
      <c r="R94" s="174"/>
      <c r="S94" s="3"/>
      <c r="T94" s="3"/>
      <c r="U94" s="3"/>
      <c r="V94" s="3"/>
    </row>
    <row r="95" spans="1:22" s="4" customFormat="1" ht="12.75" x14ac:dyDescent="0.2">
      <c r="A95" s="55"/>
      <c r="B95" s="10"/>
      <c r="C95" s="10" t="s">
        <v>651</v>
      </c>
      <c r="D95" s="10"/>
      <c r="E95" s="10" t="s">
        <v>227</v>
      </c>
      <c r="F95" s="179">
        <v>13</v>
      </c>
      <c r="G95" s="179"/>
      <c r="H95" s="268"/>
      <c r="I95" s="268"/>
      <c r="J95" s="3"/>
      <c r="K95" s="10"/>
      <c r="L95" s="10"/>
      <c r="M95" s="10"/>
      <c r="N95" s="3"/>
      <c r="O95" s="172"/>
      <c r="P95" s="173"/>
      <c r="Q95" s="173"/>
      <c r="R95" s="174"/>
      <c r="S95" s="3"/>
      <c r="T95" s="3"/>
      <c r="U95" s="3"/>
      <c r="V95" s="3"/>
    </row>
    <row r="96" spans="1:22" s="4" customFormat="1" ht="12.75" x14ac:dyDescent="0.2">
      <c r="A96" s="55"/>
      <c r="B96" s="10"/>
      <c r="C96" s="10" t="s">
        <v>230</v>
      </c>
      <c r="D96" s="10"/>
      <c r="E96" s="10" t="s">
        <v>211</v>
      </c>
      <c r="F96" s="179">
        <v>24</v>
      </c>
      <c r="G96" s="179">
        <v>3</v>
      </c>
      <c r="H96" s="268">
        <v>2</v>
      </c>
      <c r="I96" s="268">
        <v>0.5</v>
      </c>
      <c r="J96" s="3"/>
      <c r="K96" s="10"/>
      <c r="L96" s="10"/>
      <c r="M96" s="10"/>
      <c r="N96" s="3"/>
      <c r="O96" s="172"/>
      <c r="P96" s="173"/>
      <c r="Q96" s="173"/>
      <c r="R96" s="174"/>
      <c r="S96" s="3"/>
      <c r="T96" s="3"/>
      <c r="U96" s="3"/>
      <c r="V96" s="3"/>
    </row>
    <row r="97" spans="1:22" s="4" customFormat="1" ht="12.75" x14ac:dyDescent="0.2">
      <c r="A97" s="55"/>
      <c r="B97" s="10"/>
      <c r="C97" s="10" t="s">
        <v>231</v>
      </c>
      <c r="D97" s="10"/>
      <c r="E97" s="10" t="s">
        <v>167</v>
      </c>
      <c r="F97" s="179">
        <v>1</v>
      </c>
      <c r="G97" s="179"/>
      <c r="H97" s="268"/>
      <c r="I97" s="268"/>
      <c r="J97" s="3"/>
      <c r="K97" s="10"/>
      <c r="L97" s="10"/>
      <c r="M97" s="10"/>
      <c r="N97" s="3"/>
      <c r="O97" s="172"/>
      <c r="P97" s="173"/>
      <c r="Q97" s="173"/>
      <c r="R97" s="174"/>
      <c r="S97" s="3"/>
      <c r="T97" s="3"/>
      <c r="U97" s="3"/>
      <c r="V97" s="3"/>
    </row>
    <row r="98" spans="1:22" s="4" customFormat="1" ht="12.75" x14ac:dyDescent="0.2">
      <c r="A98" s="55"/>
      <c r="B98" s="10"/>
      <c r="C98" s="10" t="s">
        <v>232</v>
      </c>
      <c r="D98" s="10"/>
      <c r="E98" s="10" t="s">
        <v>97</v>
      </c>
      <c r="F98" s="179">
        <v>2</v>
      </c>
      <c r="G98" s="179"/>
      <c r="H98" s="268"/>
      <c r="I98" s="268"/>
      <c r="J98" s="3"/>
      <c r="K98" s="10"/>
      <c r="L98" s="10"/>
      <c r="M98" s="10"/>
      <c r="N98" s="3"/>
      <c r="O98" s="172"/>
      <c r="P98" s="173"/>
      <c r="Q98" s="173"/>
      <c r="R98" s="174"/>
      <c r="S98" s="3"/>
      <c r="T98" s="3"/>
      <c r="U98" s="3"/>
      <c r="V98" s="3"/>
    </row>
    <row r="99" spans="1:22" s="4" customFormat="1" ht="12.75" x14ac:dyDescent="0.2">
      <c r="A99" s="55"/>
      <c r="B99" s="10"/>
      <c r="C99" s="10" t="s">
        <v>233</v>
      </c>
      <c r="D99" s="10"/>
      <c r="E99" s="10" t="s">
        <v>235</v>
      </c>
      <c r="F99" s="179">
        <v>11</v>
      </c>
      <c r="G99" s="179">
        <v>2</v>
      </c>
      <c r="H99" s="268">
        <v>0</v>
      </c>
      <c r="I99" s="268"/>
      <c r="J99" s="3"/>
      <c r="K99" s="10"/>
      <c r="L99" s="10"/>
      <c r="M99" s="10"/>
      <c r="N99" s="3"/>
      <c r="O99" s="172"/>
      <c r="P99" s="173"/>
      <c r="Q99" s="173"/>
      <c r="R99" s="174"/>
      <c r="S99" s="3"/>
      <c r="T99" s="3"/>
      <c r="U99" s="3"/>
      <c r="V99" s="3"/>
    </row>
    <row r="100" spans="1:22" s="4" customFormat="1" ht="12.75" x14ac:dyDescent="0.2">
      <c r="A100" s="55"/>
      <c r="B100" s="10"/>
      <c r="C100" s="10" t="s">
        <v>236</v>
      </c>
      <c r="D100" s="10"/>
      <c r="E100" s="10" t="s">
        <v>237</v>
      </c>
      <c r="F100" s="179">
        <v>9</v>
      </c>
      <c r="G100" s="179">
        <v>1</v>
      </c>
      <c r="H100" s="268">
        <v>0</v>
      </c>
      <c r="I100" s="268"/>
      <c r="J100" s="3"/>
      <c r="K100" s="10"/>
      <c r="L100" s="10"/>
      <c r="M100" s="10"/>
      <c r="N100" s="3"/>
      <c r="O100" s="172"/>
      <c r="P100" s="173"/>
      <c r="Q100" s="173"/>
      <c r="R100" s="174"/>
      <c r="S100" s="3"/>
      <c r="T100" s="3"/>
      <c r="U100" s="3"/>
      <c r="V100" s="3"/>
    </row>
    <row r="101" spans="1:22" s="4" customFormat="1" ht="12.75" x14ac:dyDescent="0.2">
      <c r="A101" s="55"/>
      <c r="B101" s="10"/>
      <c r="C101" s="10" t="s">
        <v>238</v>
      </c>
      <c r="D101" s="10"/>
      <c r="E101" s="10" t="s">
        <v>239</v>
      </c>
      <c r="F101" s="179">
        <v>33</v>
      </c>
      <c r="G101" s="179">
        <v>2</v>
      </c>
      <c r="H101" s="268">
        <v>2</v>
      </c>
      <c r="I101" s="268">
        <v>0</v>
      </c>
      <c r="J101" s="3"/>
      <c r="K101" s="10"/>
      <c r="L101" s="10"/>
      <c r="M101" s="10"/>
      <c r="N101" s="3"/>
      <c r="O101" s="172"/>
      <c r="P101" s="173"/>
      <c r="Q101" s="173"/>
      <c r="R101" s="174"/>
      <c r="S101" s="3"/>
      <c r="T101" s="3"/>
      <c r="U101" s="3"/>
      <c r="V101" s="3"/>
    </row>
    <row r="102" spans="1:22" s="4" customFormat="1" ht="12.75" x14ac:dyDescent="0.2">
      <c r="A102" s="55"/>
      <c r="B102" s="10"/>
      <c r="C102" s="10" t="s">
        <v>238</v>
      </c>
      <c r="D102" s="10"/>
      <c r="E102" s="10" t="s">
        <v>120</v>
      </c>
      <c r="F102" s="179">
        <v>1</v>
      </c>
      <c r="G102" s="179"/>
      <c r="H102" s="268"/>
      <c r="I102" s="268"/>
      <c r="J102" s="3"/>
      <c r="K102" s="10"/>
      <c r="L102" s="10"/>
      <c r="M102" s="10"/>
      <c r="N102" s="3"/>
      <c r="O102" s="172"/>
      <c r="P102" s="173"/>
      <c r="Q102" s="173"/>
      <c r="R102" s="174"/>
      <c r="S102" s="3"/>
      <c r="T102" s="3"/>
      <c r="U102" s="3"/>
      <c r="V102" s="3"/>
    </row>
    <row r="103" spans="1:22" s="4" customFormat="1" ht="12.75" x14ac:dyDescent="0.2">
      <c r="A103" s="55"/>
      <c r="B103" s="10"/>
      <c r="C103" s="10" t="s">
        <v>241</v>
      </c>
      <c r="D103" s="10"/>
      <c r="E103" s="10" t="s">
        <v>153</v>
      </c>
      <c r="F103" s="179">
        <v>1</v>
      </c>
      <c r="G103" s="179"/>
      <c r="H103" s="268"/>
      <c r="I103" s="268"/>
      <c r="J103" s="3"/>
      <c r="K103" s="10"/>
      <c r="L103" s="10"/>
      <c r="M103" s="10"/>
      <c r="N103" s="3"/>
      <c r="O103" s="172"/>
      <c r="P103" s="173"/>
      <c r="Q103" s="173"/>
      <c r="R103" s="174"/>
      <c r="S103" s="3"/>
      <c r="T103" s="3"/>
      <c r="U103" s="3"/>
      <c r="V103" s="3"/>
    </row>
    <row r="104" spans="1:22" s="4" customFormat="1" ht="12.75" x14ac:dyDescent="0.2">
      <c r="A104" s="55"/>
      <c r="B104" s="10"/>
      <c r="C104" s="10" t="s">
        <v>243</v>
      </c>
      <c r="D104" s="10"/>
      <c r="E104" s="10" t="s">
        <v>68</v>
      </c>
      <c r="F104" s="179">
        <v>1</v>
      </c>
      <c r="G104" s="179"/>
      <c r="H104" s="268"/>
      <c r="I104" s="268"/>
      <c r="J104" s="3"/>
      <c r="K104" s="10"/>
      <c r="L104" s="10"/>
      <c r="M104" s="10"/>
      <c r="N104" s="3"/>
      <c r="O104" s="172"/>
      <c r="P104" s="173"/>
      <c r="Q104" s="173"/>
      <c r="R104" s="174"/>
      <c r="S104" s="3"/>
      <c r="T104" s="3"/>
      <c r="U104" s="3"/>
      <c r="V104" s="3"/>
    </row>
    <row r="105" spans="1:22" s="4" customFormat="1" ht="12.75" x14ac:dyDescent="0.2">
      <c r="A105" s="55"/>
      <c r="B105" s="10"/>
      <c r="C105" s="10" t="s">
        <v>245</v>
      </c>
      <c r="D105" s="10"/>
      <c r="E105" s="10" t="s">
        <v>246</v>
      </c>
      <c r="F105" s="179">
        <v>1</v>
      </c>
      <c r="G105" s="179"/>
      <c r="H105" s="268"/>
      <c r="I105" s="268"/>
      <c r="J105" s="3"/>
      <c r="K105" s="10"/>
      <c r="L105" s="10"/>
      <c r="M105" s="10"/>
      <c r="N105" s="3"/>
      <c r="O105" s="172"/>
      <c r="P105" s="173"/>
      <c r="Q105" s="173"/>
      <c r="R105" s="174"/>
      <c r="S105" s="3"/>
      <c r="T105" s="3"/>
      <c r="U105" s="3"/>
      <c r="V105" s="3"/>
    </row>
    <row r="106" spans="1:22" s="4" customFormat="1" ht="12.75" x14ac:dyDescent="0.2">
      <c r="A106" s="55"/>
      <c r="B106" s="10"/>
      <c r="C106" s="10" t="s">
        <v>652</v>
      </c>
      <c r="D106" s="10"/>
      <c r="E106" s="10" t="s">
        <v>211</v>
      </c>
      <c r="F106" s="179">
        <v>1</v>
      </c>
      <c r="G106" s="179"/>
      <c r="H106" s="268"/>
      <c r="I106" s="268"/>
      <c r="J106" s="3"/>
      <c r="K106" s="10"/>
      <c r="L106" s="10"/>
      <c r="M106" s="10"/>
      <c r="N106" s="3"/>
      <c r="O106" s="172"/>
      <c r="P106" s="173"/>
      <c r="Q106" s="173"/>
      <c r="R106" s="174"/>
      <c r="S106" s="3"/>
      <c r="T106" s="3"/>
      <c r="U106" s="3"/>
      <c r="V106" s="3"/>
    </row>
    <row r="107" spans="1:22" s="4" customFormat="1" ht="12.75" x14ac:dyDescent="0.2">
      <c r="A107" s="55"/>
      <c r="B107" s="10"/>
      <c r="C107" s="10" t="s">
        <v>653</v>
      </c>
      <c r="D107" s="10"/>
      <c r="E107" s="10" t="s">
        <v>211</v>
      </c>
      <c r="F107" s="179">
        <v>179</v>
      </c>
      <c r="G107" s="179">
        <v>10</v>
      </c>
      <c r="H107" s="268">
        <v>9</v>
      </c>
      <c r="I107" s="268">
        <v>1.7777777777777799</v>
      </c>
      <c r="J107" s="3"/>
      <c r="K107" s="10"/>
      <c r="L107" s="10"/>
      <c r="M107" s="10"/>
      <c r="N107" s="3"/>
      <c r="O107" s="172"/>
      <c r="P107" s="173"/>
      <c r="Q107" s="173"/>
      <c r="R107" s="174"/>
      <c r="S107" s="3"/>
      <c r="T107" s="3"/>
      <c r="U107" s="3"/>
      <c r="V107" s="3"/>
    </row>
    <row r="108" spans="1:22" s="4" customFormat="1" ht="12.75" x14ac:dyDescent="0.2">
      <c r="A108" s="55"/>
      <c r="B108" s="10"/>
      <c r="C108" s="10" t="s">
        <v>247</v>
      </c>
      <c r="D108" s="10"/>
      <c r="E108" s="10" t="s">
        <v>211</v>
      </c>
      <c r="F108" s="179">
        <v>16</v>
      </c>
      <c r="G108" s="179">
        <v>3</v>
      </c>
      <c r="H108" s="268">
        <v>2</v>
      </c>
      <c r="I108" s="268">
        <v>0</v>
      </c>
      <c r="J108" s="3"/>
      <c r="K108" s="10"/>
      <c r="L108" s="10"/>
      <c r="M108" s="10"/>
      <c r="N108" s="3"/>
      <c r="O108" s="172"/>
      <c r="P108" s="173"/>
      <c r="Q108" s="173"/>
      <c r="R108" s="174"/>
      <c r="S108" s="3"/>
      <c r="T108" s="3"/>
      <c r="U108" s="3"/>
      <c r="V108" s="3"/>
    </row>
    <row r="109" spans="1:22" s="4" customFormat="1" ht="12.75" x14ac:dyDescent="0.2">
      <c r="A109" s="55"/>
      <c r="B109" s="10"/>
      <c r="C109" s="10" t="s">
        <v>247</v>
      </c>
      <c r="D109" s="10"/>
      <c r="E109" s="10" t="s">
        <v>256</v>
      </c>
      <c r="F109" s="179">
        <v>1</v>
      </c>
      <c r="G109" s="179"/>
      <c r="H109" s="268"/>
      <c r="I109" s="268"/>
      <c r="J109" s="3"/>
      <c r="K109" s="10"/>
      <c r="L109" s="10"/>
      <c r="M109" s="10"/>
      <c r="N109" s="3"/>
      <c r="O109" s="172"/>
      <c r="P109" s="173"/>
      <c r="Q109" s="173"/>
      <c r="R109" s="174"/>
      <c r="S109" s="3"/>
      <c r="T109" s="3"/>
      <c r="U109" s="3"/>
      <c r="V109" s="3"/>
    </row>
    <row r="110" spans="1:22" s="4" customFormat="1" ht="12.75" x14ac:dyDescent="0.2">
      <c r="A110" s="55"/>
      <c r="B110" s="10"/>
      <c r="C110" s="10" t="s">
        <v>248</v>
      </c>
      <c r="D110" s="10"/>
      <c r="E110" s="10" t="s">
        <v>77</v>
      </c>
      <c r="F110" s="179">
        <v>460</v>
      </c>
      <c r="G110" s="179">
        <v>8</v>
      </c>
      <c r="H110" s="268">
        <v>5</v>
      </c>
      <c r="I110" s="268">
        <v>0.2</v>
      </c>
      <c r="J110" s="3"/>
      <c r="K110" s="10"/>
      <c r="L110" s="10"/>
      <c r="M110" s="10"/>
      <c r="N110" s="3"/>
      <c r="O110" s="172"/>
      <c r="P110" s="173"/>
      <c r="Q110" s="173"/>
      <c r="R110" s="174"/>
      <c r="S110" s="3"/>
      <c r="T110" s="3"/>
      <c r="U110" s="3"/>
      <c r="V110" s="3"/>
    </row>
    <row r="111" spans="1:22" s="4" customFormat="1" ht="12.75" x14ac:dyDescent="0.2">
      <c r="A111" s="55"/>
      <c r="B111" s="10"/>
      <c r="C111" s="10" t="s">
        <v>654</v>
      </c>
      <c r="D111" s="10"/>
      <c r="E111" s="10" t="s">
        <v>77</v>
      </c>
      <c r="F111" s="179">
        <v>9</v>
      </c>
      <c r="G111" s="179"/>
      <c r="H111" s="268"/>
      <c r="I111" s="268"/>
      <c r="J111" s="3"/>
      <c r="K111" s="10"/>
      <c r="L111" s="10"/>
      <c r="M111" s="10"/>
      <c r="N111" s="3"/>
      <c r="O111" s="172"/>
      <c r="P111" s="173"/>
      <c r="Q111" s="173"/>
      <c r="R111" s="174"/>
      <c r="S111" s="3"/>
      <c r="T111" s="3"/>
      <c r="U111" s="3"/>
      <c r="V111" s="3"/>
    </row>
    <row r="112" spans="1:22" s="4" customFormat="1" ht="12.75" x14ac:dyDescent="0.2">
      <c r="A112" s="55"/>
      <c r="B112" s="10"/>
      <c r="C112" s="10" t="s">
        <v>249</v>
      </c>
      <c r="D112" s="10"/>
      <c r="E112" s="10" t="s">
        <v>127</v>
      </c>
      <c r="F112" s="179">
        <v>6</v>
      </c>
      <c r="G112" s="179">
        <v>1</v>
      </c>
      <c r="H112" s="268">
        <v>1</v>
      </c>
      <c r="I112" s="268">
        <v>0</v>
      </c>
      <c r="J112" s="3"/>
      <c r="K112" s="10"/>
      <c r="L112" s="10"/>
      <c r="M112" s="10"/>
      <c r="N112" s="3"/>
      <c r="O112" s="172"/>
      <c r="P112" s="173"/>
      <c r="Q112" s="173"/>
      <c r="R112" s="174"/>
      <c r="S112" s="3"/>
      <c r="T112" s="3"/>
      <c r="U112" s="3"/>
      <c r="V112" s="3"/>
    </row>
    <row r="113" spans="1:22" s="4" customFormat="1" ht="12.75" x14ac:dyDescent="0.2">
      <c r="A113" s="55"/>
      <c r="B113" s="10"/>
      <c r="C113" s="10" t="s">
        <v>655</v>
      </c>
      <c r="D113" s="10"/>
      <c r="E113" s="10" t="s">
        <v>93</v>
      </c>
      <c r="F113" s="179">
        <v>1</v>
      </c>
      <c r="G113" s="179"/>
      <c r="H113" s="268"/>
      <c r="I113" s="268"/>
      <c r="J113" s="3"/>
      <c r="K113" s="10"/>
      <c r="L113" s="10"/>
      <c r="M113" s="10"/>
      <c r="N113" s="3"/>
      <c r="O113" s="172"/>
      <c r="P113" s="173"/>
      <c r="Q113" s="173"/>
      <c r="R113" s="174"/>
      <c r="S113" s="3"/>
      <c r="T113" s="3"/>
      <c r="U113" s="3"/>
      <c r="V113" s="3"/>
    </row>
    <row r="114" spans="1:22" s="4" customFormat="1" ht="12.75" x14ac:dyDescent="0.2">
      <c r="A114" s="55"/>
      <c r="B114" s="10"/>
      <c r="C114" s="10" t="s">
        <v>251</v>
      </c>
      <c r="D114" s="10"/>
      <c r="E114" s="10" t="s">
        <v>79</v>
      </c>
      <c r="F114" s="179">
        <v>18</v>
      </c>
      <c r="G114" s="179">
        <v>1</v>
      </c>
      <c r="H114" s="268">
        <v>1</v>
      </c>
      <c r="I114" s="268">
        <v>1</v>
      </c>
      <c r="J114" s="3"/>
      <c r="K114" s="10"/>
      <c r="L114" s="10"/>
      <c r="M114" s="10"/>
      <c r="N114" s="3"/>
      <c r="O114" s="172"/>
      <c r="P114" s="173"/>
      <c r="Q114" s="173"/>
      <c r="R114" s="174"/>
      <c r="S114" s="3"/>
      <c r="T114" s="3"/>
      <c r="U114" s="3"/>
      <c r="V114" s="3"/>
    </row>
    <row r="115" spans="1:22" s="4" customFormat="1" ht="12.75" x14ac:dyDescent="0.2">
      <c r="A115" s="55"/>
      <c r="B115" s="10"/>
      <c r="C115" s="10" t="s">
        <v>252</v>
      </c>
      <c r="D115" s="10"/>
      <c r="E115" s="10" t="s">
        <v>70</v>
      </c>
      <c r="F115" s="179">
        <v>166</v>
      </c>
      <c r="G115" s="179">
        <v>19</v>
      </c>
      <c r="H115" s="268">
        <v>17</v>
      </c>
      <c r="I115" s="268">
        <v>1.6470588235294099</v>
      </c>
      <c r="J115" s="3"/>
      <c r="K115" s="10"/>
      <c r="L115" s="10"/>
      <c r="M115" s="10"/>
      <c r="N115" s="3"/>
      <c r="O115" s="172"/>
      <c r="P115" s="173"/>
      <c r="Q115" s="173"/>
      <c r="R115" s="174"/>
      <c r="S115" s="3"/>
      <c r="T115" s="3"/>
      <c r="U115" s="3"/>
      <c r="V115" s="3"/>
    </row>
    <row r="116" spans="1:22" s="4" customFormat="1" ht="12.75" x14ac:dyDescent="0.2">
      <c r="A116" s="55"/>
      <c r="B116" s="10"/>
      <c r="C116" s="10" t="s">
        <v>255</v>
      </c>
      <c r="D116" s="10"/>
      <c r="E116" s="10" t="s">
        <v>256</v>
      </c>
      <c r="F116" s="179">
        <v>63</v>
      </c>
      <c r="G116" s="179"/>
      <c r="H116" s="268"/>
      <c r="I116" s="268"/>
      <c r="J116" s="3"/>
      <c r="K116" s="10"/>
      <c r="L116" s="10"/>
      <c r="M116" s="10"/>
      <c r="N116" s="3"/>
      <c r="O116" s="172"/>
      <c r="P116" s="173"/>
      <c r="Q116" s="173"/>
      <c r="R116" s="174"/>
      <c r="S116" s="3"/>
      <c r="T116" s="3"/>
      <c r="U116" s="3"/>
      <c r="V116" s="3"/>
    </row>
    <row r="117" spans="1:22" s="4" customFormat="1" ht="12.75" x14ac:dyDescent="0.2">
      <c r="A117" s="55"/>
      <c r="B117" s="10"/>
      <c r="C117" s="10" t="s">
        <v>260</v>
      </c>
      <c r="D117" s="10"/>
      <c r="E117" s="10" t="s">
        <v>77</v>
      </c>
      <c r="F117" s="179">
        <v>5</v>
      </c>
      <c r="G117" s="179"/>
      <c r="H117" s="268"/>
      <c r="I117" s="268"/>
      <c r="J117" s="3"/>
      <c r="K117" s="10"/>
      <c r="L117" s="10"/>
      <c r="M117" s="10"/>
      <c r="N117" s="3"/>
      <c r="O117" s="172"/>
      <c r="P117" s="173"/>
      <c r="Q117" s="173"/>
      <c r="R117" s="174"/>
      <c r="S117" s="3"/>
      <c r="T117" s="3"/>
      <c r="U117" s="3"/>
      <c r="V117" s="3"/>
    </row>
    <row r="118" spans="1:22" s="4" customFormat="1" ht="12.75" x14ac:dyDescent="0.2">
      <c r="A118" s="55"/>
      <c r="B118" s="10"/>
      <c r="C118" s="10" t="s">
        <v>260</v>
      </c>
      <c r="D118" s="10"/>
      <c r="E118" s="10" t="s">
        <v>120</v>
      </c>
      <c r="F118" s="179">
        <v>23</v>
      </c>
      <c r="G118" s="179">
        <v>1</v>
      </c>
      <c r="H118" s="268">
        <v>1</v>
      </c>
      <c r="I118" s="268">
        <v>0</v>
      </c>
      <c r="J118" s="3"/>
      <c r="K118" s="10"/>
      <c r="L118" s="10"/>
      <c r="M118" s="10"/>
      <c r="N118" s="3"/>
      <c r="O118" s="172"/>
      <c r="P118" s="173"/>
      <c r="Q118" s="173"/>
      <c r="R118" s="174"/>
      <c r="S118" s="3"/>
      <c r="T118" s="3"/>
      <c r="U118" s="3"/>
      <c r="V118" s="3"/>
    </row>
    <row r="119" spans="1:22" s="4" customFormat="1" ht="12.75" x14ac:dyDescent="0.2">
      <c r="A119" s="55"/>
      <c r="B119" s="10"/>
      <c r="C119" s="10" t="s">
        <v>261</v>
      </c>
      <c r="D119" s="10"/>
      <c r="E119" s="10" t="s">
        <v>73</v>
      </c>
      <c r="F119" s="179">
        <v>382</v>
      </c>
      <c r="G119" s="179">
        <v>14</v>
      </c>
      <c r="H119" s="268">
        <v>10</v>
      </c>
      <c r="I119" s="268">
        <v>1.5</v>
      </c>
      <c r="J119" s="3"/>
      <c r="K119" s="10"/>
      <c r="L119" s="10"/>
      <c r="M119" s="10"/>
      <c r="N119" s="3"/>
      <c r="O119" s="172"/>
      <c r="P119" s="173"/>
      <c r="Q119" s="173"/>
      <c r="R119" s="174"/>
      <c r="S119" s="3"/>
      <c r="T119" s="3"/>
      <c r="U119" s="3"/>
      <c r="V119" s="3"/>
    </row>
    <row r="120" spans="1:22" s="4" customFormat="1" ht="12.75" x14ac:dyDescent="0.2">
      <c r="A120" s="55"/>
      <c r="B120" s="10"/>
      <c r="C120" s="10" t="s">
        <v>264</v>
      </c>
      <c r="D120" s="10"/>
      <c r="E120" s="10" t="s">
        <v>64</v>
      </c>
      <c r="F120" s="179">
        <v>74</v>
      </c>
      <c r="G120" s="179">
        <v>6</v>
      </c>
      <c r="H120" s="268">
        <v>8</v>
      </c>
      <c r="I120" s="268">
        <v>1.875</v>
      </c>
      <c r="J120" s="3"/>
      <c r="K120" s="10"/>
      <c r="L120" s="10"/>
      <c r="M120" s="10"/>
      <c r="N120" s="3"/>
      <c r="O120" s="172"/>
      <c r="P120" s="173"/>
      <c r="Q120" s="173"/>
      <c r="R120" s="174"/>
      <c r="S120" s="3"/>
      <c r="T120" s="3"/>
      <c r="U120" s="3"/>
      <c r="V120" s="3"/>
    </row>
    <row r="121" spans="1:22" s="4" customFormat="1" ht="12.75" x14ac:dyDescent="0.2">
      <c r="A121" s="55"/>
      <c r="B121" s="10"/>
      <c r="C121" s="10" t="s">
        <v>266</v>
      </c>
      <c r="D121" s="10"/>
      <c r="E121" s="10" t="s">
        <v>267</v>
      </c>
      <c r="F121" s="179">
        <v>25</v>
      </c>
      <c r="G121" s="179"/>
      <c r="H121" s="268">
        <v>0</v>
      </c>
      <c r="I121" s="268"/>
      <c r="J121" s="3"/>
      <c r="K121" s="10"/>
      <c r="L121" s="10"/>
      <c r="M121" s="10"/>
      <c r="N121" s="3"/>
      <c r="O121" s="172"/>
      <c r="P121" s="173"/>
      <c r="Q121" s="173"/>
      <c r="R121" s="174"/>
      <c r="S121" s="3"/>
      <c r="T121" s="3"/>
      <c r="U121" s="3"/>
      <c r="V121" s="3"/>
    </row>
    <row r="122" spans="1:22" s="4" customFormat="1" ht="12.75" x14ac:dyDescent="0.2">
      <c r="A122" s="55"/>
      <c r="B122" s="10"/>
      <c r="C122" s="10" t="s">
        <v>266</v>
      </c>
      <c r="D122" s="10"/>
      <c r="E122" s="10" t="s">
        <v>120</v>
      </c>
      <c r="F122" s="179">
        <v>1</v>
      </c>
      <c r="G122" s="179"/>
      <c r="H122" s="268"/>
      <c r="I122" s="268"/>
      <c r="J122" s="3"/>
      <c r="K122" s="10"/>
      <c r="L122" s="10"/>
      <c r="M122" s="10"/>
      <c r="N122" s="3"/>
      <c r="O122" s="172"/>
      <c r="P122" s="173"/>
      <c r="Q122" s="173"/>
      <c r="R122" s="174"/>
      <c r="S122" s="3"/>
      <c r="T122" s="3"/>
      <c r="U122" s="3"/>
      <c r="V122" s="3"/>
    </row>
    <row r="123" spans="1:22" s="4" customFormat="1" ht="12.75" x14ac:dyDescent="0.2">
      <c r="A123" s="55"/>
      <c r="B123" s="10"/>
      <c r="C123" s="10" t="s">
        <v>656</v>
      </c>
      <c r="D123" s="10"/>
      <c r="E123" s="10" t="s">
        <v>120</v>
      </c>
      <c r="F123" s="179">
        <v>1</v>
      </c>
      <c r="G123" s="179"/>
      <c r="H123" s="268"/>
      <c r="I123" s="268"/>
      <c r="J123" s="3"/>
      <c r="K123" s="10"/>
      <c r="L123" s="10"/>
      <c r="M123" s="10"/>
      <c r="N123" s="3"/>
      <c r="O123" s="172"/>
      <c r="P123" s="173"/>
      <c r="Q123" s="173"/>
      <c r="R123" s="174"/>
      <c r="S123" s="3"/>
      <c r="T123" s="3"/>
      <c r="U123" s="3"/>
      <c r="V123" s="3"/>
    </row>
    <row r="124" spans="1:22" s="4" customFormat="1" ht="12.75" x14ac:dyDescent="0.2">
      <c r="A124" s="55"/>
      <c r="B124" s="10"/>
      <c r="C124" s="10" t="s">
        <v>268</v>
      </c>
      <c r="D124" s="10"/>
      <c r="E124" s="10" t="s">
        <v>269</v>
      </c>
      <c r="F124" s="179">
        <v>7</v>
      </c>
      <c r="G124" s="179">
        <v>1</v>
      </c>
      <c r="H124" s="268">
        <v>1</v>
      </c>
      <c r="I124" s="268">
        <v>0</v>
      </c>
      <c r="J124" s="3"/>
      <c r="K124" s="10"/>
      <c r="L124" s="10"/>
      <c r="M124" s="10"/>
      <c r="N124" s="3"/>
      <c r="O124" s="172"/>
      <c r="P124" s="173"/>
      <c r="Q124" s="173"/>
      <c r="R124" s="174"/>
      <c r="S124" s="3"/>
      <c r="T124" s="3"/>
      <c r="U124" s="3"/>
      <c r="V124" s="3"/>
    </row>
    <row r="125" spans="1:22" s="4" customFormat="1" ht="12.75" x14ac:dyDescent="0.2">
      <c r="A125" s="55"/>
      <c r="B125" s="10"/>
      <c r="C125" s="10" t="s">
        <v>270</v>
      </c>
      <c r="D125" s="10"/>
      <c r="E125" s="10" t="s">
        <v>145</v>
      </c>
      <c r="F125" s="179">
        <v>5</v>
      </c>
      <c r="G125" s="179">
        <v>3</v>
      </c>
      <c r="H125" s="268">
        <v>4</v>
      </c>
      <c r="I125" s="268">
        <v>2.25</v>
      </c>
      <c r="J125" s="3"/>
      <c r="K125" s="10"/>
      <c r="L125" s="10"/>
      <c r="M125" s="10"/>
      <c r="N125" s="3"/>
      <c r="O125" s="172"/>
      <c r="P125" s="173"/>
      <c r="Q125" s="173"/>
      <c r="R125" s="174"/>
      <c r="S125" s="3"/>
      <c r="T125" s="3"/>
      <c r="U125" s="3"/>
      <c r="V125" s="3"/>
    </row>
    <row r="126" spans="1:22" s="4" customFormat="1" ht="12.75" x14ac:dyDescent="0.2">
      <c r="A126" s="55"/>
      <c r="B126" s="10"/>
      <c r="C126" s="10" t="s">
        <v>657</v>
      </c>
      <c r="D126" s="10"/>
      <c r="E126" s="10" t="s">
        <v>658</v>
      </c>
      <c r="F126" s="179">
        <v>1</v>
      </c>
      <c r="G126" s="179"/>
      <c r="H126" s="268"/>
      <c r="I126" s="268"/>
      <c r="J126" s="3"/>
      <c r="K126" s="10"/>
      <c r="L126" s="10"/>
      <c r="M126" s="10"/>
      <c r="N126" s="3"/>
      <c r="O126" s="172"/>
      <c r="P126" s="173"/>
      <c r="Q126" s="173"/>
      <c r="R126" s="174"/>
      <c r="S126" s="3"/>
      <c r="T126" s="3"/>
      <c r="U126" s="3"/>
      <c r="V126" s="3"/>
    </row>
    <row r="127" spans="1:22" s="4" customFormat="1" ht="12.75" x14ac:dyDescent="0.2">
      <c r="A127" s="55"/>
      <c r="B127" s="10"/>
      <c r="C127" s="10" t="s">
        <v>273</v>
      </c>
      <c r="D127" s="10"/>
      <c r="E127" s="10" t="s">
        <v>272</v>
      </c>
      <c r="F127" s="179">
        <v>20</v>
      </c>
      <c r="G127" s="179">
        <v>2</v>
      </c>
      <c r="H127" s="268">
        <v>2</v>
      </c>
      <c r="I127" s="268">
        <v>0.5</v>
      </c>
      <c r="J127" s="3"/>
      <c r="K127" s="10"/>
      <c r="L127" s="10"/>
      <c r="M127" s="10"/>
      <c r="N127" s="3"/>
      <c r="O127" s="172"/>
      <c r="P127" s="173"/>
      <c r="Q127" s="173"/>
      <c r="R127" s="174"/>
      <c r="S127" s="3"/>
      <c r="T127" s="3"/>
      <c r="U127" s="3"/>
      <c r="V127" s="3"/>
    </row>
    <row r="128" spans="1:22" s="4" customFormat="1" ht="12.75" x14ac:dyDescent="0.2">
      <c r="A128" s="55"/>
      <c r="B128" s="10"/>
      <c r="C128" s="10" t="s">
        <v>659</v>
      </c>
      <c r="D128" s="10"/>
      <c r="E128" s="10" t="s">
        <v>479</v>
      </c>
      <c r="F128" s="179">
        <v>1</v>
      </c>
      <c r="G128" s="179"/>
      <c r="H128" s="268"/>
      <c r="I128" s="268"/>
      <c r="J128" s="3"/>
      <c r="K128" s="10"/>
      <c r="L128" s="10"/>
      <c r="M128" s="10"/>
      <c r="N128" s="3"/>
      <c r="O128" s="172"/>
      <c r="P128" s="173"/>
      <c r="Q128" s="173"/>
      <c r="R128" s="174"/>
      <c r="S128" s="3"/>
      <c r="T128" s="3"/>
      <c r="U128" s="3"/>
      <c r="V128" s="3"/>
    </row>
    <row r="129" spans="1:22" s="4" customFormat="1" ht="12.75" x14ac:dyDescent="0.2">
      <c r="A129" s="55"/>
      <c r="B129" s="10"/>
      <c r="C129" s="10" t="s">
        <v>275</v>
      </c>
      <c r="D129" s="10"/>
      <c r="E129" s="10" t="s">
        <v>100</v>
      </c>
      <c r="F129" s="179">
        <v>2</v>
      </c>
      <c r="G129" s="179"/>
      <c r="H129" s="268"/>
      <c r="I129" s="268"/>
      <c r="J129" s="3"/>
      <c r="K129" s="10"/>
      <c r="L129" s="10"/>
      <c r="M129" s="10"/>
      <c r="N129" s="3"/>
      <c r="O129" s="172"/>
      <c r="P129" s="173"/>
      <c r="Q129" s="173"/>
      <c r="R129" s="174"/>
      <c r="S129" s="3"/>
      <c r="T129" s="3"/>
      <c r="U129" s="3"/>
      <c r="V129" s="3"/>
    </row>
    <row r="130" spans="1:22" s="4" customFormat="1" ht="12.75" x14ac:dyDescent="0.2">
      <c r="A130" s="55"/>
      <c r="B130" s="10"/>
      <c r="C130" s="10" t="s">
        <v>278</v>
      </c>
      <c r="D130" s="10"/>
      <c r="E130" s="10" t="s">
        <v>277</v>
      </c>
      <c r="F130" s="179">
        <v>1</v>
      </c>
      <c r="G130" s="179"/>
      <c r="H130" s="268"/>
      <c r="I130" s="268"/>
      <c r="J130" s="3"/>
      <c r="K130" s="10"/>
      <c r="L130" s="10"/>
      <c r="M130" s="10"/>
      <c r="N130" s="3"/>
      <c r="O130" s="172"/>
      <c r="P130" s="173"/>
      <c r="Q130" s="173"/>
      <c r="R130" s="174"/>
      <c r="S130" s="3"/>
      <c r="T130" s="3"/>
      <c r="U130" s="3"/>
      <c r="V130" s="3"/>
    </row>
    <row r="131" spans="1:22" s="4" customFormat="1" ht="12.75" x14ac:dyDescent="0.2">
      <c r="A131" s="55"/>
      <c r="B131" s="10"/>
      <c r="C131" s="10" t="s">
        <v>279</v>
      </c>
      <c r="D131" s="10"/>
      <c r="E131" s="10" t="s">
        <v>93</v>
      </c>
      <c r="F131" s="179">
        <v>7</v>
      </c>
      <c r="G131" s="179"/>
      <c r="H131" s="268"/>
      <c r="I131" s="268"/>
      <c r="J131" s="3"/>
      <c r="K131" s="10"/>
      <c r="L131" s="10"/>
      <c r="M131" s="10"/>
      <c r="N131" s="3"/>
      <c r="O131" s="172"/>
      <c r="P131" s="173"/>
      <c r="Q131" s="173"/>
      <c r="R131" s="174"/>
      <c r="S131" s="3"/>
      <c r="T131" s="3"/>
      <c r="U131" s="3"/>
      <c r="V131" s="3"/>
    </row>
    <row r="132" spans="1:22" s="4" customFormat="1" ht="12.75" x14ac:dyDescent="0.2">
      <c r="A132" s="55"/>
      <c r="B132" s="10"/>
      <c r="C132" s="10" t="s">
        <v>280</v>
      </c>
      <c r="D132" s="10"/>
      <c r="E132" s="10" t="s">
        <v>64</v>
      </c>
      <c r="F132" s="179">
        <v>22</v>
      </c>
      <c r="G132" s="179"/>
      <c r="H132" s="268">
        <v>0</v>
      </c>
      <c r="I132" s="268"/>
      <c r="J132" s="3"/>
      <c r="K132" s="10"/>
      <c r="L132" s="10"/>
      <c r="M132" s="10"/>
      <c r="N132" s="3"/>
      <c r="O132" s="172"/>
      <c r="P132" s="173"/>
      <c r="Q132" s="173"/>
      <c r="R132" s="174"/>
      <c r="S132" s="3"/>
      <c r="T132" s="3"/>
      <c r="U132" s="3"/>
      <c r="V132" s="3"/>
    </row>
    <row r="133" spans="1:22" s="4" customFormat="1" ht="12.75" x14ac:dyDescent="0.2">
      <c r="A133" s="55"/>
      <c r="B133" s="10"/>
      <c r="C133" s="10" t="s">
        <v>280</v>
      </c>
      <c r="D133" s="10"/>
      <c r="E133" s="10" t="s">
        <v>170</v>
      </c>
      <c r="F133" s="179">
        <v>1</v>
      </c>
      <c r="G133" s="179"/>
      <c r="H133" s="268"/>
      <c r="I133" s="268"/>
      <c r="J133" s="3"/>
      <c r="K133" s="10"/>
      <c r="L133" s="10"/>
      <c r="M133" s="10"/>
      <c r="N133" s="3"/>
      <c r="O133" s="172"/>
      <c r="P133" s="173"/>
      <c r="Q133" s="173"/>
      <c r="R133" s="174"/>
      <c r="S133" s="3"/>
      <c r="T133" s="3"/>
      <c r="U133" s="3"/>
      <c r="V133" s="3"/>
    </row>
    <row r="134" spans="1:22" s="4" customFormat="1" ht="12.75" x14ac:dyDescent="0.2">
      <c r="A134" s="55"/>
      <c r="B134" s="10"/>
      <c r="C134" s="10" t="s">
        <v>282</v>
      </c>
      <c r="D134" s="10"/>
      <c r="E134" s="10" t="s">
        <v>79</v>
      </c>
      <c r="F134" s="179">
        <v>17</v>
      </c>
      <c r="G134" s="179"/>
      <c r="H134" s="268"/>
      <c r="I134" s="268"/>
      <c r="J134" s="3"/>
      <c r="K134" s="10"/>
      <c r="L134" s="10"/>
      <c r="M134" s="10"/>
      <c r="N134" s="3"/>
      <c r="O134" s="172"/>
      <c r="P134" s="173"/>
      <c r="Q134" s="173"/>
      <c r="R134" s="174"/>
      <c r="S134" s="3"/>
      <c r="T134" s="3"/>
      <c r="U134" s="3"/>
      <c r="V134" s="3"/>
    </row>
    <row r="135" spans="1:22" s="4" customFormat="1" ht="12.75" x14ac:dyDescent="0.2">
      <c r="A135" s="55"/>
      <c r="B135" s="10"/>
      <c r="C135" s="10" t="s">
        <v>284</v>
      </c>
      <c r="D135" s="10"/>
      <c r="E135" s="10" t="s">
        <v>285</v>
      </c>
      <c r="F135" s="179">
        <v>11</v>
      </c>
      <c r="G135" s="179">
        <v>3</v>
      </c>
      <c r="H135" s="268">
        <v>2</v>
      </c>
      <c r="I135" s="268">
        <v>3</v>
      </c>
      <c r="J135" s="3"/>
      <c r="K135" s="10"/>
      <c r="L135" s="10"/>
      <c r="M135" s="10"/>
      <c r="N135" s="3"/>
      <c r="O135" s="172"/>
      <c r="P135" s="173"/>
      <c r="Q135" s="173"/>
      <c r="R135" s="174"/>
      <c r="S135" s="3"/>
      <c r="T135" s="3"/>
      <c r="U135" s="3"/>
      <c r="V135" s="3"/>
    </row>
    <row r="136" spans="1:22" s="4" customFormat="1" ht="12.75" x14ac:dyDescent="0.2">
      <c r="A136" s="55"/>
      <c r="B136" s="10"/>
      <c r="C136" s="10" t="s">
        <v>286</v>
      </c>
      <c r="D136" s="10"/>
      <c r="E136" s="10" t="s">
        <v>287</v>
      </c>
      <c r="F136" s="179">
        <v>8</v>
      </c>
      <c r="G136" s="179"/>
      <c r="H136" s="268"/>
      <c r="I136" s="268"/>
      <c r="J136" s="3"/>
      <c r="K136" s="10"/>
      <c r="L136" s="10"/>
      <c r="M136" s="10"/>
      <c r="N136" s="3"/>
      <c r="O136" s="172"/>
      <c r="P136" s="173"/>
      <c r="Q136" s="173"/>
      <c r="R136" s="174"/>
      <c r="S136" s="3"/>
      <c r="T136" s="3"/>
      <c r="U136" s="3"/>
      <c r="V136" s="3"/>
    </row>
    <row r="137" spans="1:22" s="4" customFormat="1" ht="12.75" x14ac:dyDescent="0.2">
      <c r="A137" s="55"/>
      <c r="B137" s="10"/>
      <c r="C137" s="10" t="s">
        <v>289</v>
      </c>
      <c r="D137" s="10"/>
      <c r="E137" s="10" t="s">
        <v>201</v>
      </c>
      <c r="F137" s="179">
        <v>258</v>
      </c>
      <c r="G137" s="179">
        <v>28</v>
      </c>
      <c r="H137" s="268">
        <v>16</v>
      </c>
      <c r="I137" s="268">
        <v>6.25E-2</v>
      </c>
      <c r="J137" s="3"/>
      <c r="K137" s="10"/>
      <c r="L137" s="10"/>
      <c r="M137" s="10"/>
      <c r="N137" s="3"/>
      <c r="O137" s="172"/>
      <c r="P137" s="173"/>
      <c r="Q137" s="173"/>
      <c r="R137" s="174"/>
      <c r="S137" s="3"/>
      <c r="T137" s="3"/>
      <c r="U137" s="3"/>
      <c r="V137" s="3"/>
    </row>
    <row r="138" spans="1:22" s="4" customFormat="1" ht="12.75" x14ac:dyDescent="0.2">
      <c r="A138" s="55"/>
      <c r="B138" s="10"/>
      <c r="C138" s="10" t="s">
        <v>291</v>
      </c>
      <c r="D138" s="10"/>
      <c r="E138" s="10" t="s">
        <v>63</v>
      </c>
      <c r="F138" s="179">
        <v>2</v>
      </c>
      <c r="G138" s="179"/>
      <c r="H138" s="268">
        <v>0</v>
      </c>
      <c r="I138" s="268"/>
      <c r="J138" s="3"/>
      <c r="K138" s="10"/>
      <c r="L138" s="10"/>
      <c r="M138" s="10"/>
      <c r="N138" s="3"/>
      <c r="O138" s="172"/>
      <c r="P138" s="173"/>
      <c r="Q138" s="173"/>
      <c r="R138" s="174"/>
      <c r="S138" s="3"/>
      <c r="T138" s="3"/>
      <c r="U138" s="3"/>
      <c r="V138" s="3"/>
    </row>
    <row r="139" spans="1:22" s="4" customFormat="1" ht="12.75" x14ac:dyDescent="0.2">
      <c r="A139" s="55"/>
      <c r="B139" s="10"/>
      <c r="C139" s="10" t="s">
        <v>291</v>
      </c>
      <c r="D139" s="10"/>
      <c r="E139" s="10" t="s">
        <v>65</v>
      </c>
      <c r="F139" s="179">
        <v>272</v>
      </c>
      <c r="G139" s="179">
        <v>13</v>
      </c>
      <c r="H139" s="268">
        <v>12</v>
      </c>
      <c r="I139" s="268">
        <v>0.66666666666666696</v>
      </c>
      <c r="J139" s="3"/>
      <c r="K139" s="10"/>
      <c r="L139" s="10"/>
      <c r="M139" s="10"/>
      <c r="N139" s="3"/>
      <c r="O139" s="172"/>
      <c r="P139" s="173"/>
      <c r="Q139" s="173"/>
      <c r="R139" s="174"/>
      <c r="S139" s="3"/>
      <c r="T139" s="3"/>
      <c r="U139" s="3"/>
      <c r="V139" s="3"/>
    </row>
    <row r="140" spans="1:22" s="4" customFormat="1" ht="12.75" x14ac:dyDescent="0.2">
      <c r="A140" s="55"/>
      <c r="B140" s="10"/>
      <c r="C140" s="10" t="s">
        <v>294</v>
      </c>
      <c r="D140" s="10"/>
      <c r="E140" s="10" t="s">
        <v>295</v>
      </c>
      <c r="F140" s="179">
        <v>1</v>
      </c>
      <c r="G140" s="179"/>
      <c r="H140" s="268"/>
      <c r="I140" s="268"/>
      <c r="J140" s="3"/>
      <c r="K140" s="10"/>
      <c r="L140" s="10"/>
      <c r="M140" s="10"/>
      <c r="N140" s="3"/>
      <c r="O140" s="172"/>
      <c r="P140" s="173"/>
      <c r="Q140" s="173"/>
      <c r="R140" s="174"/>
      <c r="S140" s="3"/>
      <c r="T140" s="3"/>
      <c r="U140" s="3"/>
      <c r="V140" s="3"/>
    </row>
    <row r="141" spans="1:22" s="4" customFormat="1" ht="12.75" x14ac:dyDescent="0.2">
      <c r="A141" s="55"/>
      <c r="B141" s="10"/>
      <c r="C141" s="10" t="s">
        <v>296</v>
      </c>
      <c r="D141" s="10"/>
      <c r="E141" s="10" t="s">
        <v>211</v>
      </c>
      <c r="F141" s="179">
        <v>38</v>
      </c>
      <c r="G141" s="179"/>
      <c r="H141" s="268"/>
      <c r="I141" s="268"/>
      <c r="J141" s="3"/>
      <c r="K141" s="10"/>
      <c r="L141" s="10"/>
      <c r="M141" s="10"/>
      <c r="N141" s="3"/>
      <c r="O141" s="172"/>
      <c r="P141" s="173"/>
      <c r="Q141" s="173"/>
      <c r="R141" s="174"/>
      <c r="S141" s="3"/>
      <c r="T141" s="3"/>
      <c r="U141" s="3"/>
      <c r="V141" s="3"/>
    </row>
    <row r="142" spans="1:22" s="4" customFormat="1" ht="12.75" x14ac:dyDescent="0.2">
      <c r="A142" s="55"/>
      <c r="B142" s="10"/>
      <c r="C142" s="10" t="s">
        <v>297</v>
      </c>
      <c r="D142" s="10"/>
      <c r="E142" s="10" t="s">
        <v>298</v>
      </c>
      <c r="F142" s="179">
        <v>52</v>
      </c>
      <c r="G142" s="179">
        <v>1</v>
      </c>
      <c r="H142" s="268">
        <v>0</v>
      </c>
      <c r="I142" s="268"/>
      <c r="J142" s="3"/>
      <c r="K142" s="10"/>
      <c r="L142" s="10"/>
      <c r="M142" s="10"/>
      <c r="N142" s="3"/>
      <c r="O142" s="172"/>
      <c r="P142" s="173"/>
      <c r="Q142" s="173"/>
      <c r="R142" s="174"/>
      <c r="S142" s="3"/>
      <c r="T142" s="3"/>
      <c r="U142" s="3"/>
      <c r="V142" s="3"/>
    </row>
    <row r="143" spans="1:22" s="4" customFormat="1" ht="12.75" x14ac:dyDescent="0.2">
      <c r="A143" s="55"/>
      <c r="B143" s="10"/>
      <c r="C143" s="10" t="s">
        <v>299</v>
      </c>
      <c r="D143" s="10"/>
      <c r="E143" s="10" t="s">
        <v>300</v>
      </c>
      <c r="F143" s="179">
        <v>90</v>
      </c>
      <c r="G143" s="179"/>
      <c r="H143" s="268"/>
      <c r="I143" s="268"/>
      <c r="J143" s="3"/>
      <c r="K143" s="10"/>
      <c r="L143" s="10"/>
      <c r="M143" s="10"/>
      <c r="N143" s="3"/>
      <c r="O143" s="172"/>
      <c r="P143" s="173"/>
      <c r="Q143" s="173"/>
      <c r="R143" s="174"/>
      <c r="S143" s="3"/>
      <c r="T143" s="3"/>
      <c r="U143" s="3"/>
      <c r="V143" s="3"/>
    </row>
    <row r="144" spans="1:22" s="4" customFormat="1" ht="12.75" x14ac:dyDescent="0.2">
      <c r="A144" s="55"/>
      <c r="B144" s="10"/>
      <c r="C144" s="10" t="s">
        <v>301</v>
      </c>
      <c r="D144" s="10"/>
      <c r="E144" s="10" t="s">
        <v>92</v>
      </c>
      <c r="F144" s="179">
        <v>491</v>
      </c>
      <c r="G144" s="179">
        <v>22</v>
      </c>
      <c r="H144" s="268">
        <v>15</v>
      </c>
      <c r="I144" s="268">
        <v>2.06666666666667</v>
      </c>
      <c r="J144" s="3"/>
      <c r="K144" s="10"/>
      <c r="L144" s="10"/>
      <c r="M144" s="10"/>
      <c r="N144" s="3"/>
      <c r="O144" s="172"/>
      <c r="P144" s="173"/>
      <c r="Q144" s="173"/>
      <c r="R144" s="174"/>
      <c r="S144" s="3"/>
      <c r="T144" s="3"/>
      <c r="U144" s="3"/>
      <c r="V144" s="3"/>
    </row>
    <row r="145" spans="1:22" s="4" customFormat="1" ht="12.75" x14ac:dyDescent="0.2">
      <c r="A145" s="55"/>
      <c r="B145" s="10"/>
      <c r="C145" s="10" t="s">
        <v>301</v>
      </c>
      <c r="D145" s="10"/>
      <c r="E145" s="10" t="s">
        <v>660</v>
      </c>
      <c r="F145" s="179">
        <v>1</v>
      </c>
      <c r="G145" s="179"/>
      <c r="H145" s="268"/>
      <c r="I145" s="268"/>
      <c r="J145" s="3"/>
      <c r="K145" s="10"/>
      <c r="L145" s="10"/>
      <c r="M145" s="10"/>
      <c r="N145" s="3"/>
      <c r="O145" s="172"/>
      <c r="P145" s="173"/>
      <c r="Q145" s="173"/>
      <c r="R145" s="174"/>
      <c r="S145" s="3"/>
      <c r="T145" s="3"/>
      <c r="U145" s="3"/>
      <c r="V145" s="3"/>
    </row>
    <row r="146" spans="1:22" s="4" customFormat="1" ht="12.75" x14ac:dyDescent="0.2">
      <c r="A146" s="55"/>
      <c r="B146" s="10"/>
      <c r="C146" s="10" t="s">
        <v>661</v>
      </c>
      <c r="D146" s="10"/>
      <c r="E146" s="10" t="s">
        <v>92</v>
      </c>
      <c r="F146" s="179">
        <v>9</v>
      </c>
      <c r="G146" s="179">
        <v>1</v>
      </c>
      <c r="H146" s="268">
        <v>1</v>
      </c>
      <c r="I146" s="268">
        <v>0</v>
      </c>
      <c r="J146" s="3"/>
      <c r="K146" s="10"/>
      <c r="L146" s="10"/>
      <c r="M146" s="10"/>
      <c r="N146" s="3"/>
      <c r="O146" s="172"/>
      <c r="P146" s="173"/>
      <c r="Q146" s="173"/>
      <c r="R146" s="174"/>
      <c r="S146" s="3"/>
      <c r="T146" s="3"/>
      <c r="U146" s="3"/>
      <c r="V146" s="3"/>
    </row>
    <row r="147" spans="1:22" s="4" customFormat="1" ht="12.75" x14ac:dyDescent="0.2">
      <c r="A147" s="55"/>
      <c r="B147" s="10"/>
      <c r="C147" s="10" t="s">
        <v>303</v>
      </c>
      <c r="D147" s="10"/>
      <c r="E147" s="10" t="s">
        <v>304</v>
      </c>
      <c r="F147" s="179">
        <v>13</v>
      </c>
      <c r="G147" s="179"/>
      <c r="H147" s="268"/>
      <c r="I147" s="268"/>
      <c r="J147" s="3"/>
      <c r="K147" s="10"/>
      <c r="L147" s="10"/>
      <c r="M147" s="10"/>
      <c r="N147" s="3"/>
      <c r="O147" s="172"/>
      <c r="P147" s="173"/>
      <c r="Q147" s="173"/>
      <c r="R147" s="174"/>
      <c r="S147" s="3"/>
      <c r="T147" s="3"/>
      <c r="U147" s="3"/>
      <c r="V147" s="3"/>
    </row>
    <row r="148" spans="1:22" s="4" customFormat="1" ht="12.75" x14ac:dyDescent="0.2">
      <c r="A148" s="55"/>
      <c r="B148" s="10"/>
      <c r="C148" s="10" t="s">
        <v>306</v>
      </c>
      <c r="D148" s="10"/>
      <c r="E148" s="10" t="s">
        <v>167</v>
      </c>
      <c r="F148" s="179">
        <v>1</v>
      </c>
      <c r="G148" s="179"/>
      <c r="H148" s="268"/>
      <c r="I148" s="268"/>
      <c r="J148" s="3"/>
      <c r="K148" s="10"/>
      <c r="L148" s="10"/>
      <c r="M148" s="10"/>
      <c r="N148" s="3"/>
      <c r="O148" s="172"/>
      <c r="P148" s="173"/>
      <c r="Q148" s="173"/>
      <c r="R148" s="174"/>
      <c r="S148" s="3"/>
      <c r="T148" s="3"/>
      <c r="U148" s="3"/>
      <c r="V148" s="3"/>
    </row>
    <row r="149" spans="1:22" s="4" customFormat="1" ht="12.75" x14ac:dyDescent="0.2">
      <c r="A149" s="55"/>
      <c r="B149" s="10"/>
      <c r="C149" s="10" t="s">
        <v>662</v>
      </c>
      <c r="D149" s="10"/>
      <c r="E149" s="10" t="s">
        <v>167</v>
      </c>
      <c r="F149" s="179">
        <v>1</v>
      </c>
      <c r="G149" s="179"/>
      <c r="H149" s="268"/>
      <c r="I149" s="268"/>
      <c r="J149" s="3"/>
      <c r="K149" s="10"/>
      <c r="L149" s="10"/>
      <c r="M149" s="10"/>
      <c r="N149" s="3"/>
      <c r="O149" s="172"/>
      <c r="P149" s="173"/>
      <c r="Q149" s="173"/>
      <c r="R149" s="174"/>
      <c r="S149" s="3"/>
      <c r="T149" s="3"/>
      <c r="U149" s="3"/>
      <c r="V149" s="3"/>
    </row>
    <row r="150" spans="1:22" s="4" customFormat="1" ht="12.75" x14ac:dyDescent="0.2">
      <c r="A150" s="55"/>
      <c r="B150" s="10"/>
      <c r="C150" s="10" t="s">
        <v>307</v>
      </c>
      <c r="D150" s="10"/>
      <c r="E150" s="10" t="s">
        <v>211</v>
      </c>
      <c r="F150" s="179">
        <v>15</v>
      </c>
      <c r="G150" s="179"/>
      <c r="H150" s="268"/>
      <c r="I150" s="268"/>
      <c r="J150" s="3"/>
      <c r="K150" s="10"/>
      <c r="L150" s="10"/>
      <c r="M150" s="10"/>
      <c r="N150" s="3"/>
      <c r="O150" s="172"/>
      <c r="P150" s="173"/>
      <c r="Q150" s="173"/>
      <c r="R150" s="174"/>
      <c r="S150" s="3"/>
      <c r="T150" s="3"/>
      <c r="U150" s="3"/>
      <c r="V150" s="3"/>
    </row>
    <row r="151" spans="1:22" s="4" customFormat="1" ht="12.75" x14ac:dyDescent="0.2">
      <c r="A151" s="55"/>
      <c r="B151" s="10"/>
      <c r="C151" s="10" t="s">
        <v>308</v>
      </c>
      <c r="D151" s="10"/>
      <c r="E151" s="10" t="s">
        <v>309</v>
      </c>
      <c r="F151" s="179">
        <v>18</v>
      </c>
      <c r="G151" s="179">
        <v>5</v>
      </c>
      <c r="H151" s="268">
        <v>6</v>
      </c>
      <c r="I151" s="268">
        <v>1.6666666666666701</v>
      </c>
      <c r="J151" s="3"/>
      <c r="K151" s="10"/>
      <c r="L151" s="10"/>
      <c r="M151" s="10"/>
      <c r="N151" s="3"/>
      <c r="O151" s="172"/>
      <c r="P151" s="173"/>
      <c r="Q151" s="173"/>
      <c r="R151" s="174"/>
      <c r="S151" s="3"/>
      <c r="T151" s="3"/>
      <c r="U151" s="3"/>
      <c r="V151" s="3"/>
    </row>
    <row r="152" spans="1:22" s="4" customFormat="1" ht="12.75" x14ac:dyDescent="0.2">
      <c r="A152" s="55"/>
      <c r="B152" s="10"/>
      <c r="C152" s="10" t="s">
        <v>311</v>
      </c>
      <c r="D152" s="10"/>
      <c r="E152" s="10" t="s">
        <v>312</v>
      </c>
      <c r="F152" s="179">
        <v>20</v>
      </c>
      <c r="G152" s="179">
        <v>1</v>
      </c>
      <c r="H152" s="268">
        <v>0</v>
      </c>
      <c r="I152" s="268"/>
      <c r="J152" s="3"/>
      <c r="K152" s="10"/>
      <c r="L152" s="10"/>
      <c r="M152" s="10"/>
      <c r="N152" s="3"/>
      <c r="O152" s="172"/>
      <c r="P152" s="173"/>
      <c r="Q152" s="173"/>
      <c r="R152" s="174"/>
      <c r="S152" s="3"/>
      <c r="T152" s="3"/>
      <c r="U152" s="3"/>
      <c r="V152" s="3"/>
    </row>
    <row r="153" spans="1:22" s="4" customFormat="1" ht="12.75" x14ac:dyDescent="0.2">
      <c r="A153" s="55"/>
      <c r="B153" s="10"/>
      <c r="C153" s="10" t="s">
        <v>313</v>
      </c>
      <c r="D153" s="10"/>
      <c r="E153" s="10" t="s">
        <v>314</v>
      </c>
      <c r="F153" s="179">
        <v>21</v>
      </c>
      <c r="G153" s="179"/>
      <c r="H153" s="268"/>
      <c r="I153" s="268"/>
      <c r="J153" s="3"/>
      <c r="K153" s="10"/>
      <c r="L153" s="10"/>
      <c r="M153" s="10"/>
      <c r="N153" s="3"/>
      <c r="O153" s="172"/>
      <c r="P153" s="173"/>
      <c r="Q153" s="173"/>
      <c r="R153" s="174"/>
      <c r="S153" s="3"/>
      <c r="T153" s="3"/>
      <c r="U153" s="3"/>
      <c r="V153" s="3"/>
    </row>
    <row r="154" spans="1:22" s="4" customFormat="1" ht="12.75" x14ac:dyDescent="0.2">
      <c r="A154" s="55"/>
      <c r="B154" s="10"/>
      <c r="C154" s="10" t="s">
        <v>315</v>
      </c>
      <c r="D154" s="10"/>
      <c r="E154" s="10" t="s">
        <v>134</v>
      </c>
      <c r="F154" s="179">
        <v>1</v>
      </c>
      <c r="G154" s="179">
        <v>1</v>
      </c>
      <c r="H154" s="268">
        <v>1</v>
      </c>
      <c r="I154" s="268">
        <v>3</v>
      </c>
      <c r="J154" s="3"/>
      <c r="K154" s="10"/>
      <c r="L154" s="10"/>
      <c r="M154" s="10"/>
      <c r="N154" s="3"/>
      <c r="O154" s="172"/>
      <c r="P154" s="173"/>
      <c r="Q154" s="173"/>
      <c r="R154" s="174"/>
      <c r="S154" s="3"/>
      <c r="T154" s="3"/>
      <c r="U154" s="3"/>
      <c r="V154" s="3"/>
    </row>
    <row r="155" spans="1:22" s="4" customFormat="1" ht="12.75" x14ac:dyDescent="0.2">
      <c r="A155" s="55"/>
      <c r="B155" s="10"/>
      <c r="C155" s="10" t="s">
        <v>663</v>
      </c>
      <c r="D155" s="10"/>
      <c r="E155" s="10" t="s">
        <v>256</v>
      </c>
      <c r="F155" s="179">
        <v>1</v>
      </c>
      <c r="G155" s="179"/>
      <c r="H155" s="268"/>
      <c r="I155" s="268"/>
      <c r="J155" s="3"/>
      <c r="K155" s="10"/>
      <c r="L155" s="10"/>
      <c r="M155" s="10"/>
      <c r="N155" s="3"/>
      <c r="O155" s="172"/>
      <c r="P155" s="173"/>
      <c r="Q155" s="173"/>
      <c r="R155" s="174"/>
      <c r="S155" s="3"/>
      <c r="T155" s="3"/>
      <c r="U155" s="3"/>
      <c r="V155" s="3"/>
    </row>
    <row r="156" spans="1:22" s="4" customFormat="1" ht="12.75" x14ac:dyDescent="0.2">
      <c r="A156" s="55"/>
      <c r="B156" s="10"/>
      <c r="C156" s="10" t="s">
        <v>317</v>
      </c>
      <c r="D156" s="10"/>
      <c r="E156" s="10" t="s">
        <v>79</v>
      </c>
      <c r="F156" s="179">
        <v>426</v>
      </c>
      <c r="G156" s="179">
        <v>12</v>
      </c>
      <c r="H156" s="268">
        <v>4</v>
      </c>
      <c r="I156" s="268">
        <v>0</v>
      </c>
      <c r="J156" s="3"/>
      <c r="K156" s="10"/>
      <c r="L156" s="10"/>
      <c r="M156" s="10"/>
      <c r="N156" s="3"/>
      <c r="O156" s="172"/>
      <c r="P156" s="173"/>
      <c r="Q156" s="173"/>
      <c r="R156" s="174"/>
      <c r="S156" s="3"/>
      <c r="T156" s="3"/>
      <c r="U156" s="3"/>
      <c r="V156" s="3"/>
    </row>
    <row r="157" spans="1:22" s="4" customFormat="1" ht="12.75" x14ac:dyDescent="0.2">
      <c r="A157" s="55"/>
      <c r="B157" s="10"/>
      <c r="C157" s="10" t="s">
        <v>318</v>
      </c>
      <c r="D157" s="10"/>
      <c r="E157" s="10" t="s">
        <v>319</v>
      </c>
      <c r="F157" s="179">
        <v>8</v>
      </c>
      <c r="G157" s="179"/>
      <c r="H157" s="268"/>
      <c r="I157" s="268"/>
      <c r="J157" s="3"/>
      <c r="K157" s="10"/>
      <c r="L157" s="10"/>
      <c r="M157" s="10"/>
      <c r="N157" s="3"/>
      <c r="O157" s="172"/>
      <c r="P157" s="173"/>
      <c r="Q157" s="173"/>
      <c r="R157" s="174"/>
      <c r="S157" s="3"/>
      <c r="T157" s="3"/>
      <c r="U157" s="3"/>
      <c r="V157" s="3"/>
    </row>
    <row r="158" spans="1:22" s="4" customFormat="1" ht="12.75" x14ac:dyDescent="0.2">
      <c r="A158" s="55"/>
      <c r="B158" s="10"/>
      <c r="C158" s="10" t="s">
        <v>320</v>
      </c>
      <c r="D158" s="10"/>
      <c r="E158" s="10" t="s">
        <v>287</v>
      </c>
      <c r="F158" s="179">
        <v>19</v>
      </c>
      <c r="G158" s="179">
        <v>2</v>
      </c>
      <c r="H158" s="268">
        <v>2</v>
      </c>
      <c r="I158" s="268">
        <v>3</v>
      </c>
      <c r="J158" s="3"/>
      <c r="K158" s="10"/>
      <c r="L158" s="10"/>
      <c r="M158" s="10"/>
      <c r="N158" s="3"/>
      <c r="O158" s="172"/>
      <c r="P158" s="173"/>
      <c r="Q158" s="173"/>
      <c r="R158" s="174"/>
      <c r="S158" s="3"/>
      <c r="T158" s="3"/>
      <c r="U158" s="3"/>
      <c r="V158" s="3"/>
    </row>
    <row r="159" spans="1:22" s="4" customFormat="1" ht="12.75" x14ac:dyDescent="0.2">
      <c r="A159" s="55"/>
      <c r="B159" s="10"/>
      <c r="C159" s="10" t="s">
        <v>322</v>
      </c>
      <c r="D159" s="10"/>
      <c r="E159" s="10" t="s">
        <v>164</v>
      </c>
      <c r="F159" s="179">
        <v>1</v>
      </c>
      <c r="G159" s="179"/>
      <c r="H159" s="268"/>
      <c r="I159" s="268"/>
      <c r="J159" s="3"/>
      <c r="K159" s="10"/>
      <c r="L159" s="10"/>
      <c r="M159" s="10"/>
      <c r="N159" s="3"/>
      <c r="O159" s="172"/>
      <c r="P159" s="173"/>
      <c r="Q159" s="173"/>
      <c r="R159" s="174"/>
      <c r="S159" s="3"/>
      <c r="T159" s="3"/>
      <c r="U159" s="3"/>
      <c r="V159" s="3"/>
    </row>
    <row r="160" spans="1:22" s="4" customFormat="1" ht="12.75" x14ac:dyDescent="0.2">
      <c r="A160" s="55"/>
      <c r="B160" s="10"/>
      <c r="C160" s="10" t="s">
        <v>325</v>
      </c>
      <c r="D160" s="10"/>
      <c r="E160" s="10" t="s">
        <v>326</v>
      </c>
      <c r="F160" s="179">
        <v>10</v>
      </c>
      <c r="G160" s="179"/>
      <c r="H160" s="268"/>
      <c r="I160" s="268"/>
      <c r="J160" s="3"/>
      <c r="K160" s="10"/>
      <c r="L160" s="10"/>
      <c r="M160" s="10"/>
      <c r="N160" s="3"/>
      <c r="O160" s="172"/>
      <c r="P160" s="173"/>
      <c r="Q160" s="173"/>
      <c r="R160" s="174"/>
      <c r="S160" s="3"/>
      <c r="T160" s="3"/>
      <c r="U160" s="3"/>
      <c r="V160" s="3"/>
    </row>
    <row r="161" spans="1:22" s="4" customFormat="1" ht="12.75" x14ac:dyDescent="0.2">
      <c r="A161" s="55"/>
      <c r="B161" s="10"/>
      <c r="C161" s="10" t="s">
        <v>327</v>
      </c>
      <c r="D161" s="10"/>
      <c r="E161" s="10" t="s">
        <v>104</v>
      </c>
      <c r="F161" s="179">
        <v>6</v>
      </c>
      <c r="G161" s="179"/>
      <c r="H161" s="268"/>
      <c r="I161" s="268"/>
      <c r="J161" s="3"/>
      <c r="K161" s="10"/>
      <c r="L161" s="10"/>
      <c r="M161" s="10"/>
      <c r="N161" s="3"/>
      <c r="O161" s="172"/>
      <c r="P161" s="173"/>
      <c r="Q161" s="173"/>
      <c r="R161" s="174"/>
      <c r="S161" s="3"/>
      <c r="T161" s="3"/>
      <c r="U161" s="3"/>
      <c r="V161" s="3"/>
    </row>
    <row r="162" spans="1:22" s="4" customFormat="1" ht="12.75" x14ac:dyDescent="0.2">
      <c r="A162" s="55"/>
      <c r="B162" s="10"/>
      <c r="C162" s="10" t="s">
        <v>664</v>
      </c>
      <c r="D162" s="10"/>
      <c r="E162" s="10" t="s">
        <v>104</v>
      </c>
      <c r="F162" s="179">
        <v>1</v>
      </c>
      <c r="G162" s="179"/>
      <c r="H162" s="268"/>
      <c r="I162" s="268"/>
      <c r="J162" s="3"/>
      <c r="K162" s="10"/>
      <c r="L162" s="10"/>
      <c r="M162" s="10"/>
      <c r="N162" s="3"/>
      <c r="O162" s="172"/>
      <c r="P162" s="173"/>
      <c r="Q162" s="173"/>
      <c r="R162" s="174"/>
      <c r="S162" s="3"/>
      <c r="T162" s="3"/>
      <c r="U162" s="3"/>
      <c r="V162" s="3"/>
    </row>
    <row r="163" spans="1:22" s="4" customFormat="1" ht="12.75" x14ac:dyDescent="0.2">
      <c r="A163" s="55"/>
      <c r="B163" s="10"/>
      <c r="C163" s="10" t="s">
        <v>330</v>
      </c>
      <c r="D163" s="10"/>
      <c r="E163" s="10" t="s">
        <v>331</v>
      </c>
      <c r="F163" s="179">
        <v>15</v>
      </c>
      <c r="G163" s="179">
        <v>1</v>
      </c>
      <c r="H163" s="268">
        <v>1</v>
      </c>
      <c r="I163" s="268">
        <v>6</v>
      </c>
      <c r="J163" s="3"/>
      <c r="K163" s="10"/>
      <c r="L163" s="10"/>
      <c r="M163" s="10"/>
      <c r="N163" s="3"/>
      <c r="O163" s="172"/>
      <c r="P163" s="173"/>
      <c r="Q163" s="173"/>
      <c r="R163" s="174"/>
      <c r="S163" s="3"/>
      <c r="T163" s="3"/>
      <c r="U163" s="3"/>
      <c r="V163" s="3"/>
    </row>
    <row r="164" spans="1:22" s="4" customFormat="1" ht="12.75" x14ac:dyDescent="0.2">
      <c r="A164" s="55"/>
      <c r="B164" s="10"/>
      <c r="C164" s="10" t="s">
        <v>332</v>
      </c>
      <c r="D164" s="10"/>
      <c r="E164" s="10" t="s">
        <v>333</v>
      </c>
      <c r="F164" s="179">
        <v>19</v>
      </c>
      <c r="G164" s="179">
        <v>1</v>
      </c>
      <c r="H164" s="268">
        <v>1</v>
      </c>
      <c r="I164" s="268">
        <v>1</v>
      </c>
      <c r="J164" s="3"/>
      <c r="K164" s="10"/>
      <c r="L164" s="10"/>
      <c r="M164" s="10"/>
      <c r="N164" s="3"/>
      <c r="O164" s="172"/>
      <c r="P164" s="173"/>
      <c r="Q164" s="173"/>
      <c r="R164" s="174"/>
      <c r="S164" s="3"/>
      <c r="T164" s="3"/>
      <c r="U164" s="3"/>
      <c r="V164" s="3"/>
    </row>
    <row r="165" spans="1:22" s="4" customFormat="1" ht="12.75" x14ac:dyDescent="0.2">
      <c r="A165" s="55"/>
      <c r="B165" s="10"/>
      <c r="C165" s="10" t="s">
        <v>334</v>
      </c>
      <c r="D165" s="10"/>
      <c r="E165" s="10" t="s">
        <v>103</v>
      </c>
      <c r="F165" s="179">
        <v>1</v>
      </c>
      <c r="G165" s="179"/>
      <c r="H165" s="268"/>
      <c r="I165" s="268"/>
      <c r="J165" s="3"/>
      <c r="K165" s="10"/>
      <c r="L165" s="10"/>
      <c r="M165" s="10"/>
      <c r="N165" s="3"/>
      <c r="O165" s="172"/>
      <c r="P165" s="173"/>
      <c r="Q165" s="173"/>
      <c r="R165" s="174"/>
      <c r="S165" s="3"/>
      <c r="T165" s="3"/>
      <c r="U165" s="3"/>
      <c r="V165" s="3"/>
    </row>
    <row r="166" spans="1:22" s="4" customFormat="1" ht="12.75" x14ac:dyDescent="0.2">
      <c r="A166" s="55"/>
      <c r="B166" s="10"/>
      <c r="C166" s="10" t="s">
        <v>334</v>
      </c>
      <c r="D166" s="10"/>
      <c r="E166" s="10" t="s">
        <v>104</v>
      </c>
      <c r="F166" s="179">
        <v>5</v>
      </c>
      <c r="G166" s="179"/>
      <c r="H166" s="268"/>
      <c r="I166" s="268"/>
      <c r="J166" s="3"/>
      <c r="K166" s="10"/>
      <c r="L166" s="10"/>
      <c r="M166" s="10"/>
      <c r="N166" s="3"/>
      <c r="O166" s="172"/>
      <c r="P166" s="173"/>
      <c r="Q166" s="173"/>
      <c r="R166" s="174"/>
      <c r="S166" s="3"/>
      <c r="T166" s="3"/>
      <c r="U166" s="3"/>
      <c r="V166" s="3"/>
    </row>
    <row r="167" spans="1:22" s="4" customFormat="1" ht="12.75" x14ac:dyDescent="0.2">
      <c r="A167" s="55"/>
      <c r="B167" s="10"/>
      <c r="C167" s="10" t="s">
        <v>336</v>
      </c>
      <c r="D167" s="10"/>
      <c r="E167" s="10" t="s">
        <v>109</v>
      </c>
      <c r="F167" s="179">
        <v>2</v>
      </c>
      <c r="G167" s="179"/>
      <c r="H167" s="268"/>
      <c r="I167" s="268"/>
      <c r="J167" s="3"/>
      <c r="K167" s="10"/>
      <c r="L167" s="10"/>
      <c r="M167" s="10"/>
      <c r="N167" s="3"/>
      <c r="O167" s="172"/>
      <c r="P167" s="173"/>
      <c r="Q167" s="173"/>
      <c r="R167" s="174"/>
      <c r="S167" s="3"/>
      <c r="T167" s="3"/>
      <c r="U167" s="3"/>
      <c r="V167" s="3"/>
    </row>
    <row r="168" spans="1:22" s="4" customFormat="1" ht="12.75" x14ac:dyDescent="0.2">
      <c r="A168" s="55"/>
      <c r="B168" s="10"/>
      <c r="C168" s="10" t="s">
        <v>337</v>
      </c>
      <c r="D168" s="10"/>
      <c r="E168" s="10" t="s">
        <v>145</v>
      </c>
      <c r="F168" s="179">
        <v>1</v>
      </c>
      <c r="G168" s="179"/>
      <c r="H168" s="268"/>
      <c r="I168" s="268"/>
      <c r="J168" s="3"/>
      <c r="K168" s="10"/>
      <c r="L168" s="10"/>
      <c r="M168" s="10"/>
      <c r="N168" s="3"/>
      <c r="O168" s="172"/>
      <c r="P168" s="173"/>
      <c r="Q168" s="173"/>
      <c r="R168" s="174"/>
      <c r="S168" s="3"/>
      <c r="T168" s="3"/>
      <c r="U168" s="3"/>
      <c r="V168" s="3"/>
    </row>
    <row r="169" spans="1:22" s="4" customFormat="1" ht="12.75" x14ac:dyDescent="0.2">
      <c r="A169" s="55"/>
      <c r="B169" s="10"/>
      <c r="C169" s="10" t="s">
        <v>340</v>
      </c>
      <c r="D169" s="10"/>
      <c r="E169" s="10" t="s">
        <v>107</v>
      </c>
      <c r="F169" s="179">
        <v>30</v>
      </c>
      <c r="G169" s="179">
        <v>1</v>
      </c>
      <c r="H169" s="268">
        <v>1</v>
      </c>
      <c r="I169" s="268">
        <v>0</v>
      </c>
      <c r="J169" s="3"/>
      <c r="K169" s="10"/>
      <c r="L169" s="10"/>
      <c r="M169" s="10"/>
      <c r="N169" s="3"/>
      <c r="O169" s="172"/>
      <c r="P169" s="173"/>
      <c r="Q169" s="173"/>
      <c r="R169" s="174"/>
      <c r="S169" s="3"/>
      <c r="T169" s="3"/>
      <c r="U169" s="3"/>
      <c r="V169" s="3"/>
    </row>
    <row r="170" spans="1:22" s="4" customFormat="1" ht="12.75" x14ac:dyDescent="0.2">
      <c r="A170" s="55"/>
      <c r="B170" s="10"/>
      <c r="C170" s="10" t="s">
        <v>341</v>
      </c>
      <c r="D170" s="10"/>
      <c r="E170" s="10" t="s">
        <v>88</v>
      </c>
      <c r="F170" s="179">
        <v>83</v>
      </c>
      <c r="G170" s="179"/>
      <c r="H170" s="268"/>
      <c r="I170" s="268"/>
      <c r="J170" s="3"/>
      <c r="K170" s="10"/>
      <c r="L170" s="10"/>
      <c r="M170" s="10"/>
      <c r="N170" s="3"/>
      <c r="O170" s="172"/>
      <c r="P170" s="173"/>
      <c r="Q170" s="173"/>
      <c r="R170" s="174"/>
      <c r="S170" s="3"/>
      <c r="T170" s="3"/>
      <c r="U170" s="3"/>
      <c r="V170" s="3"/>
    </row>
    <row r="171" spans="1:22" s="4" customFormat="1" ht="12.75" x14ac:dyDescent="0.2">
      <c r="A171" s="55"/>
      <c r="B171" s="10"/>
      <c r="C171" s="10" t="s">
        <v>342</v>
      </c>
      <c r="D171" s="10"/>
      <c r="E171" s="10" t="s">
        <v>201</v>
      </c>
      <c r="F171" s="179">
        <v>5</v>
      </c>
      <c r="G171" s="179"/>
      <c r="H171" s="268"/>
      <c r="I171" s="268"/>
      <c r="J171" s="3"/>
      <c r="K171" s="10"/>
      <c r="L171" s="10"/>
      <c r="M171" s="10"/>
      <c r="N171" s="3"/>
      <c r="O171" s="172"/>
      <c r="P171" s="173"/>
      <c r="Q171" s="173"/>
      <c r="R171" s="174"/>
      <c r="S171" s="3"/>
      <c r="T171" s="3"/>
      <c r="U171" s="3"/>
      <c r="V171" s="3"/>
    </row>
    <row r="172" spans="1:22" s="4" customFormat="1" ht="12.75" x14ac:dyDescent="0.2">
      <c r="A172" s="55"/>
      <c r="B172" s="10"/>
      <c r="C172" s="10" t="s">
        <v>343</v>
      </c>
      <c r="D172" s="10"/>
      <c r="E172" s="10" t="s">
        <v>201</v>
      </c>
      <c r="F172" s="179"/>
      <c r="G172" s="179">
        <v>1</v>
      </c>
      <c r="H172" s="268">
        <v>1</v>
      </c>
      <c r="I172" s="268">
        <v>0</v>
      </c>
      <c r="J172" s="3"/>
      <c r="K172" s="10"/>
      <c r="L172" s="10"/>
      <c r="M172" s="10"/>
      <c r="N172" s="3"/>
      <c r="O172" s="172"/>
      <c r="P172" s="173"/>
      <c r="Q172" s="173"/>
      <c r="R172" s="174"/>
      <c r="S172" s="3"/>
      <c r="T172" s="3"/>
      <c r="U172" s="3"/>
      <c r="V172" s="3"/>
    </row>
    <row r="173" spans="1:22" s="4" customFormat="1" ht="12.75" x14ac:dyDescent="0.2">
      <c r="A173" s="55"/>
      <c r="B173" s="10"/>
      <c r="C173" s="10" t="s">
        <v>344</v>
      </c>
      <c r="D173" s="10"/>
      <c r="E173" s="10" t="s">
        <v>107</v>
      </c>
      <c r="F173" s="179">
        <v>1</v>
      </c>
      <c r="G173" s="179"/>
      <c r="H173" s="268"/>
      <c r="I173" s="268"/>
      <c r="J173" s="3"/>
      <c r="K173" s="10"/>
      <c r="L173" s="10"/>
      <c r="M173" s="10"/>
      <c r="N173" s="3"/>
      <c r="O173" s="172"/>
      <c r="P173" s="173"/>
      <c r="Q173" s="173"/>
      <c r="R173" s="174"/>
      <c r="S173" s="3"/>
      <c r="T173" s="3"/>
      <c r="U173" s="3"/>
      <c r="V173" s="3"/>
    </row>
    <row r="174" spans="1:22" s="4" customFormat="1" ht="12.75" x14ac:dyDescent="0.2">
      <c r="A174" s="55"/>
      <c r="B174" s="10"/>
      <c r="C174" s="10" t="s">
        <v>345</v>
      </c>
      <c r="D174" s="10"/>
      <c r="E174" s="10" t="s">
        <v>192</v>
      </c>
      <c r="F174" s="179">
        <v>1</v>
      </c>
      <c r="G174" s="179"/>
      <c r="H174" s="268"/>
      <c r="I174" s="268"/>
      <c r="J174" s="3"/>
      <c r="K174" s="10"/>
      <c r="L174" s="10"/>
      <c r="M174" s="10"/>
      <c r="N174" s="3"/>
      <c r="O174" s="172"/>
      <c r="P174" s="173"/>
      <c r="Q174" s="173"/>
      <c r="R174" s="174"/>
      <c r="S174" s="3"/>
      <c r="T174" s="3"/>
      <c r="U174" s="3"/>
      <c r="V174" s="3"/>
    </row>
    <row r="175" spans="1:22" s="4" customFormat="1" ht="12.75" x14ac:dyDescent="0.2">
      <c r="A175" s="55"/>
      <c r="B175" s="10"/>
      <c r="C175" s="10" t="s">
        <v>346</v>
      </c>
      <c r="D175" s="10"/>
      <c r="E175" s="10" t="s">
        <v>107</v>
      </c>
      <c r="F175" s="179"/>
      <c r="G175" s="179">
        <v>1</v>
      </c>
      <c r="H175" s="268">
        <v>1</v>
      </c>
      <c r="I175" s="268">
        <v>0</v>
      </c>
      <c r="J175" s="3"/>
      <c r="K175" s="10"/>
      <c r="L175" s="10"/>
      <c r="M175" s="10"/>
      <c r="N175" s="3"/>
      <c r="O175" s="172"/>
      <c r="P175" s="173"/>
      <c r="Q175" s="173"/>
      <c r="R175" s="174"/>
      <c r="S175" s="3"/>
      <c r="T175" s="3"/>
      <c r="U175" s="3"/>
      <c r="V175" s="3"/>
    </row>
    <row r="176" spans="1:22" s="4" customFormat="1" ht="12.75" x14ac:dyDescent="0.2">
      <c r="A176" s="55"/>
      <c r="B176" s="10"/>
      <c r="C176" s="10" t="s">
        <v>348</v>
      </c>
      <c r="D176" s="10"/>
      <c r="E176" s="10" t="s">
        <v>349</v>
      </c>
      <c r="F176" s="179">
        <v>36</v>
      </c>
      <c r="G176" s="179">
        <v>4</v>
      </c>
      <c r="H176" s="268">
        <v>4</v>
      </c>
      <c r="I176" s="268">
        <v>0</v>
      </c>
      <c r="J176" s="3"/>
      <c r="K176" s="10"/>
      <c r="L176" s="10"/>
      <c r="M176" s="10"/>
      <c r="N176" s="3"/>
      <c r="O176" s="172"/>
      <c r="P176" s="173"/>
      <c r="Q176" s="173"/>
      <c r="R176" s="174"/>
      <c r="S176" s="3"/>
      <c r="T176" s="3"/>
      <c r="U176" s="3"/>
      <c r="V176" s="3"/>
    </row>
    <row r="177" spans="1:22" s="4" customFormat="1" ht="12.75" x14ac:dyDescent="0.2">
      <c r="A177" s="55"/>
      <c r="B177" s="10"/>
      <c r="C177" s="10" t="s">
        <v>350</v>
      </c>
      <c r="D177" s="10"/>
      <c r="E177" s="10" t="s">
        <v>187</v>
      </c>
      <c r="F177" s="179">
        <v>42</v>
      </c>
      <c r="G177" s="179">
        <v>1</v>
      </c>
      <c r="H177" s="268">
        <v>1</v>
      </c>
      <c r="I177" s="268">
        <v>0</v>
      </c>
      <c r="J177" s="3"/>
      <c r="K177" s="10"/>
      <c r="L177" s="10"/>
      <c r="M177" s="10"/>
      <c r="N177" s="3"/>
      <c r="O177" s="172"/>
      <c r="P177" s="173"/>
      <c r="Q177" s="173"/>
      <c r="R177" s="174"/>
      <c r="S177" s="3"/>
      <c r="T177" s="3"/>
      <c r="U177" s="3"/>
      <c r="V177" s="3"/>
    </row>
    <row r="178" spans="1:22" s="4" customFormat="1" ht="12.75" x14ac:dyDescent="0.2">
      <c r="A178" s="55"/>
      <c r="B178" s="10"/>
      <c r="C178" s="10" t="s">
        <v>665</v>
      </c>
      <c r="D178" s="10"/>
      <c r="E178" s="10" t="s">
        <v>287</v>
      </c>
      <c r="F178" s="179">
        <v>2</v>
      </c>
      <c r="G178" s="179"/>
      <c r="H178" s="268"/>
      <c r="I178" s="268"/>
      <c r="J178" s="3"/>
      <c r="K178" s="10"/>
      <c r="L178" s="10"/>
      <c r="M178" s="10"/>
      <c r="N178" s="3"/>
      <c r="O178" s="172"/>
      <c r="P178" s="173"/>
      <c r="Q178" s="173"/>
      <c r="R178" s="174"/>
      <c r="S178" s="3"/>
      <c r="T178" s="3"/>
      <c r="U178" s="3"/>
      <c r="V178" s="3"/>
    </row>
    <row r="179" spans="1:22" s="4" customFormat="1" ht="12.75" x14ac:dyDescent="0.2">
      <c r="A179" s="55"/>
      <c r="B179" s="10"/>
      <c r="C179" s="10" t="s">
        <v>351</v>
      </c>
      <c r="D179" s="10"/>
      <c r="E179" s="10" t="s">
        <v>93</v>
      </c>
      <c r="F179" s="179">
        <v>1</v>
      </c>
      <c r="G179" s="179"/>
      <c r="H179" s="268"/>
      <c r="I179" s="268"/>
      <c r="J179" s="3"/>
      <c r="K179" s="10"/>
      <c r="L179" s="10"/>
      <c r="M179" s="10"/>
      <c r="N179" s="3"/>
      <c r="O179" s="172"/>
      <c r="P179" s="173"/>
      <c r="Q179" s="173"/>
      <c r="R179" s="174"/>
      <c r="S179" s="3"/>
      <c r="T179" s="3"/>
      <c r="U179" s="3"/>
      <c r="V179" s="3"/>
    </row>
    <row r="180" spans="1:22" s="4" customFormat="1" ht="12.75" x14ac:dyDescent="0.2">
      <c r="A180" s="55"/>
      <c r="B180" s="10"/>
      <c r="C180" s="10" t="s">
        <v>354</v>
      </c>
      <c r="D180" s="10"/>
      <c r="E180" s="10" t="s">
        <v>154</v>
      </c>
      <c r="F180" s="179">
        <v>44</v>
      </c>
      <c r="G180" s="179"/>
      <c r="H180" s="268"/>
      <c r="I180" s="268"/>
      <c r="J180" s="3"/>
      <c r="K180" s="10"/>
      <c r="L180" s="10"/>
      <c r="M180" s="10"/>
      <c r="N180" s="3"/>
      <c r="O180" s="172"/>
      <c r="P180" s="173"/>
      <c r="Q180" s="173"/>
      <c r="R180" s="174"/>
      <c r="S180" s="3"/>
      <c r="T180" s="3"/>
      <c r="U180" s="3"/>
      <c r="V180" s="3"/>
    </row>
    <row r="181" spans="1:22" s="4" customFormat="1" ht="12.75" x14ac:dyDescent="0.2">
      <c r="A181" s="55"/>
      <c r="B181" s="10"/>
      <c r="C181" s="10" t="s">
        <v>355</v>
      </c>
      <c r="D181" s="10"/>
      <c r="E181" s="10" t="s">
        <v>175</v>
      </c>
      <c r="F181" s="179">
        <v>146</v>
      </c>
      <c r="G181" s="179">
        <v>9</v>
      </c>
      <c r="H181" s="268">
        <v>5</v>
      </c>
      <c r="I181" s="268">
        <v>2.8</v>
      </c>
      <c r="J181" s="3"/>
      <c r="K181" s="10"/>
      <c r="L181" s="10"/>
      <c r="M181" s="10"/>
      <c r="N181" s="3"/>
      <c r="O181" s="172"/>
      <c r="P181" s="173"/>
      <c r="Q181" s="173"/>
      <c r="R181" s="174"/>
      <c r="S181" s="3"/>
      <c r="T181" s="3"/>
      <c r="U181" s="3"/>
      <c r="V181" s="3"/>
    </row>
    <row r="182" spans="1:22" s="4" customFormat="1" ht="12.75" x14ac:dyDescent="0.2">
      <c r="A182" s="55"/>
      <c r="B182" s="10"/>
      <c r="C182" s="10" t="s">
        <v>356</v>
      </c>
      <c r="D182" s="10"/>
      <c r="E182" s="10" t="s">
        <v>203</v>
      </c>
      <c r="F182" s="179">
        <v>68</v>
      </c>
      <c r="G182" s="179">
        <v>5</v>
      </c>
      <c r="H182" s="268">
        <v>4</v>
      </c>
      <c r="I182" s="268">
        <v>2</v>
      </c>
      <c r="J182" s="3"/>
      <c r="K182" s="10"/>
      <c r="L182" s="10"/>
      <c r="M182" s="10"/>
      <c r="N182" s="3"/>
      <c r="O182" s="172"/>
      <c r="P182" s="173"/>
      <c r="Q182" s="173"/>
      <c r="R182" s="174"/>
      <c r="S182" s="3"/>
      <c r="T182" s="3"/>
      <c r="U182" s="3"/>
      <c r="V182" s="3"/>
    </row>
    <row r="183" spans="1:22" s="4" customFormat="1" ht="12.75" x14ac:dyDescent="0.2">
      <c r="A183" s="55"/>
      <c r="B183" s="10"/>
      <c r="C183" s="10" t="s">
        <v>357</v>
      </c>
      <c r="D183" s="10"/>
      <c r="E183" s="10" t="s">
        <v>120</v>
      </c>
      <c r="F183" s="179">
        <v>1</v>
      </c>
      <c r="G183" s="179"/>
      <c r="H183" s="268"/>
      <c r="I183" s="268"/>
      <c r="J183" s="3"/>
      <c r="K183" s="10"/>
      <c r="L183" s="10"/>
      <c r="M183" s="10"/>
      <c r="N183" s="3"/>
      <c r="O183" s="172"/>
      <c r="P183" s="173"/>
      <c r="Q183" s="173"/>
      <c r="R183" s="174"/>
      <c r="S183" s="3"/>
      <c r="T183" s="3"/>
      <c r="U183" s="3"/>
      <c r="V183" s="3"/>
    </row>
    <row r="184" spans="1:22" s="4" customFormat="1" ht="12.75" x14ac:dyDescent="0.2">
      <c r="A184" s="55"/>
      <c r="B184" s="10"/>
      <c r="C184" s="10" t="s">
        <v>358</v>
      </c>
      <c r="D184" s="10"/>
      <c r="E184" s="10" t="s">
        <v>359</v>
      </c>
      <c r="F184" s="179">
        <v>7</v>
      </c>
      <c r="G184" s="179"/>
      <c r="H184" s="268"/>
      <c r="I184" s="268"/>
      <c r="J184" s="3"/>
      <c r="K184" s="10"/>
      <c r="L184" s="10"/>
      <c r="M184" s="10"/>
      <c r="N184" s="3"/>
      <c r="O184" s="172"/>
      <c r="P184" s="173"/>
      <c r="Q184" s="173"/>
      <c r="R184" s="174"/>
      <c r="S184" s="3"/>
      <c r="T184" s="3"/>
      <c r="U184" s="3"/>
      <c r="V184" s="3"/>
    </row>
    <row r="185" spans="1:22" s="4" customFormat="1" ht="12.75" x14ac:dyDescent="0.2">
      <c r="A185" s="55"/>
      <c r="B185" s="10"/>
      <c r="C185" s="10" t="s">
        <v>360</v>
      </c>
      <c r="D185" s="10"/>
      <c r="E185" s="10" t="s">
        <v>110</v>
      </c>
      <c r="F185" s="179">
        <v>4</v>
      </c>
      <c r="G185" s="179"/>
      <c r="H185" s="268"/>
      <c r="I185" s="268"/>
      <c r="J185" s="3"/>
      <c r="K185" s="10"/>
      <c r="L185" s="10"/>
      <c r="M185" s="10"/>
      <c r="N185" s="3"/>
      <c r="O185" s="172"/>
      <c r="P185" s="173"/>
      <c r="Q185" s="173"/>
      <c r="R185" s="174"/>
      <c r="S185" s="3"/>
      <c r="T185" s="3"/>
      <c r="U185" s="3"/>
      <c r="V185" s="3"/>
    </row>
    <row r="186" spans="1:22" s="4" customFormat="1" ht="12.75" x14ac:dyDescent="0.2">
      <c r="A186" s="55"/>
      <c r="B186" s="10"/>
      <c r="C186" s="10" t="s">
        <v>361</v>
      </c>
      <c r="D186" s="10"/>
      <c r="E186" s="10" t="s">
        <v>363</v>
      </c>
      <c r="F186" s="179">
        <v>17</v>
      </c>
      <c r="G186" s="179">
        <v>2</v>
      </c>
      <c r="H186" s="268">
        <v>1</v>
      </c>
      <c r="I186" s="268">
        <v>0</v>
      </c>
      <c r="J186" s="3"/>
      <c r="K186" s="10"/>
      <c r="L186" s="10"/>
      <c r="M186" s="10"/>
      <c r="N186" s="3"/>
      <c r="O186" s="172"/>
      <c r="P186" s="173"/>
      <c r="Q186" s="173"/>
      <c r="R186" s="174"/>
      <c r="S186" s="3"/>
      <c r="T186" s="3"/>
      <c r="U186" s="3"/>
      <c r="V186" s="3"/>
    </row>
    <row r="187" spans="1:22" s="4" customFormat="1" ht="12.75" x14ac:dyDescent="0.2">
      <c r="A187" s="55"/>
      <c r="B187" s="10"/>
      <c r="C187" s="10" t="s">
        <v>364</v>
      </c>
      <c r="D187" s="10"/>
      <c r="E187" s="10" t="s">
        <v>203</v>
      </c>
      <c r="F187" s="179">
        <v>928</v>
      </c>
      <c r="G187" s="179">
        <v>21</v>
      </c>
      <c r="H187" s="268">
        <v>18</v>
      </c>
      <c r="I187" s="268">
        <v>3.3888888888888902</v>
      </c>
      <c r="J187" s="3"/>
      <c r="K187" s="10"/>
      <c r="L187" s="10"/>
      <c r="M187" s="10"/>
      <c r="N187" s="3"/>
      <c r="O187" s="172"/>
      <c r="P187" s="173"/>
      <c r="Q187" s="173"/>
      <c r="R187" s="174"/>
      <c r="S187" s="3"/>
      <c r="T187" s="3"/>
      <c r="U187" s="3"/>
      <c r="V187" s="3"/>
    </row>
    <row r="188" spans="1:22" s="4" customFormat="1" ht="12.75" x14ac:dyDescent="0.2">
      <c r="A188" s="55"/>
      <c r="B188" s="10"/>
      <c r="C188" s="10" t="s">
        <v>366</v>
      </c>
      <c r="D188" s="10"/>
      <c r="E188" s="10" t="s">
        <v>367</v>
      </c>
      <c r="F188" s="179">
        <v>92</v>
      </c>
      <c r="G188" s="179">
        <v>4</v>
      </c>
      <c r="H188" s="268">
        <v>3</v>
      </c>
      <c r="I188" s="268">
        <v>0.33333333333333298</v>
      </c>
      <c r="J188" s="3"/>
      <c r="K188" s="10"/>
      <c r="L188" s="10"/>
      <c r="M188" s="10"/>
      <c r="N188" s="3"/>
      <c r="O188" s="172"/>
      <c r="P188" s="173"/>
      <c r="Q188" s="173"/>
      <c r="R188" s="174"/>
      <c r="S188" s="3"/>
      <c r="T188" s="3"/>
      <c r="U188" s="3"/>
      <c r="V188" s="3"/>
    </row>
    <row r="189" spans="1:22" s="4" customFormat="1" ht="12.75" x14ac:dyDescent="0.2">
      <c r="A189" s="55"/>
      <c r="B189" s="10"/>
      <c r="C189" s="10" t="s">
        <v>366</v>
      </c>
      <c r="D189" s="10"/>
      <c r="E189" s="10" t="s">
        <v>369</v>
      </c>
      <c r="F189" s="179">
        <v>1</v>
      </c>
      <c r="G189" s="179"/>
      <c r="H189" s="268"/>
      <c r="I189" s="268"/>
      <c r="J189" s="3"/>
      <c r="K189" s="10"/>
      <c r="L189" s="10"/>
      <c r="M189" s="10"/>
      <c r="N189" s="3"/>
      <c r="O189" s="172"/>
      <c r="P189" s="173"/>
      <c r="Q189" s="173"/>
      <c r="R189" s="174"/>
      <c r="S189" s="3"/>
      <c r="T189" s="3"/>
      <c r="U189" s="3"/>
      <c r="V189" s="3"/>
    </row>
    <row r="190" spans="1:22" s="4" customFormat="1" ht="12.75" x14ac:dyDescent="0.2">
      <c r="A190" s="55"/>
      <c r="B190" s="10"/>
      <c r="C190" s="10" t="s">
        <v>666</v>
      </c>
      <c r="D190" s="10"/>
      <c r="E190" s="10" t="s">
        <v>109</v>
      </c>
      <c r="F190" s="179">
        <v>2</v>
      </c>
      <c r="G190" s="179"/>
      <c r="H190" s="268">
        <v>0</v>
      </c>
      <c r="I190" s="268"/>
      <c r="J190" s="3"/>
      <c r="K190" s="10"/>
      <c r="L190" s="10"/>
      <c r="M190" s="10"/>
      <c r="N190" s="3"/>
      <c r="O190" s="172"/>
      <c r="P190" s="173"/>
      <c r="Q190" s="173"/>
      <c r="R190" s="174"/>
      <c r="S190" s="3"/>
      <c r="T190" s="3"/>
      <c r="U190" s="3"/>
      <c r="V190" s="3"/>
    </row>
    <row r="191" spans="1:22" s="4" customFormat="1" ht="12.75" x14ac:dyDescent="0.2">
      <c r="A191" s="55"/>
      <c r="B191" s="10"/>
      <c r="C191" s="10" t="s">
        <v>667</v>
      </c>
      <c r="D191" s="10"/>
      <c r="E191" s="10" t="s">
        <v>109</v>
      </c>
      <c r="F191" s="179">
        <v>45</v>
      </c>
      <c r="G191" s="179">
        <v>4</v>
      </c>
      <c r="H191" s="268">
        <v>6</v>
      </c>
      <c r="I191" s="268">
        <v>2</v>
      </c>
      <c r="J191" s="3"/>
      <c r="K191" s="10"/>
      <c r="L191" s="10"/>
      <c r="M191" s="10"/>
      <c r="N191" s="3"/>
      <c r="O191" s="172"/>
      <c r="P191" s="173"/>
      <c r="Q191" s="173"/>
      <c r="R191" s="174"/>
      <c r="S191" s="3"/>
      <c r="T191" s="3"/>
      <c r="U191" s="3"/>
      <c r="V191" s="3"/>
    </row>
    <row r="192" spans="1:22" s="4" customFormat="1" ht="12.75" x14ac:dyDescent="0.2">
      <c r="A192" s="55"/>
      <c r="B192" s="10"/>
      <c r="C192" s="10" t="s">
        <v>668</v>
      </c>
      <c r="D192" s="10"/>
      <c r="E192" s="10" t="s">
        <v>104</v>
      </c>
      <c r="F192" s="179">
        <v>1</v>
      </c>
      <c r="G192" s="179"/>
      <c r="H192" s="268"/>
      <c r="I192" s="268"/>
      <c r="J192" s="3"/>
      <c r="K192" s="10"/>
      <c r="L192" s="10"/>
      <c r="M192" s="10"/>
      <c r="N192" s="3"/>
      <c r="O192" s="172"/>
      <c r="P192" s="173"/>
      <c r="Q192" s="173"/>
      <c r="R192" s="174"/>
      <c r="S192" s="3"/>
      <c r="T192" s="3"/>
      <c r="U192" s="3"/>
      <c r="V192" s="3"/>
    </row>
    <row r="193" spans="1:22" s="4" customFormat="1" ht="12.75" x14ac:dyDescent="0.2">
      <c r="A193" s="55"/>
      <c r="B193" s="10"/>
      <c r="C193" s="10" t="s">
        <v>372</v>
      </c>
      <c r="D193" s="10"/>
      <c r="E193" s="10" t="s">
        <v>104</v>
      </c>
      <c r="F193" s="179">
        <v>18</v>
      </c>
      <c r="G193" s="179"/>
      <c r="H193" s="268"/>
      <c r="I193" s="268"/>
      <c r="J193" s="3"/>
      <c r="K193" s="10"/>
      <c r="L193" s="10"/>
      <c r="M193" s="10"/>
      <c r="N193" s="3"/>
      <c r="O193" s="172"/>
      <c r="P193" s="173"/>
      <c r="Q193" s="173"/>
      <c r="R193" s="174"/>
      <c r="S193" s="3"/>
      <c r="T193" s="3"/>
      <c r="U193" s="3"/>
      <c r="V193" s="3"/>
    </row>
    <row r="194" spans="1:22" s="4" customFormat="1" ht="12.75" x14ac:dyDescent="0.2">
      <c r="A194" s="55"/>
      <c r="B194" s="10"/>
      <c r="C194" s="10" t="s">
        <v>373</v>
      </c>
      <c r="D194" s="10"/>
      <c r="E194" s="10" t="s">
        <v>374</v>
      </c>
      <c r="F194" s="179">
        <v>18</v>
      </c>
      <c r="G194" s="179"/>
      <c r="H194" s="268"/>
      <c r="I194" s="268"/>
      <c r="J194" s="3"/>
      <c r="K194" s="10"/>
      <c r="L194" s="10"/>
      <c r="M194" s="10"/>
      <c r="N194" s="3"/>
      <c r="O194" s="172"/>
      <c r="P194" s="173"/>
      <c r="Q194" s="173"/>
      <c r="R194" s="174"/>
      <c r="S194" s="3"/>
      <c r="T194" s="3"/>
      <c r="U194" s="3"/>
      <c r="V194" s="3"/>
    </row>
    <row r="195" spans="1:22" s="4" customFormat="1" ht="12.75" x14ac:dyDescent="0.2">
      <c r="A195" s="55"/>
      <c r="B195" s="10"/>
      <c r="C195" s="10" t="s">
        <v>375</v>
      </c>
      <c r="D195" s="10"/>
      <c r="E195" s="10" t="s">
        <v>104</v>
      </c>
      <c r="F195" s="179">
        <v>16</v>
      </c>
      <c r="G195" s="179"/>
      <c r="H195" s="268"/>
      <c r="I195" s="268"/>
      <c r="J195" s="3"/>
      <c r="K195" s="10"/>
      <c r="L195" s="10"/>
      <c r="M195" s="10"/>
      <c r="N195" s="3"/>
      <c r="O195" s="172"/>
      <c r="P195" s="173"/>
      <c r="Q195" s="173"/>
      <c r="R195" s="174"/>
      <c r="S195" s="3"/>
      <c r="T195" s="3"/>
      <c r="U195" s="3"/>
      <c r="V195" s="3"/>
    </row>
    <row r="196" spans="1:22" s="4" customFormat="1" ht="12.75" x14ac:dyDescent="0.2">
      <c r="A196" s="55"/>
      <c r="B196" s="10"/>
      <c r="C196" s="10" t="s">
        <v>376</v>
      </c>
      <c r="D196" s="10"/>
      <c r="E196" s="10" t="s">
        <v>211</v>
      </c>
      <c r="F196" s="179">
        <v>8</v>
      </c>
      <c r="G196" s="179">
        <v>2</v>
      </c>
      <c r="H196" s="268">
        <v>2</v>
      </c>
      <c r="I196" s="268">
        <v>3</v>
      </c>
      <c r="J196" s="3"/>
      <c r="K196" s="10"/>
      <c r="L196" s="10"/>
      <c r="M196" s="10"/>
      <c r="N196" s="3"/>
      <c r="O196" s="172"/>
      <c r="P196" s="173"/>
      <c r="Q196" s="173"/>
      <c r="R196" s="174"/>
      <c r="S196" s="3"/>
      <c r="T196" s="3"/>
      <c r="U196" s="3"/>
      <c r="V196" s="3"/>
    </row>
    <row r="197" spans="1:22" s="4" customFormat="1" ht="12.75" x14ac:dyDescent="0.2">
      <c r="A197" s="55"/>
      <c r="B197" s="10"/>
      <c r="C197" s="10" t="s">
        <v>377</v>
      </c>
      <c r="D197" s="10"/>
      <c r="E197" s="10" t="s">
        <v>302</v>
      </c>
      <c r="F197" s="179">
        <v>44</v>
      </c>
      <c r="G197" s="179">
        <v>4</v>
      </c>
      <c r="H197" s="268">
        <v>3</v>
      </c>
      <c r="I197" s="268">
        <v>5</v>
      </c>
      <c r="J197" s="3"/>
      <c r="K197" s="10"/>
      <c r="L197" s="10"/>
      <c r="M197" s="10"/>
      <c r="N197" s="3"/>
      <c r="O197" s="172"/>
      <c r="P197" s="173"/>
      <c r="Q197" s="173"/>
      <c r="R197" s="174"/>
      <c r="S197" s="3"/>
      <c r="T197" s="3"/>
      <c r="U197" s="3"/>
      <c r="V197" s="3"/>
    </row>
    <row r="198" spans="1:22" s="4" customFormat="1" ht="12.75" x14ac:dyDescent="0.2">
      <c r="A198" s="55"/>
      <c r="B198" s="10"/>
      <c r="C198" s="10" t="s">
        <v>378</v>
      </c>
      <c r="D198" s="10"/>
      <c r="E198" s="10" t="s">
        <v>102</v>
      </c>
      <c r="F198" s="179">
        <v>1</v>
      </c>
      <c r="G198" s="179"/>
      <c r="H198" s="268"/>
      <c r="I198" s="268"/>
      <c r="J198" s="3"/>
      <c r="K198" s="10"/>
      <c r="L198" s="10"/>
      <c r="M198" s="10"/>
      <c r="N198" s="3"/>
      <c r="O198" s="172"/>
      <c r="P198" s="173"/>
      <c r="Q198" s="173"/>
      <c r="R198" s="174"/>
      <c r="S198" s="3"/>
      <c r="T198" s="3"/>
      <c r="U198" s="3"/>
      <c r="V198" s="3"/>
    </row>
    <row r="199" spans="1:22" s="4" customFormat="1" ht="12.75" x14ac:dyDescent="0.2">
      <c r="A199" s="55"/>
      <c r="B199" s="10"/>
      <c r="C199" s="10" t="s">
        <v>378</v>
      </c>
      <c r="D199" s="10"/>
      <c r="E199" s="10" t="s">
        <v>105</v>
      </c>
      <c r="F199" s="179">
        <v>413</v>
      </c>
      <c r="G199" s="179">
        <v>6</v>
      </c>
      <c r="H199" s="268">
        <v>6</v>
      </c>
      <c r="I199" s="268">
        <v>0.33333333333333298</v>
      </c>
      <c r="J199" s="3"/>
      <c r="K199" s="10"/>
      <c r="L199" s="10"/>
      <c r="M199" s="10"/>
      <c r="N199" s="3"/>
      <c r="O199" s="172"/>
      <c r="P199" s="173"/>
      <c r="Q199" s="173"/>
      <c r="R199" s="174"/>
      <c r="S199" s="3"/>
      <c r="T199" s="3"/>
      <c r="U199" s="3"/>
      <c r="V199" s="3"/>
    </row>
    <row r="200" spans="1:22" s="4" customFormat="1" ht="12.75" x14ac:dyDescent="0.2">
      <c r="A200" s="55"/>
      <c r="B200" s="10"/>
      <c r="C200" s="10" t="s">
        <v>380</v>
      </c>
      <c r="D200" s="10"/>
      <c r="E200" s="10" t="s">
        <v>164</v>
      </c>
      <c r="F200" s="179">
        <v>20</v>
      </c>
      <c r="G200" s="179">
        <v>2</v>
      </c>
      <c r="H200" s="268">
        <v>1</v>
      </c>
      <c r="I200" s="268">
        <v>0</v>
      </c>
      <c r="J200" s="3"/>
      <c r="K200" s="10"/>
      <c r="L200" s="10"/>
      <c r="M200" s="10"/>
      <c r="N200" s="3"/>
      <c r="O200" s="172"/>
      <c r="P200" s="173"/>
      <c r="Q200" s="173"/>
      <c r="R200" s="174"/>
      <c r="S200" s="3"/>
      <c r="T200" s="3"/>
      <c r="U200" s="3"/>
      <c r="V200" s="3"/>
    </row>
    <row r="201" spans="1:22" s="4" customFormat="1" ht="12.75" x14ac:dyDescent="0.2">
      <c r="A201" s="55"/>
      <c r="B201" s="10"/>
      <c r="C201" s="10" t="s">
        <v>381</v>
      </c>
      <c r="D201" s="10"/>
      <c r="E201" s="10" t="s">
        <v>382</v>
      </c>
      <c r="F201" s="179">
        <v>204</v>
      </c>
      <c r="G201" s="179">
        <v>9</v>
      </c>
      <c r="H201" s="268">
        <v>8</v>
      </c>
      <c r="I201" s="268">
        <v>1.25</v>
      </c>
      <c r="J201" s="3"/>
      <c r="K201" s="10"/>
      <c r="L201" s="10"/>
      <c r="M201" s="10"/>
      <c r="N201" s="3"/>
      <c r="O201" s="172"/>
      <c r="P201" s="173"/>
      <c r="Q201" s="173"/>
      <c r="R201" s="174"/>
      <c r="S201" s="3"/>
      <c r="T201" s="3"/>
      <c r="U201" s="3"/>
      <c r="V201" s="3"/>
    </row>
    <row r="202" spans="1:22" s="4" customFormat="1" ht="12.75" x14ac:dyDescent="0.2">
      <c r="A202" s="55"/>
      <c r="B202" s="10"/>
      <c r="C202" s="10" t="s">
        <v>669</v>
      </c>
      <c r="D202" s="10"/>
      <c r="E202" s="10" t="s">
        <v>84</v>
      </c>
      <c r="F202" s="179">
        <v>3</v>
      </c>
      <c r="G202" s="179"/>
      <c r="H202" s="268"/>
      <c r="I202" s="268"/>
      <c r="J202" s="3"/>
      <c r="K202" s="10"/>
      <c r="L202" s="10"/>
      <c r="M202" s="10"/>
      <c r="N202" s="3"/>
      <c r="O202" s="172"/>
      <c r="P202" s="173"/>
      <c r="Q202" s="173"/>
      <c r="R202" s="174"/>
      <c r="S202" s="3"/>
      <c r="T202" s="3"/>
      <c r="U202" s="3"/>
      <c r="V202" s="3"/>
    </row>
    <row r="203" spans="1:22" s="4" customFormat="1" ht="12.75" x14ac:dyDescent="0.2">
      <c r="A203" s="55"/>
      <c r="B203" s="10"/>
      <c r="C203" s="10" t="s">
        <v>384</v>
      </c>
      <c r="D203" s="10"/>
      <c r="E203" s="10" t="s">
        <v>84</v>
      </c>
      <c r="F203" s="179">
        <v>87</v>
      </c>
      <c r="G203" s="179">
        <v>1</v>
      </c>
      <c r="H203" s="268">
        <v>0</v>
      </c>
      <c r="I203" s="268"/>
      <c r="J203" s="3"/>
      <c r="K203" s="10"/>
      <c r="L203" s="10"/>
      <c r="M203" s="10"/>
      <c r="N203" s="3"/>
      <c r="O203" s="172"/>
      <c r="P203" s="173"/>
      <c r="Q203" s="173"/>
      <c r="R203" s="174"/>
      <c r="S203" s="3"/>
      <c r="T203" s="3"/>
      <c r="U203" s="3"/>
      <c r="V203" s="3"/>
    </row>
    <row r="204" spans="1:22" s="4" customFormat="1" ht="12.75" x14ac:dyDescent="0.2">
      <c r="A204" s="55"/>
      <c r="B204" s="10"/>
      <c r="C204" s="10" t="s">
        <v>670</v>
      </c>
      <c r="D204" s="10"/>
      <c r="E204" s="10" t="s">
        <v>187</v>
      </c>
      <c r="F204" s="179">
        <v>127</v>
      </c>
      <c r="G204" s="179">
        <v>2</v>
      </c>
      <c r="H204" s="268">
        <v>2</v>
      </c>
      <c r="I204" s="268">
        <v>1.5</v>
      </c>
      <c r="J204" s="3"/>
      <c r="K204" s="10"/>
      <c r="L204" s="10"/>
      <c r="M204" s="10"/>
      <c r="N204" s="3"/>
      <c r="O204" s="172"/>
      <c r="P204" s="173"/>
      <c r="Q204" s="173"/>
      <c r="R204" s="174"/>
      <c r="S204" s="3"/>
      <c r="T204" s="3"/>
      <c r="U204" s="3"/>
      <c r="V204" s="3"/>
    </row>
    <row r="205" spans="1:22" s="4" customFormat="1" ht="12.75" x14ac:dyDescent="0.2">
      <c r="A205" s="55"/>
      <c r="B205" s="10"/>
      <c r="C205" s="10" t="s">
        <v>671</v>
      </c>
      <c r="D205" s="10"/>
      <c r="E205" s="10" t="s">
        <v>187</v>
      </c>
      <c r="F205" s="179">
        <v>16</v>
      </c>
      <c r="G205" s="179">
        <v>4</v>
      </c>
      <c r="H205" s="268">
        <v>4</v>
      </c>
      <c r="I205" s="268">
        <v>0.5</v>
      </c>
      <c r="J205" s="3"/>
      <c r="K205" s="10"/>
      <c r="L205" s="10"/>
      <c r="M205" s="10"/>
      <c r="N205" s="3"/>
      <c r="O205" s="172"/>
      <c r="P205" s="173"/>
      <c r="Q205" s="173"/>
      <c r="R205" s="174"/>
      <c r="S205" s="3"/>
      <c r="T205" s="3"/>
      <c r="U205" s="3"/>
      <c r="V205" s="3"/>
    </row>
    <row r="206" spans="1:22" s="4" customFormat="1" ht="12.75" x14ac:dyDescent="0.2">
      <c r="A206" s="55"/>
      <c r="B206" s="10"/>
      <c r="C206" s="10" t="s">
        <v>389</v>
      </c>
      <c r="D206" s="10"/>
      <c r="E206" s="10" t="s">
        <v>124</v>
      </c>
      <c r="F206" s="179">
        <v>30</v>
      </c>
      <c r="G206" s="179">
        <v>1</v>
      </c>
      <c r="H206" s="268">
        <v>1</v>
      </c>
      <c r="I206" s="268">
        <v>0</v>
      </c>
      <c r="J206" s="3"/>
      <c r="K206" s="10"/>
      <c r="L206" s="10"/>
      <c r="M206" s="10"/>
      <c r="N206" s="3"/>
      <c r="O206" s="172"/>
      <c r="P206" s="173"/>
      <c r="Q206" s="173"/>
      <c r="R206" s="174"/>
      <c r="S206" s="3"/>
      <c r="T206" s="3"/>
      <c r="U206" s="3"/>
      <c r="V206" s="3"/>
    </row>
    <row r="207" spans="1:22" s="4" customFormat="1" ht="12.75" x14ac:dyDescent="0.2">
      <c r="A207" s="55"/>
      <c r="B207" s="10"/>
      <c r="C207" s="10" t="s">
        <v>391</v>
      </c>
      <c r="D207" s="10"/>
      <c r="E207" s="10" t="s">
        <v>110</v>
      </c>
      <c r="F207" s="179">
        <v>6</v>
      </c>
      <c r="G207" s="179"/>
      <c r="H207" s="268"/>
      <c r="I207" s="268"/>
      <c r="J207" s="3"/>
      <c r="K207" s="10"/>
      <c r="L207" s="10"/>
      <c r="M207" s="10"/>
      <c r="N207" s="3"/>
      <c r="O207" s="172"/>
      <c r="P207" s="173"/>
      <c r="Q207" s="173"/>
      <c r="R207" s="174"/>
      <c r="S207" s="3"/>
      <c r="T207" s="3"/>
      <c r="U207" s="3"/>
      <c r="V207" s="3"/>
    </row>
    <row r="208" spans="1:22" s="4" customFormat="1" ht="12.75" x14ac:dyDescent="0.2">
      <c r="A208" s="55"/>
      <c r="B208" s="10"/>
      <c r="C208" s="10" t="s">
        <v>394</v>
      </c>
      <c r="D208" s="10"/>
      <c r="E208" s="10" t="s">
        <v>395</v>
      </c>
      <c r="F208" s="179">
        <v>4</v>
      </c>
      <c r="G208" s="179"/>
      <c r="H208" s="268"/>
      <c r="I208" s="268"/>
      <c r="J208" s="3"/>
      <c r="K208" s="10"/>
      <c r="L208" s="10"/>
      <c r="M208" s="10"/>
      <c r="N208" s="3"/>
      <c r="O208" s="172"/>
      <c r="P208" s="173"/>
      <c r="Q208" s="173"/>
      <c r="R208" s="174"/>
      <c r="S208" s="3"/>
      <c r="T208" s="3"/>
      <c r="U208" s="3"/>
      <c r="V208" s="3"/>
    </row>
    <row r="209" spans="1:22" s="4" customFormat="1" ht="12.75" x14ac:dyDescent="0.2">
      <c r="A209" s="55"/>
      <c r="B209" s="10"/>
      <c r="C209" s="10" t="s">
        <v>396</v>
      </c>
      <c r="D209" s="10"/>
      <c r="E209" s="10" t="s">
        <v>86</v>
      </c>
      <c r="F209" s="179">
        <v>18</v>
      </c>
      <c r="G209" s="179">
        <v>3</v>
      </c>
      <c r="H209" s="268">
        <v>3</v>
      </c>
      <c r="I209" s="268">
        <v>1</v>
      </c>
      <c r="J209" s="3"/>
      <c r="K209" s="10"/>
      <c r="L209" s="10"/>
      <c r="M209" s="10"/>
      <c r="N209" s="3"/>
      <c r="O209" s="172"/>
      <c r="P209" s="173"/>
      <c r="Q209" s="173"/>
      <c r="R209" s="174"/>
      <c r="S209" s="3"/>
      <c r="T209" s="3"/>
      <c r="U209" s="3"/>
      <c r="V209" s="3"/>
    </row>
    <row r="210" spans="1:22" s="4" customFormat="1" ht="12.75" x14ac:dyDescent="0.2">
      <c r="A210" s="55"/>
      <c r="B210" s="10"/>
      <c r="C210" s="10" t="s">
        <v>672</v>
      </c>
      <c r="D210" s="10"/>
      <c r="E210" s="10" t="s">
        <v>120</v>
      </c>
      <c r="F210" s="179">
        <v>8</v>
      </c>
      <c r="G210" s="179"/>
      <c r="H210" s="268"/>
      <c r="I210" s="268"/>
      <c r="J210" s="3"/>
      <c r="K210" s="10"/>
      <c r="L210" s="10"/>
      <c r="M210" s="10"/>
      <c r="N210" s="3"/>
      <c r="O210" s="172"/>
      <c r="P210" s="173"/>
      <c r="Q210" s="173"/>
      <c r="R210" s="174"/>
      <c r="S210" s="3"/>
      <c r="T210" s="3"/>
      <c r="U210" s="3"/>
      <c r="V210" s="3"/>
    </row>
    <row r="211" spans="1:22" s="4" customFormat="1" ht="12.75" x14ac:dyDescent="0.2">
      <c r="A211" s="55"/>
      <c r="B211" s="10"/>
      <c r="C211" s="10" t="s">
        <v>397</v>
      </c>
      <c r="D211" s="10"/>
      <c r="E211" s="10" t="s">
        <v>120</v>
      </c>
      <c r="F211" s="179">
        <v>690</v>
      </c>
      <c r="G211" s="179">
        <v>21</v>
      </c>
      <c r="H211" s="268">
        <v>20</v>
      </c>
      <c r="I211" s="268">
        <v>2.4</v>
      </c>
      <c r="J211" s="3"/>
      <c r="K211" s="10"/>
      <c r="L211" s="10"/>
      <c r="M211" s="10"/>
      <c r="N211" s="3"/>
      <c r="O211" s="172"/>
      <c r="P211" s="173"/>
      <c r="Q211" s="173"/>
      <c r="R211" s="174"/>
      <c r="S211" s="3"/>
      <c r="T211" s="3"/>
      <c r="U211" s="3"/>
      <c r="V211" s="3"/>
    </row>
    <row r="212" spans="1:22" s="4" customFormat="1" ht="12.75" x14ac:dyDescent="0.2">
      <c r="A212" s="55"/>
      <c r="B212" s="10"/>
      <c r="C212" s="10" t="s">
        <v>398</v>
      </c>
      <c r="D212" s="10"/>
      <c r="E212" s="10" t="s">
        <v>97</v>
      </c>
      <c r="F212" s="179">
        <v>5</v>
      </c>
      <c r="G212" s="179">
        <v>1</v>
      </c>
      <c r="H212" s="268">
        <v>1</v>
      </c>
      <c r="I212" s="268">
        <v>0</v>
      </c>
      <c r="J212" s="3"/>
      <c r="K212" s="10"/>
      <c r="L212" s="10"/>
      <c r="M212" s="10"/>
      <c r="N212" s="3"/>
      <c r="O212" s="172"/>
      <c r="P212" s="173"/>
      <c r="Q212" s="173"/>
      <c r="R212" s="174"/>
      <c r="S212" s="3"/>
      <c r="T212" s="3"/>
      <c r="U212" s="3"/>
      <c r="V212" s="3"/>
    </row>
    <row r="213" spans="1:22" s="4" customFormat="1" ht="12.75" x14ac:dyDescent="0.2">
      <c r="A213" s="55"/>
      <c r="B213" s="10"/>
      <c r="C213" s="10" t="s">
        <v>673</v>
      </c>
      <c r="D213" s="10"/>
      <c r="E213" s="10" t="s">
        <v>100</v>
      </c>
      <c r="F213" s="179">
        <v>12</v>
      </c>
      <c r="G213" s="179"/>
      <c r="H213" s="268"/>
      <c r="I213" s="268"/>
      <c r="J213" s="3"/>
      <c r="K213" s="10"/>
      <c r="L213" s="10"/>
      <c r="M213" s="10"/>
      <c r="N213" s="3"/>
      <c r="O213" s="172"/>
      <c r="P213" s="173"/>
      <c r="Q213" s="173"/>
      <c r="R213" s="174"/>
      <c r="S213" s="3"/>
      <c r="T213" s="3"/>
      <c r="U213" s="3"/>
      <c r="V213" s="3"/>
    </row>
    <row r="214" spans="1:22" s="4" customFormat="1" ht="12.75" x14ac:dyDescent="0.2">
      <c r="A214" s="55"/>
      <c r="B214" s="10"/>
      <c r="C214" s="10" t="s">
        <v>673</v>
      </c>
      <c r="D214" s="10"/>
      <c r="E214" s="10" t="s">
        <v>77</v>
      </c>
      <c r="F214" s="179">
        <v>3</v>
      </c>
      <c r="G214" s="179"/>
      <c r="H214" s="268"/>
      <c r="I214" s="268"/>
      <c r="J214" s="3"/>
      <c r="K214" s="10"/>
      <c r="L214" s="10"/>
      <c r="M214" s="10"/>
      <c r="N214" s="3"/>
      <c r="O214" s="172"/>
      <c r="P214" s="173"/>
      <c r="Q214" s="173"/>
      <c r="R214" s="174"/>
      <c r="S214" s="3"/>
      <c r="T214" s="3"/>
      <c r="U214" s="3"/>
      <c r="V214" s="3"/>
    </row>
    <row r="215" spans="1:22" s="4" customFormat="1" ht="12.75" x14ac:dyDescent="0.2">
      <c r="A215" s="55"/>
      <c r="B215" s="10"/>
      <c r="C215" s="10" t="s">
        <v>399</v>
      </c>
      <c r="D215" s="10"/>
      <c r="E215" s="10" t="s">
        <v>100</v>
      </c>
      <c r="F215" s="179">
        <v>1</v>
      </c>
      <c r="G215" s="179"/>
      <c r="H215" s="268"/>
      <c r="I215" s="268"/>
      <c r="J215" s="3"/>
      <c r="K215" s="10"/>
      <c r="L215" s="10"/>
      <c r="M215" s="10"/>
      <c r="N215" s="3"/>
      <c r="O215" s="172"/>
      <c r="P215" s="173"/>
      <c r="Q215" s="173"/>
      <c r="R215" s="174"/>
      <c r="S215" s="3"/>
      <c r="T215" s="3"/>
      <c r="U215" s="3"/>
      <c r="V215" s="3"/>
    </row>
    <row r="216" spans="1:22" s="4" customFormat="1" ht="12.75" x14ac:dyDescent="0.2">
      <c r="A216" s="55"/>
      <c r="B216" s="10"/>
      <c r="C216" s="10" t="s">
        <v>399</v>
      </c>
      <c r="D216" s="10"/>
      <c r="E216" s="10" t="s">
        <v>77</v>
      </c>
      <c r="F216" s="179">
        <v>234</v>
      </c>
      <c r="G216" s="179">
        <v>7</v>
      </c>
      <c r="H216" s="268">
        <v>6</v>
      </c>
      <c r="I216" s="268">
        <v>1.1666666666666701</v>
      </c>
      <c r="J216" s="3"/>
      <c r="K216" s="10"/>
      <c r="L216" s="10"/>
      <c r="M216" s="10"/>
      <c r="N216" s="3"/>
      <c r="O216" s="172"/>
      <c r="P216" s="173"/>
      <c r="Q216" s="173"/>
      <c r="R216" s="174"/>
      <c r="S216" s="3"/>
      <c r="T216" s="3"/>
      <c r="U216" s="3"/>
      <c r="V216" s="3"/>
    </row>
    <row r="217" spans="1:22" s="4" customFormat="1" ht="12.75" x14ac:dyDescent="0.2">
      <c r="A217" s="55"/>
      <c r="B217" s="10"/>
      <c r="C217" s="10" t="s">
        <v>400</v>
      </c>
      <c r="D217" s="10"/>
      <c r="E217" s="10" t="s">
        <v>388</v>
      </c>
      <c r="F217" s="179">
        <v>70</v>
      </c>
      <c r="G217" s="179"/>
      <c r="H217" s="268"/>
      <c r="I217" s="268"/>
      <c r="J217" s="3"/>
      <c r="K217" s="10"/>
      <c r="L217" s="10"/>
      <c r="M217" s="10"/>
      <c r="N217" s="3"/>
      <c r="O217" s="172"/>
      <c r="P217" s="173"/>
      <c r="Q217" s="173"/>
      <c r="R217" s="174"/>
      <c r="S217" s="3"/>
      <c r="T217" s="3"/>
      <c r="U217" s="3"/>
      <c r="V217" s="3"/>
    </row>
    <row r="218" spans="1:22" s="4" customFormat="1" ht="12.75" x14ac:dyDescent="0.2">
      <c r="A218" s="55"/>
      <c r="B218" s="10"/>
      <c r="C218" s="10" t="s">
        <v>674</v>
      </c>
      <c r="D218" s="10"/>
      <c r="E218" s="10" t="s">
        <v>388</v>
      </c>
      <c r="F218" s="179">
        <v>26</v>
      </c>
      <c r="G218" s="179"/>
      <c r="H218" s="268"/>
      <c r="I218" s="268"/>
      <c r="J218" s="3"/>
      <c r="K218" s="10"/>
      <c r="L218" s="10"/>
      <c r="M218" s="10"/>
      <c r="N218" s="3"/>
      <c r="O218" s="172"/>
      <c r="P218" s="173"/>
      <c r="Q218" s="173"/>
      <c r="R218" s="174"/>
      <c r="S218" s="3"/>
      <c r="T218" s="3"/>
      <c r="U218" s="3"/>
      <c r="V218" s="3"/>
    </row>
    <row r="219" spans="1:22" s="4" customFormat="1" ht="12.75" x14ac:dyDescent="0.2">
      <c r="A219" s="55"/>
      <c r="B219" s="10"/>
      <c r="C219" s="10" t="s">
        <v>675</v>
      </c>
      <c r="D219" s="10"/>
      <c r="E219" s="10" t="s">
        <v>388</v>
      </c>
      <c r="F219" s="179">
        <v>1</v>
      </c>
      <c r="G219" s="179"/>
      <c r="H219" s="268"/>
      <c r="I219" s="268"/>
      <c r="J219" s="3"/>
      <c r="K219" s="10"/>
      <c r="L219" s="10"/>
      <c r="M219" s="10"/>
      <c r="N219" s="3"/>
      <c r="O219" s="172"/>
      <c r="P219" s="173"/>
      <c r="Q219" s="173"/>
      <c r="R219" s="174"/>
      <c r="S219" s="3"/>
      <c r="T219" s="3"/>
      <c r="U219" s="3"/>
      <c r="V219" s="3"/>
    </row>
    <row r="220" spans="1:22" s="4" customFormat="1" ht="12.75" x14ac:dyDescent="0.2">
      <c r="A220" s="55"/>
      <c r="B220" s="10"/>
      <c r="C220" s="10" t="s">
        <v>402</v>
      </c>
      <c r="D220" s="10"/>
      <c r="E220" s="10" t="s">
        <v>383</v>
      </c>
      <c r="F220" s="179">
        <v>44</v>
      </c>
      <c r="G220" s="179">
        <v>4</v>
      </c>
      <c r="H220" s="268">
        <v>4</v>
      </c>
      <c r="I220" s="268">
        <v>0</v>
      </c>
      <c r="J220" s="3"/>
      <c r="K220" s="10"/>
      <c r="L220" s="10"/>
      <c r="M220" s="10"/>
      <c r="N220" s="3"/>
      <c r="O220" s="172"/>
      <c r="P220" s="173"/>
      <c r="Q220" s="173"/>
      <c r="R220" s="174"/>
      <c r="S220" s="3"/>
      <c r="T220" s="3"/>
      <c r="U220" s="3"/>
      <c r="V220" s="3"/>
    </row>
    <row r="221" spans="1:22" s="4" customFormat="1" ht="12.75" x14ac:dyDescent="0.2">
      <c r="A221" s="55"/>
      <c r="B221" s="10"/>
      <c r="C221" s="10" t="s">
        <v>403</v>
      </c>
      <c r="D221" s="10"/>
      <c r="E221" s="10" t="s">
        <v>175</v>
      </c>
      <c r="F221" s="179">
        <v>1052</v>
      </c>
      <c r="G221" s="179">
        <v>76</v>
      </c>
      <c r="H221" s="268">
        <v>46</v>
      </c>
      <c r="I221" s="268">
        <v>1.1304347826087</v>
      </c>
      <c r="J221" s="3"/>
      <c r="K221" s="10"/>
      <c r="L221" s="10"/>
      <c r="M221" s="10"/>
      <c r="N221" s="3"/>
      <c r="O221" s="172"/>
      <c r="P221" s="173"/>
      <c r="Q221" s="173"/>
      <c r="R221" s="174"/>
      <c r="S221" s="3"/>
      <c r="T221" s="3"/>
      <c r="U221" s="3"/>
      <c r="V221" s="3"/>
    </row>
    <row r="222" spans="1:22" s="4" customFormat="1" ht="12.75" x14ac:dyDescent="0.2">
      <c r="A222" s="55"/>
      <c r="B222" s="10"/>
      <c r="C222" s="10" t="s">
        <v>405</v>
      </c>
      <c r="D222" s="10"/>
      <c r="E222" s="10" t="s">
        <v>393</v>
      </c>
      <c r="F222" s="179">
        <v>15</v>
      </c>
      <c r="G222" s="179"/>
      <c r="H222" s="268"/>
      <c r="I222" s="268"/>
      <c r="J222" s="3"/>
      <c r="K222" s="10"/>
      <c r="L222" s="10"/>
      <c r="M222" s="10"/>
      <c r="N222" s="3"/>
      <c r="O222" s="172"/>
      <c r="P222" s="173"/>
      <c r="Q222" s="173"/>
      <c r="R222" s="174"/>
      <c r="S222" s="3"/>
      <c r="T222" s="3"/>
      <c r="U222" s="3"/>
      <c r="V222" s="3"/>
    </row>
    <row r="223" spans="1:22" s="4" customFormat="1" ht="12.75" x14ac:dyDescent="0.2">
      <c r="A223" s="55"/>
      <c r="B223" s="10"/>
      <c r="C223" s="10" t="s">
        <v>407</v>
      </c>
      <c r="D223" s="10"/>
      <c r="E223" s="10" t="s">
        <v>155</v>
      </c>
      <c r="F223" s="179">
        <v>63</v>
      </c>
      <c r="G223" s="179">
        <v>3</v>
      </c>
      <c r="H223" s="268">
        <v>2</v>
      </c>
      <c r="I223" s="268">
        <v>0</v>
      </c>
      <c r="J223" s="3"/>
      <c r="K223" s="10"/>
      <c r="L223" s="10"/>
      <c r="M223" s="10"/>
      <c r="N223" s="3"/>
      <c r="O223" s="172"/>
      <c r="P223" s="173"/>
      <c r="Q223" s="173"/>
      <c r="R223" s="174"/>
      <c r="S223" s="3"/>
      <c r="T223" s="3"/>
      <c r="U223" s="3"/>
      <c r="V223" s="3"/>
    </row>
    <row r="224" spans="1:22" s="4" customFormat="1" ht="12.75" x14ac:dyDescent="0.2">
      <c r="A224" s="55"/>
      <c r="B224" s="10"/>
      <c r="C224" s="10" t="s">
        <v>408</v>
      </c>
      <c r="D224" s="10"/>
      <c r="E224" s="10" t="s">
        <v>409</v>
      </c>
      <c r="F224" s="179">
        <v>38</v>
      </c>
      <c r="G224" s="179">
        <v>1</v>
      </c>
      <c r="H224" s="268">
        <v>1</v>
      </c>
      <c r="I224" s="268">
        <v>0</v>
      </c>
      <c r="J224" s="3"/>
      <c r="K224" s="10"/>
      <c r="L224" s="10"/>
      <c r="M224" s="10"/>
      <c r="N224" s="3"/>
      <c r="O224" s="172"/>
      <c r="P224" s="173"/>
      <c r="Q224" s="173"/>
      <c r="R224" s="174"/>
      <c r="S224" s="3"/>
      <c r="T224" s="3"/>
      <c r="U224" s="3"/>
      <c r="V224" s="3"/>
    </row>
    <row r="225" spans="1:22" s="4" customFormat="1" ht="12.75" x14ac:dyDescent="0.2">
      <c r="A225" s="55"/>
      <c r="B225" s="10"/>
      <c r="C225" s="10" t="s">
        <v>411</v>
      </c>
      <c r="D225" s="10"/>
      <c r="E225" s="10" t="s">
        <v>93</v>
      </c>
      <c r="F225" s="179">
        <v>66</v>
      </c>
      <c r="G225" s="179">
        <v>3</v>
      </c>
      <c r="H225" s="268">
        <v>2</v>
      </c>
      <c r="I225" s="268">
        <v>0</v>
      </c>
      <c r="J225" s="3"/>
      <c r="K225" s="10"/>
      <c r="L225" s="10"/>
      <c r="M225" s="10"/>
      <c r="N225" s="3"/>
      <c r="O225" s="172"/>
      <c r="P225" s="173"/>
      <c r="Q225" s="173"/>
      <c r="R225" s="174"/>
      <c r="S225" s="3"/>
      <c r="T225" s="3"/>
      <c r="U225" s="3"/>
      <c r="V225" s="3"/>
    </row>
    <row r="226" spans="1:22" s="4" customFormat="1" ht="12.75" x14ac:dyDescent="0.2">
      <c r="A226" s="55"/>
      <c r="B226" s="10"/>
      <c r="C226" s="10" t="s">
        <v>413</v>
      </c>
      <c r="D226" s="10"/>
      <c r="E226" s="10" t="s">
        <v>414</v>
      </c>
      <c r="F226" s="179">
        <v>55</v>
      </c>
      <c r="G226" s="179">
        <v>7</v>
      </c>
      <c r="H226" s="268">
        <v>7</v>
      </c>
      <c r="I226" s="268">
        <v>1.5714285714285701</v>
      </c>
      <c r="J226" s="3"/>
      <c r="K226" s="10"/>
      <c r="L226" s="10"/>
      <c r="M226" s="10"/>
      <c r="N226" s="3"/>
      <c r="O226" s="172"/>
      <c r="P226" s="173"/>
      <c r="Q226" s="173"/>
      <c r="R226" s="174"/>
      <c r="S226" s="3"/>
      <c r="T226" s="3"/>
      <c r="U226" s="3"/>
      <c r="V226" s="3"/>
    </row>
    <row r="227" spans="1:22" s="4" customFormat="1" ht="12.75" x14ac:dyDescent="0.2">
      <c r="A227" s="55"/>
      <c r="B227" s="10"/>
      <c r="C227" s="10" t="s">
        <v>413</v>
      </c>
      <c r="D227" s="10"/>
      <c r="E227" s="10" t="s">
        <v>324</v>
      </c>
      <c r="F227" s="179">
        <v>1</v>
      </c>
      <c r="G227" s="179"/>
      <c r="H227" s="268"/>
      <c r="I227" s="268"/>
      <c r="J227" s="3"/>
      <c r="K227" s="10"/>
      <c r="L227" s="10"/>
      <c r="M227" s="10"/>
      <c r="N227" s="3"/>
      <c r="O227" s="172"/>
      <c r="P227" s="173"/>
      <c r="Q227" s="173"/>
      <c r="R227" s="174"/>
      <c r="S227" s="3"/>
      <c r="T227" s="3"/>
      <c r="U227" s="3"/>
      <c r="V227" s="3"/>
    </row>
    <row r="228" spans="1:22" s="4" customFormat="1" ht="12.75" x14ac:dyDescent="0.2">
      <c r="A228" s="55"/>
      <c r="B228" s="10"/>
      <c r="C228" s="10" t="s">
        <v>676</v>
      </c>
      <c r="D228" s="10"/>
      <c r="E228" s="10" t="s">
        <v>414</v>
      </c>
      <c r="F228" s="179">
        <v>1</v>
      </c>
      <c r="G228" s="179"/>
      <c r="H228" s="268"/>
      <c r="I228" s="268"/>
      <c r="J228" s="3"/>
      <c r="K228" s="10"/>
      <c r="L228" s="10"/>
      <c r="M228" s="10"/>
      <c r="N228" s="3"/>
      <c r="O228" s="172"/>
      <c r="P228" s="173"/>
      <c r="Q228" s="173"/>
      <c r="R228" s="174"/>
      <c r="S228" s="3"/>
      <c r="T228" s="3"/>
      <c r="U228" s="3"/>
      <c r="V228" s="3"/>
    </row>
    <row r="229" spans="1:22" s="4" customFormat="1" ht="12.75" x14ac:dyDescent="0.2">
      <c r="A229" s="55"/>
      <c r="B229" s="10"/>
      <c r="C229" s="10" t="s">
        <v>415</v>
      </c>
      <c r="D229" s="10"/>
      <c r="E229" s="10" t="s">
        <v>324</v>
      </c>
      <c r="F229" s="179">
        <v>191</v>
      </c>
      <c r="G229" s="179">
        <v>9</v>
      </c>
      <c r="H229" s="268">
        <v>9</v>
      </c>
      <c r="I229" s="268">
        <v>0</v>
      </c>
      <c r="J229" s="3"/>
      <c r="K229" s="10"/>
      <c r="L229" s="10"/>
      <c r="M229" s="10"/>
      <c r="N229" s="3"/>
      <c r="O229" s="172"/>
      <c r="P229" s="173"/>
      <c r="Q229" s="173"/>
      <c r="R229" s="174"/>
      <c r="S229" s="3"/>
      <c r="T229" s="3"/>
      <c r="U229" s="3"/>
      <c r="V229" s="3"/>
    </row>
    <row r="230" spans="1:22" s="4" customFormat="1" ht="12.75" x14ac:dyDescent="0.2">
      <c r="A230" s="55"/>
      <c r="B230" s="10"/>
      <c r="C230" s="10" t="s">
        <v>677</v>
      </c>
      <c r="D230" s="10"/>
      <c r="E230" s="10" t="s">
        <v>109</v>
      </c>
      <c r="F230" s="179">
        <v>173</v>
      </c>
      <c r="G230" s="179">
        <v>6</v>
      </c>
      <c r="H230" s="268">
        <v>5</v>
      </c>
      <c r="I230" s="268">
        <v>1.6</v>
      </c>
      <c r="J230" s="3"/>
      <c r="K230" s="10"/>
      <c r="L230" s="10"/>
      <c r="M230" s="10"/>
      <c r="N230" s="3"/>
      <c r="O230" s="172"/>
      <c r="P230" s="173"/>
      <c r="Q230" s="173"/>
      <c r="R230" s="174"/>
      <c r="S230" s="3"/>
      <c r="T230" s="3"/>
      <c r="U230" s="3"/>
      <c r="V230" s="3"/>
    </row>
    <row r="231" spans="1:22" s="4" customFormat="1" ht="12.75" x14ac:dyDescent="0.2">
      <c r="A231" s="55"/>
      <c r="B231" s="10"/>
      <c r="C231" s="10" t="s">
        <v>417</v>
      </c>
      <c r="D231" s="10"/>
      <c r="E231" s="10" t="s">
        <v>79</v>
      </c>
      <c r="F231" s="179">
        <v>17</v>
      </c>
      <c r="G231" s="179"/>
      <c r="H231" s="268"/>
      <c r="I231" s="268"/>
      <c r="J231" s="3"/>
      <c r="K231" s="10"/>
      <c r="L231" s="10"/>
      <c r="M231" s="10"/>
      <c r="N231" s="3"/>
      <c r="O231" s="172"/>
      <c r="P231" s="173"/>
      <c r="Q231" s="173"/>
      <c r="R231" s="174"/>
      <c r="S231" s="3"/>
      <c r="T231" s="3"/>
      <c r="U231" s="3"/>
      <c r="V231" s="3"/>
    </row>
    <row r="232" spans="1:22" s="4" customFormat="1" ht="12.75" x14ac:dyDescent="0.2">
      <c r="A232" s="55"/>
      <c r="B232" s="10"/>
      <c r="C232" s="10" t="s">
        <v>419</v>
      </c>
      <c r="D232" s="10"/>
      <c r="E232" s="10" t="s">
        <v>110</v>
      </c>
      <c r="F232" s="179">
        <v>25</v>
      </c>
      <c r="G232" s="179"/>
      <c r="H232" s="268">
        <v>0</v>
      </c>
      <c r="I232" s="268"/>
      <c r="J232" s="3"/>
      <c r="K232" s="10"/>
      <c r="L232" s="10"/>
      <c r="M232" s="10"/>
      <c r="N232" s="3"/>
      <c r="O232" s="172"/>
      <c r="P232" s="173"/>
      <c r="Q232" s="173"/>
      <c r="R232" s="174"/>
      <c r="S232" s="3"/>
      <c r="T232" s="3"/>
      <c r="U232" s="3"/>
      <c r="V232" s="3"/>
    </row>
    <row r="233" spans="1:22" s="4" customFormat="1" ht="12.75" x14ac:dyDescent="0.2">
      <c r="A233" s="55"/>
      <c r="B233" s="10"/>
      <c r="C233" s="10" t="s">
        <v>420</v>
      </c>
      <c r="D233" s="10"/>
      <c r="E233" s="10" t="s">
        <v>287</v>
      </c>
      <c r="F233" s="179">
        <v>108</v>
      </c>
      <c r="G233" s="179">
        <v>11</v>
      </c>
      <c r="H233" s="268">
        <v>4</v>
      </c>
      <c r="I233" s="268">
        <v>0</v>
      </c>
      <c r="J233" s="3"/>
      <c r="K233" s="10"/>
      <c r="L233" s="10"/>
      <c r="M233" s="10"/>
      <c r="N233" s="3"/>
      <c r="O233" s="172"/>
      <c r="P233" s="173"/>
      <c r="Q233" s="173"/>
      <c r="R233" s="174"/>
      <c r="S233" s="3"/>
      <c r="T233" s="3"/>
      <c r="U233" s="3"/>
      <c r="V233" s="3"/>
    </row>
    <row r="234" spans="1:22" s="4" customFormat="1" ht="12.75" x14ac:dyDescent="0.2">
      <c r="A234" s="55"/>
      <c r="B234" s="10"/>
      <c r="C234" s="10" t="s">
        <v>421</v>
      </c>
      <c r="D234" s="10"/>
      <c r="E234" s="10" t="s">
        <v>295</v>
      </c>
      <c r="F234" s="179">
        <v>26</v>
      </c>
      <c r="G234" s="179">
        <v>4</v>
      </c>
      <c r="H234" s="268">
        <v>1</v>
      </c>
      <c r="I234" s="268">
        <v>1</v>
      </c>
      <c r="J234" s="3"/>
      <c r="K234" s="10"/>
      <c r="L234" s="10"/>
      <c r="M234" s="10"/>
      <c r="N234" s="3"/>
      <c r="O234" s="172"/>
      <c r="P234" s="173"/>
      <c r="Q234" s="173"/>
      <c r="R234" s="174"/>
      <c r="S234" s="3"/>
      <c r="T234" s="3"/>
      <c r="U234" s="3"/>
      <c r="V234" s="3"/>
    </row>
    <row r="235" spans="1:22" s="4" customFormat="1" ht="12.75" x14ac:dyDescent="0.2">
      <c r="A235" s="55"/>
      <c r="B235" s="10"/>
      <c r="C235" s="10" t="s">
        <v>422</v>
      </c>
      <c r="D235" s="10"/>
      <c r="E235" s="10" t="s">
        <v>410</v>
      </c>
      <c r="F235" s="179">
        <v>29</v>
      </c>
      <c r="G235" s="179">
        <v>3</v>
      </c>
      <c r="H235" s="268">
        <v>2</v>
      </c>
      <c r="I235" s="268">
        <v>0</v>
      </c>
      <c r="J235" s="3"/>
      <c r="K235" s="10"/>
      <c r="L235" s="10"/>
      <c r="M235" s="10"/>
      <c r="N235" s="3"/>
      <c r="O235" s="172"/>
      <c r="P235" s="173"/>
      <c r="Q235" s="173"/>
      <c r="R235" s="174"/>
      <c r="S235" s="3"/>
      <c r="T235" s="3"/>
      <c r="U235" s="3"/>
      <c r="V235" s="3"/>
    </row>
    <row r="236" spans="1:22" s="4" customFormat="1" ht="12.75" x14ac:dyDescent="0.2">
      <c r="A236" s="55"/>
      <c r="B236" s="10"/>
      <c r="C236" s="10" t="s">
        <v>424</v>
      </c>
      <c r="D236" s="10"/>
      <c r="E236" s="10" t="s">
        <v>425</v>
      </c>
      <c r="F236" s="179">
        <v>32</v>
      </c>
      <c r="G236" s="179">
        <v>5</v>
      </c>
      <c r="H236" s="268">
        <v>5</v>
      </c>
      <c r="I236" s="268">
        <v>3</v>
      </c>
      <c r="J236" s="3"/>
      <c r="K236" s="10"/>
      <c r="L236" s="10"/>
      <c r="M236" s="10"/>
      <c r="N236" s="3"/>
      <c r="O236" s="172"/>
      <c r="P236" s="173"/>
      <c r="Q236" s="173"/>
      <c r="R236" s="174"/>
      <c r="S236" s="3"/>
      <c r="T236" s="3"/>
      <c r="U236" s="3"/>
      <c r="V236" s="3"/>
    </row>
    <row r="237" spans="1:22" s="4" customFormat="1" ht="12.75" x14ac:dyDescent="0.2">
      <c r="A237" s="55"/>
      <c r="B237" s="10"/>
      <c r="C237" s="10" t="s">
        <v>426</v>
      </c>
      <c r="D237" s="10"/>
      <c r="E237" s="10" t="s">
        <v>104</v>
      </c>
      <c r="F237" s="179">
        <v>6</v>
      </c>
      <c r="G237" s="179"/>
      <c r="H237" s="268"/>
      <c r="I237" s="268"/>
      <c r="J237" s="3"/>
      <c r="K237" s="10"/>
      <c r="L237" s="10"/>
      <c r="M237" s="10"/>
      <c r="N237" s="3"/>
      <c r="O237" s="172"/>
      <c r="P237" s="173"/>
      <c r="Q237" s="173"/>
      <c r="R237" s="174"/>
      <c r="S237" s="3"/>
      <c r="T237" s="3"/>
      <c r="U237" s="3"/>
      <c r="V237" s="3"/>
    </row>
    <row r="238" spans="1:22" s="4" customFormat="1" ht="12.75" x14ac:dyDescent="0.2">
      <c r="A238" s="55"/>
      <c r="B238" s="10"/>
      <c r="C238" s="10" t="s">
        <v>427</v>
      </c>
      <c r="D238" s="10"/>
      <c r="E238" s="10" t="s">
        <v>104</v>
      </c>
      <c r="F238" s="179">
        <v>2</v>
      </c>
      <c r="G238" s="179"/>
      <c r="H238" s="268"/>
      <c r="I238" s="268"/>
      <c r="J238" s="3"/>
      <c r="K238" s="10"/>
      <c r="L238" s="10"/>
      <c r="M238" s="10"/>
      <c r="N238" s="3"/>
      <c r="O238" s="172"/>
      <c r="P238" s="173"/>
      <c r="Q238" s="173"/>
      <c r="R238" s="174"/>
      <c r="S238" s="3"/>
      <c r="T238" s="3"/>
      <c r="U238" s="3"/>
      <c r="V238" s="3"/>
    </row>
    <row r="239" spans="1:22" s="4" customFormat="1" ht="12.75" x14ac:dyDescent="0.2">
      <c r="A239" s="55"/>
      <c r="B239" s="10"/>
      <c r="C239" s="10" t="s">
        <v>428</v>
      </c>
      <c r="D239" s="10"/>
      <c r="E239" s="10" t="s">
        <v>64</v>
      </c>
      <c r="F239" s="179">
        <v>73</v>
      </c>
      <c r="G239" s="179">
        <v>5</v>
      </c>
      <c r="H239" s="268">
        <v>4</v>
      </c>
      <c r="I239" s="268">
        <v>0.25</v>
      </c>
      <c r="J239" s="3"/>
      <c r="K239" s="10"/>
      <c r="L239" s="10"/>
      <c r="M239" s="10"/>
      <c r="N239" s="3"/>
      <c r="O239" s="172"/>
      <c r="P239" s="173"/>
      <c r="Q239" s="173"/>
      <c r="R239" s="174"/>
      <c r="S239" s="3"/>
      <c r="T239" s="3"/>
      <c r="U239" s="3"/>
      <c r="V239" s="3"/>
    </row>
    <row r="240" spans="1:22" s="4" customFormat="1" ht="12.75" x14ac:dyDescent="0.2">
      <c r="A240" s="55"/>
      <c r="B240" s="10"/>
      <c r="C240" s="10" t="s">
        <v>430</v>
      </c>
      <c r="D240" s="10"/>
      <c r="E240" s="10" t="s">
        <v>167</v>
      </c>
      <c r="F240" s="179">
        <v>68</v>
      </c>
      <c r="G240" s="179">
        <v>10</v>
      </c>
      <c r="H240" s="268">
        <v>5</v>
      </c>
      <c r="I240" s="268">
        <v>0.4</v>
      </c>
      <c r="J240" s="3"/>
      <c r="K240" s="10"/>
      <c r="L240" s="10"/>
      <c r="M240" s="10"/>
      <c r="N240" s="3"/>
      <c r="O240" s="172"/>
      <c r="P240" s="173"/>
      <c r="Q240" s="173"/>
      <c r="R240" s="174"/>
      <c r="S240" s="3"/>
      <c r="T240" s="3"/>
      <c r="U240" s="3"/>
      <c r="V240" s="3"/>
    </row>
    <row r="241" spans="1:22" s="4" customFormat="1" ht="12.75" x14ac:dyDescent="0.2">
      <c r="A241" s="55"/>
      <c r="B241" s="10"/>
      <c r="C241" s="10" t="s">
        <v>432</v>
      </c>
      <c r="D241" s="10"/>
      <c r="E241" s="10" t="s">
        <v>368</v>
      </c>
      <c r="F241" s="179">
        <v>121</v>
      </c>
      <c r="G241" s="179">
        <v>3</v>
      </c>
      <c r="H241" s="268">
        <v>2</v>
      </c>
      <c r="I241" s="268">
        <v>0</v>
      </c>
      <c r="J241" s="3"/>
      <c r="K241" s="10"/>
      <c r="L241" s="10"/>
      <c r="M241" s="10"/>
      <c r="N241" s="3"/>
      <c r="O241" s="172"/>
      <c r="P241" s="173"/>
      <c r="Q241" s="173"/>
      <c r="R241" s="174"/>
      <c r="S241" s="3"/>
      <c r="T241" s="3"/>
      <c r="U241" s="3"/>
      <c r="V241" s="3"/>
    </row>
    <row r="242" spans="1:22" s="4" customFormat="1" ht="12.75" x14ac:dyDescent="0.2">
      <c r="A242" s="55"/>
      <c r="B242" s="10"/>
      <c r="C242" s="10" t="s">
        <v>433</v>
      </c>
      <c r="D242" s="10"/>
      <c r="E242" s="10" t="s">
        <v>90</v>
      </c>
      <c r="F242" s="179">
        <v>1</v>
      </c>
      <c r="G242" s="179"/>
      <c r="H242" s="268"/>
      <c r="I242" s="268"/>
      <c r="J242" s="3"/>
      <c r="K242" s="10"/>
      <c r="L242" s="10"/>
      <c r="M242" s="10"/>
      <c r="N242" s="3"/>
      <c r="O242" s="172"/>
      <c r="P242" s="173"/>
      <c r="Q242" s="173"/>
      <c r="R242" s="174"/>
      <c r="S242" s="3"/>
      <c r="T242" s="3"/>
      <c r="U242" s="3"/>
      <c r="V242" s="3"/>
    </row>
    <row r="243" spans="1:22" s="4" customFormat="1" ht="12.75" x14ac:dyDescent="0.2">
      <c r="A243" s="55"/>
      <c r="B243" s="10"/>
      <c r="C243" s="10" t="s">
        <v>435</v>
      </c>
      <c r="D243" s="10"/>
      <c r="E243" s="10" t="s">
        <v>105</v>
      </c>
      <c r="F243" s="179">
        <v>1</v>
      </c>
      <c r="G243" s="179"/>
      <c r="H243" s="268"/>
      <c r="I243" s="268"/>
      <c r="J243" s="3"/>
      <c r="K243" s="10"/>
      <c r="L243" s="10"/>
      <c r="M243" s="10"/>
      <c r="N243" s="3"/>
      <c r="O243" s="172"/>
      <c r="P243" s="173"/>
      <c r="Q243" s="173"/>
      <c r="R243" s="174"/>
      <c r="S243" s="3"/>
      <c r="T243" s="3"/>
      <c r="U243" s="3"/>
      <c r="V243" s="3"/>
    </row>
    <row r="244" spans="1:22" s="4" customFormat="1" ht="12.75" x14ac:dyDescent="0.2">
      <c r="A244" s="55"/>
      <c r="B244" s="10"/>
      <c r="C244" s="10" t="s">
        <v>436</v>
      </c>
      <c r="D244" s="10"/>
      <c r="E244" s="10" t="s">
        <v>390</v>
      </c>
      <c r="F244" s="179">
        <v>158</v>
      </c>
      <c r="G244" s="179">
        <v>5</v>
      </c>
      <c r="H244" s="268">
        <v>3</v>
      </c>
      <c r="I244" s="268">
        <v>0</v>
      </c>
      <c r="J244" s="3"/>
      <c r="K244" s="10"/>
      <c r="L244" s="10"/>
      <c r="M244" s="10"/>
      <c r="N244" s="3"/>
      <c r="O244" s="172"/>
      <c r="P244" s="173"/>
      <c r="Q244" s="173"/>
      <c r="R244" s="174"/>
      <c r="S244" s="3"/>
      <c r="T244" s="3"/>
      <c r="U244" s="3"/>
      <c r="V244" s="3"/>
    </row>
    <row r="245" spans="1:22" s="4" customFormat="1" ht="12.75" x14ac:dyDescent="0.2">
      <c r="A245" s="55"/>
      <c r="B245" s="10"/>
      <c r="C245" s="10" t="s">
        <v>438</v>
      </c>
      <c r="D245" s="10"/>
      <c r="E245" s="10" t="s">
        <v>224</v>
      </c>
      <c r="F245" s="179">
        <v>35</v>
      </c>
      <c r="G245" s="179">
        <v>1</v>
      </c>
      <c r="H245" s="268">
        <v>1</v>
      </c>
      <c r="I245" s="268">
        <v>0</v>
      </c>
      <c r="J245" s="3"/>
      <c r="K245" s="10"/>
      <c r="L245" s="10"/>
      <c r="M245" s="10"/>
      <c r="N245" s="3"/>
      <c r="O245" s="172"/>
      <c r="P245" s="173"/>
      <c r="Q245" s="173"/>
      <c r="R245" s="174"/>
      <c r="S245" s="3"/>
      <c r="T245" s="3"/>
      <c r="U245" s="3"/>
      <c r="V245" s="3"/>
    </row>
    <row r="246" spans="1:22" s="4" customFormat="1" ht="12.75" x14ac:dyDescent="0.2">
      <c r="A246" s="55"/>
      <c r="B246" s="10"/>
      <c r="C246" s="10" t="s">
        <v>678</v>
      </c>
      <c r="D246" s="10"/>
      <c r="E246" s="10" t="s">
        <v>224</v>
      </c>
      <c r="F246" s="179">
        <v>1</v>
      </c>
      <c r="G246" s="179"/>
      <c r="H246" s="268"/>
      <c r="I246" s="268"/>
      <c r="J246" s="3"/>
      <c r="K246" s="10"/>
      <c r="L246" s="10"/>
      <c r="M246" s="10"/>
      <c r="N246" s="3"/>
      <c r="O246" s="172"/>
      <c r="P246" s="173"/>
      <c r="Q246" s="173"/>
      <c r="R246" s="174"/>
      <c r="S246" s="3"/>
      <c r="T246" s="3"/>
      <c r="U246" s="3"/>
      <c r="V246" s="3"/>
    </row>
    <row r="247" spans="1:22" s="4" customFormat="1" ht="12.75" x14ac:dyDescent="0.2">
      <c r="A247" s="55"/>
      <c r="B247" s="10"/>
      <c r="C247" s="10" t="s">
        <v>440</v>
      </c>
      <c r="D247" s="10"/>
      <c r="E247" s="10" t="s">
        <v>292</v>
      </c>
      <c r="F247" s="179">
        <v>21</v>
      </c>
      <c r="G247" s="179"/>
      <c r="H247" s="268"/>
      <c r="I247" s="268"/>
      <c r="J247" s="3"/>
      <c r="K247" s="10"/>
      <c r="L247" s="10"/>
      <c r="M247" s="10"/>
      <c r="N247" s="3"/>
      <c r="O247" s="172"/>
      <c r="P247" s="173"/>
      <c r="Q247" s="173"/>
      <c r="R247" s="174"/>
      <c r="S247" s="3"/>
      <c r="T247" s="3"/>
      <c r="U247" s="3"/>
      <c r="V247" s="3"/>
    </row>
    <row r="248" spans="1:22" s="4" customFormat="1" ht="12.75" x14ac:dyDescent="0.2">
      <c r="A248" s="55"/>
      <c r="B248" s="10"/>
      <c r="C248" s="10" t="s">
        <v>445</v>
      </c>
      <c r="D248" s="10"/>
      <c r="E248" s="10" t="s">
        <v>124</v>
      </c>
      <c r="F248" s="179">
        <v>34</v>
      </c>
      <c r="G248" s="179">
        <v>1</v>
      </c>
      <c r="H248" s="268">
        <v>0</v>
      </c>
      <c r="I248" s="268"/>
      <c r="J248" s="3"/>
      <c r="K248" s="10"/>
      <c r="L248" s="10"/>
      <c r="M248" s="10"/>
      <c r="N248" s="3"/>
      <c r="O248" s="172"/>
      <c r="P248" s="173"/>
      <c r="Q248" s="173"/>
      <c r="R248" s="174"/>
      <c r="S248" s="3"/>
      <c r="T248" s="3"/>
      <c r="U248" s="3"/>
      <c r="V248" s="3"/>
    </row>
    <row r="249" spans="1:22" s="4" customFormat="1" ht="12.75" x14ac:dyDescent="0.2">
      <c r="A249" s="55"/>
      <c r="B249" s="10"/>
      <c r="C249" s="10" t="s">
        <v>679</v>
      </c>
      <c r="D249" s="10"/>
      <c r="E249" s="10" t="s">
        <v>680</v>
      </c>
      <c r="F249" s="179">
        <v>1</v>
      </c>
      <c r="G249" s="179"/>
      <c r="H249" s="268"/>
      <c r="I249" s="268"/>
      <c r="J249" s="3"/>
      <c r="K249" s="10"/>
      <c r="L249" s="10"/>
      <c r="M249" s="10"/>
      <c r="N249" s="3"/>
      <c r="O249" s="172"/>
      <c r="P249" s="173"/>
      <c r="Q249" s="173"/>
      <c r="R249" s="174"/>
      <c r="S249" s="3"/>
      <c r="T249" s="3"/>
      <c r="U249" s="3"/>
      <c r="V249" s="3"/>
    </row>
    <row r="250" spans="1:22" s="4" customFormat="1" ht="12.75" x14ac:dyDescent="0.2">
      <c r="A250" s="55"/>
      <c r="B250" s="10"/>
      <c r="C250" s="10" t="s">
        <v>446</v>
      </c>
      <c r="D250" s="10"/>
      <c r="E250" s="10" t="s">
        <v>109</v>
      </c>
      <c r="F250" s="179">
        <v>39</v>
      </c>
      <c r="G250" s="179">
        <v>1</v>
      </c>
      <c r="H250" s="268">
        <v>1</v>
      </c>
      <c r="I250" s="268">
        <v>1</v>
      </c>
      <c r="J250" s="3"/>
      <c r="K250" s="10"/>
      <c r="L250" s="10"/>
      <c r="M250" s="10"/>
      <c r="N250" s="3"/>
      <c r="O250" s="172"/>
      <c r="P250" s="173"/>
      <c r="Q250" s="173"/>
      <c r="R250" s="174"/>
      <c r="S250" s="3"/>
      <c r="T250" s="3"/>
      <c r="U250" s="3"/>
      <c r="V250" s="3"/>
    </row>
    <row r="251" spans="1:22" s="4" customFormat="1" ht="12.75" x14ac:dyDescent="0.2">
      <c r="A251" s="55"/>
      <c r="B251" s="10"/>
      <c r="C251" s="10" t="s">
        <v>448</v>
      </c>
      <c r="D251" s="10"/>
      <c r="E251" s="10" t="s">
        <v>449</v>
      </c>
      <c r="F251" s="179">
        <v>257</v>
      </c>
      <c r="G251" s="179">
        <v>23</v>
      </c>
      <c r="H251" s="268">
        <v>19</v>
      </c>
      <c r="I251" s="268">
        <v>1.73684210526316</v>
      </c>
      <c r="J251" s="3"/>
      <c r="K251" s="10"/>
      <c r="L251" s="10"/>
      <c r="M251" s="10"/>
      <c r="N251" s="3"/>
      <c r="O251" s="172"/>
      <c r="P251" s="173"/>
      <c r="Q251" s="173"/>
      <c r="R251" s="174"/>
      <c r="S251" s="3"/>
      <c r="T251" s="3"/>
      <c r="U251" s="3"/>
      <c r="V251" s="3"/>
    </row>
    <row r="252" spans="1:22" s="4" customFormat="1" ht="12.75" x14ac:dyDescent="0.2">
      <c r="A252" s="55"/>
      <c r="B252" s="10"/>
      <c r="C252" s="10" t="s">
        <v>450</v>
      </c>
      <c r="D252" s="10"/>
      <c r="E252" s="10" t="s">
        <v>451</v>
      </c>
      <c r="F252" s="179">
        <v>38</v>
      </c>
      <c r="G252" s="179">
        <v>1</v>
      </c>
      <c r="H252" s="268">
        <v>0</v>
      </c>
      <c r="I252" s="268"/>
      <c r="J252" s="3"/>
      <c r="K252" s="10"/>
      <c r="L252" s="10"/>
      <c r="M252" s="10"/>
      <c r="N252" s="3"/>
      <c r="O252" s="172"/>
      <c r="P252" s="173"/>
      <c r="Q252" s="173"/>
      <c r="R252" s="174"/>
      <c r="S252" s="3"/>
      <c r="T252" s="3"/>
      <c r="U252" s="3"/>
      <c r="V252" s="3"/>
    </row>
    <row r="253" spans="1:22" s="4" customFormat="1" ht="12.75" x14ac:dyDescent="0.2">
      <c r="A253" s="55"/>
      <c r="B253" s="10"/>
      <c r="C253" s="10" t="s">
        <v>453</v>
      </c>
      <c r="D253" s="10"/>
      <c r="E253" s="10" t="s">
        <v>177</v>
      </c>
      <c r="F253" s="179">
        <v>286</v>
      </c>
      <c r="G253" s="179">
        <v>5</v>
      </c>
      <c r="H253" s="268">
        <v>4</v>
      </c>
      <c r="I253" s="268">
        <v>8.25</v>
      </c>
      <c r="J253" s="3"/>
      <c r="K253" s="10"/>
      <c r="L253" s="10"/>
      <c r="M253" s="10"/>
      <c r="N253" s="3"/>
      <c r="O253" s="172"/>
      <c r="P253" s="173"/>
      <c r="Q253" s="173"/>
      <c r="R253" s="174"/>
      <c r="S253" s="3"/>
      <c r="T253" s="3"/>
      <c r="U253" s="3"/>
      <c r="V253" s="3"/>
    </row>
    <row r="254" spans="1:22" s="4" customFormat="1" ht="12.75" x14ac:dyDescent="0.2">
      <c r="A254" s="55"/>
      <c r="B254" s="10"/>
      <c r="C254" s="10" t="s">
        <v>454</v>
      </c>
      <c r="D254" s="10"/>
      <c r="E254" s="10" t="s">
        <v>455</v>
      </c>
      <c r="F254" s="179">
        <v>319</v>
      </c>
      <c r="G254" s="179">
        <v>23</v>
      </c>
      <c r="H254" s="268">
        <v>20</v>
      </c>
      <c r="I254" s="268">
        <v>1.05</v>
      </c>
      <c r="J254" s="3"/>
      <c r="K254" s="10"/>
      <c r="L254" s="10"/>
      <c r="M254" s="10"/>
      <c r="N254" s="3"/>
      <c r="O254" s="172"/>
      <c r="P254" s="173"/>
      <c r="Q254" s="173"/>
      <c r="R254" s="174"/>
      <c r="S254" s="3"/>
      <c r="T254" s="3"/>
      <c r="U254" s="3"/>
      <c r="V254" s="3"/>
    </row>
    <row r="255" spans="1:22" s="4" customFormat="1" ht="12.75" x14ac:dyDescent="0.2">
      <c r="A255" s="55"/>
      <c r="B255" s="10"/>
      <c r="C255" s="10" t="s">
        <v>457</v>
      </c>
      <c r="D255" s="10"/>
      <c r="E255" s="10" t="s">
        <v>127</v>
      </c>
      <c r="F255" s="179">
        <v>38</v>
      </c>
      <c r="G255" s="179">
        <v>3</v>
      </c>
      <c r="H255" s="268">
        <v>1</v>
      </c>
      <c r="I255" s="268">
        <v>0</v>
      </c>
      <c r="J255" s="3"/>
      <c r="K255" s="10"/>
      <c r="L255" s="10"/>
      <c r="M255" s="10"/>
      <c r="N255" s="3"/>
      <c r="O255" s="172"/>
      <c r="P255" s="173"/>
      <c r="Q255" s="173"/>
      <c r="R255" s="174"/>
      <c r="S255" s="3"/>
      <c r="T255" s="3"/>
      <c r="U255" s="3"/>
      <c r="V255" s="3"/>
    </row>
    <row r="256" spans="1:22" s="4" customFormat="1" ht="12.75" x14ac:dyDescent="0.2">
      <c r="A256" s="55"/>
      <c r="B256" s="10"/>
      <c r="C256" s="10" t="s">
        <v>459</v>
      </c>
      <c r="D256" s="10"/>
      <c r="E256" s="10" t="s">
        <v>460</v>
      </c>
      <c r="F256" s="179">
        <v>12</v>
      </c>
      <c r="G256" s="179">
        <v>1</v>
      </c>
      <c r="H256" s="268">
        <v>0</v>
      </c>
      <c r="I256" s="268"/>
      <c r="J256" s="3"/>
      <c r="K256" s="10"/>
      <c r="L256" s="10"/>
      <c r="M256" s="10"/>
      <c r="N256" s="3"/>
      <c r="O256" s="172"/>
      <c r="P256" s="173"/>
      <c r="Q256" s="173"/>
      <c r="R256" s="174"/>
      <c r="S256" s="3"/>
      <c r="T256" s="3"/>
      <c r="U256" s="3"/>
      <c r="V256" s="3"/>
    </row>
    <row r="257" spans="1:22" s="4" customFormat="1" ht="12.75" x14ac:dyDescent="0.2">
      <c r="A257" s="55"/>
      <c r="B257" s="10"/>
      <c r="C257" s="10" t="s">
        <v>461</v>
      </c>
      <c r="D257" s="10"/>
      <c r="E257" s="10" t="s">
        <v>203</v>
      </c>
      <c r="F257" s="179">
        <v>357</v>
      </c>
      <c r="G257" s="179">
        <v>12</v>
      </c>
      <c r="H257" s="268">
        <v>13</v>
      </c>
      <c r="I257" s="268">
        <v>2.4615384615384599</v>
      </c>
      <c r="J257" s="3"/>
      <c r="K257" s="10"/>
      <c r="L257" s="10"/>
      <c r="M257" s="10"/>
      <c r="N257" s="3"/>
      <c r="O257" s="172"/>
      <c r="P257" s="173"/>
      <c r="Q257" s="173"/>
      <c r="R257" s="174"/>
      <c r="S257" s="3"/>
      <c r="T257" s="3"/>
      <c r="U257" s="3"/>
      <c r="V257" s="3"/>
    </row>
    <row r="258" spans="1:22" s="4" customFormat="1" ht="12.75" x14ac:dyDescent="0.2">
      <c r="A258" s="55"/>
      <c r="B258" s="10"/>
      <c r="C258" s="10" t="s">
        <v>461</v>
      </c>
      <c r="D258" s="10"/>
      <c r="E258" s="10" t="s">
        <v>681</v>
      </c>
      <c r="F258" s="179"/>
      <c r="G258" s="179"/>
      <c r="H258" s="268">
        <v>0</v>
      </c>
      <c r="I258" s="268"/>
      <c r="J258" s="3"/>
      <c r="K258" s="10"/>
      <c r="L258" s="10"/>
      <c r="M258" s="10"/>
      <c r="N258" s="3"/>
      <c r="O258" s="172"/>
      <c r="P258" s="173"/>
      <c r="Q258" s="173"/>
      <c r="R258" s="174"/>
      <c r="S258" s="3"/>
      <c r="T258" s="3"/>
      <c r="U258" s="3"/>
      <c r="V258" s="3"/>
    </row>
    <row r="259" spans="1:22" s="4" customFormat="1" ht="12.75" x14ac:dyDescent="0.2">
      <c r="A259" s="55"/>
      <c r="B259" s="10"/>
      <c r="C259" s="10" t="s">
        <v>461</v>
      </c>
      <c r="D259" s="10"/>
      <c r="E259" s="10" t="s">
        <v>595</v>
      </c>
      <c r="F259" s="179">
        <v>1</v>
      </c>
      <c r="G259" s="179"/>
      <c r="H259" s="268"/>
      <c r="I259" s="268"/>
      <c r="J259" s="3"/>
      <c r="K259" s="10"/>
      <c r="L259" s="10"/>
      <c r="M259" s="10"/>
      <c r="N259" s="3"/>
      <c r="O259" s="172"/>
      <c r="P259" s="173"/>
      <c r="Q259" s="173"/>
      <c r="R259" s="174"/>
      <c r="S259" s="3"/>
      <c r="T259" s="3"/>
      <c r="U259" s="3"/>
      <c r="V259" s="3"/>
    </row>
    <row r="260" spans="1:22" s="4" customFormat="1" ht="12.75" x14ac:dyDescent="0.2">
      <c r="A260" s="55"/>
      <c r="B260" s="10"/>
      <c r="C260" s="10" t="s">
        <v>464</v>
      </c>
      <c r="D260" s="10"/>
      <c r="E260" s="10" t="s">
        <v>63</v>
      </c>
      <c r="F260" s="179">
        <v>11</v>
      </c>
      <c r="G260" s="179">
        <v>1</v>
      </c>
      <c r="H260" s="268">
        <v>1</v>
      </c>
      <c r="I260" s="268">
        <v>0</v>
      </c>
      <c r="J260" s="3"/>
      <c r="K260" s="10"/>
      <c r="L260" s="10"/>
      <c r="M260" s="10"/>
      <c r="N260" s="3"/>
      <c r="O260" s="172"/>
      <c r="P260" s="173"/>
      <c r="Q260" s="173"/>
      <c r="R260" s="174"/>
      <c r="S260" s="3"/>
      <c r="T260" s="3"/>
      <c r="U260" s="3"/>
      <c r="V260" s="3"/>
    </row>
    <row r="261" spans="1:22" s="4" customFormat="1" ht="12.75" x14ac:dyDescent="0.2">
      <c r="A261" s="55"/>
      <c r="B261" s="10"/>
      <c r="C261" s="10" t="s">
        <v>465</v>
      </c>
      <c r="D261" s="10"/>
      <c r="E261" s="10" t="s">
        <v>179</v>
      </c>
      <c r="F261" s="179">
        <v>3</v>
      </c>
      <c r="G261" s="179"/>
      <c r="H261" s="268"/>
      <c r="I261" s="268"/>
      <c r="J261" s="3"/>
      <c r="K261" s="10"/>
      <c r="L261" s="10"/>
      <c r="M261" s="10"/>
      <c r="N261" s="3"/>
      <c r="O261" s="172"/>
      <c r="P261" s="173"/>
      <c r="Q261" s="173"/>
      <c r="R261" s="174"/>
      <c r="S261" s="3"/>
      <c r="T261" s="3"/>
      <c r="U261" s="3"/>
      <c r="V261" s="3"/>
    </row>
    <row r="262" spans="1:22" s="4" customFormat="1" ht="12.75" x14ac:dyDescent="0.2">
      <c r="A262" s="55"/>
      <c r="B262" s="10"/>
      <c r="C262" s="10" t="s">
        <v>466</v>
      </c>
      <c r="D262" s="10"/>
      <c r="E262" s="10" t="s">
        <v>467</v>
      </c>
      <c r="F262" s="179">
        <v>188</v>
      </c>
      <c r="G262" s="179">
        <v>3</v>
      </c>
      <c r="H262" s="268">
        <v>3</v>
      </c>
      <c r="I262" s="268">
        <v>1.6666666666666701</v>
      </c>
      <c r="J262" s="3"/>
      <c r="K262" s="10"/>
      <c r="L262" s="10"/>
      <c r="M262" s="10"/>
      <c r="N262" s="3"/>
      <c r="O262" s="172"/>
      <c r="P262" s="173"/>
      <c r="Q262" s="173"/>
      <c r="R262" s="174"/>
      <c r="S262" s="3"/>
      <c r="T262" s="3"/>
      <c r="U262" s="3"/>
      <c r="V262" s="3"/>
    </row>
    <row r="263" spans="1:22" s="4" customFormat="1" ht="12.75" x14ac:dyDescent="0.2">
      <c r="A263" s="55"/>
      <c r="B263" s="10"/>
      <c r="C263" s="10" t="s">
        <v>682</v>
      </c>
      <c r="D263" s="10"/>
      <c r="E263" s="10" t="s">
        <v>70</v>
      </c>
      <c r="F263" s="179">
        <v>1</v>
      </c>
      <c r="G263" s="179"/>
      <c r="H263" s="268"/>
      <c r="I263" s="268"/>
      <c r="J263" s="3"/>
      <c r="K263" s="10"/>
      <c r="L263" s="10"/>
      <c r="M263" s="10"/>
      <c r="N263" s="3"/>
      <c r="O263" s="172"/>
      <c r="P263" s="173"/>
      <c r="Q263" s="173"/>
      <c r="R263" s="174"/>
      <c r="S263" s="3"/>
      <c r="T263" s="3"/>
      <c r="U263" s="3"/>
      <c r="V263" s="3"/>
    </row>
    <row r="264" spans="1:22" s="4" customFormat="1" ht="12.75" x14ac:dyDescent="0.2">
      <c r="A264" s="55"/>
      <c r="B264" s="10"/>
      <c r="C264" s="10" t="s">
        <v>468</v>
      </c>
      <c r="D264" s="10"/>
      <c r="E264" s="10" t="s">
        <v>70</v>
      </c>
      <c r="F264" s="179">
        <v>7</v>
      </c>
      <c r="G264" s="179">
        <v>1</v>
      </c>
      <c r="H264" s="268">
        <v>1</v>
      </c>
      <c r="I264" s="268">
        <v>0</v>
      </c>
      <c r="J264" s="3"/>
      <c r="K264" s="10"/>
      <c r="L264" s="10"/>
      <c r="M264" s="10"/>
      <c r="N264" s="3"/>
      <c r="O264" s="172"/>
      <c r="P264" s="173"/>
      <c r="Q264" s="173"/>
      <c r="R264" s="174"/>
      <c r="S264" s="3"/>
      <c r="T264" s="3"/>
      <c r="U264" s="3"/>
      <c r="V264" s="3"/>
    </row>
    <row r="265" spans="1:22" s="4" customFormat="1" ht="12.75" x14ac:dyDescent="0.2">
      <c r="A265" s="55"/>
      <c r="B265" s="10"/>
      <c r="C265" s="10" t="s">
        <v>683</v>
      </c>
      <c r="D265" s="10"/>
      <c r="E265" s="10" t="s">
        <v>145</v>
      </c>
      <c r="F265" s="179">
        <v>1</v>
      </c>
      <c r="G265" s="179"/>
      <c r="H265" s="268"/>
      <c r="I265" s="268"/>
      <c r="J265" s="3"/>
      <c r="K265" s="10"/>
      <c r="L265" s="10"/>
      <c r="M265" s="10"/>
      <c r="N265" s="3"/>
      <c r="O265" s="172"/>
      <c r="P265" s="173"/>
      <c r="Q265" s="173"/>
      <c r="R265" s="174"/>
      <c r="S265" s="3"/>
      <c r="T265" s="3"/>
      <c r="U265" s="3"/>
      <c r="V265" s="3"/>
    </row>
    <row r="266" spans="1:22" s="4" customFormat="1" ht="12.75" x14ac:dyDescent="0.2">
      <c r="A266" s="55"/>
      <c r="B266" s="10"/>
      <c r="C266" s="10" t="s">
        <v>684</v>
      </c>
      <c r="D266" s="10"/>
      <c r="E266" s="10" t="s">
        <v>70</v>
      </c>
      <c r="F266" s="179">
        <v>1</v>
      </c>
      <c r="G266" s="179"/>
      <c r="H266" s="268"/>
      <c r="I266" s="268"/>
      <c r="J266" s="3"/>
      <c r="K266" s="10"/>
      <c r="L266" s="10"/>
      <c r="M266" s="10"/>
      <c r="N266" s="3"/>
      <c r="O266" s="172"/>
      <c r="P266" s="173"/>
      <c r="Q266" s="173"/>
      <c r="R266" s="174"/>
      <c r="S266" s="3"/>
      <c r="T266" s="3"/>
      <c r="U266" s="3"/>
      <c r="V266" s="3"/>
    </row>
    <row r="267" spans="1:22" s="4" customFormat="1" ht="12.75" x14ac:dyDescent="0.2">
      <c r="A267" s="55"/>
      <c r="B267" s="10"/>
      <c r="C267" s="10" t="s">
        <v>469</v>
      </c>
      <c r="D267" s="10"/>
      <c r="E267" s="10" t="s">
        <v>201</v>
      </c>
      <c r="F267" s="179">
        <v>3</v>
      </c>
      <c r="G267" s="179">
        <v>1</v>
      </c>
      <c r="H267" s="268">
        <v>1</v>
      </c>
      <c r="I267" s="268">
        <v>0</v>
      </c>
      <c r="J267" s="3"/>
      <c r="K267" s="10"/>
      <c r="L267" s="10"/>
      <c r="M267" s="10"/>
      <c r="N267" s="3"/>
      <c r="O267" s="172"/>
      <c r="P267" s="173"/>
      <c r="Q267" s="173"/>
      <c r="R267" s="174"/>
      <c r="S267" s="3"/>
      <c r="T267" s="3"/>
      <c r="U267" s="3"/>
      <c r="V267" s="3"/>
    </row>
    <row r="268" spans="1:22" s="4" customFormat="1" ht="12.75" x14ac:dyDescent="0.2">
      <c r="A268" s="55"/>
      <c r="B268" s="10"/>
      <c r="C268" s="10" t="s">
        <v>470</v>
      </c>
      <c r="D268" s="10"/>
      <c r="E268" s="10" t="s">
        <v>100</v>
      </c>
      <c r="F268" s="179">
        <v>789</v>
      </c>
      <c r="G268" s="179">
        <v>23</v>
      </c>
      <c r="H268" s="268">
        <v>11</v>
      </c>
      <c r="I268" s="268">
        <v>1.63636363636364</v>
      </c>
      <c r="J268" s="3"/>
      <c r="K268" s="10"/>
      <c r="L268" s="10"/>
      <c r="M268" s="10"/>
      <c r="N268" s="3"/>
      <c r="O268" s="172"/>
      <c r="P268" s="173"/>
      <c r="Q268" s="173"/>
      <c r="R268" s="174"/>
      <c r="S268" s="3"/>
      <c r="T268" s="3"/>
      <c r="U268" s="3"/>
      <c r="V268" s="3"/>
    </row>
    <row r="269" spans="1:22" s="4" customFormat="1" ht="12.75" x14ac:dyDescent="0.2">
      <c r="A269" s="55"/>
      <c r="B269" s="10"/>
      <c r="C269" s="10" t="s">
        <v>471</v>
      </c>
      <c r="D269" s="10"/>
      <c r="E269" s="10" t="s">
        <v>70</v>
      </c>
      <c r="F269" s="179">
        <v>2</v>
      </c>
      <c r="G269" s="179"/>
      <c r="H269" s="268"/>
      <c r="I269" s="268"/>
      <c r="J269" s="3"/>
      <c r="K269" s="10"/>
      <c r="L269" s="10"/>
      <c r="M269" s="10"/>
      <c r="N269" s="3"/>
      <c r="O269" s="172"/>
      <c r="P269" s="173"/>
      <c r="Q269" s="173"/>
      <c r="R269" s="174"/>
      <c r="S269" s="3"/>
      <c r="T269" s="3"/>
      <c r="U269" s="3"/>
      <c r="V269" s="3"/>
    </row>
    <row r="270" spans="1:22" s="4" customFormat="1" ht="12.75" x14ac:dyDescent="0.2">
      <c r="A270" s="55"/>
      <c r="B270" s="10"/>
      <c r="C270" s="10" t="s">
        <v>472</v>
      </c>
      <c r="D270" s="10"/>
      <c r="E270" s="10" t="s">
        <v>211</v>
      </c>
      <c r="F270" s="179">
        <v>1</v>
      </c>
      <c r="G270" s="179"/>
      <c r="H270" s="268"/>
      <c r="I270" s="268"/>
      <c r="J270" s="3"/>
      <c r="K270" s="10"/>
      <c r="L270" s="10"/>
      <c r="M270" s="10"/>
      <c r="N270" s="3"/>
      <c r="O270" s="172"/>
      <c r="P270" s="173"/>
      <c r="Q270" s="173"/>
      <c r="R270" s="174"/>
      <c r="S270" s="3"/>
      <c r="T270" s="3"/>
      <c r="U270" s="3"/>
      <c r="V270" s="3"/>
    </row>
    <row r="271" spans="1:22" s="4" customFormat="1" ht="12.75" x14ac:dyDescent="0.2">
      <c r="A271" s="55"/>
      <c r="B271" s="10"/>
      <c r="C271" s="10" t="s">
        <v>472</v>
      </c>
      <c r="D271" s="10"/>
      <c r="E271" s="10" t="s">
        <v>293</v>
      </c>
      <c r="F271" s="179">
        <v>67</v>
      </c>
      <c r="G271" s="179">
        <v>2</v>
      </c>
      <c r="H271" s="268">
        <v>2</v>
      </c>
      <c r="I271" s="268">
        <v>7</v>
      </c>
      <c r="J271" s="3"/>
      <c r="K271" s="10"/>
      <c r="L271" s="10"/>
      <c r="M271" s="10"/>
      <c r="N271" s="3"/>
      <c r="O271" s="172"/>
      <c r="P271" s="173"/>
      <c r="Q271" s="173"/>
      <c r="R271" s="174"/>
      <c r="S271" s="3"/>
      <c r="T271" s="3"/>
      <c r="U271" s="3"/>
      <c r="V271" s="3"/>
    </row>
    <row r="272" spans="1:22" s="4" customFormat="1" ht="12.75" x14ac:dyDescent="0.2">
      <c r="A272" s="55"/>
      <c r="B272" s="10"/>
      <c r="C272" s="10" t="s">
        <v>473</v>
      </c>
      <c r="D272" s="10"/>
      <c r="E272" s="10" t="s">
        <v>287</v>
      </c>
      <c r="F272" s="179">
        <v>4</v>
      </c>
      <c r="G272" s="179"/>
      <c r="H272" s="268"/>
      <c r="I272" s="268"/>
      <c r="J272" s="3"/>
      <c r="K272" s="10"/>
      <c r="L272" s="10"/>
      <c r="M272" s="10"/>
      <c r="N272" s="3"/>
      <c r="O272" s="172"/>
      <c r="P272" s="173"/>
      <c r="Q272" s="173"/>
      <c r="R272" s="174"/>
      <c r="S272" s="3"/>
      <c r="T272" s="3"/>
      <c r="U272" s="3"/>
      <c r="V272" s="3"/>
    </row>
    <row r="273" spans="1:22" s="4" customFormat="1" ht="12.75" x14ac:dyDescent="0.2">
      <c r="A273" s="55"/>
      <c r="B273" s="10"/>
      <c r="C273" s="10" t="s">
        <v>474</v>
      </c>
      <c r="D273" s="10"/>
      <c r="E273" s="10" t="s">
        <v>475</v>
      </c>
      <c r="F273" s="179">
        <v>13</v>
      </c>
      <c r="G273" s="179"/>
      <c r="H273" s="268">
        <v>0</v>
      </c>
      <c r="I273" s="268"/>
      <c r="J273" s="3"/>
      <c r="K273" s="10"/>
      <c r="L273" s="10"/>
      <c r="M273" s="10"/>
      <c r="N273" s="3"/>
      <c r="O273" s="172"/>
      <c r="P273" s="173"/>
      <c r="Q273" s="173"/>
      <c r="R273" s="174"/>
      <c r="S273" s="3"/>
      <c r="T273" s="3"/>
      <c r="U273" s="3"/>
      <c r="V273" s="3"/>
    </row>
    <row r="274" spans="1:22" s="4" customFormat="1" ht="12.75" x14ac:dyDescent="0.2">
      <c r="A274" s="55"/>
      <c r="B274" s="10"/>
      <c r="C274" s="10" t="s">
        <v>476</v>
      </c>
      <c r="D274" s="10"/>
      <c r="E274" s="10" t="s">
        <v>134</v>
      </c>
      <c r="F274" s="179">
        <v>39</v>
      </c>
      <c r="G274" s="179">
        <v>3</v>
      </c>
      <c r="H274" s="268">
        <v>2</v>
      </c>
      <c r="I274" s="268">
        <v>0</v>
      </c>
      <c r="J274" s="3"/>
      <c r="K274" s="10"/>
      <c r="L274" s="10"/>
      <c r="M274" s="10"/>
      <c r="N274" s="3"/>
      <c r="O274" s="172"/>
      <c r="P274" s="173"/>
      <c r="Q274" s="173"/>
      <c r="R274" s="174"/>
      <c r="S274" s="3"/>
      <c r="T274" s="3"/>
      <c r="U274" s="3"/>
      <c r="V274" s="3"/>
    </row>
    <row r="275" spans="1:22" s="4" customFormat="1" ht="12.75" x14ac:dyDescent="0.2">
      <c r="A275" s="55"/>
      <c r="B275" s="10"/>
      <c r="C275" s="10" t="s">
        <v>477</v>
      </c>
      <c r="D275" s="10"/>
      <c r="E275" s="10" t="s">
        <v>196</v>
      </c>
      <c r="F275" s="179">
        <v>23</v>
      </c>
      <c r="G275" s="179"/>
      <c r="H275" s="268"/>
      <c r="I275" s="268"/>
      <c r="J275" s="3"/>
      <c r="K275" s="10"/>
      <c r="L275" s="10"/>
      <c r="M275" s="10"/>
      <c r="N275" s="3"/>
      <c r="O275" s="172"/>
      <c r="P275" s="173"/>
      <c r="Q275" s="173"/>
      <c r="R275" s="174"/>
      <c r="S275" s="3"/>
      <c r="T275" s="3"/>
      <c r="U275" s="3"/>
      <c r="V275" s="3"/>
    </row>
    <row r="276" spans="1:22" s="4" customFormat="1" ht="12.75" x14ac:dyDescent="0.2">
      <c r="A276" s="55"/>
      <c r="B276" s="10"/>
      <c r="C276" s="10" t="s">
        <v>478</v>
      </c>
      <c r="D276" s="10"/>
      <c r="E276" s="10" t="s">
        <v>479</v>
      </c>
      <c r="F276" s="179">
        <v>33</v>
      </c>
      <c r="G276" s="179">
        <v>5</v>
      </c>
      <c r="H276" s="268">
        <v>4</v>
      </c>
      <c r="I276" s="268">
        <v>0.75</v>
      </c>
      <c r="J276" s="3"/>
      <c r="K276" s="10"/>
      <c r="L276" s="10"/>
      <c r="M276" s="10"/>
      <c r="N276" s="3"/>
      <c r="O276" s="172"/>
      <c r="P276" s="173"/>
      <c r="Q276" s="173"/>
      <c r="R276" s="174"/>
      <c r="S276" s="3"/>
      <c r="T276" s="3"/>
      <c r="U276" s="3"/>
      <c r="V276" s="3"/>
    </row>
    <row r="277" spans="1:22" s="4" customFormat="1" ht="12.75" x14ac:dyDescent="0.2">
      <c r="A277" s="55"/>
      <c r="B277" s="10"/>
      <c r="C277" s="10" t="s">
        <v>480</v>
      </c>
      <c r="D277" s="10"/>
      <c r="E277" s="10" t="s">
        <v>145</v>
      </c>
      <c r="F277" s="179">
        <v>2</v>
      </c>
      <c r="G277" s="179"/>
      <c r="H277" s="268"/>
      <c r="I277" s="268"/>
      <c r="J277" s="3"/>
      <c r="K277" s="10"/>
      <c r="L277" s="10"/>
      <c r="M277" s="10"/>
      <c r="N277" s="3"/>
      <c r="O277" s="172"/>
      <c r="P277" s="173"/>
      <c r="Q277" s="173"/>
      <c r="R277" s="174"/>
      <c r="S277" s="3"/>
      <c r="T277" s="3"/>
      <c r="U277" s="3"/>
      <c r="V277" s="3"/>
    </row>
    <row r="278" spans="1:22" s="4" customFormat="1" ht="12.75" x14ac:dyDescent="0.2">
      <c r="A278" s="55"/>
      <c r="B278" s="10"/>
      <c r="C278" s="10" t="s">
        <v>482</v>
      </c>
      <c r="D278" s="10"/>
      <c r="E278" s="10" t="s">
        <v>449</v>
      </c>
      <c r="F278" s="179">
        <v>5</v>
      </c>
      <c r="G278" s="179"/>
      <c r="H278" s="268"/>
      <c r="I278" s="268"/>
      <c r="J278" s="3"/>
      <c r="K278" s="10"/>
      <c r="L278" s="10"/>
      <c r="M278" s="10"/>
      <c r="N278" s="3"/>
      <c r="O278" s="172"/>
      <c r="P278" s="173"/>
      <c r="Q278" s="173"/>
      <c r="R278" s="174"/>
      <c r="S278" s="3"/>
      <c r="T278" s="3"/>
      <c r="U278" s="3"/>
      <c r="V278" s="3"/>
    </row>
    <row r="279" spans="1:22" s="4" customFormat="1" ht="12.75" x14ac:dyDescent="0.2">
      <c r="A279" s="55"/>
      <c r="B279" s="10"/>
      <c r="C279" s="10" t="s">
        <v>483</v>
      </c>
      <c r="D279" s="10"/>
      <c r="E279" s="10" t="s">
        <v>156</v>
      </c>
      <c r="F279" s="179">
        <v>21</v>
      </c>
      <c r="G279" s="179"/>
      <c r="H279" s="268">
        <v>0</v>
      </c>
      <c r="I279" s="268"/>
      <c r="J279" s="3"/>
      <c r="K279" s="10"/>
      <c r="L279" s="10"/>
      <c r="M279" s="10"/>
      <c r="N279" s="3"/>
      <c r="O279" s="172"/>
      <c r="P279" s="173"/>
      <c r="Q279" s="173"/>
      <c r="R279" s="174"/>
      <c r="S279" s="3"/>
      <c r="T279" s="3"/>
      <c r="U279" s="3"/>
      <c r="V279" s="3"/>
    </row>
    <row r="280" spans="1:22" s="4" customFormat="1" ht="12.75" x14ac:dyDescent="0.2">
      <c r="A280" s="55"/>
      <c r="B280" s="10"/>
      <c r="C280" s="10" t="s">
        <v>484</v>
      </c>
      <c r="D280" s="10"/>
      <c r="E280" s="10" t="s">
        <v>485</v>
      </c>
      <c r="F280" s="179">
        <v>14</v>
      </c>
      <c r="G280" s="179"/>
      <c r="H280" s="268"/>
      <c r="I280" s="268"/>
      <c r="J280" s="3"/>
      <c r="K280" s="10"/>
      <c r="L280" s="10"/>
      <c r="M280" s="10"/>
      <c r="N280" s="3"/>
      <c r="O280" s="172"/>
      <c r="P280" s="173"/>
      <c r="Q280" s="173"/>
      <c r="R280" s="174"/>
      <c r="S280" s="3"/>
      <c r="T280" s="3"/>
      <c r="U280" s="3"/>
      <c r="V280" s="3"/>
    </row>
    <row r="281" spans="1:22" s="4" customFormat="1" ht="12.75" x14ac:dyDescent="0.2">
      <c r="A281" s="55"/>
      <c r="B281" s="10"/>
      <c r="C281" s="10" t="s">
        <v>486</v>
      </c>
      <c r="D281" s="10"/>
      <c r="E281" s="10" t="s">
        <v>246</v>
      </c>
      <c r="F281" s="179">
        <v>75</v>
      </c>
      <c r="G281" s="179">
        <v>9</v>
      </c>
      <c r="H281" s="268">
        <v>7</v>
      </c>
      <c r="I281" s="268">
        <v>0.14285714285714299</v>
      </c>
      <c r="J281" s="3"/>
      <c r="K281" s="10"/>
      <c r="L281" s="10"/>
      <c r="M281" s="10"/>
      <c r="N281" s="3"/>
      <c r="O281" s="172"/>
      <c r="P281" s="173"/>
      <c r="Q281" s="173"/>
      <c r="R281" s="174"/>
      <c r="S281" s="3"/>
      <c r="T281" s="3"/>
      <c r="U281" s="3"/>
      <c r="V281" s="3"/>
    </row>
    <row r="282" spans="1:22" s="4" customFormat="1" ht="12.75" x14ac:dyDescent="0.2">
      <c r="A282" s="55"/>
      <c r="B282" s="10"/>
      <c r="C282" s="10" t="s">
        <v>489</v>
      </c>
      <c r="D282" s="10"/>
      <c r="E282" s="10" t="s">
        <v>79</v>
      </c>
      <c r="F282" s="179">
        <v>4</v>
      </c>
      <c r="G282" s="179"/>
      <c r="H282" s="268"/>
      <c r="I282" s="268"/>
      <c r="J282" s="3"/>
      <c r="K282" s="10"/>
      <c r="L282" s="10"/>
      <c r="M282" s="10"/>
      <c r="N282" s="3"/>
      <c r="O282" s="172"/>
      <c r="P282" s="173"/>
      <c r="Q282" s="173"/>
      <c r="R282" s="174"/>
      <c r="S282" s="3"/>
      <c r="T282" s="3"/>
      <c r="U282" s="3"/>
      <c r="V282" s="3"/>
    </row>
    <row r="283" spans="1:22" s="4" customFormat="1" ht="12.75" x14ac:dyDescent="0.2">
      <c r="A283" s="55"/>
      <c r="B283" s="10"/>
      <c r="C283" s="10" t="s">
        <v>490</v>
      </c>
      <c r="D283" s="10"/>
      <c r="E283" s="10" t="s">
        <v>219</v>
      </c>
      <c r="F283" s="179">
        <v>44</v>
      </c>
      <c r="G283" s="179">
        <v>3</v>
      </c>
      <c r="H283" s="268">
        <v>2</v>
      </c>
      <c r="I283" s="268">
        <v>0.5</v>
      </c>
      <c r="J283" s="3"/>
      <c r="K283" s="10"/>
      <c r="L283" s="10"/>
      <c r="M283" s="10"/>
      <c r="N283" s="3"/>
      <c r="O283" s="172"/>
      <c r="P283" s="173"/>
      <c r="Q283" s="173"/>
      <c r="R283" s="174"/>
      <c r="S283" s="3"/>
      <c r="T283" s="3"/>
      <c r="U283" s="3"/>
      <c r="V283" s="3"/>
    </row>
    <row r="284" spans="1:22" s="4" customFormat="1" ht="12.75" x14ac:dyDescent="0.2">
      <c r="A284" s="55"/>
      <c r="B284" s="10"/>
      <c r="C284" s="10" t="s">
        <v>491</v>
      </c>
      <c r="D284" s="10"/>
      <c r="E284" s="10" t="s">
        <v>164</v>
      </c>
      <c r="F284" s="179">
        <v>345</v>
      </c>
      <c r="G284" s="179">
        <v>36</v>
      </c>
      <c r="H284" s="268">
        <v>21</v>
      </c>
      <c r="I284" s="268">
        <v>1.61904761904762</v>
      </c>
      <c r="J284" s="3"/>
      <c r="K284" s="10"/>
      <c r="L284" s="10"/>
      <c r="M284" s="10"/>
      <c r="N284" s="3"/>
      <c r="O284" s="172"/>
      <c r="P284" s="173"/>
      <c r="Q284" s="173"/>
      <c r="R284" s="174"/>
      <c r="S284" s="3"/>
      <c r="T284" s="3"/>
      <c r="U284" s="3"/>
      <c r="V284" s="3"/>
    </row>
    <row r="285" spans="1:22" s="4" customFormat="1" ht="12.75" x14ac:dyDescent="0.2">
      <c r="A285" s="55"/>
      <c r="B285" s="10"/>
      <c r="C285" s="10" t="s">
        <v>493</v>
      </c>
      <c r="D285" s="10"/>
      <c r="E285" s="10" t="s">
        <v>77</v>
      </c>
      <c r="F285" s="179">
        <v>5</v>
      </c>
      <c r="G285" s="179"/>
      <c r="H285" s="268"/>
      <c r="I285" s="268"/>
      <c r="J285" s="3"/>
      <c r="K285" s="10"/>
      <c r="L285" s="10"/>
      <c r="M285" s="10"/>
      <c r="N285" s="3"/>
      <c r="O285" s="172"/>
      <c r="P285" s="173"/>
      <c r="Q285" s="173"/>
      <c r="R285" s="174"/>
      <c r="S285" s="3"/>
      <c r="T285" s="3"/>
      <c r="U285" s="3"/>
      <c r="V285" s="3"/>
    </row>
    <row r="286" spans="1:22" s="4" customFormat="1" ht="12.75" x14ac:dyDescent="0.2">
      <c r="A286" s="55"/>
      <c r="B286" s="10"/>
      <c r="C286" s="10" t="s">
        <v>493</v>
      </c>
      <c r="D286" s="10"/>
      <c r="E286" s="10" t="s">
        <v>494</v>
      </c>
      <c r="F286" s="179">
        <v>6</v>
      </c>
      <c r="G286" s="179"/>
      <c r="H286" s="268"/>
      <c r="I286" s="268"/>
      <c r="J286" s="3"/>
      <c r="K286" s="10"/>
      <c r="L286" s="10"/>
      <c r="M286" s="10"/>
      <c r="N286" s="3"/>
      <c r="O286" s="172"/>
      <c r="P286" s="173"/>
      <c r="Q286" s="173"/>
      <c r="R286" s="174"/>
      <c r="S286" s="3"/>
      <c r="T286" s="3"/>
      <c r="U286" s="3"/>
      <c r="V286" s="3"/>
    </row>
    <row r="287" spans="1:22" s="4" customFormat="1" ht="12.75" x14ac:dyDescent="0.2">
      <c r="A287" s="55"/>
      <c r="B287" s="10"/>
      <c r="C287" s="10" t="s">
        <v>493</v>
      </c>
      <c r="D287" s="10"/>
      <c r="E287" s="10" t="s">
        <v>120</v>
      </c>
      <c r="F287" s="179">
        <v>5</v>
      </c>
      <c r="G287" s="179"/>
      <c r="H287" s="268"/>
      <c r="I287" s="268"/>
      <c r="J287" s="3"/>
      <c r="K287" s="10"/>
      <c r="L287" s="10"/>
      <c r="M287" s="10"/>
      <c r="N287" s="3"/>
      <c r="O287" s="172"/>
      <c r="P287" s="173"/>
      <c r="Q287" s="173"/>
      <c r="R287" s="174"/>
      <c r="S287" s="3"/>
      <c r="T287" s="3"/>
      <c r="U287" s="3"/>
      <c r="V287" s="3"/>
    </row>
    <row r="288" spans="1:22" s="4" customFormat="1" ht="12.75" x14ac:dyDescent="0.2">
      <c r="A288" s="55"/>
      <c r="B288" s="10"/>
      <c r="C288" s="10" t="s">
        <v>496</v>
      </c>
      <c r="D288" s="10"/>
      <c r="E288" s="10" t="s">
        <v>439</v>
      </c>
      <c r="F288" s="179">
        <v>54</v>
      </c>
      <c r="G288" s="179">
        <v>2</v>
      </c>
      <c r="H288" s="268">
        <v>2</v>
      </c>
      <c r="I288" s="268">
        <v>1</v>
      </c>
      <c r="J288" s="3"/>
      <c r="K288" s="10"/>
      <c r="L288" s="10"/>
      <c r="M288" s="10"/>
      <c r="N288" s="3"/>
      <c r="O288" s="172"/>
      <c r="P288" s="173"/>
      <c r="Q288" s="173"/>
      <c r="R288" s="174"/>
      <c r="S288" s="3"/>
      <c r="T288" s="3"/>
      <c r="U288" s="3"/>
      <c r="V288" s="3"/>
    </row>
    <row r="289" spans="1:22" s="4" customFormat="1" ht="12.75" x14ac:dyDescent="0.2">
      <c r="A289" s="55"/>
      <c r="B289" s="10"/>
      <c r="C289" s="10" t="s">
        <v>497</v>
      </c>
      <c r="D289" s="10"/>
      <c r="E289" s="10" t="s">
        <v>145</v>
      </c>
      <c r="F289" s="179">
        <v>1</v>
      </c>
      <c r="G289" s="179"/>
      <c r="H289" s="268"/>
      <c r="I289" s="268"/>
      <c r="J289" s="3"/>
      <c r="K289" s="10"/>
      <c r="L289" s="10"/>
      <c r="M289" s="10"/>
      <c r="N289" s="3"/>
      <c r="O289" s="172"/>
      <c r="P289" s="173"/>
      <c r="Q289" s="173"/>
      <c r="R289" s="174"/>
      <c r="S289" s="3"/>
      <c r="T289" s="3"/>
      <c r="U289" s="3"/>
      <c r="V289" s="3"/>
    </row>
    <row r="290" spans="1:22" s="4" customFormat="1" ht="12.75" x14ac:dyDescent="0.2">
      <c r="A290" s="55"/>
      <c r="B290" s="10"/>
      <c r="C290" s="10" t="s">
        <v>498</v>
      </c>
      <c r="D290" s="10"/>
      <c r="E290" s="10" t="s">
        <v>63</v>
      </c>
      <c r="F290" s="179">
        <v>11</v>
      </c>
      <c r="G290" s="179"/>
      <c r="H290" s="268"/>
      <c r="I290" s="268"/>
      <c r="J290" s="3"/>
      <c r="K290" s="10"/>
      <c r="L290" s="10"/>
      <c r="M290" s="10"/>
      <c r="N290" s="3"/>
      <c r="O290" s="172"/>
      <c r="P290" s="173"/>
      <c r="Q290" s="173"/>
      <c r="R290" s="174"/>
      <c r="S290" s="3"/>
      <c r="T290" s="3"/>
      <c r="U290" s="3"/>
      <c r="V290" s="3"/>
    </row>
    <row r="291" spans="1:22" s="4" customFormat="1" ht="12.75" x14ac:dyDescent="0.2">
      <c r="A291" s="55"/>
      <c r="B291" s="10"/>
      <c r="C291" s="10" t="s">
        <v>685</v>
      </c>
      <c r="D291" s="10"/>
      <c r="E291" s="10" t="s">
        <v>63</v>
      </c>
      <c r="F291" s="179">
        <v>1</v>
      </c>
      <c r="G291" s="179"/>
      <c r="H291" s="268"/>
      <c r="I291" s="268"/>
      <c r="J291" s="3"/>
      <c r="K291" s="10"/>
      <c r="L291" s="10"/>
      <c r="M291" s="10"/>
      <c r="N291" s="3"/>
      <c r="O291" s="172"/>
      <c r="P291" s="173"/>
      <c r="Q291" s="173"/>
      <c r="R291" s="174"/>
      <c r="S291" s="3"/>
      <c r="T291" s="3"/>
      <c r="U291" s="3"/>
      <c r="V291" s="3"/>
    </row>
    <row r="292" spans="1:22" s="4" customFormat="1" ht="12.75" x14ac:dyDescent="0.2">
      <c r="A292" s="55"/>
      <c r="B292" s="10"/>
      <c r="C292" s="10" t="s">
        <v>499</v>
      </c>
      <c r="D292" s="10"/>
      <c r="E292" s="10" t="s">
        <v>224</v>
      </c>
      <c r="F292" s="179">
        <v>40</v>
      </c>
      <c r="G292" s="179">
        <v>4</v>
      </c>
      <c r="H292" s="268">
        <v>3</v>
      </c>
      <c r="I292" s="268">
        <v>0</v>
      </c>
      <c r="J292" s="3"/>
      <c r="K292" s="10"/>
      <c r="L292" s="10"/>
      <c r="M292" s="10"/>
      <c r="N292" s="3"/>
      <c r="O292" s="172"/>
      <c r="P292" s="173"/>
      <c r="Q292" s="173"/>
      <c r="R292" s="174"/>
      <c r="S292" s="3"/>
      <c r="T292" s="3"/>
      <c r="U292" s="3"/>
      <c r="V292" s="3"/>
    </row>
    <row r="293" spans="1:22" s="4" customFormat="1" ht="12.75" x14ac:dyDescent="0.2">
      <c r="A293" s="55"/>
      <c r="B293" s="10"/>
      <c r="C293" s="10" t="s">
        <v>500</v>
      </c>
      <c r="D293" s="10"/>
      <c r="E293" s="10" t="s">
        <v>107</v>
      </c>
      <c r="F293" s="179">
        <v>374</v>
      </c>
      <c r="G293" s="179">
        <v>11</v>
      </c>
      <c r="H293" s="268">
        <v>9</v>
      </c>
      <c r="I293" s="268">
        <v>0.11111111111111099</v>
      </c>
      <c r="J293" s="3"/>
      <c r="K293" s="10"/>
      <c r="L293" s="10"/>
      <c r="M293" s="10"/>
      <c r="N293" s="3"/>
      <c r="O293" s="172"/>
      <c r="P293" s="173"/>
      <c r="Q293" s="173"/>
      <c r="R293" s="174"/>
      <c r="S293" s="3"/>
      <c r="T293" s="3"/>
      <c r="U293" s="3"/>
      <c r="V293" s="3"/>
    </row>
    <row r="294" spans="1:22" s="4" customFormat="1" ht="12.75" x14ac:dyDescent="0.2">
      <c r="A294" s="55"/>
      <c r="B294" s="10"/>
      <c r="C294" s="10" t="s">
        <v>502</v>
      </c>
      <c r="D294" s="10"/>
      <c r="E294" s="10" t="s">
        <v>88</v>
      </c>
      <c r="F294" s="179">
        <v>4</v>
      </c>
      <c r="G294" s="179"/>
      <c r="H294" s="268"/>
      <c r="I294" s="268"/>
      <c r="J294" s="3"/>
      <c r="K294" s="10"/>
      <c r="L294" s="10"/>
      <c r="M294" s="10"/>
      <c r="N294" s="3"/>
      <c r="O294" s="172"/>
      <c r="P294" s="173"/>
      <c r="Q294" s="173"/>
      <c r="R294" s="174"/>
      <c r="S294" s="3"/>
      <c r="T294" s="3"/>
      <c r="U294" s="3"/>
      <c r="V294" s="3"/>
    </row>
    <row r="295" spans="1:22" s="4" customFormat="1" ht="12.75" x14ac:dyDescent="0.2">
      <c r="A295" s="55"/>
      <c r="B295" s="10"/>
      <c r="C295" s="10" t="s">
        <v>503</v>
      </c>
      <c r="D295" s="10"/>
      <c r="E295" s="10" t="s">
        <v>460</v>
      </c>
      <c r="F295" s="179">
        <v>8</v>
      </c>
      <c r="G295" s="179"/>
      <c r="H295" s="268"/>
      <c r="I295" s="268"/>
      <c r="J295" s="3"/>
      <c r="K295" s="10"/>
      <c r="L295" s="10"/>
      <c r="M295" s="10"/>
      <c r="N295" s="3"/>
      <c r="O295" s="172"/>
      <c r="P295" s="173"/>
      <c r="Q295" s="173"/>
      <c r="R295" s="174"/>
      <c r="S295" s="3"/>
      <c r="T295" s="3"/>
      <c r="U295" s="3"/>
      <c r="V295" s="3"/>
    </row>
    <row r="296" spans="1:22" s="4" customFormat="1" ht="12.75" x14ac:dyDescent="0.2">
      <c r="A296" s="55"/>
      <c r="B296" s="10"/>
      <c r="C296" s="10" t="s">
        <v>504</v>
      </c>
      <c r="D296" s="10"/>
      <c r="E296" s="10" t="s">
        <v>167</v>
      </c>
      <c r="F296" s="179">
        <v>1</v>
      </c>
      <c r="G296" s="179"/>
      <c r="H296" s="268"/>
      <c r="I296" s="268"/>
      <c r="J296" s="3"/>
      <c r="K296" s="10"/>
      <c r="L296" s="10"/>
      <c r="M296" s="10"/>
      <c r="N296" s="3"/>
      <c r="O296" s="172"/>
      <c r="P296" s="173"/>
      <c r="Q296" s="173"/>
      <c r="R296" s="174"/>
      <c r="S296" s="3"/>
      <c r="T296" s="3"/>
      <c r="U296" s="3"/>
      <c r="V296" s="3"/>
    </row>
    <row r="297" spans="1:22" s="4" customFormat="1" ht="12.75" x14ac:dyDescent="0.2">
      <c r="A297" s="55"/>
      <c r="B297" s="10"/>
      <c r="C297" s="10" t="s">
        <v>686</v>
      </c>
      <c r="D297" s="10"/>
      <c r="E297" s="10" t="s">
        <v>167</v>
      </c>
      <c r="F297" s="179">
        <v>1</v>
      </c>
      <c r="G297" s="179"/>
      <c r="H297" s="268"/>
      <c r="I297" s="268"/>
      <c r="J297" s="3"/>
      <c r="K297" s="10"/>
      <c r="L297" s="10"/>
      <c r="M297" s="10"/>
      <c r="N297" s="3"/>
      <c r="O297" s="172"/>
      <c r="P297" s="173"/>
      <c r="Q297" s="173"/>
      <c r="R297" s="174"/>
      <c r="S297" s="3"/>
      <c r="T297" s="3"/>
      <c r="U297" s="3"/>
      <c r="V297" s="3"/>
    </row>
    <row r="298" spans="1:22" s="4" customFormat="1" ht="12.75" x14ac:dyDescent="0.2">
      <c r="A298" s="55"/>
      <c r="B298" s="10"/>
      <c r="C298" s="10" t="s">
        <v>505</v>
      </c>
      <c r="D298" s="10"/>
      <c r="E298" s="10" t="s">
        <v>506</v>
      </c>
      <c r="F298" s="179">
        <v>11</v>
      </c>
      <c r="G298" s="179"/>
      <c r="H298" s="268"/>
      <c r="I298" s="268"/>
      <c r="J298" s="3"/>
      <c r="K298" s="10"/>
      <c r="L298" s="10"/>
      <c r="M298" s="10"/>
      <c r="N298" s="3"/>
      <c r="O298" s="172"/>
      <c r="P298" s="173"/>
      <c r="Q298" s="173"/>
      <c r="R298" s="174"/>
      <c r="S298" s="3"/>
      <c r="T298" s="3"/>
      <c r="U298" s="3"/>
      <c r="V298" s="3"/>
    </row>
    <row r="299" spans="1:22" s="4" customFormat="1" ht="12.75" x14ac:dyDescent="0.2">
      <c r="A299" s="55"/>
      <c r="B299" s="10"/>
      <c r="C299" s="10" t="s">
        <v>507</v>
      </c>
      <c r="D299" s="10"/>
      <c r="E299" s="10" t="s">
        <v>104</v>
      </c>
      <c r="F299" s="179">
        <v>19</v>
      </c>
      <c r="G299" s="179"/>
      <c r="H299" s="268"/>
      <c r="I299" s="268"/>
      <c r="J299" s="3"/>
      <c r="K299" s="10"/>
      <c r="L299" s="10"/>
      <c r="M299" s="10"/>
      <c r="N299" s="3"/>
      <c r="O299" s="172"/>
      <c r="P299" s="173"/>
      <c r="Q299" s="173"/>
      <c r="R299" s="174"/>
      <c r="S299" s="3"/>
      <c r="T299" s="3"/>
      <c r="U299" s="3"/>
      <c r="V299" s="3"/>
    </row>
    <row r="300" spans="1:22" s="4" customFormat="1" ht="12.75" x14ac:dyDescent="0.2">
      <c r="A300" s="55"/>
      <c r="B300" s="10"/>
      <c r="C300" s="10" t="s">
        <v>687</v>
      </c>
      <c r="D300" s="10"/>
      <c r="E300" s="10" t="s">
        <v>73</v>
      </c>
      <c r="F300" s="179">
        <v>1</v>
      </c>
      <c r="G300" s="179"/>
      <c r="H300" s="268"/>
      <c r="I300" s="268"/>
      <c r="J300" s="3"/>
      <c r="K300" s="10"/>
      <c r="L300" s="10"/>
      <c r="M300" s="10"/>
      <c r="N300" s="3"/>
      <c r="O300" s="172"/>
      <c r="P300" s="173"/>
      <c r="Q300" s="173"/>
      <c r="R300" s="174"/>
      <c r="S300" s="3"/>
      <c r="T300" s="3"/>
      <c r="U300" s="3"/>
      <c r="V300" s="3"/>
    </row>
    <row r="301" spans="1:22" s="4" customFormat="1" ht="12.75" x14ac:dyDescent="0.2">
      <c r="A301" s="55"/>
      <c r="B301" s="10"/>
      <c r="C301" s="10" t="s">
        <v>509</v>
      </c>
      <c r="D301" s="10"/>
      <c r="E301" s="10" t="s">
        <v>73</v>
      </c>
      <c r="F301" s="179">
        <v>1003</v>
      </c>
      <c r="G301" s="179">
        <v>48</v>
      </c>
      <c r="H301" s="268">
        <v>33</v>
      </c>
      <c r="I301" s="268">
        <v>1.4545454545454499</v>
      </c>
      <c r="J301" s="3"/>
      <c r="K301" s="10"/>
      <c r="L301" s="10"/>
      <c r="M301" s="10"/>
      <c r="N301" s="3"/>
      <c r="O301" s="172"/>
      <c r="P301" s="173"/>
      <c r="Q301" s="173"/>
      <c r="R301" s="174"/>
      <c r="S301" s="3"/>
      <c r="T301" s="3"/>
      <c r="U301" s="3"/>
      <c r="V301" s="3"/>
    </row>
    <row r="302" spans="1:22" s="4" customFormat="1" ht="12.75" x14ac:dyDescent="0.2">
      <c r="A302" s="55"/>
      <c r="B302" s="10"/>
      <c r="C302" s="10" t="s">
        <v>511</v>
      </c>
      <c r="D302" s="10"/>
      <c r="E302" s="10" t="s">
        <v>65</v>
      </c>
      <c r="F302" s="179">
        <v>58</v>
      </c>
      <c r="G302" s="179"/>
      <c r="H302" s="268"/>
      <c r="I302" s="268"/>
      <c r="J302" s="3"/>
      <c r="K302" s="10"/>
      <c r="L302" s="10"/>
      <c r="M302" s="10"/>
      <c r="N302" s="3"/>
      <c r="O302" s="172"/>
      <c r="P302" s="173"/>
      <c r="Q302" s="173"/>
      <c r="R302" s="174"/>
      <c r="S302" s="3"/>
      <c r="T302" s="3"/>
      <c r="U302" s="3"/>
      <c r="V302" s="3"/>
    </row>
    <row r="303" spans="1:22" s="4" customFormat="1" ht="12.75" x14ac:dyDescent="0.2">
      <c r="A303" s="55"/>
      <c r="B303" s="10"/>
      <c r="C303" s="10" t="s">
        <v>512</v>
      </c>
      <c r="D303" s="10"/>
      <c r="E303" s="10" t="s">
        <v>333</v>
      </c>
      <c r="F303" s="179">
        <v>14</v>
      </c>
      <c r="G303" s="179"/>
      <c r="H303" s="268"/>
      <c r="I303" s="268"/>
      <c r="J303" s="3"/>
      <c r="K303" s="10"/>
      <c r="L303" s="10"/>
      <c r="M303" s="10"/>
      <c r="N303" s="3"/>
      <c r="O303" s="172"/>
      <c r="P303" s="173"/>
      <c r="Q303" s="173"/>
      <c r="R303" s="174"/>
      <c r="S303" s="3"/>
      <c r="T303" s="3"/>
      <c r="U303" s="3"/>
      <c r="V303" s="3"/>
    </row>
    <row r="304" spans="1:22" s="4" customFormat="1" ht="12.75" x14ac:dyDescent="0.2">
      <c r="A304" s="55"/>
      <c r="B304" s="10"/>
      <c r="C304" s="10" t="s">
        <v>513</v>
      </c>
      <c r="D304" s="10"/>
      <c r="E304" s="10" t="s">
        <v>369</v>
      </c>
      <c r="F304" s="179">
        <v>164</v>
      </c>
      <c r="G304" s="179">
        <v>8</v>
      </c>
      <c r="H304" s="268">
        <v>7</v>
      </c>
      <c r="I304" s="268">
        <v>0.71428571428571397</v>
      </c>
      <c r="J304" s="3"/>
      <c r="K304" s="10"/>
      <c r="L304" s="10"/>
      <c r="M304" s="10"/>
      <c r="N304" s="3"/>
      <c r="O304" s="172"/>
      <c r="P304" s="173"/>
      <c r="Q304" s="173"/>
      <c r="R304" s="174"/>
      <c r="S304" s="3"/>
      <c r="T304" s="3"/>
      <c r="U304" s="3"/>
      <c r="V304" s="3"/>
    </row>
    <row r="305" spans="1:22" s="4" customFormat="1" ht="12.75" x14ac:dyDescent="0.2">
      <c r="A305" s="55"/>
      <c r="B305" s="10"/>
      <c r="C305" s="10" t="s">
        <v>515</v>
      </c>
      <c r="D305" s="10"/>
      <c r="E305" s="10" t="s">
        <v>516</v>
      </c>
      <c r="F305" s="179">
        <v>18</v>
      </c>
      <c r="G305" s="179"/>
      <c r="H305" s="268"/>
      <c r="I305" s="268"/>
      <c r="J305" s="3"/>
      <c r="K305" s="10"/>
      <c r="L305" s="10"/>
      <c r="M305" s="10"/>
      <c r="N305" s="3"/>
      <c r="O305" s="172"/>
      <c r="P305" s="173"/>
      <c r="Q305" s="173"/>
      <c r="R305" s="174"/>
      <c r="S305" s="3"/>
      <c r="T305" s="3"/>
      <c r="U305" s="3"/>
      <c r="V305" s="3"/>
    </row>
    <row r="306" spans="1:22" s="4" customFormat="1" ht="12.75" x14ac:dyDescent="0.2">
      <c r="A306" s="55"/>
      <c r="B306" s="10"/>
      <c r="C306" s="10" t="s">
        <v>517</v>
      </c>
      <c r="D306" s="10"/>
      <c r="E306" s="10" t="s">
        <v>211</v>
      </c>
      <c r="F306" s="179">
        <v>30</v>
      </c>
      <c r="G306" s="179">
        <v>1</v>
      </c>
      <c r="H306" s="268">
        <v>0</v>
      </c>
      <c r="I306" s="268"/>
      <c r="J306" s="3"/>
      <c r="K306" s="10"/>
      <c r="L306" s="10"/>
      <c r="M306" s="10"/>
      <c r="N306" s="3"/>
      <c r="O306" s="172"/>
      <c r="P306" s="173"/>
      <c r="Q306" s="173"/>
      <c r="R306" s="174"/>
      <c r="S306" s="3"/>
      <c r="T306" s="3"/>
      <c r="U306" s="3"/>
      <c r="V306" s="3"/>
    </row>
    <row r="307" spans="1:22" s="4" customFormat="1" ht="12.75" x14ac:dyDescent="0.2">
      <c r="A307" s="55"/>
      <c r="B307" s="10"/>
      <c r="C307" s="10" t="s">
        <v>520</v>
      </c>
      <c r="D307" s="10"/>
      <c r="E307" s="10" t="s">
        <v>225</v>
      </c>
      <c r="F307" s="179">
        <v>12</v>
      </c>
      <c r="G307" s="179"/>
      <c r="H307" s="268"/>
      <c r="I307" s="268"/>
      <c r="J307" s="3"/>
      <c r="K307" s="10"/>
      <c r="L307" s="10"/>
      <c r="M307" s="10"/>
      <c r="N307" s="3"/>
      <c r="O307" s="172"/>
      <c r="P307" s="173"/>
      <c r="Q307" s="173"/>
      <c r="R307" s="174"/>
      <c r="S307" s="3"/>
      <c r="T307" s="3"/>
      <c r="U307" s="3"/>
      <c r="V307" s="3"/>
    </row>
    <row r="308" spans="1:22" s="4" customFormat="1" ht="12.75" x14ac:dyDescent="0.2">
      <c r="A308" s="55"/>
      <c r="B308" s="10"/>
      <c r="C308" s="10" t="s">
        <v>688</v>
      </c>
      <c r="D308" s="10"/>
      <c r="E308" s="10" t="s">
        <v>88</v>
      </c>
      <c r="F308" s="179">
        <v>9</v>
      </c>
      <c r="G308" s="179"/>
      <c r="H308" s="268"/>
      <c r="I308" s="268"/>
      <c r="J308" s="3"/>
      <c r="K308" s="10"/>
      <c r="L308" s="10"/>
      <c r="M308" s="10"/>
      <c r="N308" s="3"/>
      <c r="O308" s="172"/>
      <c r="P308" s="173"/>
      <c r="Q308" s="173"/>
      <c r="R308" s="174"/>
      <c r="S308" s="3"/>
      <c r="T308" s="3"/>
      <c r="U308" s="3"/>
      <c r="V308" s="3"/>
    </row>
    <row r="309" spans="1:22" s="4" customFormat="1" ht="12.75" x14ac:dyDescent="0.2">
      <c r="A309" s="55"/>
      <c r="B309" s="10"/>
      <c r="C309" s="10" t="s">
        <v>523</v>
      </c>
      <c r="D309" s="10"/>
      <c r="E309" s="10" t="s">
        <v>86</v>
      </c>
      <c r="F309" s="179">
        <v>2</v>
      </c>
      <c r="G309" s="179"/>
      <c r="H309" s="268">
        <v>0</v>
      </c>
      <c r="I309" s="268"/>
      <c r="J309" s="3"/>
      <c r="K309" s="10"/>
      <c r="L309" s="10"/>
      <c r="M309" s="10"/>
      <c r="N309" s="3"/>
      <c r="O309" s="172"/>
      <c r="P309" s="173"/>
      <c r="Q309" s="173"/>
      <c r="R309" s="174"/>
      <c r="S309" s="3"/>
      <c r="T309" s="3"/>
      <c r="U309" s="3"/>
      <c r="V309" s="3"/>
    </row>
    <row r="310" spans="1:22" s="4" customFormat="1" ht="12.75" x14ac:dyDescent="0.2">
      <c r="A310" s="55"/>
      <c r="B310" s="10"/>
      <c r="C310" s="10" t="s">
        <v>524</v>
      </c>
      <c r="D310" s="10"/>
      <c r="E310" s="10" t="s">
        <v>127</v>
      </c>
      <c r="F310" s="179">
        <v>3</v>
      </c>
      <c r="G310" s="179"/>
      <c r="H310" s="268">
        <v>0</v>
      </c>
      <c r="I310" s="268"/>
      <c r="J310" s="3"/>
      <c r="K310" s="10"/>
      <c r="L310" s="10"/>
      <c r="M310" s="10"/>
      <c r="N310" s="3"/>
      <c r="O310" s="172"/>
      <c r="P310" s="173"/>
      <c r="Q310" s="173"/>
      <c r="R310" s="174"/>
      <c r="S310" s="3"/>
      <c r="T310" s="3"/>
      <c r="U310" s="3"/>
      <c r="V310" s="3"/>
    </row>
    <row r="311" spans="1:22" s="4" customFormat="1" ht="12.75" x14ac:dyDescent="0.2">
      <c r="A311" s="55"/>
      <c r="B311" s="10"/>
      <c r="C311" s="10" t="s">
        <v>525</v>
      </c>
      <c r="D311" s="10"/>
      <c r="E311" s="10" t="s">
        <v>77</v>
      </c>
      <c r="F311" s="179">
        <v>26</v>
      </c>
      <c r="G311" s="179"/>
      <c r="H311" s="268"/>
      <c r="I311" s="268"/>
      <c r="J311" s="3"/>
      <c r="K311" s="10"/>
      <c r="L311" s="10"/>
      <c r="M311" s="10"/>
      <c r="N311" s="3"/>
      <c r="O311" s="172"/>
      <c r="P311" s="173"/>
      <c r="Q311" s="173"/>
      <c r="R311" s="174"/>
      <c r="S311" s="3"/>
      <c r="T311" s="3"/>
      <c r="U311" s="3"/>
      <c r="V311" s="3"/>
    </row>
    <row r="312" spans="1:22" s="4" customFormat="1" ht="12.75" x14ac:dyDescent="0.2">
      <c r="A312" s="55"/>
      <c r="B312" s="10"/>
      <c r="C312" s="10" t="s">
        <v>526</v>
      </c>
      <c r="D312" s="10"/>
      <c r="E312" s="10" t="s">
        <v>527</v>
      </c>
      <c r="F312" s="179">
        <v>20</v>
      </c>
      <c r="G312" s="179">
        <v>1</v>
      </c>
      <c r="H312" s="268">
        <v>1</v>
      </c>
      <c r="I312" s="268">
        <v>0</v>
      </c>
      <c r="J312" s="3"/>
      <c r="K312" s="10"/>
      <c r="L312" s="10"/>
      <c r="M312" s="10"/>
      <c r="N312" s="3"/>
      <c r="O312" s="172"/>
      <c r="P312" s="173"/>
      <c r="Q312" s="173"/>
      <c r="R312" s="174"/>
      <c r="S312" s="3"/>
      <c r="T312" s="3"/>
      <c r="U312" s="3"/>
      <c r="V312" s="3"/>
    </row>
    <row r="313" spans="1:22" s="4" customFormat="1" ht="12.75" x14ac:dyDescent="0.2">
      <c r="A313" s="55"/>
      <c r="B313" s="10"/>
      <c r="C313" s="10" t="s">
        <v>528</v>
      </c>
      <c r="D313" s="10"/>
      <c r="E313" s="10" t="s">
        <v>145</v>
      </c>
      <c r="F313" s="179">
        <v>3</v>
      </c>
      <c r="G313" s="179"/>
      <c r="H313" s="268"/>
      <c r="I313" s="268"/>
      <c r="J313" s="3"/>
      <c r="K313" s="10"/>
      <c r="L313" s="10"/>
      <c r="M313" s="10"/>
      <c r="N313" s="3"/>
      <c r="O313" s="172"/>
      <c r="P313" s="173"/>
      <c r="Q313" s="173"/>
      <c r="R313" s="174"/>
      <c r="S313" s="3"/>
      <c r="T313" s="3"/>
      <c r="U313" s="3"/>
      <c r="V313" s="3"/>
    </row>
    <row r="314" spans="1:22" s="4" customFormat="1" ht="12.75" x14ac:dyDescent="0.2">
      <c r="A314" s="55"/>
      <c r="B314" s="10"/>
      <c r="C314" s="10" t="s">
        <v>689</v>
      </c>
      <c r="D314" s="10"/>
      <c r="E314" s="10" t="s">
        <v>145</v>
      </c>
      <c r="F314" s="179">
        <v>10</v>
      </c>
      <c r="G314" s="179"/>
      <c r="H314" s="268"/>
      <c r="I314" s="268"/>
      <c r="J314" s="3"/>
      <c r="K314" s="10"/>
      <c r="L314" s="10"/>
      <c r="M314" s="10"/>
      <c r="N314" s="3"/>
      <c r="O314" s="172"/>
      <c r="P314" s="173"/>
      <c r="Q314" s="173"/>
      <c r="R314" s="174"/>
      <c r="S314" s="3"/>
      <c r="T314" s="3"/>
      <c r="U314" s="3"/>
      <c r="V314" s="3"/>
    </row>
    <row r="315" spans="1:22" s="4" customFormat="1" ht="12.75" x14ac:dyDescent="0.2">
      <c r="A315" s="55"/>
      <c r="B315" s="10"/>
      <c r="C315" s="10" t="s">
        <v>529</v>
      </c>
      <c r="D315" s="10"/>
      <c r="E315" s="10" t="s">
        <v>501</v>
      </c>
      <c r="F315" s="179">
        <v>159</v>
      </c>
      <c r="G315" s="179">
        <v>13</v>
      </c>
      <c r="H315" s="268">
        <v>10</v>
      </c>
      <c r="I315" s="268">
        <v>2.5</v>
      </c>
      <c r="J315" s="3"/>
      <c r="K315" s="10"/>
      <c r="L315" s="10"/>
      <c r="M315" s="10"/>
      <c r="N315" s="3"/>
      <c r="O315" s="172"/>
      <c r="P315" s="173"/>
      <c r="Q315" s="173"/>
      <c r="R315" s="174"/>
      <c r="S315" s="3"/>
      <c r="T315" s="3"/>
      <c r="U315" s="3"/>
      <c r="V315" s="3"/>
    </row>
    <row r="316" spans="1:22" s="4" customFormat="1" ht="12.75" x14ac:dyDescent="0.2">
      <c r="A316" s="55"/>
      <c r="B316" s="10"/>
      <c r="C316" s="10" t="s">
        <v>530</v>
      </c>
      <c r="D316" s="10"/>
      <c r="E316" s="10" t="s">
        <v>531</v>
      </c>
      <c r="F316" s="179">
        <v>4</v>
      </c>
      <c r="G316" s="179"/>
      <c r="H316" s="268"/>
      <c r="I316" s="268"/>
      <c r="J316" s="3"/>
      <c r="K316" s="10"/>
      <c r="L316" s="10"/>
      <c r="M316" s="10"/>
      <c r="N316" s="3"/>
      <c r="O316" s="172"/>
      <c r="P316" s="173"/>
      <c r="Q316" s="173"/>
      <c r="R316" s="174"/>
      <c r="S316" s="3"/>
      <c r="T316" s="3"/>
      <c r="U316" s="3"/>
      <c r="V316" s="3"/>
    </row>
    <row r="317" spans="1:22" s="4" customFormat="1" ht="12.75" x14ac:dyDescent="0.2">
      <c r="A317" s="55"/>
      <c r="B317" s="10"/>
      <c r="C317" s="10" t="s">
        <v>532</v>
      </c>
      <c r="D317" s="10"/>
      <c r="E317" s="10" t="s">
        <v>104</v>
      </c>
      <c r="F317" s="179">
        <v>13</v>
      </c>
      <c r="G317" s="179"/>
      <c r="H317" s="268"/>
      <c r="I317" s="268"/>
      <c r="J317" s="3"/>
      <c r="K317" s="10"/>
      <c r="L317" s="10"/>
      <c r="M317" s="10"/>
      <c r="N317" s="3"/>
      <c r="O317" s="172"/>
      <c r="P317" s="173"/>
      <c r="Q317" s="173"/>
      <c r="R317" s="174"/>
      <c r="S317" s="3"/>
      <c r="T317" s="3"/>
      <c r="U317" s="3"/>
      <c r="V317" s="3"/>
    </row>
    <row r="318" spans="1:22" s="4" customFormat="1" ht="12.75" x14ac:dyDescent="0.2">
      <c r="A318" s="55"/>
      <c r="B318" s="10"/>
      <c r="C318" s="10" t="s">
        <v>533</v>
      </c>
      <c r="D318" s="10"/>
      <c r="E318" s="10" t="s">
        <v>97</v>
      </c>
      <c r="F318" s="179">
        <v>20</v>
      </c>
      <c r="G318" s="179">
        <v>1</v>
      </c>
      <c r="H318" s="268">
        <v>0</v>
      </c>
      <c r="I318" s="268"/>
      <c r="J318" s="3"/>
      <c r="K318" s="10"/>
      <c r="L318" s="10"/>
      <c r="M318" s="10"/>
      <c r="N318" s="3"/>
      <c r="O318" s="172"/>
      <c r="P318" s="173"/>
      <c r="Q318" s="173"/>
      <c r="R318" s="174"/>
      <c r="S318" s="3"/>
      <c r="T318" s="3"/>
      <c r="U318" s="3"/>
      <c r="V318" s="3"/>
    </row>
    <row r="319" spans="1:22" s="4" customFormat="1" ht="12.75" x14ac:dyDescent="0.2">
      <c r="A319" s="55"/>
      <c r="B319" s="10"/>
      <c r="C319" s="10" t="s">
        <v>534</v>
      </c>
      <c r="D319" s="10"/>
      <c r="E319" s="10" t="s">
        <v>90</v>
      </c>
      <c r="F319" s="179">
        <v>351</v>
      </c>
      <c r="G319" s="179">
        <v>18</v>
      </c>
      <c r="H319" s="268">
        <v>13</v>
      </c>
      <c r="I319" s="268">
        <v>0.230769230769231</v>
      </c>
      <c r="J319" s="3"/>
      <c r="K319" s="10"/>
      <c r="L319" s="10"/>
      <c r="M319" s="10"/>
      <c r="N319" s="3"/>
      <c r="O319" s="172"/>
      <c r="P319" s="173"/>
      <c r="Q319" s="173"/>
      <c r="R319" s="174"/>
      <c r="S319" s="3"/>
      <c r="T319" s="3"/>
      <c r="U319" s="3"/>
      <c r="V319" s="3"/>
    </row>
    <row r="320" spans="1:22" s="4" customFormat="1" ht="12.75" x14ac:dyDescent="0.2">
      <c r="A320" s="55"/>
      <c r="B320" s="10"/>
      <c r="C320" s="10" t="s">
        <v>535</v>
      </c>
      <c r="D320" s="10"/>
      <c r="E320" s="10" t="s">
        <v>79</v>
      </c>
      <c r="F320" s="179">
        <v>10</v>
      </c>
      <c r="G320" s="179">
        <v>4</v>
      </c>
      <c r="H320" s="268">
        <v>4</v>
      </c>
      <c r="I320" s="268">
        <v>0</v>
      </c>
      <c r="J320" s="3"/>
      <c r="K320" s="10"/>
      <c r="L320" s="10"/>
      <c r="M320" s="10"/>
      <c r="N320" s="3"/>
      <c r="O320" s="172"/>
      <c r="P320" s="173"/>
      <c r="Q320" s="173"/>
      <c r="R320" s="174"/>
      <c r="S320" s="3"/>
      <c r="T320" s="3"/>
      <c r="U320" s="3"/>
      <c r="V320" s="3"/>
    </row>
    <row r="321" spans="1:22" s="4" customFormat="1" ht="12.75" x14ac:dyDescent="0.2">
      <c r="A321" s="55"/>
      <c r="B321" s="10"/>
      <c r="C321" s="10" t="s">
        <v>536</v>
      </c>
      <c r="D321" s="10"/>
      <c r="E321" s="10" t="s">
        <v>88</v>
      </c>
      <c r="F321" s="179">
        <v>110</v>
      </c>
      <c r="G321" s="179"/>
      <c r="H321" s="268">
        <v>0</v>
      </c>
      <c r="I321" s="268"/>
      <c r="J321" s="3"/>
      <c r="K321" s="10"/>
      <c r="L321" s="10"/>
      <c r="M321" s="10"/>
      <c r="N321" s="3"/>
      <c r="O321" s="172"/>
      <c r="P321" s="173"/>
      <c r="Q321" s="173"/>
      <c r="R321" s="174"/>
      <c r="S321" s="3"/>
      <c r="T321" s="3"/>
      <c r="U321" s="3"/>
      <c r="V321" s="3"/>
    </row>
    <row r="322" spans="1:22" s="4" customFormat="1" ht="12.75" x14ac:dyDescent="0.2">
      <c r="A322" s="55"/>
      <c r="B322" s="10"/>
      <c r="C322" s="10" t="s">
        <v>537</v>
      </c>
      <c r="D322" s="10"/>
      <c r="E322" s="10" t="s">
        <v>68</v>
      </c>
      <c r="F322" s="179">
        <v>67</v>
      </c>
      <c r="G322" s="179">
        <v>2</v>
      </c>
      <c r="H322" s="268">
        <v>2</v>
      </c>
      <c r="I322" s="268">
        <v>0.5</v>
      </c>
      <c r="J322" s="3"/>
      <c r="K322" s="10"/>
      <c r="L322" s="10"/>
      <c r="M322" s="10"/>
      <c r="N322" s="3"/>
      <c r="O322" s="172"/>
      <c r="P322" s="173"/>
      <c r="Q322" s="173"/>
      <c r="R322" s="174"/>
      <c r="S322" s="3"/>
      <c r="T322" s="3"/>
      <c r="U322" s="3"/>
      <c r="V322" s="3"/>
    </row>
    <row r="323" spans="1:22" s="4" customFormat="1" ht="12.75" x14ac:dyDescent="0.2">
      <c r="A323" s="55"/>
      <c r="B323" s="10"/>
      <c r="C323" s="10" t="s">
        <v>539</v>
      </c>
      <c r="D323" s="10"/>
      <c r="E323" s="10" t="s">
        <v>64</v>
      </c>
      <c r="F323" s="179">
        <v>4</v>
      </c>
      <c r="G323" s="179"/>
      <c r="H323" s="268"/>
      <c r="I323" s="268"/>
      <c r="J323" s="3"/>
      <c r="K323" s="10"/>
      <c r="L323" s="10"/>
      <c r="M323" s="10"/>
      <c r="N323" s="3"/>
      <c r="O323" s="172"/>
      <c r="P323" s="173"/>
      <c r="Q323" s="173"/>
      <c r="R323" s="174"/>
      <c r="S323" s="3"/>
      <c r="T323" s="3"/>
      <c r="U323" s="3"/>
      <c r="V323" s="3"/>
    </row>
    <row r="324" spans="1:22" s="4" customFormat="1" ht="12.75" x14ac:dyDescent="0.2">
      <c r="A324" s="55"/>
      <c r="B324" s="10"/>
      <c r="C324" s="10" t="s">
        <v>541</v>
      </c>
      <c r="D324" s="10"/>
      <c r="E324" s="10" t="s">
        <v>542</v>
      </c>
      <c r="F324" s="179">
        <v>13</v>
      </c>
      <c r="G324" s="179">
        <v>1</v>
      </c>
      <c r="H324" s="268">
        <v>1</v>
      </c>
      <c r="I324" s="268">
        <v>0</v>
      </c>
      <c r="J324" s="3"/>
      <c r="K324" s="10"/>
      <c r="L324" s="10"/>
      <c r="M324" s="10"/>
      <c r="N324" s="3"/>
      <c r="O324" s="172"/>
      <c r="P324" s="173"/>
      <c r="Q324" s="173"/>
      <c r="R324" s="174"/>
      <c r="S324" s="3"/>
      <c r="T324" s="3"/>
      <c r="U324" s="3"/>
      <c r="V324" s="3"/>
    </row>
    <row r="325" spans="1:22" s="4" customFormat="1" ht="12.75" x14ac:dyDescent="0.2">
      <c r="A325" s="55"/>
      <c r="B325" s="10"/>
      <c r="C325" s="10" t="s">
        <v>541</v>
      </c>
      <c r="D325" s="10"/>
      <c r="E325" s="10" t="s">
        <v>127</v>
      </c>
      <c r="F325" s="179">
        <v>1</v>
      </c>
      <c r="G325" s="179"/>
      <c r="H325" s="268"/>
      <c r="I325" s="268"/>
      <c r="J325" s="3"/>
      <c r="K325" s="10"/>
      <c r="L325" s="10"/>
      <c r="M325" s="10"/>
      <c r="N325" s="3"/>
      <c r="O325" s="172"/>
      <c r="P325" s="173"/>
      <c r="Q325" s="173"/>
      <c r="R325" s="174"/>
      <c r="S325" s="3"/>
      <c r="T325" s="3"/>
      <c r="U325" s="3"/>
      <c r="V325" s="3"/>
    </row>
    <row r="326" spans="1:22" s="4" customFormat="1" ht="12.75" x14ac:dyDescent="0.2">
      <c r="A326" s="55"/>
      <c r="B326" s="10"/>
      <c r="C326" s="10" t="s">
        <v>543</v>
      </c>
      <c r="D326" s="10"/>
      <c r="E326" s="10" t="s">
        <v>109</v>
      </c>
      <c r="F326" s="179">
        <v>138</v>
      </c>
      <c r="G326" s="179">
        <v>13</v>
      </c>
      <c r="H326" s="268">
        <v>11</v>
      </c>
      <c r="I326" s="268">
        <v>0.27272727272727298</v>
      </c>
      <c r="J326" s="3"/>
      <c r="K326" s="10"/>
      <c r="L326" s="10"/>
      <c r="M326" s="10"/>
      <c r="N326" s="3"/>
      <c r="O326" s="172"/>
      <c r="P326" s="173"/>
      <c r="Q326" s="173"/>
      <c r="R326" s="174"/>
      <c r="S326" s="3"/>
      <c r="T326" s="3"/>
      <c r="U326" s="3"/>
      <c r="V326" s="3"/>
    </row>
    <row r="327" spans="1:22" s="4" customFormat="1" ht="12.75" x14ac:dyDescent="0.2">
      <c r="A327" s="55"/>
      <c r="B327" s="10"/>
      <c r="C327" s="10" t="s">
        <v>544</v>
      </c>
      <c r="D327" s="10"/>
      <c r="E327" s="10" t="s">
        <v>131</v>
      </c>
      <c r="F327" s="179">
        <v>335</v>
      </c>
      <c r="G327" s="179">
        <v>10</v>
      </c>
      <c r="H327" s="268">
        <v>7</v>
      </c>
      <c r="I327" s="268">
        <v>0.57142857142857095</v>
      </c>
      <c r="J327" s="3"/>
      <c r="K327" s="10"/>
      <c r="L327" s="10"/>
      <c r="M327" s="10"/>
      <c r="N327" s="3"/>
      <c r="O327" s="172"/>
      <c r="P327" s="173"/>
      <c r="Q327" s="173"/>
      <c r="R327" s="174"/>
      <c r="S327" s="3"/>
      <c r="T327" s="3"/>
      <c r="U327" s="3"/>
      <c r="V327" s="3"/>
    </row>
    <row r="328" spans="1:22" s="4" customFormat="1" ht="12.75" x14ac:dyDescent="0.2">
      <c r="A328" s="55"/>
      <c r="B328" s="10"/>
      <c r="C328" s="10" t="s">
        <v>544</v>
      </c>
      <c r="D328" s="10"/>
      <c r="E328" s="10" t="s">
        <v>107</v>
      </c>
      <c r="F328" s="179">
        <v>1</v>
      </c>
      <c r="G328" s="179"/>
      <c r="H328" s="268"/>
      <c r="I328" s="268"/>
      <c r="J328" s="3"/>
      <c r="K328" s="10"/>
      <c r="L328" s="10"/>
      <c r="M328" s="10"/>
      <c r="N328" s="3"/>
      <c r="O328" s="172"/>
      <c r="P328" s="173"/>
      <c r="Q328" s="173"/>
      <c r="R328" s="174"/>
      <c r="S328" s="3"/>
      <c r="T328" s="3"/>
      <c r="U328" s="3"/>
      <c r="V328" s="3"/>
    </row>
    <row r="329" spans="1:22" s="4" customFormat="1" ht="12.75" x14ac:dyDescent="0.2">
      <c r="A329" s="55"/>
      <c r="B329" s="10"/>
      <c r="C329" s="10" t="s">
        <v>544</v>
      </c>
      <c r="D329" s="10"/>
      <c r="E329" s="10" t="s">
        <v>73</v>
      </c>
      <c r="F329" s="179">
        <v>1</v>
      </c>
      <c r="G329" s="179"/>
      <c r="H329" s="268"/>
      <c r="I329" s="268"/>
      <c r="J329" s="3"/>
      <c r="K329" s="10"/>
      <c r="L329" s="10"/>
      <c r="M329" s="10"/>
      <c r="N329" s="3"/>
      <c r="O329" s="172"/>
      <c r="P329" s="173"/>
      <c r="Q329" s="173"/>
      <c r="R329" s="174"/>
      <c r="S329" s="3"/>
      <c r="T329" s="3"/>
      <c r="U329" s="3"/>
      <c r="V329" s="3"/>
    </row>
    <row r="330" spans="1:22" s="4" customFormat="1" ht="12.75" x14ac:dyDescent="0.2">
      <c r="A330" s="55"/>
      <c r="B330" s="10"/>
      <c r="C330" s="10" t="s">
        <v>690</v>
      </c>
      <c r="D330" s="10"/>
      <c r="E330" s="10" t="s">
        <v>145</v>
      </c>
      <c r="F330" s="179">
        <v>4</v>
      </c>
      <c r="G330" s="179"/>
      <c r="H330" s="268"/>
      <c r="I330" s="268"/>
      <c r="J330" s="3"/>
      <c r="K330" s="10"/>
      <c r="L330" s="10"/>
      <c r="M330" s="10"/>
      <c r="N330" s="3"/>
      <c r="O330" s="172"/>
      <c r="P330" s="173"/>
      <c r="Q330" s="173"/>
      <c r="R330" s="174"/>
      <c r="S330" s="3"/>
      <c r="T330" s="3"/>
      <c r="U330" s="3"/>
      <c r="V330" s="3"/>
    </row>
    <row r="331" spans="1:22" s="4" customFormat="1" ht="12.75" x14ac:dyDescent="0.2">
      <c r="A331" s="55"/>
      <c r="B331" s="10"/>
      <c r="C331" s="10" t="s">
        <v>691</v>
      </c>
      <c r="D331" s="10"/>
      <c r="E331" s="10" t="s">
        <v>145</v>
      </c>
      <c r="F331" s="179">
        <v>45</v>
      </c>
      <c r="G331" s="179">
        <v>1</v>
      </c>
      <c r="H331" s="268">
        <v>1</v>
      </c>
      <c r="I331" s="268">
        <v>4</v>
      </c>
      <c r="J331" s="3"/>
      <c r="K331" s="10"/>
      <c r="L331" s="10"/>
      <c r="M331" s="10"/>
      <c r="N331" s="3"/>
      <c r="O331" s="172"/>
      <c r="P331" s="173"/>
      <c r="Q331" s="173"/>
      <c r="R331" s="174"/>
      <c r="S331" s="3"/>
      <c r="T331" s="3"/>
      <c r="U331" s="3"/>
      <c r="V331" s="3"/>
    </row>
    <row r="332" spans="1:22" s="4" customFormat="1" ht="12.75" x14ac:dyDescent="0.2">
      <c r="A332" s="55"/>
      <c r="B332" s="10"/>
      <c r="C332" s="10" t="s">
        <v>692</v>
      </c>
      <c r="D332" s="10"/>
      <c r="E332" s="10" t="s">
        <v>385</v>
      </c>
      <c r="F332" s="179">
        <v>3</v>
      </c>
      <c r="G332" s="179"/>
      <c r="H332" s="268"/>
      <c r="I332" s="268"/>
      <c r="J332" s="3"/>
      <c r="K332" s="10"/>
      <c r="L332" s="10"/>
      <c r="M332" s="10"/>
      <c r="N332" s="3"/>
      <c r="O332" s="172"/>
      <c r="P332" s="173"/>
      <c r="Q332" s="173"/>
      <c r="R332" s="174"/>
      <c r="S332" s="3"/>
      <c r="T332" s="3"/>
      <c r="U332" s="3"/>
      <c r="V332" s="3"/>
    </row>
    <row r="333" spans="1:22" s="4" customFormat="1" ht="12.75" x14ac:dyDescent="0.2">
      <c r="A333" s="55"/>
      <c r="B333" s="10"/>
      <c r="C333" s="10" t="s">
        <v>548</v>
      </c>
      <c r="D333" s="10"/>
      <c r="E333" s="10" t="s">
        <v>385</v>
      </c>
      <c r="F333" s="179">
        <v>174</v>
      </c>
      <c r="G333" s="179">
        <v>4</v>
      </c>
      <c r="H333" s="268">
        <v>2</v>
      </c>
      <c r="I333" s="268">
        <v>0</v>
      </c>
      <c r="J333" s="3"/>
      <c r="K333" s="10"/>
      <c r="L333" s="10"/>
      <c r="M333" s="10"/>
      <c r="N333" s="3"/>
      <c r="O333" s="172"/>
      <c r="P333" s="173"/>
      <c r="Q333" s="173"/>
      <c r="R333" s="174"/>
      <c r="S333" s="3"/>
      <c r="T333" s="3"/>
      <c r="U333" s="3"/>
      <c r="V333" s="3"/>
    </row>
    <row r="334" spans="1:22" s="4" customFormat="1" ht="12.75" x14ac:dyDescent="0.2">
      <c r="A334" s="55"/>
      <c r="B334" s="10"/>
      <c r="C334" s="10" t="s">
        <v>549</v>
      </c>
      <c r="D334" s="10"/>
      <c r="E334" s="10" t="s">
        <v>170</v>
      </c>
      <c r="F334" s="179">
        <v>149</v>
      </c>
      <c r="G334" s="179">
        <v>19</v>
      </c>
      <c r="H334" s="268">
        <v>16</v>
      </c>
      <c r="I334" s="268">
        <v>0</v>
      </c>
      <c r="J334" s="3"/>
      <c r="K334" s="10"/>
      <c r="L334" s="10"/>
      <c r="M334" s="10"/>
      <c r="N334" s="3"/>
      <c r="O334" s="172"/>
      <c r="P334" s="173"/>
      <c r="Q334" s="173"/>
      <c r="R334" s="174"/>
      <c r="S334" s="3"/>
      <c r="T334" s="3"/>
      <c r="U334" s="3"/>
      <c r="V334" s="3"/>
    </row>
    <row r="335" spans="1:22" s="4" customFormat="1" ht="12.75" x14ac:dyDescent="0.2">
      <c r="A335" s="55"/>
      <c r="B335" s="10"/>
      <c r="C335" s="10" t="s">
        <v>550</v>
      </c>
      <c r="D335" s="10"/>
      <c r="E335" s="10" t="s">
        <v>88</v>
      </c>
      <c r="F335" s="179">
        <v>2</v>
      </c>
      <c r="G335" s="179"/>
      <c r="H335" s="268"/>
      <c r="I335" s="268"/>
      <c r="J335" s="3"/>
      <c r="K335" s="10"/>
      <c r="L335" s="10"/>
      <c r="M335" s="10"/>
      <c r="N335" s="3"/>
      <c r="O335" s="172"/>
      <c r="P335" s="173"/>
      <c r="Q335" s="173"/>
      <c r="R335" s="174"/>
      <c r="S335" s="3"/>
      <c r="T335" s="3"/>
      <c r="U335" s="3"/>
      <c r="V335" s="3"/>
    </row>
    <row r="336" spans="1:22" s="4" customFormat="1" ht="12.75" x14ac:dyDescent="0.2">
      <c r="A336" s="55"/>
      <c r="B336" s="10"/>
      <c r="C336" s="10" t="s">
        <v>551</v>
      </c>
      <c r="D336" s="10"/>
      <c r="E336" s="10" t="s">
        <v>157</v>
      </c>
      <c r="F336" s="179">
        <v>41</v>
      </c>
      <c r="G336" s="179"/>
      <c r="H336" s="268"/>
      <c r="I336" s="268"/>
      <c r="J336" s="3"/>
      <c r="K336" s="10"/>
      <c r="L336" s="10"/>
      <c r="M336" s="10"/>
      <c r="N336" s="3"/>
      <c r="O336" s="172"/>
      <c r="P336" s="173"/>
      <c r="Q336" s="173"/>
      <c r="R336" s="174"/>
      <c r="S336" s="3"/>
      <c r="T336" s="3"/>
      <c r="U336" s="3"/>
      <c r="V336" s="3"/>
    </row>
    <row r="337" spans="1:22" s="4" customFormat="1" ht="12.75" x14ac:dyDescent="0.2">
      <c r="A337" s="55"/>
      <c r="B337" s="10"/>
      <c r="C337" s="10" t="s">
        <v>551</v>
      </c>
      <c r="D337" s="10"/>
      <c r="E337" s="10" t="s">
        <v>98</v>
      </c>
      <c r="F337" s="179">
        <v>1</v>
      </c>
      <c r="G337" s="179"/>
      <c r="H337" s="268"/>
      <c r="I337" s="268"/>
      <c r="J337" s="3"/>
      <c r="K337" s="10"/>
      <c r="L337" s="10"/>
      <c r="M337" s="10"/>
      <c r="N337" s="3"/>
      <c r="O337" s="172"/>
      <c r="P337" s="173"/>
      <c r="Q337" s="173"/>
      <c r="R337" s="174"/>
      <c r="S337" s="3"/>
      <c r="T337" s="3"/>
      <c r="U337" s="3"/>
      <c r="V337" s="3"/>
    </row>
    <row r="338" spans="1:22" s="4" customFormat="1" ht="12.75" x14ac:dyDescent="0.2">
      <c r="A338" s="55"/>
      <c r="B338" s="10"/>
      <c r="C338" s="10" t="s">
        <v>693</v>
      </c>
      <c r="D338" s="10"/>
      <c r="E338" s="10" t="s">
        <v>349</v>
      </c>
      <c r="F338" s="179">
        <v>33</v>
      </c>
      <c r="G338" s="179">
        <v>1</v>
      </c>
      <c r="H338" s="268">
        <v>1</v>
      </c>
      <c r="I338" s="268">
        <v>0</v>
      </c>
      <c r="J338" s="3"/>
      <c r="K338" s="10"/>
      <c r="L338" s="10"/>
      <c r="M338" s="10"/>
      <c r="N338" s="3"/>
      <c r="O338" s="172"/>
      <c r="P338" s="173"/>
      <c r="Q338" s="173"/>
      <c r="R338" s="174"/>
      <c r="S338" s="3"/>
      <c r="T338" s="3"/>
      <c r="U338" s="3"/>
      <c r="V338" s="3"/>
    </row>
    <row r="339" spans="1:22" s="4" customFormat="1" ht="12.75" x14ac:dyDescent="0.2">
      <c r="A339" s="55"/>
      <c r="B339" s="10"/>
      <c r="C339" s="10" t="s">
        <v>555</v>
      </c>
      <c r="D339" s="10"/>
      <c r="E339" s="10" t="s">
        <v>211</v>
      </c>
      <c r="F339" s="179">
        <v>3</v>
      </c>
      <c r="G339" s="179"/>
      <c r="H339" s="268"/>
      <c r="I339" s="268"/>
      <c r="J339" s="3"/>
      <c r="K339" s="10"/>
      <c r="L339" s="10"/>
      <c r="M339" s="10"/>
      <c r="N339" s="3"/>
      <c r="O339" s="172"/>
      <c r="P339" s="173"/>
      <c r="Q339" s="173"/>
      <c r="R339" s="174"/>
      <c r="S339" s="3"/>
      <c r="T339" s="3"/>
      <c r="U339" s="3"/>
      <c r="V339" s="3"/>
    </row>
    <row r="340" spans="1:22" s="4" customFormat="1" ht="12.75" x14ac:dyDescent="0.2">
      <c r="A340" s="55"/>
      <c r="B340" s="10"/>
      <c r="C340" s="10" t="s">
        <v>556</v>
      </c>
      <c r="D340" s="10"/>
      <c r="E340" s="10" t="s">
        <v>102</v>
      </c>
      <c r="F340" s="179">
        <v>4</v>
      </c>
      <c r="G340" s="179">
        <v>1</v>
      </c>
      <c r="H340" s="268">
        <v>1</v>
      </c>
      <c r="I340" s="268">
        <v>4</v>
      </c>
      <c r="J340" s="3"/>
      <c r="K340" s="10"/>
      <c r="L340" s="10"/>
      <c r="M340" s="10"/>
      <c r="N340" s="3"/>
      <c r="O340" s="172"/>
      <c r="P340" s="173"/>
      <c r="Q340" s="173"/>
      <c r="R340" s="174"/>
      <c r="S340" s="3"/>
      <c r="T340" s="3"/>
      <c r="U340" s="3"/>
      <c r="V340" s="3"/>
    </row>
    <row r="341" spans="1:22" s="4" customFormat="1" ht="12.75" x14ac:dyDescent="0.2">
      <c r="A341" s="55"/>
      <c r="B341" s="10"/>
      <c r="C341" s="10" t="s">
        <v>557</v>
      </c>
      <c r="D341" s="10"/>
      <c r="E341" s="10" t="s">
        <v>107</v>
      </c>
      <c r="F341" s="179">
        <v>3</v>
      </c>
      <c r="G341" s="179"/>
      <c r="H341" s="268"/>
      <c r="I341" s="268"/>
      <c r="J341" s="3"/>
      <c r="K341" s="10"/>
      <c r="L341" s="10"/>
      <c r="M341" s="10"/>
      <c r="N341" s="3"/>
      <c r="O341" s="172"/>
      <c r="P341" s="173"/>
      <c r="Q341" s="173"/>
      <c r="R341" s="174"/>
      <c r="S341" s="3"/>
      <c r="T341" s="3"/>
      <c r="U341" s="3"/>
      <c r="V341" s="3"/>
    </row>
    <row r="342" spans="1:22" s="4" customFormat="1" ht="12.75" x14ac:dyDescent="0.2">
      <c r="A342" s="55"/>
      <c r="B342" s="10"/>
      <c r="C342" s="10" t="s">
        <v>694</v>
      </c>
      <c r="D342" s="10"/>
      <c r="E342" s="10" t="s">
        <v>194</v>
      </c>
      <c r="F342" s="179">
        <v>87</v>
      </c>
      <c r="G342" s="179">
        <v>3</v>
      </c>
      <c r="H342" s="268">
        <v>3</v>
      </c>
      <c r="I342" s="268">
        <v>0.33333333333333298</v>
      </c>
      <c r="J342" s="3"/>
      <c r="K342" s="10"/>
      <c r="L342" s="10"/>
      <c r="M342" s="10"/>
      <c r="N342" s="3"/>
      <c r="O342" s="172"/>
      <c r="P342" s="173"/>
      <c r="Q342" s="173"/>
      <c r="R342" s="174"/>
      <c r="S342" s="3"/>
      <c r="T342" s="3"/>
      <c r="U342" s="3"/>
      <c r="V342" s="3"/>
    </row>
    <row r="343" spans="1:22" s="4" customFormat="1" ht="12.75" x14ac:dyDescent="0.2">
      <c r="A343" s="55"/>
      <c r="B343" s="10"/>
      <c r="C343" s="10" t="s">
        <v>695</v>
      </c>
      <c r="D343" s="10"/>
      <c r="E343" s="10" t="s">
        <v>194</v>
      </c>
      <c r="F343" s="179">
        <v>1</v>
      </c>
      <c r="G343" s="179"/>
      <c r="H343" s="268"/>
      <c r="I343" s="268"/>
      <c r="J343" s="3"/>
      <c r="K343" s="10"/>
      <c r="L343" s="10"/>
      <c r="M343" s="10"/>
      <c r="N343" s="3"/>
      <c r="O343" s="172"/>
      <c r="P343" s="173"/>
      <c r="Q343" s="173"/>
      <c r="R343" s="174"/>
      <c r="S343" s="3"/>
      <c r="T343" s="3"/>
      <c r="U343" s="3"/>
      <c r="V343" s="3"/>
    </row>
    <row r="344" spans="1:22" s="4" customFormat="1" ht="12.75" x14ac:dyDescent="0.2">
      <c r="A344" s="55"/>
      <c r="B344" s="10"/>
      <c r="C344" s="10" t="s">
        <v>560</v>
      </c>
      <c r="D344" s="10"/>
      <c r="E344" s="10" t="s">
        <v>211</v>
      </c>
      <c r="F344" s="179">
        <v>3</v>
      </c>
      <c r="G344" s="179"/>
      <c r="H344" s="268"/>
      <c r="I344" s="268"/>
      <c r="J344" s="3"/>
      <c r="K344" s="10"/>
      <c r="L344" s="10"/>
      <c r="M344" s="10"/>
      <c r="N344" s="3"/>
      <c r="O344" s="172"/>
      <c r="P344" s="173"/>
      <c r="Q344" s="173"/>
      <c r="R344" s="174"/>
      <c r="S344" s="3"/>
      <c r="T344" s="3"/>
      <c r="U344" s="3"/>
      <c r="V344" s="3"/>
    </row>
    <row r="345" spans="1:22" s="4" customFormat="1" ht="12.75" x14ac:dyDescent="0.2">
      <c r="A345" s="55"/>
      <c r="B345" s="10"/>
      <c r="C345" s="10" t="s">
        <v>561</v>
      </c>
      <c r="D345" s="10"/>
      <c r="E345" s="10" t="s">
        <v>227</v>
      </c>
      <c r="F345" s="179">
        <v>118</v>
      </c>
      <c r="G345" s="179">
        <v>7</v>
      </c>
      <c r="H345" s="268">
        <v>7</v>
      </c>
      <c r="I345" s="268">
        <v>0</v>
      </c>
      <c r="J345" s="3"/>
      <c r="K345" s="10"/>
      <c r="L345" s="10"/>
      <c r="M345" s="10"/>
      <c r="N345" s="3"/>
      <c r="O345" s="172"/>
      <c r="P345" s="173"/>
      <c r="Q345" s="173"/>
      <c r="R345" s="174"/>
      <c r="S345" s="3"/>
      <c r="T345" s="3"/>
      <c r="U345" s="3"/>
      <c r="V345" s="3"/>
    </row>
    <row r="346" spans="1:22" s="4" customFormat="1" ht="12.75" x14ac:dyDescent="0.2">
      <c r="A346" s="55"/>
      <c r="B346" s="10"/>
      <c r="C346" s="10" t="s">
        <v>562</v>
      </c>
      <c r="D346" s="10"/>
      <c r="E346" s="10" t="s">
        <v>81</v>
      </c>
      <c r="F346" s="179">
        <v>21</v>
      </c>
      <c r="G346" s="179">
        <v>1</v>
      </c>
      <c r="H346" s="268">
        <v>2</v>
      </c>
      <c r="I346" s="268">
        <v>12.5</v>
      </c>
      <c r="J346" s="3"/>
      <c r="K346" s="10"/>
      <c r="L346" s="10"/>
      <c r="M346" s="10"/>
      <c r="N346" s="3"/>
      <c r="O346" s="172"/>
      <c r="P346" s="173"/>
      <c r="Q346" s="173"/>
      <c r="R346" s="174"/>
      <c r="S346" s="3"/>
      <c r="T346" s="3"/>
      <c r="U346" s="3"/>
      <c r="V346" s="3"/>
    </row>
    <row r="347" spans="1:22" s="4" customFormat="1" ht="12.75" x14ac:dyDescent="0.2">
      <c r="A347" s="55"/>
      <c r="B347" s="10"/>
      <c r="C347" s="10" t="s">
        <v>563</v>
      </c>
      <c r="D347" s="10"/>
      <c r="E347" s="10" t="s">
        <v>100</v>
      </c>
      <c r="F347" s="179">
        <v>16</v>
      </c>
      <c r="G347" s="179"/>
      <c r="H347" s="268"/>
      <c r="I347" s="268"/>
      <c r="J347" s="3"/>
      <c r="K347" s="10"/>
      <c r="L347" s="10"/>
      <c r="M347" s="10"/>
      <c r="N347" s="3"/>
      <c r="O347" s="172"/>
      <c r="P347" s="173"/>
      <c r="Q347" s="173"/>
      <c r="R347" s="174"/>
      <c r="S347" s="3"/>
      <c r="T347" s="3"/>
      <c r="U347" s="3"/>
      <c r="V347" s="3"/>
    </row>
    <row r="348" spans="1:22" s="4" customFormat="1" ht="12.75" x14ac:dyDescent="0.2">
      <c r="A348" s="55"/>
      <c r="B348" s="10"/>
      <c r="C348" s="10" t="s">
        <v>564</v>
      </c>
      <c r="D348" s="10"/>
      <c r="E348" s="10" t="s">
        <v>75</v>
      </c>
      <c r="F348" s="179">
        <v>148</v>
      </c>
      <c r="G348" s="179">
        <v>8</v>
      </c>
      <c r="H348" s="268">
        <v>6</v>
      </c>
      <c r="I348" s="268">
        <v>0.5</v>
      </c>
      <c r="J348" s="3"/>
      <c r="K348" s="10"/>
      <c r="L348" s="10"/>
      <c r="M348" s="10"/>
      <c r="N348" s="3"/>
      <c r="O348" s="172"/>
      <c r="P348" s="173"/>
      <c r="Q348" s="173"/>
      <c r="R348" s="174"/>
      <c r="S348" s="3"/>
      <c r="T348" s="3"/>
      <c r="U348" s="3"/>
      <c r="V348" s="3"/>
    </row>
    <row r="349" spans="1:22" s="4" customFormat="1" ht="12.75" x14ac:dyDescent="0.2">
      <c r="A349" s="55"/>
      <c r="B349" s="10"/>
      <c r="C349" s="10" t="s">
        <v>565</v>
      </c>
      <c r="D349" s="10"/>
      <c r="E349" s="10" t="s">
        <v>64</v>
      </c>
      <c r="F349" s="179">
        <v>10</v>
      </c>
      <c r="G349" s="179">
        <v>1</v>
      </c>
      <c r="H349" s="268">
        <v>0</v>
      </c>
      <c r="I349" s="268"/>
      <c r="J349" s="3"/>
      <c r="K349" s="10"/>
      <c r="L349" s="10"/>
      <c r="M349" s="10"/>
      <c r="N349" s="3"/>
      <c r="O349" s="172"/>
      <c r="P349" s="173"/>
      <c r="Q349" s="173"/>
      <c r="R349" s="174"/>
      <c r="S349" s="3"/>
      <c r="T349" s="3"/>
      <c r="U349" s="3"/>
      <c r="V349" s="3"/>
    </row>
    <row r="350" spans="1:22" s="4" customFormat="1" ht="12.75" x14ac:dyDescent="0.2">
      <c r="A350" s="55"/>
      <c r="B350" s="10"/>
      <c r="C350" s="10" t="s">
        <v>566</v>
      </c>
      <c r="D350" s="10"/>
      <c r="E350" s="10" t="s">
        <v>105</v>
      </c>
      <c r="F350" s="179">
        <v>1</v>
      </c>
      <c r="G350" s="179"/>
      <c r="H350" s="268"/>
      <c r="I350" s="268"/>
      <c r="J350" s="3"/>
      <c r="K350" s="10"/>
      <c r="L350" s="10"/>
      <c r="M350" s="10"/>
      <c r="N350" s="3"/>
      <c r="O350" s="172"/>
      <c r="P350" s="173"/>
      <c r="Q350" s="173"/>
      <c r="R350" s="174"/>
      <c r="S350" s="3"/>
      <c r="T350" s="3"/>
      <c r="U350" s="3"/>
      <c r="V350" s="3"/>
    </row>
    <row r="351" spans="1:22" s="4" customFormat="1" ht="12.75" x14ac:dyDescent="0.2">
      <c r="A351" s="55"/>
      <c r="B351" s="10"/>
      <c r="C351" s="10" t="s">
        <v>566</v>
      </c>
      <c r="D351" s="10"/>
      <c r="E351" s="10" t="s">
        <v>86</v>
      </c>
      <c r="F351" s="179">
        <v>48</v>
      </c>
      <c r="G351" s="179">
        <v>2</v>
      </c>
      <c r="H351" s="268">
        <v>3</v>
      </c>
      <c r="I351" s="268">
        <v>2</v>
      </c>
      <c r="J351" s="3"/>
      <c r="K351" s="10"/>
      <c r="L351" s="10"/>
      <c r="M351" s="10"/>
      <c r="N351" s="3"/>
      <c r="O351" s="172"/>
      <c r="P351" s="173"/>
      <c r="Q351" s="173"/>
      <c r="R351" s="174"/>
      <c r="S351" s="3"/>
      <c r="T351" s="3"/>
      <c r="U351" s="3"/>
      <c r="V351" s="3"/>
    </row>
    <row r="352" spans="1:22" s="4" customFormat="1" ht="12.75" x14ac:dyDescent="0.2">
      <c r="A352" s="55"/>
      <c r="B352" s="10"/>
      <c r="C352" s="10" t="s">
        <v>568</v>
      </c>
      <c r="D352" s="10"/>
      <c r="E352" s="10" t="s">
        <v>109</v>
      </c>
      <c r="F352" s="179">
        <v>28</v>
      </c>
      <c r="G352" s="179">
        <v>1</v>
      </c>
      <c r="H352" s="268">
        <v>1</v>
      </c>
      <c r="I352" s="268">
        <v>1</v>
      </c>
      <c r="J352" s="3"/>
      <c r="K352" s="10"/>
      <c r="L352" s="10"/>
      <c r="M352" s="10"/>
      <c r="N352" s="3"/>
      <c r="O352" s="172"/>
      <c r="P352" s="173"/>
      <c r="Q352" s="173"/>
      <c r="R352" s="174"/>
      <c r="S352" s="3"/>
      <c r="T352" s="3"/>
      <c r="U352" s="3"/>
      <c r="V352" s="3"/>
    </row>
    <row r="353" spans="1:22" s="4" customFormat="1" ht="12.75" x14ac:dyDescent="0.2">
      <c r="A353" s="55"/>
      <c r="B353" s="10"/>
      <c r="C353" s="10" t="s">
        <v>569</v>
      </c>
      <c r="D353" s="10"/>
      <c r="E353" s="10" t="s">
        <v>167</v>
      </c>
      <c r="F353" s="179">
        <v>7</v>
      </c>
      <c r="G353" s="179">
        <v>1</v>
      </c>
      <c r="H353" s="268">
        <v>1</v>
      </c>
      <c r="I353" s="268">
        <v>0</v>
      </c>
      <c r="J353" s="3"/>
      <c r="K353" s="10"/>
      <c r="L353" s="10"/>
      <c r="M353" s="10"/>
      <c r="N353" s="3"/>
      <c r="O353" s="172"/>
      <c r="P353" s="173"/>
      <c r="Q353" s="173"/>
      <c r="R353" s="174"/>
      <c r="S353" s="3"/>
      <c r="T353" s="3"/>
      <c r="U353" s="3"/>
      <c r="V353" s="3"/>
    </row>
    <row r="354" spans="1:22" s="4" customFormat="1" ht="12.75" x14ac:dyDescent="0.2">
      <c r="A354" s="55"/>
      <c r="B354" s="10"/>
      <c r="C354" s="10" t="s">
        <v>570</v>
      </c>
      <c r="D354" s="10"/>
      <c r="E354" s="10" t="s">
        <v>120</v>
      </c>
      <c r="F354" s="179">
        <v>36</v>
      </c>
      <c r="G354" s="179">
        <v>2</v>
      </c>
      <c r="H354" s="268">
        <v>1</v>
      </c>
      <c r="I354" s="268">
        <v>1</v>
      </c>
      <c r="J354" s="3"/>
      <c r="K354" s="10"/>
      <c r="L354" s="10"/>
      <c r="M354" s="10"/>
      <c r="N354" s="3"/>
      <c r="O354" s="172"/>
      <c r="P354" s="173"/>
      <c r="Q354" s="173"/>
      <c r="R354" s="174"/>
      <c r="S354" s="3"/>
      <c r="T354" s="3"/>
      <c r="U354" s="3"/>
      <c r="V354" s="3"/>
    </row>
    <row r="355" spans="1:22" s="4" customFormat="1" ht="12.75" x14ac:dyDescent="0.2">
      <c r="A355" s="55"/>
      <c r="B355" s="10"/>
      <c r="C355" s="10" t="s">
        <v>571</v>
      </c>
      <c r="D355" s="10"/>
      <c r="E355" s="10" t="s">
        <v>97</v>
      </c>
      <c r="F355" s="179">
        <v>1</v>
      </c>
      <c r="G355" s="179"/>
      <c r="H355" s="268"/>
      <c r="I355" s="268"/>
      <c r="J355" s="3"/>
      <c r="K355" s="10"/>
      <c r="L355" s="10"/>
      <c r="M355" s="10"/>
      <c r="N355" s="3"/>
      <c r="O355" s="172"/>
      <c r="P355" s="173"/>
      <c r="Q355" s="173"/>
      <c r="R355" s="174"/>
      <c r="S355" s="3"/>
      <c r="T355" s="3"/>
      <c r="U355" s="3"/>
      <c r="V355" s="3"/>
    </row>
    <row r="356" spans="1:22" s="4" customFormat="1" ht="12.75" x14ac:dyDescent="0.2">
      <c r="A356" s="55"/>
      <c r="B356" s="10"/>
      <c r="C356" s="10" t="s">
        <v>571</v>
      </c>
      <c r="D356" s="10"/>
      <c r="E356" s="10" t="s">
        <v>572</v>
      </c>
      <c r="F356" s="179">
        <v>33</v>
      </c>
      <c r="G356" s="179">
        <v>3</v>
      </c>
      <c r="H356" s="268">
        <v>2</v>
      </c>
      <c r="I356" s="268">
        <v>0</v>
      </c>
      <c r="J356" s="3"/>
      <c r="K356" s="10"/>
      <c r="L356" s="10"/>
      <c r="M356" s="10"/>
      <c r="N356" s="3"/>
      <c r="O356" s="172"/>
      <c r="P356" s="173"/>
      <c r="Q356" s="173"/>
      <c r="R356" s="174"/>
      <c r="S356" s="3"/>
      <c r="T356" s="3"/>
      <c r="U356" s="3"/>
      <c r="V356" s="3"/>
    </row>
    <row r="357" spans="1:22" s="4" customFormat="1" ht="12.75" x14ac:dyDescent="0.2">
      <c r="A357" s="55"/>
      <c r="B357" s="10"/>
      <c r="C357" s="10" t="s">
        <v>573</v>
      </c>
      <c r="D357" s="10"/>
      <c r="E357" s="10" t="s">
        <v>167</v>
      </c>
      <c r="F357" s="179">
        <v>121</v>
      </c>
      <c r="G357" s="179">
        <v>16</v>
      </c>
      <c r="H357" s="268">
        <v>17</v>
      </c>
      <c r="I357" s="268">
        <v>1.8235294117647101</v>
      </c>
      <c r="J357" s="3"/>
      <c r="K357" s="10"/>
      <c r="L357" s="10"/>
      <c r="M357" s="10"/>
      <c r="N357" s="3"/>
      <c r="O357" s="172"/>
      <c r="P357" s="173"/>
      <c r="Q357" s="173"/>
      <c r="R357" s="174"/>
      <c r="S357" s="3"/>
      <c r="T357" s="3"/>
      <c r="U357" s="3"/>
      <c r="V357" s="3"/>
    </row>
    <row r="358" spans="1:22" s="4" customFormat="1" ht="12.75" x14ac:dyDescent="0.2">
      <c r="A358" s="55"/>
      <c r="B358" s="10"/>
      <c r="C358" s="10" t="s">
        <v>574</v>
      </c>
      <c r="D358" s="10"/>
      <c r="E358" s="10" t="s">
        <v>167</v>
      </c>
      <c r="F358" s="179">
        <v>53</v>
      </c>
      <c r="G358" s="179">
        <v>4</v>
      </c>
      <c r="H358" s="268">
        <v>3</v>
      </c>
      <c r="I358" s="268">
        <v>1</v>
      </c>
      <c r="J358" s="3"/>
      <c r="K358" s="10"/>
      <c r="L358" s="10"/>
      <c r="M358" s="10"/>
      <c r="N358" s="3"/>
      <c r="O358" s="172"/>
      <c r="P358" s="173"/>
      <c r="Q358" s="173"/>
      <c r="R358" s="174"/>
      <c r="S358" s="3"/>
      <c r="T358" s="3"/>
      <c r="U358" s="3"/>
      <c r="V358" s="3"/>
    </row>
    <row r="359" spans="1:22" s="4" customFormat="1" ht="12.75" x14ac:dyDescent="0.2">
      <c r="A359" s="55"/>
      <c r="B359" s="10"/>
      <c r="C359" s="10" t="s">
        <v>575</v>
      </c>
      <c r="D359" s="10"/>
      <c r="E359" s="10" t="s">
        <v>179</v>
      </c>
      <c r="F359" s="179">
        <v>942</v>
      </c>
      <c r="G359" s="179">
        <v>36</v>
      </c>
      <c r="H359" s="268">
        <v>31</v>
      </c>
      <c r="I359" s="268">
        <v>0.80645161290322598</v>
      </c>
      <c r="J359" s="3"/>
      <c r="K359" s="10"/>
      <c r="L359" s="10"/>
      <c r="M359" s="10"/>
      <c r="N359" s="3"/>
      <c r="O359" s="172"/>
      <c r="P359" s="173"/>
      <c r="Q359" s="173"/>
      <c r="R359" s="174"/>
      <c r="S359" s="3"/>
      <c r="T359" s="3"/>
      <c r="U359" s="3"/>
      <c r="V359" s="3"/>
    </row>
    <row r="360" spans="1:22" s="4" customFormat="1" ht="12.75" x14ac:dyDescent="0.2">
      <c r="A360" s="55"/>
      <c r="B360" s="10"/>
      <c r="C360" s="10" t="s">
        <v>696</v>
      </c>
      <c r="D360" s="10"/>
      <c r="E360" s="10" t="s">
        <v>68</v>
      </c>
      <c r="F360" s="179">
        <v>2</v>
      </c>
      <c r="G360" s="179"/>
      <c r="H360" s="268"/>
      <c r="I360" s="268"/>
      <c r="J360" s="3"/>
      <c r="K360" s="10"/>
      <c r="L360" s="10"/>
      <c r="M360" s="10"/>
      <c r="N360" s="3"/>
      <c r="O360" s="172"/>
      <c r="P360" s="173"/>
      <c r="Q360" s="173"/>
      <c r="R360" s="174"/>
      <c r="S360" s="3"/>
      <c r="T360" s="3"/>
      <c r="U360" s="3"/>
      <c r="V360" s="3"/>
    </row>
    <row r="361" spans="1:22" s="4" customFormat="1" ht="12.75" x14ac:dyDescent="0.2">
      <c r="A361" s="55"/>
      <c r="B361" s="10"/>
      <c r="C361" s="10" t="s">
        <v>576</v>
      </c>
      <c r="D361" s="10"/>
      <c r="E361" s="10" t="s">
        <v>287</v>
      </c>
      <c r="F361" s="179">
        <v>13</v>
      </c>
      <c r="G361" s="179">
        <v>1</v>
      </c>
      <c r="H361" s="268">
        <v>1</v>
      </c>
      <c r="I361" s="268">
        <v>0</v>
      </c>
      <c r="J361" s="3"/>
      <c r="K361" s="10"/>
      <c r="L361" s="10"/>
      <c r="M361" s="10"/>
      <c r="N361" s="3"/>
      <c r="O361" s="172"/>
      <c r="P361" s="173"/>
      <c r="Q361" s="173"/>
      <c r="R361" s="174"/>
      <c r="S361" s="3"/>
      <c r="T361" s="3"/>
      <c r="U361" s="3"/>
      <c r="V361" s="3"/>
    </row>
    <row r="362" spans="1:22" s="4" customFormat="1" ht="12.75" x14ac:dyDescent="0.2">
      <c r="A362" s="55"/>
      <c r="B362" s="10"/>
      <c r="C362" s="10" t="s">
        <v>697</v>
      </c>
      <c r="D362" s="10"/>
      <c r="E362" s="10" t="s">
        <v>578</v>
      </c>
      <c r="F362" s="179">
        <v>20</v>
      </c>
      <c r="G362" s="179"/>
      <c r="H362" s="268">
        <v>0</v>
      </c>
      <c r="I362" s="268"/>
      <c r="J362" s="3"/>
      <c r="K362" s="10"/>
      <c r="L362" s="10"/>
      <c r="M362" s="10"/>
      <c r="N362" s="3"/>
      <c r="O362" s="172"/>
      <c r="P362" s="173"/>
      <c r="Q362" s="173"/>
      <c r="R362" s="174"/>
      <c r="S362" s="3"/>
      <c r="T362" s="3"/>
      <c r="U362" s="3"/>
      <c r="V362" s="3"/>
    </row>
    <row r="363" spans="1:22" s="4" customFormat="1" ht="12.75" x14ac:dyDescent="0.2">
      <c r="A363" s="55"/>
      <c r="B363" s="10"/>
      <c r="C363" s="10" t="s">
        <v>579</v>
      </c>
      <c r="D363" s="10"/>
      <c r="E363" s="10" t="s">
        <v>127</v>
      </c>
      <c r="F363" s="179">
        <v>84</v>
      </c>
      <c r="G363" s="179">
        <v>5</v>
      </c>
      <c r="H363" s="268">
        <v>6</v>
      </c>
      <c r="I363" s="268">
        <v>1.3333333333333299</v>
      </c>
      <c r="J363" s="3"/>
      <c r="K363" s="10"/>
      <c r="L363" s="10"/>
      <c r="M363" s="10"/>
      <c r="N363" s="3"/>
      <c r="O363" s="172"/>
      <c r="P363" s="173"/>
      <c r="Q363" s="173"/>
      <c r="R363" s="174"/>
      <c r="S363" s="3"/>
      <c r="T363" s="3"/>
      <c r="U363" s="3"/>
      <c r="V363" s="3"/>
    </row>
    <row r="364" spans="1:22" s="4" customFormat="1" ht="12.75" x14ac:dyDescent="0.2">
      <c r="A364" s="55"/>
      <c r="B364" s="10"/>
      <c r="C364" s="10" t="s">
        <v>583</v>
      </c>
      <c r="D364" s="10"/>
      <c r="E364" s="10" t="s">
        <v>460</v>
      </c>
      <c r="F364" s="179">
        <v>168</v>
      </c>
      <c r="G364" s="179">
        <v>3</v>
      </c>
      <c r="H364" s="268">
        <v>2</v>
      </c>
      <c r="I364" s="268">
        <v>0</v>
      </c>
      <c r="J364" s="3"/>
      <c r="K364" s="10"/>
      <c r="L364" s="10"/>
      <c r="M364" s="10"/>
      <c r="N364" s="3"/>
      <c r="O364" s="172"/>
      <c r="P364" s="173"/>
      <c r="Q364" s="173"/>
      <c r="R364" s="174"/>
      <c r="S364" s="3"/>
      <c r="T364" s="3"/>
      <c r="U364" s="3"/>
      <c r="V364" s="3"/>
    </row>
    <row r="365" spans="1:22" s="4" customFormat="1" ht="12.75" x14ac:dyDescent="0.2">
      <c r="A365" s="55"/>
      <c r="B365" s="10"/>
      <c r="C365" s="10" t="s">
        <v>584</v>
      </c>
      <c r="D365" s="10"/>
      <c r="E365" s="10" t="s">
        <v>90</v>
      </c>
      <c r="F365" s="179">
        <v>1</v>
      </c>
      <c r="G365" s="179"/>
      <c r="H365" s="268"/>
      <c r="I365" s="268"/>
      <c r="J365" s="3"/>
      <c r="K365" s="10"/>
      <c r="L365" s="10"/>
      <c r="M365" s="10"/>
      <c r="N365" s="3"/>
      <c r="O365" s="172"/>
      <c r="P365" s="173"/>
      <c r="Q365" s="173"/>
      <c r="R365" s="174"/>
      <c r="S365" s="3"/>
      <c r="T365" s="3"/>
      <c r="U365" s="3"/>
      <c r="V365" s="3"/>
    </row>
    <row r="366" spans="1:22" s="4" customFormat="1" ht="12.75" x14ac:dyDescent="0.2">
      <c r="A366" s="55"/>
      <c r="B366" s="10"/>
      <c r="C366" s="10" t="s">
        <v>585</v>
      </c>
      <c r="D366" s="10"/>
      <c r="E366" s="10" t="s">
        <v>460</v>
      </c>
      <c r="F366" s="179">
        <v>7</v>
      </c>
      <c r="G366" s="179"/>
      <c r="H366" s="268"/>
      <c r="I366" s="268"/>
      <c r="J366" s="3"/>
      <c r="K366" s="10"/>
      <c r="L366" s="10"/>
      <c r="M366" s="10"/>
      <c r="N366" s="3"/>
      <c r="O366" s="172"/>
      <c r="P366" s="173"/>
      <c r="Q366" s="173"/>
      <c r="R366" s="174"/>
      <c r="S366" s="3"/>
      <c r="T366" s="3"/>
      <c r="U366" s="3"/>
      <c r="V366" s="3"/>
    </row>
    <row r="367" spans="1:22" s="4" customFormat="1" ht="12.75" x14ac:dyDescent="0.2">
      <c r="A367" s="55"/>
      <c r="B367" s="10"/>
      <c r="C367" s="10"/>
      <c r="D367" s="10"/>
      <c r="E367" s="10"/>
      <c r="F367" s="179"/>
      <c r="G367" s="179"/>
      <c r="H367" s="268"/>
      <c r="I367" s="268"/>
      <c r="J367" s="3"/>
      <c r="K367" s="10"/>
      <c r="L367" s="10"/>
      <c r="M367" s="10"/>
      <c r="N367" s="3"/>
      <c r="O367" s="172"/>
      <c r="P367" s="173"/>
      <c r="Q367" s="173"/>
      <c r="R367" s="174"/>
      <c r="S367" s="3"/>
      <c r="T367" s="3"/>
      <c r="U367" s="3"/>
      <c r="V367" s="3"/>
    </row>
    <row r="368" spans="1:22" s="4" customFormat="1" ht="13.5" thickBot="1" x14ac:dyDescent="0.25">
      <c r="A368" s="55"/>
      <c r="B368" s="10"/>
      <c r="C368" s="10"/>
      <c r="D368" s="10"/>
      <c r="E368" s="10"/>
      <c r="F368" s="179"/>
      <c r="G368" s="179"/>
      <c r="H368" s="268"/>
      <c r="I368" s="268"/>
      <c r="J368" s="3"/>
      <c r="K368" s="10"/>
      <c r="L368" s="10"/>
      <c r="M368" s="10"/>
      <c r="N368" s="3"/>
      <c r="O368" s="172"/>
      <c r="P368" s="173"/>
      <c r="Q368" s="173"/>
      <c r="R368" s="174"/>
      <c r="S368" s="3"/>
      <c r="T368" s="3"/>
      <c r="U368" s="3"/>
      <c r="V368" s="3"/>
    </row>
    <row r="369" spans="1:16384" s="4" customFormat="1" ht="13.5" thickBot="1" x14ac:dyDescent="0.25">
      <c r="A369" s="55"/>
      <c r="B369" s="93" t="s">
        <v>586</v>
      </c>
      <c r="C369" s="94"/>
      <c r="D369" s="94"/>
      <c r="E369" s="94"/>
      <c r="F369" s="231">
        <f>SUM(F17:F368)</f>
        <v>24475</v>
      </c>
      <c r="G369" s="231">
        <f>SUM(G17:G368)</f>
        <v>1093</v>
      </c>
      <c r="H369" s="183">
        <f>SUM(H17:H368)</f>
        <v>839</v>
      </c>
      <c r="I369" s="269">
        <f>AVERAGE(I17:I368)</f>
        <v>1.262087210092729</v>
      </c>
      <c r="J369" s="3"/>
      <c r="K369" s="97"/>
      <c r="L369" s="95"/>
      <c r="M369" s="96"/>
      <c r="N369" s="3"/>
      <c r="O369" s="472"/>
      <c r="P369" s="473"/>
      <c r="Q369" s="473"/>
      <c r="R369" s="474"/>
      <c r="S369" s="3"/>
      <c r="T369" s="3"/>
      <c r="U369" s="3"/>
      <c r="V369" s="3"/>
    </row>
    <row r="370" spans="1:16384" s="3" customFormat="1" ht="63.75" x14ac:dyDescent="0.2">
      <c r="A370" s="55" t="s">
        <v>698</v>
      </c>
      <c r="B370" s="2" t="s">
        <v>43</v>
      </c>
      <c r="C370" s="2" t="s">
        <v>44</v>
      </c>
      <c r="D370" s="2" t="s">
        <v>45</v>
      </c>
      <c r="E370" s="2" t="s">
        <v>46</v>
      </c>
      <c r="F370" s="329" t="s">
        <v>635</v>
      </c>
      <c r="G370" s="329" t="s">
        <v>636</v>
      </c>
      <c r="H370" s="267" t="s">
        <v>637</v>
      </c>
      <c r="I370" s="267" t="s">
        <v>638</v>
      </c>
      <c r="J370" s="70"/>
      <c r="K370" s="49" t="s">
        <v>639</v>
      </c>
      <c r="L370" s="91" t="s">
        <v>640</v>
      </c>
      <c r="M370" s="98" t="s">
        <v>641</v>
      </c>
      <c r="N370" s="70"/>
      <c r="O370" s="485" t="s">
        <v>642</v>
      </c>
      <c r="P370" s="486"/>
      <c r="Q370" s="486"/>
      <c r="R370" s="487"/>
    </row>
    <row r="371" spans="1:16384" x14ac:dyDescent="0.25">
      <c r="A371" s="55"/>
      <c r="B371" s="10"/>
      <c r="C371" s="10" t="s">
        <v>699</v>
      </c>
      <c r="D371" s="10"/>
      <c r="E371" s="10" t="s">
        <v>63</v>
      </c>
      <c r="F371" s="179">
        <v>1</v>
      </c>
      <c r="G371" s="179"/>
      <c r="H371" s="268"/>
      <c r="I371" s="268"/>
      <c r="K371" s="10"/>
      <c r="L371" s="10"/>
      <c r="M371" s="10"/>
      <c r="O371" s="469"/>
      <c r="P371" s="470"/>
      <c r="Q371" s="470"/>
      <c r="R371" s="471"/>
      <c r="U371" s="3"/>
      <c r="V371" s="3"/>
    </row>
    <row r="372" spans="1:16384" x14ac:dyDescent="0.25">
      <c r="A372" s="55"/>
      <c r="B372" s="10"/>
      <c r="C372" s="10" t="s">
        <v>700</v>
      </c>
      <c r="D372" s="10"/>
      <c r="E372" s="10" t="s">
        <v>77</v>
      </c>
      <c r="F372" s="179">
        <v>4</v>
      </c>
      <c r="G372" s="179"/>
      <c r="H372" s="268"/>
      <c r="I372" s="268"/>
      <c r="K372" s="10"/>
      <c r="L372" s="10"/>
      <c r="M372" s="10"/>
      <c r="O372" s="172"/>
      <c r="P372" s="173"/>
      <c r="Q372" s="173"/>
      <c r="R372" s="174"/>
      <c r="S372" s="491"/>
      <c r="T372" s="491"/>
      <c r="U372" s="491"/>
      <c r="V372" s="491"/>
      <c r="W372" s="475"/>
      <c r="X372" s="475"/>
      <c r="Y372" s="475"/>
      <c r="Z372" s="475"/>
      <c r="AA372" s="475"/>
      <c r="AB372" s="475"/>
      <c r="AC372" s="475"/>
      <c r="AD372" s="475"/>
      <c r="AE372" s="475"/>
      <c r="AF372" s="475"/>
      <c r="AG372" s="475"/>
      <c r="AH372" s="475"/>
      <c r="AI372" s="475"/>
      <c r="AJ372" s="475"/>
      <c r="AK372" s="475"/>
      <c r="AL372" s="475"/>
      <c r="AM372" s="475"/>
      <c r="AN372" s="475"/>
      <c r="AO372" s="475"/>
      <c r="AP372" s="475"/>
      <c r="AQ372" s="475"/>
      <c r="AR372" s="475"/>
      <c r="AS372" s="475"/>
      <c r="AT372" s="475"/>
      <c r="AU372" s="475"/>
      <c r="AV372" s="475"/>
      <c r="AW372" s="475"/>
      <c r="AX372" s="475"/>
      <c r="AY372" s="475"/>
      <c r="AZ372" s="475"/>
      <c r="BA372" s="475"/>
      <c r="BB372" s="475"/>
      <c r="BC372" s="475"/>
      <c r="BD372" s="475"/>
      <c r="BE372" s="475"/>
      <c r="BF372" s="475"/>
      <c r="BG372" s="475"/>
      <c r="BH372" s="475"/>
      <c r="BI372" s="475"/>
      <c r="BJ372" s="475"/>
      <c r="BK372" s="475"/>
      <c r="BL372" s="475"/>
      <c r="BM372" s="475"/>
      <c r="BN372" s="475"/>
      <c r="BO372" s="475"/>
      <c r="BP372" s="475"/>
      <c r="BQ372" s="475"/>
      <c r="BR372" s="475"/>
      <c r="BS372" s="475"/>
      <c r="BT372" s="475"/>
      <c r="BU372" s="475"/>
      <c r="BV372" s="475"/>
      <c r="BW372" s="475"/>
      <c r="BX372" s="475"/>
      <c r="BY372" s="475"/>
      <c r="BZ372" s="475"/>
      <c r="CA372" s="475"/>
      <c r="CB372" s="475"/>
      <c r="CC372" s="475"/>
      <c r="CD372" s="475"/>
      <c r="CE372" s="475"/>
      <c r="CF372" s="475"/>
      <c r="CG372" s="475"/>
      <c r="CH372" s="475"/>
      <c r="CI372" s="475"/>
      <c r="CJ372" s="475"/>
      <c r="CK372" s="475"/>
      <c r="CL372" s="475"/>
      <c r="CM372" s="475"/>
      <c r="CN372" s="475"/>
      <c r="CO372" s="475"/>
      <c r="CP372" s="475"/>
      <c r="CQ372" s="475"/>
      <c r="CR372" s="475"/>
      <c r="CS372" s="475"/>
      <c r="CT372" s="475"/>
      <c r="CU372" s="475"/>
      <c r="CV372" s="475"/>
      <c r="CW372" s="475"/>
      <c r="CX372" s="475"/>
      <c r="CY372" s="475"/>
      <c r="CZ372" s="475"/>
      <c r="DA372" s="475"/>
      <c r="DB372" s="475"/>
      <c r="DC372" s="475"/>
      <c r="DD372" s="475"/>
      <c r="DE372" s="475"/>
      <c r="DF372" s="475"/>
      <c r="DG372" s="475"/>
      <c r="DH372" s="475"/>
      <c r="DI372" s="475"/>
      <c r="DJ372" s="475"/>
      <c r="DK372" s="475"/>
      <c r="DL372" s="475"/>
      <c r="DM372" s="475"/>
      <c r="DN372" s="475"/>
      <c r="DO372" s="475"/>
      <c r="DP372" s="475"/>
      <c r="DQ372" s="475"/>
      <c r="DR372" s="475"/>
      <c r="DS372" s="475"/>
      <c r="DT372" s="475"/>
      <c r="DU372" s="475"/>
      <c r="DV372" s="475"/>
      <c r="DW372" s="475"/>
      <c r="DX372" s="475"/>
      <c r="DY372" s="475"/>
      <c r="DZ372" s="475"/>
      <c r="EA372" s="475"/>
      <c r="EB372" s="475"/>
      <c r="EC372" s="475"/>
      <c r="ED372" s="475"/>
      <c r="EE372" s="475"/>
      <c r="EF372" s="475"/>
      <c r="EG372" s="475"/>
      <c r="EH372" s="475"/>
      <c r="EI372" s="475"/>
      <c r="EJ372" s="475"/>
      <c r="EK372" s="475"/>
      <c r="EL372" s="475"/>
      <c r="EM372" s="475"/>
      <c r="EN372" s="475"/>
      <c r="EO372" s="475"/>
      <c r="EP372" s="475"/>
      <c r="EQ372" s="475"/>
      <c r="ER372" s="475"/>
      <c r="ES372" s="475"/>
      <c r="ET372" s="475"/>
      <c r="EU372" s="475"/>
      <c r="EV372" s="475"/>
      <c r="EW372" s="475"/>
      <c r="EX372" s="475"/>
      <c r="EY372" s="475"/>
      <c r="EZ372" s="475"/>
      <c r="FA372" s="475"/>
      <c r="FB372" s="475"/>
      <c r="FC372" s="475"/>
      <c r="FD372" s="475"/>
      <c r="FE372" s="475"/>
      <c r="FF372" s="475"/>
      <c r="FG372" s="475"/>
      <c r="FH372" s="475"/>
      <c r="FI372" s="475"/>
      <c r="FJ372" s="475"/>
      <c r="FK372" s="475"/>
      <c r="FL372" s="475"/>
      <c r="FM372" s="475"/>
      <c r="FN372" s="475"/>
      <c r="FO372" s="475"/>
      <c r="FP372" s="475"/>
      <c r="FQ372" s="475"/>
      <c r="FR372" s="475"/>
      <c r="FS372" s="475"/>
      <c r="FT372" s="475"/>
      <c r="FU372" s="475"/>
      <c r="FV372" s="475"/>
      <c r="FW372" s="475"/>
      <c r="FX372" s="475"/>
      <c r="FY372" s="475"/>
      <c r="FZ372" s="475"/>
      <c r="GA372" s="475"/>
      <c r="GB372" s="475"/>
      <c r="GC372" s="475"/>
      <c r="GD372" s="475"/>
      <c r="GE372" s="475"/>
      <c r="GF372" s="475"/>
      <c r="GG372" s="475"/>
      <c r="GH372" s="475"/>
      <c r="GI372" s="475"/>
      <c r="GJ372" s="475"/>
      <c r="GK372" s="475"/>
      <c r="GL372" s="475"/>
      <c r="GM372" s="475"/>
      <c r="GN372" s="475"/>
      <c r="GO372" s="475"/>
      <c r="GP372" s="475"/>
      <c r="GQ372" s="475"/>
      <c r="GR372" s="475"/>
      <c r="GS372" s="475"/>
      <c r="GT372" s="475"/>
      <c r="GU372" s="475"/>
      <c r="GV372" s="475"/>
      <c r="GW372" s="475"/>
      <c r="GX372" s="475"/>
      <c r="GY372" s="475"/>
      <c r="GZ372" s="475"/>
      <c r="HA372" s="475"/>
      <c r="HB372" s="475"/>
      <c r="HC372" s="475"/>
      <c r="HD372" s="475"/>
      <c r="HE372" s="475"/>
      <c r="HF372" s="475"/>
      <c r="HG372" s="475"/>
      <c r="HH372" s="475"/>
      <c r="HI372" s="475"/>
      <c r="HJ372" s="475"/>
      <c r="HK372" s="475"/>
      <c r="HL372" s="475"/>
      <c r="HM372" s="475"/>
      <c r="HN372" s="475"/>
      <c r="HO372" s="475"/>
      <c r="HP372" s="475"/>
      <c r="HQ372" s="475"/>
      <c r="HR372" s="475"/>
      <c r="HS372" s="475"/>
      <c r="HT372" s="475"/>
      <c r="HU372" s="475"/>
      <c r="HV372" s="475"/>
      <c r="HW372" s="475"/>
      <c r="HX372" s="475"/>
      <c r="HY372" s="475"/>
      <c r="HZ372" s="475"/>
      <c r="IA372" s="475"/>
      <c r="IB372" s="475"/>
      <c r="IC372" s="475"/>
      <c r="ID372" s="475"/>
      <c r="IE372" s="475"/>
      <c r="IF372" s="475"/>
      <c r="IG372" s="475"/>
      <c r="IH372" s="475"/>
      <c r="II372" s="475"/>
      <c r="IJ372" s="475"/>
      <c r="IK372" s="475"/>
      <c r="IL372" s="475"/>
      <c r="IM372" s="475"/>
      <c r="IN372" s="475"/>
      <c r="IO372" s="475"/>
      <c r="IP372" s="475"/>
      <c r="IQ372" s="475"/>
      <c r="IR372" s="475"/>
      <c r="IS372" s="475"/>
      <c r="IT372" s="475"/>
      <c r="IU372" s="475"/>
      <c r="IV372" s="475"/>
      <c r="IW372" s="475"/>
      <c r="IX372" s="475"/>
      <c r="IY372" s="475"/>
      <c r="IZ372" s="475"/>
      <c r="JA372" s="475"/>
      <c r="JB372" s="475"/>
      <c r="JC372" s="475"/>
      <c r="JD372" s="475"/>
      <c r="JE372" s="475"/>
      <c r="JF372" s="475"/>
      <c r="JG372" s="475"/>
      <c r="JH372" s="475"/>
      <c r="JI372" s="475"/>
      <c r="JJ372" s="475"/>
      <c r="JK372" s="475"/>
      <c r="JL372" s="475"/>
      <c r="JM372" s="475"/>
      <c r="JN372" s="475"/>
      <c r="JO372" s="475"/>
      <c r="JP372" s="475"/>
      <c r="JQ372" s="475"/>
      <c r="JR372" s="475"/>
      <c r="JS372" s="475"/>
      <c r="JT372" s="475"/>
      <c r="JU372" s="475"/>
      <c r="JV372" s="475"/>
      <c r="JW372" s="475"/>
      <c r="JX372" s="475"/>
      <c r="JY372" s="475"/>
      <c r="JZ372" s="475"/>
      <c r="KA372" s="475"/>
      <c r="KB372" s="475"/>
      <c r="KC372" s="475"/>
      <c r="KD372" s="475"/>
      <c r="KE372" s="475"/>
      <c r="KF372" s="475"/>
      <c r="KG372" s="475"/>
      <c r="KH372" s="475"/>
      <c r="KI372" s="475"/>
      <c r="KJ372" s="475"/>
      <c r="KK372" s="475"/>
      <c r="KL372" s="475"/>
      <c r="KM372" s="475"/>
      <c r="KN372" s="475"/>
      <c r="KO372" s="475"/>
      <c r="KP372" s="475"/>
      <c r="KQ372" s="475"/>
      <c r="KR372" s="475"/>
      <c r="KS372" s="475"/>
      <c r="KT372" s="475"/>
      <c r="KU372" s="475"/>
      <c r="KV372" s="475"/>
      <c r="KW372" s="475"/>
      <c r="KX372" s="475"/>
      <c r="KY372" s="475"/>
      <c r="KZ372" s="475"/>
      <c r="LA372" s="475"/>
      <c r="LB372" s="475"/>
      <c r="LC372" s="475"/>
      <c r="LD372" s="475"/>
      <c r="LE372" s="475"/>
      <c r="LF372" s="475"/>
      <c r="LG372" s="475"/>
      <c r="LH372" s="475"/>
      <c r="LI372" s="475"/>
      <c r="LJ372" s="475"/>
      <c r="LK372" s="475"/>
      <c r="LL372" s="475"/>
      <c r="LM372" s="475"/>
      <c r="LN372" s="475"/>
      <c r="LO372" s="475"/>
      <c r="LP372" s="475"/>
      <c r="LQ372" s="475"/>
      <c r="LR372" s="475"/>
      <c r="LS372" s="475"/>
      <c r="LT372" s="475"/>
      <c r="LU372" s="475"/>
      <c r="LV372" s="475"/>
      <c r="LW372" s="475"/>
      <c r="LX372" s="475"/>
      <c r="LY372" s="475"/>
      <c r="LZ372" s="475"/>
      <c r="MA372" s="475"/>
      <c r="MB372" s="475"/>
      <c r="MC372" s="475"/>
      <c r="MD372" s="475"/>
      <c r="ME372" s="475"/>
      <c r="MF372" s="475"/>
      <c r="MG372" s="475"/>
      <c r="MH372" s="475"/>
      <c r="MI372" s="475"/>
      <c r="MJ372" s="475"/>
      <c r="MK372" s="475"/>
      <c r="ML372" s="475"/>
      <c r="MM372" s="475"/>
      <c r="MN372" s="475"/>
      <c r="MO372" s="475"/>
      <c r="MP372" s="475"/>
      <c r="MQ372" s="475"/>
      <c r="MR372" s="475"/>
      <c r="MS372" s="475"/>
      <c r="MT372" s="475"/>
      <c r="MU372" s="475"/>
      <c r="MV372" s="475"/>
      <c r="MW372" s="475"/>
      <c r="MX372" s="475"/>
      <c r="MY372" s="475"/>
      <c r="MZ372" s="475"/>
      <c r="NA372" s="475"/>
      <c r="NB372" s="475"/>
      <c r="NC372" s="475"/>
      <c r="ND372" s="475"/>
      <c r="NE372" s="475"/>
      <c r="NF372" s="475"/>
      <c r="NG372" s="475"/>
      <c r="NH372" s="475"/>
      <c r="NI372" s="475"/>
      <c r="NJ372" s="475"/>
      <c r="NK372" s="475"/>
      <c r="NL372" s="475"/>
      <c r="NM372" s="475"/>
      <c r="NN372" s="475"/>
      <c r="NO372" s="475"/>
      <c r="NP372" s="475"/>
      <c r="NQ372" s="475"/>
      <c r="NR372" s="475"/>
      <c r="NS372" s="475"/>
      <c r="NT372" s="475"/>
      <c r="NU372" s="475"/>
      <c r="NV372" s="475"/>
      <c r="NW372" s="475"/>
      <c r="NX372" s="475"/>
      <c r="NY372" s="475"/>
      <c r="NZ372" s="475"/>
      <c r="OA372" s="475"/>
      <c r="OB372" s="475"/>
      <c r="OC372" s="475"/>
      <c r="OD372" s="475"/>
      <c r="OE372" s="475"/>
      <c r="OF372" s="475"/>
      <c r="OG372" s="475"/>
      <c r="OH372" s="475"/>
      <c r="OI372" s="475"/>
      <c r="OJ372" s="475"/>
      <c r="OK372" s="475"/>
      <c r="OL372" s="475"/>
      <c r="OM372" s="475"/>
      <c r="ON372" s="475"/>
      <c r="OO372" s="475"/>
      <c r="OP372" s="475"/>
      <c r="OQ372" s="475"/>
      <c r="OR372" s="475"/>
      <c r="OS372" s="475"/>
      <c r="OT372" s="475"/>
      <c r="OU372" s="475"/>
      <c r="OV372" s="475"/>
      <c r="OW372" s="475"/>
      <c r="OX372" s="475"/>
      <c r="OY372" s="475"/>
      <c r="OZ372" s="475"/>
      <c r="PA372" s="475"/>
      <c r="PB372" s="475"/>
      <c r="PC372" s="475"/>
      <c r="PD372" s="475"/>
      <c r="PE372" s="475"/>
      <c r="PF372" s="475"/>
      <c r="PG372" s="475"/>
      <c r="PH372" s="475"/>
      <c r="PI372" s="475"/>
      <c r="PJ372" s="475"/>
      <c r="PK372" s="475"/>
      <c r="PL372" s="475"/>
      <c r="PM372" s="475"/>
      <c r="PN372" s="475"/>
      <c r="PO372" s="475"/>
      <c r="PP372" s="475"/>
      <c r="PQ372" s="475"/>
      <c r="PR372" s="475"/>
      <c r="PS372" s="475"/>
      <c r="PT372" s="475"/>
      <c r="PU372" s="475"/>
      <c r="PV372" s="475"/>
      <c r="PW372" s="475"/>
      <c r="PX372" s="475"/>
      <c r="PY372" s="475"/>
      <c r="PZ372" s="475"/>
      <c r="QA372" s="475"/>
      <c r="QB372" s="475"/>
      <c r="QC372" s="475"/>
      <c r="QD372" s="475"/>
      <c r="QE372" s="475"/>
      <c r="QF372" s="475"/>
      <c r="QG372" s="475"/>
      <c r="QH372" s="475"/>
      <c r="QI372" s="475"/>
      <c r="QJ372" s="475"/>
      <c r="QK372" s="475"/>
      <c r="QL372" s="475"/>
      <c r="QM372" s="475"/>
      <c r="QN372" s="475"/>
      <c r="QO372" s="475"/>
      <c r="QP372" s="475"/>
      <c r="QQ372" s="475"/>
      <c r="QR372" s="475"/>
      <c r="QS372" s="475"/>
      <c r="QT372" s="475"/>
      <c r="QU372" s="475"/>
      <c r="QV372" s="475"/>
      <c r="QW372" s="475"/>
      <c r="QX372" s="475"/>
      <c r="QY372" s="475"/>
      <c r="QZ372" s="475"/>
      <c r="RA372" s="475"/>
      <c r="RB372" s="475"/>
      <c r="RC372" s="475"/>
      <c r="RD372" s="475"/>
      <c r="RE372" s="475"/>
      <c r="RF372" s="475"/>
      <c r="RG372" s="475"/>
      <c r="RH372" s="475"/>
      <c r="RI372" s="475"/>
      <c r="RJ372" s="475"/>
      <c r="RK372" s="475"/>
      <c r="RL372" s="475"/>
      <c r="RM372" s="475"/>
      <c r="RN372" s="475"/>
      <c r="RO372" s="475"/>
      <c r="RP372" s="475"/>
      <c r="RQ372" s="475"/>
      <c r="RR372" s="475"/>
      <c r="RS372" s="475"/>
      <c r="RT372" s="475"/>
      <c r="RU372" s="475"/>
      <c r="RV372" s="475"/>
      <c r="RW372" s="475"/>
      <c r="RX372" s="475"/>
      <c r="RY372" s="475"/>
      <c r="RZ372" s="475"/>
      <c r="SA372" s="475"/>
      <c r="SB372" s="475"/>
      <c r="SC372" s="475"/>
      <c r="SD372" s="475"/>
      <c r="SE372" s="475"/>
      <c r="SF372" s="475"/>
      <c r="SG372" s="475"/>
      <c r="SH372" s="475"/>
      <c r="SI372" s="475"/>
      <c r="SJ372" s="475"/>
      <c r="SK372" s="475"/>
      <c r="SL372" s="475"/>
      <c r="SM372" s="475"/>
      <c r="SN372" s="475"/>
      <c r="SO372" s="475"/>
      <c r="SP372" s="475"/>
      <c r="SQ372" s="475"/>
      <c r="SR372" s="475"/>
      <c r="SS372" s="475"/>
      <c r="ST372" s="475"/>
      <c r="SU372" s="475"/>
      <c r="SV372" s="475"/>
      <c r="SW372" s="475"/>
      <c r="SX372" s="475"/>
      <c r="SY372" s="475"/>
      <c r="SZ372" s="475"/>
      <c r="TA372" s="475"/>
      <c r="TB372" s="475"/>
      <c r="TC372" s="475"/>
      <c r="TD372" s="475"/>
      <c r="TE372" s="475"/>
      <c r="TF372" s="475"/>
      <c r="TG372" s="475"/>
      <c r="TH372" s="475"/>
      <c r="TI372" s="475"/>
      <c r="TJ372" s="475"/>
      <c r="TK372" s="475"/>
      <c r="TL372" s="475"/>
      <c r="TM372" s="475"/>
      <c r="TN372" s="475"/>
      <c r="TO372" s="475"/>
      <c r="TP372" s="475"/>
      <c r="TQ372" s="475"/>
      <c r="TR372" s="475"/>
      <c r="TS372" s="475"/>
      <c r="TT372" s="475"/>
      <c r="TU372" s="475"/>
      <c r="TV372" s="475"/>
      <c r="TW372" s="475"/>
      <c r="TX372" s="475"/>
      <c r="TY372" s="475"/>
      <c r="TZ372" s="475"/>
      <c r="UA372" s="475"/>
      <c r="UB372" s="475"/>
      <c r="UC372" s="475"/>
      <c r="UD372" s="475"/>
      <c r="UE372" s="475"/>
      <c r="UF372" s="475"/>
      <c r="UG372" s="475"/>
      <c r="UH372" s="475"/>
      <c r="UI372" s="475"/>
      <c r="UJ372" s="475"/>
      <c r="UK372" s="475"/>
      <c r="UL372" s="475"/>
      <c r="UM372" s="475"/>
      <c r="UN372" s="475"/>
      <c r="UO372" s="475"/>
      <c r="UP372" s="475"/>
      <c r="UQ372" s="475"/>
      <c r="UR372" s="475"/>
      <c r="US372" s="475"/>
      <c r="UT372" s="475"/>
      <c r="UU372" s="475"/>
      <c r="UV372" s="475"/>
      <c r="UW372" s="475"/>
      <c r="UX372" s="475"/>
      <c r="UY372" s="475"/>
      <c r="UZ372" s="475"/>
      <c r="VA372" s="475"/>
      <c r="VB372" s="475"/>
      <c r="VC372" s="475"/>
      <c r="VD372" s="475"/>
      <c r="VE372" s="475"/>
      <c r="VF372" s="475"/>
      <c r="VG372" s="475"/>
      <c r="VH372" s="475"/>
      <c r="VI372" s="475"/>
      <c r="VJ372" s="475"/>
      <c r="VK372" s="475"/>
      <c r="VL372" s="475"/>
      <c r="VM372" s="475"/>
      <c r="VN372" s="475"/>
      <c r="VO372" s="475"/>
      <c r="VP372" s="475"/>
      <c r="VQ372" s="475"/>
      <c r="VR372" s="475"/>
      <c r="VS372" s="475"/>
      <c r="VT372" s="475"/>
      <c r="VU372" s="475"/>
      <c r="VV372" s="475"/>
      <c r="VW372" s="475"/>
      <c r="VX372" s="475"/>
      <c r="VY372" s="475"/>
      <c r="VZ372" s="475"/>
      <c r="WA372" s="475"/>
      <c r="WB372" s="475"/>
      <c r="WC372" s="475"/>
      <c r="WD372" s="475"/>
      <c r="WE372" s="475"/>
      <c r="WF372" s="475"/>
      <c r="WG372" s="475"/>
      <c r="WH372" s="475"/>
      <c r="WI372" s="475"/>
      <c r="WJ372" s="475"/>
      <c r="WK372" s="475"/>
      <c r="WL372" s="475"/>
      <c r="WM372" s="475"/>
      <c r="WN372" s="475"/>
      <c r="WO372" s="475"/>
      <c r="WP372" s="475"/>
      <c r="WQ372" s="475"/>
      <c r="WR372" s="475"/>
      <c r="WS372" s="475"/>
      <c r="WT372" s="475"/>
      <c r="WU372" s="475"/>
      <c r="WV372" s="475"/>
      <c r="WW372" s="475"/>
      <c r="WX372" s="475"/>
      <c r="WY372" s="475"/>
      <c r="WZ372" s="475"/>
      <c r="XA372" s="475"/>
      <c r="XB372" s="475"/>
      <c r="XC372" s="475"/>
      <c r="XD372" s="475"/>
      <c r="XE372" s="475"/>
      <c r="XF372" s="475"/>
      <c r="XG372" s="475"/>
      <c r="XH372" s="475"/>
      <c r="XI372" s="475"/>
      <c r="XJ372" s="475"/>
      <c r="XK372" s="475"/>
      <c r="XL372" s="475"/>
      <c r="XM372" s="475"/>
      <c r="XN372" s="475"/>
      <c r="XO372" s="475"/>
      <c r="XP372" s="475"/>
      <c r="XQ372" s="475"/>
      <c r="XR372" s="475"/>
      <c r="XS372" s="475"/>
      <c r="XT372" s="475"/>
      <c r="XU372" s="475"/>
      <c r="XV372" s="475"/>
      <c r="XW372" s="475"/>
      <c r="XX372" s="475"/>
      <c r="XY372" s="475"/>
      <c r="XZ372" s="475"/>
      <c r="YA372" s="475"/>
      <c r="YB372" s="475"/>
      <c r="YC372" s="475"/>
      <c r="YD372" s="475"/>
      <c r="YE372" s="475"/>
      <c r="YF372" s="475"/>
      <c r="YG372" s="475"/>
      <c r="YH372" s="475"/>
      <c r="YI372" s="475"/>
      <c r="YJ372" s="475"/>
      <c r="YK372" s="475"/>
      <c r="YL372" s="475"/>
      <c r="YM372" s="475"/>
      <c r="YN372" s="475"/>
      <c r="YO372" s="475"/>
      <c r="YP372" s="475"/>
      <c r="YQ372" s="475"/>
      <c r="YR372" s="475"/>
      <c r="YS372" s="475"/>
      <c r="YT372" s="475"/>
      <c r="YU372" s="475"/>
      <c r="YV372" s="475"/>
      <c r="YW372" s="475"/>
      <c r="YX372" s="475"/>
      <c r="YY372" s="475"/>
      <c r="YZ372" s="475"/>
      <c r="ZA372" s="475"/>
      <c r="ZB372" s="475"/>
      <c r="ZC372" s="475"/>
      <c r="ZD372" s="475"/>
      <c r="ZE372" s="475"/>
      <c r="ZF372" s="475"/>
      <c r="ZG372" s="475"/>
      <c r="ZH372" s="475"/>
      <c r="ZI372" s="475"/>
      <c r="ZJ372" s="475"/>
      <c r="ZK372" s="475"/>
      <c r="ZL372" s="475"/>
      <c r="ZM372" s="475"/>
      <c r="ZN372" s="475"/>
      <c r="ZO372" s="475"/>
      <c r="ZP372" s="475"/>
      <c r="ZQ372" s="475"/>
      <c r="ZR372" s="475"/>
      <c r="ZS372" s="475"/>
      <c r="ZT372" s="475"/>
      <c r="ZU372" s="475"/>
      <c r="ZV372" s="475"/>
      <c r="ZW372" s="475"/>
      <c r="ZX372" s="475"/>
      <c r="ZY372" s="475"/>
      <c r="ZZ372" s="475"/>
      <c r="AAA372" s="475"/>
      <c r="AAB372" s="475"/>
      <c r="AAC372" s="475"/>
      <c r="AAD372" s="475"/>
      <c r="AAE372" s="475"/>
      <c r="AAF372" s="475"/>
      <c r="AAG372" s="475"/>
      <c r="AAH372" s="475"/>
      <c r="AAI372" s="475"/>
      <c r="AAJ372" s="475"/>
      <c r="AAK372" s="475"/>
      <c r="AAL372" s="475"/>
      <c r="AAM372" s="475"/>
      <c r="AAN372" s="475"/>
      <c r="AAO372" s="475"/>
      <c r="AAP372" s="475"/>
      <c r="AAQ372" s="475"/>
      <c r="AAR372" s="475"/>
      <c r="AAS372" s="475"/>
      <c r="AAT372" s="475"/>
      <c r="AAU372" s="475"/>
      <c r="AAV372" s="475"/>
      <c r="AAW372" s="475"/>
      <c r="AAX372" s="475"/>
      <c r="AAY372" s="475"/>
      <c r="AAZ372" s="475"/>
      <c r="ABA372" s="475"/>
      <c r="ABB372" s="475"/>
      <c r="ABC372" s="475"/>
      <c r="ABD372" s="475"/>
      <c r="ABE372" s="475"/>
      <c r="ABF372" s="475"/>
      <c r="ABG372" s="475"/>
      <c r="ABH372" s="475"/>
      <c r="ABI372" s="475"/>
      <c r="ABJ372" s="475"/>
      <c r="ABK372" s="475"/>
      <c r="ABL372" s="475"/>
      <c r="ABM372" s="475"/>
      <c r="ABN372" s="475"/>
      <c r="ABO372" s="475"/>
      <c r="ABP372" s="475"/>
      <c r="ABQ372" s="475"/>
      <c r="ABR372" s="475"/>
      <c r="ABS372" s="475"/>
      <c r="ABT372" s="475"/>
      <c r="ABU372" s="475"/>
      <c r="ABV372" s="475"/>
      <c r="ABW372" s="475"/>
      <c r="ABX372" s="475"/>
      <c r="ABY372" s="475"/>
      <c r="ABZ372" s="475"/>
      <c r="ACA372" s="475"/>
      <c r="ACB372" s="475"/>
      <c r="ACC372" s="475"/>
      <c r="ACD372" s="475"/>
      <c r="ACE372" s="475"/>
      <c r="ACF372" s="475"/>
      <c r="ACG372" s="475"/>
      <c r="ACH372" s="475"/>
      <c r="ACI372" s="475"/>
      <c r="ACJ372" s="475"/>
      <c r="ACK372" s="475"/>
      <c r="ACL372" s="475"/>
      <c r="ACM372" s="475"/>
      <c r="ACN372" s="475"/>
      <c r="ACO372" s="475"/>
      <c r="ACP372" s="475"/>
      <c r="ACQ372" s="475"/>
      <c r="ACR372" s="475"/>
      <c r="ACS372" s="475"/>
      <c r="ACT372" s="475"/>
      <c r="ACU372" s="475"/>
      <c r="ACV372" s="475"/>
      <c r="ACW372" s="475"/>
      <c r="ACX372" s="475"/>
      <c r="ACY372" s="475"/>
      <c r="ACZ372" s="475"/>
      <c r="ADA372" s="475"/>
      <c r="ADB372" s="475"/>
      <c r="ADC372" s="475"/>
      <c r="ADD372" s="475"/>
      <c r="ADE372" s="475"/>
      <c r="ADF372" s="475"/>
      <c r="ADG372" s="475"/>
      <c r="ADH372" s="475"/>
      <c r="ADI372" s="475"/>
      <c r="ADJ372" s="475"/>
      <c r="ADK372" s="475"/>
      <c r="ADL372" s="475"/>
      <c r="ADM372" s="475"/>
      <c r="ADN372" s="475"/>
      <c r="ADO372" s="475"/>
      <c r="ADP372" s="475"/>
      <c r="ADQ372" s="475"/>
      <c r="ADR372" s="475"/>
      <c r="ADS372" s="475"/>
      <c r="ADT372" s="475"/>
      <c r="ADU372" s="475"/>
      <c r="ADV372" s="475"/>
      <c r="ADW372" s="475"/>
      <c r="ADX372" s="475"/>
      <c r="ADY372" s="475"/>
      <c r="ADZ372" s="475"/>
      <c r="AEA372" s="475"/>
      <c r="AEB372" s="475"/>
      <c r="AEC372" s="475"/>
      <c r="AED372" s="475"/>
      <c r="AEE372" s="475"/>
      <c r="AEF372" s="475"/>
      <c r="AEG372" s="475"/>
      <c r="AEH372" s="475"/>
      <c r="AEI372" s="475"/>
      <c r="AEJ372" s="475"/>
      <c r="AEK372" s="475"/>
      <c r="AEL372" s="475"/>
      <c r="AEM372" s="475"/>
      <c r="AEN372" s="475"/>
      <c r="AEO372" s="475"/>
      <c r="AEP372" s="475"/>
      <c r="AEQ372" s="475"/>
      <c r="AER372" s="475"/>
      <c r="AES372" s="475"/>
      <c r="AET372" s="475"/>
      <c r="AEU372" s="475"/>
      <c r="AEV372" s="475"/>
      <c r="AEW372" s="475"/>
      <c r="AEX372" s="475"/>
      <c r="AEY372" s="475"/>
      <c r="AEZ372" s="475"/>
      <c r="AFA372" s="475"/>
      <c r="AFB372" s="475"/>
      <c r="AFC372" s="475"/>
      <c r="AFD372" s="475"/>
      <c r="AFE372" s="475"/>
      <c r="AFF372" s="475"/>
      <c r="AFG372" s="475"/>
      <c r="AFH372" s="475"/>
      <c r="AFI372" s="475"/>
      <c r="AFJ372" s="475"/>
      <c r="AFK372" s="475"/>
      <c r="AFL372" s="475"/>
      <c r="AFM372" s="475"/>
      <c r="AFN372" s="475"/>
      <c r="AFO372" s="475"/>
      <c r="AFP372" s="475"/>
      <c r="AFQ372" s="475"/>
      <c r="AFR372" s="475"/>
      <c r="AFS372" s="475"/>
      <c r="AFT372" s="475"/>
      <c r="AFU372" s="475"/>
      <c r="AFV372" s="475"/>
      <c r="AFW372" s="475"/>
      <c r="AFX372" s="475"/>
      <c r="AFY372" s="475"/>
      <c r="AFZ372" s="475"/>
      <c r="AGA372" s="475"/>
      <c r="AGB372" s="475"/>
      <c r="AGC372" s="475"/>
      <c r="AGD372" s="475"/>
      <c r="AGE372" s="475"/>
      <c r="AGF372" s="475"/>
      <c r="AGG372" s="475"/>
      <c r="AGH372" s="475"/>
      <c r="AGI372" s="475"/>
      <c r="AGJ372" s="475"/>
      <c r="AGK372" s="475"/>
      <c r="AGL372" s="475"/>
      <c r="AGM372" s="475"/>
      <c r="AGN372" s="475"/>
      <c r="AGO372" s="475"/>
      <c r="AGP372" s="475"/>
      <c r="AGQ372" s="475"/>
      <c r="AGR372" s="475"/>
      <c r="AGS372" s="475"/>
      <c r="AGT372" s="475"/>
      <c r="AGU372" s="475"/>
      <c r="AGV372" s="475"/>
      <c r="AGW372" s="475"/>
      <c r="AGX372" s="475"/>
      <c r="AGY372" s="475"/>
      <c r="AGZ372" s="475"/>
      <c r="AHA372" s="475"/>
      <c r="AHB372" s="475"/>
      <c r="AHC372" s="475"/>
      <c r="AHD372" s="475"/>
      <c r="AHE372" s="475"/>
      <c r="AHF372" s="475"/>
      <c r="AHG372" s="475"/>
      <c r="AHH372" s="475"/>
      <c r="AHI372" s="475"/>
      <c r="AHJ372" s="475"/>
      <c r="AHK372" s="475"/>
      <c r="AHL372" s="475"/>
      <c r="AHM372" s="475"/>
      <c r="AHN372" s="475"/>
      <c r="AHO372" s="475"/>
      <c r="AHP372" s="475"/>
      <c r="AHQ372" s="475"/>
      <c r="AHR372" s="475"/>
      <c r="AHS372" s="475"/>
      <c r="AHT372" s="475"/>
      <c r="AHU372" s="475"/>
      <c r="AHV372" s="475"/>
      <c r="AHW372" s="475"/>
      <c r="AHX372" s="475"/>
      <c r="AHY372" s="475"/>
      <c r="AHZ372" s="475"/>
      <c r="AIA372" s="475"/>
      <c r="AIB372" s="475"/>
      <c r="AIC372" s="475"/>
      <c r="AID372" s="475"/>
      <c r="AIE372" s="475"/>
      <c r="AIF372" s="475"/>
      <c r="AIG372" s="475"/>
      <c r="AIH372" s="475"/>
      <c r="AII372" s="475"/>
      <c r="AIJ372" s="475"/>
      <c r="AIK372" s="475"/>
      <c r="AIL372" s="475"/>
      <c r="AIM372" s="475"/>
      <c r="AIN372" s="475"/>
      <c r="AIO372" s="475"/>
      <c r="AIP372" s="475"/>
      <c r="AIQ372" s="475"/>
      <c r="AIR372" s="475"/>
      <c r="AIS372" s="475"/>
      <c r="AIT372" s="475"/>
      <c r="AIU372" s="475"/>
      <c r="AIV372" s="475"/>
      <c r="AIW372" s="475"/>
      <c r="AIX372" s="475"/>
      <c r="AIY372" s="475"/>
      <c r="AIZ372" s="475"/>
      <c r="AJA372" s="475"/>
      <c r="AJB372" s="475"/>
      <c r="AJC372" s="475"/>
      <c r="AJD372" s="475"/>
      <c r="AJE372" s="475"/>
      <c r="AJF372" s="475"/>
      <c r="AJG372" s="475"/>
      <c r="AJH372" s="475"/>
      <c r="AJI372" s="475"/>
      <c r="AJJ372" s="475"/>
      <c r="AJK372" s="475"/>
      <c r="AJL372" s="475"/>
      <c r="AJM372" s="475"/>
      <c r="AJN372" s="475"/>
      <c r="AJO372" s="475"/>
      <c r="AJP372" s="475"/>
      <c r="AJQ372" s="475"/>
      <c r="AJR372" s="475"/>
      <c r="AJS372" s="475"/>
      <c r="AJT372" s="475"/>
      <c r="AJU372" s="475"/>
      <c r="AJV372" s="475"/>
      <c r="AJW372" s="475"/>
      <c r="AJX372" s="475"/>
      <c r="AJY372" s="475"/>
      <c r="AJZ372" s="475"/>
      <c r="AKA372" s="475"/>
      <c r="AKB372" s="475"/>
      <c r="AKC372" s="475"/>
      <c r="AKD372" s="475"/>
      <c r="AKE372" s="475"/>
      <c r="AKF372" s="475"/>
      <c r="AKG372" s="475"/>
      <c r="AKH372" s="475"/>
      <c r="AKI372" s="475"/>
      <c r="AKJ372" s="475"/>
      <c r="AKK372" s="475"/>
      <c r="AKL372" s="475"/>
      <c r="AKM372" s="475"/>
      <c r="AKN372" s="475"/>
      <c r="AKO372" s="475"/>
      <c r="AKP372" s="475"/>
      <c r="AKQ372" s="475"/>
      <c r="AKR372" s="475"/>
      <c r="AKS372" s="475"/>
      <c r="AKT372" s="475"/>
      <c r="AKU372" s="475"/>
      <c r="AKV372" s="475"/>
      <c r="AKW372" s="475"/>
      <c r="AKX372" s="475"/>
      <c r="AKY372" s="475"/>
      <c r="AKZ372" s="475"/>
      <c r="ALA372" s="475"/>
      <c r="ALB372" s="475"/>
      <c r="ALC372" s="475"/>
      <c r="ALD372" s="475"/>
      <c r="ALE372" s="475"/>
      <c r="ALF372" s="475"/>
      <c r="ALG372" s="475"/>
      <c r="ALH372" s="475"/>
      <c r="ALI372" s="475"/>
      <c r="ALJ372" s="475"/>
      <c r="ALK372" s="475"/>
      <c r="ALL372" s="475"/>
      <c r="ALM372" s="475"/>
      <c r="ALN372" s="475"/>
      <c r="ALO372" s="475"/>
      <c r="ALP372" s="475"/>
      <c r="ALQ372" s="475"/>
      <c r="ALR372" s="475"/>
      <c r="ALS372" s="475"/>
      <c r="ALT372" s="475"/>
      <c r="ALU372" s="475"/>
      <c r="ALV372" s="475"/>
      <c r="ALW372" s="475"/>
      <c r="ALX372" s="475"/>
      <c r="ALY372" s="475"/>
      <c r="ALZ372" s="475"/>
      <c r="AMA372" s="475"/>
      <c r="AMB372" s="475"/>
      <c r="AMC372" s="475"/>
      <c r="AMD372" s="475"/>
      <c r="AME372" s="475"/>
      <c r="AMF372" s="475"/>
      <c r="AMG372" s="475"/>
      <c r="AMH372" s="475"/>
      <c r="AMI372" s="475"/>
      <c r="AMJ372" s="475"/>
      <c r="AMK372" s="475"/>
      <c r="AML372" s="475"/>
      <c r="AMM372" s="475"/>
      <c r="AMN372" s="475"/>
      <c r="AMO372" s="475"/>
      <c r="AMP372" s="475"/>
      <c r="AMQ372" s="475"/>
      <c r="AMR372" s="475"/>
      <c r="AMS372" s="475"/>
      <c r="AMT372" s="475"/>
      <c r="AMU372" s="475"/>
      <c r="AMV372" s="475"/>
      <c r="AMW372" s="475"/>
      <c r="AMX372" s="475"/>
      <c r="AMY372" s="475"/>
      <c r="AMZ372" s="475"/>
      <c r="ANA372" s="475"/>
      <c r="ANB372" s="475"/>
      <c r="ANC372" s="475"/>
      <c r="AND372" s="475"/>
      <c r="ANE372" s="475"/>
      <c r="ANF372" s="475"/>
      <c r="ANG372" s="475"/>
      <c r="ANH372" s="475"/>
      <c r="ANI372" s="475"/>
      <c r="ANJ372" s="475"/>
      <c r="ANK372" s="475"/>
      <c r="ANL372" s="475"/>
      <c r="ANM372" s="475"/>
      <c r="ANN372" s="475"/>
      <c r="ANO372" s="475"/>
      <c r="ANP372" s="475"/>
      <c r="ANQ372" s="475"/>
      <c r="ANR372" s="475"/>
      <c r="ANS372" s="475"/>
      <c r="ANT372" s="475"/>
      <c r="ANU372" s="475"/>
      <c r="ANV372" s="475"/>
      <c r="ANW372" s="475"/>
      <c r="ANX372" s="475"/>
      <c r="ANY372" s="475"/>
      <c r="ANZ372" s="475"/>
      <c r="AOA372" s="475"/>
      <c r="AOB372" s="475"/>
      <c r="AOC372" s="475"/>
      <c r="AOD372" s="475"/>
      <c r="AOE372" s="475"/>
      <c r="AOF372" s="475"/>
      <c r="AOG372" s="475"/>
      <c r="AOH372" s="475"/>
      <c r="AOI372" s="475"/>
      <c r="AOJ372" s="475"/>
      <c r="AOK372" s="475"/>
      <c r="AOL372" s="475"/>
      <c r="AOM372" s="475"/>
      <c r="AON372" s="475"/>
      <c r="AOO372" s="475"/>
      <c r="AOP372" s="475"/>
      <c r="AOQ372" s="475"/>
      <c r="AOR372" s="475"/>
      <c r="AOS372" s="475"/>
      <c r="AOT372" s="475"/>
      <c r="AOU372" s="475"/>
      <c r="AOV372" s="475"/>
      <c r="AOW372" s="475"/>
      <c r="AOX372" s="475"/>
      <c r="AOY372" s="475"/>
      <c r="AOZ372" s="475"/>
      <c r="APA372" s="475"/>
      <c r="APB372" s="475"/>
      <c r="APC372" s="475"/>
      <c r="APD372" s="475"/>
      <c r="APE372" s="475"/>
      <c r="APF372" s="475"/>
      <c r="APG372" s="475"/>
      <c r="APH372" s="475"/>
      <c r="API372" s="475"/>
      <c r="APJ372" s="475"/>
      <c r="APK372" s="475"/>
      <c r="APL372" s="475"/>
      <c r="APM372" s="475"/>
      <c r="APN372" s="475"/>
      <c r="APO372" s="475"/>
      <c r="APP372" s="475"/>
      <c r="APQ372" s="475"/>
      <c r="APR372" s="475"/>
      <c r="APS372" s="475"/>
      <c r="APT372" s="475"/>
      <c r="APU372" s="475"/>
      <c r="APV372" s="475"/>
      <c r="APW372" s="475"/>
      <c r="APX372" s="475"/>
      <c r="APY372" s="475"/>
      <c r="APZ372" s="475"/>
      <c r="AQA372" s="475"/>
      <c r="AQB372" s="475"/>
      <c r="AQC372" s="475"/>
      <c r="AQD372" s="475"/>
      <c r="AQE372" s="475"/>
      <c r="AQF372" s="475"/>
      <c r="AQG372" s="475"/>
      <c r="AQH372" s="475"/>
      <c r="AQI372" s="475"/>
      <c r="AQJ372" s="475"/>
      <c r="AQK372" s="475"/>
      <c r="AQL372" s="475"/>
      <c r="AQM372" s="475"/>
      <c r="AQN372" s="475"/>
      <c r="AQO372" s="475"/>
      <c r="AQP372" s="475"/>
      <c r="AQQ372" s="475"/>
      <c r="AQR372" s="475"/>
      <c r="AQS372" s="475"/>
      <c r="AQT372" s="475"/>
      <c r="AQU372" s="475"/>
      <c r="AQV372" s="475"/>
      <c r="AQW372" s="475"/>
      <c r="AQX372" s="475"/>
      <c r="AQY372" s="475"/>
      <c r="AQZ372" s="475"/>
      <c r="ARA372" s="475"/>
      <c r="ARB372" s="475"/>
      <c r="ARC372" s="475"/>
      <c r="ARD372" s="475"/>
      <c r="ARE372" s="475"/>
      <c r="ARF372" s="475"/>
      <c r="ARG372" s="475"/>
      <c r="ARH372" s="475"/>
      <c r="ARI372" s="475"/>
      <c r="ARJ372" s="475"/>
      <c r="ARK372" s="475"/>
      <c r="ARL372" s="475"/>
      <c r="ARM372" s="475"/>
      <c r="ARN372" s="475"/>
      <c r="ARO372" s="475"/>
      <c r="ARP372" s="475"/>
      <c r="ARQ372" s="475"/>
      <c r="ARR372" s="475"/>
      <c r="ARS372" s="475"/>
      <c r="ART372" s="475"/>
      <c r="ARU372" s="475"/>
      <c r="ARV372" s="475"/>
      <c r="ARW372" s="475"/>
      <c r="ARX372" s="475"/>
      <c r="ARY372" s="475"/>
      <c r="ARZ372" s="475"/>
      <c r="ASA372" s="475"/>
      <c r="ASB372" s="475"/>
      <c r="ASC372" s="475"/>
      <c r="ASD372" s="475"/>
      <c r="ASE372" s="475"/>
      <c r="ASF372" s="475"/>
      <c r="ASG372" s="475"/>
      <c r="ASH372" s="475"/>
      <c r="ASI372" s="475"/>
      <c r="ASJ372" s="475"/>
      <c r="ASK372" s="475"/>
      <c r="ASL372" s="475"/>
      <c r="ASM372" s="475"/>
      <c r="ASN372" s="475"/>
      <c r="ASO372" s="475"/>
      <c r="ASP372" s="475"/>
      <c r="ASQ372" s="475"/>
      <c r="ASR372" s="475"/>
      <c r="ASS372" s="475"/>
      <c r="AST372" s="475"/>
      <c r="ASU372" s="475"/>
      <c r="ASV372" s="475"/>
      <c r="ASW372" s="475"/>
      <c r="ASX372" s="475"/>
      <c r="ASY372" s="475"/>
      <c r="ASZ372" s="475"/>
      <c r="ATA372" s="475"/>
      <c r="ATB372" s="475"/>
      <c r="ATC372" s="475"/>
      <c r="ATD372" s="475"/>
      <c r="ATE372" s="475"/>
      <c r="ATF372" s="475"/>
      <c r="ATG372" s="475"/>
      <c r="ATH372" s="475"/>
      <c r="ATI372" s="475"/>
      <c r="ATJ372" s="475"/>
      <c r="ATK372" s="475"/>
      <c r="ATL372" s="475"/>
      <c r="ATM372" s="475"/>
      <c r="ATN372" s="475"/>
      <c r="ATO372" s="475"/>
      <c r="ATP372" s="475"/>
      <c r="ATQ372" s="475"/>
      <c r="ATR372" s="475"/>
      <c r="ATS372" s="475"/>
      <c r="ATT372" s="475"/>
      <c r="ATU372" s="475"/>
      <c r="ATV372" s="475"/>
      <c r="ATW372" s="475"/>
      <c r="ATX372" s="475"/>
      <c r="ATY372" s="475"/>
      <c r="ATZ372" s="475"/>
      <c r="AUA372" s="475"/>
      <c r="AUB372" s="475"/>
      <c r="AUC372" s="475"/>
      <c r="AUD372" s="475"/>
      <c r="AUE372" s="475"/>
      <c r="AUF372" s="475"/>
      <c r="AUG372" s="475"/>
      <c r="AUH372" s="475"/>
      <c r="AUI372" s="475"/>
      <c r="AUJ372" s="475"/>
      <c r="AUK372" s="475"/>
      <c r="AUL372" s="475"/>
      <c r="AUM372" s="475"/>
      <c r="AUN372" s="475"/>
      <c r="AUO372" s="475"/>
      <c r="AUP372" s="475"/>
      <c r="AUQ372" s="475"/>
      <c r="AUR372" s="475"/>
      <c r="AUS372" s="475"/>
      <c r="AUT372" s="475"/>
      <c r="AUU372" s="475"/>
      <c r="AUV372" s="475"/>
      <c r="AUW372" s="475"/>
      <c r="AUX372" s="475"/>
      <c r="AUY372" s="475"/>
      <c r="AUZ372" s="475"/>
      <c r="AVA372" s="475"/>
      <c r="AVB372" s="475"/>
      <c r="AVC372" s="475"/>
      <c r="AVD372" s="475"/>
      <c r="AVE372" s="475"/>
      <c r="AVF372" s="475"/>
      <c r="AVG372" s="475"/>
      <c r="AVH372" s="475"/>
      <c r="AVI372" s="475"/>
      <c r="AVJ372" s="475"/>
      <c r="AVK372" s="475"/>
      <c r="AVL372" s="475"/>
      <c r="AVM372" s="475"/>
      <c r="AVN372" s="475"/>
      <c r="AVO372" s="475"/>
      <c r="AVP372" s="475"/>
      <c r="AVQ372" s="475"/>
      <c r="AVR372" s="475"/>
      <c r="AVS372" s="475"/>
      <c r="AVT372" s="475"/>
      <c r="AVU372" s="475"/>
      <c r="AVV372" s="475"/>
      <c r="AVW372" s="475"/>
      <c r="AVX372" s="475"/>
      <c r="AVY372" s="475"/>
      <c r="AVZ372" s="475"/>
      <c r="AWA372" s="475"/>
      <c r="AWB372" s="475"/>
      <c r="AWC372" s="475"/>
      <c r="AWD372" s="475"/>
      <c r="AWE372" s="475"/>
      <c r="AWF372" s="475"/>
      <c r="AWG372" s="475"/>
      <c r="AWH372" s="475"/>
      <c r="AWI372" s="475"/>
      <c r="AWJ372" s="475"/>
      <c r="AWK372" s="475"/>
      <c r="AWL372" s="475"/>
      <c r="AWM372" s="475"/>
      <c r="AWN372" s="475"/>
      <c r="AWO372" s="475"/>
      <c r="AWP372" s="475"/>
      <c r="AWQ372" s="475"/>
      <c r="AWR372" s="475"/>
      <c r="AWS372" s="475"/>
      <c r="AWT372" s="475"/>
      <c r="AWU372" s="475"/>
      <c r="AWV372" s="475"/>
      <c r="AWW372" s="475"/>
      <c r="AWX372" s="475"/>
      <c r="AWY372" s="475"/>
      <c r="AWZ372" s="475"/>
      <c r="AXA372" s="475"/>
      <c r="AXB372" s="475"/>
      <c r="AXC372" s="475"/>
      <c r="AXD372" s="475"/>
      <c r="AXE372" s="475"/>
      <c r="AXF372" s="475"/>
      <c r="AXG372" s="475"/>
      <c r="AXH372" s="475"/>
      <c r="AXI372" s="475"/>
      <c r="AXJ372" s="475"/>
      <c r="AXK372" s="475"/>
      <c r="AXL372" s="475"/>
      <c r="AXM372" s="475"/>
      <c r="AXN372" s="475"/>
      <c r="AXO372" s="475"/>
      <c r="AXP372" s="475"/>
      <c r="AXQ372" s="475"/>
      <c r="AXR372" s="475"/>
      <c r="AXS372" s="475"/>
      <c r="AXT372" s="475"/>
      <c r="AXU372" s="475"/>
      <c r="AXV372" s="475"/>
      <c r="AXW372" s="475"/>
      <c r="AXX372" s="475"/>
      <c r="AXY372" s="475"/>
      <c r="AXZ372" s="475"/>
      <c r="AYA372" s="475"/>
      <c r="AYB372" s="475"/>
      <c r="AYC372" s="475"/>
      <c r="AYD372" s="475"/>
      <c r="AYE372" s="475"/>
      <c r="AYF372" s="475"/>
      <c r="AYG372" s="475"/>
      <c r="AYH372" s="475"/>
      <c r="AYI372" s="475"/>
      <c r="AYJ372" s="475"/>
      <c r="AYK372" s="475"/>
      <c r="AYL372" s="475"/>
      <c r="AYM372" s="475"/>
      <c r="AYN372" s="475"/>
      <c r="AYO372" s="475"/>
      <c r="AYP372" s="475"/>
      <c r="AYQ372" s="475"/>
      <c r="AYR372" s="475"/>
      <c r="AYS372" s="475"/>
      <c r="AYT372" s="475"/>
      <c r="AYU372" s="475"/>
      <c r="AYV372" s="475"/>
      <c r="AYW372" s="475"/>
      <c r="AYX372" s="475"/>
      <c r="AYY372" s="475"/>
      <c r="AYZ372" s="475"/>
      <c r="AZA372" s="475"/>
      <c r="AZB372" s="475"/>
      <c r="AZC372" s="475"/>
      <c r="AZD372" s="475"/>
      <c r="AZE372" s="475"/>
      <c r="AZF372" s="475"/>
      <c r="AZG372" s="475"/>
      <c r="AZH372" s="475"/>
      <c r="AZI372" s="475"/>
      <c r="AZJ372" s="475"/>
      <c r="AZK372" s="475"/>
      <c r="AZL372" s="475"/>
      <c r="AZM372" s="475"/>
      <c r="AZN372" s="475"/>
      <c r="AZO372" s="475"/>
      <c r="AZP372" s="475"/>
      <c r="AZQ372" s="475"/>
      <c r="AZR372" s="475"/>
      <c r="AZS372" s="475"/>
      <c r="AZT372" s="475"/>
      <c r="AZU372" s="475"/>
      <c r="AZV372" s="475"/>
      <c r="AZW372" s="475"/>
      <c r="AZX372" s="475"/>
      <c r="AZY372" s="475"/>
      <c r="AZZ372" s="475"/>
      <c r="BAA372" s="475"/>
      <c r="BAB372" s="475"/>
      <c r="BAC372" s="475"/>
      <c r="BAD372" s="475"/>
      <c r="BAE372" s="475"/>
      <c r="BAF372" s="475"/>
      <c r="BAG372" s="475"/>
      <c r="BAH372" s="475"/>
      <c r="BAI372" s="475"/>
      <c r="BAJ372" s="475"/>
      <c r="BAK372" s="475"/>
      <c r="BAL372" s="475"/>
      <c r="BAM372" s="475"/>
      <c r="BAN372" s="475"/>
      <c r="BAO372" s="475"/>
      <c r="BAP372" s="475"/>
      <c r="BAQ372" s="475"/>
      <c r="BAR372" s="475"/>
      <c r="BAS372" s="475"/>
      <c r="BAT372" s="475"/>
      <c r="BAU372" s="475"/>
      <c r="BAV372" s="475"/>
      <c r="BAW372" s="475"/>
      <c r="BAX372" s="475"/>
      <c r="BAY372" s="475"/>
      <c r="BAZ372" s="475"/>
      <c r="BBA372" s="475"/>
      <c r="BBB372" s="475"/>
      <c r="BBC372" s="475"/>
      <c r="BBD372" s="475"/>
      <c r="BBE372" s="475"/>
      <c r="BBF372" s="475"/>
      <c r="BBG372" s="475"/>
      <c r="BBH372" s="475"/>
      <c r="BBI372" s="475"/>
      <c r="BBJ372" s="475"/>
      <c r="BBK372" s="475"/>
      <c r="BBL372" s="475"/>
      <c r="BBM372" s="475"/>
      <c r="BBN372" s="475"/>
      <c r="BBO372" s="475"/>
      <c r="BBP372" s="475"/>
      <c r="BBQ372" s="475"/>
      <c r="BBR372" s="475"/>
      <c r="BBS372" s="475"/>
      <c r="BBT372" s="475"/>
      <c r="BBU372" s="475"/>
      <c r="BBV372" s="475"/>
      <c r="BBW372" s="475"/>
      <c r="BBX372" s="475"/>
      <c r="BBY372" s="475"/>
      <c r="BBZ372" s="475"/>
      <c r="BCA372" s="475"/>
      <c r="BCB372" s="475"/>
      <c r="BCC372" s="475"/>
      <c r="BCD372" s="475"/>
      <c r="BCE372" s="475"/>
      <c r="BCF372" s="475"/>
      <c r="BCG372" s="475"/>
      <c r="BCH372" s="475"/>
      <c r="BCI372" s="475"/>
      <c r="BCJ372" s="475"/>
      <c r="BCK372" s="475"/>
      <c r="BCL372" s="475"/>
      <c r="BCM372" s="475"/>
      <c r="BCN372" s="475"/>
      <c r="BCO372" s="475"/>
      <c r="BCP372" s="475"/>
      <c r="BCQ372" s="475"/>
      <c r="BCR372" s="475"/>
      <c r="BCS372" s="475"/>
      <c r="BCT372" s="475"/>
      <c r="BCU372" s="475"/>
      <c r="BCV372" s="475"/>
      <c r="BCW372" s="475"/>
      <c r="BCX372" s="475"/>
      <c r="BCY372" s="475"/>
      <c r="BCZ372" s="475"/>
      <c r="BDA372" s="475"/>
      <c r="BDB372" s="475"/>
      <c r="BDC372" s="475"/>
      <c r="BDD372" s="475"/>
      <c r="BDE372" s="475"/>
      <c r="BDF372" s="475"/>
      <c r="BDG372" s="475"/>
      <c r="BDH372" s="475"/>
      <c r="BDI372" s="475"/>
      <c r="BDJ372" s="475"/>
      <c r="BDK372" s="475"/>
      <c r="BDL372" s="475"/>
      <c r="BDM372" s="475"/>
      <c r="BDN372" s="475"/>
      <c r="BDO372" s="475"/>
      <c r="BDP372" s="475"/>
      <c r="BDQ372" s="475"/>
      <c r="BDR372" s="475"/>
      <c r="BDS372" s="475"/>
      <c r="BDT372" s="475"/>
      <c r="BDU372" s="475"/>
      <c r="BDV372" s="475"/>
      <c r="BDW372" s="475"/>
      <c r="BDX372" s="475"/>
      <c r="BDY372" s="475"/>
      <c r="BDZ372" s="475"/>
      <c r="BEA372" s="475"/>
      <c r="BEB372" s="475"/>
      <c r="BEC372" s="475"/>
      <c r="BED372" s="475"/>
      <c r="BEE372" s="475"/>
      <c r="BEF372" s="475"/>
      <c r="BEG372" s="475"/>
      <c r="BEH372" s="475"/>
      <c r="BEI372" s="475"/>
      <c r="BEJ372" s="475"/>
      <c r="BEK372" s="475"/>
      <c r="BEL372" s="475"/>
      <c r="BEM372" s="475"/>
      <c r="BEN372" s="475"/>
      <c r="BEO372" s="475"/>
      <c r="BEP372" s="475"/>
      <c r="BEQ372" s="475"/>
      <c r="BER372" s="475"/>
      <c r="BES372" s="475"/>
      <c r="BET372" s="475"/>
      <c r="BEU372" s="475"/>
      <c r="BEV372" s="475"/>
      <c r="BEW372" s="475"/>
      <c r="BEX372" s="475"/>
      <c r="BEY372" s="475"/>
      <c r="BEZ372" s="475"/>
      <c r="BFA372" s="475"/>
      <c r="BFB372" s="475"/>
      <c r="BFC372" s="475"/>
      <c r="BFD372" s="475"/>
      <c r="BFE372" s="475"/>
      <c r="BFF372" s="475"/>
      <c r="BFG372" s="475"/>
      <c r="BFH372" s="475"/>
      <c r="BFI372" s="475"/>
      <c r="BFJ372" s="475"/>
      <c r="BFK372" s="475"/>
      <c r="BFL372" s="475"/>
      <c r="BFM372" s="475"/>
      <c r="BFN372" s="475"/>
      <c r="BFO372" s="475"/>
      <c r="BFP372" s="475"/>
      <c r="BFQ372" s="475"/>
      <c r="BFR372" s="475"/>
      <c r="BFS372" s="475"/>
      <c r="BFT372" s="475"/>
      <c r="BFU372" s="475"/>
      <c r="BFV372" s="475"/>
      <c r="BFW372" s="475"/>
      <c r="BFX372" s="475"/>
      <c r="BFY372" s="475"/>
      <c r="BFZ372" s="475"/>
      <c r="BGA372" s="475"/>
      <c r="BGB372" s="475"/>
      <c r="BGC372" s="475"/>
      <c r="BGD372" s="475"/>
      <c r="BGE372" s="475"/>
      <c r="BGF372" s="475"/>
      <c r="BGG372" s="475"/>
      <c r="BGH372" s="475"/>
      <c r="BGI372" s="475"/>
      <c r="BGJ372" s="475"/>
      <c r="BGK372" s="475"/>
      <c r="BGL372" s="475"/>
      <c r="BGM372" s="475"/>
      <c r="BGN372" s="475"/>
      <c r="BGO372" s="475"/>
      <c r="BGP372" s="475"/>
      <c r="BGQ372" s="475"/>
      <c r="BGR372" s="475"/>
      <c r="BGS372" s="475"/>
      <c r="BGT372" s="475"/>
      <c r="BGU372" s="475"/>
      <c r="BGV372" s="475"/>
      <c r="BGW372" s="475"/>
      <c r="BGX372" s="475"/>
      <c r="BGY372" s="475"/>
      <c r="BGZ372" s="475"/>
      <c r="BHA372" s="475"/>
      <c r="BHB372" s="475"/>
      <c r="BHC372" s="475"/>
      <c r="BHD372" s="475"/>
      <c r="BHE372" s="475"/>
      <c r="BHF372" s="475"/>
      <c r="BHG372" s="475"/>
      <c r="BHH372" s="475"/>
      <c r="BHI372" s="475"/>
      <c r="BHJ372" s="475"/>
      <c r="BHK372" s="475"/>
      <c r="BHL372" s="475"/>
      <c r="BHM372" s="475"/>
      <c r="BHN372" s="475"/>
      <c r="BHO372" s="475"/>
      <c r="BHP372" s="475"/>
      <c r="BHQ372" s="475"/>
      <c r="BHR372" s="475"/>
      <c r="BHS372" s="475"/>
      <c r="BHT372" s="475"/>
      <c r="BHU372" s="475"/>
      <c r="BHV372" s="475"/>
      <c r="BHW372" s="475"/>
      <c r="BHX372" s="475"/>
      <c r="BHY372" s="475"/>
      <c r="BHZ372" s="475"/>
      <c r="BIA372" s="475"/>
      <c r="BIB372" s="475"/>
      <c r="BIC372" s="475"/>
      <c r="BID372" s="475"/>
      <c r="BIE372" s="475"/>
      <c r="BIF372" s="475"/>
      <c r="BIG372" s="475"/>
      <c r="BIH372" s="475"/>
      <c r="BII372" s="475"/>
      <c r="BIJ372" s="475"/>
      <c r="BIK372" s="475"/>
      <c r="BIL372" s="475"/>
      <c r="BIM372" s="475"/>
      <c r="BIN372" s="475"/>
      <c r="BIO372" s="475"/>
      <c r="BIP372" s="475"/>
      <c r="BIQ372" s="475"/>
      <c r="BIR372" s="475"/>
      <c r="BIS372" s="475"/>
      <c r="BIT372" s="475"/>
      <c r="BIU372" s="475"/>
      <c r="BIV372" s="475"/>
      <c r="BIW372" s="475"/>
      <c r="BIX372" s="475"/>
      <c r="BIY372" s="475"/>
      <c r="BIZ372" s="475"/>
      <c r="BJA372" s="475"/>
      <c r="BJB372" s="475"/>
      <c r="BJC372" s="475"/>
      <c r="BJD372" s="475"/>
      <c r="BJE372" s="475"/>
      <c r="BJF372" s="475"/>
      <c r="BJG372" s="475"/>
      <c r="BJH372" s="475"/>
      <c r="BJI372" s="475"/>
      <c r="BJJ372" s="475"/>
      <c r="BJK372" s="475"/>
      <c r="BJL372" s="475"/>
      <c r="BJM372" s="475"/>
      <c r="BJN372" s="475"/>
      <c r="BJO372" s="475"/>
      <c r="BJP372" s="475"/>
      <c r="BJQ372" s="475"/>
      <c r="BJR372" s="475"/>
      <c r="BJS372" s="475"/>
      <c r="BJT372" s="475"/>
      <c r="BJU372" s="475"/>
      <c r="BJV372" s="475"/>
      <c r="BJW372" s="475"/>
      <c r="BJX372" s="475"/>
      <c r="BJY372" s="475"/>
      <c r="BJZ372" s="475"/>
      <c r="BKA372" s="475"/>
      <c r="BKB372" s="475"/>
      <c r="BKC372" s="475"/>
      <c r="BKD372" s="475"/>
      <c r="BKE372" s="475"/>
      <c r="BKF372" s="475"/>
      <c r="BKG372" s="475"/>
      <c r="BKH372" s="475"/>
      <c r="BKI372" s="475"/>
      <c r="BKJ372" s="475"/>
      <c r="BKK372" s="475"/>
      <c r="BKL372" s="475"/>
      <c r="BKM372" s="475"/>
      <c r="BKN372" s="475"/>
      <c r="BKO372" s="475"/>
      <c r="BKP372" s="475"/>
      <c r="BKQ372" s="475"/>
      <c r="BKR372" s="475"/>
      <c r="BKS372" s="475"/>
      <c r="BKT372" s="475"/>
      <c r="BKU372" s="475"/>
      <c r="BKV372" s="475"/>
      <c r="BKW372" s="475"/>
      <c r="BKX372" s="475"/>
      <c r="BKY372" s="475"/>
      <c r="BKZ372" s="475"/>
      <c r="BLA372" s="475"/>
      <c r="BLB372" s="475"/>
      <c r="BLC372" s="475"/>
      <c r="BLD372" s="475"/>
      <c r="BLE372" s="475"/>
      <c r="BLF372" s="475"/>
      <c r="BLG372" s="475"/>
      <c r="BLH372" s="475"/>
      <c r="BLI372" s="475"/>
      <c r="BLJ372" s="475"/>
      <c r="BLK372" s="475"/>
      <c r="BLL372" s="475"/>
      <c r="BLM372" s="475"/>
      <c r="BLN372" s="475"/>
      <c r="BLO372" s="475"/>
      <c r="BLP372" s="475"/>
      <c r="BLQ372" s="475"/>
      <c r="BLR372" s="475"/>
      <c r="BLS372" s="475"/>
      <c r="BLT372" s="475"/>
      <c r="BLU372" s="475"/>
      <c r="BLV372" s="475"/>
      <c r="BLW372" s="475"/>
      <c r="BLX372" s="475"/>
      <c r="BLY372" s="475"/>
      <c r="BLZ372" s="475"/>
      <c r="BMA372" s="475"/>
      <c r="BMB372" s="475"/>
      <c r="BMC372" s="475"/>
      <c r="BMD372" s="475"/>
      <c r="BME372" s="475"/>
      <c r="BMF372" s="475"/>
      <c r="BMG372" s="475"/>
      <c r="BMH372" s="475"/>
      <c r="BMI372" s="475"/>
      <c r="BMJ372" s="475"/>
      <c r="BMK372" s="475"/>
      <c r="BML372" s="475"/>
      <c r="BMM372" s="475"/>
      <c r="BMN372" s="475"/>
      <c r="BMO372" s="475"/>
      <c r="BMP372" s="475"/>
      <c r="BMQ372" s="475"/>
      <c r="BMR372" s="475"/>
      <c r="BMS372" s="475"/>
      <c r="BMT372" s="475"/>
      <c r="BMU372" s="475"/>
      <c r="BMV372" s="475"/>
      <c r="BMW372" s="475"/>
      <c r="BMX372" s="475"/>
      <c r="BMY372" s="475"/>
      <c r="BMZ372" s="475"/>
      <c r="BNA372" s="475"/>
      <c r="BNB372" s="475"/>
      <c r="BNC372" s="475"/>
      <c r="BND372" s="475"/>
      <c r="BNE372" s="475"/>
      <c r="BNF372" s="475"/>
      <c r="BNG372" s="475"/>
      <c r="BNH372" s="475"/>
      <c r="BNI372" s="475"/>
      <c r="BNJ372" s="475"/>
      <c r="BNK372" s="475"/>
      <c r="BNL372" s="475"/>
      <c r="BNM372" s="475"/>
      <c r="BNN372" s="475"/>
      <c r="BNO372" s="475"/>
      <c r="BNP372" s="475"/>
      <c r="BNQ372" s="475"/>
      <c r="BNR372" s="475"/>
      <c r="BNS372" s="475"/>
      <c r="BNT372" s="475"/>
      <c r="BNU372" s="475"/>
      <c r="BNV372" s="475"/>
      <c r="BNW372" s="475"/>
      <c r="BNX372" s="475"/>
      <c r="BNY372" s="475"/>
      <c r="BNZ372" s="475"/>
      <c r="BOA372" s="475"/>
      <c r="BOB372" s="475"/>
      <c r="BOC372" s="475"/>
      <c r="BOD372" s="475"/>
      <c r="BOE372" s="475"/>
      <c r="BOF372" s="475"/>
      <c r="BOG372" s="475"/>
      <c r="BOH372" s="475"/>
      <c r="BOI372" s="475"/>
      <c r="BOJ372" s="475"/>
      <c r="BOK372" s="475"/>
      <c r="BOL372" s="475"/>
      <c r="BOM372" s="475"/>
      <c r="BON372" s="475"/>
      <c r="BOO372" s="475"/>
      <c r="BOP372" s="475"/>
      <c r="BOQ372" s="475"/>
      <c r="BOR372" s="475"/>
      <c r="BOS372" s="475"/>
      <c r="BOT372" s="475"/>
      <c r="BOU372" s="475"/>
      <c r="BOV372" s="475"/>
      <c r="BOW372" s="475"/>
      <c r="BOX372" s="475"/>
      <c r="BOY372" s="475"/>
      <c r="BOZ372" s="475"/>
      <c r="BPA372" s="475"/>
      <c r="BPB372" s="475"/>
      <c r="BPC372" s="475"/>
      <c r="BPD372" s="475"/>
      <c r="BPE372" s="475"/>
      <c r="BPF372" s="475"/>
      <c r="BPG372" s="475"/>
      <c r="BPH372" s="475"/>
      <c r="BPI372" s="475"/>
      <c r="BPJ372" s="475"/>
      <c r="BPK372" s="475"/>
      <c r="BPL372" s="475"/>
      <c r="BPM372" s="475"/>
      <c r="BPN372" s="475"/>
      <c r="BPO372" s="475"/>
      <c r="BPP372" s="475"/>
      <c r="BPQ372" s="475"/>
      <c r="BPR372" s="475"/>
      <c r="BPS372" s="475"/>
      <c r="BPT372" s="475"/>
      <c r="BPU372" s="475"/>
      <c r="BPV372" s="475"/>
      <c r="BPW372" s="475"/>
      <c r="BPX372" s="475"/>
      <c r="BPY372" s="475"/>
      <c r="BPZ372" s="475"/>
      <c r="BQA372" s="475"/>
      <c r="BQB372" s="475"/>
      <c r="BQC372" s="475"/>
      <c r="BQD372" s="475"/>
      <c r="BQE372" s="475"/>
      <c r="BQF372" s="475"/>
      <c r="BQG372" s="475"/>
      <c r="BQH372" s="475"/>
      <c r="BQI372" s="475"/>
      <c r="BQJ372" s="475"/>
      <c r="BQK372" s="475"/>
      <c r="BQL372" s="475"/>
      <c r="BQM372" s="475"/>
      <c r="BQN372" s="475"/>
      <c r="BQO372" s="475"/>
      <c r="BQP372" s="475"/>
      <c r="BQQ372" s="475"/>
      <c r="BQR372" s="475"/>
      <c r="BQS372" s="475"/>
      <c r="BQT372" s="475"/>
      <c r="BQU372" s="475"/>
      <c r="BQV372" s="475"/>
      <c r="BQW372" s="475"/>
      <c r="BQX372" s="475"/>
      <c r="BQY372" s="475"/>
      <c r="BQZ372" s="475"/>
      <c r="BRA372" s="475"/>
      <c r="BRB372" s="475"/>
      <c r="BRC372" s="475"/>
      <c r="BRD372" s="475"/>
      <c r="BRE372" s="475"/>
      <c r="BRF372" s="475"/>
      <c r="BRG372" s="475"/>
      <c r="BRH372" s="475"/>
      <c r="BRI372" s="475"/>
      <c r="BRJ372" s="475"/>
      <c r="BRK372" s="475"/>
      <c r="BRL372" s="475"/>
      <c r="BRM372" s="475"/>
      <c r="BRN372" s="475"/>
      <c r="BRO372" s="475"/>
      <c r="BRP372" s="475"/>
      <c r="BRQ372" s="475"/>
      <c r="BRR372" s="475"/>
      <c r="BRS372" s="475"/>
      <c r="BRT372" s="475"/>
      <c r="BRU372" s="475"/>
      <c r="BRV372" s="475"/>
      <c r="BRW372" s="475"/>
      <c r="BRX372" s="475"/>
      <c r="BRY372" s="475"/>
      <c r="BRZ372" s="475"/>
      <c r="BSA372" s="475"/>
      <c r="BSB372" s="475"/>
      <c r="BSC372" s="475"/>
      <c r="BSD372" s="475"/>
      <c r="BSE372" s="475"/>
      <c r="BSF372" s="475"/>
      <c r="BSG372" s="475"/>
      <c r="BSH372" s="475"/>
      <c r="BSI372" s="475"/>
      <c r="BSJ372" s="475"/>
      <c r="BSK372" s="475"/>
      <c r="BSL372" s="475"/>
      <c r="BSM372" s="475"/>
      <c r="BSN372" s="475"/>
      <c r="BSO372" s="475"/>
      <c r="BSP372" s="475"/>
      <c r="BSQ372" s="475"/>
      <c r="BSR372" s="475"/>
      <c r="BSS372" s="475"/>
      <c r="BST372" s="475"/>
      <c r="BSU372" s="475"/>
      <c r="BSV372" s="475"/>
      <c r="BSW372" s="475"/>
      <c r="BSX372" s="475"/>
      <c r="BSY372" s="475"/>
      <c r="BSZ372" s="475"/>
      <c r="BTA372" s="475"/>
      <c r="BTB372" s="475"/>
      <c r="BTC372" s="475"/>
      <c r="BTD372" s="475"/>
      <c r="BTE372" s="475"/>
      <c r="BTF372" s="475"/>
      <c r="BTG372" s="475"/>
      <c r="BTH372" s="475"/>
      <c r="BTI372" s="475"/>
      <c r="BTJ372" s="475"/>
      <c r="BTK372" s="475"/>
      <c r="BTL372" s="475"/>
      <c r="BTM372" s="475"/>
      <c r="BTN372" s="475"/>
      <c r="BTO372" s="475"/>
      <c r="BTP372" s="475"/>
      <c r="BTQ372" s="475"/>
      <c r="BTR372" s="475"/>
      <c r="BTS372" s="475"/>
      <c r="BTT372" s="475"/>
      <c r="BTU372" s="475"/>
      <c r="BTV372" s="475"/>
      <c r="BTW372" s="475"/>
      <c r="BTX372" s="475"/>
      <c r="BTY372" s="475"/>
      <c r="BTZ372" s="475"/>
      <c r="BUA372" s="475"/>
      <c r="BUB372" s="475"/>
      <c r="BUC372" s="475"/>
      <c r="BUD372" s="475"/>
      <c r="BUE372" s="475"/>
      <c r="BUF372" s="475"/>
      <c r="BUG372" s="475"/>
      <c r="BUH372" s="475"/>
      <c r="BUI372" s="475"/>
      <c r="BUJ372" s="475"/>
      <c r="BUK372" s="475"/>
      <c r="BUL372" s="475"/>
      <c r="BUM372" s="475"/>
      <c r="BUN372" s="475"/>
      <c r="BUO372" s="475"/>
      <c r="BUP372" s="475"/>
      <c r="BUQ372" s="475"/>
      <c r="BUR372" s="475"/>
      <c r="BUS372" s="475"/>
      <c r="BUT372" s="475"/>
      <c r="BUU372" s="475"/>
      <c r="BUV372" s="475"/>
      <c r="BUW372" s="475"/>
      <c r="BUX372" s="475"/>
      <c r="BUY372" s="475"/>
      <c r="BUZ372" s="475"/>
      <c r="BVA372" s="475"/>
      <c r="BVB372" s="475"/>
      <c r="BVC372" s="475"/>
      <c r="BVD372" s="475"/>
      <c r="BVE372" s="475"/>
      <c r="BVF372" s="475"/>
      <c r="BVG372" s="475"/>
      <c r="BVH372" s="475"/>
      <c r="BVI372" s="475"/>
      <c r="BVJ372" s="475"/>
      <c r="BVK372" s="475"/>
      <c r="BVL372" s="475"/>
      <c r="BVM372" s="475"/>
      <c r="BVN372" s="475"/>
      <c r="BVO372" s="475"/>
      <c r="BVP372" s="475"/>
      <c r="BVQ372" s="475"/>
      <c r="BVR372" s="475"/>
      <c r="BVS372" s="475"/>
      <c r="BVT372" s="475"/>
      <c r="BVU372" s="475"/>
      <c r="BVV372" s="475"/>
      <c r="BVW372" s="475"/>
      <c r="BVX372" s="475"/>
      <c r="BVY372" s="475"/>
      <c r="BVZ372" s="475"/>
      <c r="BWA372" s="475"/>
      <c r="BWB372" s="475"/>
      <c r="BWC372" s="475"/>
      <c r="BWD372" s="475"/>
      <c r="BWE372" s="475"/>
      <c r="BWF372" s="475"/>
      <c r="BWG372" s="475"/>
      <c r="BWH372" s="475"/>
      <c r="BWI372" s="475"/>
      <c r="BWJ372" s="475"/>
      <c r="BWK372" s="475"/>
      <c r="BWL372" s="475"/>
      <c r="BWM372" s="475"/>
      <c r="BWN372" s="475"/>
      <c r="BWO372" s="475"/>
      <c r="BWP372" s="475"/>
      <c r="BWQ372" s="475"/>
      <c r="BWR372" s="475"/>
      <c r="BWS372" s="475"/>
      <c r="BWT372" s="475"/>
      <c r="BWU372" s="475"/>
      <c r="BWV372" s="475"/>
      <c r="BWW372" s="475"/>
      <c r="BWX372" s="475"/>
      <c r="BWY372" s="475"/>
      <c r="BWZ372" s="475"/>
      <c r="BXA372" s="475"/>
      <c r="BXB372" s="475"/>
      <c r="BXC372" s="475"/>
      <c r="BXD372" s="475"/>
      <c r="BXE372" s="475"/>
      <c r="BXF372" s="475"/>
      <c r="BXG372" s="475"/>
      <c r="BXH372" s="475"/>
      <c r="BXI372" s="475"/>
      <c r="BXJ372" s="475"/>
      <c r="BXK372" s="475"/>
      <c r="BXL372" s="475"/>
      <c r="BXM372" s="475"/>
      <c r="BXN372" s="475"/>
      <c r="BXO372" s="475"/>
      <c r="BXP372" s="475"/>
      <c r="BXQ372" s="475"/>
      <c r="BXR372" s="475"/>
      <c r="BXS372" s="475"/>
      <c r="BXT372" s="475"/>
      <c r="BXU372" s="475"/>
      <c r="BXV372" s="475"/>
      <c r="BXW372" s="475"/>
      <c r="BXX372" s="475"/>
      <c r="BXY372" s="475"/>
      <c r="BXZ372" s="475"/>
      <c r="BYA372" s="475"/>
      <c r="BYB372" s="475"/>
      <c r="BYC372" s="475"/>
      <c r="BYD372" s="475"/>
      <c r="BYE372" s="475"/>
      <c r="BYF372" s="475"/>
      <c r="BYG372" s="475"/>
      <c r="BYH372" s="475"/>
      <c r="BYI372" s="475"/>
      <c r="BYJ372" s="475"/>
      <c r="BYK372" s="475"/>
      <c r="BYL372" s="475"/>
      <c r="BYM372" s="475"/>
      <c r="BYN372" s="475"/>
      <c r="BYO372" s="475"/>
      <c r="BYP372" s="475"/>
      <c r="BYQ372" s="475"/>
      <c r="BYR372" s="475"/>
      <c r="BYS372" s="475"/>
      <c r="BYT372" s="475"/>
      <c r="BYU372" s="475"/>
      <c r="BYV372" s="475"/>
      <c r="BYW372" s="475"/>
      <c r="BYX372" s="475"/>
      <c r="BYY372" s="475"/>
      <c r="BYZ372" s="475"/>
      <c r="BZA372" s="475"/>
      <c r="BZB372" s="475"/>
      <c r="BZC372" s="475"/>
      <c r="BZD372" s="475"/>
      <c r="BZE372" s="475"/>
      <c r="BZF372" s="475"/>
      <c r="BZG372" s="475"/>
      <c r="BZH372" s="475"/>
      <c r="BZI372" s="475"/>
      <c r="BZJ372" s="475"/>
      <c r="BZK372" s="475"/>
      <c r="BZL372" s="475"/>
      <c r="BZM372" s="475"/>
      <c r="BZN372" s="475"/>
      <c r="BZO372" s="475"/>
      <c r="BZP372" s="475"/>
      <c r="BZQ372" s="475"/>
      <c r="BZR372" s="475"/>
      <c r="BZS372" s="475"/>
      <c r="BZT372" s="475"/>
      <c r="BZU372" s="475"/>
      <c r="BZV372" s="475"/>
      <c r="BZW372" s="475"/>
      <c r="BZX372" s="475"/>
      <c r="BZY372" s="475"/>
      <c r="BZZ372" s="475"/>
      <c r="CAA372" s="475"/>
      <c r="CAB372" s="475"/>
      <c r="CAC372" s="475"/>
      <c r="CAD372" s="475"/>
      <c r="CAE372" s="475"/>
      <c r="CAF372" s="475"/>
      <c r="CAG372" s="475"/>
      <c r="CAH372" s="475"/>
      <c r="CAI372" s="475"/>
      <c r="CAJ372" s="475"/>
      <c r="CAK372" s="475"/>
      <c r="CAL372" s="475"/>
      <c r="CAM372" s="475"/>
      <c r="CAN372" s="475"/>
      <c r="CAO372" s="475"/>
      <c r="CAP372" s="475"/>
      <c r="CAQ372" s="475"/>
      <c r="CAR372" s="475"/>
      <c r="CAS372" s="475"/>
      <c r="CAT372" s="475"/>
      <c r="CAU372" s="475"/>
      <c r="CAV372" s="475"/>
      <c r="CAW372" s="475"/>
      <c r="CAX372" s="475"/>
      <c r="CAY372" s="475"/>
      <c r="CAZ372" s="475"/>
      <c r="CBA372" s="475"/>
      <c r="CBB372" s="475"/>
      <c r="CBC372" s="475"/>
      <c r="CBD372" s="475"/>
      <c r="CBE372" s="475"/>
      <c r="CBF372" s="475"/>
      <c r="CBG372" s="475"/>
      <c r="CBH372" s="475"/>
      <c r="CBI372" s="475"/>
      <c r="CBJ372" s="475"/>
      <c r="CBK372" s="475"/>
      <c r="CBL372" s="475"/>
      <c r="CBM372" s="475"/>
      <c r="CBN372" s="475"/>
      <c r="CBO372" s="475"/>
      <c r="CBP372" s="475"/>
      <c r="CBQ372" s="475"/>
      <c r="CBR372" s="475"/>
      <c r="CBS372" s="475"/>
      <c r="CBT372" s="475"/>
      <c r="CBU372" s="475"/>
      <c r="CBV372" s="475"/>
      <c r="CBW372" s="475"/>
      <c r="CBX372" s="475"/>
      <c r="CBY372" s="475"/>
      <c r="CBZ372" s="475"/>
      <c r="CCA372" s="475"/>
      <c r="CCB372" s="475"/>
      <c r="CCC372" s="475"/>
      <c r="CCD372" s="475"/>
      <c r="CCE372" s="475"/>
      <c r="CCF372" s="475"/>
      <c r="CCG372" s="475"/>
      <c r="CCH372" s="475"/>
      <c r="CCI372" s="475"/>
      <c r="CCJ372" s="475"/>
      <c r="CCK372" s="475"/>
      <c r="CCL372" s="475"/>
      <c r="CCM372" s="475"/>
      <c r="CCN372" s="475"/>
      <c r="CCO372" s="475"/>
      <c r="CCP372" s="475"/>
      <c r="CCQ372" s="475"/>
      <c r="CCR372" s="475"/>
      <c r="CCS372" s="475"/>
      <c r="CCT372" s="475"/>
      <c r="CCU372" s="475"/>
      <c r="CCV372" s="475"/>
      <c r="CCW372" s="475"/>
      <c r="CCX372" s="475"/>
      <c r="CCY372" s="475"/>
      <c r="CCZ372" s="475"/>
      <c r="CDA372" s="475"/>
      <c r="CDB372" s="475"/>
      <c r="CDC372" s="475"/>
      <c r="CDD372" s="475"/>
      <c r="CDE372" s="475"/>
      <c r="CDF372" s="475"/>
      <c r="CDG372" s="475"/>
      <c r="CDH372" s="475"/>
      <c r="CDI372" s="475"/>
      <c r="CDJ372" s="475"/>
      <c r="CDK372" s="475"/>
      <c r="CDL372" s="475"/>
      <c r="CDM372" s="475"/>
      <c r="CDN372" s="475"/>
      <c r="CDO372" s="475"/>
      <c r="CDP372" s="475"/>
      <c r="CDQ372" s="475"/>
      <c r="CDR372" s="475"/>
      <c r="CDS372" s="475"/>
      <c r="CDT372" s="475"/>
      <c r="CDU372" s="475"/>
      <c r="CDV372" s="475"/>
      <c r="CDW372" s="475"/>
      <c r="CDX372" s="475"/>
      <c r="CDY372" s="475"/>
      <c r="CDZ372" s="475"/>
      <c r="CEA372" s="475"/>
      <c r="CEB372" s="475"/>
      <c r="CEC372" s="475"/>
      <c r="CED372" s="475"/>
      <c r="CEE372" s="475"/>
      <c r="CEF372" s="475"/>
      <c r="CEG372" s="475"/>
      <c r="CEH372" s="475"/>
      <c r="CEI372" s="475"/>
      <c r="CEJ372" s="475"/>
      <c r="CEK372" s="475"/>
      <c r="CEL372" s="475"/>
      <c r="CEM372" s="475"/>
      <c r="CEN372" s="475"/>
      <c r="CEO372" s="475"/>
      <c r="CEP372" s="475"/>
      <c r="CEQ372" s="475"/>
      <c r="CER372" s="475"/>
      <c r="CES372" s="475"/>
      <c r="CET372" s="475"/>
      <c r="CEU372" s="475"/>
      <c r="CEV372" s="475"/>
      <c r="CEW372" s="475"/>
      <c r="CEX372" s="475"/>
      <c r="CEY372" s="475"/>
      <c r="CEZ372" s="475"/>
      <c r="CFA372" s="475"/>
      <c r="CFB372" s="475"/>
      <c r="CFC372" s="475"/>
      <c r="CFD372" s="475"/>
      <c r="CFE372" s="475"/>
      <c r="CFF372" s="475"/>
      <c r="CFG372" s="475"/>
      <c r="CFH372" s="475"/>
      <c r="CFI372" s="475"/>
      <c r="CFJ372" s="475"/>
      <c r="CFK372" s="475"/>
      <c r="CFL372" s="475"/>
      <c r="CFM372" s="475"/>
      <c r="CFN372" s="475"/>
      <c r="CFO372" s="475"/>
      <c r="CFP372" s="475"/>
      <c r="CFQ372" s="475"/>
      <c r="CFR372" s="475"/>
      <c r="CFS372" s="475"/>
      <c r="CFT372" s="475"/>
      <c r="CFU372" s="475"/>
      <c r="CFV372" s="475"/>
      <c r="CFW372" s="475"/>
      <c r="CFX372" s="475"/>
      <c r="CFY372" s="475"/>
      <c r="CFZ372" s="475"/>
      <c r="CGA372" s="475"/>
      <c r="CGB372" s="475"/>
      <c r="CGC372" s="475"/>
      <c r="CGD372" s="475"/>
      <c r="CGE372" s="475"/>
      <c r="CGF372" s="475"/>
      <c r="CGG372" s="475"/>
      <c r="CGH372" s="475"/>
      <c r="CGI372" s="475"/>
      <c r="CGJ372" s="475"/>
      <c r="CGK372" s="475"/>
      <c r="CGL372" s="475"/>
      <c r="CGM372" s="475"/>
      <c r="CGN372" s="475"/>
      <c r="CGO372" s="475"/>
      <c r="CGP372" s="475"/>
      <c r="CGQ372" s="475"/>
      <c r="CGR372" s="475"/>
      <c r="CGS372" s="475"/>
      <c r="CGT372" s="475"/>
      <c r="CGU372" s="475"/>
      <c r="CGV372" s="475"/>
      <c r="CGW372" s="475"/>
      <c r="CGX372" s="475"/>
      <c r="CGY372" s="475"/>
      <c r="CGZ372" s="475"/>
      <c r="CHA372" s="475"/>
      <c r="CHB372" s="475"/>
      <c r="CHC372" s="475"/>
      <c r="CHD372" s="475"/>
      <c r="CHE372" s="475"/>
      <c r="CHF372" s="475"/>
      <c r="CHG372" s="475"/>
      <c r="CHH372" s="475"/>
      <c r="CHI372" s="475"/>
      <c r="CHJ372" s="475"/>
      <c r="CHK372" s="475"/>
      <c r="CHL372" s="475"/>
      <c r="CHM372" s="475"/>
      <c r="CHN372" s="475"/>
      <c r="CHO372" s="475"/>
      <c r="CHP372" s="475"/>
      <c r="CHQ372" s="475"/>
      <c r="CHR372" s="475"/>
      <c r="CHS372" s="475"/>
      <c r="CHT372" s="475"/>
      <c r="CHU372" s="475"/>
      <c r="CHV372" s="475"/>
      <c r="CHW372" s="475"/>
      <c r="CHX372" s="475"/>
      <c r="CHY372" s="475"/>
      <c r="CHZ372" s="475"/>
      <c r="CIA372" s="475"/>
      <c r="CIB372" s="475"/>
      <c r="CIC372" s="475"/>
      <c r="CID372" s="475"/>
      <c r="CIE372" s="475"/>
      <c r="CIF372" s="475"/>
      <c r="CIG372" s="475"/>
      <c r="CIH372" s="475"/>
      <c r="CII372" s="475"/>
      <c r="CIJ372" s="475"/>
      <c r="CIK372" s="475"/>
      <c r="CIL372" s="475"/>
      <c r="CIM372" s="475"/>
      <c r="CIN372" s="475"/>
      <c r="CIO372" s="475"/>
      <c r="CIP372" s="475"/>
      <c r="CIQ372" s="475"/>
      <c r="CIR372" s="475"/>
      <c r="CIS372" s="475"/>
      <c r="CIT372" s="475"/>
      <c r="CIU372" s="475"/>
      <c r="CIV372" s="475"/>
      <c r="CIW372" s="475"/>
      <c r="CIX372" s="475"/>
      <c r="CIY372" s="475"/>
      <c r="CIZ372" s="475"/>
      <c r="CJA372" s="475"/>
      <c r="CJB372" s="475"/>
      <c r="CJC372" s="475"/>
      <c r="CJD372" s="475"/>
      <c r="CJE372" s="475"/>
      <c r="CJF372" s="475"/>
      <c r="CJG372" s="475"/>
      <c r="CJH372" s="475"/>
      <c r="CJI372" s="475"/>
      <c r="CJJ372" s="475"/>
      <c r="CJK372" s="475"/>
      <c r="CJL372" s="475"/>
      <c r="CJM372" s="475"/>
      <c r="CJN372" s="475"/>
      <c r="CJO372" s="475"/>
      <c r="CJP372" s="475"/>
      <c r="CJQ372" s="475"/>
      <c r="CJR372" s="475"/>
      <c r="CJS372" s="475"/>
      <c r="CJT372" s="475"/>
      <c r="CJU372" s="475"/>
      <c r="CJV372" s="475"/>
      <c r="CJW372" s="475"/>
      <c r="CJX372" s="475"/>
      <c r="CJY372" s="475"/>
      <c r="CJZ372" s="475"/>
      <c r="CKA372" s="475"/>
      <c r="CKB372" s="475"/>
      <c r="CKC372" s="475"/>
      <c r="CKD372" s="475"/>
      <c r="CKE372" s="475"/>
      <c r="CKF372" s="475"/>
      <c r="CKG372" s="475"/>
      <c r="CKH372" s="475"/>
      <c r="CKI372" s="475"/>
      <c r="CKJ372" s="475"/>
      <c r="CKK372" s="475"/>
      <c r="CKL372" s="475"/>
      <c r="CKM372" s="475"/>
      <c r="CKN372" s="475"/>
      <c r="CKO372" s="475"/>
      <c r="CKP372" s="475"/>
      <c r="CKQ372" s="475"/>
      <c r="CKR372" s="475"/>
      <c r="CKS372" s="475"/>
      <c r="CKT372" s="475"/>
      <c r="CKU372" s="475"/>
      <c r="CKV372" s="475"/>
      <c r="CKW372" s="475"/>
      <c r="CKX372" s="475"/>
      <c r="CKY372" s="475"/>
      <c r="CKZ372" s="475"/>
      <c r="CLA372" s="475"/>
      <c r="CLB372" s="475"/>
      <c r="CLC372" s="475"/>
      <c r="CLD372" s="475"/>
      <c r="CLE372" s="475"/>
      <c r="CLF372" s="475"/>
      <c r="CLG372" s="475"/>
      <c r="CLH372" s="475"/>
      <c r="CLI372" s="475"/>
      <c r="CLJ372" s="475"/>
      <c r="CLK372" s="475"/>
      <c r="CLL372" s="475"/>
      <c r="CLM372" s="475"/>
      <c r="CLN372" s="475"/>
      <c r="CLO372" s="475"/>
      <c r="CLP372" s="475"/>
      <c r="CLQ372" s="475"/>
      <c r="CLR372" s="475"/>
      <c r="CLS372" s="475"/>
      <c r="CLT372" s="475"/>
      <c r="CLU372" s="475"/>
      <c r="CLV372" s="475"/>
      <c r="CLW372" s="475"/>
      <c r="CLX372" s="475"/>
      <c r="CLY372" s="475"/>
      <c r="CLZ372" s="475"/>
      <c r="CMA372" s="475"/>
      <c r="CMB372" s="475"/>
      <c r="CMC372" s="475"/>
      <c r="CMD372" s="475"/>
      <c r="CME372" s="475"/>
      <c r="CMF372" s="475"/>
      <c r="CMG372" s="475"/>
      <c r="CMH372" s="475"/>
      <c r="CMI372" s="475"/>
      <c r="CMJ372" s="475"/>
      <c r="CMK372" s="475"/>
      <c r="CML372" s="475"/>
      <c r="CMM372" s="475"/>
      <c r="CMN372" s="475"/>
      <c r="CMO372" s="475"/>
      <c r="CMP372" s="475"/>
      <c r="CMQ372" s="475"/>
      <c r="CMR372" s="475"/>
      <c r="CMS372" s="475"/>
      <c r="CMT372" s="475"/>
      <c r="CMU372" s="475"/>
      <c r="CMV372" s="475"/>
      <c r="CMW372" s="475"/>
      <c r="CMX372" s="475"/>
      <c r="CMY372" s="475"/>
      <c r="CMZ372" s="475"/>
      <c r="CNA372" s="475"/>
      <c r="CNB372" s="475"/>
      <c r="CNC372" s="475"/>
      <c r="CND372" s="475"/>
      <c r="CNE372" s="475"/>
      <c r="CNF372" s="475"/>
      <c r="CNG372" s="475"/>
      <c r="CNH372" s="475"/>
      <c r="CNI372" s="475"/>
      <c r="CNJ372" s="475"/>
      <c r="CNK372" s="475"/>
      <c r="CNL372" s="475"/>
      <c r="CNM372" s="475"/>
      <c r="CNN372" s="475"/>
      <c r="CNO372" s="475"/>
      <c r="CNP372" s="475"/>
      <c r="CNQ372" s="475"/>
      <c r="CNR372" s="475"/>
      <c r="CNS372" s="475"/>
      <c r="CNT372" s="475"/>
      <c r="CNU372" s="475"/>
      <c r="CNV372" s="475"/>
      <c r="CNW372" s="475"/>
      <c r="CNX372" s="475"/>
      <c r="CNY372" s="475"/>
      <c r="CNZ372" s="475"/>
      <c r="COA372" s="475"/>
      <c r="COB372" s="475"/>
      <c r="COC372" s="475"/>
      <c r="COD372" s="475"/>
      <c r="COE372" s="475"/>
      <c r="COF372" s="475"/>
      <c r="COG372" s="475"/>
      <c r="COH372" s="475"/>
      <c r="COI372" s="475"/>
      <c r="COJ372" s="475"/>
      <c r="COK372" s="475"/>
      <c r="COL372" s="475"/>
      <c r="COM372" s="475"/>
      <c r="CON372" s="475"/>
      <c r="COO372" s="475"/>
      <c r="COP372" s="475"/>
      <c r="COQ372" s="475"/>
      <c r="COR372" s="475"/>
      <c r="COS372" s="475"/>
      <c r="COT372" s="475"/>
      <c r="COU372" s="475"/>
      <c r="COV372" s="475"/>
      <c r="COW372" s="475"/>
      <c r="COX372" s="475"/>
      <c r="COY372" s="475"/>
      <c r="COZ372" s="475"/>
      <c r="CPA372" s="475"/>
      <c r="CPB372" s="475"/>
      <c r="CPC372" s="475"/>
      <c r="CPD372" s="475"/>
      <c r="CPE372" s="475"/>
      <c r="CPF372" s="475"/>
      <c r="CPG372" s="475"/>
      <c r="CPH372" s="475"/>
      <c r="CPI372" s="475"/>
      <c r="CPJ372" s="475"/>
      <c r="CPK372" s="475"/>
      <c r="CPL372" s="475"/>
      <c r="CPM372" s="475"/>
      <c r="CPN372" s="475"/>
      <c r="CPO372" s="475"/>
      <c r="CPP372" s="475"/>
      <c r="CPQ372" s="475"/>
      <c r="CPR372" s="475"/>
      <c r="CPS372" s="475"/>
      <c r="CPT372" s="475"/>
      <c r="CPU372" s="475"/>
      <c r="CPV372" s="475"/>
      <c r="CPW372" s="475"/>
      <c r="CPX372" s="475"/>
      <c r="CPY372" s="475"/>
      <c r="CPZ372" s="475"/>
      <c r="CQA372" s="475"/>
      <c r="CQB372" s="475"/>
      <c r="CQC372" s="475"/>
      <c r="CQD372" s="475"/>
      <c r="CQE372" s="475"/>
      <c r="CQF372" s="475"/>
      <c r="CQG372" s="475"/>
      <c r="CQH372" s="475"/>
      <c r="CQI372" s="475"/>
      <c r="CQJ372" s="475"/>
      <c r="CQK372" s="475"/>
      <c r="CQL372" s="475"/>
      <c r="CQM372" s="475"/>
      <c r="CQN372" s="475"/>
      <c r="CQO372" s="475"/>
      <c r="CQP372" s="475"/>
      <c r="CQQ372" s="475"/>
      <c r="CQR372" s="475"/>
      <c r="CQS372" s="475"/>
      <c r="CQT372" s="475"/>
      <c r="CQU372" s="475"/>
      <c r="CQV372" s="475"/>
      <c r="CQW372" s="475"/>
      <c r="CQX372" s="475"/>
      <c r="CQY372" s="475"/>
      <c r="CQZ372" s="475"/>
      <c r="CRA372" s="475"/>
      <c r="CRB372" s="475"/>
      <c r="CRC372" s="475"/>
      <c r="CRD372" s="475"/>
      <c r="CRE372" s="475"/>
      <c r="CRF372" s="475"/>
      <c r="CRG372" s="475"/>
      <c r="CRH372" s="475"/>
      <c r="CRI372" s="475"/>
      <c r="CRJ372" s="475"/>
      <c r="CRK372" s="475"/>
      <c r="CRL372" s="475"/>
      <c r="CRM372" s="475"/>
      <c r="CRN372" s="475"/>
      <c r="CRO372" s="475"/>
      <c r="CRP372" s="475"/>
      <c r="CRQ372" s="475"/>
      <c r="CRR372" s="475"/>
      <c r="CRS372" s="475"/>
      <c r="CRT372" s="475"/>
      <c r="CRU372" s="475"/>
      <c r="CRV372" s="475"/>
      <c r="CRW372" s="475"/>
      <c r="CRX372" s="475"/>
      <c r="CRY372" s="475"/>
      <c r="CRZ372" s="475"/>
      <c r="CSA372" s="475"/>
      <c r="CSB372" s="475"/>
      <c r="CSC372" s="475"/>
      <c r="CSD372" s="475"/>
      <c r="CSE372" s="475"/>
      <c r="CSF372" s="475"/>
      <c r="CSG372" s="475"/>
      <c r="CSH372" s="475"/>
      <c r="CSI372" s="475"/>
      <c r="CSJ372" s="475"/>
      <c r="CSK372" s="475"/>
      <c r="CSL372" s="475"/>
      <c r="CSM372" s="475"/>
      <c r="CSN372" s="475"/>
      <c r="CSO372" s="475"/>
      <c r="CSP372" s="475"/>
      <c r="CSQ372" s="475"/>
      <c r="CSR372" s="475"/>
      <c r="CSS372" s="475"/>
      <c r="CST372" s="475"/>
      <c r="CSU372" s="475"/>
      <c r="CSV372" s="475"/>
      <c r="CSW372" s="475"/>
      <c r="CSX372" s="475"/>
      <c r="CSY372" s="475"/>
      <c r="CSZ372" s="475"/>
      <c r="CTA372" s="475"/>
      <c r="CTB372" s="475"/>
      <c r="CTC372" s="475"/>
      <c r="CTD372" s="475"/>
      <c r="CTE372" s="475"/>
      <c r="CTF372" s="475"/>
      <c r="CTG372" s="475"/>
      <c r="CTH372" s="475"/>
      <c r="CTI372" s="475"/>
      <c r="CTJ372" s="475"/>
      <c r="CTK372" s="475"/>
      <c r="CTL372" s="475"/>
      <c r="CTM372" s="475"/>
      <c r="CTN372" s="475"/>
      <c r="CTO372" s="475"/>
      <c r="CTP372" s="475"/>
      <c r="CTQ372" s="475"/>
      <c r="CTR372" s="475"/>
      <c r="CTS372" s="475"/>
      <c r="CTT372" s="475"/>
      <c r="CTU372" s="475"/>
      <c r="CTV372" s="475"/>
      <c r="CTW372" s="475"/>
      <c r="CTX372" s="475"/>
      <c r="CTY372" s="475"/>
      <c r="CTZ372" s="475"/>
      <c r="CUA372" s="475"/>
      <c r="CUB372" s="475"/>
      <c r="CUC372" s="475"/>
      <c r="CUD372" s="475"/>
      <c r="CUE372" s="475"/>
      <c r="CUF372" s="475"/>
      <c r="CUG372" s="475"/>
      <c r="CUH372" s="475"/>
      <c r="CUI372" s="475"/>
      <c r="CUJ372" s="475"/>
      <c r="CUK372" s="475"/>
      <c r="CUL372" s="475"/>
      <c r="CUM372" s="475"/>
      <c r="CUN372" s="475"/>
      <c r="CUO372" s="475"/>
      <c r="CUP372" s="475"/>
      <c r="CUQ372" s="475"/>
      <c r="CUR372" s="475"/>
      <c r="CUS372" s="475"/>
      <c r="CUT372" s="475"/>
      <c r="CUU372" s="475"/>
      <c r="CUV372" s="475"/>
      <c r="CUW372" s="475"/>
      <c r="CUX372" s="475"/>
      <c r="CUY372" s="475"/>
      <c r="CUZ372" s="475"/>
      <c r="CVA372" s="475"/>
      <c r="CVB372" s="475"/>
      <c r="CVC372" s="475"/>
      <c r="CVD372" s="475"/>
      <c r="CVE372" s="475"/>
      <c r="CVF372" s="475"/>
      <c r="CVG372" s="475"/>
      <c r="CVH372" s="475"/>
      <c r="CVI372" s="475"/>
      <c r="CVJ372" s="475"/>
      <c r="CVK372" s="475"/>
      <c r="CVL372" s="475"/>
      <c r="CVM372" s="475"/>
      <c r="CVN372" s="475"/>
      <c r="CVO372" s="475"/>
      <c r="CVP372" s="475"/>
      <c r="CVQ372" s="475"/>
      <c r="CVR372" s="475"/>
      <c r="CVS372" s="475"/>
      <c r="CVT372" s="475"/>
      <c r="CVU372" s="475"/>
      <c r="CVV372" s="475"/>
      <c r="CVW372" s="475"/>
      <c r="CVX372" s="475"/>
      <c r="CVY372" s="475"/>
      <c r="CVZ372" s="475"/>
      <c r="CWA372" s="475"/>
      <c r="CWB372" s="475"/>
      <c r="CWC372" s="475"/>
      <c r="CWD372" s="475"/>
      <c r="CWE372" s="475"/>
      <c r="CWF372" s="475"/>
      <c r="CWG372" s="475"/>
      <c r="CWH372" s="475"/>
      <c r="CWI372" s="475"/>
      <c r="CWJ372" s="475"/>
      <c r="CWK372" s="475"/>
      <c r="CWL372" s="475"/>
      <c r="CWM372" s="475"/>
      <c r="CWN372" s="475"/>
      <c r="CWO372" s="475"/>
      <c r="CWP372" s="475"/>
      <c r="CWQ372" s="475"/>
      <c r="CWR372" s="475"/>
      <c r="CWS372" s="475"/>
      <c r="CWT372" s="475"/>
      <c r="CWU372" s="475"/>
      <c r="CWV372" s="475"/>
      <c r="CWW372" s="475"/>
      <c r="CWX372" s="475"/>
      <c r="CWY372" s="475"/>
      <c r="CWZ372" s="475"/>
      <c r="CXA372" s="475"/>
      <c r="CXB372" s="475"/>
      <c r="CXC372" s="475"/>
      <c r="CXD372" s="475"/>
      <c r="CXE372" s="475"/>
      <c r="CXF372" s="475"/>
      <c r="CXG372" s="475"/>
      <c r="CXH372" s="475"/>
      <c r="CXI372" s="475"/>
      <c r="CXJ372" s="475"/>
      <c r="CXK372" s="475"/>
      <c r="CXL372" s="475"/>
      <c r="CXM372" s="475"/>
      <c r="CXN372" s="475"/>
      <c r="CXO372" s="475"/>
      <c r="CXP372" s="475"/>
      <c r="CXQ372" s="475"/>
      <c r="CXR372" s="475"/>
      <c r="CXS372" s="475"/>
      <c r="CXT372" s="475"/>
      <c r="CXU372" s="475"/>
      <c r="CXV372" s="475"/>
      <c r="CXW372" s="475"/>
      <c r="CXX372" s="475"/>
      <c r="CXY372" s="475"/>
      <c r="CXZ372" s="475"/>
      <c r="CYA372" s="475"/>
      <c r="CYB372" s="475"/>
      <c r="CYC372" s="475"/>
      <c r="CYD372" s="475"/>
      <c r="CYE372" s="475"/>
      <c r="CYF372" s="475"/>
      <c r="CYG372" s="475"/>
      <c r="CYH372" s="475"/>
      <c r="CYI372" s="475"/>
      <c r="CYJ372" s="475"/>
      <c r="CYK372" s="475"/>
      <c r="CYL372" s="475"/>
      <c r="CYM372" s="475"/>
      <c r="CYN372" s="475"/>
      <c r="CYO372" s="475"/>
      <c r="CYP372" s="475"/>
      <c r="CYQ372" s="475"/>
      <c r="CYR372" s="475"/>
      <c r="CYS372" s="475"/>
      <c r="CYT372" s="475"/>
      <c r="CYU372" s="475"/>
      <c r="CYV372" s="475"/>
      <c r="CYW372" s="475"/>
      <c r="CYX372" s="475"/>
      <c r="CYY372" s="475"/>
      <c r="CYZ372" s="475"/>
      <c r="CZA372" s="475"/>
      <c r="CZB372" s="475"/>
      <c r="CZC372" s="475"/>
      <c r="CZD372" s="475"/>
      <c r="CZE372" s="475"/>
      <c r="CZF372" s="475"/>
      <c r="CZG372" s="475"/>
      <c r="CZH372" s="475"/>
      <c r="CZI372" s="475"/>
      <c r="CZJ372" s="475"/>
      <c r="CZK372" s="475"/>
      <c r="CZL372" s="475"/>
      <c r="CZM372" s="475"/>
      <c r="CZN372" s="475"/>
      <c r="CZO372" s="475"/>
      <c r="CZP372" s="475"/>
      <c r="CZQ372" s="475"/>
      <c r="CZR372" s="475"/>
      <c r="CZS372" s="475"/>
      <c r="CZT372" s="475"/>
      <c r="CZU372" s="475"/>
      <c r="CZV372" s="475"/>
      <c r="CZW372" s="475"/>
      <c r="CZX372" s="475"/>
      <c r="CZY372" s="475"/>
      <c r="CZZ372" s="475"/>
      <c r="DAA372" s="475"/>
      <c r="DAB372" s="475"/>
      <c r="DAC372" s="475"/>
      <c r="DAD372" s="475"/>
      <c r="DAE372" s="475"/>
      <c r="DAF372" s="475"/>
      <c r="DAG372" s="475"/>
      <c r="DAH372" s="475"/>
      <c r="DAI372" s="475"/>
      <c r="DAJ372" s="475"/>
      <c r="DAK372" s="475"/>
      <c r="DAL372" s="475"/>
      <c r="DAM372" s="475"/>
      <c r="DAN372" s="475"/>
      <c r="DAO372" s="475"/>
      <c r="DAP372" s="475"/>
      <c r="DAQ372" s="475"/>
      <c r="DAR372" s="475"/>
      <c r="DAS372" s="475"/>
      <c r="DAT372" s="475"/>
      <c r="DAU372" s="475"/>
      <c r="DAV372" s="475"/>
      <c r="DAW372" s="475"/>
      <c r="DAX372" s="475"/>
      <c r="DAY372" s="475"/>
      <c r="DAZ372" s="475"/>
      <c r="DBA372" s="475"/>
      <c r="DBB372" s="475"/>
      <c r="DBC372" s="475"/>
      <c r="DBD372" s="475"/>
      <c r="DBE372" s="475"/>
      <c r="DBF372" s="475"/>
      <c r="DBG372" s="475"/>
      <c r="DBH372" s="475"/>
      <c r="DBI372" s="475"/>
      <c r="DBJ372" s="475"/>
      <c r="DBK372" s="475"/>
      <c r="DBL372" s="475"/>
      <c r="DBM372" s="475"/>
      <c r="DBN372" s="475"/>
      <c r="DBO372" s="475"/>
      <c r="DBP372" s="475"/>
      <c r="DBQ372" s="475"/>
      <c r="DBR372" s="475"/>
      <c r="DBS372" s="475"/>
      <c r="DBT372" s="475"/>
      <c r="DBU372" s="475"/>
      <c r="DBV372" s="475"/>
      <c r="DBW372" s="475"/>
      <c r="DBX372" s="475"/>
      <c r="DBY372" s="475"/>
      <c r="DBZ372" s="475"/>
      <c r="DCA372" s="475"/>
      <c r="DCB372" s="475"/>
      <c r="DCC372" s="475"/>
      <c r="DCD372" s="475"/>
      <c r="DCE372" s="475"/>
      <c r="DCF372" s="475"/>
      <c r="DCG372" s="475"/>
      <c r="DCH372" s="475"/>
      <c r="DCI372" s="475"/>
      <c r="DCJ372" s="475"/>
      <c r="DCK372" s="475"/>
      <c r="DCL372" s="475"/>
      <c r="DCM372" s="475"/>
      <c r="DCN372" s="475"/>
      <c r="DCO372" s="475"/>
      <c r="DCP372" s="475"/>
      <c r="DCQ372" s="475"/>
      <c r="DCR372" s="475"/>
      <c r="DCS372" s="475"/>
      <c r="DCT372" s="475"/>
      <c r="DCU372" s="475"/>
      <c r="DCV372" s="475"/>
      <c r="DCW372" s="475"/>
      <c r="DCX372" s="475"/>
      <c r="DCY372" s="475"/>
      <c r="DCZ372" s="475"/>
      <c r="DDA372" s="475"/>
      <c r="DDB372" s="475"/>
      <c r="DDC372" s="475"/>
      <c r="DDD372" s="475"/>
      <c r="DDE372" s="475"/>
      <c r="DDF372" s="475"/>
      <c r="DDG372" s="475"/>
      <c r="DDH372" s="475"/>
      <c r="DDI372" s="475"/>
      <c r="DDJ372" s="475"/>
      <c r="DDK372" s="475"/>
      <c r="DDL372" s="475"/>
      <c r="DDM372" s="475"/>
      <c r="DDN372" s="475"/>
      <c r="DDO372" s="475"/>
      <c r="DDP372" s="475"/>
      <c r="DDQ372" s="475"/>
      <c r="DDR372" s="475"/>
      <c r="DDS372" s="475"/>
      <c r="DDT372" s="475"/>
      <c r="DDU372" s="475"/>
      <c r="DDV372" s="475"/>
      <c r="DDW372" s="475"/>
      <c r="DDX372" s="475"/>
      <c r="DDY372" s="475"/>
      <c r="DDZ372" s="475"/>
      <c r="DEA372" s="475"/>
      <c r="DEB372" s="475"/>
      <c r="DEC372" s="475"/>
      <c r="DED372" s="475"/>
      <c r="DEE372" s="475"/>
      <c r="DEF372" s="475"/>
      <c r="DEG372" s="475"/>
      <c r="DEH372" s="475"/>
      <c r="DEI372" s="475"/>
      <c r="DEJ372" s="475"/>
      <c r="DEK372" s="475"/>
      <c r="DEL372" s="475"/>
      <c r="DEM372" s="475"/>
      <c r="DEN372" s="475"/>
      <c r="DEO372" s="475"/>
      <c r="DEP372" s="475"/>
      <c r="DEQ372" s="475"/>
      <c r="DER372" s="475"/>
      <c r="DES372" s="475"/>
      <c r="DET372" s="475"/>
      <c r="DEU372" s="475"/>
      <c r="DEV372" s="475"/>
      <c r="DEW372" s="475"/>
      <c r="DEX372" s="475"/>
      <c r="DEY372" s="475"/>
      <c r="DEZ372" s="475"/>
      <c r="DFA372" s="475"/>
      <c r="DFB372" s="475"/>
      <c r="DFC372" s="475"/>
      <c r="DFD372" s="475"/>
      <c r="DFE372" s="475"/>
      <c r="DFF372" s="475"/>
      <c r="DFG372" s="475"/>
      <c r="DFH372" s="475"/>
      <c r="DFI372" s="475"/>
      <c r="DFJ372" s="475"/>
      <c r="DFK372" s="475"/>
      <c r="DFL372" s="475"/>
      <c r="DFM372" s="475"/>
      <c r="DFN372" s="475"/>
      <c r="DFO372" s="475"/>
      <c r="DFP372" s="475"/>
      <c r="DFQ372" s="475"/>
      <c r="DFR372" s="475"/>
      <c r="DFS372" s="475"/>
      <c r="DFT372" s="475"/>
      <c r="DFU372" s="475"/>
      <c r="DFV372" s="475"/>
      <c r="DFW372" s="475"/>
      <c r="DFX372" s="475"/>
      <c r="DFY372" s="475"/>
      <c r="DFZ372" s="475"/>
      <c r="DGA372" s="475"/>
      <c r="DGB372" s="475"/>
      <c r="DGC372" s="475"/>
      <c r="DGD372" s="475"/>
      <c r="DGE372" s="475"/>
      <c r="DGF372" s="475"/>
      <c r="DGG372" s="475"/>
      <c r="DGH372" s="475"/>
      <c r="DGI372" s="475"/>
      <c r="DGJ372" s="475"/>
      <c r="DGK372" s="475"/>
      <c r="DGL372" s="475"/>
      <c r="DGM372" s="475"/>
      <c r="DGN372" s="475"/>
      <c r="DGO372" s="475"/>
      <c r="DGP372" s="475"/>
      <c r="DGQ372" s="475"/>
      <c r="DGR372" s="475"/>
      <c r="DGS372" s="475"/>
      <c r="DGT372" s="475"/>
      <c r="DGU372" s="475"/>
      <c r="DGV372" s="475"/>
      <c r="DGW372" s="475"/>
      <c r="DGX372" s="475"/>
      <c r="DGY372" s="475"/>
      <c r="DGZ372" s="475"/>
      <c r="DHA372" s="475"/>
      <c r="DHB372" s="475"/>
      <c r="DHC372" s="475"/>
      <c r="DHD372" s="475"/>
      <c r="DHE372" s="475"/>
      <c r="DHF372" s="475"/>
      <c r="DHG372" s="475"/>
      <c r="DHH372" s="475"/>
      <c r="DHI372" s="475"/>
      <c r="DHJ372" s="475"/>
      <c r="DHK372" s="475"/>
      <c r="DHL372" s="475"/>
      <c r="DHM372" s="475"/>
      <c r="DHN372" s="475"/>
      <c r="DHO372" s="475"/>
      <c r="DHP372" s="475"/>
      <c r="DHQ372" s="475"/>
      <c r="DHR372" s="475"/>
      <c r="DHS372" s="475"/>
      <c r="DHT372" s="475"/>
      <c r="DHU372" s="475"/>
      <c r="DHV372" s="475"/>
      <c r="DHW372" s="475"/>
      <c r="DHX372" s="475"/>
      <c r="DHY372" s="475"/>
      <c r="DHZ372" s="475"/>
      <c r="DIA372" s="475"/>
      <c r="DIB372" s="475"/>
      <c r="DIC372" s="475"/>
      <c r="DID372" s="475"/>
      <c r="DIE372" s="475"/>
      <c r="DIF372" s="475"/>
      <c r="DIG372" s="475"/>
      <c r="DIH372" s="475"/>
      <c r="DII372" s="475"/>
      <c r="DIJ372" s="475"/>
      <c r="DIK372" s="475"/>
      <c r="DIL372" s="475"/>
      <c r="DIM372" s="475"/>
      <c r="DIN372" s="475"/>
      <c r="DIO372" s="475"/>
      <c r="DIP372" s="475"/>
      <c r="DIQ372" s="475"/>
      <c r="DIR372" s="475"/>
      <c r="DIS372" s="475"/>
      <c r="DIT372" s="475"/>
      <c r="DIU372" s="475"/>
      <c r="DIV372" s="475"/>
      <c r="DIW372" s="475"/>
      <c r="DIX372" s="475"/>
      <c r="DIY372" s="475"/>
      <c r="DIZ372" s="475"/>
      <c r="DJA372" s="475"/>
      <c r="DJB372" s="475"/>
      <c r="DJC372" s="475"/>
      <c r="DJD372" s="475"/>
      <c r="DJE372" s="475"/>
      <c r="DJF372" s="475"/>
      <c r="DJG372" s="475"/>
      <c r="DJH372" s="475"/>
      <c r="DJI372" s="475"/>
      <c r="DJJ372" s="475"/>
      <c r="DJK372" s="475"/>
      <c r="DJL372" s="475"/>
      <c r="DJM372" s="475"/>
      <c r="DJN372" s="475"/>
      <c r="DJO372" s="475"/>
      <c r="DJP372" s="475"/>
      <c r="DJQ372" s="475"/>
      <c r="DJR372" s="475"/>
      <c r="DJS372" s="475"/>
      <c r="DJT372" s="475"/>
      <c r="DJU372" s="475"/>
      <c r="DJV372" s="475"/>
      <c r="DJW372" s="475"/>
      <c r="DJX372" s="475"/>
      <c r="DJY372" s="475"/>
      <c r="DJZ372" s="475"/>
      <c r="DKA372" s="475"/>
      <c r="DKB372" s="475"/>
      <c r="DKC372" s="475"/>
      <c r="DKD372" s="475"/>
      <c r="DKE372" s="475"/>
      <c r="DKF372" s="475"/>
      <c r="DKG372" s="475"/>
      <c r="DKH372" s="475"/>
      <c r="DKI372" s="475"/>
      <c r="DKJ372" s="475"/>
      <c r="DKK372" s="475"/>
      <c r="DKL372" s="475"/>
      <c r="DKM372" s="475"/>
      <c r="DKN372" s="475"/>
      <c r="DKO372" s="475"/>
      <c r="DKP372" s="475"/>
      <c r="DKQ372" s="475"/>
      <c r="DKR372" s="475"/>
      <c r="DKS372" s="475"/>
      <c r="DKT372" s="475"/>
      <c r="DKU372" s="475"/>
      <c r="DKV372" s="475"/>
      <c r="DKW372" s="475"/>
      <c r="DKX372" s="475"/>
      <c r="DKY372" s="475"/>
      <c r="DKZ372" s="475"/>
      <c r="DLA372" s="475"/>
      <c r="DLB372" s="475"/>
      <c r="DLC372" s="475"/>
      <c r="DLD372" s="475"/>
      <c r="DLE372" s="475"/>
      <c r="DLF372" s="475"/>
      <c r="DLG372" s="475"/>
      <c r="DLH372" s="475"/>
      <c r="DLI372" s="475"/>
      <c r="DLJ372" s="475"/>
      <c r="DLK372" s="475"/>
      <c r="DLL372" s="475"/>
      <c r="DLM372" s="475"/>
      <c r="DLN372" s="475"/>
      <c r="DLO372" s="475"/>
      <c r="DLP372" s="475"/>
      <c r="DLQ372" s="475"/>
      <c r="DLR372" s="475"/>
      <c r="DLS372" s="475"/>
      <c r="DLT372" s="475"/>
      <c r="DLU372" s="475"/>
      <c r="DLV372" s="475"/>
      <c r="DLW372" s="475"/>
      <c r="DLX372" s="475"/>
      <c r="DLY372" s="475"/>
      <c r="DLZ372" s="475"/>
      <c r="DMA372" s="475"/>
      <c r="DMB372" s="475"/>
      <c r="DMC372" s="475"/>
      <c r="DMD372" s="475"/>
      <c r="DME372" s="475"/>
      <c r="DMF372" s="475"/>
      <c r="DMG372" s="475"/>
      <c r="DMH372" s="475"/>
      <c r="DMI372" s="475"/>
      <c r="DMJ372" s="475"/>
      <c r="DMK372" s="475"/>
      <c r="DML372" s="475"/>
      <c r="DMM372" s="475"/>
      <c r="DMN372" s="475"/>
      <c r="DMO372" s="475"/>
      <c r="DMP372" s="475"/>
      <c r="DMQ372" s="475"/>
      <c r="DMR372" s="475"/>
      <c r="DMS372" s="475"/>
      <c r="DMT372" s="475"/>
      <c r="DMU372" s="475"/>
      <c r="DMV372" s="475"/>
      <c r="DMW372" s="475"/>
      <c r="DMX372" s="475"/>
      <c r="DMY372" s="475"/>
      <c r="DMZ372" s="475"/>
      <c r="DNA372" s="475"/>
      <c r="DNB372" s="475"/>
      <c r="DNC372" s="475"/>
      <c r="DND372" s="475"/>
      <c r="DNE372" s="475"/>
      <c r="DNF372" s="475"/>
      <c r="DNG372" s="475"/>
      <c r="DNH372" s="475"/>
      <c r="DNI372" s="475"/>
      <c r="DNJ372" s="475"/>
      <c r="DNK372" s="475"/>
      <c r="DNL372" s="475"/>
      <c r="DNM372" s="475"/>
      <c r="DNN372" s="475"/>
      <c r="DNO372" s="475"/>
      <c r="DNP372" s="475"/>
      <c r="DNQ372" s="475"/>
      <c r="DNR372" s="475"/>
      <c r="DNS372" s="475"/>
      <c r="DNT372" s="475"/>
      <c r="DNU372" s="475"/>
      <c r="DNV372" s="475"/>
      <c r="DNW372" s="475"/>
      <c r="DNX372" s="475"/>
      <c r="DNY372" s="475"/>
      <c r="DNZ372" s="475"/>
      <c r="DOA372" s="475"/>
      <c r="DOB372" s="475"/>
      <c r="DOC372" s="475"/>
      <c r="DOD372" s="475"/>
      <c r="DOE372" s="475"/>
      <c r="DOF372" s="475"/>
      <c r="DOG372" s="475"/>
      <c r="DOH372" s="475"/>
      <c r="DOI372" s="475"/>
      <c r="DOJ372" s="475"/>
      <c r="DOK372" s="475"/>
      <c r="DOL372" s="475"/>
      <c r="DOM372" s="475"/>
      <c r="DON372" s="475"/>
      <c r="DOO372" s="475"/>
      <c r="DOP372" s="475"/>
      <c r="DOQ372" s="475"/>
      <c r="DOR372" s="475"/>
      <c r="DOS372" s="475"/>
      <c r="DOT372" s="475"/>
      <c r="DOU372" s="475"/>
      <c r="DOV372" s="475"/>
      <c r="DOW372" s="475"/>
      <c r="DOX372" s="475"/>
      <c r="DOY372" s="475"/>
      <c r="DOZ372" s="475"/>
      <c r="DPA372" s="475"/>
      <c r="DPB372" s="475"/>
      <c r="DPC372" s="475"/>
      <c r="DPD372" s="475"/>
      <c r="DPE372" s="475"/>
      <c r="DPF372" s="475"/>
      <c r="DPG372" s="475"/>
      <c r="DPH372" s="475"/>
      <c r="DPI372" s="475"/>
      <c r="DPJ372" s="475"/>
      <c r="DPK372" s="475"/>
      <c r="DPL372" s="475"/>
      <c r="DPM372" s="475"/>
      <c r="DPN372" s="475"/>
      <c r="DPO372" s="475"/>
      <c r="DPP372" s="475"/>
      <c r="DPQ372" s="475"/>
      <c r="DPR372" s="475"/>
      <c r="DPS372" s="475"/>
      <c r="DPT372" s="475"/>
      <c r="DPU372" s="475"/>
      <c r="DPV372" s="475"/>
      <c r="DPW372" s="475"/>
      <c r="DPX372" s="475"/>
      <c r="DPY372" s="475"/>
      <c r="DPZ372" s="475"/>
      <c r="DQA372" s="475"/>
      <c r="DQB372" s="475"/>
      <c r="DQC372" s="475"/>
      <c r="DQD372" s="475"/>
      <c r="DQE372" s="475"/>
      <c r="DQF372" s="475"/>
      <c r="DQG372" s="475"/>
      <c r="DQH372" s="475"/>
      <c r="DQI372" s="475"/>
      <c r="DQJ372" s="475"/>
      <c r="DQK372" s="475"/>
      <c r="DQL372" s="475"/>
      <c r="DQM372" s="475"/>
      <c r="DQN372" s="475"/>
      <c r="DQO372" s="475"/>
      <c r="DQP372" s="475"/>
      <c r="DQQ372" s="475"/>
      <c r="DQR372" s="475"/>
      <c r="DQS372" s="475"/>
      <c r="DQT372" s="475"/>
      <c r="DQU372" s="475"/>
      <c r="DQV372" s="475"/>
      <c r="DQW372" s="475"/>
      <c r="DQX372" s="475"/>
      <c r="DQY372" s="475"/>
      <c r="DQZ372" s="475"/>
      <c r="DRA372" s="475"/>
      <c r="DRB372" s="475"/>
      <c r="DRC372" s="475"/>
      <c r="DRD372" s="475"/>
      <c r="DRE372" s="475"/>
      <c r="DRF372" s="475"/>
      <c r="DRG372" s="475"/>
      <c r="DRH372" s="475"/>
      <c r="DRI372" s="475"/>
      <c r="DRJ372" s="475"/>
      <c r="DRK372" s="475"/>
      <c r="DRL372" s="475"/>
      <c r="DRM372" s="475"/>
      <c r="DRN372" s="475"/>
      <c r="DRO372" s="475"/>
      <c r="DRP372" s="475"/>
      <c r="DRQ372" s="475"/>
      <c r="DRR372" s="475"/>
      <c r="DRS372" s="475"/>
      <c r="DRT372" s="475"/>
      <c r="DRU372" s="475"/>
      <c r="DRV372" s="475"/>
      <c r="DRW372" s="475"/>
      <c r="DRX372" s="475"/>
      <c r="DRY372" s="475"/>
      <c r="DRZ372" s="475"/>
      <c r="DSA372" s="475"/>
      <c r="DSB372" s="475"/>
      <c r="DSC372" s="475"/>
      <c r="DSD372" s="475"/>
      <c r="DSE372" s="475"/>
      <c r="DSF372" s="475"/>
      <c r="DSG372" s="475"/>
      <c r="DSH372" s="475"/>
      <c r="DSI372" s="475"/>
      <c r="DSJ372" s="475"/>
      <c r="DSK372" s="475"/>
      <c r="DSL372" s="475"/>
      <c r="DSM372" s="475"/>
      <c r="DSN372" s="475"/>
      <c r="DSO372" s="475"/>
      <c r="DSP372" s="475"/>
      <c r="DSQ372" s="475"/>
      <c r="DSR372" s="475"/>
      <c r="DSS372" s="475"/>
      <c r="DST372" s="475"/>
      <c r="DSU372" s="475"/>
      <c r="DSV372" s="475"/>
      <c r="DSW372" s="475"/>
      <c r="DSX372" s="475"/>
      <c r="DSY372" s="475"/>
      <c r="DSZ372" s="475"/>
      <c r="DTA372" s="475"/>
      <c r="DTB372" s="475"/>
      <c r="DTC372" s="475"/>
      <c r="DTD372" s="475"/>
      <c r="DTE372" s="475"/>
      <c r="DTF372" s="475"/>
      <c r="DTG372" s="475"/>
      <c r="DTH372" s="475"/>
      <c r="DTI372" s="475"/>
      <c r="DTJ372" s="475"/>
      <c r="DTK372" s="475"/>
      <c r="DTL372" s="475"/>
      <c r="DTM372" s="475"/>
      <c r="DTN372" s="475"/>
      <c r="DTO372" s="475"/>
      <c r="DTP372" s="475"/>
      <c r="DTQ372" s="475"/>
      <c r="DTR372" s="475"/>
      <c r="DTS372" s="475"/>
      <c r="DTT372" s="475"/>
      <c r="DTU372" s="475"/>
      <c r="DTV372" s="475"/>
      <c r="DTW372" s="475"/>
      <c r="DTX372" s="475"/>
      <c r="DTY372" s="475"/>
      <c r="DTZ372" s="475"/>
      <c r="DUA372" s="475"/>
      <c r="DUB372" s="475"/>
      <c r="DUC372" s="475"/>
      <c r="DUD372" s="475"/>
      <c r="DUE372" s="475"/>
      <c r="DUF372" s="475"/>
      <c r="DUG372" s="475"/>
      <c r="DUH372" s="475"/>
      <c r="DUI372" s="475"/>
      <c r="DUJ372" s="475"/>
      <c r="DUK372" s="475"/>
      <c r="DUL372" s="475"/>
      <c r="DUM372" s="475"/>
      <c r="DUN372" s="475"/>
      <c r="DUO372" s="475"/>
      <c r="DUP372" s="475"/>
      <c r="DUQ372" s="475"/>
      <c r="DUR372" s="475"/>
      <c r="DUS372" s="475"/>
      <c r="DUT372" s="475"/>
      <c r="DUU372" s="475"/>
      <c r="DUV372" s="475"/>
      <c r="DUW372" s="475"/>
      <c r="DUX372" s="475"/>
      <c r="DUY372" s="475"/>
      <c r="DUZ372" s="475"/>
      <c r="DVA372" s="475"/>
      <c r="DVB372" s="475"/>
      <c r="DVC372" s="475"/>
      <c r="DVD372" s="475"/>
      <c r="DVE372" s="475"/>
      <c r="DVF372" s="475"/>
      <c r="DVG372" s="475"/>
      <c r="DVH372" s="475"/>
      <c r="DVI372" s="475"/>
      <c r="DVJ372" s="475"/>
      <c r="DVK372" s="475"/>
      <c r="DVL372" s="475"/>
      <c r="DVM372" s="475"/>
      <c r="DVN372" s="475"/>
      <c r="DVO372" s="475"/>
      <c r="DVP372" s="475"/>
      <c r="DVQ372" s="475"/>
      <c r="DVR372" s="475"/>
      <c r="DVS372" s="475"/>
      <c r="DVT372" s="475"/>
      <c r="DVU372" s="475"/>
      <c r="DVV372" s="475"/>
      <c r="DVW372" s="475"/>
      <c r="DVX372" s="475"/>
      <c r="DVY372" s="475"/>
      <c r="DVZ372" s="475"/>
      <c r="DWA372" s="475"/>
      <c r="DWB372" s="475"/>
      <c r="DWC372" s="475"/>
      <c r="DWD372" s="475"/>
      <c r="DWE372" s="475"/>
      <c r="DWF372" s="475"/>
      <c r="DWG372" s="475"/>
      <c r="DWH372" s="475"/>
      <c r="DWI372" s="475"/>
      <c r="DWJ372" s="475"/>
      <c r="DWK372" s="475"/>
      <c r="DWL372" s="475"/>
      <c r="DWM372" s="475"/>
      <c r="DWN372" s="475"/>
      <c r="DWO372" s="475"/>
      <c r="DWP372" s="475"/>
      <c r="DWQ372" s="475"/>
      <c r="DWR372" s="475"/>
      <c r="DWS372" s="475"/>
      <c r="DWT372" s="475"/>
      <c r="DWU372" s="475"/>
      <c r="DWV372" s="475"/>
      <c r="DWW372" s="475"/>
      <c r="DWX372" s="475"/>
      <c r="DWY372" s="475"/>
      <c r="DWZ372" s="475"/>
      <c r="DXA372" s="475"/>
      <c r="DXB372" s="475"/>
      <c r="DXC372" s="475"/>
      <c r="DXD372" s="475"/>
      <c r="DXE372" s="475"/>
      <c r="DXF372" s="475"/>
      <c r="DXG372" s="475"/>
      <c r="DXH372" s="475"/>
      <c r="DXI372" s="475"/>
      <c r="DXJ372" s="475"/>
      <c r="DXK372" s="475"/>
      <c r="DXL372" s="475"/>
      <c r="DXM372" s="475"/>
      <c r="DXN372" s="475"/>
      <c r="DXO372" s="475"/>
      <c r="DXP372" s="475"/>
      <c r="DXQ372" s="475"/>
      <c r="DXR372" s="475"/>
      <c r="DXS372" s="475"/>
      <c r="DXT372" s="475"/>
      <c r="DXU372" s="475"/>
      <c r="DXV372" s="475"/>
      <c r="DXW372" s="475"/>
      <c r="DXX372" s="475"/>
      <c r="DXY372" s="475"/>
      <c r="DXZ372" s="475"/>
      <c r="DYA372" s="475"/>
      <c r="DYB372" s="475"/>
      <c r="DYC372" s="475"/>
      <c r="DYD372" s="475"/>
      <c r="DYE372" s="475"/>
      <c r="DYF372" s="475"/>
      <c r="DYG372" s="475"/>
      <c r="DYH372" s="475"/>
      <c r="DYI372" s="475"/>
      <c r="DYJ372" s="475"/>
      <c r="DYK372" s="475"/>
      <c r="DYL372" s="475"/>
      <c r="DYM372" s="475"/>
      <c r="DYN372" s="475"/>
      <c r="DYO372" s="475"/>
      <c r="DYP372" s="475"/>
      <c r="DYQ372" s="475"/>
      <c r="DYR372" s="475"/>
      <c r="DYS372" s="475"/>
      <c r="DYT372" s="475"/>
      <c r="DYU372" s="475"/>
      <c r="DYV372" s="475"/>
      <c r="DYW372" s="475"/>
      <c r="DYX372" s="475"/>
      <c r="DYY372" s="475"/>
      <c r="DYZ372" s="475"/>
      <c r="DZA372" s="475"/>
      <c r="DZB372" s="475"/>
      <c r="DZC372" s="475"/>
      <c r="DZD372" s="475"/>
      <c r="DZE372" s="475"/>
      <c r="DZF372" s="475"/>
      <c r="DZG372" s="475"/>
      <c r="DZH372" s="475"/>
      <c r="DZI372" s="475"/>
      <c r="DZJ372" s="475"/>
      <c r="DZK372" s="475"/>
      <c r="DZL372" s="475"/>
      <c r="DZM372" s="475"/>
      <c r="DZN372" s="475"/>
      <c r="DZO372" s="475"/>
      <c r="DZP372" s="475"/>
      <c r="DZQ372" s="475"/>
      <c r="DZR372" s="475"/>
      <c r="DZS372" s="475"/>
      <c r="DZT372" s="475"/>
      <c r="DZU372" s="475"/>
      <c r="DZV372" s="475"/>
      <c r="DZW372" s="475"/>
      <c r="DZX372" s="475"/>
      <c r="DZY372" s="475"/>
      <c r="DZZ372" s="475"/>
      <c r="EAA372" s="475"/>
      <c r="EAB372" s="475"/>
      <c r="EAC372" s="475"/>
      <c r="EAD372" s="475"/>
      <c r="EAE372" s="475"/>
      <c r="EAF372" s="475"/>
      <c r="EAG372" s="475"/>
      <c r="EAH372" s="475"/>
      <c r="EAI372" s="475"/>
      <c r="EAJ372" s="475"/>
      <c r="EAK372" s="475"/>
      <c r="EAL372" s="475"/>
      <c r="EAM372" s="475"/>
      <c r="EAN372" s="475"/>
      <c r="EAO372" s="475"/>
      <c r="EAP372" s="475"/>
      <c r="EAQ372" s="475"/>
      <c r="EAR372" s="475"/>
      <c r="EAS372" s="475"/>
      <c r="EAT372" s="475"/>
      <c r="EAU372" s="475"/>
      <c r="EAV372" s="475"/>
      <c r="EAW372" s="475"/>
      <c r="EAX372" s="475"/>
      <c r="EAY372" s="475"/>
      <c r="EAZ372" s="475"/>
      <c r="EBA372" s="475"/>
      <c r="EBB372" s="475"/>
      <c r="EBC372" s="475"/>
      <c r="EBD372" s="475"/>
      <c r="EBE372" s="475"/>
      <c r="EBF372" s="475"/>
      <c r="EBG372" s="475"/>
      <c r="EBH372" s="475"/>
      <c r="EBI372" s="475"/>
      <c r="EBJ372" s="475"/>
      <c r="EBK372" s="475"/>
      <c r="EBL372" s="475"/>
      <c r="EBM372" s="475"/>
      <c r="EBN372" s="475"/>
      <c r="EBO372" s="475"/>
      <c r="EBP372" s="475"/>
      <c r="EBQ372" s="475"/>
      <c r="EBR372" s="475"/>
      <c r="EBS372" s="475"/>
      <c r="EBT372" s="475"/>
      <c r="EBU372" s="475"/>
      <c r="EBV372" s="475"/>
      <c r="EBW372" s="475"/>
      <c r="EBX372" s="475"/>
      <c r="EBY372" s="475"/>
      <c r="EBZ372" s="475"/>
      <c r="ECA372" s="475"/>
      <c r="ECB372" s="475"/>
      <c r="ECC372" s="475"/>
      <c r="ECD372" s="475"/>
      <c r="ECE372" s="475"/>
      <c r="ECF372" s="475"/>
      <c r="ECG372" s="475"/>
      <c r="ECH372" s="475"/>
      <c r="ECI372" s="475"/>
      <c r="ECJ372" s="475"/>
      <c r="ECK372" s="475"/>
      <c r="ECL372" s="475"/>
      <c r="ECM372" s="475"/>
      <c r="ECN372" s="475"/>
      <c r="ECO372" s="475"/>
      <c r="ECP372" s="475"/>
      <c r="ECQ372" s="475"/>
      <c r="ECR372" s="475"/>
      <c r="ECS372" s="475"/>
      <c r="ECT372" s="475"/>
      <c r="ECU372" s="475"/>
      <c r="ECV372" s="475"/>
      <c r="ECW372" s="475"/>
      <c r="ECX372" s="475"/>
      <c r="ECY372" s="475"/>
      <c r="ECZ372" s="475"/>
      <c r="EDA372" s="475"/>
      <c r="EDB372" s="475"/>
      <c r="EDC372" s="475"/>
      <c r="EDD372" s="475"/>
      <c r="EDE372" s="475"/>
      <c r="EDF372" s="475"/>
      <c r="EDG372" s="475"/>
      <c r="EDH372" s="475"/>
      <c r="EDI372" s="475"/>
      <c r="EDJ372" s="475"/>
      <c r="EDK372" s="475"/>
      <c r="EDL372" s="475"/>
      <c r="EDM372" s="475"/>
      <c r="EDN372" s="475"/>
      <c r="EDO372" s="475"/>
      <c r="EDP372" s="475"/>
      <c r="EDQ372" s="475"/>
      <c r="EDR372" s="475"/>
      <c r="EDS372" s="475"/>
      <c r="EDT372" s="475"/>
      <c r="EDU372" s="475"/>
      <c r="EDV372" s="475"/>
      <c r="EDW372" s="475"/>
      <c r="EDX372" s="475"/>
      <c r="EDY372" s="475"/>
      <c r="EDZ372" s="475"/>
      <c r="EEA372" s="475"/>
      <c r="EEB372" s="475"/>
      <c r="EEC372" s="475"/>
      <c r="EED372" s="475"/>
      <c r="EEE372" s="475"/>
      <c r="EEF372" s="475"/>
      <c r="EEG372" s="475"/>
      <c r="EEH372" s="475"/>
      <c r="EEI372" s="475"/>
      <c r="EEJ372" s="475"/>
      <c r="EEK372" s="475"/>
      <c r="EEL372" s="475"/>
      <c r="EEM372" s="475"/>
      <c r="EEN372" s="475"/>
      <c r="EEO372" s="475"/>
      <c r="EEP372" s="475"/>
      <c r="EEQ372" s="475"/>
      <c r="EER372" s="475"/>
      <c r="EES372" s="475"/>
      <c r="EET372" s="475"/>
      <c r="EEU372" s="475"/>
      <c r="EEV372" s="475"/>
      <c r="EEW372" s="475"/>
      <c r="EEX372" s="475"/>
      <c r="EEY372" s="475"/>
      <c r="EEZ372" s="475"/>
      <c r="EFA372" s="475"/>
      <c r="EFB372" s="475"/>
      <c r="EFC372" s="475"/>
      <c r="EFD372" s="475"/>
      <c r="EFE372" s="475"/>
      <c r="EFF372" s="475"/>
      <c r="EFG372" s="475"/>
      <c r="EFH372" s="475"/>
      <c r="EFI372" s="475"/>
      <c r="EFJ372" s="475"/>
      <c r="EFK372" s="475"/>
      <c r="EFL372" s="475"/>
      <c r="EFM372" s="475"/>
      <c r="EFN372" s="475"/>
      <c r="EFO372" s="475"/>
      <c r="EFP372" s="475"/>
      <c r="EFQ372" s="475"/>
      <c r="EFR372" s="475"/>
      <c r="EFS372" s="475"/>
      <c r="EFT372" s="475"/>
      <c r="EFU372" s="475"/>
      <c r="EFV372" s="475"/>
      <c r="EFW372" s="475"/>
      <c r="EFX372" s="475"/>
      <c r="EFY372" s="475"/>
      <c r="EFZ372" s="475"/>
      <c r="EGA372" s="475"/>
      <c r="EGB372" s="475"/>
      <c r="EGC372" s="475"/>
      <c r="EGD372" s="475"/>
      <c r="EGE372" s="475"/>
      <c r="EGF372" s="475"/>
      <c r="EGG372" s="475"/>
      <c r="EGH372" s="475"/>
      <c r="EGI372" s="475"/>
      <c r="EGJ372" s="475"/>
      <c r="EGK372" s="475"/>
      <c r="EGL372" s="475"/>
      <c r="EGM372" s="475"/>
      <c r="EGN372" s="475"/>
      <c r="EGO372" s="475"/>
      <c r="EGP372" s="475"/>
      <c r="EGQ372" s="475"/>
      <c r="EGR372" s="475"/>
      <c r="EGS372" s="475"/>
      <c r="EGT372" s="475"/>
      <c r="EGU372" s="475"/>
      <c r="EGV372" s="475"/>
      <c r="EGW372" s="475"/>
      <c r="EGX372" s="475"/>
      <c r="EGY372" s="475"/>
      <c r="EGZ372" s="475"/>
      <c r="EHA372" s="475"/>
      <c r="EHB372" s="475"/>
      <c r="EHC372" s="475"/>
      <c r="EHD372" s="475"/>
      <c r="EHE372" s="475"/>
      <c r="EHF372" s="475"/>
      <c r="EHG372" s="475"/>
      <c r="EHH372" s="475"/>
      <c r="EHI372" s="475"/>
      <c r="EHJ372" s="475"/>
      <c r="EHK372" s="475"/>
      <c r="EHL372" s="475"/>
      <c r="EHM372" s="475"/>
      <c r="EHN372" s="475"/>
      <c r="EHO372" s="475"/>
      <c r="EHP372" s="475"/>
      <c r="EHQ372" s="475"/>
      <c r="EHR372" s="475"/>
      <c r="EHS372" s="475"/>
      <c r="EHT372" s="475"/>
      <c r="EHU372" s="475"/>
      <c r="EHV372" s="475"/>
      <c r="EHW372" s="475"/>
      <c r="EHX372" s="475"/>
      <c r="EHY372" s="475"/>
      <c r="EHZ372" s="475"/>
      <c r="EIA372" s="475"/>
      <c r="EIB372" s="475"/>
      <c r="EIC372" s="475"/>
      <c r="EID372" s="475"/>
      <c r="EIE372" s="475"/>
      <c r="EIF372" s="475"/>
      <c r="EIG372" s="475"/>
      <c r="EIH372" s="475"/>
      <c r="EII372" s="475"/>
      <c r="EIJ372" s="475"/>
      <c r="EIK372" s="475"/>
      <c r="EIL372" s="475"/>
      <c r="EIM372" s="475"/>
      <c r="EIN372" s="475"/>
      <c r="EIO372" s="475"/>
      <c r="EIP372" s="475"/>
      <c r="EIQ372" s="475"/>
      <c r="EIR372" s="475"/>
      <c r="EIS372" s="475"/>
      <c r="EIT372" s="475"/>
      <c r="EIU372" s="475"/>
      <c r="EIV372" s="475"/>
      <c r="EIW372" s="475"/>
      <c r="EIX372" s="475"/>
      <c r="EIY372" s="475"/>
      <c r="EIZ372" s="475"/>
      <c r="EJA372" s="475"/>
      <c r="EJB372" s="475"/>
      <c r="EJC372" s="475"/>
      <c r="EJD372" s="475"/>
      <c r="EJE372" s="475"/>
      <c r="EJF372" s="475"/>
      <c r="EJG372" s="475"/>
      <c r="EJH372" s="475"/>
      <c r="EJI372" s="475"/>
      <c r="EJJ372" s="475"/>
      <c r="EJK372" s="475"/>
      <c r="EJL372" s="475"/>
      <c r="EJM372" s="475"/>
      <c r="EJN372" s="475"/>
      <c r="EJO372" s="475"/>
      <c r="EJP372" s="475"/>
      <c r="EJQ372" s="475"/>
      <c r="EJR372" s="475"/>
      <c r="EJS372" s="475"/>
      <c r="EJT372" s="475"/>
      <c r="EJU372" s="475"/>
      <c r="EJV372" s="475"/>
      <c r="EJW372" s="475"/>
      <c r="EJX372" s="475"/>
      <c r="EJY372" s="475"/>
      <c r="EJZ372" s="475"/>
      <c r="EKA372" s="475"/>
      <c r="EKB372" s="475"/>
      <c r="EKC372" s="475"/>
      <c r="EKD372" s="475"/>
      <c r="EKE372" s="475"/>
      <c r="EKF372" s="475"/>
      <c r="EKG372" s="475"/>
      <c r="EKH372" s="475"/>
      <c r="EKI372" s="475"/>
      <c r="EKJ372" s="475"/>
      <c r="EKK372" s="475"/>
      <c r="EKL372" s="475"/>
      <c r="EKM372" s="475"/>
      <c r="EKN372" s="475"/>
      <c r="EKO372" s="475"/>
      <c r="EKP372" s="475"/>
      <c r="EKQ372" s="475"/>
      <c r="EKR372" s="475"/>
      <c r="EKS372" s="475"/>
      <c r="EKT372" s="475"/>
      <c r="EKU372" s="475"/>
      <c r="EKV372" s="475"/>
      <c r="EKW372" s="475"/>
      <c r="EKX372" s="475"/>
      <c r="EKY372" s="475"/>
      <c r="EKZ372" s="475"/>
      <c r="ELA372" s="475"/>
      <c r="ELB372" s="475"/>
      <c r="ELC372" s="475"/>
      <c r="ELD372" s="475"/>
      <c r="ELE372" s="475"/>
      <c r="ELF372" s="475"/>
      <c r="ELG372" s="475"/>
      <c r="ELH372" s="475"/>
      <c r="ELI372" s="475"/>
      <c r="ELJ372" s="475"/>
      <c r="ELK372" s="475"/>
      <c r="ELL372" s="475"/>
      <c r="ELM372" s="475"/>
      <c r="ELN372" s="475"/>
      <c r="ELO372" s="475"/>
      <c r="ELP372" s="475"/>
      <c r="ELQ372" s="475"/>
      <c r="ELR372" s="475"/>
      <c r="ELS372" s="475"/>
      <c r="ELT372" s="475"/>
      <c r="ELU372" s="475"/>
      <c r="ELV372" s="475"/>
      <c r="ELW372" s="475"/>
      <c r="ELX372" s="475"/>
      <c r="ELY372" s="475"/>
      <c r="ELZ372" s="475"/>
      <c r="EMA372" s="475"/>
      <c r="EMB372" s="475"/>
      <c r="EMC372" s="475"/>
      <c r="EMD372" s="475"/>
      <c r="EME372" s="475"/>
      <c r="EMF372" s="475"/>
      <c r="EMG372" s="475"/>
      <c r="EMH372" s="475"/>
      <c r="EMI372" s="475"/>
      <c r="EMJ372" s="475"/>
      <c r="EMK372" s="475"/>
      <c r="EML372" s="475"/>
      <c r="EMM372" s="475"/>
      <c r="EMN372" s="475"/>
      <c r="EMO372" s="475"/>
      <c r="EMP372" s="475"/>
      <c r="EMQ372" s="475"/>
      <c r="EMR372" s="475"/>
      <c r="EMS372" s="475"/>
      <c r="EMT372" s="475"/>
      <c r="EMU372" s="475"/>
      <c r="EMV372" s="475"/>
      <c r="EMW372" s="475"/>
      <c r="EMX372" s="475"/>
      <c r="EMY372" s="475"/>
      <c r="EMZ372" s="475"/>
      <c r="ENA372" s="475"/>
      <c r="ENB372" s="475"/>
      <c r="ENC372" s="475"/>
      <c r="END372" s="475"/>
      <c r="ENE372" s="475"/>
      <c r="ENF372" s="475"/>
      <c r="ENG372" s="475"/>
      <c r="ENH372" s="475"/>
      <c r="ENI372" s="475"/>
      <c r="ENJ372" s="475"/>
      <c r="ENK372" s="475"/>
      <c r="ENL372" s="475"/>
      <c r="ENM372" s="475"/>
      <c r="ENN372" s="475"/>
      <c r="ENO372" s="475"/>
      <c r="ENP372" s="475"/>
      <c r="ENQ372" s="475"/>
      <c r="ENR372" s="475"/>
      <c r="ENS372" s="475"/>
      <c r="ENT372" s="475"/>
      <c r="ENU372" s="475"/>
      <c r="ENV372" s="475"/>
      <c r="ENW372" s="475"/>
      <c r="ENX372" s="475"/>
      <c r="ENY372" s="475"/>
      <c r="ENZ372" s="475"/>
      <c r="EOA372" s="475"/>
      <c r="EOB372" s="475"/>
      <c r="EOC372" s="475"/>
      <c r="EOD372" s="475"/>
      <c r="EOE372" s="475"/>
      <c r="EOF372" s="475"/>
      <c r="EOG372" s="475"/>
      <c r="EOH372" s="475"/>
      <c r="EOI372" s="475"/>
      <c r="EOJ372" s="475"/>
      <c r="EOK372" s="475"/>
      <c r="EOL372" s="475"/>
      <c r="EOM372" s="475"/>
      <c r="EON372" s="475"/>
      <c r="EOO372" s="475"/>
      <c r="EOP372" s="475"/>
      <c r="EOQ372" s="475"/>
      <c r="EOR372" s="475"/>
      <c r="EOS372" s="475"/>
      <c r="EOT372" s="475"/>
      <c r="EOU372" s="475"/>
      <c r="EOV372" s="475"/>
      <c r="EOW372" s="475"/>
      <c r="EOX372" s="475"/>
      <c r="EOY372" s="475"/>
      <c r="EOZ372" s="475"/>
      <c r="EPA372" s="475"/>
      <c r="EPB372" s="475"/>
      <c r="EPC372" s="475"/>
      <c r="EPD372" s="475"/>
      <c r="EPE372" s="475"/>
      <c r="EPF372" s="475"/>
      <c r="EPG372" s="475"/>
      <c r="EPH372" s="475"/>
      <c r="EPI372" s="475"/>
      <c r="EPJ372" s="475"/>
      <c r="EPK372" s="475"/>
      <c r="EPL372" s="475"/>
      <c r="EPM372" s="475"/>
      <c r="EPN372" s="475"/>
      <c r="EPO372" s="475"/>
      <c r="EPP372" s="475"/>
      <c r="EPQ372" s="475"/>
      <c r="EPR372" s="475"/>
      <c r="EPS372" s="475"/>
      <c r="EPT372" s="475"/>
      <c r="EPU372" s="475"/>
      <c r="EPV372" s="475"/>
      <c r="EPW372" s="475"/>
      <c r="EPX372" s="475"/>
      <c r="EPY372" s="475"/>
      <c r="EPZ372" s="475"/>
      <c r="EQA372" s="475"/>
      <c r="EQB372" s="475"/>
      <c r="EQC372" s="475"/>
      <c r="EQD372" s="475"/>
      <c r="EQE372" s="475"/>
      <c r="EQF372" s="475"/>
      <c r="EQG372" s="475"/>
      <c r="EQH372" s="475"/>
      <c r="EQI372" s="475"/>
      <c r="EQJ372" s="475"/>
      <c r="EQK372" s="475"/>
      <c r="EQL372" s="475"/>
      <c r="EQM372" s="475"/>
      <c r="EQN372" s="475"/>
      <c r="EQO372" s="475"/>
      <c r="EQP372" s="475"/>
      <c r="EQQ372" s="475"/>
      <c r="EQR372" s="475"/>
      <c r="EQS372" s="475"/>
      <c r="EQT372" s="475"/>
      <c r="EQU372" s="475"/>
      <c r="EQV372" s="475"/>
      <c r="EQW372" s="475"/>
      <c r="EQX372" s="475"/>
      <c r="EQY372" s="475"/>
      <c r="EQZ372" s="475"/>
      <c r="ERA372" s="475"/>
      <c r="ERB372" s="475"/>
      <c r="ERC372" s="475"/>
      <c r="ERD372" s="475"/>
      <c r="ERE372" s="475"/>
      <c r="ERF372" s="475"/>
      <c r="ERG372" s="475"/>
      <c r="ERH372" s="475"/>
      <c r="ERI372" s="475"/>
      <c r="ERJ372" s="475"/>
      <c r="ERK372" s="475"/>
      <c r="ERL372" s="475"/>
      <c r="ERM372" s="475"/>
      <c r="ERN372" s="475"/>
      <c r="ERO372" s="475"/>
      <c r="ERP372" s="475"/>
      <c r="ERQ372" s="475"/>
      <c r="ERR372" s="475"/>
      <c r="ERS372" s="475"/>
      <c r="ERT372" s="475"/>
      <c r="ERU372" s="475"/>
      <c r="ERV372" s="475"/>
      <c r="ERW372" s="475"/>
      <c r="ERX372" s="475"/>
      <c r="ERY372" s="475"/>
      <c r="ERZ372" s="475"/>
      <c r="ESA372" s="475"/>
      <c r="ESB372" s="475"/>
      <c r="ESC372" s="475"/>
      <c r="ESD372" s="475"/>
      <c r="ESE372" s="475"/>
      <c r="ESF372" s="475"/>
      <c r="ESG372" s="475"/>
      <c r="ESH372" s="475"/>
      <c r="ESI372" s="475"/>
      <c r="ESJ372" s="475"/>
      <c r="ESK372" s="475"/>
      <c r="ESL372" s="475"/>
      <c r="ESM372" s="475"/>
      <c r="ESN372" s="475"/>
      <c r="ESO372" s="475"/>
      <c r="ESP372" s="475"/>
      <c r="ESQ372" s="475"/>
      <c r="ESR372" s="475"/>
      <c r="ESS372" s="475"/>
      <c r="EST372" s="475"/>
      <c r="ESU372" s="475"/>
      <c r="ESV372" s="475"/>
      <c r="ESW372" s="475"/>
      <c r="ESX372" s="475"/>
      <c r="ESY372" s="475"/>
      <c r="ESZ372" s="475"/>
      <c r="ETA372" s="475"/>
      <c r="ETB372" s="475"/>
      <c r="ETC372" s="475"/>
      <c r="ETD372" s="475"/>
      <c r="ETE372" s="475"/>
      <c r="ETF372" s="475"/>
      <c r="ETG372" s="475"/>
      <c r="ETH372" s="475"/>
      <c r="ETI372" s="475"/>
      <c r="ETJ372" s="475"/>
      <c r="ETK372" s="475"/>
      <c r="ETL372" s="475"/>
      <c r="ETM372" s="475"/>
      <c r="ETN372" s="475"/>
      <c r="ETO372" s="475"/>
      <c r="ETP372" s="475"/>
      <c r="ETQ372" s="475"/>
      <c r="ETR372" s="475"/>
      <c r="ETS372" s="475"/>
      <c r="ETT372" s="475"/>
      <c r="ETU372" s="475"/>
      <c r="ETV372" s="475"/>
      <c r="ETW372" s="475"/>
      <c r="ETX372" s="475"/>
      <c r="ETY372" s="475"/>
      <c r="ETZ372" s="475"/>
      <c r="EUA372" s="475"/>
      <c r="EUB372" s="475"/>
      <c r="EUC372" s="475"/>
      <c r="EUD372" s="475"/>
      <c r="EUE372" s="475"/>
      <c r="EUF372" s="475"/>
      <c r="EUG372" s="475"/>
      <c r="EUH372" s="475"/>
      <c r="EUI372" s="475"/>
      <c r="EUJ372" s="475"/>
      <c r="EUK372" s="475"/>
      <c r="EUL372" s="475"/>
      <c r="EUM372" s="475"/>
      <c r="EUN372" s="475"/>
      <c r="EUO372" s="475"/>
      <c r="EUP372" s="475"/>
      <c r="EUQ372" s="475"/>
      <c r="EUR372" s="475"/>
      <c r="EUS372" s="475"/>
      <c r="EUT372" s="475"/>
      <c r="EUU372" s="475"/>
      <c r="EUV372" s="475"/>
      <c r="EUW372" s="475"/>
      <c r="EUX372" s="475"/>
      <c r="EUY372" s="475"/>
      <c r="EUZ372" s="475"/>
      <c r="EVA372" s="475"/>
      <c r="EVB372" s="475"/>
      <c r="EVC372" s="475"/>
      <c r="EVD372" s="475"/>
      <c r="EVE372" s="475"/>
      <c r="EVF372" s="475"/>
      <c r="EVG372" s="475"/>
      <c r="EVH372" s="475"/>
      <c r="EVI372" s="475"/>
      <c r="EVJ372" s="475"/>
      <c r="EVK372" s="475"/>
      <c r="EVL372" s="475"/>
      <c r="EVM372" s="475"/>
      <c r="EVN372" s="475"/>
      <c r="EVO372" s="475"/>
      <c r="EVP372" s="475"/>
      <c r="EVQ372" s="475"/>
      <c r="EVR372" s="475"/>
      <c r="EVS372" s="475"/>
      <c r="EVT372" s="475"/>
      <c r="EVU372" s="475"/>
      <c r="EVV372" s="475"/>
      <c r="EVW372" s="475"/>
      <c r="EVX372" s="475"/>
      <c r="EVY372" s="475"/>
      <c r="EVZ372" s="475"/>
      <c r="EWA372" s="475"/>
      <c r="EWB372" s="475"/>
      <c r="EWC372" s="475"/>
      <c r="EWD372" s="475"/>
      <c r="EWE372" s="475"/>
      <c r="EWF372" s="475"/>
      <c r="EWG372" s="475"/>
      <c r="EWH372" s="475"/>
      <c r="EWI372" s="475"/>
      <c r="EWJ372" s="475"/>
      <c r="EWK372" s="475"/>
      <c r="EWL372" s="475"/>
      <c r="EWM372" s="475"/>
      <c r="EWN372" s="475"/>
      <c r="EWO372" s="475"/>
      <c r="EWP372" s="475"/>
      <c r="EWQ372" s="475"/>
      <c r="EWR372" s="475"/>
      <c r="EWS372" s="475"/>
      <c r="EWT372" s="475"/>
      <c r="EWU372" s="475"/>
      <c r="EWV372" s="475"/>
      <c r="EWW372" s="475"/>
      <c r="EWX372" s="475"/>
      <c r="EWY372" s="475"/>
      <c r="EWZ372" s="475"/>
      <c r="EXA372" s="475"/>
      <c r="EXB372" s="475"/>
      <c r="EXC372" s="475"/>
      <c r="EXD372" s="475"/>
      <c r="EXE372" s="475"/>
      <c r="EXF372" s="475"/>
      <c r="EXG372" s="475"/>
      <c r="EXH372" s="475"/>
      <c r="EXI372" s="475"/>
      <c r="EXJ372" s="475"/>
      <c r="EXK372" s="475"/>
      <c r="EXL372" s="475"/>
      <c r="EXM372" s="475"/>
      <c r="EXN372" s="475"/>
      <c r="EXO372" s="475"/>
      <c r="EXP372" s="475"/>
      <c r="EXQ372" s="475"/>
      <c r="EXR372" s="475"/>
      <c r="EXS372" s="475"/>
      <c r="EXT372" s="475"/>
      <c r="EXU372" s="475"/>
      <c r="EXV372" s="475"/>
      <c r="EXW372" s="475"/>
      <c r="EXX372" s="475"/>
      <c r="EXY372" s="475"/>
      <c r="EXZ372" s="475"/>
      <c r="EYA372" s="475"/>
      <c r="EYB372" s="475"/>
      <c r="EYC372" s="475"/>
      <c r="EYD372" s="475"/>
      <c r="EYE372" s="475"/>
      <c r="EYF372" s="475"/>
      <c r="EYG372" s="475"/>
      <c r="EYH372" s="475"/>
      <c r="EYI372" s="475"/>
      <c r="EYJ372" s="475"/>
      <c r="EYK372" s="475"/>
      <c r="EYL372" s="475"/>
      <c r="EYM372" s="475"/>
      <c r="EYN372" s="475"/>
      <c r="EYO372" s="475"/>
      <c r="EYP372" s="475"/>
      <c r="EYQ372" s="475"/>
      <c r="EYR372" s="475"/>
      <c r="EYS372" s="475"/>
      <c r="EYT372" s="475"/>
      <c r="EYU372" s="475"/>
      <c r="EYV372" s="475"/>
      <c r="EYW372" s="475"/>
      <c r="EYX372" s="475"/>
      <c r="EYY372" s="475"/>
      <c r="EYZ372" s="475"/>
      <c r="EZA372" s="475"/>
      <c r="EZB372" s="475"/>
      <c r="EZC372" s="475"/>
      <c r="EZD372" s="475"/>
      <c r="EZE372" s="475"/>
      <c r="EZF372" s="475"/>
      <c r="EZG372" s="475"/>
      <c r="EZH372" s="475"/>
      <c r="EZI372" s="475"/>
      <c r="EZJ372" s="475"/>
      <c r="EZK372" s="475"/>
      <c r="EZL372" s="475"/>
      <c r="EZM372" s="475"/>
      <c r="EZN372" s="475"/>
      <c r="EZO372" s="475"/>
      <c r="EZP372" s="475"/>
      <c r="EZQ372" s="475"/>
      <c r="EZR372" s="475"/>
      <c r="EZS372" s="475"/>
      <c r="EZT372" s="475"/>
      <c r="EZU372" s="475"/>
      <c r="EZV372" s="475"/>
      <c r="EZW372" s="475"/>
      <c r="EZX372" s="475"/>
      <c r="EZY372" s="475"/>
      <c r="EZZ372" s="475"/>
      <c r="FAA372" s="475"/>
      <c r="FAB372" s="475"/>
      <c r="FAC372" s="475"/>
      <c r="FAD372" s="475"/>
      <c r="FAE372" s="475"/>
      <c r="FAF372" s="475"/>
      <c r="FAG372" s="475"/>
      <c r="FAH372" s="475"/>
      <c r="FAI372" s="475"/>
      <c r="FAJ372" s="475"/>
      <c r="FAK372" s="475"/>
      <c r="FAL372" s="475"/>
      <c r="FAM372" s="475"/>
      <c r="FAN372" s="475"/>
      <c r="FAO372" s="475"/>
      <c r="FAP372" s="475"/>
      <c r="FAQ372" s="475"/>
      <c r="FAR372" s="475"/>
      <c r="FAS372" s="475"/>
      <c r="FAT372" s="475"/>
      <c r="FAU372" s="475"/>
      <c r="FAV372" s="475"/>
      <c r="FAW372" s="475"/>
      <c r="FAX372" s="475"/>
      <c r="FAY372" s="475"/>
      <c r="FAZ372" s="475"/>
      <c r="FBA372" s="475"/>
      <c r="FBB372" s="475"/>
      <c r="FBC372" s="475"/>
      <c r="FBD372" s="475"/>
      <c r="FBE372" s="475"/>
      <c r="FBF372" s="475"/>
      <c r="FBG372" s="475"/>
      <c r="FBH372" s="475"/>
      <c r="FBI372" s="475"/>
      <c r="FBJ372" s="475"/>
      <c r="FBK372" s="475"/>
      <c r="FBL372" s="475"/>
      <c r="FBM372" s="475"/>
      <c r="FBN372" s="475"/>
      <c r="FBO372" s="475"/>
      <c r="FBP372" s="475"/>
      <c r="FBQ372" s="475"/>
      <c r="FBR372" s="475"/>
      <c r="FBS372" s="475"/>
      <c r="FBT372" s="475"/>
      <c r="FBU372" s="475"/>
      <c r="FBV372" s="475"/>
      <c r="FBW372" s="475"/>
      <c r="FBX372" s="475"/>
      <c r="FBY372" s="475"/>
      <c r="FBZ372" s="475"/>
      <c r="FCA372" s="475"/>
      <c r="FCB372" s="475"/>
      <c r="FCC372" s="475"/>
      <c r="FCD372" s="475"/>
      <c r="FCE372" s="475"/>
      <c r="FCF372" s="475"/>
      <c r="FCG372" s="475"/>
      <c r="FCH372" s="475"/>
      <c r="FCI372" s="475"/>
      <c r="FCJ372" s="475"/>
      <c r="FCK372" s="475"/>
      <c r="FCL372" s="475"/>
      <c r="FCM372" s="475"/>
      <c r="FCN372" s="475"/>
      <c r="FCO372" s="475"/>
      <c r="FCP372" s="475"/>
      <c r="FCQ372" s="475"/>
      <c r="FCR372" s="475"/>
      <c r="FCS372" s="475"/>
      <c r="FCT372" s="475"/>
      <c r="FCU372" s="475"/>
      <c r="FCV372" s="475"/>
      <c r="FCW372" s="475"/>
      <c r="FCX372" s="475"/>
      <c r="FCY372" s="475"/>
      <c r="FCZ372" s="475"/>
      <c r="FDA372" s="475"/>
      <c r="FDB372" s="475"/>
      <c r="FDC372" s="475"/>
      <c r="FDD372" s="475"/>
      <c r="FDE372" s="475"/>
      <c r="FDF372" s="475"/>
      <c r="FDG372" s="475"/>
      <c r="FDH372" s="475"/>
      <c r="FDI372" s="475"/>
      <c r="FDJ372" s="475"/>
      <c r="FDK372" s="475"/>
      <c r="FDL372" s="475"/>
      <c r="FDM372" s="475"/>
      <c r="FDN372" s="475"/>
      <c r="FDO372" s="475"/>
      <c r="FDP372" s="475"/>
      <c r="FDQ372" s="475"/>
      <c r="FDR372" s="475"/>
      <c r="FDS372" s="475"/>
      <c r="FDT372" s="475"/>
      <c r="FDU372" s="475"/>
      <c r="FDV372" s="475"/>
      <c r="FDW372" s="475"/>
      <c r="FDX372" s="475"/>
      <c r="FDY372" s="475"/>
      <c r="FDZ372" s="475"/>
      <c r="FEA372" s="475"/>
      <c r="FEB372" s="475"/>
      <c r="FEC372" s="475"/>
      <c r="FED372" s="475"/>
      <c r="FEE372" s="475"/>
      <c r="FEF372" s="475"/>
      <c r="FEG372" s="475"/>
      <c r="FEH372" s="475"/>
      <c r="FEI372" s="475"/>
      <c r="FEJ372" s="475"/>
      <c r="FEK372" s="475"/>
      <c r="FEL372" s="475"/>
      <c r="FEM372" s="475"/>
      <c r="FEN372" s="475"/>
      <c r="FEO372" s="475"/>
      <c r="FEP372" s="475"/>
      <c r="FEQ372" s="475"/>
      <c r="FER372" s="475"/>
      <c r="FES372" s="475"/>
      <c r="FET372" s="475"/>
      <c r="FEU372" s="475"/>
      <c r="FEV372" s="475"/>
      <c r="FEW372" s="475"/>
      <c r="FEX372" s="475"/>
      <c r="FEY372" s="475"/>
      <c r="FEZ372" s="475"/>
      <c r="FFA372" s="475"/>
      <c r="FFB372" s="475"/>
      <c r="FFC372" s="475"/>
      <c r="FFD372" s="475"/>
      <c r="FFE372" s="475"/>
      <c r="FFF372" s="475"/>
      <c r="FFG372" s="475"/>
      <c r="FFH372" s="475"/>
      <c r="FFI372" s="475"/>
      <c r="FFJ372" s="475"/>
      <c r="FFK372" s="475"/>
      <c r="FFL372" s="475"/>
      <c r="FFM372" s="475"/>
      <c r="FFN372" s="475"/>
      <c r="FFO372" s="475"/>
      <c r="FFP372" s="475"/>
      <c r="FFQ372" s="475"/>
      <c r="FFR372" s="475"/>
      <c r="FFS372" s="475"/>
      <c r="FFT372" s="475"/>
      <c r="FFU372" s="475"/>
      <c r="FFV372" s="475"/>
      <c r="FFW372" s="475"/>
      <c r="FFX372" s="475"/>
      <c r="FFY372" s="475"/>
      <c r="FFZ372" s="475"/>
      <c r="FGA372" s="475"/>
      <c r="FGB372" s="475"/>
      <c r="FGC372" s="475"/>
      <c r="FGD372" s="475"/>
      <c r="FGE372" s="475"/>
      <c r="FGF372" s="475"/>
      <c r="FGG372" s="475"/>
      <c r="FGH372" s="475"/>
      <c r="FGI372" s="475"/>
      <c r="FGJ372" s="475"/>
      <c r="FGK372" s="475"/>
      <c r="FGL372" s="475"/>
      <c r="FGM372" s="475"/>
      <c r="FGN372" s="475"/>
      <c r="FGO372" s="475"/>
      <c r="FGP372" s="475"/>
      <c r="FGQ372" s="475"/>
      <c r="FGR372" s="475"/>
      <c r="FGS372" s="475"/>
      <c r="FGT372" s="475"/>
      <c r="FGU372" s="475"/>
      <c r="FGV372" s="475"/>
      <c r="FGW372" s="475"/>
      <c r="FGX372" s="475"/>
      <c r="FGY372" s="475"/>
      <c r="FGZ372" s="475"/>
      <c r="FHA372" s="475"/>
      <c r="FHB372" s="475"/>
      <c r="FHC372" s="475"/>
      <c r="FHD372" s="475"/>
      <c r="FHE372" s="475"/>
      <c r="FHF372" s="475"/>
      <c r="FHG372" s="475"/>
      <c r="FHH372" s="475"/>
      <c r="FHI372" s="475"/>
      <c r="FHJ372" s="475"/>
      <c r="FHK372" s="475"/>
      <c r="FHL372" s="475"/>
      <c r="FHM372" s="475"/>
      <c r="FHN372" s="475"/>
      <c r="FHO372" s="475"/>
      <c r="FHP372" s="475"/>
      <c r="FHQ372" s="475"/>
      <c r="FHR372" s="475"/>
      <c r="FHS372" s="475"/>
      <c r="FHT372" s="475"/>
      <c r="FHU372" s="475"/>
      <c r="FHV372" s="475"/>
      <c r="FHW372" s="475"/>
      <c r="FHX372" s="475"/>
      <c r="FHY372" s="475"/>
      <c r="FHZ372" s="475"/>
      <c r="FIA372" s="475"/>
      <c r="FIB372" s="475"/>
      <c r="FIC372" s="475"/>
      <c r="FID372" s="475"/>
      <c r="FIE372" s="475"/>
      <c r="FIF372" s="475"/>
      <c r="FIG372" s="475"/>
      <c r="FIH372" s="475"/>
      <c r="FII372" s="475"/>
      <c r="FIJ372" s="475"/>
      <c r="FIK372" s="475"/>
      <c r="FIL372" s="475"/>
      <c r="FIM372" s="475"/>
      <c r="FIN372" s="475"/>
      <c r="FIO372" s="475"/>
      <c r="FIP372" s="475"/>
      <c r="FIQ372" s="475"/>
      <c r="FIR372" s="475"/>
      <c r="FIS372" s="475"/>
      <c r="FIT372" s="475"/>
      <c r="FIU372" s="475"/>
      <c r="FIV372" s="475"/>
      <c r="FIW372" s="475"/>
      <c r="FIX372" s="475"/>
      <c r="FIY372" s="475"/>
      <c r="FIZ372" s="475"/>
      <c r="FJA372" s="475"/>
      <c r="FJB372" s="475"/>
      <c r="FJC372" s="475"/>
      <c r="FJD372" s="475"/>
      <c r="FJE372" s="475"/>
      <c r="FJF372" s="475"/>
      <c r="FJG372" s="475"/>
      <c r="FJH372" s="475"/>
      <c r="FJI372" s="475"/>
      <c r="FJJ372" s="475"/>
      <c r="FJK372" s="475"/>
      <c r="FJL372" s="475"/>
      <c r="FJM372" s="475"/>
      <c r="FJN372" s="475"/>
      <c r="FJO372" s="475"/>
      <c r="FJP372" s="475"/>
      <c r="FJQ372" s="475"/>
      <c r="FJR372" s="475"/>
      <c r="FJS372" s="475"/>
      <c r="FJT372" s="475"/>
      <c r="FJU372" s="475"/>
      <c r="FJV372" s="475"/>
      <c r="FJW372" s="475"/>
      <c r="FJX372" s="475"/>
      <c r="FJY372" s="475"/>
      <c r="FJZ372" s="475"/>
      <c r="FKA372" s="475"/>
      <c r="FKB372" s="475"/>
      <c r="FKC372" s="475"/>
      <c r="FKD372" s="475"/>
      <c r="FKE372" s="475"/>
      <c r="FKF372" s="475"/>
      <c r="FKG372" s="475"/>
      <c r="FKH372" s="475"/>
      <c r="FKI372" s="475"/>
      <c r="FKJ372" s="475"/>
      <c r="FKK372" s="475"/>
      <c r="FKL372" s="475"/>
      <c r="FKM372" s="475"/>
      <c r="FKN372" s="475"/>
      <c r="FKO372" s="475"/>
      <c r="FKP372" s="475"/>
      <c r="FKQ372" s="475"/>
      <c r="FKR372" s="475"/>
      <c r="FKS372" s="475"/>
      <c r="FKT372" s="475"/>
      <c r="FKU372" s="475"/>
      <c r="FKV372" s="475"/>
      <c r="FKW372" s="475"/>
      <c r="FKX372" s="475"/>
      <c r="FKY372" s="475"/>
      <c r="FKZ372" s="475"/>
      <c r="FLA372" s="475"/>
      <c r="FLB372" s="475"/>
      <c r="FLC372" s="475"/>
      <c r="FLD372" s="475"/>
      <c r="FLE372" s="475"/>
      <c r="FLF372" s="475"/>
      <c r="FLG372" s="475"/>
      <c r="FLH372" s="475"/>
      <c r="FLI372" s="475"/>
      <c r="FLJ372" s="475"/>
      <c r="FLK372" s="475"/>
      <c r="FLL372" s="475"/>
      <c r="FLM372" s="475"/>
      <c r="FLN372" s="475"/>
      <c r="FLO372" s="475"/>
      <c r="FLP372" s="475"/>
      <c r="FLQ372" s="475"/>
      <c r="FLR372" s="475"/>
      <c r="FLS372" s="475"/>
      <c r="FLT372" s="475"/>
      <c r="FLU372" s="475"/>
      <c r="FLV372" s="475"/>
      <c r="FLW372" s="475"/>
      <c r="FLX372" s="475"/>
      <c r="FLY372" s="475"/>
      <c r="FLZ372" s="475"/>
      <c r="FMA372" s="475"/>
      <c r="FMB372" s="475"/>
      <c r="FMC372" s="475"/>
      <c r="FMD372" s="475"/>
      <c r="FME372" s="475"/>
      <c r="FMF372" s="475"/>
      <c r="FMG372" s="475"/>
      <c r="FMH372" s="475"/>
      <c r="FMI372" s="475"/>
      <c r="FMJ372" s="475"/>
      <c r="FMK372" s="475"/>
      <c r="FML372" s="475"/>
      <c r="FMM372" s="475"/>
      <c r="FMN372" s="475"/>
      <c r="FMO372" s="475"/>
      <c r="FMP372" s="475"/>
      <c r="FMQ372" s="475"/>
      <c r="FMR372" s="475"/>
      <c r="FMS372" s="475"/>
      <c r="FMT372" s="475"/>
      <c r="FMU372" s="475"/>
      <c r="FMV372" s="475"/>
      <c r="FMW372" s="475"/>
      <c r="FMX372" s="475"/>
      <c r="FMY372" s="475"/>
      <c r="FMZ372" s="475"/>
      <c r="FNA372" s="475"/>
      <c r="FNB372" s="475"/>
      <c r="FNC372" s="475"/>
      <c r="FND372" s="475"/>
      <c r="FNE372" s="475"/>
      <c r="FNF372" s="475"/>
      <c r="FNG372" s="475"/>
      <c r="FNH372" s="475"/>
      <c r="FNI372" s="475"/>
      <c r="FNJ372" s="475"/>
      <c r="FNK372" s="475"/>
      <c r="FNL372" s="475"/>
      <c r="FNM372" s="475"/>
      <c r="FNN372" s="475"/>
      <c r="FNO372" s="475"/>
      <c r="FNP372" s="475"/>
      <c r="FNQ372" s="475"/>
      <c r="FNR372" s="475"/>
      <c r="FNS372" s="475"/>
      <c r="FNT372" s="475"/>
      <c r="FNU372" s="475"/>
      <c r="FNV372" s="475"/>
      <c r="FNW372" s="475"/>
      <c r="FNX372" s="475"/>
      <c r="FNY372" s="475"/>
      <c r="FNZ372" s="475"/>
      <c r="FOA372" s="475"/>
      <c r="FOB372" s="475"/>
      <c r="FOC372" s="475"/>
      <c r="FOD372" s="475"/>
      <c r="FOE372" s="475"/>
      <c r="FOF372" s="475"/>
      <c r="FOG372" s="475"/>
      <c r="FOH372" s="475"/>
      <c r="FOI372" s="475"/>
      <c r="FOJ372" s="475"/>
      <c r="FOK372" s="475"/>
      <c r="FOL372" s="475"/>
      <c r="FOM372" s="475"/>
      <c r="FON372" s="475"/>
      <c r="FOO372" s="475"/>
      <c r="FOP372" s="475"/>
      <c r="FOQ372" s="475"/>
      <c r="FOR372" s="475"/>
      <c r="FOS372" s="475"/>
      <c r="FOT372" s="475"/>
      <c r="FOU372" s="475"/>
      <c r="FOV372" s="475"/>
      <c r="FOW372" s="475"/>
      <c r="FOX372" s="475"/>
      <c r="FOY372" s="475"/>
      <c r="FOZ372" s="475"/>
      <c r="FPA372" s="475"/>
      <c r="FPB372" s="475"/>
      <c r="FPC372" s="475"/>
      <c r="FPD372" s="475"/>
      <c r="FPE372" s="475"/>
      <c r="FPF372" s="475"/>
      <c r="FPG372" s="475"/>
      <c r="FPH372" s="475"/>
      <c r="FPI372" s="475"/>
      <c r="FPJ372" s="475"/>
      <c r="FPK372" s="475"/>
      <c r="FPL372" s="475"/>
      <c r="FPM372" s="475"/>
      <c r="FPN372" s="475"/>
      <c r="FPO372" s="475"/>
      <c r="FPP372" s="475"/>
      <c r="FPQ372" s="475"/>
      <c r="FPR372" s="475"/>
      <c r="FPS372" s="475"/>
      <c r="FPT372" s="475"/>
      <c r="FPU372" s="475"/>
      <c r="FPV372" s="475"/>
      <c r="FPW372" s="475"/>
      <c r="FPX372" s="475"/>
      <c r="FPY372" s="475"/>
      <c r="FPZ372" s="475"/>
      <c r="FQA372" s="475"/>
      <c r="FQB372" s="475"/>
      <c r="FQC372" s="475"/>
      <c r="FQD372" s="475"/>
      <c r="FQE372" s="475"/>
      <c r="FQF372" s="475"/>
      <c r="FQG372" s="475"/>
      <c r="FQH372" s="475"/>
      <c r="FQI372" s="475"/>
      <c r="FQJ372" s="475"/>
      <c r="FQK372" s="475"/>
      <c r="FQL372" s="475"/>
      <c r="FQM372" s="475"/>
      <c r="FQN372" s="475"/>
      <c r="FQO372" s="475"/>
      <c r="FQP372" s="475"/>
      <c r="FQQ372" s="475"/>
      <c r="FQR372" s="475"/>
      <c r="FQS372" s="475"/>
      <c r="FQT372" s="475"/>
      <c r="FQU372" s="475"/>
      <c r="FQV372" s="475"/>
      <c r="FQW372" s="475"/>
      <c r="FQX372" s="475"/>
      <c r="FQY372" s="475"/>
      <c r="FQZ372" s="475"/>
      <c r="FRA372" s="475"/>
      <c r="FRB372" s="475"/>
      <c r="FRC372" s="475"/>
      <c r="FRD372" s="475"/>
      <c r="FRE372" s="475"/>
      <c r="FRF372" s="475"/>
      <c r="FRG372" s="475"/>
      <c r="FRH372" s="475"/>
      <c r="FRI372" s="475"/>
      <c r="FRJ372" s="475"/>
      <c r="FRK372" s="475"/>
      <c r="FRL372" s="475"/>
      <c r="FRM372" s="475"/>
      <c r="FRN372" s="475"/>
      <c r="FRO372" s="475"/>
      <c r="FRP372" s="475"/>
      <c r="FRQ372" s="475"/>
      <c r="FRR372" s="475"/>
      <c r="FRS372" s="475"/>
      <c r="FRT372" s="475"/>
      <c r="FRU372" s="475"/>
      <c r="FRV372" s="475"/>
      <c r="FRW372" s="475"/>
      <c r="FRX372" s="475"/>
      <c r="FRY372" s="475"/>
      <c r="FRZ372" s="475"/>
      <c r="FSA372" s="475"/>
      <c r="FSB372" s="475"/>
      <c r="FSC372" s="475"/>
      <c r="FSD372" s="475"/>
      <c r="FSE372" s="475"/>
      <c r="FSF372" s="475"/>
      <c r="FSG372" s="475"/>
      <c r="FSH372" s="475"/>
      <c r="FSI372" s="475"/>
      <c r="FSJ372" s="475"/>
      <c r="FSK372" s="475"/>
      <c r="FSL372" s="475"/>
      <c r="FSM372" s="475"/>
      <c r="FSN372" s="475"/>
      <c r="FSO372" s="475"/>
      <c r="FSP372" s="475"/>
      <c r="FSQ372" s="475"/>
      <c r="FSR372" s="475"/>
      <c r="FSS372" s="475"/>
      <c r="FST372" s="475"/>
      <c r="FSU372" s="475"/>
      <c r="FSV372" s="475"/>
      <c r="FSW372" s="475"/>
      <c r="FSX372" s="475"/>
      <c r="FSY372" s="475"/>
      <c r="FSZ372" s="475"/>
      <c r="FTA372" s="475"/>
      <c r="FTB372" s="475"/>
      <c r="FTC372" s="475"/>
      <c r="FTD372" s="475"/>
      <c r="FTE372" s="475"/>
      <c r="FTF372" s="475"/>
      <c r="FTG372" s="475"/>
      <c r="FTH372" s="475"/>
      <c r="FTI372" s="475"/>
      <c r="FTJ372" s="475"/>
      <c r="FTK372" s="475"/>
      <c r="FTL372" s="475"/>
      <c r="FTM372" s="475"/>
      <c r="FTN372" s="475"/>
      <c r="FTO372" s="475"/>
      <c r="FTP372" s="475"/>
      <c r="FTQ372" s="475"/>
      <c r="FTR372" s="475"/>
      <c r="FTS372" s="475"/>
      <c r="FTT372" s="475"/>
      <c r="FTU372" s="475"/>
      <c r="FTV372" s="475"/>
      <c r="FTW372" s="475"/>
      <c r="FTX372" s="475"/>
      <c r="FTY372" s="475"/>
      <c r="FTZ372" s="475"/>
      <c r="FUA372" s="475"/>
      <c r="FUB372" s="475"/>
      <c r="FUC372" s="475"/>
      <c r="FUD372" s="475"/>
      <c r="FUE372" s="475"/>
      <c r="FUF372" s="475"/>
      <c r="FUG372" s="475"/>
      <c r="FUH372" s="475"/>
      <c r="FUI372" s="475"/>
      <c r="FUJ372" s="475"/>
      <c r="FUK372" s="475"/>
      <c r="FUL372" s="475"/>
      <c r="FUM372" s="475"/>
      <c r="FUN372" s="475"/>
      <c r="FUO372" s="475"/>
      <c r="FUP372" s="475"/>
      <c r="FUQ372" s="475"/>
      <c r="FUR372" s="475"/>
      <c r="FUS372" s="475"/>
      <c r="FUT372" s="475"/>
      <c r="FUU372" s="475"/>
      <c r="FUV372" s="475"/>
      <c r="FUW372" s="475"/>
      <c r="FUX372" s="475"/>
      <c r="FUY372" s="475"/>
      <c r="FUZ372" s="475"/>
      <c r="FVA372" s="475"/>
      <c r="FVB372" s="475"/>
      <c r="FVC372" s="475"/>
      <c r="FVD372" s="475"/>
      <c r="FVE372" s="475"/>
      <c r="FVF372" s="475"/>
      <c r="FVG372" s="475"/>
      <c r="FVH372" s="475"/>
      <c r="FVI372" s="475"/>
      <c r="FVJ372" s="475"/>
      <c r="FVK372" s="475"/>
      <c r="FVL372" s="475"/>
      <c r="FVM372" s="475"/>
      <c r="FVN372" s="475"/>
      <c r="FVO372" s="475"/>
      <c r="FVP372" s="475"/>
      <c r="FVQ372" s="475"/>
      <c r="FVR372" s="475"/>
      <c r="FVS372" s="475"/>
      <c r="FVT372" s="475"/>
      <c r="FVU372" s="475"/>
      <c r="FVV372" s="475"/>
      <c r="FVW372" s="475"/>
      <c r="FVX372" s="475"/>
      <c r="FVY372" s="475"/>
      <c r="FVZ372" s="475"/>
      <c r="FWA372" s="475"/>
      <c r="FWB372" s="475"/>
      <c r="FWC372" s="475"/>
      <c r="FWD372" s="475"/>
      <c r="FWE372" s="475"/>
      <c r="FWF372" s="475"/>
      <c r="FWG372" s="475"/>
      <c r="FWH372" s="475"/>
      <c r="FWI372" s="475"/>
      <c r="FWJ372" s="475"/>
      <c r="FWK372" s="475"/>
      <c r="FWL372" s="475"/>
      <c r="FWM372" s="475"/>
      <c r="FWN372" s="475"/>
      <c r="FWO372" s="475"/>
      <c r="FWP372" s="475"/>
      <c r="FWQ372" s="475"/>
      <c r="FWR372" s="475"/>
      <c r="FWS372" s="475"/>
      <c r="FWT372" s="475"/>
      <c r="FWU372" s="475"/>
      <c r="FWV372" s="475"/>
      <c r="FWW372" s="475"/>
      <c r="FWX372" s="475"/>
      <c r="FWY372" s="475"/>
      <c r="FWZ372" s="475"/>
      <c r="FXA372" s="475"/>
      <c r="FXB372" s="475"/>
      <c r="FXC372" s="475"/>
      <c r="FXD372" s="475"/>
      <c r="FXE372" s="475"/>
      <c r="FXF372" s="475"/>
      <c r="FXG372" s="475"/>
      <c r="FXH372" s="475"/>
      <c r="FXI372" s="475"/>
      <c r="FXJ372" s="475"/>
      <c r="FXK372" s="475"/>
      <c r="FXL372" s="475"/>
      <c r="FXM372" s="475"/>
      <c r="FXN372" s="475"/>
      <c r="FXO372" s="475"/>
      <c r="FXP372" s="475"/>
      <c r="FXQ372" s="475"/>
      <c r="FXR372" s="475"/>
      <c r="FXS372" s="475"/>
      <c r="FXT372" s="475"/>
      <c r="FXU372" s="475"/>
      <c r="FXV372" s="475"/>
      <c r="FXW372" s="475"/>
      <c r="FXX372" s="475"/>
      <c r="FXY372" s="475"/>
      <c r="FXZ372" s="475"/>
      <c r="FYA372" s="475"/>
      <c r="FYB372" s="475"/>
      <c r="FYC372" s="475"/>
      <c r="FYD372" s="475"/>
      <c r="FYE372" s="475"/>
      <c r="FYF372" s="475"/>
      <c r="FYG372" s="475"/>
      <c r="FYH372" s="475"/>
      <c r="FYI372" s="475"/>
      <c r="FYJ372" s="475"/>
      <c r="FYK372" s="475"/>
      <c r="FYL372" s="475"/>
      <c r="FYM372" s="475"/>
      <c r="FYN372" s="475"/>
      <c r="FYO372" s="475"/>
      <c r="FYP372" s="475"/>
      <c r="FYQ372" s="475"/>
      <c r="FYR372" s="475"/>
      <c r="FYS372" s="475"/>
      <c r="FYT372" s="475"/>
      <c r="FYU372" s="475"/>
      <c r="FYV372" s="475"/>
      <c r="FYW372" s="475"/>
      <c r="FYX372" s="475"/>
      <c r="FYY372" s="475"/>
      <c r="FYZ372" s="475"/>
      <c r="FZA372" s="475"/>
      <c r="FZB372" s="475"/>
      <c r="FZC372" s="475"/>
      <c r="FZD372" s="475"/>
      <c r="FZE372" s="475"/>
      <c r="FZF372" s="475"/>
      <c r="FZG372" s="475"/>
      <c r="FZH372" s="475"/>
      <c r="FZI372" s="475"/>
      <c r="FZJ372" s="475"/>
      <c r="FZK372" s="475"/>
      <c r="FZL372" s="475"/>
      <c r="FZM372" s="475"/>
      <c r="FZN372" s="475"/>
      <c r="FZO372" s="475"/>
      <c r="FZP372" s="475"/>
      <c r="FZQ372" s="475"/>
      <c r="FZR372" s="475"/>
      <c r="FZS372" s="475"/>
      <c r="FZT372" s="475"/>
      <c r="FZU372" s="475"/>
      <c r="FZV372" s="475"/>
      <c r="FZW372" s="475"/>
      <c r="FZX372" s="475"/>
      <c r="FZY372" s="475"/>
      <c r="FZZ372" s="475"/>
      <c r="GAA372" s="475"/>
      <c r="GAB372" s="475"/>
      <c r="GAC372" s="475"/>
      <c r="GAD372" s="475"/>
      <c r="GAE372" s="475"/>
      <c r="GAF372" s="475"/>
      <c r="GAG372" s="475"/>
      <c r="GAH372" s="475"/>
      <c r="GAI372" s="475"/>
      <c r="GAJ372" s="475"/>
      <c r="GAK372" s="475"/>
      <c r="GAL372" s="475"/>
      <c r="GAM372" s="475"/>
      <c r="GAN372" s="475"/>
      <c r="GAO372" s="475"/>
      <c r="GAP372" s="475"/>
      <c r="GAQ372" s="475"/>
      <c r="GAR372" s="475"/>
      <c r="GAS372" s="475"/>
      <c r="GAT372" s="475"/>
      <c r="GAU372" s="475"/>
      <c r="GAV372" s="475"/>
      <c r="GAW372" s="475"/>
      <c r="GAX372" s="475"/>
      <c r="GAY372" s="475"/>
      <c r="GAZ372" s="475"/>
      <c r="GBA372" s="475"/>
      <c r="GBB372" s="475"/>
      <c r="GBC372" s="475"/>
      <c r="GBD372" s="475"/>
      <c r="GBE372" s="475"/>
      <c r="GBF372" s="475"/>
      <c r="GBG372" s="475"/>
      <c r="GBH372" s="475"/>
      <c r="GBI372" s="475"/>
      <c r="GBJ372" s="475"/>
      <c r="GBK372" s="475"/>
      <c r="GBL372" s="475"/>
      <c r="GBM372" s="475"/>
      <c r="GBN372" s="475"/>
      <c r="GBO372" s="475"/>
      <c r="GBP372" s="475"/>
      <c r="GBQ372" s="475"/>
      <c r="GBR372" s="475"/>
      <c r="GBS372" s="475"/>
      <c r="GBT372" s="475"/>
      <c r="GBU372" s="475"/>
      <c r="GBV372" s="475"/>
      <c r="GBW372" s="475"/>
      <c r="GBX372" s="475"/>
      <c r="GBY372" s="475"/>
      <c r="GBZ372" s="475"/>
      <c r="GCA372" s="475"/>
      <c r="GCB372" s="475"/>
      <c r="GCC372" s="475"/>
      <c r="GCD372" s="475"/>
      <c r="GCE372" s="475"/>
      <c r="GCF372" s="475"/>
      <c r="GCG372" s="475"/>
      <c r="GCH372" s="475"/>
      <c r="GCI372" s="475"/>
      <c r="GCJ372" s="475"/>
      <c r="GCK372" s="475"/>
      <c r="GCL372" s="475"/>
      <c r="GCM372" s="475"/>
      <c r="GCN372" s="475"/>
      <c r="GCO372" s="475"/>
      <c r="GCP372" s="475"/>
      <c r="GCQ372" s="475"/>
      <c r="GCR372" s="475"/>
      <c r="GCS372" s="475"/>
      <c r="GCT372" s="475"/>
      <c r="GCU372" s="475"/>
      <c r="GCV372" s="475"/>
      <c r="GCW372" s="475"/>
      <c r="GCX372" s="475"/>
      <c r="GCY372" s="475"/>
      <c r="GCZ372" s="475"/>
      <c r="GDA372" s="475"/>
      <c r="GDB372" s="475"/>
      <c r="GDC372" s="475"/>
      <c r="GDD372" s="475"/>
      <c r="GDE372" s="475"/>
      <c r="GDF372" s="475"/>
      <c r="GDG372" s="475"/>
      <c r="GDH372" s="475"/>
      <c r="GDI372" s="475"/>
      <c r="GDJ372" s="475"/>
      <c r="GDK372" s="475"/>
      <c r="GDL372" s="475"/>
      <c r="GDM372" s="475"/>
      <c r="GDN372" s="475"/>
      <c r="GDO372" s="475"/>
      <c r="GDP372" s="475"/>
      <c r="GDQ372" s="475"/>
      <c r="GDR372" s="475"/>
      <c r="GDS372" s="475"/>
      <c r="GDT372" s="475"/>
      <c r="GDU372" s="475"/>
      <c r="GDV372" s="475"/>
      <c r="GDW372" s="475"/>
      <c r="GDX372" s="475"/>
      <c r="GDY372" s="475"/>
      <c r="GDZ372" s="475"/>
      <c r="GEA372" s="475"/>
      <c r="GEB372" s="475"/>
      <c r="GEC372" s="475"/>
      <c r="GED372" s="475"/>
      <c r="GEE372" s="475"/>
      <c r="GEF372" s="475"/>
      <c r="GEG372" s="475"/>
      <c r="GEH372" s="475"/>
      <c r="GEI372" s="475"/>
      <c r="GEJ372" s="475"/>
      <c r="GEK372" s="475"/>
      <c r="GEL372" s="475"/>
      <c r="GEM372" s="475"/>
      <c r="GEN372" s="475"/>
      <c r="GEO372" s="475"/>
      <c r="GEP372" s="475"/>
      <c r="GEQ372" s="475"/>
      <c r="GER372" s="475"/>
      <c r="GES372" s="475"/>
      <c r="GET372" s="475"/>
      <c r="GEU372" s="475"/>
      <c r="GEV372" s="475"/>
      <c r="GEW372" s="475"/>
      <c r="GEX372" s="475"/>
      <c r="GEY372" s="475"/>
      <c r="GEZ372" s="475"/>
      <c r="GFA372" s="475"/>
      <c r="GFB372" s="475"/>
      <c r="GFC372" s="475"/>
      <c r="GFD372" s="475"/>
      <c r="GFE372" s="475"/>
      <c r="GFF372" s="475"/>
      <c r="GFG372" s="475"/>
      <c r="GFH372" s="475"/>
      <c r="GFI372" s="475"/>
      <c r="GFJ372" s="475"/>
      <c r="GFK372" s="475"/>
      <c r="GFL372" s="475"/>
      <c r="GFM372" s="475"/>
      <c r="GFN372" s="475"/>
      <c r="GFO372" s="475"/>
      <c r="GFP372" s="475"/>
      <c r="GFQ372" s="475"/>
      <c r="GFR372" s="475"/>
      <c r="GFS372" s="475"/>
      <c r="GFT372" s="475"/>
      <c r="GFU372" s="475"/>
      <c r="GFV372" s="475"/>
      <c r="GFW372" s="475"/>
      <c r="GFX372" s="475"/>
      <c r="GFY372" s="475"/>
      <c r="GFZ372" s="475"/>
      <c r="GGA372" s="475"/>
      <c r="GGB372" s="475"/>
      <c r="GGC372" s="475"/>
      <c r="GGD372" s="475"/>
      <c r="GGE372" s="475"/>
      <c r="GGF372" s="475"/>
      <c r="GGG372" s="475"/>
      <c r="GGH372" s="475"/>
      <c r="GGI372" s="475"/>
      <c r="GGJ372" s="475"/>
      <c r="GGK372" s="475"/>
      <c r="GGL372" s="475"/>
      <c r="GGM372" s="475"/>
      <c r="GGN372" s="475"/>
      <c r="GGO372" s="475"/>
      <c r="GGP372" s="475"/>
      <c r="GGQ372" s="475"/>
      <c r="GGR372" s="475"/>
      <c r="GGS372" s="475"/>
      <c r="GGT372" s="475"/>
      <c r="GGU372" s="475"/>
      <c r="GGV372" s="475"/>
      <c r="GGW372" s="475"/>
      <c r="GGX372" s="475"/>
      <c r="GGY372" s="475"/>
      <c r="GGZ372" s="475"/>
      <c r="GHA372" s="475"/>
      <c r="GHB372" s="475"/>
      <c r="GHC372" s="475"/>
      <c r="GHD372" s="475"/>
      <c r="GHE372" s="475"/>
      <c r="GHF372" s="475"/>
      <c r="GHG372" s="475"/>
      <c r="GHH372" s="475"/>
      <c r="GHI372" s="475"/>
      <c r="GHJ372" s="475"/>
      <c r="GHK372" s="475"/>
      <c r="GHL372" s="475"/>
      <c r="GHM372" s="475"/>
      <c r="GHN372" s="475"/>
      <c r="GHO372" s="475"/>
      <c r="GHP372" s="475"/>
      <c r="GHQ372" s="475"/>
      <c r="GHR372" s="475"/>
      <c r="GHS372" s="475"/>
      <c r="GHT372" s="475"/>
      <c r="GHU372" s="475"/>
      <c r="GHV372" s="475"/>
      <c r="GHW372" s="475"/>
      <c r="GHX372" s="475"/>
      <c r="GHY372" s="475"/>
      <c r="GHZ372" s="475"/>
      <c r="GIA372" s="475"/>
      <c r="GIB372" s="475"/>
      <c r="GIC372" s="475"/>
      <c r="GID372" s="475"/>
      <c r="GIE372" s="475"/>
      <c r="GIF372" s="475"/>
      <c r="GIG372" s="475"/>
      <c r="GIH372" s="475"/>
      <c r="GII372" s="475"/>
      <c r="GIJ372" s="475"/>
      <c r="GIK372" s="475"/>
      <c r="GIL372" s="475"/>
      <c r="GIM372" s="475"/>
      <c r="GIN372" s="475"/>
      <c r="GIO372" s="475"/>
      <c r="GIP372" s="475"/>
      <c r="GIQ372" s="475"/>
      <c r="GIR372" s="475"/>
      <c r="GIS372" s="475"/>
      <c r="GIT372" s="475"/>
      <c r="GIU372" s="475"/>
      <c r="GIV372" s="475"/>
      <c r="GIW372" s="475"/>
      <c r="GIX372" s="475"/>
      <c r="GIY372" s="475"/>
      <c r="GIZ372" s="475"/>
      <c r="GJA372" s="475"/>
      <c r="GJB372" s="475"/>
      <c r="GJC372" s="475"/>
      <c r="GJD372" s="475"/>
      <c r="GJE372" s="475"/>
      <c r="GJF372" s="475"/>
      <c r="GJG372" s="475"/>
      <c r="GJH372" s="475"/>
      <c r="GJI372" s="475"/>
      <c r="GJJ372" s="475"/>
      <c r="GJK372" s="475"/>
      <c r="GJL372" s="475"/>
      <c r="GJM372" s="475"/>
      <c r="GJN372" s="475"/>
      <c r="GJO372" s="475"/>
      <c r="GJP372" s="475"/>
      <c r="GJQ372" s="475"/>
      <c r="GJR372" s="475"/>
      <c r="GJS372" s="475"/>
      <c r="GJT372" s="475"/>
      <c r="GJU372" s="475"/>
      <c r="GJV372" s="475"/>
      <c r="GJW372" s="475"/>
      <c r="GJX372" s="475"/>
      <c r="GJY372" s="475"/>
      <c r="GJZ372" s="475"/>
      <c r="GKA372" s="475"/>
      <c r="GKB372" s="475"/>
      <c r="GKC372" s="475"/>
      <c r="GKD372" s="475"/>
      <c r="GKE372" s="475"/>
      <c r="GKF372" s="475"/>
      <c r="GKG372" s="475"/>
      <c r="GKH372" s="475"/>
      <c r="GKI372" s="475"/>
      <c r="GKJ372" s="475"/>
      <c r="GKK372" s="475"/>
      <c r="GKL372" s="475"/>
      <c r="GKM372" s="475"/>
      <c r="GKN372" s="475"/>
      <c r="GKO372" s="475"/>
      <c r="GKP372" s="475"/>
      <c r="GKQ372" s="475"/>
      <c r="GKR372" s="475"/>
      <c r="GKS372" s="475"/>
      <c r="GKT372" s="475"/>
      <c r="GKU372" s="475"/>
      <c r="GKV372" s="475"/>
      <c r="GKW372" s="475"/>
      <c r="GKX372" s="475"/>
      <c r="GKY372" s="475"/>
      <c r="GKZ372" s="475"/>
      <c r="GLA372" s="475"/>
      <c r="GLB372" s="475"/>
      <c r="GLC372" s="475"/>
      <c r="GLD372" s="475"/>
      <c r="GLE372" s="475"/>
      <c r="GLF372" s="475"/>
      <c r="GLG372" s="475"/>
      <c r="GLH372" s="475"/>
      <c r="GLI372" s="475"/>
      <c r="GLJ372" s="475"/>
      <c r="GLK372" s="475"/>
      <c r="GLL372" s="475"/>
      <c r="GLM372" s="475"/>
      <c r="GLN372" s="475"/>
      <c r="GLO372" s="475"/>
      <c r="GLP372" s="475"/>
      <c r="GLQ372" s="475"/>
      <c r="GLR372" s="475"/>
      <c r="GLS372" s="475"/>
      <c r="GLT372" s="475"/>
      <c r="GLU372" s="475"/>
      <c r="GLV372" s="475"/>
      <c r="GLW372" s="475"/>
      <c r="GLX372" s="475"/>
      <c r="GLY372" s="475"/>
      <c r="GLZ372" s="475"/>
      <c r="GMA372" s="475"/>
      <c r="GMB372" s="475"/>
      <c r="GMC372" s="475"/>
      <c r="GMD372" s="475"/>
      <c r="GME372" s="475"/>
      <c r="GMF372" s="475"/>
      <c r="GMG372" s="475"/>
      <c r="GMH372" s="475"/>
      <c r="GMI372" s="475"/>
      <c r="GMJ372" s="475"/>
      <c r="GMK372" s="475"/>
      <c r="GML372" s="475"/>
      <c r="GMM372" s="475"/>
      <c r="GMN372" s="475"/>
      <c r="GMO372" s="475"/>
      <c r="GMP372" s="475"/>
      <c r="GMQ372" s="475"/>
      <c r="GMR372" s="475"/>
      <c r="GMS372" s="475"/>
      <c r="GMT372" s="475"/>
      <c r="GMU372" s="475"/>
      <c r="GMV372" s="475"/>
      <c r="GMW372" s="475"/>
      <c r="GMX372" s="475"/>
      <c r="GMY372" s="475"/>
      <c r="GMZ372" s="475"/>
      <c r="GNA372" s="475"/>
      <c r="GNB372" s="475"/>
      <c r="GNC372" s="475"/>
      <c r="GND372" s="475"/>
      <c r="GNE372" s="475"/>
      <c r="GNF372" s="475"/>
      <c r="GNG372" s="475"/>
      <c r="GNH372" s="475"/>
      <c r="GNI372" s="475"/>
      <c r="GNJ372" s="475"/>
      <c r="GNK372" s="475"/>
      <c r="GNL372" s="475"/>
      <c r="GNM372" s="475"/>
      <c r="GNN372" s="475"/>
      <c r="GNO372" s="475"/>
      <c r="GNP372" s="475"/>
      <c r="GNQ372" s="475"/>
      <c r="GNR372" s="475"/>
      <c r="GNS372" s="475"/>
      <c r="GNT372" s="475"/>
      <c r="GNU372" s="475"/>
      <c r="GNV372" s="475"/>
      <c r="GNW372" s="475"/>
      <c r="GNX372" s="475"/>
      <c r="GNY372" s="475"/>
      <c r="GNZ372" s="475"/>
      <c r="GOA372" s="475"/>
      <c r="GOB372" s="475"/>
      <c r="GOC372" s="475"/>
      <c r="GOD372" s="475"/>
      <c r="GOE372" s="475"/>
      <c r="GOF372" s="475"/>
      <c r="GOG372" s="475"/>
      <c r="GOH372" s="475"/>
      <c r="GOI372" s="475"/>
      <c r="GOJ372" s="475"/>
      <c r="GOK372" s="475"/>
      <c r="GOL372" s="475"/>
      <c r="GOM372" s="475"/>
      <c r="GON372" s="475"/>
      <c r="GOO372" s="475"/>
      <c r="GOP372" s="475"/>
      <c r="GOQ372" s="475"/>
      <c r="GOR372" s="475"/>
      <c r="GOS372" s="475"/>
      <c r="GOT372" s="475"/>
      <c r="GOU372" s="475"/>
      <c r="GOV372" s="475"/>
      <c r="GOW372" s="475"/>
      <c r="GOX372" s="475"/>
      <c r="GOY372" s="475"/>
      <c r="GOZ372" s="475"/>
      <c r="GPA372" s="475"/>
      <c r="GPB372" s="475"/>
      <c r="GPC372" s="475"/>
      <c r="GPD372" s="475"/>
      <c r="GPE372" s="475"/>
      <c r="GPF372" s="475"/>
      <c r="GPG372" s="475"/>
      <c r="GPH372" s="475"/>
      <c r="GPI372" s="475"/>
      <c r="GPJ372" s="475"/>
      <c r="GPK372" s="475"/>
      <c r="GPL372" s="475"/>
      <c r="GPM372" s="475"/>
      <c r="GPN372" s="475"/>
      <c r="GPO372" s="475"/>
      <c r="GPP372" s="475"/>
      <c r="GPQ372" s="475"/>
      <c r="GPR372" s="475"/>
      <c r="GPS372" s="475"/>
      <c r="GPT372" s="475"/>
      <c r="GPU372" s="475"/>
      <c r="GPV372" s="475"/>
      <c r="GPW372" s="475"/>
      <c r="GPX372" s="475"/>
      <c r="GPY372" s="475"/>
      <c r="GPZ372" s="475"/>
      <c r="GQA372" s="475"/>
      <c r="GQB372" s="475"/>
      <c r="GQC372" s="475"/>
      <c r="GQD372" s="475"/>
      <c r="GQE372" s="475"/>
      <c r="GQF372" s="475"/>
      <c r="GQG372" s="475"/>
      <c r="GQH372" s="475"/>
      <c r="GQI372" s="475"/>
      <c r="GQJ372" s="475"/>
      <c r="GQK372" s="475"/>
      <c r="GQL372" s="475"/>
      <c r="GQM372" s="475"/>
      <c r="GQN372" s="475"/>
      <c r="GQO372" s="475"/>
      <c r="GQP372" s="475"/>
      <c r="GQQ372" s="475"/>
      <c r="GQR372" s="475"/>
      <c r="GQS372" s="475"/>
      <c r="GQT372" s="475"/>
      <c r="GQU372" s="475"/>
      <c r="GQV372" s="475"/>
      <c r="GQW372" s="475"/>
      <c r="GQX372" s="475"/>
      <c r="GQY372" s="475"/>
      <c r="GQZ372" s="475"/>
      <c r="GRA372" s="475"/>
      <c r="GRB372" s="475"/>
      <c r="GRC372" s="475"/>
      <c r="GRD372" s="475"/>
      <c r="GRE372" s="475"/>
      <c r="GRF372" s="475"/>
      <c r="GRG372" s="475"/>
      <c r="GRH372" s="475"/>
      <c r="GRI372" s="475"/>
      <c r="GRJ372" s="475"/>
      <c r="GRK372" s="475"/>
      <c r="GRL372" s="475"/>
      <c r="GRM372" s="475"/>
      <c r="GRN372" s="475"/>
      <c r="GRO372" s="475"/>
      <c r="GRP372" s="475"/>
      <c r="GRQ372" s="475"/>
      <c r="GRR372" s="475"/>
      <c r="GRS372" s="475"/>
      <c r="GRT372" s="475"/>
      <c r="GRU372" s="475"/>
      <c r="GRV372" s="475"/>
      <c r="GRW372" s="475"/>
      <c r="GRX372" s="475"/>
      <c r="GRY372" s="475"/>
      <c r="GRZ372" s="475"/>
      <c r="GSA372" s="475"/>
      <c r="GSB372" s="475"/>
      <c r="GSC372" s="475"/>
      <c r="GSD372" s="475"/>
      <c r="GSE372" s="475"/>
      <c r="GSF372" s="475"/>
      <c r="GSG372" s="475"/>
      <c r="GSH372" s="475"/>
      <c r="GSI372" s="475"/>
      <c r="GSJ372" s="475"/>
      <c r="GSK372" s="475"/>
      <c r="GSL372" s="475"/>
      <c r="GSM372" s="475"/>
      <c r="GSN372" s="475"/>
      <c r="GSO372" s="475"/>
      <c r="GSP372" s="475"/>
      <c r="GSQ372" s="475"/>
      <c r="GSR372" s="475"/>
      <c r="GSS372" s="475"/>
      <c r="GST372" s="475"/>
      <c r="GSU372" s="475"/>
      <c r="GSV372" s="475"/>
      <c r="GSW372" s="475"/>
      <c r="GSX372" s="475"/>
      <c r="GSY372" s="475"/>
      <c r="GSZ372" s="475"/>
      <c r="GTA372" s="475"/>
      <c r="GTB372" s="475"/>
      <c r="GTC372" s="475"/>
      <c r="GTD372" s="475"/>
      <c r="GTE372" s="475"/>
      <c r="GTF372" s="475"/>
      <c r="GTG372" s="475"/>
      <c r="GTH372" s="475"/>
      <c r="GTI372" s="475"/>
      <c r="GTJ372" s="475"/>
      <c r="GTK372" s="475"/>
      <c r="GTL372" s="475"/>
      <c r="GTM372" s="475"/>
      <c r="GTN372" s="475"/>
      <c r="GTO372" s="475"/>
      <c r="GTP372" s="475"/>
      <c r="GTQ372" s="475"/>
      <c r="GTR372" s="475"/>
      <c r="GTS372" s="475"/>
      <c r="GTT372" s="475"/>
      <c r="GTU372" s="475"/>
      <c r="GTV372" s="475"/>
      <c r="GTW372" s="475"/>
      <c r="GTX372" s="475"/>
      <c r="GTY372" s="475"/>
      <c r="GTZ372" s="475"/>
      <c r="GUA372" s="475"/>
      <c r="GUB372" s="475"/>
      <c r="GUC372" s="475"/>
      <c r="GUD372" s="475"/>
      <c r="GUE372" s="475"/>
      <c r="GUF372" s="475"/>
      <c r="GUG372" s="475"/>
      <c r="GUH372" s="475"/>
      <c r="GUI372" s="475"/>
      <c r="GUJ372" s="475"/>
      <c r="GUK372" s="475"/>
      <c r="GUL372" s="475"/>
      <c r="GUM372" s="475"/>
      <c r="GUN372" s="475"/>
      <c r="GUO372" s="475"/>
      <c r="GUP372" s="475"/>
      <c r="GUQ372" s="475"/>
      <c r="GUR372" s="475"/>
      <c r="GUS372" s="475"/>
      <c r="GUT372" s="475"/>
      <c r="GUU372" s="475"/>
      <c r="GUV372" s="475"/>
      <c r="GUW372" s="475"/>
      <c r="GUX372" s="475"/>
      <c r="GUY372" s="475"/>
      <c r="GUZ372" s="475"/>
      <c r="GVA372" s="475"/>
      <c r="GVB372" s="475"/>
      <c r="GVC372" s="475"/>
      <c r="GVD372" s="475"/>
      <c r="GVE372" s="475"/>
      <c r="GVF372" s="475"/>
      <c r="GVG372" s="475"/>
      <c r="GVH372" s="475"/>
      <c r="GVI372" s="475"/>
      <c r="GVJ372" s="475"/>
      <c r="GVK372" s="475"/>
      <c r="GVL372" s="475"/>
      <c r="GVM372" s="475"/>
      <c r="GVN372" s="475"/>
      <c r="GVO372" s="475"/>
      <c r="GVP372" s="475"/>
      <c r="GVQ372" s="475"/>
      <c r="GVR372" s="475"/>
      <c r="GVS372" s="475"/>
      <c r="GVT372" s="475"/>
      <c r="GVU372" s="475"/>
      <c r="GVV372" s="475"/>
      <c r="GVW372" s="475"/>
      <c r="GVX372" s="475"/>
      <c r="GVY372" s="475"/>
      <c r="GVZ372" s="475"/>
      <c r="GWA372" s="475"/>
      <c r="GWB372" s="475"/>
      <c r="GWC372" s="475"/>
      <c r="GWD372" s="475"/>
      <c r="GWE372" s="475"/>
      <c r="GWF372" s="475"/>
      <c r="GWG372" s="475"/>
      <c r="GWH372" s="475"/>
      <c r="GWI372" s="475"/>
      <c r="GWJ372" s="475"/>
      <c r="GWK372" s="475"/>
      <c r="GWL372" s="475"/>
      <c r="GWM372" s="475"/>
      <c r="GWN372" s="475"/>
      <c r="GWO372" s="475"/>
      <c r="GWP372" s="475"/>
      <c r="GWQ372" s="475"/>
      <c r="GWR372" s="475"/>
      <c r="GWS372" s="475"/>
      <c r="GWT372" s="475"/>
      <c r="GWU372" s="475"/>
      <c r="GWV372" s="475"/>
      <c r="GWW372" s="475"/>
      <c r="GWX372" s="475"/>
      <c r="GWY372" s="475"/>
      <c r="GWZ372" s="475"/>
      <c r="GXA372" s="475"/>
      <c r="GXB372" s="475"/>
      <c r="GXC372" s="475"/>
      <c r="GXD372" s="475"/>
      <c r="GXE372" s="475"/>
      <c r="GXF372" s="475"/>
      <c r="GXG372" s="475"/>
      <c r="GXH372" s="475"/>
      <c r="GXI372" s="475"/>
      <c r="GXJ372" s="475"/>
      <c r="GXK372" s="475"/>
      <c r="GXL372" s="475"/>
      <c r="GXM372" s="475"/>
      <c r="GXN372" s="475"/>
      <c r="GXO372" s="475"/>
      <c r="GXP372" s="475"/>
      <c r="GXQ372" s="475"/>
      <c r="GXR372" s="475"/>
      <c r="GXS372" s="475"/>
      <c r="GXT372" s="475"/>
      <c r="GXU372" s="475"/>
      <c r="GXV372" s="475"/>
      <c r="GXW372" s="475"/>
      <c r="GXX372" s="475"/>
      <c r="GXY372" s="475"/>
      <c r="GXZ372" s="475"/>
      <c r="GYA372" s="475"/>
      <c r="GYB372" s="475"/>
      <c r="GYC372" s="475"/>
      <c r="GYD372" s="475"/>
      <c r="GYE372" s="475"/>
      <c r="GYF372" s="475"/>
      <c r="GYG372" s="475"/>
      <c r="GYH372" s="475"/>
      <c r="GYI372" s="475"/>
      <c r="GYJ372" s="475"/>
      <c r="GYK372" s="475"/>
      <c r="GYL372" s="475"/>
      <c r="GYM372" s="475"/>
      <c r="GYN372" s="475"/>
      <c r="GYO372" s="475"/>
      <c r="GYP372" s="475"/>
      <c r="GYQ372" s="475"/>
      <c r="GYR372" s="475"/>
      <c r="GYS372" s="475"/>
      <c r="GYT372" s="475"/>
      <c r="GYU372" s="475"/>
      <c r="GYV372" s="475"/>
      <c r="GYW372" s="475"/>
      <c r="GYX372" s="475"/>
      <c r="GYY372" s="475"/>
      <c r="GYZ372" s="475"/>
      <c r="GZA372" s="475"/>
      <c r="GZB372" s="475"/>
      <c r="GZC372" s="475"/>
      <c r="GZD372" s="475"/>
      <c r="GZE372" s="475"/>
      <c r="GZF372" s="475"/>
      <c r="GZG372" s="475"/>
      <c r="GZH372" s="475"/>
      <c r="GZI372" s="475"/>
      <c r="GZJ372" s="475"/>
      <c r="GZK372" s="475"/>
      <c r="GZL372" s="475"/>
      <c r="GZM372" s="475"/>
      <c r="GZN372" s="475"/>
      <c r="GZO372" s="475"/>
      <c r="GZP372" s="475"/>
      <c r="GZQ372" s="475"/>
      <c r="GZR372" s="475"/>
      <c r="GZS372" s="475"/>
      <c r="GZT372" s="475"/>
      <c r="GZU372" s="475"/>
      <c r="GZV372" s="475"/>
      <c r="GZW372" s="475"/>
      <c r="GZX372" s="475"/>
      <c r="GZY372" s="475"/>
      <c r="GZZ372" s="475"/>
      <c r="HAA372" s="475"/>
      <c r="HAB372" s="475"/>
      <c r="HAC372" s="475"/>
      <c r="HAD372" s="475"/>
      <c r="HAE372" s="475"/>
      <c r="HAF372" s="475"/>
      <c r="HAG372" s="475"/>
      <c r="HAH372" s="475"/>
      <c r="HAI372" s="475"/>
      <c r="HAJ372" s="475"/>
      <c r="HAK372" s="475"/>
      <c r="HAL372" s="475"/>
      <c r="HAM372" s="475"/>
      <c r="HAN372" s="475"/>
      <c r="HAO372" s="475"/>
      <c r="HAP372" s="475"/>
      <c r="HAQ372" s="475"/>
      <c r="HAR372" s="475"/>
      <c r="HAS372" s="475"/>
      <c r="HAT372" s="475"/>
      <c r="HAU372" s="475"/>
      <c r="HAV372" s="475"/>
      <c r="HAW372" s="475"/>
      <c r="HAX372" s="475"/>
      <c r="HAY372" s="475"/>
      <c r="HAZ372" s="475"/>
      <c r="HBA372" s="475"/>
      <c r="HBB372" s="475"/>
      <c r="HBC372" s="475"/>
      <c r="HBD372" s="475"/>
      <c r="HBE372" s="475"/>
      <c r="HBF372" s="475"/>
      <c r="HBG372" s="475"/>
      <c r="HBH372" s="475"/>
      <c r="HBI372" s="475"/>
      <c r="HBJ372" s="475"/>
      <c r="HBK372" s="475"/>
      <c r="HBL372" s="475"/>
      <c r="HBM372" s="475"/>
      <c r="HBN372" s="475"/>
      <c r="HBO372" s="475"/>
      <c r="HBP372" s="475"/>
      <c r="HBQ372" s="475"/>
      <c r="HBR372" s="475"/>
      <c r="HBS372" s="475"/>
      <c r="HBT372" s="475"/>
      <c r="HBU372" s="475"/>
      <c r="HBV372" s="475"/>
      <c r="HBW372" s="475"/>
      <c r="HBX372" s="475"/>
      <c r="HBY372" s="475"/>
      <c r="HBZ372" s="475"/>
      <c r="HCA372" s="475"/>
      <c r="HCB372" s="475"/>
      <c r="HCC372" s="475"/>
      <c r="HCD372" s="475"/>
      <c r="HCE372" s="475"/>
      <c r="HCF372" s="475"/>
      <c r="HCG372" s="475"/>
      <c r="HCH372" s="475"/>
      <c r="HCI372" s="475"/>
      <c r="HCJ372" s="475"/>
      <c r="HCK372" s="475"/>
      <c r="HCL372" s="475"/>
      <c r="HCM372" s="475"/>
      <c r="HCN372" s="475"/>
      <c r="HCO372" s="475"/>
      <c r="HCP372" s="475"/>
      <c r="HCQ372" s="475"/>
      <c r="HCR372" s="475"/>
      <c r="HCS372" s="475"/>
      <c r="HCT372" s="475"/>
      <c r="HCU372" s="475"/>
      <c r="HCV372" s="475"/>
      <c r="HCW372" s="475"/>
      <c r="HCX372" s="475"/>
      <c r="HCY372" s="475"/>
      <c r="HCZ372" s="475"/>
      <c r="HDA372" s="475"/>
      <c r="HDB372" s="475"/>
      <c r="HDC372" s="475"/>
      <c r="HDD372" s="475"/>
      <c r="HDE372" s="475"/>
      <c r="HDF372" s="475"/>
      <c r="HDG372" s="475"/>
      <c r="HDH372" s="475"/>
      <c r="HDI372" s="475"/>
      <c r="HDJ372" s="475"/>
      <c r="HDK372" s="475"/>
      <c r="HDL372" s="475"/>
      <c r="HDM372" s="475"/>
      <c r="HDN372" s="475"/>
      <c r="HDO372" s="475"/>
      <c r="HDP372" s="475"/>
      <c r="HDQ372" s="475"/>
      <c r="HDR372" s="475"/>
      <c r="HDS372" s="475"/>
      <c r="HDT372" s="475"/>
      <c r="HDU372" s="475"/>
      <c r="HDV372" s="475"/>
      <c r="HDW372" s="475"/>
      <c r="HDX372" s="475"/>
      <c r="HDY372" s="475"/>
      <c r="HDZ372" s="475"/>
      <c r="HEA372" s="475"/>
      <c r="HEB372" s="475"/>
      <c r="HEC372" s="475"/>
      <c r="HED372" s="475"/>
      <c r="HEE372" s="475"/>
      <c r="HEF372" s="475"/>
      <c r="HEG372" s="475"/>
      <c r="HEH372" s="475"/>
      <c r="HEI372" s="475"/>
      <c r="HEJ372" s="475"/>
      <c r="HEK372" s="475"/>
      <c r="HEL372" s="475"/>
      <c r="HEM372" s="475"/>
      <c r="HEN372" s="475"/>
      <c r="HEO372" s="475"/>
      <c r="HEP372" s="475"/>
      <c r="HEQ372" s="475"/>
      <c r="HER372" s="475"/>
      <c r="HES372" s="475"/>
      <c r="HET372" s="475"/>
      <c r="HEU372" s="475"/>
      <c r="HEV372" s="475"/>
      <c r="HEW372" s="475"/>
      <c r="HEX372" s="475"/>
      <c r="HEY372" s="475"/>
      <c r="HEZ372" s="475"/>
      <c r="HFA372" s="475"/>
      <c r="HFB372" s="475"/>
      <c r="HFC372" s="475"/>
      <c r="HFD372" s="475"/>
      <c r="HFE372" s="475"/>
      <c r="HFF372" s="475"/>
      <c r="HFG372" s="475"/>
      <c r="HFH372" s="475"/>
      <c r="HFI372" s="475"/>
      <c r="HFJ372" s="475"/>
      <c r="HFK372" s="475"/>
      <c r="HFL372" s="475"/>
      <c r="HFM372" s="475"/>
      <c r="HFN372" s="475"/>
      <c r="HFO372" s="475"/>
      <c r="HFP372" s="475"/>
      <c r="HFQ372" s="475"/>
      <c r="HFR372" s="475"/>
      <c r="HFS372" s="475"/>
      <c r="HFT372" s="475"/>
      <c r="HFU372" s="475"/>
      <c r="HFV372" s="475"/>
      <c r="HFW372" s="475"/>
      <c r="HFX372" s="475"/>
      <c r="HFY372" s="475"/>
      <c r="HFZ372" s="475"/>
      <c r="HGA372" s="475"/>
      <c r="HGB372" s="475"/>
      <c r="HGC372" s="475"/>
      <c r="HGD372" s="475"/>
      <c r="HGE372" s="475"/>
      <c r="HGF372" s="475"/>
      <c r="HGG372" s="475"/>
      <c r="HGH372" s="475"/>
      <c r="HGI372" s="475"/>
      <c r="HGJ372" s="475"/>
      <c r="HGK372" s="475"/>
      <c r="HGL372" s="475"/>
      <c r="HGM372" s="475"/>
      <c r="HGN372" s="475"/>
      <c r="HGO372" s="475"/>
      <c r="HGP372" s="475"/>
      <c r="HGQ372" s="475"/>
      <c r="HGR372" s="475"/>
      <c r="HGS372" s="475"/>
      <c r="HGT372" s="475"/>
      <c r="HGU372" s="475"/>
      <c r="HGV372" s="475"/>
      <c r="HGW372" s="475"/>
      <c r="HGX372" s="475"/>
      <c r="HGY372" s="475"/>
      <c r="HGZ372" s="475"/>
      <c r="HHA372" s="475"/>
      <c r="HHB372" s="475"/>
      <c r="HHC372" s="475"/>
      <c r="HHD372" s="475"/>
      <c r="HHE372" s="475"/>
      <c r="HHF372" s="475"/>
      <c r="HHG372" s="475"/>
      <c r="HHH372" s="475"/>
      <c r="HHI372" s="475"/>
      <c r="HHJ372" s="475"/>
      <c r="HHK372" s="475"/>
      <c r="HHL372" s="475"/>
      <c r="HHM372" s="475"/>
      <c r="HHN372" s="475"/>
      <c r="HHO372" s="475"/>
      <c r="HHP372" s="475"/>
      <c r="HHQ372" s="475"/>
      <c r="HHR372" s="475"/>
      <c r="HHS372" s="475"/>
      <c r="HHT372" s="475"/>
      <c r="HHU372" s="475"/>
      <c r="HHV372" s="475"/>
      <c r="HHW372" s="475"/>
      <c r="HHX372" s="475"/>
      <c r="HHY372" s="475"/>
      <c r="HHZ372" s="475"/>
      <c r="HIA372" s="475"/>
      <c r="HIB372" s="475"/>
      <c r="HIC372" s="475"/>
      <c r="HID372" s="475"/>
      <c r="HIE372" s="475"/>
      <c r="HIF372" s="475"/>
      <c r="HIG372" s="475"/>
      <c r="HIH372" s="475"/>
      <c r="HII372" s="475"/>
      <c r="HIJ372" s="475"/>
      <c r="HIK372" s="475"/>
      <c r="HIL372" s="475"/>
      <c r="HIM372" s="475"/>
      <c r="HIN372" s="475"/>
      <c r="HIO372" s="475"/>
      <c r="HIP372" s="475"/>
      <c r="HIQ372" s="475"/>
      <c r="HIR372" s="475"/>
      <c r="HIS372" s="475"/>
      <c r="HIT372" s="475"/>
      <c r="HIU372" s="475"/>
      <c r="HIV372" s="475"/>
      <c r="HIW372" s="475"/>
      <c r="HIX372" s="475"/>
      <c r="HIY372" s="475"/>
      <c r="HIZ372" s="475"/>
      <c r="HJA372" s="475"/>
      <c r="HJB372" s="475"/>
      <c r="HJC372" s="475"/>
      <c r="HJD372" s="475"/>
      <c r="HJE372" s="475"/>
      <c r="HJF372" s="475"/>
      <c r="HJG372" s="475"/>
      <c r="HJH372" s="475"/>
      <c r="HJI372" s="475"/>
      <c r="HJJ372" s="475"/>
      <c r="HJK372" s="475"/>
      <c r="HJL372" s="475"/>
      <c r="HJM372" s="475"/>
      <c r="HJN372" s="475"/>
      <c r="HJO372" s="475"/>
      <c r="HJP372" s="475"/>
      <c r="HJQ372" s="475"/>
      <c r="HJR372" s="475"/>
      <c r="HJS372" s="475"/>
      <c r="HJT372" s="475"/>
      <c r="HJU372" s="475"/>
      <c r="HJV372" s="475"/>
      <c r="HJW372" s="475"/>
      <c r="HJX372" s="475"/>
      <c r="HJY372" s="475"/>
      <c r="HJZ372" s="475"/>
      <c r="HKA372" s="475"/>
      <c r="HKB372" s="475"/>
      <c r="HKC372" s="475"/>
      <c r="HKD372" s="475"/>
      <c r="HKE372" s="475"/>
      <c r="HKF372" s="475"/>
      <c r="HKG372" s="475"/>
      <c r="HKH372" s="475"/>
      <c r="HKI372" s="475"/>
      <c r="HKJ372" s="475"/>
      <c r="HKK372" s="475"/>
      <c r="HKL372" s="475"/>
      <c r="HKM372" s="475"/>
      <c r="HKN372" s="475"/>
      <c r="HKO372" s="475"/>
      <c r="HKP372" s="475"/>
      <c r="HKQ372" s="475"/>
      <c r="HKR372" s="475"/>
      <c r="HKS372" s="475"/>
      <c r="HKT372" s="475"/>
      <c r="HKU372" s="475"/>
      <c r="HKV372" s="475"/>
      <c r="HKW372" s="475"/>
      <c r="HKX372" s="475"/>
      <c r="HKY372" s="475"/>
      <c r="HKZ372" s="475"/>
      <c r="HLA372" s="475"/>
      <c r="HLB372" s="475"/>
      <c r="HLC372" s="475"/>
      <c r="HLD372" s="475"/>
      <c r="HLE372" s="475"/>
      <c r="HLF372" s="475"/>
      <c r="HLG372" s="475"/>
      <c r="HLH372" s="475"/>
      <c r="HLI372" s="475"/>
      <c r="HLJ372" s="475"/>
      <c r="HLK372" s="475"/>
      <c r="HLL372" s="475"/>
      <c r="HLM372" s="475"/>
      <c r="HLN372" s="475"/>
      <c r="HLO372" s="475"/>
      <c r="HLP372" s="475"/>
      <c r="HLQ372" s="475"/>
      <c r="HLR372" s="475"/>
      <c r="HLS372" s="475"/>
      <c r="HLT372" s="475"/>
      <c r="HLU372" s="475"/>
      <c r="HLV372" s="475"/>
      <c r="HLW372" s="475"/>
      <c r="HLX372" s="475"/>
      <c r="HLY372" s="475"/>
      <c r="HLZ372" s="475"/>
      <c r="HMA372" s="475"/>
      <c r="HMB372" s="475"/>
      <c r="HMC372" s="475"/>
      <c r="HMD372" s="475"/>
      <c r="HME372" s="475"/>
      <c r="HMF372" s="475"/>
      <c r="HMG372" s="475"/>
      <c r="HMH372" s="475"/>
      <c r="HMI372" s="475"/>
      <c r="HMJ372" s="475"/>
      <c r="HMK372" s="475"/>
      <c r="HML372" s="475"/>
      <c r="HMM372" s="475"/>
      <c r="HMN372" s="475"/>
      <c r="HMO372" s="475"/>
      <c r="HMP372" s="475"/>
      <c r="HMQ372" s="475"/>
      <c r="HMR372" s="475"/>
      <c r="HMS372" s="475"/>
      <c r="HMT372" s="475"/>
      <c r="HMU372" s="475"/>
      <c r="HMV372" s="475"/>
      <c r="HMW372" s="475"/>
      <c r="HMX372" s="475"/>
      <c r="HMY372" s="475"/>
      <c r="HMZ372" s="475"/>
      <c r="HNA372" s="475"/>
      <c r="HNB372" s="475"/>
      <c r="HNC372" s="475"/>
      <c r="HND372" s="475"/>
      <c r="HNE372" s="475"/>
      <c r="HNF372" s="475"/>
      <c r="HNG372" s="475"/>
      <c r="HNH372" s="475"/>
      <c r="HNI372" s="475"/>
      <c r="HNJ372" s="475"/>
      <c r="HNK372" s="475"/>
      <c r="HNL372" s="475"/>
      <c r="HNM372" s="475"/>
      <c r="HNN372" s="475"/>
      <c r="HNO372" s="475"/>
      <c r="HNP372" s="475"/>
      <c r="HNQ372" s="475"/>
      <c r="HNR372" s="475"/>
      <c r="HNS372" s="475"/>
      <c r="HNT372" s="475"/>
      <c r="HNU372" s="475"/>
      <c r="HNV372" s="475"/>
      <c r="HNW372" s="475"/>
      <c r="HNX372" s="475"/>
      <c r="HNY372" s="475"/>
      <c r="HNZ372" s="475"/>
      <c r="HOA372" s="475"/>
      <c r="HOB372" s="475"/>
      <c r="HOC372" s="475"/>
      <c r="HOD372" s="475"/>
      <c r="HOE372" s="475"/>
      <c r="HOF372" s="475"/>
      <c r="HOG372" s="475"/>
      <c r="HOH372" s="475"/>
      <c r="HOI372" s="475"/>
      <c r="HOJ372" s="475"/>
      <c r="HOK372" s="475"/>
      <c r="HOL372" s="475"/>
      <c r="HOM372" s="475"/>
      <c r="HON372" s="475"/>
      <c r="HOO372" s="475"/>
      <c r="HOP372" s="475"/>
      <c r="HOQ372" s="475"/>
      <c r="HOR372" s="475"/>
      <c r="HOS372" s="475"/>
      <c r="HOT372" s="475"/>
      <c r="HOU372" s="475"/>
      <c r="HOV372" s="475"/>
      <c r="HOW372" s="475"/>
      <c r="HOX372" s="475"/>
      <c r="HOY372" s="475"/>
      <c r="HOZ372" s="475"/>
      <c r="HPA372" s="475"/>
      <c r="HPB372" s="475"/>
      <c r="HPC372" s="475"/>
      <c r="HPD372" s="475"/>
      <c r="HPE372" s="475"/>
      <c r="HPF372" s="475"/>
      <c r="HPG372" s="475"/>
      <c r="HPH372" s="475"/>
      <c r="HPI372" s="475"/>
      <c r="HPJ372" s="475"/>
      <c r="HPK372" s="475"/>
      <c r="HPL372" s="475"/>
      <c r="HPM372" s="475"/>
      <c r="HPN372" s="475"/>
      <c r="HPO372" s="475"/>
      <c r="HPP372" s="475"/>
      <c r="HPQ372" s="475"/>
      <c r="HPR372" s="475"/>
      <c r="HPS372" s="475"/>
      <c r="HPT372" s="475"/>
      <c r="HPU372" s="475"/>
      <c r="HPV372" s="475"/>
      <c r="HPW372" s="475"/>
      <c r="HPX372" s="475"/>
      <c r="HPY372" s="475"/>
      <c r="HPZ372" s="475"/>
      <c r="HQA372" s="475"/>
      <c r="HQB372" s="475"/>
      <c r="HQC372" s="475"/>
      <c r="HQD372" s="475"/>
      <c r="HQE372" s="475"/>
      <c r="HQF372" s="475"/>
      <c r="HQG372" s="475"/>
      <c r="HQH372" s="475"/>
      <c r="HQI372" s="475"/>
      <c r="HQJ372" s="475"/>
      <c r="HQK372" s="475"/>
      <c r="HQL372" s="475"/>
      <c r="HQM372" s="475"/>
      <c r="HQN372" s="475"/>
      <c r="HQO372" s="475"/>
      <c r="HQP372" s="475"/>
      <c r="HQQ372" s="475"/>
      <c r="HQR372" s="475"/>
      <c r="HQS372" s="475"/>
      <c r="HQT372" s="475"/>
      <c r="HQU372" s="475"/>
      <c r="HQV372" s="475"/>
      <c r="HQW372" s="475"/>
      <c r="HQX372" s="475"/>
      <c r="HQY372" s="475"/>
      <c r="HQZ372" s="475"/>
      <c r="HRA372" s="475"/>
      <c r="HRB372" s="475"/>
      <c r="HRC372" s="475"/>
      <c r="HRD372" s="475"/>
      <c r="HRE372" s="475"/>
      <c r="HRF372" s="475"/>
      <c r="HRG372" s="475"/>
      <c r="HRH372" s="475"/>
      <c r="HRI372" s="475"/>
      <c r="HRJ372" s="475"/>
      <c r="HRK372" s="475"/>
      <c r="HRL372" s="475"/>
      <c r="HRM372" s="475"/>
      <c r="HRN372" s="475"/>
      <c r="HRO372" s="475"/>
      <c r="HRP372" s="475"/>
      <c r="HRQ372" s="475"/>
      <c r="HRR372" s="475"/>
      <c r="HRS372" s="475"/>
      <c r="HRT372" s="475"/>
      <c r="HRU372" s="475"/>
      <c r="HRV372" s="475"/>
      <c r="HRW372" s="475"/>
      <c r="HRX372" s="475"/>
      <c r="HRY372" s="475"/>
      <c r="HRZ372" s="475"/>
      <c r="HSA372" s="475"/>
      <c r="HSB372" s="475"/>
      <c r="HSC372" s="475"/>
      <c r="HSD372" s="475"/>
      <c r="HSE372" s="475"/>
      <c r="HSF372" s="475"/>
      <c r="HSG372" s="475"/>
      <c r="HSH372" s="475"/>
      <c r="HSI372" s="475"/>
      <c r="HSJ372" s="475"/>
      <c r="HSK372" s="475"/>
      <c r="HSL372" s="475"/>
      <c r="HSM372" s="475"/>
      <c r="HSN372" s="475"/>
      <c r="HSO372" s="475"/>
      <c r="HSP372" s="475"/>
      <c r="HSQ372" s="475"/>
      <c r="HSR372" s="475"/>
      <c r="HSS372" s="475"/>
      <c r="HST372" s="475"/>
      <c r="HSU372" s="475"/>
      <c r="HSV372" s="475"/>
      <c r="HSW372" s="475"/>
      <c r="HSX372" s="475"/>
      <c r="HSY372" s="475"/>
      <c r="HSZ372" s="475"/>
      <c r="HTA372" s="475"/>
      <c r="HTB372" s="475"/>
      <c r="HTC372" s="475"/>
      <c r="HTD372" s="475"/>
      <c r="HTE372" s="475"/>
      <c r="HTF372" s="475"/>
      <c r="HTG372" s="475"/>
      <c r="HTH372" s="475"/>
      <c r="HTI372" s="475"/>
      <c r="HTJ372" s="475"/>
      <c r="HTK372" s="475"/>
      <c r="HTL372" s="475"/>
      <c r="HTM372" s="475"/>
      <c r="HTN372" s="475"/>
      <c r="HTO372" s="475"/>
      <c r="HTP372" s="475"/>
      <c r="HTQ372" s="475"/>
      <c r="HTR372" s="475"/>
      <c r="HTS372" s="475"/>
      <c r="HTT372" s="475"/>
      <c r="HTU372" s="475"/>
      <c r="HTV372" s="475"/>
      <c r="HTW372" s="475"/>
      <c r="HTX372" s="475"/>
      <c r="HTY372" s="475"/>
      <c r="HTZ372" s="475"/>
      <c r="HUA372" s="475"/>
      <c r="HUB372" s="475"/>
      <c r="HUC372" s="475"/>
      <c r="HUD372" s="475"/>
      <c r="HUE372" s="475"/>
      <c r="HUF372" s="475"/>
      <c r="HUG372" s="475"/>
      <c r="HUH372" s="475"/>
      <c r="HUI372" s="475"/>
      <c r="HUJ372" s="475"/>
      <c r="HUK372" s="475"/>
      <c r="HUL372" s="475"/>
      <c r="HUM372" s="475"/>
      <c r="HUN372" s="475"/>
      <c r="HUO372" s="475"/>
      <c r="HUP372" s="475"/>
      <c r="HUQ372" s="475"/>
      <c r="HUR372" s="475"/>
      <c r="HUS372" s="475"/>
      <c r="HUT372" s="475"/>
      <c r="HUU372" s="475"/>
      <c r="HUV372" s="475"/>
      <c r="HUW372" s="475"/>
      <c r="HUX372" s="475"/>
      <c r="HUY372" s="475"/>
      <c r="HUZ372" s="475"/>
      <c r="HVA372" s="475"/>
      <c r="HVB372" s="475"/>
      <c r="HVC372" s="475"/>
      <c r="HVD372" s="475"/>
      <c r="HVE372" s="475"/>
      <c r="HVF372" s="475"/>
      <c r="HVG372" s="475"/>
      <c r="HVH372" s="475"/>
      <c r="HVI372" s="475"/>
      <c r="HVJ372" s="475"/>
      <c r="HVK372" s="475"/>
      <c r="HVL372" s="475"/>
      <c r="HVM372" s="475"/>
      <c r="HVN372" s="475"/>
      <c r="HVO372" s="475"/>
      <c r="HVP372" s="475"/>
      <c r="HVQ372" s="475"/>
      <c r="HVR372" s="475"/>
      <c r="HVS372" s="475"/>
      <c r="HVT372" s="475"/>
      <c r="HVU372" s="475"/>
      <c r="HVV372" s="475"/>
      <c r="HVW372" s="475"/>
      <c r="HVX372" s="475"/>
      <c r="HVY372" s="475"/>
      <c r="HVZ372" s="475"/>
      <c r="HWA372" s="475"/>
      <c r="HWB372" s="475"/>
      <c r="HWC372" s="475"/>
      <c r="HWD372" s="475"/>
      <c r="HWE372" s="475"/>
      <c r="HWF372" s="475"/>
      <c r="HWG372" s="475"/>
      <c r="HWH372" s="475"/>
      <c r="HWI372" s="475"/>
      <c r="HWJ372" s="475"/>
      <c r="HWK372" s="475"/>
      <c r="HWL372" s="475"/>
      <c r="HWM372" s="475"/>
      <c r="HWN372" s="475"/>
      <c r="HWO372" s="475"/>
      <c r="HWP372" s="475"/>
      <c r="HWQ372" s="475"/>
      <c r="HWR372" s="475"/>
      <c r="HWS372" s="475"/>
      <c r="HWT372" s="475"/>
      <c r="HWU372" s="475"/>
      <c r="HWV372" s="475"/>
      <c r="HWW372" s="475"/>
      <c r="HWX372" s="475"/>
      <c r="HWY372" s="475"/>
      <c r="HWZ372" s="475"/>
      <c r="HXA372" s="475"/>
      <c r="HXB372" s="475"/>
      <c r="HXC372" s="475"/>
      <c r="HXD372" s="475"/>
      <c r="HXE372" s="475"/>
      <c r="HXF372" s="475"/>
      <c r="HXG372" s="475"/>
      <c r="HXH372" s="475"/>
      <c r="HXI372" s="475"/>
      <c r="HXJ372" s="475"/>
      <c r="HXK372" s="475"/>
      <c r="HXL372" s="475"/>
      <c r="HXM372" s="475"/>
      <c r="HXN372" s="475"/>
      <c r="HXO372" s="475"/>
      <c r="HXP372" s="475"/>
      <c r="HXQ372" s="475"/>
      <c r="HXR372" s="475"/>
      <c r="HXS372" s="475"/>
      <c r="HXT372" s="475"/>
      <c r="HXU372" s="475"/>
      <c r="HXV372" s="475"/>
      <c r="HXW372" s="475"/>
      <c r="HXX372" s="475"/>
      <c r="HXY372" s="475"/>
      <c r="HXZ372" s="475"/>
      <c r="HYA372" s="475"/>
      <c r="HYB372" s="475"/>
      <c r="HYC372" s="475"/>
      <c r="HYD372" s="475"/>
      <c r="HYE372" s="475"/>
      <c r="HYF372" s="475"/>
      <c r="HYG372" s="475"/>
      <c r="HYH372" s="475"/>
      <c r="HYI372" s="475"/>
      <c r="HYJ372" s="475"/>
      <c r="HYK372" s="475"/>
      <c r="HYL372" s="475"/>
      <c r="HYM372" s="475"/>
      <c r="HYN372" s="475"/>
      <c r="HYO372" s="475"/>
      <c r="HYP372" s="475"/>
      <c r="HYQ372" s="475"/>
      <c r="HYR372" s="475"/>
      <c r="HYS372" s="475"/>
      <c r="HYT372" s="475"/>
      <c r="HYU372" s="475"/>
      <c r="HYV372" s="475"/>
      <c r="HYW372" s="475"/>
      <c r="HYX372" s="475"/>
      <c r="HYY372" s="475"/>
      <c r="HYZ372" s="475"/>
      <c r="HZA372" s="475"/>
      <c r="HZB372" s="475"/>
      <c r="HZC372" s="475"/>
      <c r="HZD372" s="475"/>
      <c r="HZE372" s="475"/>
      <c r="HZF372" s="475"/>
      <c r="HZG372" s="475"/>
      <c r="HZH372" s="475"/>
      <c r="HZI372" s="475"/>
      <c r="HZJ372" s="475"/>
      <c r="HZK372" s="475"/>
      <c r="HZL372" s="475"/>
      <c r="HZM372" s="475"/>
      <c r="HZN372" s="475"/>
      <c r="HZO372" s="475"/>
      <c r="HZP372" s="475"/>
      <c r="HZQ372" s="475"/>
      <c r="HZR372" s="475"/>
      <c r="HZS372" s="475"/>
      <c r="HZT372" s="475"/>
      <c r="HZU372" s="475"/>
      <c r="HZV372" s="475"/>
      <c r="HZW372" s="475"/>
      <c r="HZX372" s="475"/>
      <c r="HZY372" s="475"/>
      <c r="HZZ372" s="475"/>
      <c r="IAA372" s="475"/>
      <c r="IAB372" s="475"/>
      <c r="IAC372" s="475"/>
      <c r="IAD372" s="475"/>
      <c r="IAE372" s="475"/>
      <c r="IAF372" s="475"/>
      <c r="IAG372" s="475"/>
      <c r="IAH372" s="475"/>
      <c r="IAI372" s="475"/>
      <c r="IAJ372" s="475"/>
      <c r="IAK372" s="475"/>
      <c r="IAL372" s="475"/>
      <c r="IAM372" s="475"/>
      <c r="IAN372" s="475"/>
      <c r="IAO372" s="475"/>
      <c r="IAP372" s="475"/>
      <c r="IAQ372" s="475"/>
      <c r="IAR372" s="475"/>
      <c r="IAS372" s="475"/>
      <c r="IAT372" s="475"/>
      <c r="IAU372" s="475"/>
      <c r="IAV372" s="475"/>
      <c r="IAW372" s="475"/>
      <c r="IAX372" s="475"/>
      <c r="IAY372" s="475"/>
      <c r="IAZ372" s="475"/>
      <c r="IBA372" s="475"/>
      <c r="IBB372" s="475"/>
      <c r="IBC372" s="475"/>
      <c r="IBD372" s="475"/>
      <c r="IBE372" s="475"/>
      <c r="IBF372" s="475"/>
      <c r="IBG372" s="475"/>
      <c r="IBH372" s="475"/>
      <c r="IBI372" s="475"/>
      <c r="IBJ372" s="475"/>
      <c r="IBK372" s="475"/>
      <c r="IBL372" s="475"/>
      <c r="IBM372" s="475"/>
      <c r="IBN372" s="475"/>
      <c r="IBO372" s="475"/>
      <c r="IBP372" s="475"/>
      <c r="IBQ372" s="475"/>
      <c r="IBR372" s="475"/>
      <c r="IBS372" s="475"/>
      <c r="IBT372" s="475"/>
      <c r="IBU372" s="475"/>
      <c r="IBV372" s="475"/>
      <c r="IBW372" s="475"/>
      <c r="IBX372" s="475"/>
      <c r="IBY372" s="475"/>
      <c r="IBZ372" s="475"/>
      <c r="ICA372" s="475"/>
      <c r="ICB372" s="475"/>
      <c r="ICC372" s="475"/>
      <c r="ICD372" s="475"/>
      <c r="ICE372" s="475"/>
      <c r="ICF372" s="475"/>
      <c r="ICG372" s="475"/>
      <c r="ICH372" s="475"/>
      <c r="ICI372" s="475"/>
      <c r="ICJ372" s="475"/>
      <c r="ICK372" s="475"/>
      <c r="ICL372" s="475"/>
      <c r="ICM372" s="475"/>
      <c r="ICN372" s="475"/>
      <c r="ICO372" s="475"/>
      <c r="ICP372" s="475"/>
      <c r="ICQ372" s="475"/>
      <c r="ICR372" s="475"/>
      <c r="ICS372" s="475"/>
      <c r="ICT372" s="475"/>
      <c r="ICU372" s="475"/>
      <c r="ICV372" s="475"/>
      <c r="ICW372" s="475"/>
      <c r="ICX372" s="475"/>
      <c r="ICY372" s="475"/>
      <c r="ICZ372" s="475"/>
      <c r="IDA372" s="475"/>
      <c r="IDB372" s="475"/>
      <c r="IDC372" s="475"/>
      <c r="IDD372" s="475"/>
      <c r="IDE372" s="475"/>
      <c r="IDF372" s="475"/>
      <c r="IDG372" s="475"/>
      <c r="IDH372" s="475"/>
      <c r="IDI372" s="475"/>
      <c r="IDJ372" s="475"/>
      <c r="IDK372" s="475"/>
      <c r="IDL372" s="475"/>
      <c r="IDM372" s="475"/>
      <c r="IDN372" s="475"/>
      <c r="IDO372" s="475"/>
      <c r="IDP372" s="475"/>
      <c r="IDQ372" s="475"/>
      <c r="IDR372" s="475"/>
      <c r="IDS372" s="475"/>
      <c r="IDT372" s="475"/>
      <c r="IDU372" s="475"/>
      <c r="IDV372" s="475"/>
      <c r="IDW372" s="475"/>
      <c r="IDX372" s="475"/>
      <c r="IDY372" s="475"/>
      <c r="IDZ372" s="475"/>
      <c r="IEA372" s="475"/>
      <c r="IEB372" s="475"/>
      <c r="IEC372" s="475"/>
      <c r="IED372" s="475"/>
      <c r="IEE372" s="475"/>
      <c r="IEF372" s="475"/>
      <c r="IEG372" s="475"/>
      <c r="IEH372" s="475"/>
      <c r="IEI372" s="475"/>
      <c r="IEJ372" s="475"/>
      <c r="IEK372" s="475"/>
      <c r="IEL372" s="475"/>
      <c r="IEM372" s="475"/>
      <c r="IEN372" s="475"/>
      <c r="IEO372" s="475"/>
      <c r="IEP372" s="475"/>
      <c r="IEQ372" s="475"/>
      <c r="IER372" s="475"/>
      <c r="IES372" s="475"/>
      <c r="IET372" s="475"/>
      <c r="IEU372" s="475"/>
      <c r="IEV372" s="475"/>
      <c r="IEW372" s="475"/>
      <c r="IEX372" s="475"/>
      <c r="IEY372" s="475"/>
      <c r="IEZ372" s="475"/>
      <c r="IFA372" s="475"/>
      <c r="IFB372" s="475"/>
      <c r="IFC372" s="475"/>
      <c r="IFD372" s="475"/>
      <c r="IFE372" s="475"/>
      <c r="IFF372" s="475"/>
      <c r="IFG372" s="475"/>
      <c r="IFH372" s="475"/>
      <c r="IFI372" s="475"/>
      <c r="IFJ372" s="475"/>
      <c r="IFK372" s="475"/>
      <c r="IFL372" s="475"/>
      <c r="IFM372" s="475"/>
      <c r="IFN372" s="475"/>
      <c r="IFO372" s="475"/>
      <c r="IFP372" s="475"/>
      <c r="IFQ372" s="475"/>
      <c r="IFR372" s="475"/>
      <c r="IFS372" s="475"/>
      <c r="IFT372" s="475"/>
      <c r="IFU372" s="475"/>
      <c r="IFV372" s="475"/>
      <c r="IFW372" s="475"/>
      <c r="IFX372" s="475"/>
      <c r="IFY372" s="475"/>
      <c r="IFZ372" s="475"/>
      <c r="IGA372" s="475"/>
      <c r="IGB372" s="475"/>
      <c r="IGC372" s="475"/>
      <c r="IGD372" s="475"/>
      <c r="IGE372" s="475"/>
      <c r="IGF372" s="475"/>
      <c r="IGG372" s="475"/>
      <c r="IGH372" s="475"/>
      <c r="IGI372" s="475"/>
      <c r="IGJ372" s="475"/>
      <c r="IGK372" s="475"/>
      <c r="IGL372" s="475"/>
      <c r="IGM372" s="475"/>
      <c r="IGN372" s="475"/>
      <c r="IGO372" s="475"/>
      <c r="IGP372" s="475"/>
      <c r="IGQ372" s="475"/>
      <c r="IGR372" s="475"/>
      <c r="IGS372" s="475"/>
      <c r="IGT372" s="475"/>
      <c r="IGU372" s="475"/>
      <c r="IGV372" s="475"/>
      <c r="IGW372" s="475"/>
      <c r="IGX372" s="475"/>
      <c r="IGY372" s="475"/>
      <c r="IGZ372" s="475"/>
      <c r="IHA372" s="475"/>
      <c r="IHB372" s="475"/>
      <c r="IHC372" s="475"/>
      <c r="IHD372" s="475"/>
      <c r="IHE372" s="475"/>
      <c r="IHF372" s="475"/>
      <c r="IHG372" s="475"/>
      <c r="IHH372" s="475"/>
      <c r="IHI372" s="475"/>
      <c r="IHJ372" s="475"/>
      <c r="IHK372" s="475"/>
      <c r="IHL372" s="475"/>
      <c r="IHM372" s="475"/>
      <c r="IHN372" s="475"/>
      <c r="IHO372" s="475"/>
      <c r="IHP372" s="475"/>
      <c r="IHQ372" s="475"/>
      <c r="IHR372" s="475"/>
      <c r="IHS372" s="475"/>
      <c r="IHT372" s="475"/>
      <c r="IHU372" s="475"/>
      <c r="IHV372" s="475"/>
      <c r="IHW372" s="475"/>
      <c r="IHX372" s="475"/>
      <c r="IHY372" s="475"/>
      <c r="IHZ372" s="475"/>
      <c r="IIA372" s="475"/>
      <c r="IIB372" s="475"/>
      <c r="IIC372" s="475"/>
      <c r="IID372" s="475"/>
      <c r="IIE372" s="475"/>
      <c r="IIF372" s="475"/>
      <c r="IIG372" s="475"/>
      <c r="IIH372" s="475"/>
      <c r="III372" s="475"/>
      <c r="IIJ372" s="475"/>
      <c r="IIK372" s="475"/>
      <c r="IIL372" s="475"/>
      <c r="IIM372" s="475"/>
      <c r="IIN372" s="475"/>
      <c r="IIO372" s="475"/>
      <c r="IIP372" s="475"/>
      <c r="IIQ372" s="475"/>
      <c r="IIR372" s="475"/>
      <c r="IIS372" s="475"/>
      <c r="IIT372" s="475"/>
      <c r="IIU372" s="475"/>
      <c r="IIV372" s="475"/>
      <c r="IIW372" s="475"/>
      <c r="IIX372" s="475"/>
      <c r="IIY372" s="475"/>
      <c r="IIZ372" s="475"/>
      <c r="IJA372" s="475"/>
      <c r="IJB372" s="475"/>
      <c r="IJC372" s="475"/>
      <c r="IJD372" s="475"/>
      <c r="IJE372" s="475"/>
      <c r="IJF372" s="475"/>
      <c r="IJG372" s="475"/>
      <c r="IJH372" s="475"/>
      <c r="IJI372" s="475"/>
      <c r="IJJ372" s="475"/>
      <c r="IJK372" s="475"/>
      <c r="IJL372" s="475"/>
      <c r="IJM372" s="475"/>
      <c r="IJN372" s="475"/>
      <c r="IJO372" s="475"/>
      <c r="IJP372" s="475"/>
      <c r="IJQ372" s="475"/>
      <c r="IJR372" s="475"/>
      <c r="IJS372" s="475"/>
      <c r="IJT372" s="475"/>
      <c r="IJU372" s="475"/>
      <c r="IJV372" s="475"/>
      <c r="IJW372" s="475"/>
      <c r="IJX372" s="475"/>
      <c r="IJY372" s="475"/>
      <c r="IJZ372" s="475"/>
      <c r="IKA372" s="475"/>
      <c r="IKB372" s="475"/>
      <c r="IKC372" s="475"/>
      <c r="IKD372" s="475"/>
      <c r="IKE372" s="475"/>
      <c r="IKF372" s="475"/>
      <c r="IKG372" s="475"/>
      <c r="IKH372" s="475"/>
      <c r="IKI372" s="475"/>
      <c r="IKJ372" s="475"/>
      <c r="IKK372" s="475"/>
      <c r="IKL372" s="475"/>
      <c r="IKM372" s="475"/>
      <c r="IKN372" s="475"/>
      <c r="IKO372" s="475"/>
      <c r="IKP372" s="475"/>
      <c r="IKQ372" s="475"/>
      <c r="IKR372" s="475"/>
      <c r="IKS372" s="475"/>
      <c r="IKT372" s="475"/>
      <c r="IKU372" s="475"/>
      <c r="IKV372" s="475"/>
      <c r="IKW372" s="475"/>
      <c r="IKX372" s="475"/>
      <c r="IKY372" s="475"/>
      <c r="IKZ372" s="475"/>
      <c r="ILA372" s="475"/>
      <c r="ILB372" s="475"/>
      <c r="ILC372" s="475"/>
      <c r="ILD372" s="475"/>
      <c r="ILE372" s="475"/>
      <c r="ILF372" s="475"/>
      <c r="ILG372" s="475"/>
      <c r="ILH372" s="475"/>
      <c r="ILI372" s="475"/>
      <c r="ILJ372" s="475"/>
      <c r="ILK372" s="475"/>
      <c r="ILL372" s="475"/>
      <c r="ILM372" s="475"/>
      <c r="ILN372" s="475"/>
      <c r="ILO372" s="475"/>
      <c r="ILP372" s="475"/>
      <c r="ILQ372" s="475"/>
      <c r="ILR372" s="475"/>
      <c r="ILS372" s="475"/>
      <c r="ILT372" s="475"/>
      <c r="ILU372" s="475"/>
      <c r="ILV372" s="475"/>
      <c r="ILW372" s="475"/>
      <c r="ILX372" s="475"/>
      <c r="ILY372" s="475"/>
      <c r="ILZ372" s="475"/>
      <c r="IMA372" s="475"/>
      <c r="IMB372" s="475"/>
      <c r="IMC372" s="475"/>
      <c r="IMD372" s="475"/>
      <c r="IME372" s="475"/>
      <c r="IMF372" s="475"/>
      <c r="IMG372" s="475"/>
      <c r="IMH372" s="475"/>
      <c r="IMI372" s="475"/>
      <c r="IMJ372" s="475"/>
      <c r="IMK372" s="475"/>
      <c r="IML372" s="475"/>
      <c r="IMM372" s="475"/>
      <c r="IMN372" s="475"/>
      <c r="IMO372" s="475"/>
      <c r="IMP372" s="475"/>
      <c r="IMQ372" s="475"/>
      <c r="IMR372" s="475"/>
      <c r="IMS372" s="475"/>
      <c r="IMT372" s="475"/>
      <c r="IMU372" s="475"/>
      <c r="IMV372" s="475"/>
      <c r="IMW372" s="475"/>
      <c r="IMX372" s="475"/>
      <c r="IMY372" s="475"/>
      <c r="IMZ372" s="475"/>
      <c r="INA372" s="475"/>
      <c r="INB372" s="475"/>
      <c r="INC372" s="475"/>
      <c r="IND372" s="475"/>
      <c r="INE372" s="475"/>
      <c r="INF372" s="475"/>
      <c r="ING372" s="475"/>
      <c r="INH372" s="475"/>
      <c r="INI372" s="475"/>
      <c r="INJ372" s="475"/>
      <c r="INK372" s="475"/>
      <c r="INL372" s="475"/>
      <c r="INM372" s="475"/>
      <c r="INN372" s="475"/>
      <c r="INO372" s="475"/>
      <c r="INP372" s="475"/>
      <c r="INQ372" s="475"/>
      <c r="INR372" s="475"/>
      <c r="INS372" s="475"/>
      <c r="INT372" s="475"/>
      <c r="INU372" s="475"/>
      <c r="INV372" s="475"/>
      <c r="INW372" s="475"/>
      <c r="INX372" s="475"/>
      <c r="INY372" s="475"/>
      <c r="INZ372" s="475"/>
      <c r="IOA372" s="475"/>
      <c r="IOB372" s="475"/>
      <c r="IOC372" s="475"/>
      <c r="IOD372" s="475"/>
      <c r="IOE372" s="475"/>
      <c r="IOF372" s="475"/>
      <c r="IOG372" s="475"/>
      <c r="IOH372" s="475"/>
      <c r="IOI372" s="475"/>
      <c r="IOJ372" s="475"/>
      <c r="IOK372" s="475"/>
      <c r="IOL372" s="475"/>
      <c r="IOM372" s="475"/>
      <c r="ION372" s="475"/>
      <c r="IOO372" s="475"/>
      <c r="IOP372" s="475"/>
      <c r="IOQ372" s="475"/>
      <c r="IOR372" s="475"/>
      <c r="IOS372" s="475"/>
      <c r="IOT372" s="475"/>
      <c r="IOU372" s="475"/>
      <c r="IOV372" s="475"/>
      <c r="IOW372" s="475"/>
      <c r="IOX372" s="475"/>
      <c r="IOY372" s="475"/>
      <c r="IOZ372" s="475"/>
      <c r="IPA372" s="475"/>
      <c r="IPB372" s="475"/>
      <c r="IPC372" s="475"/>
      <c r="IPD372" s="475"/>
      <c r="IPE372" s="475"/>
      <c r="IPF372" s="475"/>
      <c r="IPG372" s="475"/>
      <c r="IPH372" s="475"/>
      <c r="IPI372" s="475"/>
      <c r="IPJ372" s="475"/>
      <c r="IPK372" s="475"/>
      <c r="IPL372" s="475"/>
      <c r="IPM372" s="475"/>
      <c r="IPN372" s="475"/>
      <c r="IPO372" s="475"/>
      <c r="IPP372" s="475"/>
      <c r="IPQ372" s="475"/>
      <c r="IPR372" s="475"/>
      <c r="IPS372" s="475"/>
      <c r="IPT372" s="475"/>
      <c r="IPU372" s="475"/>
      <c r="IPV372" s="475"/>
      <c r="IPW372" s="475"/>
      <c r="IPX372" s="475"/>
      <c r="IPY372" s="475"/>
      <c r="IPZ372" s="475"/>
      <c r="IQA372" s="475"/>
      <c r="IQB372" s="475"/>
      <c r="IQC372" s="475"/>
      <c r="IQD372" s="475"/>
      <c r="IQE372" s="475"/>
      <c r="IQF372" s="475"/>
      <c r="IQG372" s="475"/>
      <c r="IQH372" s="475"/>
      <c r="IQI372" s="475"/>
      <c r="IQJ372" s="475"/>
      <c r="IQK372" s="475"/>
      <c r="IQL372" s="475"/>
      <c r="IQM372" s="475"/>
      <c r="IQN372" s="475"/>
      <c r="IQO372" s="475"/>
      <c r="IQP372" s="475"/>
      <c r="IQQ372" s="475"/>
      <c r="IQR372" s="475"/>
      <c r="IQS372" s="475"/>
      <c r="IQT372" s="475"/>
      <c r="IQU372" s="475"/>
      <c r="IQV372" s="475"/>
      <c r="IQW372" s="475"/>
      <c r="IQX372" s="475"/>
      <c r="IQY372" s="475"/>
      <c r="IQZ372" s="475"/>
      <c r="IRA372" s="475"/>
      <c r="IRB372" s="475"/>
      <c r="IRC372" s="475"/>
      <c r="IRD372" s="475"/>
      <c r="IRE372" s="475"/>
      <c r="IRF372" s="475"/>
      <c r="IRG372" s="475"/>
      <c r="IRH372" s="475"/>
      <c r="IRI372" s="475"/>
      <c r="IRJ372" s="475"/>
      <c r="IRK372" s="475"/>
      <c r="IRL372" s="475"/>
      <c r="IRM372" s="475"/>
      <c r="IRN372" s="475"/>
      <c r="IRO372" s="475"/>
      <c r="IRP372" s="475"/>
      <c r="IRQ372" s="475"/>
      <c r="IRR372" s="475"/>
      <c r="IRS372" s="475"/>
      <c r="IRT372" s="475"/>
      <c r="IRU372" s="475"/>
      <c r="IRV372" s="475"/>
      <c r="IRW372" s="475"/>
      <c r="IRX372" s="475"/>
      <c r="IRY372" s="475"/>
      <c r="IRZ372" s="475"/>
      <c r="ISA372" s="475"/>
      <c r="ISB372" s="475"/>
      <c r="ISC372" s="475"/>
      <c r="ISD372" s="475"/>
      <c r="ISE372" s="475"/>
      <c r="ISF372" s="475"/>
      <c r="ISG372" s="475"/>
      <c r="ISH372" s="475"/>
      <c r="ISI372" s="475"/>
      <c r="ISJ372" s="475"/>
      <c r="ISK372" s="475"/>
      <c r="ISL372" s="475"/>
      <c r="ISM372" s="475"/>
      <c r="ISN372" s="475"/>
      <c r="ISO372" s="475"/>
      <c r="ISP372" s="475"/>
      <c r="ISQ372" s="475"/>
      <c r="ISR372" s="475"/>
      <c r="ISS372" s="475"/>
      <c r="IST372" s="475"/>
      <c r="ISU372" s="475"/>
      <c r="ISV372" s="475"/>
      <c r="ISW372" s="475"/>
      <c r="ISX372" s="475"/>
      <c r="ISY372" s="475"/>
      <c r="ISZ372" s="475"/>
      <c r="ITA372" s="475"/>
      <c r="ITB372" s="475"/>
      <c r="ITC372" s="475"/>
      <c r="ITD372" s="475"/>
      <c r="ITE372" s="475"/>
      <c r="ITF372" s="475"/>
      <c r="ITG372" s="475"/>
      <c r="ITH372" s="475"/>
      <c r="ITI372" s="475"/>
      <c r="ITJ372" s="475"/>
      <c r="ITK372" s="475"/>
      <c r="ITL372" s="475"/>
      <c r="ITM372" s="475"/>
      <c r="ITN372" s="475"/>
      <c r="ITO372" s="475"/>
      <c r="ITP372" s="475"/>
      <c r="ITQ372" s="475"/>
      <c r="ITR372" s="475"/>
      <c r="ITS372" s="475"/>
      <c r="ITT372" s="475"/>
      <c r="ITU372" s="475"/>
      <c r="ITV372" s="475"/>
      <c r="ITW372" s="475"/>
      <c r="ITX372" s="475"/>
      <c r="ITY372" s="475"/>
      <c r="ITZ372" s="475"/>
      <c r="IUA372" s="475"/>
      <c r="IUB372" s="475"/>
      <c r="IUC372" s="475"/>
      <c r="IUD372" s="475"/>
      <c r="IUE372" s="475"/>
      <c r="IUF372" s="475"/>
      <c r="IUG372" s="475"/>
      <c r="IUH372" s="475"/>
      <c r="IUI372" s="475"/>
      <c r="IUJ372" s="475"/>
      <c r="IUK372" s="475"/>
      <c r="IUL372" s="475"/>
      <c r="IUM372" s="475"/>
      <c r="IUN372" s="475"/>
      <c r="IUO372" s="475"/>
      <c r="IUP372" s="475"/>
      <c r="IUQ372" s="475"/>
      <c r="IUR372" s="475"/>
      <c r="IUS372" s="475"/>
      <c r="IUT372" s="475"/>
      <c r="IUU372" s="475"/>
      <c r="IUV372" s="475"/>
      <c r="IUW372" s="475"/>
      <c r="IUX372" s="475"/>
      <c r="IUY372" s="475"/>
      <c r="IUZ372" s="475"/>
      <c r="IVA372" s="475"/>
      <c r="IVB372" s="475"/>
      <c r="IVC372" s="475"/>
      <c r="IVD372" s="475"/>
      <c r="IVE372" s="475"/>
      <c r="IVF372" s="475"/>
      <c r="IVG372" s="475"/>
      <c r="IVH372" s="475"/>
      <c r="IVI372" s="475"/>
      <c r="IVJ372" s="475"/>
      <c r="IVK372" s="475"/>
      <c r="IVL372" s="475"/>
      <c r="IVM372" s="475"/>
      <c r="IVN372" s="475"/>
      <c r="IVO372" s="475"/>
      <c r="IVP372" s="475"/>
      <c r="IVQ372" s="475"/>
      <c r="IVR372" s="475"/>
      <c r="IVS372" s="475"/>
      <c r="IVT372" s="475"/>
      <c r="IVU372" s="475"/>
      <c r="IVV372" s="475"/>
      <c r="IVW372" s="475"/>
      <c r="IVX372" s="475"/>
      <c r="IVY372" s="475"/>
      <c r="IVZ372" s="475"/>
      <c r="IWA372" s="475"/>
      <c r="IWB372" s="475"/>
      <c r="IWC372" s="475"/>
      <c r="IWD372" s="475"/>
      <c r="IWE372" s="475"/>
      <c r="IWF372" s="475"/>
      <c r="IWG372" s="475"/>
      <c r="IWH372" s="475"/>
      <c r="IWI372" s="475"/>
      <c r="IWJ372" s="475"/>
      <c r="IWK372" s="475"/>
      <c r="IWL372" s="475"/>
      <c r="IWM372" s="475"/>
      <c r="IWN372" s="475"/>
      <c r="IWO372" s="475"/>
      <c r="IWP372" s="475"/>
      <c r="IWQ372" s="475"/>
      <c r="IWR372" s="475"/>
      <c r="IWS372" s="475"/>
      <c r="IWT372" s="475"/>
      <c r="IWU372" s="475"/>
      <c r="IWV372" s="475"/>
      <c r="IWW372" s="475"/>
      <c r="IWX372" s="475"/>
      <c r="IWY372" s="475"/>
      <c r="IWZ372" s="475"/>
      <c r="IXA372" s="475"/>
      <c r="IXB372" s="475"/>
      <c r="IXC372" s="475"/>
      <c r="IXD372" s="475"/>
      <c r="IXE372" s="475"/>
      <c r="IXF372" s="475"/>
      <c r="IXG372" s="475"/>
      <c r="IXH372" s="475"/>
      <c r="IXI372" s="475"/>
      <c r="IXJ372" s="475"/>
      <c r="IXK372" s="475"/>
      <c r="IXL372" s="475"/>
      <c r="IXM372" s="475"/>
      <c r="IXN372" s="475"/>
      <c r="IXO372" s="475"/>
      <c r="IXP372" s="475"/>
      <c r="IXQ372" s="475"/>
      <c r="IXR372" s="475"/>
      <c r="IXS372" s="475"/>
      <c r="IXT372" s="475"/>
      <c r="IXU372" s="475"/>
      <c r="IXV372" s="475"/>
      <c r="IXW372" s="475"/>
      <c r="IXX372" s="475"/>
      <c r="IXY372" s="475"/>
      <c r="IXZ372" s="475"/>
      <c r="IYA372" s="475"/>
      <c r="IYB372" s="475"/>
      <c r="IYC372" s="475"/>
      <c r="IYD372" s="475"/>
      <c r="IYE372" s="475"/>
      <c r="IYF372" s="475"/>
      <c r="IYG372" s="475"/>
      <c r="IYH372" s="475"/>
      <c r="IYI372" s="475"/>
      <c r="IYJ372" s="475"/>
      <c r="IYK372" s="475"/>
      <c r="IYL372" s="475"/>
      <c r="IYM372" s="475"/>
      <c r="IYN372" s="475"/>
      <c r="IYO372" s="475"/>
      <c r="IYP372" s="475"/>
      <c r="IYQ372" s="475"/>
      <c r="IYR372" s="475"/>
      <c r="IYS372" s="475"/>
      <c r="IYT372" s="475"/>
      <c r="IYU372" s="475"/>
      <c r="IYV372" s="475"/>
      <c r="IYW372" s="475"/>
      <c r="IYX372" s="475"/>
      <c r="IYY372" s="475"/>
      <c r="IYZ372" s="475"/>
      <c r="IZA372" s="475"/>
      <c r="IZB372" s="475"/>
      <c r="IZC372" s="475"/>
      <c r="IZD372" s="475"/>
      <c r="IZE372" s="475"/>
      <c r="IZF372" s="475"/>
      <c r="IZG372" s="475"/>
      <c r="IZH372" s="475"/>
      <c r="IZI372" s="475"/>
      <c r="IZJ372" s="475"/>
      <c r="IZK372" s="475"/>
      <c r="IZL372" s="475"/>
      <c r="IZM372" s="475"/>
      <c r="IZN372" s="475"/>
      <c r="IZO372" s="475"/>
      <c r="IZP372" s="475"/>
      <c r="IZQ372" s="475"/>
      <c r="IZR372" s="475"/>
      <c r="IZS372" s="475"/>
      <c r="IZT372" s="475"/>
      <c r="IZU372" s="475"/>
      <c r="IZV372" s="475"/>
      <c r="IZW372" s="475"/>
      <c r="IZX372" s="475"/>
      <c r="IZY372" s="475"/>
      <c r="IZZ372" s="475"/>
      <c r="JAA372" s="475"/>
      <c r="JAB372" s="475"/>
      <c r="JAC372" s="475"/>
      <c r="JAD372" s="475"/>
      <c r="JAE372" s="475"/>
      <c r="JAF372" s="475"/>
      <c r="JAG372" s="475"/>
      <c r="JAH372" s="475"/>
      <c r="JAI372" s="475"/>
      <c r="JAJ372" s="475"/>
      <c r="JAK372" s="475"/>
      <c r="JAL372" s="475"/>
      <c r="JAM372" s="475"/>
      <c r="JAN372" s="475"/>
      <c r="JAO372" s="475"/>
      <c r="JAP372" s="475"/>
      <c r="JAQ372" s="475"/>
      <c r="JAR372" s="475"/>
      <c r="JAS372" s="475"/>
      <c r="JAT372" s="475"/>
      <c r="JAU372" s="475"/>
      <c r="JAV372" s="475"/>
      <c r="JAW372" s="475"/>
      <c r="JAX372" s="475"/>
      <c r="JAY372" s="475"/>
      <c r="JAZ372" s="475"/>
      <c r="JBA372" s="475"/>
      <c r="JBB372" s="475"/>
      <c r="JBC372" s="475"/>
      <c r="JBD372" s="475"/>
      <c r="JBE372" s="475"/>
      <c r="JBF372" s="475"/>
      <c r="JBG372" s="475"/>
      <c r="JBH372" s="475"/>
      <c r="JBI372" s="475"/>
      <c r="JBJ372" s="475"/>
      <c r="JBK372" s="475"/>
      <c r="JBL372" s="475"/>
      <c r="JBM372" s="475"/>
      <c r="JBN372" s="475"/>
      <c r="JBO372" s="475"/>
      <c r="JBP372" s="475"/>
      <c r="JBQ372" s="475"/>
      <c r="JBR372" s="475"/>
      <c r="JBS372" s="475"/>
      <c r="JBT372" s="475"/>
      <c r="JBU372" s="475"/>
      <c r="JBV372" s="475"/>
      <c r="JBW372" s="475"/>
      <c r="JBX372" s="475"/>
      <c r="JBY372" s="475"/>
      <c r="JBZ372" s="475"/>
      <c r="JCA372" s="475"/>
      <c r="JCB372" s="475"/>
      <c r="JCC372" s="475"/>
      <c r="JCD372" s="475"/>
      <c r="JCE372" s="475"/>
      <c r="JCF372" s="475"/>
      <c r="JCG372" s="475"/>
      <c r="JCH372" s="475"/>
      <c r="JCI372" s="475"/>
      <c r="JCJ372" s="475"/>
      <c r="JCK372" s="475"/>
      <c r="JCL372" s="475"/>
      <c r="JCM372" s="475"/>
      <c r="JCN372" s="475"/>
      <c r="JCO372" s="475"/>
      <c r="JCP372" s="475"/>
      <c r="JCQ372" s="475"/>
      <c r="JCR372" s="475"/>
      <c r="JCS372" s="475"/>
      <c r="JCT372" s="475"/>
      <c r="JCU372" s="475"/>
      <c r="JCV372" s="475"/>
      <c r="JCW372" s="475"/>
      <c r="JCX372" s="475"/>
      <c r="JCY372" s="475"/>
      <c r="JCZ372" s="475"/>
      <c r="JDA372" s="475"/>
      <c r="JDB372" s="475"/>
      <c r="JDC372" s="475"/>
      <c r="JDD372" s="475"/>
      <c r="JDE372" s="475"/>
      <c r="JDF372" s="475"/>
      <c r="JDG372" s="475"/>
      <c r="JDH372" s="475"/>
      <c r="JDI372" s="475"/>
      <c r="JDJ372" s="475"/>
      <c r="JDK372" s="475"/>
      <c r="JDL372" s="475"/>
      <c r="JDM372" s="475"/>
      <c r="JDN372" s="475"/>
      <c r="JDO372" s="475"/>
      <c r="JDP372" s="475"/>
      <c r="JDQ372" s="475"/>
      <c r="JDR372" s="475"/>
      <c r="JDS372" s="475"/>
      <c r="JDT372" s="475"/>
      <c r="JDU372" s="475"/>
      <c r="JDV372" s="475"/>
      <c r="JDW372" s="475"/>
      <c r="JDX372" s="475"/>
      <c r="JDY372" s="475"/>
      <c r="JDZ372" s="475"/>
      <c r="JEA372" s="475"/>
      <c r="JEB372" s="475"/>
      <c r="JEC372" s="475"/>
      <c r="JED372" s="475"/>
      <c r="JEE372" s="475"/>
      <c r="JEF372" s="475"/>
      <c r="JEG372" s="475"/>
      <c r="JEH372" s="475"/>
      <c r="JEI372" s="475"/>
      <c r="JEJ372" s="475"/>
      <c r="JEK372" s="475"/>
      <c r="JEL372" s="475"/>
      <c r="JEM372" s="475"/>
      <c r="JEN372" s="475"/>
      <c r="JEO372" s="475"/>
      <c r="JEP372" s="475"/>
      <c r="JEQ372" s="475"/>
      <c r="JER372" s="475"/>
      <c r="JES372" s="475"/>
      <c r="JET372" s="475"/>
      <c r="JEU372" s="475"/>
      <c r="JEV372" s="475"/>
      <c r="JEW372" s="475"/>
      <c r="JEX372" s="475"/>
      <c r="JEY372" s="475"/>
      <c r="JEZ372" s="475"/>
      <c r="JFA372" s="475"/>
      <c r="JFB372" s="475"/>
      <c r="JFC372" s="475"/>
      <c r="JFD372" s="475"/>
      <c r="JFE372" s="475"/>
      <c r="JFF372" s="475"/>
      <c r="JFG372" s="475"/>
      <c r="JFH372" s="475"/>
      <c r="JFI372" s="475"/>
      <c r="JFJ372" s="475"/>
      <c r="JFK372" s="475"/>
      <c r="JFL372" s="475"/>
      <c r="JFM372" s="475"/>
      <c r="JFN372" s="475"/>
      <c r="JFO372" s="475"/>
      <c r="JFP372" s="475"/>
      <c r="JFQ372" s="475"/>
      <c r="JFR372" s="475"/>
      <c r="JFS372" s="475"/>
      <c r="JFT372" s="475"/>
      <c r="JFU372" s="475"/>
      <c r="JFV372" s="475"/>
      <c r="JFW372" s="475"/>
      <c r="JFX372" s="475"/>
      <c r="JFY372" s="475"/>
      <c r="JFZ372" s="475"/>
      <c r="JGA372" s="475"/>
      <c r="JGB372" s="475"/>
      <c r="JGC372" s="475"/>
      <c r="JGD372" s="475"/>
      <c r="JGE372" s="475"/>
      <c r="JGF372" s="475"/>
      <c r="JGG372" s="475"/>
      <c r="JGH372" s="475"/>
      <c r="JGI372" s="475"/>
      <c r="JGJ372" s="475"/>
      <c r="JGK372" s="475"/>
      <c r="JGL372" s="475"/>
      <c r="JGM372" s="475"/>
      <c r="JGN372" s="475"/>
      <c r="JGO372" s="475"/>
      <c r="JGP372" s="475"/>
      <c r="JGQ372" s="475"/>
      <c r="JGR372" s="475"/>
      <c r="JGS372" s="475"/>
      <c r="JGT372" s="475"/>
      <c r="JGU372" s="475"/>
      <c r="JGV372" s="475"/>
      <c r="JGW372" s="475"/>
      <c r="JGX372" s="475"/>
      <c r="JGY372" s="475"/>
      <c r="JGZ372" s="475"/>
      <c r="JHA372" s="475"/>
      <c r="JHB372" s="475"/>
      <c r="JHC372" s="475"/>
      <c r="JHD372" s="475"/>
      <c r="JHE372" s="475"/>
      <c r="JHF372" s="475"/>
      <c r="JHG372" s="475"/>
      <c r="JHH372" s="475"/>
      <c r="JHI372" s="475"/>
      <c r="JHJ372" s="475"/>
      <c r="JHK372" s="475"/>
      <c r="JHL372" s="475"/>
      <c r="JHM372" s="475"/>
      <c r="JHN372" s="475"/>
      <c r="JHO372" s="475"/>
      <c r="JHP372" s="475"/>
      <c r="JHQ372" s="475"/>
      <c r="JHR372" s="475"/>
      <c r="JHS372" s="475"/>
      <c r="JHT372" s="475"/>
      <c r="JHU372" s="475"/>
      <c r="JHV372" s="475"/>
      <c r="JHW372" s="475"/>
      <c r="JHX372" s="475"/>
      <c r="JHY372" s="475"/>
      <c r="JHZ372" s="475"/>
      <c r="JIA372" s="475"/>
      <c r="JIB372" s="475"/>
      <c r="JIC372" s="475"/>
      <c r="JID372" s="475"/>
      <c r="JIE372" s="475"/>
      <c r="JIF372" s="475"/>
      <c r="JIG372" s="475"/>
      <c r="JIH372" s="475"/>
      <c r="JII372" s="475"/>
      <c r="JIJ372" s="475"/>
      <c r="JIK372" s="475"/>
      <c r="JIL372" s="475"/>
      <c r="JIM372" s="475"/>
      <c r="JIN372" s="475"/>
      <c r="JIO372" s="475"/>
      <c r="JIP372" s="475"/>
      <c r="JIQ372" s="475"/>
      <c r="JIR372" s="475"/>
      <c r="JIS372" s="475"/>
      <c r="JIT372" s="475"/>
      <c r="JIU372" s="475"/>
      <c r="JIV372" s="475"/>
      <c r="JIW372" s="475"/>
      <c r="JIX372" s="475"/>
      <c r="JIY372" s="475"/>
      <c r="JIZ372" s="475"/>
      <c r="JJA372" s="475"/>
      <c r="JJB372" s="475"/>
      <c r="JJC372" s="475"/>
      <c r="JJD372" s="475"/>
      <c r="JJE372" s="475"/>
      <c r="JJF372" s="475"/>
      <c r="JJG372" s="475"/>
      <c r="JJH372" s="475"/>
      <c r="JJI372" s="475"/>
      <c r="JJJ372" s="475"/>
      <c r="JJK372" s="475"/>
      <c r="JJL372" s="475"/>
      <c r="JJM372" s="475"/>
      <c r="JJN372" s="475"/>
      <c r="JJO372" s="475"/>
      <c r="JJP372" s="475"/>
      <c r="JJQ372" s="475"/>
      <c r="JJR372" s="475"/>
      <c r="JJS372" s="475"/>
      <c r="JJT372" s="475"/>
      <c r="JJU372" s="475"/>
      <c r="JJV372" s="475"/>
      <c r="JJW372" s="475"/>
      <c r="JJX372" s="475"/>
      <c r="JJY372" s="475"/>
      <c r="JJZ372" s="475"/>
      <c r="JKA372" s="475"/>
      <c r="JKB372" s="475"/>
      <c r="JKC372" s="475"/>
      <c r="JKD372" s="475"/>
      <c r="JKE372" s="475"/>
      <c r="JKF372" s="475"/>
      <c r="JKG372" s="475"/>
      <c r="JKH372" s="475"/>
      <c r="JKI372" s="475"/>
      <c r="JKJ372" s="475"/>
      <c r="JKK372" s="475"/>
      <c r="JKL372" s="475"/>
      <c r="JKM372" s="475"/>
      <c r="JKN372" s="475"/>
      <c r="JKO372" s="475"/>
      <c r="JKP372" s="475"/>
      <c r="JKQ372" s="475"/>
      <c r="JKR372" s="475"/>
      <c r="JKS372" s="475"/>
      <c r="JKT372" s="475"/>
      <c r="JKU372" s="475"/>
      <c r="JKV372" s="475"/>
      <c r="JKW372" s="475"/>
      <c r="JKX372" s="475"/>
      <c r="JKY372" s="475"/>
      <c r="JKZ372" s="475"/>
      <c r="JLA372" s="475"/>
      <c r="JLB372" s="475"/>
      <c r="JLC372" s="475"/>
      <c r="JLD372" s="475"/>
      <c r="JLE372" s="475"/>
      <c r="JLF372" s="475"/>
      <c r="JLG372" s="475"/>
      <c r="JLH372" s="475"/>
      <c r="JLI372" s="475"/>
      <c r="JLJ372" s="475"/>
      <c r="JLK372" s="475"/>
      <c r="JLL372" s="475"/>
      <c r="JLM372" s="475"/>
      <c r="JLN372" s="475"/>
      <c r="JLO372" s="475"/>
      <c r="JLP372" s="475"/>
      <c r="JLQ372" s="475"/>
      <c r="JLR372" s="475"/>
      <c r="JLS372" s="475"/>
      <c r="JLT372" s="475"/>
      <c r="JLU372" s="475"/>
      <c r="JLV372" s="475"/>
      <c r="JLW372" s="475"/>
      <c r="JLX372" s="475"/>
      <c r="JLY372" s="475"/>
      <c r="JLZ372" s="475"/>
      <c r="JMA372" s="475"/>
      <c r="JMB372" s="475"/>
      <c r="JMC372" s="475"/>
      <c r="JMD372" s="475"/>
      <c r="JME372" s="475"/>
      <c r="JMF372" s="475"/>
      <c r="JMG372" s="475"/>
      <c r="JMH372" s="475"/>
      <c r="JMI372" s="475"/>
      <c r="JMJ372" s="475"/>
      <c r="JMK372" s="475"/>
      <c r="JML372" s="475"/>
      <c r="JMM372" s="475"/>
      <c r="JMN372" s="475"/>
      <c r="JMO372" s="475"/>
      <c r="JMP372" s="475"/>
      <c r="JMQ372" s="475"/>
      <c r="JMR372" s="475"/>
      <c r="JMS372" s="475"/>
      <c r="JMT372" s="475"/>
      <c r="JMU372" s="475"/>
      <c r="JMV372" s="475"/>
      <c r="JMW372" s="475"/>
      <c r="JMX372" s="475"/>
      <c r="JMY372" s="475"/>
      <c r="JMZ372" s="475"/>
      <c r="JNA372" s="475"/>
      <c r="JNB372" s="475"/>
      <c r="JNC372" s="475"/>
      <c r="JND372" s="475"/>
      <c r="JNE372" s="475"/>
      <c r="JNF372" s="475"/>
      <c r="JNG372" s="475"/>
      <c r="JNH372" s="475"/>
      <c r="JNI372" s="475"/>
      <c r="JNJ372" s="475"/>
      <c r="JNK372" s="475"/>
      <c r="JNL372" s="475"/>
      <c r="JNM372" s="475"/>
      <c r="JNN372" s="475"/>
      <c r="JNO372" s="475"/>
      <c r="JNP372" s="475"/>
      <c r="JNQ372" s="475"/>
      <c r="JNR372" s="475"/>
      <c r="JNS372" s="475"/>
      <c r="JNT372" s="475"/>
      <c r="JNU372" s="475"/>
      <c r="JNV372" s="475"/>
      <c r="JNW372" s="475"/>
      <c r="JNX372" s="475"/>
      <c r="JNY372" s="475"/>
      <c r="JNZ372" s="475"/>
      <c r="JOA372" s="475"/>
      <c r="JOB372" s="475"/>
      <c r="JOC372" s="475"/>
      <c r="JOD372" s="475"/>
      <c r="JOE372" s="475"/>
      <c r="JOF372" s="475"/>
      <c r="JOG372" s="475"/>
      <c r="JOH372" s="475"/>
      <c r="JOI372" s="475"/>
      <c r="JOJ372" s="475"/>
      <c r="JOK372" s="475"/>
      <c r="JOL372" s="475"/>
      <c r="JOM372" s="475"/>
      <c r="JON372" s="475"/>
      <c r="JOO372" s="475"/>
      <c r="JOP372" s="475"/>
      <c r="JOQ372" s="475"/>
      <c r="JOR372" s="475"/>
      <c r="JOS372" s="475"/>
      <c r="JOT372" s="475"/>
      <c r="JOU372" s="475"/>
      <c r="JOV372" s="475"/>
      <c r="JOW372" s="475"/>
      <c r="JOX372" s="475"/>
      <c r="JOY372" s="475"/>
      <c r="JOZ372" s="475"/>
      <c r="JPA372" s="475"/>
      <c r="JPB372" s="475"/>
      <c r="JPC372" s="475"/>
      <c r="JPD372" s="475"/>
      <c r="JPE372" s="475"/>
      <c r="JPF372" s="475"/>
      <c r="JPG372" s="475"/>
      <c r="JPH372" s="475"/>
      <c r="JPI372" s="475"/>
      <c r="JPJ372" s="475"/>
      <c r="JPK372" s="475"/>
      <c r="JPL372" s="475"/>
      <c r="JPM372" s="475"/>
      <c r="JPN372" s="475"/>
      <c r="JPO372" s="475"/>
      <c r="JPP372" s="475"/>
      <c r="JPQ372" s="475"/>
      <c r="JPR372" s="475"/>
      <c r="JPS372" s="475"/>
      <c r="JPT372" s="475"/>
      <c r="JPU372" s="475"/>
      <c r="JPV372" s="475"/>
      <c r="JPW372" s="475"/>
      <c r="JPX372" s="475"/>
      <c r="JPY372" s="475"/>
      <c r="JPZ372" s="475"/>
      <c r="JQA372" s="475"/>
      <c r="JQB372" s="475"/>
      <c r="JQC372" s="475"/>
      <c r="JQD372" s="475"/>
      <c r="JQE372" s="475"/>
      <c r="JQF372" s="475"/>
      <c r="JQG372" s="475"/>
      <c r="JQH372" s="475"/>
      <c r="JQI372" s="475"/>
      <c r="JQJ372" s="475"/>
      <c r="JQK372" s="475"/>
      <c r="JQL372" s="475"/>
      <c r="JQM372" s="475"/>
      <c r="JQN372" s="475"/>
      <c r="JQO372" s="475"/>
      <c r="JQP372" s="475"/>
      <c r="JQQ372" s="475"/>
      <c r="JQR372" s="475"/>
      <c r="JQS372" s="475"/>
      <c r="JQT372" s="475"/>
      <c r="JQU372" s="475"/>
      <c r="JQV372" s="475"/>
      <c r="JQW372" s="475"/>
      <c r="JQX372" s="475"/>
      <c r="JQY372" s="475"/>
      <c r="JQZ372" s="475"/>
      <c r="JRA372" s="475"/>
      <c r="JRB372" s="475"/>
      <c r="JRC372" s="475"/>
      <c r="JRD372" s="475"/>
      <c r="JRE372" s="475"/>
      <c r="JRF372" s="475"/>
      <c r="JRG372" s="475"/>
      <c r="JRH372" s="475"/>
      <c r="JRI372" s="475"/>
      <c r="JRJ372" s="475"/>
      <c r="JRK372" s="475"/>
      <c r="JRL372" s="475"/>
      <c r="JRM372" s="475"/>
      <c r="JRN372" s="475"/>
      <c r="JRO372" s="475"/>
      <c r="JRP372" s="475"/>
      <c r="JRQ372" s="475"/>
      <c r="JRR372" s="475"/>
      <c r="JRS372" s="475"/>
      <c r="JRT372" s="475"/>
      <c r="JRU372" s="475"/>
      <c r="JRV372" s="475"/>
      <c r="JRW372" s="475"/>
      <c r="JRX372" s="475"/>
      <c r="JRY372" s="475"/>
      <c r="JRZ372" s="475"/>
      <c r="JSA372" s="475"/>
      <c r="JSB372" s="475"/>
      <c r="JSC372" s="475"/>
      <c r="JSD372" s="475"/>
      <c r="JSE372" s="475"/>
      <c r="JSF372" s="475"/>
      <c r="JSG372" s="475"/>
      <c r="JSH372" s="475"/>
      <c r="JSI372" s="475"/>
      <c r="JSJ372" s="475"/>
      <c r="JSK372" s="475"/>
      <c r="JSL372" s="475"/>
      <c r="JSM372" s="475"/>
      <c r="JSN372" s="475"/>
      <c r="JSO372" s="475"/>
      <c r="JSP372" s="475"/>
      <c r="JSQ372" s="475"/>
      <c r="JSR372" s="475"/>
      <c r="JSS372" s="475"/>
      <c r="JST372" s="475"/>
      <c r="JSU372" s="475"/>
      <c r="JSV372" s="475"/>
      <c r="JSW372" s="475"/>
      <c r="JSX372" s="475"/>
      <c r="JSY372" s="475"/>
      <c r="JSZ372" s="475"/>
      <c r="JTA372" s="475"/>
      <c r="JTB372" s="475"/>
      <c r="JTC372" s="475"/>
      <c r="JTD372" s="475"/>
      <c r="JTE372" s="475"/>
      <c r="JTF372" s="475"/>
      <c r="JTG372" s="475"/>
      <c r="JTH372" s="475"/>
      <c r="JTI372" s="475"/>
      <c r="JTJ372" s="475"/>
      <c r="JTK372" s="475"/>
      <c r="JTL372" s="475"/>
      <c r="JTM372" s="475"/>
      <c r="JTN372" s="475"/>
      <c r="JTO372" s="475"/>
      <c r="JTP372" s="475"/>
      <c r="JTQ372" s="475"/>
      <c r="JTR372" s="475"/>
      <c r="JTS372" s="475"/>
      <c r="JTT372" s="475"/>
      <c r="JTU372" s="475"/>
      <c r="JTV372" s="475"/>
      <c r="JTW372" s="475"/>
      <c r="JTX372" s="475"/>
      <c r="JTY372" s="475"/>
      <c r="JTZ372" s="475"/>
      <c r="JUA372" s="475"/>
      <c r="JUB372" s="475"/>
      <c r="JUC372" s="475"/>
      <c r="JUD372" s="475"/>
      <c r="JUE372" s="475"/>
      <c r="JUF372" s="475"/>
      <c r="JUG372" s="475"/>
      <c r="JUH372" s="475"/>
      <c r="JUI372" s="475"/>
      <c r="JUJ372" s="475"/>
      <c r="JUK372" s="475"/>
      <c r="JUL372" s="475"/>
      <c r="JUM372" s="475"/>
      <c r="JUN372" s="475"/>
      <c r="JUO372" s="475"/>
      <c r="JUP372" s="475"/>
      <c r="JUQ372" s="475"/>
      <c r="JUR372" s="475"/>
      <c r="JUS372" s="475"/>
      <c r="JUT372" s="475"/>
      <c r="JUU372" s="475"/>
      <c r="JUV372" s="475"/>
      <c r="JUW372" s="475"/>
      <c r="JUX372" s="475"/>
      <c r="JUY372" s="475"/>
      <c r="JUZ372" s="475"/>
      <c r="JVA372" s="475"/>
      <c r="JVB372" s="475"/>
      <c r="JVC372" s="475"/>
      <c r="JVD372" s="475"/>
      <c r="JVE372" s="475"/>
      <c r="JVF372" s="475"/>
      <c r="JVG372" s="475"/>
      <c r="JVH372" s="475"/>
      <c r="JVI372" s="475"/>
      <c r="JVJ372" s="475"/>
      <c r="JVK372" s="475"/>
      <c r="JVL372" s="475"/>
      <c r="JVM372" s="475"/>
      <c r="JVN372" s="475"/>
      <c r="JVO372" s="475"/>
      <c r="JVP372" s="475"/>
      <c r="JVQ372" s="475"/>
      <c r="JVR372" s="475"/>
      <c r="JVS372" s="475"/>
      <c r="JVT372" s="475"/>
      <c r="JVU372" s="475"/>
      <c r="JVV372" s="475"/>
      <c r="JVW372" s="475"/>
      <c r="JVX372" s="475"/>
      <c r="JVY372" s="475"/>
      <c r="JVZ372" s="475"/>
      <c r="JWA372" s="475"/>
      <c r="JWB372" s="475"/>
      <c r="JWC372" s="475"/>
      <c r="JWD372" s="475"/>
      <c r="JWE372" s="475"/>
      <c r="JWF372" s="475"/>
      <c r="JWG372" s="475"/>
      <c r="JWH372" s="475"/>
      <c r="JWI372" s="475"/>
      <c r="JWJ372" s="475"/>
      <c r="JWK372" s="475"/>
      <c r="JWL372" s="475"/>
      <c r="JWM372" s="475"/>
      <c r="JWN372" s="475"/>
      <c r="JWO372" s="475"/>
      <c r="JWP372" s="475"/>
      <c r="JWQ372" s="475"/>
      <c r="JWR372" s="475"/>
      <c r="JWS372" s="475"/>
      <c r="JWT372" s="475"/>
      <c r="JWU372" s="475"/>
      <c r="JWV372" s="475"/>
      <c r="JWW372" s="475"/>
      <c r="JWX372" s="475"/>
      <c r="JWY372" s="475"/>
      <c r="JWZ372" s="475"/>
      <c r="JXA372" s="475"/>
      <c r="JXB372" s="475"/>
      <c r="JXC372" s="475"/>
      <c r="JXD372" s="475"/>
      <c r="JXE372" s="475"/>
      <c r="JXF372" s="475"/>
      <c r="JXG372" s="475"/>
      <c r="JXH372" s="475"/>
      <c r="JXI372" s="475"/>
      <c r="JXJ372" s="475"/>
      <c r="JXK372" s="475"/>
      <c r="JXL372" s="475"/>
      <c r="JXM372" s="475"/>
      <c r="JXN372" s="475"/>
      <c r="JXO372" s="475"/>
      <c r="JXP372" s="475"/>
      <c r="JXQ372" s="475"/>
      <c r="JXR372" s="475"/>
      <c r="JXS372" s="475"/>
      <c r="JXT372" s="475"/>
      <c r="JXU372" s="475"/>
      <c r="JXV372" s="475"/>
      <c r="JXW372" s="475"/>
      <c r="JXX372" s="475"/>
      <c r="JXY372" s="475"/>
      <c r="JXZ372" s="475"/>
      <c r="JYA372" s="475"/>
      <c r="JYB372" s="475"/>
      <c r="JYC372" s="475"/>
      <c r="JYD372" s="475"/>
      <c r="JYE372" s="475"/>
      <c r="JYF372" s="475"/>
      <c r="JYG372" s="475"/>
      <c r="JYH372" s="475"/>
      <c r="JYI372" s="475"/>
      <c r="JYJ372" s="475"/>
      <c r="JYK372" s="475"/>
      <c r="JYL372" s="475"/>
      <c r="JYM372" s="475"/>
      <c r="JYN372" s="475"/>
      <c r="JYO372" s="475"/>
      <c r="JYP372" s="475"/>
      <c r="JYQ372" s="475"/>
      <c r="JYR372" s="475"/>
      <c r="JYS372" s="475"/>
      <c r="JYT372" s="475"/>
      <c r="JYU372" s="475"/>
      <c r="JYV372" s="475"/>
      <c r="JYW372" s="475"/>
      <c r="JYX372" s="475"/>
      <c r="JYY372" s="475"/>
      <c r="JYZ372" s="475"/>
      <c r="JZA372" s="475"/>
      <c r="JZB372" s="475"/>
      <c r="JZC372" s="475"/>
      <c r="JZD372" s="475"/>
      <c r="JZE372" s="475"/>
      <c r="JZF372" s="475"/>
      <c r="JZG372" s="475"/>
      <c r="JZH372" s="475"/>
      <c r="JZI372" s="475"/>
      <c r="JZJ372" s="475"/>
      <c r="JZK372" s="475"/>
      <c r="JZL372" s="475"/>
      <c r="JZM372" s="475"/>
      <c r="JZN372" s="475"/>
      <c r="JZO372" s="475"/>
      <c r="JZP372" s="475"/>
      <c r="JZQ372" s="475"/>
      <c r="JZR372" s="475"/>
      <c r="JZS372" s="475"/>
      <c r="JZT372" s="475"/>
      <c r="JZU372" s="475"/>
      <c r="JZV372" s="475"/>
      <c r="JZW372" s="475"/>
      <c r="JZX372" s="475"/>
      <c r="JZY372" s="475"/>
      <c r="JZZ372" s="475"/>
      <c r="KAA372" s="475"/>
      <c r="KAB372" s="475"/>
      <c r="KAC372" s="475"/>
      <c r="KAD372" s="475"/>
      <c r="KAE372" s="475"/>
      <c r="KAF372" s="475"/>
      <c r="KAG372" s="475"/>
      <c r="KAH372" s="475"/>
      <c r="KAI372" s="475"/>
      <c r="KAJ372" s="475"/>
      <c r="KAK372" s="475"/>
      <c r="KAL372" s="475"/>
      <c r="KAM372" s="475"/>
      <c r="KAN372" s="475"/>
      <c r="KAO372" s="475"/>
      <c r="KAP372" s="475"/>
      <c r="KAQ372" s="475"/>
      <c r="KAR372" s="475"/>
      <c r="KAS372" s="475"/>
      <c r="KAT372" s="475"/>
      <c r="KAU372" s="475"/>
      <c r="KAV372" s="475"/>
      <c r="KAW372" s="475"/>
      <c r="KAX372" s="475"/>
      <c r="KAY372" s="475"/>
      <c r="KAZ372" s="475"/>
      <c r="KBA372" s="475"/>
      <c r="KBB372" s="475"/>
      <c r="KBC372" s="475"/>
      <c r="KBD372" s="475"/>
      <c r="KBE372" s="475"/>
      <c r="KBF372" s="475"/>
      <c r="KBG372" s="475"/>
      <c r="KBH372" s="475"/>
      <c r="KBI372" s="475"/>
      <c r="KBJ372" s="475"/>
      <c r="KBK372" s="475"/>
      <c r="KBL372" s="475"/>
      <c r="KBM372" s="475"/>
      <c r="KBN372" s="475"/>
      <c r="KBO372" s="475"/>
      <c r="KBP372" s="475"/>
      <c r="KBQ372" s="475"/>
      <c r="KBR372" s="475"/>
      <c r="KBS372" s="475"/>
      <c r="KBT372" s="475"/>
      <c r="KBU372" s="475"/>
      <c r="KBV372" s="475"/>
      <c r="KBW372" s="475"/>
      <c r="KBX372" s="475"/>
      <c r="KBY372" s="475"/>
      <c r="KBZ372" s="475"/>
      <c r="KCA372" s="475"/>
      <c r="KCB372" s="475"/>
      <c r="KCC372" s="475"/>
      <c r="KCD372" s="475"/>
      <c r="KCE372" s="475"/>
      <c r="KCF372" s="475"/>
      <c r="KCG372" s="475"/>
      <c r="KCH372" s="475"/>
      <c r="KCI372" s="475"/>
      <c r="KCJ372" s="475"/>
      <c r="KCK372" s="475"/>
      <c r="KCL372" s="475"/>
      <c r="KCM372" s="475"/>
      <c r="KCN372" s="475"/>
      <c r="KCO372" s="475"/>
      <c r="KCP372" s="475"/>
      <c r="KCQ372" s="475"/>
      <c r="KCR372" s="475"/>
      <c r="KCS372" s="475"/>
      <c r="KCT372" s="475"/>
      <c r="KCU372" s="475"/>
      <c r="KCV372" s="475"/>
      <c r="KCW372" s="475"/>
      <c r="KCX372" s="475"/>
      <c r="KCY372" s="475"/>
      <c r="KCZ372" s="475"/>
      <c r="KDA372" s="475"/>
      <c r="KDB372" s="475"/>
      <c r="KDC372" s="475"/>
      <c r="KDD372" s="475"/>
      <c r="KDE372" s="475"/>
      <c r="KDF372" s="475"/>
      <c r="KDG372" s="475"/>
      <c r="KDH372" s="475"/>
      <c r="KDI372" s="475"/>
      <c r="KDJ372" s="475"/>
      <c r="KDK372" s="475"/>
      <c r="KDL372" s="475"/>
      <c r="KDM372" s="475"/>
      <c r="KDN372" s="475"/>
      <c r="KDO372" s="475"/>
      <c r="KDP372" s="475"/>
      <c r="KDQ372" s="475"/>
      <c r="KDR372" s="475"/>
      <c r="KDS372" s="475"/>
      <c r="KDT372" s="475"/>
      <c r="KDU372" s="475"/>
      <c r="KDV372" s="475"/>
      <c r="KDW372" s="475"/>
      <c r="KDX372" s="475"/>
      <c r="KDY372" s="475"/>
      <c r="KDZ372" s="475"/>
      <c r="KEA372" s="475"/>
      <c r="KEB372" s="475"/>
      <c r="KEC372" s="475"/>
      <c r="KED372" s="475"/>
      <c r="KEE372" s="475"/>
      <c r="KEF372" s="475"/>
      <c r="KEG372" s="475"/>
      <c r="KEH372" s="475"/>
      <c r="KEI372" s="475"/>
      <c r="KEJ372" s="475"/>
      <c r="KEK372" s="475"/>
      <c r="KEL372" s="475"/>
      <c r="KEM372" s="475"/>
      <c r="KEN372" s="475"/>
      <c r="KEO372" s="475"/>
      <c r="KEP372" s="475"/>
      <c r="KEQ372" s="475"/>
      <c r="KER372" s="475"/>
      <c r="KES372" s="475"/>
      <c r="KET372" s="475"/>
      <c r="KEU372" s="475"/>
      <c r="KEV372" s="475"/>
      <c r="KEW372" s="475"/>
      <c r="KEX372" s="475"/>
      <c r="KEY372" s="475"/>
      <c r="KEZ372" s="475"/>
      <c r="KFA372" s="475"/>
      <c r="KFB372" s="475"/>
      <c r="KFC372" s="475"/>
      <c r="KFD372" s="475"/>
      <c r="KFE372" s="475"/>
      <c r="KFF372" s="475"/>
      <c r="KFG372" s="475"/>
      <c r="KFH372" s="475"/>
      <c r="KFI372" s="475"/>
      <c r="KFJ372" s="475"/>
      <c r="KFK372" s="475"/>
      <c r="KFL372" s="475"/>
      <c r="KFM372" s="475"/>
      <c r="KFN372" s="475"/>
      <c r="KFO372" s="475"/>
      <c r="KFP372" s="475"/>
      <c r="KFQ372" s="475"/>
      <c r="KFR372" s="475"/>
      <c r="KFS372" s="475"/>
      <c r="KFT372" s="475"/>
      <c r="KFU372" s="475"/>
      <c r="KFV372" s="475"/>
      <c r="KFW372" s="475"/>
      <c r="KFX372" s="475"/>
      <c r="KFY372" s="475"/>
      <c r="KFZ372" s="475"/>
      <c r="KGA372" s="475"/>
      <c r="KGB372" s="475"/>
      <c r="KGC372" s="475"/>
      <c r="KGD372" s="475"/>
      <c r="KGE372" s="475"/>
      <c r="KGF372" s="475"/>
      <c r="KGG372" s="475"/>
      <c r="KGH372" s="475"/>
      <c r="KGI372" s="475"/>
      <c r="KGJ372" s="475"/>
      <c r="KGK372" s="475"/>
      <c r="KGL372" s="475"/>
      <c r="KGM372" s="475"/>
      <c r="KGN372" s="475"/>
      <c r="KGO372" s="475"/>
      <c r="KGP372" s="475"/>
      <c r="KGQ372" s="475"/>
      <c r="KGR372" s="475"/>
      <c r="KGS372" s="475"/>
      <c r="KGT372" s="475"/>
      <c r="KGU372" s="475"/>
      <c r="KGV372" s="475"/>
      <c r="KGW372" s="475"/>
      <c r="KGX372" s="475"/>
      <c r="KGY372" s="475"/>
      <c r="KGZ372" s="475"/>
      <c r="KHA372" s="475"/>
      <c r="KHB372" s="475"/>
      <c r="KHC372" s="475"/>
      <c r="KHD372" s="475"/>
      <c r="KHE372" s="475"/>
      <c r="KHF372" s="475"/>
      <c r="KHG372" s="475"/>
      <c r="KHH372" s="475"/>
      <c r="KHI372" s="475"/>
      <c r="KHJ372" s="475"/>
      <c r="KHK372" s="475"/>
      <c r="KHL372" s="475"/>
      <c r="KHM372" s="475"/>
      <c r="KHN372" s="475"/>
      <c r="KHO372" s="475"/>
      <c r="KHP372" s="475"/>
      <c r="KHQ372" s="475"/>
      <c r="KHR372" s="475"/>
      <c r="KHS372" s="475"/>
      <c r="KHT372" s="475"/>
      <c r="KHU372" s="475"/>
      <c r="KHV372" s="475"/>
      <c r="KHW372" s="475"/>
      <c r="KHX372" s="475"/>
      <c r="KHY372" s="475"/>
      <c r="KHZ372" s="475"/>
      <c r="KIA372" s="475"/>
      <c r="KIB372" s="475"/>
      <c r="KIC372" s="475"/>
      <c r="KID372" s="475"/>
      <c r="KIE372" s="475"/>
      <c r="KIF372" s="475"/>
      <c r="KIG372" s="475"/>
      <c r="KIH372" s="475"/>
      <c r="KII372" s="475"/>
      <c r="KIJ372" s="475"/>
      <c r="KIK372" s="475"/>
      <c r="KIL372" s="475"/>
      <c r="KIM372" s="475"/>
      <c r="KIN372" s="475"/>
      <c r="KIO372" s="475"/>
      <c r="KIP372" s="475"/>
      <c r="KIQ372" s="475"/>
      <c r="KIR372" s="475"/>
      <c r="KIS372" s="475"/>
      <c r="KIT372" s="475"/>
      <c r="KIU372" s="475"/>
      <c r="KIV372" s="475"/>
      <c r="KIW372" s="475"/>
      <c r="KIX372" s="475"/>
      <c r="KIY372" s="475"/>
      <c r="KIZ372" s="475"/>
      <c r="KJA372" s="475"/>
      <c r="KJB372" s="475"/>
      <c r="KJC372" s="475"/>
      <c r="KJD372" s="475"/>
      <c r="KJE372" s="475"/>
      <c r="KJF372" s="475"/>
      <c r="KJG372" s="475"/>
      <c r="KJH372" s="475"/>
      <c r="KJI372" s="475"/>
      <c r="KJJ372" s="475"/>
      <c r="KJK372" s="475"/>
      <c r="KJL372" s="475"/>
      <c r="KJM372" s="475"/>
      <c r="KJN372" s="475"/>
      <c r="KJO372" s="475"/>
      <c r="KJP372" s="475"/>
      <c r="KJQ372" s="475"/>
      <c r="KJR372" s="475"/>
      <c r="KJS372" s="475"/>
      <c r="KJT372" s="475"/>
      <c r="KJU372" s="475"/>
      <c r="KJV372" s="475"/>
      <c r="KJW372" s="475"/>
      <c r="KJX372" s="475"/>
      <c r="KJY372" s="475"/>
      <c r="KJZ372" s="475"/>
      <c r="KKA372" s="475"/>
      <c r="KKB372" s="475"/>
      <c r="KKC372" s="475"/>
      <c r="KKD372" s="475"/>
      <c r="KKE372" s="475"/>
      <c r="KKF372" s="475"/>
      <c r="KKG372" s="475"/>
      <c r="KKH372" s="475"/>
      <c r="KKI372" s="475"/>
      <c r="KKJ372" s="475"/>
      <c r="KKK372" s="475"/>
      <c r="KKL372" s="475"/>
      <c r="KKM372" s="475"/>
      <c r="KKN372" s="475"/>
      <c r="KKO372" s="475"/>
      <c r="KKP372" s="475"/>
      <c r="KKQ372" s="475"/>
      <c r="KKR372" s="475"/>
      <c r="KKS372" s="475"/>
      <c r="KKT372" s="475"/>
      <c r="KKU372" s="475"/>
      <c r="KKV372" s="475"/>
      <c r="KKW372" s="475"/>
      <c r="KKX372" s="475"/>
      <c r="KKY372" s="475"/>
      <c r="KKZ372" s="475"/>
      <c r="KLA372" s="475"/>
      <c r="KLB372" s="475"/>
      <c r="KLC372" s="475"/>
      <c r="KLD372" s="475"/>
      <c r="KLE372" s="475"/>
      <c r="KLF372" s="475"/>
      <c r="KLG372" s="475"/>
      <c r="KLH372" s="475"/>
      <c r="KLI372" s="475"/>
      <c r="KLJ372" s="475"/>
      <c r="KLK372" s="475"/>
      <c r="KLL372" s="475"/>
      <c r="KLM372" s="475"/>
      <c r="KLN372" s="475"/>
      <c r="KLO372" s="475"/>
      <c r="KLP372" s="475"/>
      <c r="KLQ372" s="475"/>
      <c r="KLR372" s="475"/>
      <c r="KLS372" s="475"/>
      <c r="KLT372" s="475"/>
      <c r="KLU372" s="475"/>
      <c r="KLV372" s="475"/>
      <c r="KLW372" s="475"/>
      <c r="KLX372" s="475"/>
      <c r="KLY372" s="475"/>
      <c r="KLZ372" s="475"/>
      <c r="KMA372" s="475"/>
      <c r="KMB372" s="475"/>
      <c r="KMC372" s="475"/>
      <c r="KMD372" s="475"/>
      <c r="KME372" s="475"/>
      <c r="KMF372" s="475"/>
      <c r="KMG372" s="475"/>
      <c r="KMH372" s="475"/>
      <c r="KMI372" s="475"/>
      <c r="KMJ372" s="475"/>
      <c r="KMK372" s="475"/>
      <c r="KML372" s="475"/>
      <c r="KMM372" s="475"/>
      <c r="KMN372" s="475"/>
      <c r="KMO372" s="475"/>
      <c r="KMP372" s="475"/>
      <c r="KMQ372" s="475"/>
      <c r="KMR372" s="475"/>
      <c r="KMS372" s="475"/>
      <c r="KMT372" s="475"/>
      <c r="KMU372" s="475"/>
      <c r="KMV372" s="475"/>
      <c r="KMW372" s="475"/>
      <c r="KMX372" s="475"/>
      <c r="KMY372" s="475"/>
      <c r="KMZ372" s="475"/>
      <c r="KNA372" s="475"/>
      <c r="KNB372" s="475"/>
      <c r="KNC372" s="475"/>
      <c r="KND372" s="475"/>
      <c r="KNE372" s="475"/>
      <c r="KNF372" s="475"/>
      <c r="KNG372" s="475"/>
      <c r="KNH372" s="475"/>
      <c r="KNI372" s="475"/>
      <c r="KNJ372" s="475"/>
      <c r="KNK372" s="475"/>
      <c r="KNL372" s="475"/>
      <c r="KNM372" s="475"/>
      <c r="KNN372" s="475"/>
      <c r="KNO372" s="475"/>
      <c r="KNP372" s="475"/>
      <c r="KNQ372" s="475"/>
      <c r="KNR372" s="475"/>
      <c r="KNS372" s="475"/>
      <c r="KNT372" s="475"/>
      <c r="KNU372" s="475"/>
      <c r="KNV372" s="475"/>
      <c r="KNW372" s="475"/>
      <c r="KNX372" s="475"/>
      <c r="KNY372" s="475"/>
      <c r="KNZ372" s="475"/>
      <c r="KOA372" s="475"/>
      <c r="KOB372" s="475"/>
      <c r="KOC372" s="475"/>
      <c r="KOD372" s="475"/>
      <c r="KOE372" s="475"/>
      <c r="KOF372" s="475"/>
      <c r="KOG372" s="475"/>
      <c r="KOH372" s="475"/>
      <c r="KOI372" s="475"/>
      <c r="KOJ372" s="475"/>
      <c r="KOK372" s="475"/>
      <c r="KOL372" s="475"/>
      <c r="KOM372" s="475"/>
      <c r="KON372" s="475"/>
      <c r="KOO372" s="475"/>
      <c r="KOP372" s="475"/>
      <c r="KOQ372" s="475"/>
      <c r="KOR372" s="475"/>
      <c r="KOS372" s="475"/>
      <c r="KOT372" s="475"/>
      <c r="KOU372" s="475"/>
      <c r="KOV372" s="475"/>
      <c r="KOW372" s="475"/>
      <c r="KOX372" s="475"/>
      <c r="KOY372" s="475"/>
      <c r="KOZ372" s="475"/>
      <c r="KPA372" s="475"/>
      <c r="KPB372" s="475"/>
      <c r="KPC372" s="475"/>
      <c r="KPD372" s="475"/>
      <c r="KPE372" s="475"/>
      <c r="KPF372" s="475"/>
      <c r="KPG372" s="475"/>
      <c r="KPH372" s="475"/>
      <c r="KPI372" s="475"/>
      <c r="KPJ372" s="475"/>
      <c r="KPK372" s="475"/>
      <c r="KPL372" s="475"/>
      <c r="KPM372" s="475"/>
      <c r="KPN372" s="475"/>
      <c r="KPO372" s="475"/>
      <c r="KPP372" s="475"/>
      <c r="KPQ372" s="475"/>
      <c r="KPR372" s="475"/>
      <c r="KPS372" s="475"/>
      <c r="KPT372" s="475"/>
      <c r="KPU372" s="475"/>
      <c r="KPV372" s="475"/>
      <c r="KPW372" s="475"/>
      <c r="KPX372" s="475"/>
      <c r="KPY372" s="475"/>
      <c r="KPZ372" s="475"/>
      <c r="KQA372" s="475"/>
      <c r="KQB372" s="475"/>
      <c r="KQC372" s="475"/>
      <c r="KQD372" s="475"/>
      <c r="KQE372" s="475"/>
      <c r="KQF372" s="475"/>
      <c r="KQG372" s="475"/>
      <c r="KQH372" s="475"/>
      <c r="KQI372" s="475"/>
      <c r="KQJ372" s="475"/>
      <c r="KQK372" s="475"/>
      <c r="KQL372" s="475"/>
      <c r="KQM372" s="475"/>
      <c r="KQN372" s="475"/>
      <c r="KQO372" s="475"/>
      <c r="KQP372" s="475"/>
      <c r="KQQ372" s="475"/>
      <c r="KQR372" s="475"/>
      <c r="KQS372" s="475"/>
      <c r="KQT372" s="475"/>
      <c r="KQU372" s="475"/>
      <c r="KQV372" s="475"/>
      <c r="KQW372" s="475"/>
      <c r="KQX372" s="475"/>
      <c r="KQY372" s="475"/>
      <c r="KQZ372" s="475"/>
      <c r="KRA372" s="475"/>
      <c r="KRB372" s="475"/>
      <c r="KRC372" s="475"/>
      <c r="KRD372" s="475"/>
      <c r="KRE372" s="475"/>
      <c r="KRF372" s="475"/>
      <c r="KRG372" s="475"/>
      <c r="KRH372" s="475"/>
      <c r="KRI372" s="475"/>
      <c r="KRJ372" s="475"/>
      <c r="KRK372" s="475"/>
      <c r="KRL372" s="475"/>
      <c r="KRM372" s="475"/>
      <c r="KRN372" s="475"/>
      <c r="KRO372" s="475"/>
      <c r="KRP372" s="475"/>
      <c r="KRQ372" s="475"/>
      <c r="KRR372" s="475"/>
      <c r="KRS372" s="475"/>
      <c r="KRT372" s="475"/>
      <c r="KRU372" s="475"/>
      <c r="KRV372" s="475"/>
      <c r="KRW372" s="475"/>
      <c r="KRX372" s="475"/>
      <c r="KRY372" s="475"/>
      <c r="KRZ372" s="475"/>
      <c r="KSA372" s="475"/>
      <c r="KSB372" s="475"/>
      <c r="KSC372" s="475"/>
      <c r="KSD372" s="475"/>
      <c r="KSE372" s="475"/>
      <c r="KSF372" s="475"/>
      <c r="KSG372" s="475"/>
      <c r="KSH372" s="475"/>
      <c r="KSI372" s="475"/>
      <c r="KSJ372" s="475"/>
      <c r="KSK372" s="475"/>
      <c r="KSL372" s="475"/>
      <c r="KSM372" s="475"/>
      <c r="KSN372" s="475"/>
      <c r="KSO372" s="475"/>
      <c r="KSP372" s="475"/>
      <c r="KSQ372" s="475"/>
      <c r="KSR372" s="475"/>
      <c r="KSS372" s="475"/>
      <c r="KST372" s="475"/>
      <c r="KSU372" s="475"/>
      <c r="KSV372" s="475"/>
      <c r="KSW372" s="475"/>
      <c r="KSX372" s="475"/>
      <c r="KSY372" s="475"/>
      <c r="KSZ372" s="475"/>
      <c r="KTA372" s="475"/>
      <c r="KTB372" s="475"/>
      <c r="KTC372" s="475"/>
      <c r="KTD372" s="475"/>
      <c r="KTE372" s="475"/>
      <c r="KTF372" s="475"/>
      <c r="KTG372" s="475"/>
      <c r="KTH372" s="475"/>
      <c r="KTI372" s="475"/>
      <c r="KTJ372" s="475"/>
      <c r="KTK372" s="475"/>
      <c r="KTL372" s="475"/>
      <c r="KTM372" s="475"/>
      <c r="KTN372" s="475"/>
      <c r="KTO372" s="475"/>
      <c r="KTP372" s="475"/>
      <c r="KTQ372" s="475"/>
      <c r="KTR372" s="475"/>
      <c r="KTS372" s="475"/>
      <c r="KTT372" s="475"/>
      <c r="KTU372" s="475"/>
      <c r="KTV372" s="475"/>
      <c r="KTW372" s="475"/>
      <c r="KTX372" s="475"/>
      <c r="KTY372" s="475"/>
      <c r="KTZ372" s="475"/>
      <c r="KUA372" s="475"/>
      <c r="KUB372" s="475"/>
      <c r="KUC372" s="475"/>
      <c r="KUD372" s="475"/>
      <c r="KUE372" s="475"/>
      <c r="KUF372" s="475"/>
      <c r="KUG372" s="475"/>
      <c r="KUH372" s="475"/>
      <c r="KUI372" s="475"/>
      <c r="KUJ372" s="475"/>
      <c r="KUK372" s="475"/>
      <c r="KUL372" s="475"/>
      <c r="KUM372" s="475"/>
      <c r="KUN372" s="475"/>
      <c r="KUO372" s="475"/>
      <c r="KUP372" s="475"/>
      <c r="KUQ372" s="475"/>
      <c r="KUR372" s="475"/>
      <c r="KUS372" s="475"/>
      <c r="KUT372" s="475"/>
      <c r="KUU372" s="475"/>
      <c r="KUV372" s="475"/>
      <c r="KUW372" s="475"/>
      <c r="KUX372" s="475"/>
      <c r="KUY372" s="475"/>
      <c r="KUZ372" s="475"/>
      <c r="KVA372" s="475"/>
      <c r="KVB372" s="475"/>
      <c r="KVC372" s="475"/>
      <c r="KVD372" s="475"/>
      <c r="KVE372" s="475"/>
      <c r="KVF372" s="475"/>
      <c r="KVG372" s="475"/>
      <c r="KVH372" s="475"/>
      <c r="KVI372" s="475"/>
      <c r="KVJ372" s="475"/>
      <c r="KVK372" s="475"/>
      <c r="KVL372" s="475"/>
      <c r="KVM372" s="475"/>
      <c r="KVN372" s="475"/>
      <c r="KVO372" s="475"/>
      <c r="KVP372" s="475"/>
      <c r="KVQ372" s="475"/>
      <c r="KVR372" s="475"/>
      <c r="KVS372" s="475"/>
      <c r="KVT372" s="475"/>
      <c r="KVU372" s="475"/>
      <c r="KVV372" s="475"/>
      <c r="KVW372" s="475"/>
      <c r="KVX372" s="475"/>
      <c r="KVY372" s="475"/>
      <c r="KVZ372" s="475"/>
      <c r="KWA372" s="475"/>
      <c r="KWB372" s="475"/>
      <c r="KWC372" s="475"/>
      <c r="KWD372" s="475"/>
      <c r="KWE372" s="475"/>
      <c r="KWF372" s="475"/>
      <c r="KWG372" s="475"/>
      <c r="KWH372" s="475"/>
      <c r="KWI372" s="475"/>
      <c r="KWJ372" s="475"/>
      <c r="KWK372" s="475"/>
      <c r="KWL372" s="475"/>
      <c r="KWM372" s="475"/>
      <c r="KWN372" s="475"/>
      <c r="KWO372" s="475"/>
      <c r="KWP372" s="475"/>
      <c r="KWQ372" s="475"/>
      <c r="KWR372" s="475"/>
      <c r="KWS372" s="475"/>
      <c r="KWT372" s="475"/>
      <c r="KWU372" s="475"/>
      <c r="KWV372" s="475"/>
      <c r="KWW372" s="475"/>
      <c r="KWX372" s="475"/>
      <c r="KWY372" s="475"/>
      <c r="KWZ372" s="475"/>
      <c r="KXA372" s="475"/>
      <c r="KXB372" s="475"/>
      <c r="KXC372" s="475"/>
      <c r="KXD372" s="475"/>
      <c r="KXE372" s="475"/>
      <c r="KXF372" s="475"/>
      <c r="KXG372" s="475"/>
      <c r="KXH372" s="475"/>
      <c r="KXI372" s="475"/>
      <c r="KXJ372" s="475"/>
      <c r="KXK372" s="475"/>
      <c r="KXL372" s="475"/>
      <c r="KXM372" s="475"/>
      <c r="KXN372" s="475"/>
      <c r="KXO372" s="475"/>
      <c r="KXP372" s="475"/>
      <c r="KXQ372" s="475"/>
      <c r="KXR372" s="475"/>
      <c r="KXS372" s="475"/>
      <c r="KXT372" s="475"/>
      <c r="KXU372" s="475"/>
      <c r="KXV372" s="475"/>
      <c r="KXW372" s="475"/>
      <c r="KXX372" s="475"/>
      <c r="KXY372" s="475"/>
      <c r="KXZ372" s="475"/>
      <c r="KYA372" s="475"/>
      <c r="KYB372" s="475"/>
      <c r="KYC372" s="475"/>
      <c r="KYD372" s="475"/>
      <c r="KYE372" s="475"/>
      <c r="KYF372" s="475"/>
      <c r="KYG372" s="475"/>
      <c r="KYH372" s="475"/>
      <c r="KYI372" s="475"/>
      <c r="KYJ372" s="475"/>
      <c r="KYK372" s="475"/>
      <c r="KYL372" s="475"/>
      <c r="KYM372" s="475"/>
      <c r="KYN372" s="475"/>
      <c r="KYO372" s="475"/>
      <c r="KYP372" s="475"/>
      <c r="KYQ372" s="475"/>
      <c r="KYR372" s="475"/>
      <c r="KYS372" s="475"/>
      <c r="KYT372" s="475"/>
      <c r="KYU372" s="475"/>
      <c r="KYV372" s="475"/>
      <c r="KYW372" s="475"/>
      <c r="KYX372" s="475"/>
      <c r="KYY372" s="475"/>
      <c r="KYZ372" s="475"/>
      <c r="KZA372" s="475"/>
      <c r="KZB372" s="475"/>
      <c r="KZC372" s="475"/>
      <c r="KZD372" s="475"/>
      <c r="KZE372" s="475"/>
      <c r="KZF372" s="475"/>
      <c r="KZG372" s="475"/>
      <c r="KZH372" s="475"/>
      <c r="KZI372" s="475"/>
      <c r="KZJ372" s="475"/>
      <c r="KZK372" s="475"/>
      <c r="KZL372" s="475"/>
      <c r="KZM372" s="475"/>
      <c r="KZN372" s="475"/>
      <c r="KZO372" s="475"/>
      <c r="KZP372" s="475"/>
      <c r="KZQ372" s="475"/>
      <c r="KZR372" s="475"/>
      <c r="KZS372" s="475"/>
      <c r="KZT372" s="475"/>
      <c r="KZU372" s="475"/>
      <c r="KZV372" s="475"/>
      <c r="KZW372" s="475"/>
      <c r="KZX372" s="475"/>
      <c r="KZY372" s="475"/>
      <c r="KZZ372" s="475"/>
      <c r="LAA372" s="475"/>
      <c r="LAB372" s="475"/>
      <c r="LAC372" s="475"/>
      <c r="LAD372" s="475"/>
      <c r="LAE372" s="475"/>
      <c r="LAF372" s="475"/>
      <c r="LAG372" s="475"/>
      <c r="LAH372" s="475"/>
      <c r="LAI372" s="475"/>
      <c r="LAJ372" s="475"/>
      <c r="LAK372" s="475"/>
      <c r="LAL372" s="475"/>
      <c r="LAM372" s="475"/>
      <c r="LAN372" s="475"/>
      <c r="LAO372" s="475"/>
      <c r="LAP372" s="475"/>
      <c r="LAQ372" s="475"/>
      <c r="LAR372" s="475"/>
      <c r="LAS372" s="475"/>
      <c r="LAT372" s="475"/>
      <c r="LAU372" s="475"/>
      <c r="LAV372" s="475"/>
      <c r="LAW372" s="475"/>
      <c r="LAX372" s="475"/>
      <c r="LAY372" s="475"/>
      <c r="LAZ372" s="475"/>
      <c r="LBA372" s="475"/>
      <c r="LBB372" s="475"/>
      <c r="LBC372" s="475"/>
      <c r="LBD372" s="475"/>
      <c r="LBE372" s="475"/>
      <c r="LBF372" s="475"/>
      <c r="LBG372" s="475"/>
      <c r="LBH372" s="475"/>
      <c r="LBI372" s="475"/>
      <c r="LBJ372" s="475"/>
      <c r="LBK372" s="475"/>
      <c r="LBL372" s="475"/>
      <c r="LBM372" s="475"/>
      <c r="LBN372" s="475"/>
      <c r="LBO372" s="475"/>
      <c r="LBP372" s="475"/>
      <c r="LBQ372" s="475"/>
      <c r="LBR372" s="475"/>
      <c r="LBS372" s="475"/>
      <c r="LBT372" s="475"/>
      <c r="LBU372" s="475"/>
      <c r="LBV372" s="475"/>
      <c r="LBW372" s="475"/>
      <c r="LBX372" s="475"/>
      <c r="LBY372" s="475"/>
      <c r="LBZ372" s="475"/>
      <c r="LCA372" s="475"/>
      <c r="LCB372" s="475"/>
      <c r="LCC372" s="475"/>
      <c r="LCD372" s="475"/>
      <c r="LCE372" s="475"/>
      <c r="LCF372" s="475"/>
      <c r="LCG372" s="475"/>
      <c r="LCH372" s="475"/>
      <c r="LCI372" s="475"/>
      <c r="LCJ372" s="475"/>
      <c r="LCK372" s="475"/>
      <c r="LCL372" s="475"/>
      <c r="LCM372" s="475"/>
      <c r="LCN372" s="475"/>
      <c r="LCO372" s="475"/>
      <c r="LCP372" s="475"/>
      <c r="LCQ372" s="475"/>
      <c r="LCR372" s="475"/>
      <c r="LCS372" s="475"/>
      <c r="LCT372" s="475"/>
      <c r="LCU372" s="475"/>
      <c r="LCV372" s="475"/>
      <c r="LCW372" s="475"/>
      <c r="LCX372" s="475"/>
      <c r="LCY372" s="475"/>
      <c r="LCZ372" s="475"/>
      <c r="LDA372" s="475"/>
      <c r="LDB372" s="475"/>
      <c r="LDC372" s="475"/>
      <c r="LDD372" s="475"/>
      <c r="LDE372" s="475"/>
      <c r="LDF372" s="475"/>
      <c r="LDG372" s="475"/>
      <c r="LDH372" s="475"/>
      <c r="LDI372" s="475"/>
      <c r="LDJ372" s="475"/>
      <c r="LDK372" s="475"/>
      <c r="LDL372" s="475"/>
      <c r="LDM372" s="475"/>
      <c r="LDN372" s="475"/>
      <c r="LDO372" s="475"/>
      <c r="LDP372" s="475"/>
      <c r="LDQ372" s="475"/>
      <c r="LDR372" s="475"/>
      <c r="LDS372" s="475"/>
      <c r="LDT372" s="475"/>
      <c r="LDU372" s="475"/>
      <c r="LDV372" s="475"/>
      <c r="LDW372" s="475"/>
      <c r="LDX372" s="475"/>
      <c r="LDY372" s="475"/>
      <c r="LDZ372" s="475"/>
      <c r="LEA372" s="475"/>
      <c r="LEB372" s="475"/>
      <c r="LEC372" s="475"/>
      <c r="LED372" s="475"/>
      <c r="LEE372" s="475"/>
      <c r="LEF372" s="475"/>
      <c r="LEG372" s="475"/>
      <c r="LEH372" s="475"/>
      <c r="LEI372" s="475"/>
      <c r="LEJ372" s="475"/>
      <c r="LEK372" s="475"/>
      <c r="LEL372" s="475"/>
      <c r="LEM372" s="475"/>
      <c r="LEN372" s="475"/>
      <c r="LEO372" s="475"/>
      <c r="LEP372" s="475"/>
      <c r="LEQ372" s="475"/>
      <c r="LER372" s="475"/>
      <c r="LES372" s="475"/>
      <c r="LET372" s="475"/>
      <c r="LEU372" s="475"/>
      <c r="LEV372" s="475"/>
      <c r="LEW372" s="475"/>
      <c r="LEX372" s="475"/>
      <c r="LEY372" s="475"/>
      <c r="LEZ372" s="475"/>
      <c r="LFA372" s="475"/>
      <c r="LFB372" s="475"/>
      <c r="LFC372" s="475"/>
      <c r="LFD372" s="475"/>
      <c r="LFE372" s="475"/>
      <c r="LFF372" s="475"/>
      <c r="LFG372" s="475"/>
      <c r="LFH372" s="475"/>
      <c r="LFI372" s="475"/>
      <c r="LFJ372" s="475"/>
      <c r="LFK372" s="475"/>
      <c r="LFL372" s="475"/>
      <c r="LFM372" s="475"/>
      <c r="LFN372" s="475"/>
      <c r="LFO372" s="475"/>
      <c r="LFP372" s="475"/>
      <c r="LFQ372" s="475"/>
      <c r="LFR372" s="475"/>
      <c r="LFS372" s="475"/>
      <c r="LFT372" s="475"/>
      <c r="LFU372" s="475"/>
      <c r="LFV372" s="475"/>
      <c r="LFW372" s="475"/>
      <c r="LFX372" s="475"/>
      <c r="LFY372" s="475"/>
      <c r="LFZ372" s="475"/>
      <c r="LGA372" s="475"/>
      <c r="LGB372" s="475"/>
      <c r="LGC372" s="475"/>
      <c r="LGD372" s="475"/>
      <c r="LGE372" s="475"/>
      <c r="LGF372" s="475"/>
      <c r="LGG372" s="475"/>
      <c r="LGH372" s="475"/>
      <c r="LGI372" s="475"/>
      <c r="LGJ372" s="475"/>
      <c r="LGK372" s="475"/>
      <c r="LGL372" s="475"/>
      <c r="LGM372" s="475"/>
      <c r="LGN372" s="475"/>
      <c r="LGO372" s="475"/>
      <c r="LGP372" s="475"/>
      <c r="LGQ372" s="475"/>
      <c r="LGR372" s="475"/>
      <c r="LGS372" s="475"/>
      <c r="LGT372" s="475"/>
      <c r="LGU372" s="475"/>
      <c r="LGV372" s="475"/>
      <c r="LGW372" s="475"/>
      <c r="LGX372" s="475"/>
      <c r="LGY372" s="475"/>
      <c r="LGZ372" s="475"/>
      <c r="LHA372" s="475"/>
      <c r="LHB372" s="475"/>
      <c r="LHC372" s="475"/>
      <c r="LHD372" s="475"/>
      <c r="LHE372" s="475"/>
      <c r="LHF372" s="475"/>
      <c r="LHG372" s="475"/>
      <c r="LHH372" s="475"/>
      <c r="LHI372" s="475"/>
      <c r="LHJ372" s="475"/>
      <c r="LHK372" s="475"/>
      <c r="LHL372" s="475"/>
      <c r="LHM372" s="475"/>
      <c r="LHN372" s="475"/>
      <c r="LHO372" s="475"/>
      <c r="LHP372" s="475"/>
      <c r="LHQ372" s="475"/>
      <c r="LHR372" s="475"/>
      <c r="LHS372" s="475"/>
      <c r="LHT372" s="475"/>
      <c r="LHU372" s="475"/>
      <c r="LHV372" s="475"/>
      <c r="LHW372" s="475"/>
      <c r="LHX372" s="475"/>
      <c r="LHY372" s="475"/>
      <c r="LHZ372" s="475"/>
      <c r="LIA372" s="475"/>
      <c r="LIB372" s="475"/>
      <c r="LIC372" s="475"/>
      <c r="LID372" s="475"/>
      <c r="LIE372" s="475"/>
      <c r="LIF372" s="475"/>
      <c r="LIG372" s="475"/>
      <c r="LIH372" s="475"/>
      <c r="LII372" s="475"/>
      <c r="LIJ372" s="475"/>
      <c r="LIK372" s="475"/>
      <c r="LIL372" s="475"/>
      <c r="LIM372" s="475"/>
      <c r="LIN372" s="475"/>
      <c r="LIO372" s="475"/>
      <c r="LIP372" s="475"/>
      <c r="LIQ372" s="475"/>
      <c r="LIR372" s="475"/>
      <c r="LIS372" s="475"/>
      <c r="LIT372" s="475"/>
      <c r="LIU372" s="475"/>
      <c r="LIV372" s="475"/>
      <c r="LIW372" s="475"/>
      <c r="LIX372" s="475"/>
      <c r="LIY372" s="475"/>
      <c r="LIZ372" s="475"/>
      <c r="LJA372" s="475"/>
      <c r="LJB372" s="475"/>
      <c r="LJC372" s="475"/>
      <c r="LJD372" s="475"/>
      <c r="LJE372" s="475"/>
      <c r="LJF372" s="475"/>
      <c r="LJG372" s="475"/>
      <c r="LJH372" s="475"/>
      <c r="LJI372" s="475"/>
      <c r="LJJ372" s="475"/>
      <c r="LJK372" s="475"/>
      <c r="LJL372" s="475"/>
      <c r="LJM372" s="475"/>
      <c r="LJN372" s="475"/>
      <c r="LJO372" s="475"/>
      <c r="LJP372" s="475"/>
      <c r="LJQ372" s="475"/>
      <c r="LJR372" s="475"/>
      <c r="LJS372" s="475"/>
      <c r="LJT372" s="475"/>
      <c r="LJU372" s="475"/>
      <c r="LJV372" s="475"/>
      <c r="LJW372" s="475"/>
      <c r="LJX372" s="475"/>
      <c r="LJY372" s="475"/>
      <c r="LJZ372" s="475"/>
      <c r="LKA372" s="475"/>
      <c r="LKB372" s="475"/>
      <c r="LKC372" s="475"/>
      <c r="LKD372" s="475"/>
      <c r="LKE372" s="475"/>
      <c r="LKF372" s="475"/>
      <c r="LKG372" s="475"/>
      <c r="LKH372" s="475"/>
      <c r="LKI372" s="475"/>
      <c r="LKJ372" s="475"/>
      <c r="LKK372" s="475"/>
      <c r="LKL372" s="475"/>
      <c r="LKM372" s="475"/>
      <c r="LKN372" s="475"/>
      <c r="LKO372" s="475"/>
      <c r="LKP372" s="475"/>
      <c r="LKQ372" s="475"/>
      <c r="LKR372" s="475"/>
      <c r="LKS372" s="475"/>
      <c r="LKT372" s="475"/>
      <c r="LKU372" s="475"/>
      <c r="LKV372" s="475"/>
      <c r="LKW372" s="475"/>
      <c r="LKX372" s="475"/>
      <c r="LKY372" s="475"/>
      <c r="LKZ372" s="475"/>
      <c r="LLA372" s="475"/>
      <c r="LLB372" s="475"/>
      <c r="LLC372" s="475"/>
      <c r="LLD372" s="475"/>
      <c r="LLE372" s="475"/>
      <c r="LLF372" s="475"/>
      <c r="LLG372" s="475"/>
      <c r="LLH372" s="475"/>
      <c r="LLI372" s="475"/>
      <c r="LLJ372" s="475"/>
      <c r="LLK372" s="475"/>
      <c r="LLL372" s="475"/>
      <c r="LLM372" s="475"/>
      <c r="LLN372" s="475"/>
      <c r="LLO372" s="475"/>
      <c r="LLP372" s="475"/>
      <c r="LLQ372" s="475"/>
      <c r="LLR372" s="475"/>
      <c r="LLS372" s="475"/>
      <c r="LLT372" s="475"/>
      <c r="LLU372" s="475"/>
      <c r="LLV372" s="475"/>
      <c r="LLW372" s="475"/>
      <c r="LLX372" s="475"/>
      <c r="LLY372" s="475"/>
      <c r="LLZ372" s="475"/>
      <c r="LMA372" s="475"/>
      <c r="LMB372" s="475"/>
      <c r="LMC372" s="475"/>
      <c r="LMD372" s="475"/>
      <c r="LME372" s="475"/>
      <c r="LMF372" s="475"/>
      <c r="LMG372" s="475"/>
      <c r="LMH372" s="475"/>
      <c r="LMI372" s="475"/>
      <c r="LMJ372" s="475"/>
      <c r="LMK372" s="475"/>
      <c r="LML372" s="475"/>
      <c r="LMM372" s="475"/>
      <c r="LMN372" s="475"/>
      <c r="LMO372" s="475"/>
      <c r="LMP372" s="475"/>
      <c r="LMQ372" s="475"/>
      <c r="LMR372" s="475"/>
      <c r="LMS372" s="475"/>
      <c r="LMT372" s="475"/>
      <c r="LMU372" s="475"/>
      <c r="LMV372" s="475"/>
      <c r="LMW372" s="475"/>
      <c r="LMX372" s="475"/>
      <c r="LMY372" s="475"/>
      <c r="LMZ372" s="475"/>
      <c r="LNA372" s="475"/>
      <c r="LNB372" s="475"/>
      <c r="LNC372" s="475"/>
      <c r="LND372" s="475"/>
      <c r="LNE372" s="475"/>
      <c r="LNF372" s="475"/>
      <c r="LNG372" s="475"/>
      <c r="LNH372" s="475"/>
      <c r="LNI372" s="475"/>
      <c r="LNJ372" s="475"/>
      <c r="LNK372" s="475"/>
      <c r="LNL372" s="475"/>
      <c r="LNM372" s="475"/>
      <c r="LNN372" s="475"/>
      <c r="LNO372" s="475"/>
      <c r="LNP372" s="475"/>
      <c r="LNQ372" s="475"/>
      <c r="LNR372" s="475"/>
      <c r="LNS372" s="475"/>
      <c r="LNT372" s="475"/>
      <c r="LNU372" s="475"/>
      <c r="LNV372" s="475"/>
      <c r="LNW372" s="475"/>
      <c r="LNX372" s="475"/>
      <c r="LNY372" s="475"/>
      <c r="LNZ372" s="475"/>
      <c r="LOA372" s="475"/>
      <c r="LOB372" s="475"/>
      <c r="LOC372" s="475"/>
      <c r="LOD372" s="475"/>
      <c r="LOE372" s="475"/>
      <c r="LOF372" s="475"/>
      <c r="LOG372" s="475"/>
      <c r="LOH372" s="475"/>
      <c r="LOI372" s="475"/>
      <c r="LOJ372" s="475"/>
      <c r="LOK372" s="475"/>
      <c r="LOL372" s="475"/>
      <c r="LOM372" s="475"/>
      <c r="LON372" s="475"/>
      <c r="LOO372" s="475"/>
      <c r="LOP372" s="475"/>
      <c r="LOQ372" s="475"/>
      <c r="LOR372" s="475"/>
      <c r="LOS372" s="475"/>
      <c r="LOT372" s="475"/>
      <c r="LOU372" s="475"/>
      <c r="LOV372" s="475"/>
      <c r="LOW372" s="475"/>
      <c r="LOX372" s="475"/>
      <c r="LOY372" s="475"/>
      <c r="LOZ372" s="475"/>
      <c r="LPA372" s="475"/>
      <c r="LPB372" s="475"/>
      <c r="LPC372" s="475"/>
      <c r="LPD372" s="475"/>
      <c r="LPE372" s="475"/>
      <c r="LPF372" s="475"/>
      <c r="LPG372" s="475"/>
      <c r="LPH372" s="475"/>
      <c r="LPI372" s="475"/>
      <c r="LPJ372" s="475"/>
      <c r="LPK372" s="475"/>
      <c r="LPL372" s="475"/>
      <c r="LPM372" s="475"/>
      <c r="LPN372" s="475"/>
      <c r="LPO372" s="475"/>
      <c r="LPP372" s="475"/>
      <c r="LPQ372" s="475"/>
      <c r="LPR372" s="475"/>
      <c r="LPS372" s="475"/>
      <c r="LPT372" s="475"/>
      <c r="LPU372" s="475"/>
      <c r="LPV372" s="475"/>
      <c r="LPW372" s="475"/>
      <c r="LPX372" s="475"/>
      <c r="LPY372" s="475"/>
      <c r="LPZ372" s="475"/>
      <c r="LQA372" s="475"/>
      <c r="LQB372" s="475"/>
      <c r="LQC372" s="475"/>
      <c r="LQD372" s="475"/>
      <c r="LQE372" s="475"/>
      <c r="LQF372" s="475"/>
      <c r="LQG372" s="475"/>
      <c r="LQH372" s="475"/>
      <c r="LQI372" s="475"/>
      <c r="LQJ372" s="475"/>
      <c r="LQK372" s="475"/>
      <c r="LQL372" s="475"/>
      <c r="LQM372" s="475"/>
      <c r="LQN372" s="475"/>
      <c r="LQO372" s="475"/>
      <c r="LQP372" s="475"/>
      <c r="LQQ372" s="475"/>
      <c r="LQR372" s="475"/>
      <c r="LQS372" s="475"/>
      <c r="LQT372" s="475"/>
      <c r="LQU372" s="475"/>
      <c r="LQV372" s="475"/>
      <c r="LQW372" s="475"/>
      <c r="LQX372" s="475"/>
      <c r="LQY372" s="475"/>
      <c r="LQZ372" s="475"/>
      <c r="LRA372" s="475"/>
      <c r="LRB372" s="475"/>
      <c r="LRC372" s="475"/>
      <c r="LRD372" s="475"/>
      <c r="LRE372" s="475"/>
      <c r="LRF372" s="475"/>
      <c r="LRG372" s="475"/>
      <c r="LRH372" s="475"/>
      <c r="LRI372" s="475"/>
      <c r="LRJ372" s="475"/>
      <c r="LRK372" s="475"/>
      <c r="LRL372" s="475"/>
      <c r="LRM372" s="475"/>
      <c r="LRN372" s="475"/>
      <c r="LRO372" s="475"/>
      <c r="LRP372" s="475"/>
      <c r="LRQ372" s="475"/>
      <c r="LRR372" s="475"/>
      <c r="LRS372" s="475"/>
      <c r="LRT372" s="475"/>
      <c r="LRU372" s="475"/>
      <c r="LRV372" s="475"/>
      <c r="LRW372" s="475"/>
      <c r="LRX372" s="475"/>
      <c r="LRY372" s="475"/>
      <c r="LRZ372" s="475"/>
      <c r="LSA372" s="475"/>
      <c r="LSB372" s="475"/>
      <c r="LSC372" s="475"/>
      <c r="LSD372" s="475"/>
      <c r="LSE372" s="475"/>
      <c r="LSF372" s="475"/>
      <c r="LSG372" s="475"/>
      <c r="LSH372" s="475"/>
      <c r="LSI372" s="475"/>
      <c r="LSJ372" s="475"/>
      <c r="LSK372" s="475"/>
      <c r="LSL372" s="475"/>
      <c r="LSM372" s="475"/>
      <c r="LSN372" s="475"/>
      <c r="LSO372" s="475"/>
      <c r="LSP372" s="475"/>
      <c r="LSQ372" s="475"/>
      <c r="LSR372" s="475"/>
      <c r="LSS372" s="475"/>
      <c r="LST372" s="475"/>
      <c r="LSU372" s="475"/>
      <c r="LSV372" s="475"/>
      <c r="LSW372" s="475"/>
      <c r="LSX372" s="475"/>
      <c r="LSY372" s="475"/>
      <c r="LSZ372" s="475"/>
      <c r="LTA372" s="475"/>
      <c r="LTB372" s="475"/>
      <c r="LTC372" s="475"/>
      <c r="LTD372" s="475"/>
      <c r="LTE372" s="475"/>
      <c r="LTF372" s="475"/>
      <c r="LTG372" s="475"/>
      <c r="LTH372" s="475"/>
      <c r="LTI372" s="475"/>
      <c r="LTJ372" s="475"/>
      <c r="LTK372" s="475"/>
      <c r="LTL372" s="475"/>
      <c r="LTM372" s="475"/>
      <c r="LTN372" s="475"/>
      <c r="LTO372" s="475"/>
      <c r="LTP372" s="475"/>
      <c r="LTQ372" s="475"/>
      <c r="LTR372" s="475"/>
      <c r="LTS372" s="475"/>
      <c r="LTT372" s="475"/>
      <c r="LTU372" s="475"/>
      <c r="LTV372" s="475"/>
      <c r="LTW372" s="475"/>
      <c r="LTX372" s="475"/>
      <c r="LTY372" s="475"/>
      <c r="LTZ372" s="475"/>
      <c r="LUA372" s="475"/>
      <c r="LUB372" s="475"/>
      <c r="LUC372" s="475"/>
      <c r="LUD372" s="475"/>
      <c r="LUE372" s="475"/>
      <c r="LUF372" s="475"/>
      <c r="LUG372" s="475"/>
      <c r="LUH372" s="475"/>
      <c r="LUI372" s="475"/>
      <c r="LUJ372" s="475"/>
      <c r="LUK372" s="475"/>
      <c r="LUL372" s="475"/>
      <c r="LUM372" s="475"/>
      <c r="LUN372" s="475"/>
      <c r="LUO372" s="475"/>
      <c r="LUP372" s="475"/>
      <c r="LUQ372" s="475"/>
      <c r="LUR372" s="475"/>
      <c r="LUS372" s="475"/>
      <c r="LUT372" s="475"/>
      <c r="LUU372" s="475"/>
      <c r="LUV372" s="475"/>
      <c r="LUW372" s="475"/>
      <c r="LUX372" s="475"/>
      <c r="LUY372" s="475"/>
      <c r="LUZ372" s="475"/>
      <c r="LVA372" s="475"/>
      <c r="LVB372" s="475"/>
      <c r="LVC372" s="475"/>
      <c r="LVD372" s="475"/>
      <c r="LVE372" s="475"/>
      <c r="LVF372" s="475"/>
      <c r="LVG372" s="475"/>
      <c r="LVH372" s="475"/>
      <c r="LVI372" s="475"/>
      <c r="LVJ372" s="475"/>
      <c r="LVK372" s="475"/>
      <c r="LVL372" s="475"/>
      <c r="LVM372" s="475"/>
      <c r="LVN372" s="475"/>
      <c r="LVO372" s="475"/>
      <c r="LVP372" s="475"/>
      <c r="LVQ372" s="475"/>
      <c r="LVR372" s="475"/>
      <c r="LVS372" s="475"/>
      <c r="LVT372" s="475"/>
      <c r="LVU372" s="475"/>
      <c r="LVV372" s="475"/>
      <c r="LVW372" s="475"/>
      <c r="LVX372" s="475"/>
      <c r="LVY372" s="475"/>
      <c r="LVZ372" s="475"/>
      <c r="LWA372" s="475"/>
      <c r="LWB372" s="475"/>
      <c r="LWC372" s="475"/>
      <c r="LWD372" s="475"/>
      <c r="LWE372" s="475"/>
      <c r="LWF372" s="475"/>
      <c r="LWG372" s="475"/>
      <c r="LWH372" s="475"/>
      <c r="LWI372" s="475"/>
      <c r="LWJ372" s="475"/>
      <c r="LWK372" s="475"/>
      <c r="LWL372" s="475"/>
      <c r="LWM372" s="475"/>
      <c r="LWN372" s="475"/>
      <c r="LWO372" s="475"/>
      <c r="LWP372" s="475"/>
      <c r="LWQ372" s="475"/>
      <c r="LWR372" s="475"/>
      <c r="LWS372" s="475"/>
      <c r="LWT372" s="475"/>
      <c r="LWU372" s="475"/>
      <c r="LWV372" s="475"/>
      <c r="LWW372" s="475"/>
      <c r="LWX372" s="475"/>
      <c r="LWY372" s="475"/>
      <c r="LWZ372" s="475"/>
      <c r="LXA372" s="475"/>
      <c r="LXB372" s="475"/>
      <c r="LXC372" s="475"/>
      <c r="LXD372" s="475"/>
      <c r="LXE372" s="475"/>
      <c r="LXF372" s="475"/>
      <c r="LXG372" s="475"/>
      <c r="LXH372" s="475"/>
      <c r="LXI372" s="475"/>
      <c r="LXJ372" s="475"/>
      <c r="LXK372" s="475"/>
      <c r="LXL372" s="475"/>
      <c r="LXM372" s="475"/>
      <c r="LXN372" s="475"/>
      <c r="LXO372" s="475"/>
      <c r="LXP372" s="475"/>
      <c r="LXQ372" s="475"/>
      <c r="LXR372" s="475"/>
      <c r="LXS372" s="475"/>
      <c r="LXT372" s="475"/>
      <c r="LXU372" s="475"/>
      <c r="LXV372" s="475"/>
      <c r="LXW372" s="475"/>
      <c r="LXX372" s="475"/>
      <c r="LXY372" s="475"/>
      <c r="LXZ372" s="475"/>
      <c r="LYA372" s="475"/>
      <c r="LYB372" s="475"/>
      <c r="LYC372" s="475"/>
      <c r="LYD372" s="475"/>
      <c r="LYE372" s="475"/>
      <c r="LYF372" s="475"/>
      <c r="LYG372" s="475"/>
      <c r="LYH372" s="475"/>
      <c r="LYI372" s="475"/>
      <c r="LYJ372" s="475"/>
      <c r="LYK372" s="475"/>
      <c r="LYL372" s="475"/>
      <c r="LYM372" s="475"/>
      <c r="LYN372" s="475"/>
      <c r="LYO372" s="475"/>
      <c r="LYP372" s="475"/>
      <c r="LYQ372" s="475"/>
      <c r="LYR372" s="475"/>
      <c r="LYS372" s="475"/>
      <c r="LYT372" s="475"/>
      <c r="LYU372" s="475"/>
      <c r="LYV372" s="475"/>
      <c r="LYW372" s="475"/>
      <c r="LYX372" s="475"/>
      <c r="LYY372" s="475"/>
      <c r="LYZ372" s="475"/>
      <c r="LZA372" s="475"/>
      <c r="LZB372" s="475"/>
      <c r="LZC372" s="475"/>
      <c r="LZD372" s="475"/>
      <c r="LZE372" s="475"/>
      <c r="LZF372" s="475"/>
      <c r="LZG372" s="475"/>
      <c r="LZH372" s="475"/>
      <c r="LZI372" s="475"/>
      <c r="LZJ372" s="475"/>
      <c r="LZK372" s="475"/>
      <c r="LZL372" s="475"/>
      <c r="LZM372" s="475"/>
      <c r="LZN372" s="475"/>
      <c r="LZO372" s="475"/>
      <c r="LZP372" s="475"/>
      <c r="LZQ372" s="475"/>
      <c r="LZR372" s="475"/>
      <c r="LZS372" s="475"/>
      <c r="LZT372" s="475"/>
      <c r="LZU372" s="475"/>
      <c r="LZV372" s="475"/>
      <c r="LZW372" s="475"/>
      <c r="LZX372" s="475"/>
      <c r="LZY372" s="475"/>
      <c r="LZZ372" s="475"/>
      <c r="MAA372" s="475"/>
      <c r="MAB372" s="475"/>
      <c r="MAC372" s="475"/>
      <c r="MAD372" s="475"/>
      <c r="MAE372" s="475"/>
      <c r="MAF372" s="475"/>
      <c r="MAG372" s="475"/>
      <c r="MAH372" s="475"/>
      <c r="MAI372" s="475"/>
      <c r="MAJ372" s="475"/>
      <c r="MAK372" s="475"/>
      <c r="MAL372" s="475"/>
      <c r="MAM372" s="475"/>
      <c r="MAN372" s="475"/>
      <c r="MAO372" s="475"/>
      <c r="MAP372" s="475"/>
      <c r="MAQ372" s="475"/>
      <c r="MAR372" s="475"/>
      <c r="MAS372" s="475"/>
      <c r="MAT372" s="475"/>
      <c r="MAU372" s="475"/>
      <c r="MAV372" s="475"/>
      <c r="MAW372" s="475"/>
      <c r="MAX372" s="475"/>
      <c r="MAY372" s="475"/>
      <c r="MAZ372" s="475"/>
      <c r="MBA372" s="475"/>
      <c r="MBB372" s="475"/>
      <c r="MBC372" s="475"/>
      <c r="MBD372" s="475"/>
      <c r="MBE372" s="475"/>
      <c r="MBF372" s="475"/>
      <c r="MBG372" s="475"/>
      <c r="MBH372" s="475"/>
      <c r="MBI372" s="475"/>
      <c r="MBJ372" s="475"/>
      <c r="MBK372" s="475"/>
      <c r="MBL372" s="475"/>
      <c r="MBM372" s="475"/>
      <c r="MBN372" s="475"/>
      <c r="MBO372" s="475"/>
      <c r="MBP372" s="475"/>
      <c r="MBQ372" s="475"/>
      <c r="MBR372" s="475"/>
      <c r="MBS372" s="475"/>
      <c r="MBT372" s="475"/>
      <c r="MBU372" s="475"/>
      <c r="MBV372" s="475"/>
      <c r="MBW372" s="475"/>
      <c r="MBX372" s="475"/>
      <c r="MBY372" s="475"/>
      <c r="MBZ372" s="475"/>
      <c r="MCA372" s="475"/>
      <c r="MCB372" s="475"/>
      <c r="MCC372" s="475"/>
      <c r="MCD372" s="475"/>
      <c r="MCE372" s="475"/>
      <c r="MCF372" s="475"/>
      <c r="MCG372" s="475"/>
      <c r="MCH372" s="475"/>
      <c r="MCI372" s="475"/>
      <c r="MCJ372" s="475"/>
      <c r="MCK372" s="475"/>
      <c r="MCL372" s="475"/>
      <c r="MCM372" s="475"/>
      <c r="MCN372" s="475"/>
      <c r="MCO372" s="475"/>
      <c r="MCP372" s="475"/>
      <c r="MCQ372" s="475"/>
      <c r="MCR372" s="475"/>
      <c r="MCS372" s="475"/>
      <c r="MCT372" s="475"/>
      <c r="MCU372" s="475"/>
      <c r="MCV372" s="475"/>
      <c r="MCW372" s="475"/>
      <c r="MCX372" s="475"/>
      <c r="MCY372" s="475"/>
      <c r="MCZ372" s="475"/>
      <c r="MDA372" s="475"/>
      <c r="MDB372" s="475"/>
      <c r="MDC372" s="475"/>
      <c r="MDD372" s="475"/>
      <c r="MDE372" s="475"/>
      <c r="MDF372" s="475"/>
      <c r="MDG372" s="475"/>
      <c r="MDH372" s="475"/>
      <c r="MDI372" s="475"/>
      <c r="MDJ372" s="475"/>
      <c r="MDK372" s="475"/>
      <c r="MDL372" s="475"/>
      <c r="MDM372" s="475"/>
      <c r="MDN372" s="475"/>
      <c r="MDO372" s="475"/>
      <c r="MDP372" s="475"/>
      <c r="MDQ372" s="475"/>
      <c r="MDR372" s="475"/>
      <c r="MDS372" s="475"/>
      <c r="MDT372" s="475"/>
      <c r="MDU372" s="475"/>
      <c r="MDV372" s="475"/>
      <c r="MDW372" s="475"/>
      <c r="MDX372" s="475"/>
      <c r="MDY372" s="475"/>
      <c r="MDZ372" s="475"/>
      <c r="MEA372" s="475"/>
      <c r="MEB372" s="475"/>
      <c r="MEC372" s="475"/>
      <c r="MED372" s="475"/>
      <c r="MEE372" s="475"/>
      <c r="MEF372" s="475"/>
      <c r="MEG372" s="475"/>
      <c r="MEH372" s="475"/>
      <c r="MEI372" s="475"/>
      <c r="MEJ372" s="475"/>
      <c r="MEK372" s="475"/>
      <c r="MEL372" s="475"/>
      <c r="MEM372" s="475"/>
      <c r="MEN372" s="475"/>
      <c r="MEO372" s="475"/>
      <c r="MEP372" s="475"/>
      <c r="MEQ372" s="475"/>
      <c r="MER372" s="475"/>
      <c r="MES372" s="475"/>
      <c r="MET372" s="475"/>
      <c r="MEU372" s="475"/>
      <c r="MEV372" s="475"/>
      <c r="MEW372" s="475"/>
      <c r="MEX372" s="475"/>
      <c r="MEY372" s="475"/>
      <c r="MEZ372" s="475"/>
      <c r="MFA372" s="475"/>
      <c r="MFB372" s="475"/>
      <c r="MFC372" s="475"/>
      <c r="MFD372" s="475"/>
      <c r="MFE372" s="475"/>
      <c r="MFF372" s="475"/>
      <c r="MFG372" s="475"/>
      <c r="MFH372" s="475"/>
      <c r="MFI372" s="475"/>
      <c r="MFJ372" s="475"/>
      <c r="MFK372" s="475"/>
      <c r="MFL372" s="475"/>
      <c r="MFM372" s="475"/>
      <c r="MFN372" s="475"/>
      <c r="MFO372" s="475"/>
      <c r="MFP372" s="475"/>
      <c r="MFQ372" s="475"/>
      <c r="MFR372" s="475"/>
      <c r="MFS372" s="475"/>
      <c r="MFT372" s="475"/>
      <c r="MFU372" s="475"/>
      <c r="MFV372" s="475"/>
      <c r="MFW372" s="475"/>
      <c r="MFX372" s="475"/>
      <c r="MFY372" s="475"/>
      <c r="MFZ372" s="475"/>
      <c r="MGA372" s="475"/>
      <c r="MGB372" s="475"/>
      <c r="MGC372" s="475"/>
      <c r="MGD372" s="475"/>
      <c r="MGE372" s="475"/>
      <c r="MGF372" s="475"/>
      <c r="MGG372" s="475"/>
      <c r="MGH372" s="475"/>
      <c r="MGI372" s="475"/>
      <c r="MGJ372" s="475"/>
      <c r="MGK372" s="475"/>
      <c r="MGL372" s="475"/>
      <c r="MGM372" s="475"/>
      <c r="MGN372" s="475"/>
      <c r="MGO372" s="475"/>
      <c r="MGP372" s="475"/>
      <c r="MGQ372" s="475"/>
      <c r="MGR372" s="475"/>
      <c r="MGS372" s="475"/>
      <c r="MGT372" s="475"/>
      <c r="MGU372" s="475"/>
      <c r="MGV372" s="475"/>
      <c r="MGW372" s="475"/>
      <c r="MGX372" s="475"/>
      <c r="MGY372" s="475"/>
      <c r="MGZ372" s="475"/>
      <c r="MHA372" s="475"/>
      <c r="MHB372" s="475"/>
      <c r="MHC372" s="475"/>
      <c r="MHD372" s="475"/>
      <c r="MHE372" s="475"/>
      <c r="MHF372" s="475"/>
      <c r="MHG372" s="475"/>
      <c r="MHH372" s="475"/>
      <c r="MHI372" s="475"/>
      <c r="MHJ372" s="475"/>
      <c r="MHK372" s="475"/>
      <c r="MHL372" s="475"/>
      <c r="MHM372" s="475"/>
      <c r="MHN372" s="475"/>
      <c r="MHO372" s="475"/>
      <c r="MHP372" s="475"/>
      <c r="MHQ372" s="475"/>
      <c r="MHR372" s="475"/>
      <c r="MHS372" s="475"/>
      <c r="MHT372" s="475"/>
      <c r="MHU372" s="475"/>
      <c r="MHV372" s="475"/>
      <c r="MHW372" s="475"/>
      <c r="MHX372" s="475"/>
      <c r="MHY372" s="475"/>
      <c r="MHZ372" s="475"/>
      <c r="MIA372" s="475"/>
      <c r="MIB372" s="475"/>
      <c r="MIC372" s="475"/>
      <c r="MID372" s="475"/>
      <c r="MIE372" s="475"/>
      <c r="MIF372" s="475"/>
      <c r="MIG372" s="475"/>
      <c r="MIH372" s="475"/>
      <c r="MII372" s="475"/>
      <c r="MIJ372" s="475"/>
      <c r="MIK372" s="475"/>
      <c r="MIL372" s="475"/>
      <c r="MIM372" s="475"/>
      <c r="MIN372" s="475"/>
      <c r="MIO372" s="475"/>
      <c r="MIP372" s="475"/>
      <c r="MIQ372" s="475"/>
      <c r="MIR372" s="475"/>
      <c r="MIS372" s="475"/>
      <c r="MIT372" s="475"/>
      <c r="MIU372" s="475"/>
      <c r="MIV372" s="475"/>
      <c r="MIW372" s="475"/>
      <c r="MIX372" s="475"/>
      <c r="MIY372" s="475"/>
      <c r="MIZ372" s="475"/>
      <c r="MJA372" s="475"/>
      <c r="MJB372" s="475"/>
      <c r="MJC372" s="475"/>
      <c r="MJD372" s="475"/>
      <c r="MJE372" s="475"/>
      <c r="MJF372" s="475"/>
      <c r="MJG372" s="475"/>
      <c r="MJH372" s="475"/>
      <c r="MJI372" s="475"/>
      <c r="MJJ372" s="475"/>
      <c r="MJK372" s="475"/>
      <c r="MJL372" s="475"/>
      <c r="MJM372" s="475"/>
      <c r="MJN372" s="475"/>
      <c r="MJO372" s="475"/>
      <c r="MJP372" s="475"/>
      <c r="MJQ372" s="475"/>
      <c r="MJR372" s="475"/>
      <c r="MJS372" s="475"/>
      <c r="MJT372" s="475"/>
      <c r="MJU372" s="475"/>
      <c r="MJV372" s="475"/>
      <c r="MJW372" s="475"/>
      <c r="MJX372" s="475"/>
      <c r="MJY372" s="475"/>
      <c r="MJZ372" s="475"/>
      <c r="MKA372" s="475"/>
      <c r="MKB372" s="475"/>
      <c r="MKC372" s="475"/>
      <c r="MKD372" s="475"/>
      <c r="MKE372" s="475"/>
      <c r="MKF372" s="475"/>
      <c r="MKG372" s="475"/>
      <c r="MKH372" s="475"/>
      <c r="MKI372" s="475"/>
      <c r="MKJ372" s="475"/>
      <c r="MKK372" s="475"/>
      <c r="MKL372" s="475"/>
      <c r="MKM372" s="475"/>
      <c r="MKN372" s="475"/>
      <c r="MKO372" s="475"/>
      <c r="MKP372" s="475"/>
      <c r="MKQ372" s="475"/>
      <c r="MKR372" s="475"/>
      <c r="MKS372" s="475"/>
      <c r="MKT372" s="475"/>
      <c r="MKU372" s="475"/>
      <c r="MKV372" s="475"/>
      <c r="MKW372" s="475"/>
      <c r="MKX372" s="475"/>
      <c r="MKY372" s="475"/>
      <c r="MKZ372" s="475"/>
      <c r="MLA372" s="475"/>
      <c r="MLB372" s="475"/>
      <c r="MLC372" s="475"/>
      <c r="MLD372" s="475"/>
      <c r="MLE372" s="475"/>
      <c r="MLF372" s="475"/>
      <c r="MLG372" s="475"/>
      <c r="MLH372" s="475"/>
      <c r="MLI372" s="475"/>
      <c r="MLJ372" s="475"/>
      <c r="MLK372" s="475"/>
      <c r="MLL372" s="475"/>
      <c r="MLM372" s="475"/>
      <c r="MLN372" s="475"/>
      <c r="MLO372" s="475"/>
      <c r="MLP372" s="475"/>
      <c r="MLQ372" s="475"/>
      <c r="MLR372" s="475"/>
      <c r="MLS372" s="475"/>
      <c r="MLT372" s="475"/>
      <c r="MLU372" s="475"/>
      <c r="MLV372" s="475"/>
      <c r="MLW372" s="475"/>
      <c r="MLX372" s="475"/>
      <c r="MLY372" s="475"/>
      <c r="MLZ372" s="475"/>
      <c r="MMA372" s="475"/>
      <c r="MMB372" s="475"/>
      <c r="MMC372" s="475"/>
      <c r="MMD372" s="475"/>
      <c r="MME372" s="475"/>
      <c r="MMF372" s="475"/>
      <c r="MMG372" s="475"/>
      <c r="MMH372" s="475"/>
      <c r="MMI372" s="475"/>
      <c r="MMJ372" s="475"/>
      <c r="MMK372" s="475"/>
      <c r="MML372" s="475"/>
      <c r="MMM372" s="475"/>
      <c r="MMN372" s="475"/>
      <c r="MMO372" s="475"/>
      <c r="MMP372" s="475"/>
      <c r="MMQ372" s="475"/>
      <c r="MMR372" s="475"/>
      <c r="MMS372" s="475"/>
      <c r="MMT372" s="475"/>
      <c r="MMU372" s="475"/>
      <c r="MMV372" s="475"/>
      <c r="MMW372" s="475"/>
      <c r="MMX372" s="475"/>
      <c r="MMY372" s="475"/>
      <c r="MMZ372" s="475"/>
      <c r="MNA372" s="475"/>
      <c r="MNB372" s="475"/>
      <c r="MNC372" s="475"/>
      <c r="MND372" s="475"/>
      <c r="MNE372" s="475"/>
      <c r="MNF372" s="475"/>
      <c r="MNG372" s="475"/>
      <c r="MNH372" s="475"/>
      <c r="MNI372" s="475"/>
      <c r="MNJ372" s="475"/>
      <c r="MNK372" s="475"/>
      <c r="MNL372" s="475"/>
      <c r="MNM372" s="475"/>
      <c r="MNN372" s="475"/>
      <c r="MNO372" s="475"/>
      <c r="MNP372" s="475"/>
      <c r="MNQ372" s="475"/>
      <c r="MNR372" s="475"/>
      <c r="MNS372" s="475"/>
      <c r="MNT372" s="475"/>
      <c r="MNU372" s="475"/>
      <c r="MNV372" s="475"/>
      <c r="MNW372" s="475"/>
      <c r="MNX372" s="475"/>
      <c r="MNY372" s="475"/>
      <c r="MNZ372" s="475"/>
      <c r="MOA372" s="475"/>
      <c r="MOB372" s="475"/>
      <c r="MOC372" s="475"/>
      <c r="MOD372" s="475"/>
      <c r="MOE372" s="475"/>
      <c r="MOF372" s="475"/>
      <c r="MOG372" s="475"/>
      <c r="MOH372" s="475"/>
      <c r="MOI372" s="475"/>
      <c r="MOJ372" s="475"/>
      <c r="MOK372" s="475"/>
      <c r="MOL372" s="475"/>
      <c r="MOM372" s="475"/>
      <c r="MON372" s="475"/>
      <c r="MOO372" s="475"/>
      <c r="MOP372" s="475"/>
      <c r="MOQ372" s="475"/>
      <c r="MOR372" s="475"/>
      <c r="MOS372" s="475"/>
      <c r="MOT372" s="475"/>
      <c r="MOU372" s="475"/>
      <c r="MOV372" s="475"/>
      <c r="MOW372" s="475"/>
      <c r="MOX372" s="475"/>
      <c r="MOY372" s="475"/>
      <c r="MOZ372" s="475"/>
      <c r="MPA372" s="475"/>
      <c r="MPB372" s="475"/>
      <c r="MPC372" s="475"/>
      <c r="MPD372" s="475"/>
      <c r="MPE372" s="475"/>
      <c r="MPF372" s="475"/>
      <c r="MPG372" s="475"/>
      <c r="MPH372" s="475"/>
      <c r="MPI372" s="475"/>
      <c r="MPJ372" s="475"/>
      <c r="MPK372" s="475"/>
      <c r="MPL372" s="475"/>
      <c r="MPM372" s="475"/>
      <c r="MPN372" s="475"/>
      <c r="MPO372" s="475"/>
      <c r="MPP372" s="475"/>
      <c r="MPQ372" s="475"/>
      <c r="MPR372" s="475"/>
      <c r="MPS372" s="475"/>
      <c r="MPT372" s="475"/>
      <c r="MPU372" s="475"/>
      <c r="MPV372" s="475"/>
      <c r="MPW372" s="475"/>
      <c r="MPX372" s="475"/>
      <c r="MPY372" s="475"/>
      <c r="MPZ372" s="475"/>
      <c r="MQA372" s="475"/>
      <c r="MQB372" s="475"/>
      <c r="MQC372" s="475"/>
      <c r="MQD372" s="475"/>
      <c r="MQE372" s="475"/>
      <c r="MQF372" s="475"/>
      <c r="MQG372" s="475"/>
      <c r="MQH372" s="475"/>
      <c r="MQI372" s="475"/>
      <c r="MQJ372" s="475"/>
      <c r="MQK372" s="475"/>
      <c r="MQL372" s="475"/>
      <c r="MQM372" s="475"/>
      <c r="MQN372" s="475"/>
      <c r="MQO372" s="475"/>
      <c r="MQP372" s="475"/>
      <c r="MQQ372" s="475"/>
      <c r="MQR372" s="475"/>
      <c r="MQS372" s="475"/>
      <c r="MQT372" s="475"/>
      <c r="MQU372" s="475"/>
      <c r="MQV372" s="475"/>
      <c r="MQW372" s="475"/>
      <c r="MQX372" s="475"/>
      <c r="MQY372" s="475"/>
      <c r="MQZ372" s="475"/>
      <c r="MRA372" s="475"/>
      <c r="MRB372" s="475"/>
      <c r="MRC372" s="475"/>
      <c r="MRD372" s="475"/>
      <c r="MRE372" s="475"/>
      <c r="MRF372" s="475"/>
      <c r="MRG372" s="475"/>
      <c r="MRH372" s="475"/>
      <c r="MRI372" s="475"/>
      <c r="MRJ372" s="475"/>
      <c r="MRK372" s="475"/>
      <c r="MRL372" s="475"/>
      <c r="MRM372" s="475"/>
      <c r="MRN372" s="475"/>
      <c r="MRO372" s="475"/>
      <c r="MRP372" s="475"/>
      <c r="MRQ372" s="475"/>
      <c r="MRR372" s="475"/>
      <c r="MRS372" s="475"/>
      <c r="MRT372" s="475"/>
      <c r="MRU372" s="475"/>
      <c r="MRV372" s="475"/>
      <c r="MRW372" s="475"/>
      <c r="MRX372" s="475"/>
      <c r="MRY372" s="475"/>
      <c r="MRZ372" s="475"/>
      <c r="MSA372" s="475"/>
      <c r="MSB372" s="475"/>
      <c r="MSC372" s="475"/>
      <c r="MSD372" s="475"/>
      <c r="MSE372" s="475"/>
      <c r="MSF372" s="475"/>
      <c r="MSG372" s="475"/>
      <c r="MSH372" s="475"/>
      <c r="MSI372" s="475"/>
      <c r="MSJ372" s="475"/>
      <c r="MSK372" s="475"/>
      <c r="MSL372" s="475"/>
      <c r="MSM372" s="475"/>
      <c r="MSN372" s="475"/>
      <c r="MSO372" s="475"/>
      <c r="MSP372" s="475"/>
      <c r="MSQ372" s="475"/>
      <c r="MSR372" s="475"/>
      <c r="MSS372" s="475"/>
      <c r="MST372" s="475"/>
      <c r="MSU372" s="475"/>
      <c r="MSV372" s="475"/>
      <c r="MSW372" s="475"/>
      <c r="MSX372" s="475"/>
      <c r="MSY372" s="475"/>
      <c r="MSZ372" s="475"/>
      <c r="MTA372" s="475"/>
      <c r="MTB372" s="475"/>
      <c r="MTC372" s="475"/>
      <c r="MTD372" s="475"/>
      <c r="MTE372" s="475"/>
      <c r="MTF372" s="475"/>
      <c r="MTG372" s="475"/>
      <c r="MTH372" s="475"/>
      <c r="MTI372" s="475"/>
      <c r="MTJ372" s="475"/>
      <c r="MTK372" s="475"/>
      <c r="MTL372" s="475"/>
      <c r="MTM372" s="475"/>
      <c r="MTN372" s="475"/>
      <c r="MTO372" s="475"/>
      <c r="MTP372" s="475"/>
      <c r="MTQ372" s="475"/>
      <c r="MTR372" s="475"/>
      <c r="MTS372" s="475"/>
      <c r="MTT372" s="475"/>
      <c r="MTU372" s="475"/>
      <c r="MTV372" s="475"/>
      <c r="MTW372" s="475"/>
      <c r="MTX372" s="475"/>
      <c r="MTY372" s="475"/>
      <c r="MTZ372" s="475"/>
      <c r="MUA372" s="475"/>
      <c r="MUB372" s="475"/>
      <c r="MUC372" s="475"/>
      <c r="MUD372" s="475"/>
      <c r="MUE372" s="475"/>
      <c r="MUF372" s="475"/>
      <c r="MUG372" s="475"/>
      <c r="MUH372" s="475"/>
      <c r="MUI372" s="475"/>
      <c r="MUJ372" s="475"/>
      <c r="MUK372" s="475"/>
      <c r="MUL372" s="475"/>
      <c r="MUM372" s="475"/>
      <c r="MUN372" s="475"/>
      <c r="MUO372" s="475"/>
      <c r="MUP372" s="475"/>
      <c r="MUQ372" s="475"/>
      <c r="MUR372" s="475"/>
      <c r="MUS372" s="475"/>
      <c r="MUT372" s="475"/>
      <c r="MUU372" s="475"/>
      <c r="MUV372" s="475"/>
      <c r="MUW372" s="475"/>
      <c r="MUX372" s="475"/>
      <c r="MUY372" s="475"/>
      <c r="MUZ372" s="475"/>
      <c r="MVA372" s="475"/>
      <c r="MVB372" s="475"/>
      <c r="MVC372" s="475"/>
      <c r="MVD372" s="475"/>
      <c r="MVE372" s="475"/>
      <c r="MVF372" s="475"/>
      <c r="MVG372" s="475"/>
      <c r="MVH372" s="475"/>
      <c r="MVI372" s="475"/>
      <c r="MVJ372" s="475"/>
      <c r="MVK372" s="475"/>
      <c r="MVL372" s="475"/>
      <c r="MVM372" s="475"/>
      <c r="MVN372" s="475"/>
      <c r="MVO372" s="475"/>
      <c r="MVP372" s="475"/>
      <c r="MVQ372" s="475"/>
      <c r="MVR372" s="475"/>
      <c r="MVS372" s="475"/>
      <c r="MVT372" s="475"/>
      <c r="MVU372" s="475"/>
      <c r="MVV372" s="475"/>
      <c r="MVW372" s="475"/>
      <c r="MVX372" s="475"/>
      <c r="MVY372" s="475"/>
      <c r="MVZ372" s="475"/>
      <c r="MWA372" s="475"/>
      <c r="MWB372" s="475"/>
      <c r="MWC372" s="475"/>
      <c r="MWD372" s="475"/>
      <c r="MWE372" s="475"/>
      <c r="MWF372" s="475"/>
      <c r="MWG372" s="475"/>
      <c r="MWH372" s="475"/>
      <c r="MWI372" s="475"/>
      <c r="MWJ372" s="475"/>
      <c r="MWK372" s="475"/>
      <c r="MWL372" s="475"/>
      <c r="MWM372" s="475"/>
      <c r="MWN372" s="475"/>
      <c r="MWO372" s="475"/>
      <c r="MWP372" s="475"/>
      <c r="MWQ372" s="475"/>
      <c r="MWR372" s="475"/>
      <c r="MWS372" s="475"/>
      <c r="MWT372" s="475"/>
      <c r="MWU372" s="475"/>
      <c r="MWV372" s="475"/>
      <c r="MWW372" s="475"/>
      <c r="MWX372" s="475"/>
      <c r="MWY372" s="475"/>
      <c r="MWZ372" s="475"/>
      <c r="MXA372" s="475"/>
      <c r="MXB372" s="475"/>
      <c r="MXC372" s="475"/>
      <c r="MXD372" s="475"/>
      <c r="MXE372" s="475"/>
      <c r="MXF372" s="475"/>
      <c r="MXG372" s="475"/>
      <c r="MXH372" s="475"/>
      <c r="MXI372" s="475"/>
      <c r="MXJ372" s="475"/>
      <c r="MXK372" s="475"/>
      <c r="MXL372" s="475"/>
      <c r="MXM372" s="475"/>
      <c r="MXN372" s="475"/>
      <c r="MXO372" s="475"/>
      <c r="MXP372" s="475"/>
      <c r="MXQ372" s="475"/>
      <c r="MXR372" s="475"/>
      <c r="MXS372" s="475"/>
      <c r="MXT372" s="475"/>
      <c r="MXU372" s="475"/>
      <c r="MXV372" s="475"/>
      <c r="MXW372" s="475"/>
      <c r="MXX372" s="475"/>
      <c r="MXY372" s="475"/>
      <c r="MXZ372" s="475"/>
      <c r="MYA372" s="475"/>
      <c r="MYB372" s="475"/>
      <c r="MYC372" s="475"/>
      <c r="MYD372" s="475"/>
      <c r="MYE372" s="475"/>
      <c r="MYF372" s="475"/>
      <c r="MYG372" s="475"/>
      <c r="MYH372" s="475"/>
      <c r="MYI372" s="475"/>
      <c r="MYJ372" s="475"/>
      <c r="MYK372" s="475"/>
      <c r="MYL372" s="475"/>
      <c r="MYM372" s="475"/>
      <c r="MYN372" s="475"/>
      <c r="MYO372" s="475"/>
      <c r="MYP372" s="475"/>
      <c r="MYQ372" s="475"/>
      <c r="MYR372" s="475"/>
      <c r="MYS372" s="475"/>
      <c r="MYT372" s="475"/>
      <c r="MYU372" s="475"/>
      <c r="MYV372" s="475"/>
      <c r="MYW372" s="475"/>
      <c r="MYX372" s="475"/>
      <c r="MYY372" s="475"/>
      <c r="MYZ372" s="475"/>
      <c r="MZA372" s="475"/>
      <c r="MZB372" s="475"/>
      <c r="MZC372" s="475"/>
      <c r="MZD372" s="475"/>
      <c r="MZE372" s="475"/>
      <c r="MZF372" s="475"/>
      <c r="MZG372" s="475"/>
      <c r="MZH372" s="475"/>
      <c r="MZI372" s="475"/>
      <c r="MZJ372" s="475"/>
      <c r="MZK372" s="475"/>
      <c r="MZL372" s="475"/>
      <c r="MZM372" s="475"/>
      <c r="MZN372" s="475"/>
      <c r="MZO372" s="475"/>
      <c r="MZP372" s="475"/>
      <c r="MZQ372" s="475"/>
      <c r="MZR372" s="475"/>
      <c r="MZS372" s="475"/>
      <c r="MZT372" s="475"/>
      <c r="MZU372" s="475"/>
      <c r="MZV372" s="475"/>
      <c r="MZW372" s="475"/>
      <c r="MZX372" s="475"/>
      <c r="MZY372" s="475"/>
      <c r="MZZ372" s="475"/>
      <c r="NAA372" s="475"/>
      <c r="NAB372" s="475"/>
      <c r="NAC372" s="475"/>
      <c r="NAD372" s="475"/>
      <c r="NAE372" s="475"/>
      <c r="NAF372" s="475"/>
      <c r="NAG372" s="475"/>
      <c r="NAH372" s="475"/>
      <c r="NAI372" s="475"/>
      <c r="NAJ372" s="475"/>
      <c r="NAK372" s="475"/>
      <c r="NAL372" s="475"/>
      <c r="NAM372" s="475"/>
      <c r="NAN372" s="475"/>
      <c r="NAO372" s="475"/>
      <c r="NAP372" s="475"/>
      <c r="NAQ372" s="475"/>
      <c r="NAR372" s="475"/>
      <c r="NAS372" s="475"/>
      <c r="NAT372" s="475"/>
      <c r="NAU372" s="475"/>
      <c r="NAV372" s="475"/>
      <c r="NAW372" s="475"/>
      <c r="NAX372" s="475"/>
      <c r="NAY372" s="475"/>
      <c r="NAZ372" s="475"/>
      <c r="NBA372" s="475"/>
      <c r="NBB372" s="475"/>
      <c r="NBC372" s="475"/>
      <c r="NBD372" s="475"/>
      <c r="NBE372" s="475"/>
      <c r="NBF372" s="475"/>
      <c r="NBG372" s="475"/>
      <c r="NBH372" s="475"/>
      <c r="NBI372" s="475"/>
      <c r="NBJ372" s="475"/>
      <c r="NBK372" s="475"/>
      <c r="NBL372" s="475"/>
      <c r="NBM372" s="475"/>
      <c r="NBN372" s="475"/>
      <c r="NBO372" s="475"/>
      <c r="NBP372" s="475"/>
      <c r="NBQ372" s="475"/>
      <c r="NBR372" s="475"/>
      <c r="NBS372" s="475"/>
      <c r="NBT372" s="475"/>
      <c r="NBU372" s="475"/>
      <c r="NBV372" s="475"/>
      <c r="NBW372" s="475"/>
      <c r="NBX372" s="475"/>
      <c r="NBY372" s="475"/>
      <c r="NBZ372" s="475"/>
      <c r="NCA372" s="475"/>
      <c r="NCB372" s="475"/>
      <c r="NCC372" s="475"/>
      <c r="NCD372" s="475"/>
      <c r="NCE372" s="475"/>
      <c r="NCF372" s="475"/>
      <c r="NCG372" s="475"/>
      <c r="NCH372" s="475"/>
      <c r="NCI372" s="475"/>
      <c r="NCJ372" s="475"/>
      <c r="NCK372" s="475"/>
      <c r="NCL372" s="475"/>
      <c r="NCM372" s="475"/>
      <c r="NCN372" s="475"/>
      <c r="NCO372" s="475"/>
      <c r="NCP372" s="475"/>
      <c r="NCQ372" s="475"/>
      <c r="NCR372" s="475"/>
      <c r="NCS372" s="475"/>
      <c r="NCT372" s="475"/>
      <c r="NCU372" s="475"/>
      <c r="NCV372" s="475"/>
      <c r="NCW372" s="475"/>
      <c r="NCX372" s="475"/>
      <c r="NCY372" s="475"/>
      <c r="NCZ372" s="475"/>
      <c r="NDA372" s="475"/>
      <c r="NDB372" s="475"/>
      <c r="NDC372" s="475"/>
      <c r="NDD372" s="475"/>
      <c r="NDE372" s="475"/>
      <c r="NDF372" s="475"/>
      <c r="NDG372" s="475"/>
      <c r="NDH372" s="475"/>
      <c r="NDI372" s="475"/>
      <c r="NDJ372" s="475"/>
      <c r="NDK372" s="475"/>
      <c r="NDL372" s="475"/>
      <c r="NDM372" s="475"/>
      <c r="NDN372" s="475"/>
      <c r="NDO372" s="475"/>
      <c r="NDP372" s="475"/>
      <c r="NDQ372" s="475"/>
      <c r="NDR372" s="475"/>
      <c r="NDS372" s="475"/>
      <c r="NDT372" s="475"/>
      <c r="NDU372" s="475"/>
      <c r="NDV372" s="475"/>
      <c r="NDW372" s="475"/>
      <c r="NDX372" s="475"/>
      <c r="NDY372" s="475"/>
      <c r="NDZ372" s="475"/>
      <c r="NEA372" s="475"/>
      <c r="NEB372" s="475"/>
      <c r="NEC372" s="475"/>
      <c r="NED372" s="475"/>
      <c r="NEE372" s="475"/>
      <c r="NEF372" s="475"/>
      <c r="NEG372" s="475"/>
      <c r="NEH372" s="475"/>
      <c r="NEI372" s="475"/>
      <c r="NEJ372" s="475"/>
      <c r="NEK372" s="475"/>
      <c r="NEL372" s="475"/>
      <c r="NEM372" s="475"/>
      <c r="NEN372" s="475"/>
      <c r="NEO372" s="475"/>
      <c r="NEP372" s="475"/>
      <c r="NEQ372" s="475"/>
      <c r="NER372" s="475"/>
      <c r="NES372" s="475"/>
      <c r="NET372" s="475"/>
      <c r="NEU372" s="475"/>
      <c r="NEV372" s="475"/>
      <c r="NEW372" s="475"/>
      <c r="NEX372" s="475"/>
      <c r="NEY372" s="475"/>
      <c r="NEZ372" s="475"/>
      <c r="NFA372" s="475"/>
      <c r="NFB372" s="475"/>
      <c r="NFC372" s="475"/>
      <c r="NFD372" s="475"/>
      <c r="NFE372" s="475"/>
      <c r="NFF372" s="475"/>
      <c r="NFG372" s="475"/>
      <c r="NFH372" s="475"/>
      <c r="NFI372" s="475"/>
      <c r="NFJ372" s="475"/>
      <c r="NFK372" s="475"/>
      <c r="NFL372" s="475"/>
      <c r="NFM372" s="475"/>
      <c r="NFN372" s="475"/>
      <c r="NFO372" s="475"/>
      <c r="NFP372" s="475"/>
      <c r="NFQ372" s="475"/>
      <c r="NFR372" s="475"/>
      <c r="NFS372" s="475"/>
      <c r="NFT372" s="475"/>
      <c r="NFU372" s="475"/>
      <c r="NFV372" s="475"/>
      <c r="NFW372" s="475"/>
      <c r="NFX372" s="475"/>
      <c r="NFY372" s="475"/>
      <c r="NFZ372" s="475"/>
      <c r="NGA372" s="475"/>
      <c r="NGB372" s="475"/>
      <c r="NGC372" s="475"/>
      <c r="NGD372" s="475"/>
      <c r="NGE372" s="475"/>
      <c r="NGF372" s="475"/>
      <c r="NGG372" s="475"/>
      <c r="NGH372" s="475"/>
      <c r="NGI372" s="475"/>
      <c r="NGJ372" s="475"/>
      <c r="NGK372" s="475"/>
      <c r="NGL372" s="475"/>
      <c r="NGM372" s="475"/>
      <c r="NGN372" s="475"/>
      <c r="NGO372" s="475"/>
      <c r="NGP372" s="475"/>
      <c r="NGQ372" s="475"/>
      <c r="NGR372" s="475"/>
      <c r="NGS372" s="475"/>
      <c r="NGT372" s="475"/>
      <c r="NGU372" s="475"/>
      <c r="NGV372" s="475"/>
      <c r="NGW372" s="475"/>
      <c r="NGX372" s="475"/>
      <c r="NGY372" s="475"/>
      <c r="NGZ372" s="475"/>
      <c r="NHA372" s="475"/>
      <c r="NHB372" s="475"/>
      <c r="NHC372" s="475"/>
      <c r="NHD372" s="475"/>
      <c r="NHE372" s="475"/>
      <c r="NHF372" s="475"/>
      <c r="NHG372" s="475"/>
      <c r="NHH372" s="475"/>
      <c r="NHI372" s="475"/>
      <c r="NHJ372" s="475"/>
      <c r="NHK372" s="475"/>
      <c r="NHL372" s="475"/>
      <c r="NHM372" s="475"/>
      <c r="NHN372" s="475"/>
      <c r="NHO372" s="475"/>
      <c r="NHP372" s="475"/>
      <c r="NHQ372" s="475"/>
      <c r="NHR372" s="475"/>
      <c r="NHS372" s="475"/>
      <c r="NHT372" s="475"/>
      <c r="NHU372" s="475"/>
      <c r="NHV372" s="475"/>
      <c r="NHW372" s="475"/>
      <c r="NHX372" s="475"/>
      <c r="NHY372" s="475"/>
      <c r="NHZ372" s="475"/>
      <c r="NIA372" s="475"/>
      <c r="NIB372" s="475"/>
      <c r="NIC372" s="475"/>
      <c r="NID372" s="475"/>
      <c r="NIE372" s="475"/>
      <c r="NIF372" s="475"/>
      <c r="NIG372" s="475"/>
      <c r="NIH372" s="475"/>
      <c r="NII372" s="475"/>
      <c r="NIJ372" s="475"/>
      <c r="NIK372" s="475"/>
      <c r="NIL372" s="475"/>
      <c r="NIM372" s="475"/>
      <c r="NIN372" s="475"/>
      <c r="NIO372" s="475"/>
      <c r="NIP372" s="475"/>
      <c r="NIQ372" s="475"/>
      <c r="NIR372" s="475"/>
      <c r="NIS372" s="475"/>
      <c r="NIT372" s="475"/>
      <c r="NIU372" s="475"/>
      <c r="NIV372" s="475"/>
      <c r="NIW372" s="475"/>
      <c r="NIX372" s="475"/>
      <c r="NIY372" s="475"/>
      <c r="NIZ372" s="475"/>
      <c r="NJA372" s="475"/>
      <c r="NJB372" s="475"/>
      <c r="NJC372" s="475"/>
      <c r="NJD372" s="475"/>
      <c r="NJE372" s="475"/>
      <c r="NJF372" s="475"/>
      <c r="NJG372" s="475"/>
      <c r="NJH372" s="475"/>
      <c r="NJI372" s="475"/>
      <c r="NJJ372" s="475"/>
      <c r="NJK372" s="475"/>
      <c r="NJL372" s="475"/>
      <c r="NJM372" s="475"/>
      <c r="NJN372" s="475"/>
      <c r="NJO372" s="475"/>
      <c r="NJP372" s="475"/>
      <c r="NJQ372" s="475"/>
      <c r="NJR372" s="475"/>
      <c r="NJS372" s="475"/>
      <c r="NJT372" s="475"/>
      <c r="NJU372" s="475"/>
      <c r="NJV372" s="475"/>
      <c r="NJW372" s="475"/>
      <c r="NJX372" s="475"/>
      <c r="NJY372" s="475"/>
      <c r="NJZ372" s="475"/>
      <c r="NKA372" s="475"/>
      <c r="NKB372" s="475"/>
      <c r="NKC372" s="475"/>
      <c r="NKD372" s="475"/>
      <c r="NKE372" s="475"/>
      <c r="NKF372" s="475"/>
      <c r="NKG372" s="475"/>
      <c r="NKH372" s="475"/>
      <c r="NKI372" s="475"/>
      <c r="NKJ372" s="475"/>
      <c r="NKK372" s="475"/>
      <c r="NKL372" s="475"/>
      <c r="NKM372" s="475"/>
      <c r="NKN372" s="475"/>
      <c r="NKO372" s="475"/>
      <c r="NKP372" s="475"/>
      <c r="NKQ372" s="475"/>
      <c r="NKR372" s="475"/>
      <c r="NKS372" s="475"/>
      <c r="NKT372" s="475"/>
      <c r="NKU372" s="475"/>
      <c r="NKV372" s="475"/>
      <c r="NKW372" s="475"/>
      <c r="NKX372" s="475"/>
      <c r="NKY372" s="475"/>
      <c r="NKZ372" s="475"/>
      <c r="NLA372" s="475"/>
      <c r="NLB372" s="475"/>
      <c r="NLC372" s="475"/>
      <c r="NLD372" s="475"/>
      <c r="NLE372" s="475"/>
      <c r="NLF372" s="475"/>
      <c r="NLG372" s="475"/>
      <c r="NLH372" s="475"/>
      <c r="NLI372" s="475"/>
      <c r="NLJ372" s="475"/>
      <c r="NLK372" s="475"/>
      <c r="NLL372" s="475"/>
      <c r="NLM372" s="475"/>
      <c r="NLN372" s="475"/>
      <c r="NLO372" s="475"/>
      <c r="NLP372" s="475"/>
      <c r="NLQ372" s="475"/>
      <c r="NLR372" s="475"/>
      <c r="NLS372" s="475"/>
      <c r="NLT372" s="475"/>
      <c r="NLU372" s="475"/>
      <c r="NLV372" s="475"/>
      <c r="NLW372" s="475"/>
      <c r="NLX372" s="475"/>
      <c r="NLY372" s="475"/>
      <c r="NLZ372" s="475"/>
      <c r="NMA372" s="475"/>
      <c r="NMB372" s="475"/>
      <c r="NMC372" s="475"/>
      <c r="NMD372" s="475"/>
      <c r="NME372" s="475"/>
      <c r="NMF372" s="475"/>
      <c r="NMG372" s="475"/>
      <c r="NMH372" s="475"/>
      <c r="NMI372" s="475"/>
      <c r="NMJ372" s="475"/>
      <c r="NMK372" s="475"/>
      <c r="NML372" s="475"/>
      <c r="NMM372" s="475"/>
      <c r="NMN372" s="475"/>
      <c r="NMO372" s="475"/>
      <c r="NMP372" s="475"/>
      <c r="NMQ372" s="475"/>
      <c r="NMR372" s="475"/>
      <c r="NMS372" s="475"/>
      <c r="NMT372" s="475"/>
      <c r="NMU372" s="475"/>
      <c r="NMV372" s="475"/>
      <c r="NMW372" s="475"/>
      <c r="NMX372" s="475"/>
      <c r="NMY372" s="475"/>
      <c r="NMZ372" s="475"/>
      <c r="NNA372" s="475"/>
      <c r="NNB372" s="475"/>
      <c r="NNC372" s="475"/>
      <c r="NND372" s="475"/>
      <c r="NNE372" s="475"/>
      <c r="NNF372" s="475"/>
      <c r="NNG372" s="475"/>
      <c r="NNH372" s="475"/>
      <c r="NNI372" s="475"/>
      <c r="NNJ372" s="475"/>
      <c r="NNK372" s="475"/>
      <c r="NNL372" s="475"/>
      <c r="NNM372" s="475"/>
      <c r="NNN372" s="475"/>
      <c r="NNO372" s="475"/>
      <c r="NNP372" s="475"/>
      <c r="NNQ372" s="475"/>
      <c r="NNR372" s="475"/>
      <c r="NNS372" s="475"/>
      <c r="NNT372" s="475"/>
      <c r="NNU372" s="475"/>
      <c r="NNV372" s="475"/>
      <c r="NNW372" s="475"/>
      <c r="NNX372" s="475"/>
      <c r="NNY372" s="475"/>
      <c r="NNZ372" s="475"/>
      <c r="NOA372" s="475"/>
      <c r="NOB372" s="475"/>
      <c r="NOC372" s="475"/>
      <c r="NOD372" s="475"/>
      <c r="NOE372" s="475"/>
      <c r="NOF372" s="475"/>
      <c r="NOG372" s="475"/>
      <c r="NOH372" s="475"/>
      <c r="NOI372" s="475"/>
      <c r="NOJ372" s="475"/>
      <c r="NOK372" s="475"/>
      <c r="NOL372" s="475"/>
      <c r="NOM372" s="475"/>
      <c r="NON372" s="475"/>
      <c r="NOO372" s="475"/>
      <c r="NOP372" s="475"/>
      <c r="NOQ372" s="475"/>
      <c r="NOR372" s="475"/>
      <c r="NOS372" s="475"/>
      <c r="NOT372" s="475"/>
      <c r="NOU372" s="475"/>
      <c r="NOV372" s="475"/>
      <c r="NOW372" s="475"/>
      <c r="NOX372" s="475"/>
      <c r="NOY372" s="475"/>
      <c r="NOZ372" s="475"/>
      <c r="NPA372" s="475"/>
      <c r="NPB372" s="475"/>
      <c r="NPC372" s="475"/>
      <c r="NPD372" s="475"/>
      <c r="NPE372" s="475"/>
      <c r="NPF372" s="475"/>
      <c r="NPG372" s="475"/>
      <c r="NPH372" s="475"/>
      <c r="NPI372" s="475"/>
      <c r="NPJ372" s="475"/>
      <c r="NPK372" s="475"/>
      <c r="NPL372" s="475"/>
      <c r="NPM372" s="475"/>
      <c r="NPN372" s="475"/>
      <c r="NPO372" s="475"/>
      <c r="NPP372" s="475"/>
      <c r="NPQ372" s="475"/>
      <c r="NPR372" s="475"/>
      <c r="NPS372" s="475"/>
      <c r="NPT372" s="475"/>
      <c r="NPU372" s="475"/>
      <c r="NPV372" s="475"/>
      <c r="NPW372" s="475"/>
      <c r="NPX372" s="475"/>
      <c r="NPY372" s="475"/>
      <c r="NPZ372" s="475"/>
      <c r="NQA372" s="475"/>
      <c r="NQB372" s="475"/>
      <c r="NQC372" s="475"/>
      <c r="NQD372" s="475"/>
      <c r="NQE372" s="475"/>
      <c r="NQF372" s="475"/>
      <c r="NQG372" s="475"/>
      <c r="NQH372" s="475"/>
      <c r="NQI372" s="475"/>
      <c r="NQJ372" s="475"/>
      <c r="NQK372" s="475"/>
      <c r="NQL372" s="475"/>
      <c r="NQM372" s="475"/>
      <c r="NQN372" s="475"/>
      <c r="NQO372" s="475"/>
      <c r="NQP372" s="475"/>
      <c r="NQQ372" s="475"/>
      <c r="NQR372" s="475"/>
      <c r="NQS372" s="475"/>
      <c r="NQT372" s="475"/>
      <c r="NQU372" s="475"/>
      <c r="NQV372" s="475"/>
      <c r="NQW372" s="475"/>
      <c r="NQX372" s="475"/>
      <c r="NQY372" s="475"/>
      <c r="NQZ372" s="475"/>
      <c r="NRA372" s="475"/>
      <c r="NRB372" s="475"/>
      <c r="NRC372" s="475"/>
      <c r="NRD372" s="475"/>
      <c r="NRE372" s="475"/>
      <c r="NRF372" s="475"/>
      <c r="NRG372" s="475"/>
      <c r="NRH372" s="475"/>
      <c r="NRI372" s="475"/>
      <c r="NRJ372" s="475"/>
      <c r="NRK372" s="475"/>
      <c r="NRL372" s="475"/>
      <c r="NRM372" s="475"/>
      <c r="NRN372" s="475"/>
      <c r="NRO372" s="475"/>
      <c r="NRP372" s="475"/>
      <c r="NRQ372" s="475"/>
      <c r="NRR372" s="475"/>
      <c r="NRS372" s="475"/>
      <c r="NRT372" s="475"/>
      <c r="NRU372" s="475"/>
      <c r="NRV372" s="475"/>
      <c r="NRW372" s="475"/>
      <c r="NRX372" s="475"/>
      <c r="NRY372" s="475"/>
      <c r="NRZ372" s="475"/>
      <c r="NSA372" s="475"/>
      <c r="NSB372" s="475"/>
      <c r="NSC372" s="475"/>
      <c r="NSD372" s="475"/>
      <c r="NSE372" s="475"/>
      <c r="NSF372" s="475"/>
      <c r="NSG372" s="475"/>
      <c r="NSH372" s="475"/>
      <c r="NSI372" s="475"/>
      <c r="NSJ372" s="475"/>
      <c r="NSK372" s="475"/>
      <c r="NSL372" s="475"/>
      <c r="NSM372" s="475"/>
      <c r="NSN372" s="475"/>
      <c r="NSO372" s="475"/>
      <c r="NSP372" s="475"/>
      <c r="NSQ372" s="475"/>
      <c r="NSR372" s="475"/>
      <c r="NSS372" s="475"/>
      <c r="NST372" s="475"/>
      <c r="NSU372" s="475"/>
      <c r="NSV372" s="475"/>
      <c r="NSW372" s="475"/>
      <c r="NSX372" s="475"/>
      <c r="NSY372" s="475"/>
      <c r="NSZ372" s="475"/>
      <c r="NTA372" s="475"/>
      <c r="NTB372" s="475"/>
      <c r="NTC372" s="475"/>
      <c r="NTD372" s="475"/>
      <c r="NTE372" s="475"/>
      <c r="NTF372" s="475"/>
      <c r="NTG372" s="475"/>
      <c r="NTH372" s="475"/>
      <c r="NTI372" s="475"/>
      <c r="NTJ372" s="475"/>
      <c r="NTK372" s="475"/>
      <c r="NTL372" s="475"/>
      <c r="NTM372" s="475"/>
      <c r="NTN372" s="475"/>
      <c r="NTO372" s="475"/>
      <c r="NTP372" s="475"/>
      <c r="NTQ372" s="475"/>
      <c r="NTR372" s="475"/>
      <c r="NTS372" s="475"/>
      <c r="NTT372" s="475"/>
      <c r="NTU372" s="475"/>
      <c r="NTV372" s="475"/>
      <c r="NTW372" s="475"/>
      <c r="NTX372" s="475"/>
      <c r="NTY372" s="475"/>
      <c r="NTZ372" s="475"/>
      <c r="NUA372" s="475"/>
      <c r="NUB372" s="475"/>
      <c r="NUC372" s="475"/>
      <c r="NUD372" s="475"/>
      <c r="NUE372" s="475"/>
      <c r="NUF372" s="475"/>
      <c r="NUG372" s="475"/>
      <c r="NUH372" s="475"/>
      <c r="NUI372" s="475"/>
      <c r="NUJ372" s="475"/>
      <c r="NUK372" s="475"/>
      <c r="NUL372" s="475"/>
      <c r="NUM372" s="475"/>
      <c r="NUN372" s="475"/>
      <c r="NUO372" s="475"/>
      <c r="NUP372" s="475"/>
      <c r="NUQ372" s="475"/>
      <c r="NUR372" s="475"/>
      <c r="NUS372" s="475"/>
      <c r="NUT372" s="475"/>
      <c r="NUU372" s="475"/>
      <c r="NUV372" s="475"/>
      <c r="NUW372" s="475"/>
      <c r="NUX372" s="475"/>
      <c r="NUY372" s="475"/>
      <c r="NUZ372" s="475"/>
      <c r="NVA372" s="475"/>
      <c r="NVB372" s="475"/>
      <c r="NVC372" s="475"/>
      <c r="NVD372" s="475"/>
      <c r="NVE372" s="475"/>
      <c r="NVF372" s="475"/>
      <c r="NVG372" s="475"/>
      <c r="NVH372" s="475"/>
      <c r="NVI372" s="475"/>
      <c r="NVJ372" s="475"/>
      <c r="NVK372" s="475"/>
      <c r="NVL372" s="475"/>
      <c r="NVM372" s="475"/>
      <c r="NVN372" s="475"/>
      <c r="NVO372" s="475"/>
      <c r="NVP372" s="475"/>
      <c r="NVQ372" s="475"/>
      <c r="NVR372" s="475"/>
      <c r="NVS372" s="475"/>
      <c r="NVT372" s="475"/>
      <c r="NVU372" s="475"/>
      <c r="NVV372" s="475"/>
      <c r="NVW372" s="475"/>
      <c r="NVX372" s="475"/>
      <c r="NVY372" s="475"/>
      <c r="NVZ372" s="475"/>
      <c r="NWA372" s="475"/>
      <c r="NWB372" s="475"/>
      <c r="NWC372" s="475"/>
      <c r="NWD372" s="475"/>
      <c r="NWE372" s="475"/>
      <c r="NWF372" s="475"/>
      <c r="NWG372" s="475"/>
      <c r="NWH372" s="475"/>
      <c r="NWI372" s="475"/>
      <c r="NWJ372" s="475"/>
      <c r="NWK372" s="475"/>
      <c r="NWL372" s="475"/>
      <c r="NWM372" s="475"/>
      <c r="NWN372" s="475"/>
      <c r="NWO372" s="475"/>
      <c r="NWP372" s="475"/>
      <c r="NWQ372" s="475"/>
      <c r="NWR372" s="475"/>
      <c r="NWS372" s="475"/>
      <c r="NWT372" s="475"/>
      <c r="NWU372" s="475"/>
      <c r="NWV372" s="475"/>
      <c r="NWW372" s="475"/>
      <c r="NWX372" s="475"/>
      <c r="NWY372" s="475"/>
      <c r="NWZ372" s="475"/>
      <c r="NXA372" s="475"/>
      <c r="NXB372" s="475"/>
      <c r="NXC372" s="475"/>
      <c r="NXD372" s="475"/>
      <c r="NXE372" s="475"/>
      <c r="NXF372" s="475"/>
      <c r="NXG372" s="475"/>
      <c r="NXH372" s="475"/>
      <c r="NXI372" s="475"/>
      <c r="NXJ372" s="475"/>
      <c r="NXK372" s="475"/>
      <c r="NXL372" s="475"/>
      <c r="NXM372" s="475"/>
      <c r="NXN372" s="475"/>
      <c r="NXO372" s="475"/>
      <c r="NXP372" s="475"/>
      <c r="NXQ372" s="475"/>
      <c r="NXR372" s="475"/>
      <c r="NXS372" s="475"/>
      <c r="NXT372" s="475"/>
      <c r="NXU372" s="475"/>
      <c r="NXV372" s="475"/>
      <c r="NXW372" s="475"/>
      <c r="NXX372" s="475"/>
      <c r="NXY372" s="475"/>
      <c r="NXZ372" s="475"/>
      <c r="NYA372" s="475"/>
      <c r="NYB372" s="475"/>
      <c r="NYC372" s="475"/>
      <c r="NYD372" s="475"/>
      <c r="NYE372" s="475"/>
      <c r="NYF372" s="475"/>
      <c r="NYG372" s="475"/>
      <c r="NYH372" s="475"/>
      <c r="NYI372" s="475"/>
      <c r="NYJ372" s="475"/>
      <c r="NYK372" s="475"/>
      <c r="NYL372" s="475"/>
      <c r="NYM372" s="475"/>
      <c r="NYN372" s="475"/>
      <c r="NYO372" s="475"/>
      <c r="NYP372" s="475"/>
      <c r="NYQ372" s="475"/>
      <c r="NYR372" s="475"/>
      <c r="NYS372" s="475"/>
      <c r="NYT372" s="475"/>
      <c r="NYU372" s="475"/>
      <c r="NYV372" s="475"/>
      <c r="NYW372" s="475"/>
      <c r="NYX372" s="475"/>
      <c r="NYY372" s="475"/>
      <c r="NYZ372" s="475"/>
      <c r="NZA372" s="475"/>
      <c r="NZB372" s="475"/>
      <c r="NZC372" s="475"/>
      <c r="NZD372" s="475"/>
      <c r="NZE372" s="475"/>
      <c r="NZF372" s="475"/>
      <c r="NZG372" s="475"/>
      <c r="NZH372" s="475"/>
      <c r="NZI372" s="475"/>
      <c r="NZJ372" s="475"/>
      <c r="NZK372" s="475"/>
      <c r="NZL372" s="475"/>
      <c r="NZM372" s="475"/>
      <c r="NZN372" s="475"/>
      <c r="NZO372" s="475"/>
      <c r="NZP372" s="475"/>
      <c r="NZQ372" s="475"/>
      <c r="NZR372" s="475"/>
      <c r="NZS372" s="475"/>
      <c r="NZT372" s="475"/>
      <c r="NZU372" s="475"/>
      <c r="NZV372" s="475"/>
      <c r="NZW372" s="475"/>
      <c r="NZX372" s="475"/>
      <c r="NZY372" s="475"/>
      <c r="NZZ372" s="475"/>
      <c r="OAA372" s="475"/>
      <c r="OAB372" s="475"/>
      <c r="OAC372" s="475"/>
      <c r="OAD372" s="475"/>
      <c r="OAE372" s="475"/>
      <c r="OAF372" s="475"/>
      <c r="OAG372" s="475"/>
      <c r="OAH372" s="475"/>
      <c r="OAI372" s="475"/>
      <c r="OAJ372" s="475"/>
      <c r="OAK372" s="475"/>
      <c r="OAL372" s="475"/>
      <c r="OAM372" s="475"/>
      <c r="OAN372" s="475"/>
      <c r="OAO372" s="475"/>
      <c r="OAP372" s="475"/>
      <c r="OAQ372" s="475"/>
      <c r="OAR372" s="475"/>
      <c r="OAS372" s="475"/>
      <c r="OAT372" s="475"/>
      <c r="OAU372" s="475"/>
      <c r="OAV372" s="475"/>
      <c r="OAW372" s="475"/>
      <c r="OAX372" s="475"/>
      <c r="OAY372" s="475"/>
      <c r="OAZ372" s="475"/>
      <c r="OBA372" s="475"/>
      <c r="OBB372" s="475"/>
      <c r="OBC372" s="475"/>
      <c r="OBD372" s="475"/>
      <c r="OBE372" s="475"/>
      <c r="OBF372" s="475"/>
      <c r="OBG372" s="475"/>
      <c r="OBH372" s="475"/>
      <c r="OBI372" s="475"/>
      <c r="OBJ372" s="475"/>
      <c r="OBK372" s="475"/>
      <c r="OBL372" s="475"/>
      <c r="OBM372" s="475"/>
      <c r="OBN372" s="475"/>
      <c r="OBO372" s="475"/>
      <c r="OBP372" s="475"/>
      <c r="OBQ372" s="475"/>
      <c r="OBR372" s="475"/>
      <c r="OBS372" s="475"/>
      <c r="OBT372" s="475"/>
      <c r="OBU372" s="475"/>
      <c r="OBV372" s="475"/>
      <c r="OBW372" s="475"/>
      <c r="OBX372" s="475"/>
      <c r="OBY372" s="475"/>
      <c r="OBZ372" s="475"/>
      <c r="OCA372" s="475"/>
      <c r="OCB372" s="475"/>
      <c r="OCC372" s="475"/>
      <c r="OCD372" s="475"/>
      <c r="OCE372" s="475"/>
      <c r="OCF372" s="475"/>
      <c r="OCG372" s="475"/>
      <c r="OCH372" s="475"/>
      <c r="OCI372" s="475"/>
      <c r="OCJ372" s="475"/>
      <c r="OCK372" s="475"/>
      <c r="OCL372" s="475"/>
      <c r="OCM372" s="475"/>
      <c r="OCN372" s="475"/>
      <c r="OCO372" s="475"/>
      <c r="OCP372" s="475"/>
      <c r="OCQ372" s="475"/>
      <c r="OCR372" s="475"/>
      <c r="OCS372" s="475"/>
      <c r="OCT372" s="475"/>
      <c r="OCU372" s="475"/>
      <c r="OCV372" s="475"/>
      <c r="OCW372" s="475"/>
      <c r="OCX372" s="475"/>
      <c r="OCY372" s="475"/>
      <c r="OCZ372" s="475"/>
      <c r="ODA372" s="475"/>
      <c r="ODB372" s="475"/>
      <c r="ODC372" s="475"/>
      <c r="ODD372" s="475"/>
      <c r="ODE372" s="475"/>
      <c r="ODF372" s="475"/>
      <c r="ODG372" s="475"/>
      <c r="ODH372" s="475"/>
      <c r="ODI372" s="475"/>
      <c r="ODJ372" s="475"/>
      <c r="ODK372" s="475"/>
      <c r="ODL372" s="475"/>
      <c r="ODM372" s="475"/>
      <c r="ODN372" s="475"/>
      <c r="ODO372" s="475"/>
      <c r="ODP372" s="475"/>
      <c r="ODQ372" s="475"/>
      <c r="ODR372" s="475"/>
      <c r="ODS372" s="475"/>
      <c r="ODT372" s="475"/>
      <c r="ODU372" s="475"/>
      <c r="ODV372" s="475"/>
      <c r="ODW372" s="475"/>
      <c r="ODX372" s="475"/>
      <c r="ODY372" s="475"/>
      <c r="ODZ372" s="475"/>
      <c r="OEA372" s="475"/>
      <c r="OEB372" s="475"/>
      <c r="OEC372" s="475"/>
      <c r="OED372" s="475"/>
      <c r="OEE372" s="475"/>
      <c r="OEF372" s="475"/>
      <c r="OEG372" s="475"/>
      <c r="OEH372" s="475"/>
      <c r="OEI372" s="475"/>
      <c r="OEJ372" s="475"/>
      <c r="OEK372" s="475"/>
      <c r="OEL372" s="475"/>
      <c r="OEM372" s="475"/>
      <c r="OEN372" s="475"/>
      <c r="OEO372" s="475"/>
      <c r="OEP372" s="475"/>
      <c r="OEQ372" s="475"/>
      <c r="OER372" s="475"/>
      <c r="OES372" s="475"/>
      <c r="OET372" s="475"/>
      <c r="OEU372" s="475"/>
      <c r="OEV372" s="475"/>
      <c r="OEW372" s="475"/>
      <c r="OEX372" s="475"/>
      <c r="OEY372" s="475"/>
      <c r="OEZ372" s="475"/>
      <c r="OFA372" s="475"/>
      <c r="OFB372" s="475"/>
      <c r="OFC372" s="475"/>
      <c r="OFD372" s="475"/>
      <c r="OFE372" s="475"/>
      <c r="OFF372" s="475"/>
      <c r="OFG372" s="475"/>
      <c r="OFH372" s="475"/>
      <c r="OFI372" s="475"/>
      <c r="OFJ372" s="475"/>
      <c r="OFK372" s="475"/>
      <c r="OFL372" s="475"/>
      <c r="OFM372" s="475"/>
      <c r="OFN372" s="475"/>
      <c r="OFO372" s="475"/>
      <c r="OFP372" s="475"/>
      <c r="OFQ372" s="475"/>
      <c r="OFR372" s="475"/>
      <c r="OFS372" s="475"/>
      <c r="OFT372" s="475"/>
      <c r="OFU372" s="475"/>
      <c r="OFV372" s="475"/>
      <c r="OFW372" s="475"/>
      <c r="OFX372" s="475"/>
      <c r="OFY372" s="475"/>
      <c r="OFZ372" s="475"/>
      <c r="OGA372" s="475"/>
      <c r="OGB372" s="475"/>
      <c r="OGC372" s="475"/>
      <c r="OGD372" s="475"/>
      <c r="OGE372" s="475"/>
      <c r="OGF372" s="475"/>
      <c r="OGG372" s="475"/>
      <c r="OGH372" s="475"/>
      <c r="OGI372" s="475"/>
      <c r="OGJ372" s="475"/>
      <c r="OGK372" s="475"/>
      <c r="OGL372" s="475"/>
      <c r="OGM372" s="475"/>
      <c r="OGN372" s="475"/>
      <c r="OGO372" s="475"/>
      <c r="OGP372" s="475"/>
      <c r="OGQ372" s="475"/>
      <c r="OGR372" s="475"/>
      <c r="OGS372" s="475"/>
      <c r="OGT372" s="475"/>
      <c r="OGU372" s="475"/>
      <c r="OGV372" s="475"/>
      <c r="OGW372" s="475"/>
      <c r="OGX372" s="475"/>
      <c r="OGY372" s="475"/>
      <c r="OGZ372" s="475"/>
      <c r="OHA372" s="475"/>
      <c r="OHB372" s="475"/>
      <c r="OHC372" s="475"/>
      <c r="OHD372" s="475"/>
      <c r="OHE372" s="475"/>
      <c r="OHF372" s="475"/>
      <c r="OHG372" s="475"/>
      <c r="OHH372" s="475"/>
      <c r="OHI372" s="475"/>
      <c r="OHJ372" s="475"/>
      <c r="OHK372" s="475"/>
      <c r="OHL372" s="475"/>
      <c r="OHM372" s="475"/>
      <c r="OHN372" s="475"/>
      <c r="OHO372" s="475"/>
      <c r="OHP372" s="475"/>
      <c r="OHQ372" s="475"/>
      <c r="OHR372" s="475"/>
      <c r="OHS372" s="475"/>
      <c r="OHT372" s="475"/>
      <c r="OHU372" s="475"/>
      <c r="OHV372" s="475"/>
      <c r="OHW372" s="475"/>
      <c r="OHX372" s="475"/>
      <c r="OHY372" s="475"/>
      <c r="OHZ372" s="475"/>
      <c r="OIA372" s="475"/>
      <c r="OIB372" s="475"/>
      <c r="OIC372" s="475"/>
      <c r="OID372" s="475"/>
      <c r="OIE372" s="475"/>
      <c r="OIF372" s="475"/>
      <c r="OIG372" s="475"/>
      <c r="OIH372" s="475"/>
      <c r="OII372" s="475"/>
      <c r="OIJ372" s="475"/>
      <c r="OIK372" s="475"/>
      <c r="OIL372" s="475"/>
      <c r="OIM372" s="475"/>
      <c r="OIN372" s="475"/>
      <c r="OIO372" s="475"/>
      <c r="OIP372" s="475"/>
      <c r="OIQ372" s="475"/>
      <c r="OIR372" s="475"/>
      <c r="OIS372" s="475"/>
      <c r="OIT372" s="475"/>
      <c r="OIU372" s="475"/>
      <c r="OIV372" s="475"/>
      <c r="OIW372" s="475"/>
      <c r="OIX372" s="475"/>
      <c r="OIY372" s="475"/>
      <c r="OIZ372" s="475"/>
      <c r="OJA372" s="475"/>
      <c r="OJB372" s="475"/>
      <c r="OJC372" s="475"/>
      <c r="OJD372" s="475"/>
      <c r="OJE372" s="475"/>
      <c r="OJF372" s="475"/>
      <c r="OJG372" s="475"/>
      <c r="OJH372" s="475"/>
      <c r="OJI372" s="475"/>
      <c r="OJJ372" s="475"/>
      <c r="OJK372" s="475"/>
      <c r="OJL372" s="475"/>
      <c r="OJM372" s="475"/>
      <c r="OJN372" s="475"/>
      <c r="OJO372" s="475"/>
      <c r="OJP372" s="475"/>
      <c r="OJQ372" s="475"/>
      <c r="OJR372" s="475"/>
      <c r="OJS372" s="475"/>
      <c r="OJT372" s="475"/>
      <c r="OJU372" s="475"/>
      <c r="OJV372" s="475"/>
      <c r="OJW372" s="475"/>
      <c r="OJX372" s="475"/>
      <c r="OJY372" s="475"/>
      <c r="OJZ372" s="475"/>
      <c r="OKA372" s="475"/>
      <c r="OKB372" s="475"/>
      <c r="OKC372" s="475"/>
      <c r="OKD372" s="475"/>
      <c r="OKE372" s="475"/>
      <c r="OKF372" s="475"/>
      <c r="OKG372" s="475"/>
      <c r="OKH372" s="475"/>
      <c r="OKI372" s="475"/>
      <c r="OKJ372" s="475"/>
      <c r="OKK372" s="475"/>
      <c r="OKL372" s="475"/>
      <c r="OKM372" s="475"/>
      <c r="OKN372" s="475"/>
      <c r="OKO372" s="475"/>
      <c r="OKP372" s="475"/>
      <c r="OKQ372" s="475"/>
      <c r="OKR372" s="475"/>
      <c r="OKS372" s="475"/>
      <c r="OKT372" s="475"/>
      <c r="OKU372" s="475"/>
      <c r="OKV372" s="475"/>
      <c r="OKW372" s="475"/>
      <c r="OKX372" s="475"/>
      <c r="OKY372" s="475"/>
      <c r="OKZ372" s="475"/>
      <c r="OLA372" s="475"/>
      <c r="OLB372" s="475"/>
      <c r="OLC372" s="475"/>
      <c r="OLD372" s="475"/>
      <c r="OLE372" s="475"/>
      <c r="OLF372" s="475"/>
      <c r="OLG372" s="475"/>
      <c r="OLH372" s="475"/>
      <c r="OLI372" s="475"/>
      <c r="OLJ372" s="475"/>
      <c r="OLK372" s="475"/>
      <c r="OLL372" s="475"/>
      <c r="OLM372" s="475"/>
      <c r="OLN372" s="475"/>
      <c r="OLO372" s="475"/>
      <c r="OLP372" s="475"/>
      <c r="OLQ372" s="475"/>
      <c r="OLR372" s="475"/>
      <c r="OLS372" s="475"/>
      <c r="OLT372" s="475"/>
      <c r="OLU372" s="475"/>
      <c r="OLV372" s="475"/>
      <c r="OLW372" s="475"/>
      <c r="OLX372" s="475"/>
      <c r="OLY372" s="475"/>
      <c r="OLZ372" s="475"/>
      <c r="OMA372" s="475"/>
      <c r="OMB372" s="475"/>
      <c r="OMC372" s="475"/>
      <c r="OMD372" s="475"/>
      <c r="OME372" s="475"/>
      <c r="OMF372" s="475"/>
      <c r="OMG372" s="475"/>
      <c r="OMH372" s="475"/>
      <c r="OMI372" s="475"/>
      <c r="OMJ372" s="475"/>
      <c r="OMK372" s="475"/>
      <c r="OML372" s="475"/>
      <c r="OMM372" s="475"/>
      <c r="OMN372" s="475"/>
      <c r="OMO372" s="475"/>
      <c r="OMP372" s="475"/>
      <c r="OMQ372" s="475"/>
      <c r="OMR372" s="475"/>
      <c r="OMS372" s="475"/>
      <c r="OMT372" s="475"/>
      <c r="OMU372" s="475"/>
      <c r="OMV372" s="475"/>
      <c r="OMW372" s="475"/>
      <c r="OMX372" s="475"/>
      <c r="OMY372" s="475"/>
      <c r="OMZ372" s="475"/>
      <c r="ONA372" s="475"/>
      <c r="ONB372" s="475"/>
      <c r="ONC372" s="475"/>
      <c r="OND372" s="475"/>
      <c r="ONE372" s="475"/>
      <c r="ONF372" s="475"/>
      <c r="ONG372" s="475"/>
      <c r="ONH372" s="475"/>
      <c r="ONI372" s="475"/>
      <c r="ONJ372" s="475"/>
      <c r="ONK372" s="475"/>
      <c r="ONL372" s="475"/>
      <c r="ONM372" s="475"/>
      <c r="ONN372" s="475"/>
      <c r="ONO372" s="475"/>
      <c r="ONP372" s="475"/>
      <c r="ONQ372" s="475"/>
      <c r="ONR372" s="475"/>
      <c r="ONS372" s="475"/>
      <c r="ONT372" s="475"/>
      <c r="ONU372" s="475"/>
      <c r="ONV372" s="475"/>
      <c r="ONW372" s="475"/>
      <c r="ONX372" s="475"/>
      <c r="ONY372" s="475"/>
      <c r="ONZ372" s="475"/>
      <c r="OOA372" s="475"/>
      <c r="OOB372" s="475"/>
      <c r="OOC372" s="475"/>
      <c r="OOD372" s="475"/>
      <c r="OOE372" s="475"/>
      <c r="OOF372" s="475"/>
      <c r="OOG372" s="475"/>
      <c r="OOH372" s="475"/>
      <c r="OOI372" s="475"/>
      <c r="OOJ372" s="475"/>
      <c r="OOK372" s="475"/>
      <c r="OOL372" s="475"/>
      <c r="OOM372" s="475"/>
      <c r="OON372" s="475"/>
      <c r="OOO372" s="475"/>
      <c r="OOP372" s="475"/>
      <c r="OOQ372" s="475"/>
      <c r="OOR372" s="475"/>
      <c r="OOS372" s="475"/>
      <c r="OOT372" s="475"/>
      <c r="OOU372" s="475"/>
      <c r="OOV372" s="475"/>
      <c r="OOW372" s="475"/>
      <c r="OOX372" s="475"/>
      <c r="OOY372" s="475"/>
      <c r="OOZ372" s="475"/>
      <c r="OPA372" s="475"/>
      <c r="OPB372" s="475"/>
      <c r="OPC372" s="475"/>
      <c r="OPD372" s="475"/>
      <c r="OPE372" s="475"/>
      <c r="OPF372" s="475"/>
      <c r="OPG372" s="475"/>
      <c r="OPH372" s="475"/>
      <c r="OPI372" s="475"/>
      <c r="OPJ372" s="475"/>
      <c r="OPK372" s="475"/>
      <c r="OPL372" s="475"/>
      <c r="OPM372" s="475"/>
      <c r="OPN372" s="475"/>
      <c r="OPO372" s="475"/>
      <c r="OPP372" s="475"/>
      <c r="OPQ372" s="475"/>
      <c r="OPR372" s="475"/>
      <c r="OPS372" s="475"/>
      <c r="OPT372" s="475"/>
      <c r="OPU372" s="475"/>
      <c r="OPV372" s="475"/>
      <c r="OPW372" s="475"/>
      <c r="OPX372" s="475"/>
      <c r="OPY372" s="475"/>
      <c r="OPZ372" s="475"/>
      <c r="OQA372" s="475"/>
      <c r="OQB372" s="475"/>
      <c r="OQC372" s="475"/>
      <c r="OQD372" s="475"/>
      <c r="OQE372" s="475"/>
      <c r="OQF372" s="475"/>
      <c r="OQG372" s="475"/>
      <c r="OQH372" s="475"/>
      <c r="OQI372" s="475"/>
      <c r="OQJ372" s="475"/>
      <c r="OQK372" s="475"/>
      <c r="OQL372" s="475"/>
      <c r="OQM372" s="475"/>
      <c r="OQN372" s="475"/>
      <c r="OQO372" s="475"/>
      <c r="OQP372" s="475"/>
      <c r="OQQ372" s="475"/>
      <c r="OQR372" s="475"/>
      <c r="OQS372" s="475"/>
      <c r="OQT372" s="475"/>
      <c r="OQU372" s="475"/>
      <c r="OQV372" s="475"/>
      <c r="OQW372" s="475"/>
      <c r="OQX372" s="475"/>
      <c r="OQY372" s="475"/>
      <c r="OQZ372" s="475"/>
      <c r="ORA372" s="475"/>
      <c r="ORB372" s="475"/>
      <c r="ORC372" s="475"/>
      <c r="ORD372" s="475"/>
      <c r="ORE372" s="475"/>
      <c r="ORF372" s="475"/>
      <c r="ORG372" s="475"/>
      <c r="ORH372" s="475"/>
      <c r="ORI372" s="475"/>
      <c r="ORJ372" s="475"/>
      <c r="ORK372" s="475"/>
      <c r="ORL372" s="475"/>
      <c r="ORM372" s="475"/>
      <c r="ORN372" s="475"/>
      <c r="ORO372" s="475"/>
      <c r="ORP372" s="475"/>
      <c r="ORQ372" s="475"/>
      <c r="ORR372" s="475"/>
      <c r="ORS372" s="475"/>
      <c r="ORT372" s="475"/>
      <c r="ORU372" s="475"/>
      <c r="ORV372" s="475"/>
      <c r="ORW372" s="475"/>
      <c r="ORX372" s="475"/>
      <c r="ORY372" s="475"/>
      <c r="ORZ372" s="475"/>
      <c r="OSA372" s="475"/>
      <c r="OSB372" s="475"/>
      <c r="OSC372" s="475"/>
      <c r="OSD372" s="475"/>
      <c r="OSE372" s="475"/>
      <c r="OSF372" s="475"/>
      <c r="OSG372" s="475"/>
      <c r="OSH372" s="475"/>
      <c r="OSI372" s="475"/>
      <c r="OSJ372" s="475"/>
      <c r="OSK372" s="475"/>
      <c r="OSL372" s="475"/>
      <c r="OSM372" s="475"/>
      <c r="OSN372" s="475"/>
      <c r="OSO372" s="475"/>
      <c r="OSP372" s="475"/>
      <c r="OSQ372" s="475"/>
      <c r="OSR372" s="475"/>
      <c r="OSS372" s="475"/>
      <c r="OST372" s="475"/>
      <c r="OSU372" s="475"/>
      <c r="OSV372" s="475"/>
      <c r="OSW372" s="475"/>
      <c r="OSX372" s="475"/>
      <c r="OSY372" s="475"/>
      <c r="OSZ372" s="475"/>
      <c r="OTA372" s="475"/>
      <c r="OTB372" s="475"/>
      <c r="OTC372" s="475"/>
      <c r="OTD372" s="475"/>
      <c r="OTE372" s="475"/>
      <c r="OTF372" s="475"/>
      <c r="OTG372" s="475"/>
      <c r="OTH372" s="475"/>
      <c r="OTI372" s="475"/>
      <c r="OTJ372" s="475"/>
      <c r="OTK372" s="475"/>
      <c r="OTL372" s="475"/>
      <c r="OTM372" s="475"/>
      <c r="OTN372" s="475"/>
      <c r="OTO372" s="475"/>
      <c r="OTP372" s="475"/>
      <c r="OTQ372" s="475"/>
      <c r="OTR372" s="475"/>
      <c r="OTS372" s="475"/>
      <c r="OTT372" s="475"/>
      <c r="OTU372" s="475"/>
      <c r="OTV372" s="475"/>
      <c r="OTW372" s="475"/>
      <c r="OTX372" s="475"/>
      <c r="OTY372" s="475"/>
      <c r="OTZ372" s="475"/>
      <c r="OUA372" s="475"/>
      <c r="OUB372" s="475"/>
      <c r="OUC372" s="475"/>
      <c r="OUD372" s="475"/>
      <c r="OUE372" s="475"/>
      <c r="OUF372" s="475"/>
      <c r="OUG372" s="475"/>
      <c r="OUH372" s="475"/>
      <c r="OUI372" s="475"/>
      <c r="OUJ372" s="475"/>
      <c r="OUK372" s="475"/>
      <c r="OUL372" s="475"/>
      <c r="OUM372" s="475"/>
      <c r="OUN372" s="475"/>
      <c r="OUO372" s="475"/>
      <c r="OUP372" s="475"/>
      <c r="OUQ372" s="475"/>
      <c r="OUR372" s="475"/>
      <c r="OUS372" s="475"/>
      <c r="OUT372" s="475"/>
      <c r="OUU372" s="475"/>
      <c r="OUV372" s="475"/>
      <c r="OUW372" s="475"/>
      <c r="OUX372" s="475"/>
      <c r="OUY372" s="475"/>
      <c r="OUZ372" s="475"/>
      <c r="OVA372" s="475"/>
      <c r="OVB372" s="475"/>
      <c r="OVC372" s="475"/>
      <c r="OVD372" s="475"/>
      <c r="OVE372" s="475"/>
      <c r="OVF372" s="475"/>
      <c r="OVG372" s="475"/>
      <c r="OVH372" s="475"/>
      <c r="OVI372" s="475"/>
      <c r="OVJ372" s="475"/>
      <c r="OVK372" s="475"/>
      <c r="OVL372" s="475"/>
      <c r="OVM372" s="475"/>
      <c r="OVN372" s="475"/>
      <c r="OVO372" s="475"/>
      <c r="OVP372" s="475"/>
      <c r="OVQ372" s="475"/>
      <c r="OVR372" s="475"/>
      <c r="OVS372" s="475"/>
      <c r="OVT372" s="475"/>
      <c r="OVU372" s="475"/>
      <c r="OVV372" s="475"/>
      <c r="OVW372" s="475"/>
      <c r="OVX372" s="475"/>
      <c r="OVY372" s="475"/>
      <c r="OVZ372" s="475"/>
      <c r="OWA372" s="475"/>
      <c r="OWB372" s="475"/>
      <c r="OWC372" s="475"/>
      <c r="OWD372" s="475"/>
      <c r="OWE372" s="475"/>
      <c r="OWF372" s="475"/>
      <c r="OWG372" s="475"/>
      <c r="OWH372" s="475"/>
      <c r="OWI372" s="475"/>
      <c r="OWJ372" s="475"/>
      <c r="OWK372" s="475"/>
      <c r="OWL372" s="475"/>
      <c r="OWM372" s="475"/>
      <c r="OWN372" s="475"/>
      <c r="OWO372" s="475"/>
      <c r="OWP372" s="475"/>
      <c r="OWQ372" s="475"/>
      <c r="OWR372" s="475"/>
      <c r="OWS372" s="475"/>
      <c r="OWT372" s="475"/>
      <c r="OWU372" s="475"/>
      <c r="OWV372" s="475"/>
      <c r="OWW372" s="475"/>
      <c r="OWX372" s="475"/>
      <c r="OWY372" s="475"/>
      <c r="OWZ372" s="475"/>
      <c r="OXA372" s="475"/>
      <c r="OXB372" s="475"/>
      <c r="OXC372" s="475"/>
      <c r="OXD372" s="475"/>
      <c r="OXE372" s="475"/>
      <c r="OXF372" s="475"/>
      <c r="OXG372" s="475"/>
      <c r="OXH372" s="475"/>
      <c r="OXI372" s="475"/>
      <c r="OXJ372" s="475"/>
      <c r="OXK372" s="475"/>
      <c r="OXL372" s="475"/>
      <c r="OXM372" s="475"/>
      <c r="OXN372" s="475"/>
      <c r="OXO372" s="475"/>
      <c r="OXP372" s="475"/>
      <c r="OXQ372" s="475"/>
      <c r="OXR372" s="475"/>
      <c r="OXS372" s="475"/>
      <c r="OXT372" s="475"/>
      <c r="OXU372" s="475"/>
      <c r="OXV372" s="475"/>
      <c r="OXW372" s="475"/>
      <c r="OXX372" s="475"/>
      <c r="OXY372" s="475"/>
      <c r="OXZ372" s="475"/>
      <c r="OYA372" s="475"/>
      <c r="OYB372" s="475"/>
      <c r="OYC372" s="475"/>
      <c r="OYD372" s="475"/>
      <c r="OYE372" s="475"/>
      <c r="OYF372" s="475"/>
      <c r="OYG372" s="475"/>
      <c r="OYH372" s="475"/>
      <c r="OYI372" s="475"/>
      <c r="OYJ372" s="475"/>
      <c r="OYK372" s="475"/>
      <c r="OYL372" s="475"/>
      <c r="OYM372" s="475"/>
      <c r="OYN372" s="475"/>
      <c r="OYO372" s="475"/>
      <c r="OYP372" s="475"/>
      <c r="OYQ372" s="475"/>
      <c r="OYR372" s="475"/>
      <c r="OYS372" s="475"/>
      <c r="OYT372" s="475"/>
      <c r="OYU372" s="475"/>
      <c r="OYV372" s="475"/>
      <c r="OYW372" s="475"/>
      <c r="OYX372" s="475"/>
      <c r="OYY372" s="475"/>
      <c r="OYZ372" s="475"/>
      <c r="OZA372" s="475"/>
      <c r="OZB372" s="475"/>
      <c r="OZC372" s="475"/>
      <c r="OZD372" s="475"/>
      <c r="OZE372" s="475"/>
      <c r="OZF372" s="475"/>
      <c r="OZG372" s="475"/>
      <c r="OZH372" s="475"/>
      <c r="OZI372" s="475"/>
      <c r="OZJ372" s="475"/>
      <c r="OZK372" s="475"/>
      <c r="OZL372" s="475"/>
      <c r="OZM372" s="475"/>
      <c r="OZN372" s="475"/>
      <c r="OZO372" s="475"/>
      <c r="OZP372" s="475"/>
      <c r="OZQ372" s="475"/>
      <c r="OZR372" s="475"/>
      <c r="OZS372" s="475"/>
      <c r="OZT372" s="475"/>
      <c r="OZU372" s="475"/>
      <c r="OZV372" s="475"/>
      <c r="OZW372" s="475"/>
      <c r="OZX372" s="475"/>
      <c r="OZY372" s="475"/>
      <c r="OZZ372" s="475"/>
      <c r="PAA372" s="475"/>
      <c r="PAB372" s="475"/>
      <c r="PAC372" s="475"/>
      <c r="PAD372" s="475"/>
      <c r="PAE372" s="475"/>
      <c r="PAF372" s="475"/>
      <c r="PAG372" s="475"/>
      <c r="PAH372" s="475"/>
      <c r="PAI372" s="475"/>
      <c r="PAJ372" s="475"/>
      <c r="PAK372" s="475"/>
      <c r="PAL372" s="475"/>
      <c r="PAM372" s="475"/>
      <c r="PAN372" s="475"/>
      <c r="PAO372" s="475"/>
      <c r="PAP372" s="475"/>
      <c r="PAQ372" s="475"/>
      <c r="PAR372" s="475"/>
      <c r="PAS372" s="475"/>
      <c r="PAT372" s="475"/>
      <c r="PAU372" s="475"/>
      <c r="PAV372" s="475"/>
      <c r="PAW372" s="475"/>
      <c r="PAX372" s="475"/>
      <c r="PAY372" s="475"/>
      <c r="PAZ372" s="475"/>
      <c r="PBA372" s="475"/>
      <c r="PBB372" s="475"/>
      <c r="PBC372" s="475"/>
      <c r="PBD372" s="475"/>
      <c r="PBE372" s="475"/>
      <c r="PBF372" s="475"/>
      <c r="PBG372" s="475"/>
      <c r="PBH372" s="475"/>
      <c r="PBI372" s="475"/>
      <c r="PBJ372" s="475"/>
      <c r="PBK372" s="475"/>
      <c r="PBL372" s="475"/>
      <c r="PBM372" s="475"/>
      <c r="PBN372" s="475"/>
      <c r="PBO372" s="475"/>
      <c r="PBP372" s="475"/>
      <c r="PBQ372" s="475"/>
      <c r="PBR372" s="475"/>
      <c r="PBS372" s="475"/>
      <c r="PBT372" s="475"/>
      <c r="PBU372" s="475"/>
      <c r="PBV372" s="475"/>
      <c r="PBW372" s="475"/>
      <c r="PBX372" s="475"/>
      <c r="PBY372" s="475"/>
      <c r="PBZ372" s="475"/>
      <c r="PCA372" s="475"/>
      <c r="PCB372" s="475"/>
      <c r="PCC372" s="475"/>
      <c r="PCD372" s="475"/>
      <c r="PCE372" s="475"/>
      <c r="PCF372" s="475"/>
      <c r="PCG372" s="475"/>
      <c r="PCH372" s="475"/>
      <c r="PCI372" s="475"/>
      <c r="PCJ372" s="475"/>
      <c r="PCK372" s="475"/>
      <c r="PCL372" s="475"/>
      <c r="PCM372" s="475"/>
      <c r="PCN372" s="475"/>
      <c r="PCO372" s="475"/>
      <c r="PCP372" s="475"/>
      <c r="PCQ372" s="475"/>
      <c r="PCR372" s="475"/>
      <c r="PCS372" s="475"/>
      <c r="PCT372" s="475"/>
      <c r="PCU372" s="475"/>
      <c r="PCV372" s="475"/>
      <c r="PCW372" s="475"/>
      <c r="PCX372" s="475"/>
      <c r="PCY372" s="475"/>
      <c r="PCZ372" s="475"/>
      <c r="PDA372" s="475"/>
      <c r="PDB372" s="475"/>
      <c r="PDC372" s="475"/>
      <c r="PDD372" s="475"/>
      <c r="PDE372" s="475"/>
      <c r="PDF372" s="475"/>
      <c r="PDG372" s="475"/>
      <c r="PDH372" s="475"/>
      <c r="PDI372" s="475"/>
      <c r="PDJ372" s="475"/>
      <c r="PDK372" s="475"/>
      <c r="PDL372" s="475"/>
      <c r="PDM372" s="475"/>
      <c r="PDN372" s="475"/>
      <c r="PDO372" s="475"/>
      <c r="PDP372" s="475"/>
      <c r="PDQ372" s="475"/>
      <c r="PDR372" s="475"/>
      <c r="PDS372" s="475"/>
      <c r="PDT372" s="475"/>
      <c r="PDU372" s="475"/>
      <c r="PDV372" s="475"/>
      <c r="PDW372" s="475"/>
      <c r="PDX372" s="475"/>
      <c r="PDY372" s="475"/>
      <c r="PDZ372" s="475"/>
      <c r="PEA372" s="475"/>
      <c r="PEB372" s="475"/>
      <c r="PEC372" s="475"/>
      <c r="PED372" s="475"/>
      <c r="PEE372" s="475"/>
      <c r="PEF372" s="475"/>
      <c r="PEG372" s="475"/>
      <c r="PEH372" s="475"/>
      <c r="PEI372" s="475"/>
      <c r="PEJ372" s="475"/>
      <c r="PEK372" s="475"/>
      <c r="PEL372" s="475"/>
      <c r="PEM372" s="475"/>
      <c r="PEN372" s="475"/>
      <c r="PEO372" s="475"/>
      <c r="PEP372" s="475"/>
      <c r="PEQ372" s="475"/>
      <c r="PER372" s="475"/>
      <c r="PES372" s="475"/>
      <c r="PET372" s="475"/>
      <c r="PEU372" s="475"/>
      <c r="PEV372" s="475"/>
      <c r="PEW372" s="475"/>
      <c r="PEX372" s="475"/>
      <c r="PEY372" s="475"/>
      <c r="PEZ372" s="475"/>
      <c r="PFA372" s="475"/>
      <c r="PFB372" s="475"/>
      <c r="PFC372" s="475"/>
      <c r="PFD372" s="475"/>
      <c r="PFE372" s="475"/>
      <c r="PFF372" s="475"/>
      <c r="PFG372" s="475"/>
      <c r="PFH372" s="475"/>
      <c r="PFI372" s="475"/>
      <c r="PFJ372" s="475"/>
      <c r="PFK372" s="475"/>
      <c r="PFL372" s="475"/>
      <c r="PFM372" s="475"/>
      <c r="PFN372" s="475"/>
      <c r="PFO372" s="475"/>
      <c r="PFP372" s="475"/>
      <c r="PFQ372" s="475"/>
      <c r="PFR372" s="475"/>
      <c r="PFS372" s="475"/>
      <c r="PFT372" s="475"/>
      <c r="PFU372" s="475"/>
      <c r="PFV372" s="475"/>
      <c r="PFW372" s="475"/>
      <c r="PFX372" s="475"/>
      <c r="PFY372" s="475"/>
      <c r="PFZ372" s="475"/>
      <c r="PGA372" s="475"/>
      <c r="PGB372" s="475"/>
      <c r="PGC372" s="475"/>
      <c r="PGD372" s="475"/>
      <c r="PGE372" s="475"/>
      <c r="PGF372" s="475"/>
      <c r="PGG372" s="475"/>
      <c r="PGH372" s="475"/>
      <c r="PGI372" s="475"/>
      <c r="PGJ372" s="475"/>
      <c r="PGK372" s="475"/>
      <c r="PGL372" s="475"/>
      <c r="PGM372" s="475"/>
      <c r="PGN372" s="475"/>
      <c r="PGO372" s="475"/>
      <c r="PGP372" s="475"/>
      <c r="PGQ372" s="475"/>
      <c r="PGR372" s="475"/>
      <c r="PGS372" s="475"/>
      <c r="PGT372" s="475"/>
      <c r="PGU372" s="475"/>
      <c r="PGV372" s="475"/>
      <c r="PGW372" s="475"/>
      <c r="PGX372" s="475"/>
      <c r="PGY372" s="475"/>
      <c r="PGZ372" s="475"/>
      <c r="PHA372" s="475"/>
      <c r="PHB372" s="475"/>
      <c r="PHC372" s="475"/>
      <c r="PHD372" s="475"/>
      <c r="PHE372" s="475"/>
      <c r="PHF372" s="475"/>
      <c r="PHG372" s="475"/>
      <c r="PHH372" s="475"/>
      <c r="PHI372" s="475"/>
      <c r="PHJ372" s="475"/>
      <c r="PHK372" s="475"/>
      <c r="PHL372" s="475"/>
      <c r="PHM372" s="475"/>
      <c r="PHN372" s="475"/>
      <c r="PHO372" s="475"/>
      <c r="PHP372" s="475"/>
      <c r="PHQ372" s="475"/>
      <c r="PHR372" s="475"/>
      <c r="PHS372" s="475"/>
      <c r="PHT372" s="475"/>
      <c r="PHU372" s="475"/>
      <c r="PHV372" s="475"/>
      <c r="PHW372" s="475"/>
      <c r="PHX372" s="475"/>
      <c r="PHY372" s="475"/>
      <c r="PHZ372" s="475"/>
      <c r="PIA372" s="475"/>
      <c r="PIB372" s="475"/>
      <c r="PIC372" s="475"/>
      <c r="PID372" s="475"/>
      <c r="PIE372" s="475"/>
      <c r="PIF372" s="475"/>
      <c r="PIG372" s="475"/>
      <c r="PIH372" s="475"/>
      <c r="PII372" s="475"/>
      <c r="PIJ372" s="475"/>
      <c r="PIK372" s="475"/>
      <c r="PIL372" s="475"/>
      <c r="PIM372" s="475"/>
      <c r="PIN372" s="475"/>
      <c r="PIO372" s="475"/>
      <c r="PIP372" s="475"/>
      <c r="PIQ372" s="475"/>
      <c r="PIR372" s="475"/>
      <c r="PIS372" s="475"/>
      <c r="PIT372" s="475"/>
      <c r="PIU372" s="475"/>
      <c r="PIV372" s="475"/>
      <c r="PIW372" s="475"/>
      <c r="PIX372" s="475"/>
      <c r="PIY372" s="475"/>
      <c r="PIZ372" s="475"/>
      <c r="PJA372" s="475"/>
      <c r="PJB372" s="475"/>
      <c r="PJC372" s="475"/>
      <c r="PJD372" s="475"/>
      <c r="PJE372" s="475"/>
      <c r="PJF372" s="475"/>
      <c r="PJG372" s="475"/>
      <c r="PJH372" s="475"/>
      <c r="PJI372" s="475"/>
      <c r="PJJ372" s="475"/>
      <c r="PJK372" s="475"/>
      <c r="PJL372" s="475"/>
      <c r="PJM372" s="475"/>
      <c r="PJN372" s="475"/>
      <c r="PJO372" s="475"/>
      <c r="PJP372" s="475"/>
      <c r="PJQ372" s="475"/>
      <c r="PJR372" s="475"/>
      <c r="PJS372" s="475"/>
      <c r="PJT372" s="475"/>
      <c r="PJU372" s="475"/>
      <c r="PJV372" s="475"/>
      <c r="PJW372" s="475"/>
      <c r="PJX372" s="475"/>
      <c r="PJY372" s="475"/>
      <c r="PJZ372" s="475"/>
      <c r="PKA372" s="475"/>
      <c r="PKB372" s="475"/>
      <c r="PKC372" s="475"/>
      <c r="PKD372" s="475"/>
      <c r="PKE372" s="475"/>
      <c r="PKF372" s="475"/>
      <c r="PKG372" s="475"/>
      <c r="PKH372" s="475"/>
      <c r="PKI372" s="475"/>
      <c r="PKJ372" s="475"/>
      <c r="PKK372" s="475"/>
      <c r="PKL372" s="475"/>
      <c r="PKM372" s="475"/>
      <c r="PKN372" s="475"/>
      <c r="PKO372" s="475"/>
      <c r="PKP372" s="475"/>
      <c r="PKQ372" s="475"/>
      <c r="PKR372" s="475"/>
      <c r="PKS372" s="475"/>
      <c r="PKT372" s="475"/>
      <c r="PKU372" s="475"/>
      <c r="PKV372" s="475"/>
      <c r="PKW372" s="475"/>
      <c r="PKX372" s="475"/>
      <c r="PKY372" s="475"/>
      <c r="PKZ372" s="475"/>
      <c r="PLA372" s="475"/>
      <c r="PLB372" s="475"/>
      <c r="PLC372" s="475"/>
      <c r="PLD372" s="475"/>
      <c r="PLE372" s="475"/>
      <c r="PLF372" s="475"/>
      <c r="PLG372" s="475"/>
      <c r="PLH372" s="475"/>
      <c r="PLI372" s="475"/>
      <c r="PLJ372" s="475"/>
      <c r="PLK372" s="475"/>
      <c r="PLL372" s="475"/>
      <c r="PLM372" s="475"/>
      <c r="PLN372" s="475"/>
      <c r="PLO372" s="475"/>
      <c r="PLP372" s="475"/>
      <c r="PLQ372" s="475"/>
      <c r="PLR372" s="475"/>
      <c r="PLS372" s="475"/>
      <c r="PLT372" s="475"/>
      <c r="PLU372" s="475"/>
      <c r="PLV372" s="475"/>
      <c r="PLW372" s="475"/>
      <c r="PLX372" s="475"/>
      <c r="PLY372" s="475"/>
      <c r="PLZ372" s="475"/>
      <c r="PMA372" s="475"/>
      <c r="PMB372" s="475"/>
      <c r="PMC372" s="475"/>
      <c r="PMD372" s="475"/>
      <c r="PME372" s="475"/>
      <c r="PMF372" s="475"/>
      <c r="PMG372" s="475"/>
      <c r="PMH372" s="475"/>
      <c r="PMI372" s="475"/>
      <c r="PMJ372" s="475"/>
      <c r="PMK372" s="475"/>
      <c r="PML372" s="475"/>
      <c r="PMM372" s="475"/>
      <c r="PMN372" s="475"/>
      <c r="PMO372" s="475"/>
      <c r="PMP372" s="475"/>
      <c r="PMQ372" s="475"/>
      <c r="PMR372" s="475"/>
      <c r="PMS372" s="475"/>
      <c r="PMT372" s="475"/>
      <c r="PMU372" s="475"/>
      <c r="PMV372" s="475"/>
      <c r="PMW372" s="475"/>
      <c r="PMX372" s="475"/>
      <c r="PMY372" s="475"/>
      <c r="PMZ372" s="475"/>
      <c r="PNA372" s="475"/>
      <c r="PNB372" s="475"/>
      <c r="PNC372" s="475"/>
      <c r="PND372" s="475"/>
      <c r="PNE372" s="475"/>
      <c r="PNF372" s="475"/>
      <c r="PNG372" s="475"/>
      <c r="PNH372" s="475"/>
      <c r="PNI372" s="475"/>
      <c r="PNJ372" s="475"/>
      <c r="PNK372" s="475"/>
      <c r="PNL372" s="475"/>
      <c r="PNM372" s="475"/>
      <c r="PNN372" s="475"/>
      <c r="PNO372" s="475"/>
      <c r="PNP372" s="475"/>
      <c r="PNQ372" s="475"/>
      <c r="PNR372" s="475"/>
      <c r="PNS372" s="475"/>
      <c r="PNT372" s="475"/>
      <c r="PNU372" s="475"/>
      <c r="PNV372" s="475"/>
      <c r="PNW372" s="475"/>
      <c r="PNX372" s="475"/>
      <c r="PNY372" s="475"/>
      <c r="PNZ372" s="475"/>
      <c r="POA372" s="475"/>
      <c r="POB372" s="475"/>
      <c r="POC372" s="475"/>
      <c r="POD372" s="475"/>
      <c r="POE372" s="475"/>
      <c r="POF372" s="475"/>
      <c r="POG372" s="475"/>
      <c r="POH372" s="475"/>
      <c r="POI372" s="475"/>
      <c r="POJ372" s="475"/>
      <c r="POK372" s="475"/>
      <c r="POL372" s="475"/>
      <c r="POM372" s="475"/>
      <c r="PON372" s="475"/>
      <c r="POO372" s="475"/>
      <c r="POP372" s="475"/>
      <c r="POQ372" s="475"/>
      <c r="POR372" s="475"/>
      <c r="POS372" s="475"/>
      <c r="POT372" s="475"/>
      <c r="POU372" s="475"/>
      <c r="POV372" s="475"/>
      <c r="POW372" s="475"/>
      <c r="POX372" s="475"/>
      <c r="POY372" s="475"/>
      <c r="POZ372" s="475"/>
      <c r="PPA372" s="475"/>
      <c r="PPB372" s="475"/>
      <c r="PPC372" s="475"/>
      <c r="PPD372" s="475"/>
      <c r="PPE372" s="475"/>
      <c r="PPF372" s="475"/>
      <c r="PPG372" s="475"/>
      <c r="PPH372" s="475"/>
      <c r="PPI372" s="475"/>
      <c r="PPJ372" s="475"/>
      <c r="PPK372" s="475"/>
      <c r="PPL372" s="475"/>
      <c r="PPM372" s="475"/>
      <c r="PPN372" s="475"/>
      <c r="PPO372" s="475"/>
      <c r="PPP372" s="475"/>
      <c r="PPQ372" s="475"/>
      <c r="PPR372" s="475"/>
      <c r="PPS372" s="475"/>
      <c r="PPT372" s="475"/>
      <c r="PPU372" s="475"/>
      <c r="PPV372" s="475"/>
      <c r="PPW372" s="475"/>
      <c r="PPX372" s="475"/>
      <c r="PPY372" s="475"/>
      <c r="PPZ372" s="475"/>
      <c r="PQA372" s="475"/>
      <c r="PQB372" s="475"/>
      <c r="PQC372" s="475"/>
      <c r="PQD372" s="475"/>
      <c r="PQE372" s="475"/>
      <c r="PQF372" s="475"/>
      <c r="PQG372" s="475"/>
      <c r="PQH372" s="475"/>
      <c r="PQI372" s="475"/>
      <c r="PQJ372" s="475"/>
      <c r="PQK372" s="475"/>
      <c r="PQL372" s="475"/>
      <c r="PQM372" s="475"/>
      <c r="PQN372" s="475"/>
      <c r="PQO372" s="475"/>
      <c r="PQP372" s="475"/>
      <c r="PQQ372" s="475"/>
      <c r="PQR372" s="475"/>
      <c r="PQS372" s="475"/>
      <c r="PQT372" s="475"/>
      <c r="PQU372" s="475"/>
      <c r="PQV372" s="475"/>
      <c r="PQW372" s="475"/>
      <c r="PQX372" s="475"/>
      <c r="PQY372" s="475"/>
      <c r="PQZ372" s="475"/>
      <c r="PRA372" s="475"/>
      <c r="PRB372" s="475"/>
      <c r="PRC372" s="475"/>
      <c r="PRD372" s="475"/>
      <c r="PRE372" s="475"/>
      <c r="PRF372" s="475"/>
      <c r="PRG372" s="475"/>
      <c r="PRH372" s="475"/>
      <c r="PRI372" s="475"/>
      <c r="PRJ372" s="475"/>
      <c r="PRK372" s="475"/>
      <c r="PRL372" s="475"/>
      <c r="PRM372" s="475"/>
      <c r="PRN372" s="475"/>
      <c r="PRO372" s="475"/>
      <c r="PRP372" s="475"/>
      <c r="PRQ372" s="475"/>
      <c r="PRR372" s="475"/>
      <c r="PRS372" s="475"/>
      <c r="PRT372" s="475"/>
      <c r="PRU372" s="475"/>
      <c r="PRV372" s="475"/>
      <c r="PRW372" s="475"/>
      <c r="PRX372" s="475"/>
      <c r="PRY372" s="475"/>
      <c r="PRZ372" s="475"/>
      <c r="PSA372" s="475"/>
      <c r="PSB372" s="475"/>
      <c r="PSC372" s="475"/>
      <c r="PSD372" s="475"/>
      <c r="PSE372" s="475"/>
      <c r="PSF372" s="475"/>
      <c r="PSG372" s="475"/>
      <c r="PSH372" s="475"/>
      <c r="PSI372" s="475"/>
      <c r="PSJ372" s="475"/>
      <c r="PSK372" s="475"/>
      <c r="PSL372" s="475"/>
      <c r="PSM372" s="475"/>
      <c r="PSN372" s="475"/>
      <c r="PSO372" s="475"/>
      <c r="PSP372" s="475"/>
      <c r="PSQ372" s="475"/>
      <c r="PSR372" s="475"/>
      <c r="PSS372" s="475"/>
      <c r="PST372" s="475"/>
      <c r="PSU372" s="475"/>
      <c r="PSV372" s="475"/>
      <c r="PSW372" s="475"/>
      <c r="PSX372" s="475"/>
      <c r="PSY372" s="475"/>
      <c r="PSZ372" s="475"/>
      <c r="PTA372" s="475"/>
      <c r="PTB372" s="475"/>
      <c r="PTC372" s="475"/>
      <c r="PTD372" s="475"/>
      <c r="PTE372" s="475"/>
      <c r="PTF372" s="475"/>
      <c r="PTG372" s="475"/>
      <c r="PTH372" s="475"/>
      <c r="PTI372" s="475"/>
      <c r="PTJ372" s="475"/>
      <c r="PTK372" s="475"/>
      <c r="PTL372" s="475"/>
      <c r="PTM372" s="475"/>
      <c r="PTN372" s="475"/>
      <c r="PTO372" s="475"/>
      <c r="PTP372" s="475"/>
      <c r="PTQ372" s="475"/>
      <c r="PTR372" s="475"/>
      <c r="PTS372" s="475"/>
      <c r="PTT372" s="475"/>
      <c r="PTU372" s="475"/>
      <c r="PTV372" s="475"/>
      <c r="PTW372" s="475"/>
      <c r="PTX372" s="475"/>
      <c r="PTY372" s="475"/>
      <c r="PTZ372" s="475"/>
      <c r="PUA372" s="475"/>
      <c r="PUB372" s="475"/>
      <c r="PUC372" s="475"/>
      <c r="PUD372" s="475"/>
      <c r="PUE372" s="475"/>
      <c r="PUF372" s="475"/>
      <c r="PUG372" s="475"/>
      <c r="PUH372" s="475"/>
      <c r="PUI372" s="475"/>
      <c r="PUJ372" s="475"/>
      <c r="PUK372" s="475"/>
      <c r="PUL372" s="475"/>
      <c r="PUM372" s="475"/>
      <c r="PUN372" s="475"/>
      <c r="PUO372" s="475"/>
      <c r="PUP372" s="475"/>
      <c r="PUQ372" s="475"/>
      <c r="PUR372" s="475"/>
      <c r="PUS372" s="475"/>
      <c r="PUT372" s="475"/>
      <c r="PUU372" s="475"/>
      <c r="PUV372" s="475"/>
      <c r="PUW372" s="475"/>
      <c r="PUX372" s="475"/>
      <c r="PUY372" s="475"/>
      <c r="PUZ372" s="475"/>
      <c r="PVA372" s="475"/>
      <c r="PVB372" s="475"/>
      <c r="PVC372" s="475"/>
      <c r="PVD372" s="475"/>
      <c r="PVE372" s="475"/>
      <c r="PVF372" s="475"/>
      <c r="PVG372" s="475"/>
      <c r="PVH372" s="475"/>
      <c r="PVI372" s="475"/>
      <c r="PVJ372" s="475"/>
      <c r="PVK372" s="475"/>
      <c r="PVL372" s="475"/>
      <c r="PVM372" s="475"/>
      <c r="PVN372" s="475"/>
      <c r="PVO372" s="475"/>
      <c r="PVP372" s="475"/>
      <c r="PVQ372" s="475"/>
      <c r="PVR372" s="475"/>
      <c r="PVS372" s="475"/>
      <c r="PVT372" s="475"/>
      <c r="PVU372" s="475"/>
      <c r="PVV372" s="475"/>
      <c r="PVW372" s="475"/>
      <c r="PVX372" s="475"/>
      <c r="PVY372" s="475"/>
      <c r="PVZ372" s="475"/>
      <c r="PWA372" s="475"/>
      <c r="PWB372" s="475"/>
      <c r="PWC372" s="475"/>
      <c r="PWD372" s="475"/>
      <c r="PWE372" s="475"/>
      <c r="PWF372" s="475"/>
      <c r="PWG372" s="475"/>
      <c r="PWH372" s="475"/>
      <c r="PWI372" s="475"/>
      <c r="PWJ372" s="475"/>
      <c r="PWK372" s="475"/>
      <c r="PWL372" s="475"/>
      <c r="PWM372" s="475"/>
      <c r="PWN372" s="475"/>
      <c r="PWO372" s="475"/>
      <c r="PWP372" s="475"/>
      <c r="PWQ372" s="475"/>
      <c r="PWR372" s="475"/>
      <c r="PWS372" s="475"/>
      <c r="PWT372" s="475"/>
      <c r="PWU372" s="475"/>
      <c r="PWV372" s="475"/>
      <c r="PWW372" s="475"/>
      <c r="PWX372" s="475"/>
      <c r="PWY372" s="475"/>
      <c r="PWZ372" s="475"/>
      <c r="PXA372" s="475"/>
      <c r="PXB372" s="475"/>
      <c r="PXC372" s="475"/>
      <c r="PXD372" s="475"/>
      <c r="PXE372" s="475"/>
      <c r="PXF372" s="475"/>
      <c r="PXG372" s="475"/>
      <c r="PXH372" s="475"/>
      <c r="PXI372" s="475"/>
      <c r="PXJ372" s="475"/>
      <c r="PXK372" s="475"/>
      <c r="PXL372" s="475"/>
      <c r="PXM372" s="475"/>
      <c r="PXN372" s="475"/>
      <c r="PXO372" s="475"/>
      <c r="PXP372" s="475"/>
      <c r="PXQ372" s="475"/>
      <c r="PXR372" s="475"/>
      <c r="PXS372" s="475"/>
      <c r="PXT372" s="475"/>
      <c r="PXU372" s="475"/>
      <c r="PXV372" s="475"/>
      <c r="PXW372" s="475"/>
      <c r="PXX372" s="475"/>
      <c r="PXY372" s="475"/>
      <c r="PXZ372" s="475"/>
      <c r="PYA372" s="475"/>
      <c r="PYB372" s="475"/>
      <c r="PYC372" s="475"/>
      <c r="PYD372" s="475"/>
      <c r="PYE372" s="475"/>
      <c r="PYF372" s="475"/>
      <c r="PYG372" s="475"/>
      <c r="PYH372" s="475"/>
      <c r="PYI372" s="475"/>
      <c r="PYJ372" s="475"/>
      <c r="PYK372" s="475"/>
      <c r="PYL372" s="475"/>
      <c r="PYM372" s="475"/>
      <c r="PYN372" s="475"/>
      <c r="PYO372" s="475"/>
      <c r="PYP372" s="475"/>
      <c r="PYQ372" s="475"/>
      <c r="PYR372" s="475"/>
      <c r="PYS372" s="475"/>
      <c r="PYT372" s="475"/>
      <c r="PYU372" s="475"/>
      <c r="PYV372" s="475"/>
      <c r="PYW372" s="475"/>
      <c r="PYX372" s="475"/>
      <c r="PYY372" s="475"/>
      <c r="PYZ372" s="475"/>
      <c r="PZA372" s="475"/>
      <c r="PZB372" s="475"/>
      <c r="PZC372" s="475"/>
      <c r="PZD372" s="475"/>
      <c r="PZE372" s="475"/>
      <c r="PZF372" s="475"/>
      <c r="PZG372" s="475"/>
      <c r="PZH372" s="475"/>
      <c r="PZI372" s="475"/>
      <c r="PZJ372" s="475"/>
      <c r="PZK372" s="475"/>
      <c r="PZL372" s="475"/>
      <c r="PZM372" s="475"/>
      <c r="PZN372" s="475"/>
      <c r="PZO372" s="475"/>
      <c r="PZP372" s="475"/>
      <c r="PZQ372" s="475"/>
      <c r="PZR372" s="475"/>
      <c r="PZS372" s="475"/>
      <c r="PZT372" s="475"/>
      <c r="PZU372" s="475"/>
      <c r="PZV372" s="475"/>
      <c r="PZW372" s="475"/>
      <c r="PZX372" s="475"/>
      <c r="PZY372" s="475"/>
      <c r="PZZ372" s="475"/>
      <c r="QAA372" s="475"/>
      <c r="QAB372" s="475"/>
      <c r="QAC372" s="475"/>
      <c r="QAD372" s="475"/>
      <c r="QAE372" s="475"/>
      <c r="QAF372" s="475"/>
      <c r="QAG372" s="475"/>
      <c r="QAH372" s="475"/>
      <c r="QAI372" s="475"/>
      <c r="QAJ372" s="475"/>
      <c r="QAK372" s="475"/>
      <c r="QAL372" s="475"/>
      <c r="QAM372" s="475"/>
      <c r="QAN372" s="475"/>
      <c r="QAO372" s="475"/>
      <c r="QAP372" s="475"/>
      <c r="QAQ372" s="475"/>
      <c r="QAR372" s="475"/>
      <c r="QAS372" s="475"/>
      <c r="QAT372" s="475"/>
      <c r="QAU372" s="475"/>
      <c r="QAV372" s="475"/>
      <c r="QAW372" s="475"/>
      <c r="QAX372" s="475"/>
      <c r="QAY372" s="475"/>
      <c r="QAZ372" s="475"/>
      <c r="QBA372" s="475"/>
      <c r="QBB372" s="475"/>
      <c r="QBC372" s="475"/>
      <c r="QBD372" s="475"/>
      <c r="QBE372" s="475"/>
      <c r="QBF372" s="475"/>
      <c r="QBG372" s="475"/>
      <c r="QBH372" s="475"/>
      <c r="QBI372" s="475"/>
      <c r="QBJ372" s="475"/>
      <c r="QBK372" s="475"/>
      <c r="QBL372" s="475"/>
      <c r="QBM372" s="475"/>
      <c r="QBN372" s="475"/>
      <c r="QBO372" s="475"/>
      <c r="QBP372" s="475"/>
      <c r="QBQ372" s="475"/>
      <c r="QBR372" s="475"/>
      <c r="QBS372" s="475"/>
      <c r="QBT372" s="475"/>
      <c r="QBU372" s="475"/>
      <c r="QBV372" s="475"/>
      <c r="QBW372" s="475"/>
      <c r="QBX372" s="475"/>
      <c r="QBY372" s="475"/>
      <c r="QBZ372" s="475"/>
      <c r="QCA372" s="475"/>
      <c r="QCB372" s="475"/>
      <c r="QCC372" s="475"/>
      <c r="QCD372" s="475"/>
      <c r="QCE372" s="475"/>
      <c r="QCF372" s="475"/>
      <c r="QCG372" s="475"/>
      <c r="QCH372" s="475"/>
      <c r="QCI372" s="475"/>
      <c r="QCJ372" s="475"/>
      <c r="QCK372" s="475"/>
      <c r="QCL372" s="475"/>
      <c r="QCM372" s="475"/>
      <c r="QCN372" s="475"/>
      <c r="QCO372" s="475"/>
      <c r="QCP372" s="475"/>
      <c r="QCQ372" s="475"/>
      <c r="QCR372" s="475"/>
      <c r="QCS372" s="475"/>
      <c r="QCT372" s="475"/>
      <c r="QCU372" s="475"/>
      <c r="QCV372" s="475"/>
      <c r="QCW372" s="475"/>
      <c r="QCX372" s="475"/>
      <c r="QCY372" s="475"/>
      <c r="QCZ372" s="475"/>
      <c r="QDA372" s="475"/>
      <c r="QDB372" s="475"/>
      <c r="QDC372" s="475"/>
      <c r="QDD372" s="475"/>
      <c r="QDE372" s="475"/>
      <c r="QDF372" s="475"/>
      <c r="QDG372" s="475"/>
      <c r="QDH372" s="475"/>
      <c r="QDI372" s="475"/>
      <c r="QDJ372" s="475"/>
      <c r="QDK372" s="475"/>
      <c r="QDL372" s="475"/>
      <c r="QDM372" s="475"/>
      <c r="QDN372" s="475"/>
      <c r="QDO372" s="475"/>
      <c r="QDP372" s="475"/>
      <c r="QDQ372" s="475"/>
      <c r="QDR372" s="475"/>
      <c r="QDS372" s="475"/>
      <c r="QDT372" s="475"/>
      <c r="QDU372" s="475"/>
      <c r="QDV372" s="475"/>
      <c r="QDW372" s="475"/>
      <c r="QDX372" s="475"/>
      <c r="QDY372" s="475"/>
      <c r="QDZ372" s="475"/>
      <c r="QEA372" s="475"/>
      <c r="QEB372" s="475"/>
      <c r="QEC372" s="475"/>
      <c r="QED372" s="475"/>
      <c r="QEE372" s="475"/>
      <c r="QEF372" s="475"/>
      <c r="QEG372" s="475"/>
      <c r="QEH372" s="475"/>
      <c r="QEI372" s="475"/>
      <c r="QEJ372" s="475"/>
      <c r="QEK372" s="475"/>
      <c r="QEL372" s="475"/>
      <c r="QEM372" s="475"/>
      <c r="QEN372" s="475"/>
      <c r="QEO372" s="475"/>
      <c r="QEP372" s="475"/>
      <c r="QEQ372" s="475"/>
      <c r="QER372" s="475"/>
      <c r="QES372" s="475"/>
      <c r="QET372" s="475"/>
      <c r="QEU372" s="475"/>
      <c r="QEV372" s="475"/>
      <c r="QEW372" s="475"/>
      <c r="QEX372" s="475"/>
      <c r="QEY372" s="475"/>
      <c r="QEZ372" s="475"/>
      <c r="QFA372" s="475"/>
      <c r="QFB372" s="475"/>
      <c r="QFC372" s="475"/>
      <c r="QFD372" s="475"/>
      <c r="QFE372" s="475"/>
      <c r="QFF372" s="475"/>
      <c r="QFG372" s="475"/>
      <c r="QFH372" s="475"/>
      <c r="QFI372" s="475"/>
      <c r="QFJ372" s="475"/>
      <c r="QFK372" s="475"/>
      <c r="QFL372" s="475"/>
      <c r="QFM372" s="475"/>
      <c r="QFN372" s="475"/>
      <c r="QFO372" s="475"/>
      <c r="QFP372" s="475"/>
      <c r="QFQ372" s="475"/>
      <c r="QFR372" s="475"/>
      <c r="QFS372" s="475"/>
      <c r="QFT372" s="475"/>
      <c r="QFU372" s="475"/>
      <c r="QFV372" s="475"/>
      <c r="QFW372" s="475"/>
      <c r="QFX372" s="475"/>
      <c r="QFY372" s="475"/>
      <c r="QFZ372" s="475"/>
      <c r="QGA372" s="475"/>
      <c r="QGB372" s="475"/>
      <c r="QGC372" s="475"/>
      <c r="QGD372" s="475"/>
      <c r="QGE372" s="475"/>
      <c r="QGF372" s="475"/>
      <c r="QGG372" s="475"/>
      <c r="QGH372" s="475"/>
      <c r="QGI372" s="475"/>
      <c r="QGJ372" s="475"/>
      <c r="QGK372" s="475"/>
      <c r="QGL372" s="475"/>
      <c r="QGM372" s="475"/>
      <c r="QGN372" s="475"/>
      <c r="QGO372" s="475"/>
      <c r="QGP372" s="475"/>
      <c r="QGQ372" s="475"/>
      <c r="QGR372" s="475"/>
      <c r="QGS372" s="475"/>
      <c r="QGT372" s="475"/>
      <c r="QGU372" s="475"/>
      <c r="QGV372" s="475"/>
      <c r="QGW372" s="475"/>
      <c r="QGX372" s="475"/>
      <c r="QGY372" s="475"/>
      <c r="QGZ372" s="475"/>
      <c r="QHA372" s="475"/>
      <c r="QHB372" s="475"/>
      <c r="QHC372" s="475"/>
      <c r="QHD372" s="475"/>
      <c r="QHE372" s="475"/>
      <c r="QHF372" s="475"/>
      <c r="QHG372" s="475"/>
      <c r="QHH372" s="475"/>
      <c r="QHI372" s="475"/>
      <c r="QHJ372" s="475"/>
      <c r="QHK372" s="475"/>
      <c r="QHL372" s="475"/>
      <c r="QHM372" s="475"/>
      <c r="QHN372" s="475"/>
      <c r="QHO372" s="475"/>
      <c r="QHP372" s="475"/>
      <c r="QHQ372" s="475"/>
      <c r="QHR372" s="475"/>
      <c r="QHS372" s="475"/>
      <c r="QHT372" s="475"/>
      <c r="QHU372" s="475"/>
      <c r="QHV372" s="475"/>
      <c r="QHW372" s="475"/>
      <c r="QHX372" s="475"/>
      <c r="QHY372" s="475"/>
      <c r="QHZ372" s="475"/>
      <c r="QIA372" s="475"/>
      <c r="QIB372" s="475"/>
      <c r="QIC372" s="475"/>
      <c r="QID372" s="475"/>
      <c r="QIE372" s="475"/>
      <c r="QIF372" s="475"/>
      <c r="QIG372" s="475"/>
      <c r="QIH372" s="475"/>
      <c r="QII372" s="475"/>
      <c r="QIJ372" s="475"/>
      <c r="QIK372" s="475"/>
      <c r="QIL372" s="475"/>
      <c r="QIM372" s="475"/>
      <c r="QIN372" s="475"/>
      <c r="QIO372" s="475"/>
      <c r="QIP372" s="475"/>
      <c r="QIQ372" s="475"/>
      <c r="QIR372" s="475"/>
      <c r="QIS372" s="475"/>
      <c r="QIT372" s="475"/>
      <c r="QIU372" s="475"/>
      <c r="QIV372" s="475"/>
      <c r="QIW372" s="475"/>
      <c r="QIX372" s="475"/>
      <c r="QIY372" s="475"/>
      <c r="QIZ372" s="475"/>
      <c r="QJA372" s="475"/>
      <c r="QJB372" s="475"/>
      <c r="QJC372" s="475"/>
      <c r="QJD372" s="475"/>
      <c r="QJE372" s="475"/>
      <c r="QJF372" s="475"/>
      <c r="QJG372" s="475"/>
      <c r="QJH372" s="475"/>
      <c r="QJI372" s="475"/>
      <c r="QJJ372" s="475"/>
      <c r="QJK372" s="475"/>
      <c r="QJL372" s="475"/>
      <c r="QJM372" s="475"/>
      <c r="QJN372" s="475"/>
      <c r="QJO372" s="475"/>
      <c r="QJP372" s="475"/>
      <c r="QJQ372" s="475"/>
      <c r="QJR372" s="475"/>
      <c r="QJS372" s="475"/>
      <c r="QJT372" s="475"/>
      <c r="QJU372" s="475"/>
      <c r="QJV372" s="475"/>
      <c r="QJW372" s="475"/>
      <c r="QJX372" s="475"/>
      <c r="QJY372" s="475"/>
      <c r="QJZ372" s="475"/>
      <c r="QKA372" s="475"/>
      <c r="QKB372" s="475"/>
      <c r="QKC372" s="475"/>
      <c r="QKD372" s="475"/>
      <c r="QKE372" s="475"/>
      <c r="QKF372" s="475"/>
      <c r="QKG372" s="475"/>
      <c r="QKH372" s="475"/>
      <c r="QKI372" s="475"/>
      <c r="QKJ372" s="475"/>
      <c r="QKK372" s="475"/>
      <c r="QKL372" s="475"/>
      <c r="QKM372" s="475"/>
      <c r="QKN372" s="475"/>
      <c r="QKO372" s="475"/>
      <c r="QKP372" s="475"/>
      <c r="QKQ372" s="475"/>
      <c r="QKR372" s="475"/>
      <c r="QKS372" s="475"/>
      <c r="QKT372" s="475"/>
      <c r="QKU372" s="475"/>
      <c r="QKV372" s="475"/>
      <c r="QKW372" s="475"/>
      <c r="QKX372" s="475"/>
      <c r="QKY372" s="475"/>
      <c r="QKZ372" s="475"/>
      <c r="QLA372" s="475"/>
      <c r="QLB372" s="475"/>
      <c r="QLC372" s="475"/>
      <c r="QLD372" s="475"/>
      <c r="QLE372" s="475"/>
      <c r="QLF372" s="475"/>
      <c r="QLG372" s="475"/>
      <c r="QLH372" s="475"/>
      <c r="QLI372" s="475"/>
      <c r="QLJ372" s="475"/>
      <c r="QLK372" s="475"/>
      <c r="QLL372" s="475"/>
      <c r="QLM372" s="475"/>
      <c r="QLN372" s="475"/>
      <c r="QLO372" s="475"/>
      <c r="QLP372" s="475"/>
      <c r="QLQ372" s="475"/>
      <c r="QLR372" s="475"/>
      <c r="QLS372" s="475"/>
      <c r="QLT372" s="475"/>
      <c r="QLU372" s="475"/>
      <c r="QLV372" s="475"/>
      <c r="QLW372" s="475"/>
      <c r="QLX372" s="475"/>
      <c r="QLY372" s="475"/>
      <c r="QLZ372" s="475"/>
      <c r="QMA372" s="475"/>
      <c r="QMB372" s="475"/>
      <c r="QMC372" s="475"/>
      <c r="QMD372" s="475"/>
      <c r="QME372" s="475"/>
      <c r="QMF372" s="475"/>
      <c r="QMG372" s="475"/>
      <c r="QMH372" s="475"/>
      <c r="QMI372" s="475"/>
      <c r="QMJ372" s="475"/>
      <c r="QMK372" s="475"/>
      <c r="QML372" s="475"/>
      <c r="QMM372" s="475"/>
      <c r="QMN372" s="475"/>
      <c r="QMO372" s="475"/>
      <c r="QMP372" s="475"/>
      <c r="QMQ372" s="475"/>
      <c r="QMR372" s="475"/>
      <c r="QMS372" s="475"/>
      <c r="QMT372" s="475"/>
      <c r="QMU372" s="475"/>
      <c r="QMV372" s="475"/>
      <c r="QMW372" s="475"/>
      <c r="QMX372" s="475"/>
      <c r="QMY372" s="475"/>
      <c r="QMZ372" s="475"/>
      <c r="QNA372" s="475"/>
      <c r="QNB372" s="475"/>
      <c r="QNC372" s="475"/>
      <c r="QND372" s="475"/>
      <c r="QNE372" s="475"/>
      <c r="QNF372" s="475"/>
      <c r="QNG372" s="475"/>
      <c r="QNH372" s="475"/>
      <c r="QNI372" s="475"/>
      <c r="QNJ372" s="475"/>
      <c r="QNK372" s="475"/>
      <c r="QNL372" s="475"/>
      <c r="QNM372" s="475"/>
      <c r="QNN372" s="475"/>
      <c r="QNO372" s="475"/>
      <c r="QNP372" s="475"/>
      <c r="QNQ372" s="475"/>
      <c r="QNR372" s="475"/>
      <c r="QNS372" s="475"/>
      <c r="QNT372" s="475"/>
      <c r="QNU372" s="475"/>
      <c r="QNV372" s="475"/>
      <c r="QNW372" s="475"/>
      <c r="QNX372" s="475"/>
      <c r="QNY372" s="475"/>
      <c r="QNZ372" s="475"/>
      <c r="QOA372" s="475"/>
      <c r="QOB372" s="475"/>
      <c r="QOC372" s="475"/>
      <c r="QOD372" s="475"/>
      <c r="QOE372" s="475"/>
      <c r="QOF372" s="475"/>
      <c r="QOG372" s="475"/>
      <c r="QOH372" s="475"/>
      <c r="QOI372" s="475"/>
      <c r="QOJ372" s="475"/>
      <c r="QOK372" s="475"/>
      <c r="QOL372" s="475"/>
      <c r="QOM372" s="475"/>
      <c r="QON372" s="475"/>
      <c r="QOO372" s="475"/>
      <c r="QOP372" s="475"/>
      <c r="QOQ372" s="475"/>
      <c r="QOR372" s="475"/>
      <c r="QOS372" s="475"/>
      <c r="QOT372" s="475"/>
      <c r="QOU372" s="475"/>
      <c r="QOV372" s="475"/>
      <c r="QOW372" s="475"/>
      <c r="QOX372" s="475"/>
      <c r="QOY372" s="475"/>
      <c r="QOZ372" s="475"/>
      <c r="QPA372" s="475"/>
      <c r="QPB372" s="475"/>
      <c r="QPC372" s="475"/>
      <c r="QPD372" s="475"/>
      <c r="QPE372" s="475"/>
      <c r="QPF372" s="475"/>
      <c r="QPG372" s="475"/>
      <c r="QPH372" s="475"/>
      <c r="QPI372" s="475"/>
      <c r="QPJ372" s="475"/>
      <c r="QPK372" s="475"/>
      <c r="QPL372" s="475"/>
      <c r="QPM372" s="475"/>
      <c r="QPN372" s="475"/>
      <c r="QPO372" s="475"/>
      <c r="QPP372" s="475"/>
      <c r="QPQ372" s="475"/>
      <c r="QPR372" s="475"/>
      <c r="QPS372" s="475"/>
      <c r="QPT372" s="475"/>
      <c r="QPU372" s="475"/>
      <c r="QPV372" s="475"/>
      <c r="QPW372" s="475"/>
      <c r="QPX372" s="475"/>
      <c r="QPY372" s="475"/>
      <c r="QPZ372" s="475"/>
      <c r="QQA372" s="475"/>
      <c r="QQB372" s="475"/>
      <c r="QQC372" s="475"/>
      <c r="QQD372" s="475"/>
      <c r="QQE372" s="475"/>
      <c r="QQF372" s="475"/>
      <c r="QQG372" s="475"/>
      <c r="QQH372" s="475"/>
      <c r="QQI372" s="475"/>
      <c r="QQJ372" s="475"/>
      <c r="QQK372" s="475"/>
      <c r="QQL372" s="475"/>
      <c r="QQM372" s="475"/>
      <c r="QQN372" s="475"/>
      <c r="QQO372" s="475"/>
      <c r="QQP372" s="475"/>
      <c r="QQQ372" s="475"/>
      <c r="QQR372" s="475"/>
      <c r="QQS372" s="475"/>
      <c r="QQT372" s="475"/>
      <c r="QQU372" s="475"/>
      <c r="QQV372" s="475"/>
      <c r="QQW372" s="475"/>
      <c r="QQX372" s="475"/>
      <c r="QQY372" s="475"/>
      <c r="QQZ372" s="475"/>
      <c r="QRA372" s="475"/>
      <c r="QRB372" s="475"/>
      <c r="QRC372" s="475"/>
      <c r="QRD372" s="475"/>
      <c r="QRE372" s="475"/>
      <c r="QRF372" s="475"/>
      <c r="QRG372" s="475"/>
      <c r="QRH372" s="475"/>
      <c r="QRI372" s="475"/>
      <c r="QRJ372" s="475"/>
      <c r="QRK372" s="475"/>
      <c r="QRL372" s="475"/>
      <c r="QRM372" s="475"/>
      <c r="QRN372" s="475"/>
      <c r="QRO372" s="475"/>
      <c r="QRP372" s="475"/>
      <c r="QRQ372" s="475"/>
      <c r="QRR372" s="475"/>
      <c r="QRS372" s="475"/>
      <c r="QRT372" s="475"/>
      <c r="QRU372" s="475"/>
      <c r="QRV372" s="475"/>
      <c r="QRW372" s="475"/>
      <c r="QRX372" s="475"/>
      <c r="QRY372" s="475"/>
      <c r="QRZ372" s="475"/>
      <c r="QSA372" s="475"/>
      <c r="QSB372" s="475"/>
      <c r="QSC372" s="475"/>
      <c r="QSD372" s="475"/>
      <c r="QSE372" s="475"/>
      <c r="QSF372" s="475"/>
      <c r="QSG372" s="475"/>
      <c r="QSH372" s="475"/>
      <c r="QSI372" s="475"/>
      <c r="QSJ372" s="475"/>
      <c r="QSK372" s="475"/>
      <c r="QSL372" s="475"/>
      <c r="QSM372" s="475"/>
      <c r="QSN372" s="475"/>
      <c r="QSO372" s="475"/>
      <c r="QSP372" s="475"/>
      <c r="QSQ372" s="475"/>
      <c r="QSR372" s="475"/>
      <c r="QSS372" s="475"/>
      <c r="QST372" s="475"/>
      <c r="QSU372" s="475"/>
      <c r="QSV372" s="475"/>
      <c r="QSW372" s="475"/>
      <c r="QSX372" s="475"/>
      <c r="QSY372" s="475"/>
      <c r="QSZ372" s="475"/>
      <c r="QTA372" s="475"/>
      <c r="QTB372" s="475"/>
      <c r="QTC372" s="475"/>
      <c r="QTD372" s="475"/>
      <c r="QTE372" s="475"/>
      <c r="QTF372" s="475"/>
      <c r="QTG372" s="475"/>
      <c r="QTH372" s="475"/>
      <c r="QTI372" s="475"/>
      <c r="QTJ372" s="475"/>
      <c r="QTK372" s="475"/>
      <c r="QTL372" s="475"/>
      <c r="QTM372" s="475"/>
      <c r="QTN372" s="475"/>
      <c r="QTO372" s="475"/>
      <c r="QTP372" s="475"/>
      <c r="QTQ372" s="475"/>
      <c r="QTR372" s="475"/>
      <c r="QTS372" s="475"/>
      <c r="QTT372" s="475"/>
      <c r="QTU372" s="475"/>
      <c r="QTV372" s="475"/>
      <c r="QTW372" s="475"/>
      <c r="QTX372" s="475"/>
      <c r="QTY372" s="475"/>
      <c r="QTZ372" s="475"/>
      <c r="QUA372" s="475"/>
      <c r="QUB372" s="475"/>
      <c r="QUC372" s="475"/>
      <c r="QUD372" s="475"/>
      <c r="QUE372" s="475"/>
      <c r="QUF372" s="475"/>
      <c r="QUG372" s="475"/>
      <c r="QUH372" s="475"/>
      <c r="QUI372" s="475"/>
      <c r="QUJ372" s="475"/>
      <c r="QUK372" s="475"/>
      <c r="QUL372" s="475"/>
      <c r="QUM372" s="475"/>
      <c r="QUN372" s="475"/>
      <c r="QUO372" s="475"/>
      <c r="QUP372" s="475"/>
      <c r="QUQ372" s="475"/>
      <c r="QUR372" s="475"/>
      <c r="QUS372" s="475"/>
      <c r="QUT372" s="475"/>
      <c r="QUU372" s="475"/>
      <c r="QUV372" s="475"/>
      <c r="QUW372" s="475"/>
      <c r="QUX372" s="475"/>
      <c r="QUY372" s="475"/>
      <c r="QUZ372" s="475"/>
      <c r="QVA372" s="475"/>
      <c r="QVB372" s="475"/>
      <c r="QVC372" s="475"/>
      <c r="QVD372" s="475"/>
      <c r="QVE372" s="475"/>
      <c r="QVF372" s="475"/>
      <c r="QVG372" s="475"/>
      <c r="QVH372" s="475"/>
      <c r="QVI372" s="475"/>
      <c r="QVJ372" s="475"/>
      <c r="QVK372" s="475"/>
      <c r="QVL372" s="475"/>
      <c r="QVM372" s="475"/>
      <c r="QVN372" s="475"/>
      <c r="QVO372" s="475"/>
      <c r="QVP372" s="475"/>
      <c r="QVQ372" s="475"/>
      <c r="QVR372" s="475"/>
      <c r="QVS372" s="475"/>
      <c r="QVT372" s="475"/>
      <c r="QVU372" s="475"/>
      <c r="QVV372" s="475"/>
      <c r="QVW372" s="475"/>
      <c r="QVX372" s="475"/>
      <c r="QVY372" s="475"/>
      <c r="QVZ372" s="475"/>
      <c r="QWA372" s="475"/>
      <c r="QWB372" s="475"/>
      <c r="QWC372" s="475"/>
      <c r="QWD372" s="475"/>
      <c r="QWE372" s="475"/>
      <c r="QWF372" s="475"/>
      <c r="QWG372" s="475"/>
      <c r="QWH372" s="475"/>
      <c r="QWI372" s="475"/>
      <c r="QWJ372" s="475"/>
      <c r="QWK372" s="475"/>
      <c r="QWL372" s="475"/>
      <c r="QWM372" s="475"/>
      <c r="QWN372" s="475"/>
      <c r="QWO372" s="475"/>
      <c r="QWP372" s="475"/>
      <c r="QWQ372" s="475"/>
      <c r="QWR372" s="475"/>
      <c r="QWS372" s="475"/>
      <c r="QWT372" s="475"/>
      <c r="QWU372" s="475"/>
      <c r="QWV372" s="475"/>
      <c r="QWW372" s="475"/>
      <c r="QWX372" s="475"/>
      <c r="QWY372" s="475"/>
      <c r="QWZ372" s="475"/>
      <c r="QXA372" s="475"/>
      <c r="QXB372" s="475"/>
      <c r="QXC372" s="475"/>
      <c r="QXD372" s="475"/>
      <c r="QXE372" s="475"/>
      <c r="QXF372" s="475"/>
      <c r="QXG372" s="475"/>
      <c r="QXH372" s="475"/>
      <c r="QXI372" s="475"/>
      <c r="QXJ372" s="475"/>
      <c r="QXK372" s="475"/>
      <c r="QXL372" s="475"/>
      <c r="QXM372" s="475"/>
      <c r="QXN372" s="475"/>
      <c r="QXO372" s="475"/>
      <c r="QXP372" s="475"/>
      <c r="QXQ372" s="475"/>
      <c r="QXR372" s="475"/>
      <c r="QXS372" s="475"/>
      <c r="QXT372" s="475"/>
      <c r="QXU372" s="475"/>
      <c r="QXV372" s="475"/>
      <c r="QXW372" s="475"/>
      <c r="QXX372" s="475"/>
      <c r="QXY372" s="475"/>
      <c r="QXZ372" s="475"/>
      <c r="QYA372" s="475"/>
      <c r="QYB372" s="475"/>
      <c r="QYC372" s="475"/>
      <c r="QYD372" s="475"/>
      <c r="QYE372" s="475"/>
      <c r="QYF372" s="475"/>
      <c r="QYG372" s="475"/>
      <c r="QYH372" s="475"/>
      <c r="QYI372" s="475"/>
      <c r="QYJ372" s="475"/>
      <c r="QYK372" s="475"/>
      <c r="QYL372" s="475"/>
      <c r="QYM372" s="475"/>
      <c r="QYN372" s="475"/>
      <c r="QYO372" s="475"/>
      <c r="QYP372" s="475"/>
      <c r="QYQ372" s="475"/>
      <c r="QYR372" s="475"/>
      <c r="QYS372" s="475"/>
      <c r="QYT372" s="475"/>
      <c r="QYU372" s="475"/>
      <c r="QYV372" s="475"/>
      <c r="QYW372" s="475"/>
      <c r="QYX372" s="475"/>
      <c r="QYY372" s="475"/>
      <c r="QYZ372" s="475"/>
      <c r="QZA372" s="475"/>
      <c r="QZB372" s="475"/>
      <c r="QZC372" s="475"/>
      <c r="QZD372" s="475"/>
      <c r="QZE372" s="475"/>
      <c r="QZF372" s="475"/>
      <c r="QZG372" s="475"/>
      <c r="QZH372" s="475"/>
      <c r="QZI372" s="475"/>
      <c r="QZJ372" s="475"/>
      <c r="QZK372" s="475"/>
      <c r="QZL372" s="475"/>
      <c r="QZM372" s="475"/>
      <c r="QZN372" s="475"/>
      <c r="QZO372" s="475"/>
      <c r="QZP372" s="475"/>
      <c r="QZQ372" s="475"/>
      <c r="QZR372" s="475"/>
      <c r="QZS372" s="475"/>
      <c r="QZT372" s="475"/>
      <c r="QZU372" s="475"/>
      <c r="QZV372" s="475"/>
      <c r="QZW372" s="475"/>
      <c r="QZX372" s="475"/>
      <c r="QZY372" s="475"/>
      <c r="QZZ372" s="475"/>
      <c r="RAA372" s="475"/>
      <c r="RAB372" s="475"/>
      <c r="RAC372" s="475"/>
      <c r="RAD372" s="475"/>
      <c r="RAE372" s="475"/>
      <c r="RAF372" s="475"/>
      <c r="RAG372" s="475"/>
      <c r="RAH372" s="475"/>
      <c r="RAI372" s="475"/>
      <c r="RAJ372" s="475"/>
      <c r="RAK372" s="475"/>
      <c r="RAL372" s="475"/>
      <c r="RAM372" s="475"/>
      <c r="RAN372" s="475"/>
      <c r="RAO372" s="475"/>
      <c r="RAP372" s="475"/>
      <c r="RAQ372" s="475"/>
      <c r="RAR372" s="475"/>
      <c r="RAS372" s="475"/>
      <c r="RAT372" s="475"/>
      <c r="RAU372" s="475"/>
      <c r="RAV372" s="475"/>
      <c r="RAW372" s="475"/>
      <c r="RAX372" s="475"/>
      <c r="RAY372" s="475"/>
      <c r="RAZ372" s="475"/>
      <c r="RBA372" s="475"/>
      <c r="RBB372" s="475"/>
      <c r="RBC372" s="475"/>
      <c r="RBD372" s="475"/>
      <c r="RBE372" s="475"/>
      <c r="RBF372" s="475"/>
      <c r="RBG372" s="475"/>
      <c r="RBH372" s="475"/>
      <c r="RBI372" s="475"/>
      <c r="RBJ372" s="475"/>
      <c r="RBK372" s="475"/>
      <c r="RBL372" s="475"/>
      <c r="RBM372" s="475"/>
      <c r="RBN372" s="475"/>
      <c r="RBO372" s="475"/>
      <c r="RBP372" s="475"/>
      <c r="RBQ372" s="475"/>
      <c r="RBR372" s="475"/>
      <c r="RBS372" s="475"/>
      <c r="RBT372" s="475"/>
      <c r="RBU372" s="475"/>
      <c r="RBV372" s="475"/>
      <c r="RBW372" s="475"/>
      <c r="RBX372" s="475"/>
      <c r="RBY372" s="475"/>
      <c r="RBZ372" s="475"/>
      <c r="RCA372" s="475"/>
      <c r="RCB372" s="475"/>
      <c r="RCC372" s="475"/>
      <c r="RCD372" s="475"/>
      <c r="RCE372" s="475"/>
      <c r="RCF372" s="475"/>
      <c r="RCG372" s="475"/>
      <c r="RCH372" s="475"/>
      <c r="RCI372" s="475"/>
      <c r="RCJ372" s="475"/>
      <c r="RCK372" s="475"/>
      <c r="RCL372" s="475"/>
      <c r="RCM372" s="475"/>
      <c r="RCN372" s="475"/>
      <c r="RCO372" s="475"/>
      <c r="RCP372" s="475"/>
      <c r="RCQ372" s="475"/>
      <c r="RCR372" s="475"/>
      <c r="RCS372" s="475"/>
      <c r="RCT372" s="475"/>
      <c r="RCU372" s="475"/>
      <c r="RCV372" s="475"/>
      <c r="RCW372" s="475"/>
      <c r="RCX372" s="475"/>
      <c r="RCY372" s="475"/>
      <c r="RCZ372" s="475"/>
      <c r="RDA372" s="475"/>
      <c r="RDB372" s="475"/>
      <c r="RDC372" s="475"/>
      <c r="RDD372" s="475"/>
      <c r="RDE372" s="475"/>
      <c r="RDF372" s="475"/>
      <c r="RDG372" s="475"/>
      <c r="RDH372" s="475"/>
      <c r="RDI372" s="475"/>
      <c r="RDJ372" s="475"/>
      <c r="RDK372" s="475"/>
      <c r="RDL372" s="475"/>
      <c r="RDM372" s="475"/>
      <c r="RDN372" s="475"/>
      <c r="RDO372" s="475"/>
      <c r="RDP372" s="475"/>
      <c r="RDQ372" s="475"/>
      <c r="RDR372" s="475"/>
      <c r="RDS372" s="475"/>
      <c r="RDT372" s="475"/>
      <c r="RDU372" s="475"/>
      <c r="RDV372" s="475"/>
      <c r="RDW372" s="475"/>
      <c r="RDX372" s="475"/>
      <c r="RDY372" s="475"/>
      <c r="RDZ372" s="475"/>
      <c r="REA372" s="475"/>
      <c r="REB372" s="475"/>
      <c r="REC372" s="475"/>
      <c r="RED372" s="475"/>
      <c r="REE372" s="475"/>
      <c r="REF372" s="475"/>
      <c r="REG372" s="475"/>
      <c r="REH372" s="475"/>
      <c r="REI372" s="475"/>
      <c r="REJ372" s="475"/>
      <c r="REK372" s="475"/>
      <c r="REL372" s="475"/>
      <c r="REM372" s="475"/>
      <c r="REN372" s="475"/>
      <c r="REO372" s="475"/>
      <c r="REP372" s="475"/>
      <c r="REQ372" s="475"/>
      <c r="RER372" s="475"/>
      <c r="RES372" s="475"/>
      <c r="RET372" s="475"/>
      <c r="REU372" s="475"/>
      <c r="REV372" s="475"/>
      <c r="REW372" s="475"/>
      <c r="REX372" s="475"/>
      <c r="REY372" s="475"/>
      <c r="REZ372" s="475"/>
      <c r="RFA372" s="475"/>
      <c r="RFB372" s="475"/>
      <c r="RFC372" s="475"/>
      <c r="RFD372" s="475"/>
      <c r="RFE372" s="475"/>
      <c r="RFF372" s="475"/>
      <c r="RFG372" s="475"/>
      <c r="RFH372" s="475"/>
      <c r="RFI372" s="475"/>
      <c r="RFJ372" s="475"/>
      <c r="RFK372" s="475"/>
      <c r="RFL372" s="475"/>
      <c r="RFM372" s="475"/>
      <c r="RFN372" s="475"/>
      <c r="RFO372" s="475"/>
      <c r="RFP372" s="475"/>
      <c r="RFQ372" s="475"/>
      <c r="RFR372" s="475"/>
      <c r="RFS372" s="475"/>
      <c r="RFT372" s="475"/>
      <c r="RFU372" s="475"/>
      <c r="RFV372" s="475"/>
      <c r="RFW372" s="475"/>
      <c r="RFX372" s="475"/>
      <c r="RFY372" s="475"/>
      <c r="RFZ372" s="475"/>
      <c r="RGA372" s="475"/>
      <c r="RGB372" s="475"/>
      <c r="RGC372" s="475"/>
      <c r="RGD372" s="475"/>
      <c r="RGE372" s="475"/>
      <c r="RGF372" s="475"/>
      <c r="RGG372" s="475"/>
      <c r="RGH372" s="475"/>
      <c r="RGI372" s="475"/>
      <c r="RGJ372" s="475"/>
      <c r="RGK372" s="475"/>
      <c r="RGL372" s="475"/>
      <c r="RGM372" s="475"/>
      <c r="RGN372" s="475"/>
      <c r="RGO372" s="475"/>
      <c r="RGP372" s="475"/>
      <c r="RGQ372" s="475"/>
      <c r="RGR372" s="475"/>
      <c r="RGS372" s="475"/>
      <c r="RGT372" s="475"/>
      <c r="RGU372" s="475"/>
      <c r="RGV372" s="475"/>
      <c r="RGW372" s="475"/>
      <c r="RGX372" s="475"/>
      <c r="RGY372" s="475"/>
      <c r="RGZ372" s="475"/>
      <c r="RHA372" s="475"/>
      <c r="RHB372" s="475"/>
      <c r="RHC372" s="475"/>
      <c r="RHD372" s="475"/>
      <c r="RHE372" s="475"/>
      <c r="RHF372" s="475"/>
      <c r="RHG372" s="475"/>
      <c r="RHH372" s="475"/>
      <c r="RHI372" s="475"/>
      <c r="RHJ372" s="475"/>
      <c r="RHK372" s="475"/>
      <c r="RHL372" s="475"/>
      <c r="RHM372" s="475"/>
      <c r="RHN372" s="475"/>
      <c r="RHO372" s="475"/>
      <c r="RHP372" s="475"/>
      <c r="RHQ372" s="475"/>
      <c r="RHR372" s="475"/>
      <c r="RHS372" s="475"/>
      <c r="RHT372" s="475"/>
      <c r="RHU372" s="475"/>
      <c r="RHV372" s="475"/>
      <c r="RHW372" s="475"/>
      <c r="RHX372" s="475"/>
      <c r="RHY372" s="475"/>
      <c r="RHZ372" s="475"/>
      <c r="RIA372" s="475"/>
      <c r="RIB372" s="475"/>
      <c r="RIC372" s="475"/>
      <c r="RID372" s="475"/>
      <c r="RIE372" s="475"/>
      <c r="RIF372" s="475"/>
      <c r="RIG372" s="475"/>
      <c r="RIH372" s="475"/>
      <c r="RII372" s="475"/>
      <c r="RIJ372" s="475"/>
      <c r="RIK372" s="475"/>
      <c r="RIL372" s="475"/>
      <c r="RIM372" s="475"/>
      <c r="RIN372" s="475"/>
      <c r="RIO372" s="475"/>
      <c r="RIP372" s="475"/>
      <c r="RIQ372" s="475"/>
      <c r="RIR372" s="475"/>
      <c r="RIS372" s="475"/>
      <c r="RIT372" s="475"/>
      <c r="RIU372" s="475"/>
      <c r="RIV372" s="475"/>
      <c r="RIW372" s="475"/>
      <c r="RIX372" s="475"/>
      <c r="RIY372" s="475"/>
      <c r="RIZ372" s="475"/>
      <c r="RJA372" s="475"/>
      <c r="RJB372" s="475"/>
      <c r="RJC372" s="475"/>
      <c r="RJD372" s="475"/>
      <c r="RJE372" s="475"/>
      <c r="RJF372" s="475"/>
      <c r="RJG372" s="475"/>
      <c r="RJH372" s="475"/>
      <c r="RJI372" s="475"/>
      <c r="RJJ372" s="475"/>
      <c r="RJK372" s="475"/>
      <c r="RJL372" s="475"/>
      <c r="RJM372" s="475"/>
      <c r="RJN372" s="475"/>
      <c r="RJO372" s="475"/>
      <c r="RJP372" s="475"/>
      <c r="RJQ372" s="475"/>
      <c r="RJR372" s="475"/>
      <c r="RJS372" s="475"/>
      <c r="RJT372" s="475"/>
      <c r="RJU372" s="475"/>
      <c r="RJV372" s="475"/>
      <c r="RJW372" s="475"/>
      <c r="RJX372" s="475"/>
      <c r="RJY372" s="475"/>
      <c r="RJZ372" s="475"/>
      <c r="RKA372" s="475"/>
      <c r="RKB372" s="475"/>
      <c r="RKC372" s="475"/>
      <c r="RKD372" s="475"/>
      <c r="RKE372" s="475"/>
      <c r="RKF372" s="475"/>
      <c r="RKG372" s="475"/>
      <c r="RKH372" s="475"/>
      <c r="RKI372" s="475"/>
      <c r="RKJ372" s="475"/>
      <c r="RKK372" s="475"/>
      <c r="RKL372" s="475"/>
      <c r="RKM372" s="475"/>
      <c r="RKN372" s="475"/>
      <c r="RKO372" s="475"/>
      <c r="RKP372" s="475"/>
      <c r="RKQ372" s="475"/>
      <c r="RKR372" s="475"/>
      <c r="RKS372" s="475"/>
      <c r="RKT372" s="475"/>
      <c r="RKU372" s="475"/>
      <c r="RKV372" s="475"/>
      <c r="RKW372" s="475"/>
      <c r="RKX372" s="475"/>
      <c r="RKY372" s="475"/>
      <c r="RKZ372" s="475"/>
      <c r="RLA372" s="475"/>
      <c r="RLB372" s="475"/>
      <c r="RLC372" s="475"/>
      <c r="RLD372" s="475"/>
      <c r="RLE372" s="475"/>
      <c r="RLF372" s="475"/>
      <c r="RLG372" s="475"/>
      <c r="RLH372" s="475"/>
      <c r="RLI372" s="475"/>
      <c r="RLJ372" s="475"/>
      <c r="RLK372" s="475"/>
      <c r="RLL372" s="475"/>
      <c r="RLM372" s="475"/>
      <c r="RLN372" s="475"/>
      <c r="RLO372" s="475"/>
      <c r="RLP372" s="475"/>
      <c r="RLQ372" s="475"/>
      <c r="RLR372" s="475"/>
      <c r="RLS372" s="475"/>
      <c r="RLT372" s="475"/>
      <c r="RLU372" s="475"/>
      <c r="RLV372" s="475"/>
      <c r="RLW372" s="475"/>
      <c r="RLX372" s="475"/>
      <c r="RLY372" s="475"/>
      <c r="RLZ372" s="475"/>
      <c r="RMA372" s="475"/>
      <c r="RMB372" s="475"/>
      <c r="RMC372" s="475"/>
      <c r="RMD372" s="475"/>
      <c r="RME372" s="475"/>
      <c r="RMF372" s="475"/>
      <c r="RMG372" s="475"/>
      <c r="RMH372" s="475"/>
      <c r="RMI372" s="475"/>
      <c r="RMJ372" s="475"/>
      <c r="RMK372" s="475"/>
      <c r="RML372" s="475"/>
      <c r="RMM372" s="475"/>
      <c r="RMN372" s="475"/>
      <c r="RMO372" s="475"/>
      <c r="RMP372" s="475"/>
      <c r="RMQ372" s="475"/>
      <c r="RMR372" s="475"/>
      <c r="RMS372" s="475"/>
      <c r="RMT372" s="475"/>
      <c r="RMU372" s="475"/>
      <c r="RMV372" s="475"/>
      <c r="RMW372" s="475"/>
      <c r="RMX372" s="475"/>
      <c r="RMY372" s="475"/>
      <c r="RMZ372" s="475"/>
      <c r="RNA372" s="475"/>
      <c r="RNB372" s="475"/>
      <c r="RNC372" s="475"/>
      <c r="RND372" s="475"/>
      <c r="RNE372" s="475"/>
      <c r="RNF372" s="475"/>
      <c r="RNG372" s="475"/>
      <c r="RNH372" s="475"/>
      <c r="RNI372" s="475"/>
      <c r="RNJ372" s="475"/>
      <c r="RNK372" s="475"/>
      <c r="RNL372" s="475"/>
      <c r="RNM372" s="475"/>
      <c r="RNN372" s="475"/>
      <c r="RNO372" s="475"/>
      <c r="RNP372" s="475"/>
      <c r="RNQ372" s="475"/>
      <c r="RNR372" s="475"/>
      <c r="RNS372" s="475"/>
      <c r="RNT372" s="475"/>
      <c r="RNU372" s="475"/>
      <c r="RNV372" s="475"/>
      <c r="RNW372" s="475"/>
      <c r="RNX372" s="475"/>
      <c r="RNY372" s="475"/>
      <c r="RNZ372" s="475"/>
      <c r="ROA372" s="475"/>
      <c r="ROB372" s="475"/>
      <c r="ROC372" s="475"/>
      <c r="ROD372" s="475"/>
      <c r="ROE372" s="475"/>
      <c r="ROF372" s="475"/>
      <c r="ROG372" s="475"/>
      <c r="ROH372" s="475"/>
      <c r="ROI372" s="475"/>
      <c r="ROJ372" s="475"/>
      <c r="ROK372" s="475"/>
      <c r="ROL372" s="475"/>
      <c r="ROM372" s="475"/>
      <c r="RON372" s="475"/>
      <c r="ROO372" s="475"/>
      <c r="ROP372" s="475"/>
      <c r="ROQ372" s="475"/>
      <c r="ROR372" s="475"/>
      <c r="ROS372" s="475"/>
      <c r="ROT372" s="475"/>
      <c r="ROU372" s="475"/>
      <c r="ROV372" s="475"/>
      <c r="ROW372" s="475"/>
      <c r="ROX372" s="475"/>
      <c r="ROY372" s="475"/>
      <c r="ROZ372" s="475"/>
      <c r="RPA372" s="475"/>
      <c r="RPB372" s="475"/>
      <c r="RPC372" s="475"/>
      <c r="RPD372" s="475"/>
      <c r="RPE372" s="475"/>
      <c r="RPF372" s="475"/>
      <c r="RPG372" s="475"/>
      <c r="RPH372" s="475"/>
      <c r="RPI372" s="475"/>
      <c r="RPJ372" s="475"/>
      <c r="RPK372" s="475"/>
      <c r="RPL372" s="475"/>
      <c r="RPM372" s="475"/>
      <c r="RPN372" s="475"/>
      <c r="RPO372" s="475"/>
      <c r="RPP372" s="475"/>
      <c r="RPQ372" s="475"/>
      <c r="RPR372" s="475"/>
      <c r="RPS372" s="475"/>
      <c r="RPT372" s="475"/>
      <c r="RPU372" s="475"/>
      <c r="RPV372" s="475"/>
      <c r="RPW372" s="475"/>
      <c r="RPX372" s="475"/>
      <c r="RPY372" s="475"/>
      <c r="RPZ372" s="475"/>
      <c r="RQA372" s="475"/>
      <c r="RQB372" s="475"/>
      <c r="RQC372" s="475"/>
      <c r="RQD372" s="475"/>
      <c r="RQE372" s="475"/>
      <c r="RQF372" s="475"/>
      <c r="RQG372" s="475"/>
      <c r="RQH372" s="475"/>
      <c r="RQI372" s="475"/>
      <c r="RQJ372" s="475"/>
      <c r="RQK372" s="475"/>
      <c r="RQL372" s="475"/>
      <c r="RQM372" s="475"/>
      <c r="RQN372" s="475"/>
      <c r="RQO372" s="475"/>
      <c r="RQP372" s="475"/>
      <c r="RQQ372" s="475"/>
      <c r="RQR372" s="475"/>
      <c r="RQS372" s="475"/>
      <c r="RQT372" s="475"/>
      <c r="RQU372" s="475"/>
      <c r="RQV372" s="475"/>
      <c r="RQW372" s="475"/>
      <c r="RQX372" s="475"/>
      <c r="RQY372" s="475"/>
      <c r="RQZ372" s="475"/>
      <c r="RRA372" s="475"/>
      <c r="RRB372" s="475"/>
      <c r="RRC372" s="475"/>
      <c r="RRD372" s="475"/>
      <c r="RRE372" s="475"/>
      <c r="RRF372" s="475"/>
      <c r="RRG372" s="475"/>
      <c r="RRH372" s="475"/>
      <c r="RRI372" s="475"/>
      <c r="RRJ372" s="475"/>
      <c r="RRK372" s="475"/>
      <c r="RRL372" s="475"/>
      <c r="RRM372" s="475"/>
      <c r="RRN372" s="475"/>
      <c r="RRO372" s="475"/>
      <c r="RRP372" s="475"/>
      <c r="RRQ372" s="475"/>
      <c r="RRR372" s="475"/>
      <c r="RRS372" s="475"/>
      <c r="RRT372" s="475"/>
      <c r="RRU372" s="475"/>
      <c r="RRV372" s="475"/>
      <c r="RRW372" s="475"/>
      <c r="RRX372" s="475"/>
      <c r="RRY372" s="475"/>
      <c r="RRZ372" s="475"/>
      <c r="RSA372" s="475"/>
      <c r="RSB372" s="475"/>
      <c r="RSC372" s="475"/>
      <c r="RSD372" s="475"/>
      <c r="RSE372" s="475"/>
      <c r="RSF372" s="475"/>
      <c r="RSG372" s="475"/>
      <c r="RSH372" s="475"/>
      <c r="RSI372" s="475"/>
      <c r="RSJ372" s="475"/>
      <c r="RSK372" s="475"/>
      <c r="RSL372" s="475"/>
      <c r="RSM372" s="475"/>
      <c r="RSN372" s="475"/>
      <c r="RSO372" s="475"/>
      <c r="RSP372" s="475"/>
      <c r="RSQ372" s="475"/>
      <c r="RSR372" s="475"/>
      <c r="RSS372" s="475"/>
      <c r="RST372" s="475"/>
      <c r="RSU372" s="475"/>
      <c r="RSV372" s="475"/>
      <c r="RSW372" s="475"/>
      <c r="RSX372" s="475"/>
      <c r="RSY372" s="475"/>
      <c r="RSZ372" s="475"/>
      <c r="RTA372" s="475"/>
      <c r="RTB372" s="475"/>
      <c r="RTC372" s="475"/>
      <c r="RTD372" s="475"/>
      <c r="RTE372" s="475"/>
      <c r="RTF372" s="475"/>
      <c r="RTG372" s="475"/>
      <c r="RTH372" s="475"/>
      <c r="RTI372" s="475"/>
      <c r="RTJ372" s="475"/>
      <c r="RTK372" s="475"/>
      <c r="RTL372" s="475"/>
      <c r="RTM372" s="475"/>
      <c r="RTN372" s="475"/>
      <c r="RTO372" s="475"/>
      <c r="RTP372" s="475"/>
      <c r="RTQ372" s="475"/>
      <c r="RTR372" s="475"/>
      <c r="RTS372" s="475"/>
      <c r="RTT372" s="475"/>
      <c r="RTU372" s="475"/>
      <c r="RTV372" s="475"/>
      <c r="RTW372" s="475"/>
      <c r="RTX372" s="475"/>
      <c r="RTY372" s="475"/>
      <c r="RTZ372" s="475"/>
      <c r="RUA372" s="475"/>
      <c r="RUB372" s="475"/>
      <c r="RUC372" s="475"/>
      <c r="RUD372" s="475"/>
      <c r="RUE372" s="475"/>
      <c r="RUF372" s="475"/>
      <c r="RUG372" s="475"/>
      <c r="RUH372" s="475"/>
      <c r="RUI372" s="475"/>
      <c r="RUJ372" s="475"/>
      <c r="RUK372" s="475"/>
      <c r="RUL372" s="475"/>
      <c r="RUM372" s="475"/>
      <c r="RUN372" s="475"/>
      <c r="RUO372" s="475"/>
      <c r="RUP372" s="475"/>
      <c r="RUQ372" s="475"/>
      <c r="RUR372" s="475"/>
      <c r="RUS372" s="475"/>
      <c r="RUT372" s="475"/>
      <c r="RUU372" s="475"/>
      <c r="RUV372" s="475"/>
      <c r="RUW372" s="475"/>
      <c r="RUX372" s="475"/>
      <c r="RUY372" s="475"/>
      <c r="RUZ372" s="475"/>
      <c r="RVA372" s="475"/>
      <c r="RVB372" s="475"/>
      <c r="RVC372" s="475"/>
      <c r="RVD372" s="475"/>
      <c r="RVE372" s="475"/>
      <c r="RVF372" s="475"/>
      <c r="RVG372" s="475"/>
      <c r="RVH372" s="475"/>
      <c r="RVI372" s="475"/>
      <c r="RVJ372" s="475"/>
      <c r="RVK372" s="475"/>
      <c r="RVL372" s="475"/>
      <c r="RVM372" s="475"/>
      <c r="RVN372" s="475"/>
      <c r="RVO372" s="475"/>
      <c r="RVP372" s="475"/>
      <c r="RVQ372" s="475"/>
      <c r="RVR372" s="475"/>
      <c r="RVS372" s="475"/>
      <c r="RVT372" s="475"/>
      <c r="RVU372" s="475"/>
      <c r="RVV372" s="475"/>
      <c r="RVW372" s="475"/>
      <c r="RVX372" s="475"/>
      <c r="RVY372" s="475"/>
      <c r="RVZ372" s="475"/>
      <c r="RWA372" s="475"/>
      <c r="RWB372" s="475"/>
      <c r="RWC372" s="475"/>
      <c r="RWD372" s="475"/>
      <c r="RWE372" s="475"/>
      <c r="RWF372" s="475"/>
      <c r="RWG372" s="475"/>
      <c r="RWH372" s="475"/>
      <c r="RWI372" s="475"/>
      <c r="RWJ372" s="475"/>
      <c r="RWK372" s="475"/>
      <c r="RWL372" s="475"/>
      <c r="RWM372" s="475"/>
      <c r="RWN372" s="475"/>
      <c r="RWO372" s="475"/>
      <c r="RWP372" s="475"/>
      <c r="RWQ372" s="475"/>
      <c r="RWR372" s="475"/>
      <c r="RWS372" s="475"/>
      <c r="RWT372" s="475"/>
      <c r="RWU372" s="475"/>
      <c r="RWV372" s="475"/>
      <c r="RWW372" s="475"/>
      <c r="RWX372" s="475"/>
      <c r="RWY372" s="475"/>
      <c r="RWZ372" s="475"/>
      <c r="RXA372" s="475"/>
      <c r="RXB372" s="475"/>
      <c r="RXC372" s="475"/>
      <c r="RXD372" s="475"/>
      <c r="RXE372" s="475"/>
      <c r="RXF372" s="475"/>
      <c r="RXG372" s="475"/>
      <c r="RXH372" s="475"/>
      <c r="RXI372" s="475"/>
      <c r="RXJ372" s="475"/>
      <c r="RXK372" s="475"/>
      <c r="RXL372" s="475"/>
      <c r="RXM372" s="475"/>
      <c r="RXN372" s="475"/>
      <c r="RXO372" s="475"/>
      <c r="RXP372" s="475"/>
      <c r="RXQ372" s="475"/>
      <c r="RXR372" s="475"/>
      <c r="RXS372" s="475"/>
      <c r="RXT372" s="475"/>
      <c r="RXU372" s="475"/>
      <c r="RXV372" s="475"/>
      <c r="RXW372" s="475"/>
      <c r="RXX372" s="475"/>
      <c r="RXY372" s="475"/>
      <c r="RXZ372" s="475"/>
      <c r="RYA372" s="475"/>
      <c r="RYB372" s="475"/>
      <c r="RYC372" s="475"/>
      <c r="RYD372" s="475"/>
      <c r="RYE372" s="475"/>
      <c r="RYF372" s="475"/>
      <c r="RYG372" s="475"/>
      <c r="RYH372" s="475"/>
      <c r="RYI372" s="475"/>
      <c r="RYJ372" s="475"/>
      <c r="RYK372" s="475"/>
      <c r="RYL372" s="475"/>
      <c r="RYM372" s="475"/>
      <c r="RYN372" s="475"/>
      <c r="RYO372" s="475"/>
      <c r="RYP372" s="475"/>
      <c r="RYQ372" s="475"/>
      <c r="RYR372" s="475"/>
      <c r="RYS372" s="475"/>
      <c r="RYT372" s="475"/>
      <c r="RYU372" s="475"/>
      <c r="RYV372" s="475"/>
      <c r="RYW372" s="475"/>
      <c r="RYX372" s="475"/>
      <c r="RYY372" s="475"/>
      <c r="RYZ372" s="475"/>
      <c r="RZA372" s="475"/>
      <c r="RZB372" s="475"/>
      <c r="RZC372" s="475"/>
      <c r="RZD372" s="475"/>
      <c r="RZE372" s="475"/>
      <c r="RZF372" s="475"/>
      <c r="RZG372" s="475"/>
      <c r="RZH372" s="475"/>
      <c r="RZI372" s="475"/>
      <c r="RZJ372" s="475"/>
      <c r="RZK372" s="475"/>
      <c r="RZL372" s="475"/>
      <c r="RZM372" s="475"/>
      <c r="RZN372" s="475"/>
      <c r="RZO372" s="475"/>
      <c r="RZP372" s="475"/>
      <c r="RZQ372" s="475"/>
      <c r="RZR372" s="475"/>
      <c r="RZS372" s="475"/>
      <c r="RZT372" s="475"/>
      <c r="RZU372" s="475"/>
      <c r="RZV372" s="475"/>
      <c r="RZW372" s="475"/>
      <c r="RZX372" s="475"/>
      <c r="RZY372" s="475"/>
      <c r="RZZ372" s="475"/>
      <c r="SAA372" s="475"/>
      <c r="SAB372" s="475"/>
      <c r="SAC372" s="475"/>
      <c r="SAD372" s="475"/>
      <c r="SAE372" s="475"/>
      <c r="SAF372" s="475"/>
      <c r="SAG372" s="475"/>
      <c r="SAH372" s="475"/>
      <c r="SAI372" s="475"/>
      <c r="SAJ372" s="475"/>
      <c r="SAK372" s="475"/>
      <c r="SAL372" s="475"/>
      <c r="SAM372" s="475"/>
      <c r="SAN372" s="475"/>
      <c r="SAO372" s="475"/>
      <c r="SAP372" s="475"/>
      <c r="SAQ372" s="475"/>
      <c r="SAR372" s="475"/>
      <c r="SAS372" s="475"/>
      <c r="SAT372" s="475"/>
      <c r="SAU372" s="475"/>
      <c r="SAV372" s="475"/>
      <c r="SAW372" s="475"/>
      <c r="SAX372" s="475"/>
      <c r="SAY372" s="475"/>
      <c r="SAZ372" s="475"/>
      <c r="SBA372" s="475"/>
      <c r="SBB372" s="475"/>
      <c r="SBC372" s="475"/>
      <c r="SBD372" s="475"/>
      <c r="SBE372" s="475"/>
      <c r="SBF372" s="475"/>
      <c r="SBG372" s="475"/>
      <c r="SBH372" s="475"/>
      <c r="SBI372" s="475"/>
      <c r="SBJ372" s="475"/>
      <c r="SBK372" s="475"/>
      <c r="SBL372" s="475"/>
      <c r="SBM372" s="475"/>
      <c r="SBN372" s="475"/>
      <c r="SBO372" s="475"/>
      <c r="SBP372" s="475"/>
      <c r="SBQ372" s="475"/>
      <c r="SBR372" s="475"/>
      <c r="SBS372" s="475"/>
      <c r="SBT372" s="475"/>
      <c r="SBU372" s="475"/>
      <c r="SBV372" s="475"/>
      <c r="SBW372" s="475"/>
      <c r="SBX372" s="475"/>
      <c r="SBY372" s="475"/>
      <c r="SBZ372" s="475"/>
      <c r="SCA372" s="475"/>
      <c r="SCB372" s="475"/>
      <c r="SCC372" s="475"/>
      <c r="SCD372" s="475"/>
      <c r="SCE372" s="475"/>
      <c r="SCF372" s="475"/>
      <c r="SCG372" s="475"/>
      <c r="SCH372" s="475"/>
      <c r="SCI372" s="475"/>
      <c r="SCJ372" s="475"/>
      <c r="SCK372" s="475"/>
      <c r="SCL372" s="475"/>
      <c r="SCM372" s="475"/>
      <c r="SCN372" s="475"/>
      <c r="SCO372" s="475"/>
      <c r="SCP372" s="475"/>
      <c r="SCQ372" s="475"/>
      <c r="SCR372" s="475"/>
      <c r="SCS372" s="475"/>
      <c r="SCT372" s="475"/>
      <c r="SCU372" s="475"/>
      <c r="SCV372" s="475"/>
      <c r="SCW372" s="475"/>
      <c r="SCX372" s="475"/>
      <c r="SCY372" s="475"/>
      <c r="SCZ372" s="475"/>
      <c r="SDA372" s="475"/>
      <c r="SDB372" s="475"/>
      <c r="SDC372" s="475"/>
      <c r="SDD372" s="475"/>
      <c r="SDE372" s="475"/>
      <c r="SDF372" s="475"/>
      <c r="SDG372" s="475"/>
      <c r="SDH372" s="475"/>
      <c r="SDI372" s="475"/>
      <c r="SDJ372" s="475"/>
      <c r="SDK372" s="475"/>
      <c r="SDL372" s="475"/>
      <c r="SDM372" s="475"/>
      <c r="SDN372" s="475"/>
      <c r="SDO372" s="475"/>
      <c r="SDP372" s="475"/>
      <c r="SDQ372" s="475"/>
      <c r="SDR372" s="475"/>
      <c r="SDS372" s="475"/>
      <c r="SDT372" s="475"/>
      <c r="SDU372" s="475"/>
      <c r="SDV372" s="475"/>
      <c r="SDW372" s="475"/>
      <c r="SDX372" s="475"/>
      <c r="SDY372" s="475"/>
      <c r="SDZ372" s="475"/>
      <c r="SEA372" s="475"/>
      <c r="SEB372" s="475"/>
      <c r="SEC372" s="475"/>
      <c r="SED372" s="475"/>
      <c r="SEE372" s="475"/>
      <c r="SEF372" s="475"/>
      <c r="SEG372" s="475"/>
      <c r="SEH372" s="475"/>
      <c r="SEI372" s="475"/>
      <c r="SEJ372" s="475"/>
      <c r="SEK372" s="475"/>
      <c r="SEL372" s="475"/>
      <c r="SEM372" s="475"/>
      <c r="SEN372" s="475"/>
      <c r="SEO372" s="475"/>
      <c r="SEP372" s="475"/>
      <c r="SEQ372" s="475"/>
      <c r="SER372" s="475"/>
      <c r="SES372" s="475"/>
      <c r="SET372" s="475"/>
      <c r="SEU372" s="475"/>
      <c r="SEV372" s="475"/>
      <c r="SEW372" s="475"/>
      <c r="SEX372" s="475"/>
      <c r="SEY372" s="475"/>
      <c r="SEZ372" s="475"/>
      <c r="SFA372" s="475"/>
      <c r="SFB372" s="475"/>
      <c r="SFC372" s="475"/>
      <c r="SFD372" s="475"/>
      <c r="SFE372" s="475"/>
      <c r="SFF372" s="475"/>
      <c r="SFG372" s="475"/>
      <c r="SFH372" s="475"/>
      <c r="SFI372" s="475"/>
      <c r="SFJ372" s="475"/>
      <c r="SFK372" s="475"/>
      <c r="SFL372" s="475"/>
      <c r="SFM372" s="475"/>
      <c r="SFN372" s="475"/>
      <c r="SFO372" s="475"/>
      <c r="SFP372" s="475"/>
      <c r="SFQ372" s="475"/>
      <c r="SFR372" s="475"/>
      <c r="SFS372" s="475"/>
      <c r="SFT372" s="475"/>
      <c r="SFU372" s="475"/>
      <c r="SFV372" s="475"/>
      <c r="SFW372" s="475"/>
      <c r="SFX372" s="475"/>
      <c r="SFY372" s="475"/>
      <c r="SFZ372" s="475"/>
      <c r="SGA372" s="475"/>
      <c r="SGB372" s="475"/>
      <c r="SGC372" s="475"/>
      <c r="SGD372" s="475"/>
      <c r="SGE372" s="475"/>
      <c r="SGF372" s="475"/>
      <c r="SGG372" s="475"/>
      <c r="SGH372" s="475"/>
      <c r="SGI372" s="475"/>
      <c r="SGJ372" s="475"/>
      <c r="SGK372" s="475"/>
      <c r="SGL372" s="475"/>
      <c r="SGM372" s="475"/>
      <c r="SGN372" s="475"/>
      <c r="SGO372" s="475"/>
      <c r="SGP372" s="475"/>
      <c r="SGQ372" s="475"/>
      <c r="SGR372" s="475"/>
      <c r="SGS372" s="475"/>
      <c r="SGT372" s="475"/>
      <c r="SGU372" s="475"/>
      <c r="SGV372" s="475"/>
      <c r="SGW372" s="475"/>
      <c r="SGX372" s="475"/>
      <c r="SGY372" s="475"/>
      <c r="SGZ372" s="475"/>
      <c r="SHA372" s="475"/>
      <c r="SHB372" s="475"/>
      <c r="SHC372" s="475"/>
      <c r="SHD372" s="475"/>
      <c r="SHE372" s="475"/>
      <c r="SHF372" s="475"/>
      <c r="SHG372" s="475"/>
      <c r="SHH372" s="475"/>
      <c r="SHI372" s="475"/>
      <c r="SHJ372" s="475"/>
      <c r="SHK372" s="475"/>
      <c r="SHL372" s="475"/>
      <c r="SHM372" s="475"/>
      <c r="SHN372" s="475"/>
      <c r="SHO372" s="475"/>
      <c r="SHP372" s="475"/>
      <c r="SHQ372" s="475"/>
      <c r="SHR372" s="475"/>
      <c r="SHS372" s="475"/>
      <c r="SHT372" s="475"/>
      <c r="SHU372" s="475"/>
      <c r="SHV372" s="475"/>
      <c r="SHW372" s="475"/>
      <c r="SHX372" s="475"/>
      <c r="SHY372" s="475"/>
      <c r="SHZ372" s="475"/>
      <c r="SIA372" s="475"/>
      <c r="SIB372" s="475"/>
      <c r="SIC372" s="475"/>
      <c r="SID372" s="475"/>
      <c r="SIE372" s="475"/>
      <c r="SIF372" s="475"/>
      <c r="SIG372" s="475"/>
      <c r="SIH372" s="475"/>
      <c r="SII372" s="475"/>
      <c r="SIJ372" s="475"/>
      <c r="SIK372" s="475"/>
      <c r="SIL372" s="475"/>
      <c r="SIM372" s="475"/>
      <c r="SIN372" s="475"/>
      <c r="SIO372" s="475"/>
      <c r="SIP372" s="475"/>
      <c r="SIQ372" s="475"/>
      <c r="SIR372" s="475"/>
      <c r="SIS372" s="475"/>
      <c r="SIT372" s="475"/>
      <c r="SIU372" s="475"/>
      <c r="SIV372" s="475"/>
      <c r="SIW372" s="475"/>
      <c r="SIX372" s="475"/>
      <c r="SIY372" s="475"/>
      <c r="SIZ372" s="475"/>
      <c r="SJA372" s="475"/>
      <c r="SJB372" s="475"/>
      <c r="SJC372" s="475"/>
      <c r="SJD372" s="475"/>
      <c r="SJE372" s="475"/>
      <c r="SJF372" s="475"/>
      <c r="SJG372" s="475"/>
      <c r="SJH372" s="475"/>
      <c r="SJI372" s="475"/>
      <c r="SJJ372" s="475"/>
      <c r="SJK372" s="475"/>
      <c r="SJL372" s="475"/>
      <c r="SJM372" s="475"/>
      <c r="SJN372" s="475"/>
      <c r="SJO372" s="475"/>
      <c r="SJP372" s="475"/>
      <c r="SJQ372" s="475"/>
      <c r="SJR372" s="475"/>
      <c r="SJS372" s="475"/>
      <c r="SJT372" s="475"/>
      <c r="SJU372" s="475"/>
      <c r="SJV372" s="475"/>
      <c r="SJW372" s="475"/>
      <c r="SJX372" s="475"/>
      <c r="SJY372" s="475"/>
      <c r="SJZ372" s="475"/>
      <c r="SKA372" s="475"/>
      <c r="SKB372" s="475"/>
      <c r="SKC372" s="475"/>
      <c r="SKD372" s="475"/>
      <c r="SKE372" s="475"/>
      <c r="SKF372" s="475"/>
      <c r="SKG372" s="475"/>
      <c r="SKH372" s="475"/>
      <c r="SKI372" s="475"/>
      <c r="SKJ372" s="475"/>
      <c r="SKK372" s="475"/>
      <c r="SKL372" s="475"/>
      <c r="SKM372" s="475"/>
      <c r="SKN372" s="475"/>
      <c r="SKO372" s="475"/>
      <c r="SKP372" s="475"/>
      <c r="SKQ372" s="475"/>
      <c r="SKR372" s="475"/>
      <c r="SKS372" s="475"/>
      <c r="SKT372" s="475"/>
      <c r="SKU372" s="475"/>
      <c r="SKV372" s="475"/>
      <c r="SKW372" s="475"/>
      <c r="SKX372" s="475"/>
      <c r="SKY372" s="475"/>
      <c r="SKZ372" s="475"/>
      <c r="SLA372" s="475"/>
      <c r="SLB372" s="475"/>
      <c r="SLC372" s="475"/>
      <c r="SLD372" s="475"/>
      <c r="SLE372" s="475"/>
      <c r="SLF372" s="475"/>
      <c r="SLG372" s="475"/>
      <c r="SLH372" s="475"/>
      <c r="SLI372" s="475"/>
      <c r="SLJ372" s="475"/>
      <c r="SLK372" s="475"/>
      <c r="SLL372" s="475"/>
      <c r="SLM372" s="475"/>
      <c r="SLN372" s="475"/>
      <c r="SLO372" s="475"/>
      <c r="SLP372" s="475"/>
      <c r="SLQ372" s="475"/>
      <c r="SLR372" s="475"/>
      <c r="SLS372" s="475"/>
      <c r="SLT372" s="475"/>
      <c r="SLU372" s="475"/>
      <c r="SLV372" s="475"/>
      <c r="SLW372" s="475"/>
      <c r="SLX372" s="475"/>
      <c r="SLY372" s="475"/>
      <c r="SLZ372" s="475"/>
      <c r="SMA372" s="475"/>
      <c r="SMB372" s="475"/>
      <c r="SMC372" s="475"/>
      <c r="SMD372" s="475"/>
      <c r="SME372" s="475"/>
      <c r="SMF372" s="475"/>
      <c r="SMG372" s="475"/>
      <c r="SMH372" s="475"/>
      <c r="SMI372" s="475"/>
      <c r="SMJ372" s="475"/>
      <c r="SMK372" s="475"/>
      <c r="SML372" s="475"/>
      <c r="SMM372" s="475"/>
      <c r="SMN372" s="475"/>
      <c r="SMO372" s="475"/>
      <c r="SMP372" s="475"/>
      <c r="SMQ372" s="475"/>
      <c r="SMR372" s="475"/>
      <c r="SMS372" s="475"/>
      <c r="SMT372" s="475"/>
      <c r="SMU372" s="475"/>
      <c r="SMV372" s="475"/>
      <c r="SMW372" s="475"/>
      <c r="SMX372" s="475"/>
      <c r="SMY372" s="475"/>
      <c r="SMZ372" s="475"/>
      <c r="SNA372" s="475"/>
      <c r="SNB372" s="475"/>
      <c r="SNC372" s="475"/>
      <c r="SND372" s="475"/>
      <c r="SNE372" s="475"/>
      <c r="SNF372" s="475"/>
      <c r="SNG372" s="475"/>
      <c r="SNH372" s="475"/>
      <c r="SNI372" s="475"/>
      <c r="SNJ372" s="475"/>
      <c r="SNK372" s="475"/>
      <c r="SNL372" s="475"/>
      <c r="SNM372" s="475"/>
      <c r="SNN372" s="475"/>
      <c r="SNO372" s="475"/>
      <c r="SNP372" s="475"/>
      <c r="SNQ372" s="475"/>
      <c r="SNR372" s="475"/>
      <c r="SNS372" s="475"/>
      <c r="SNT372" s="475"/>
      <c r="SNU372" s="475"/>
      <c r="SNV372" s="475"/>
      <c r="SNW372" s="475"/>
      <c r="SNX372" s="475"/>
      <c r="SNY372" s="475"/>
      <c r="SNZ372" s="475"/>
      <c r="SOA372" s="475"/>
      <c r="SOB372" s="475"/>
      <c r="SOC372" s="475"/>
      <c r="SOD372" s="475"/>
      <c r="SOE372" s="475"/>
      <c r="SOF372" s="475"/>
      <c r="SOG372" s="475"/>
      <c r="SOH372" s="475"/>
      <c r="SOI372" s="475"/>
      <c r="SOJ372" s="475"/>
      <c r="SOK372" s="475"/>
      <c r="SOL372" s="475"/>
      <c r="SOM372" s="475"/>
      <c r="SON372" s="475"/>
      <c r="SOO372" s="475"/>
      <c r="SOP372" s="475"/>
      <c r="SOQ372" s="475"/>
      <c r="SOR372" s="475"/>
      <c r="SOS372" s="475"/>
      <c r="SOT372" s="475"/>
      <c r="SOU372" s="475"/>
      <c r="SOV372" s="475"/>
      <c r="SOW372" s="475"/>
      <c r="SOX372" s="475"/>
      <c r="SOY372" s="475"/>
      <c r="SOZ372" s="475"/>
      <c r="SPA372" s="475"/>
      <c r="SPB372" s="475"/>
      <c r="SPC372" s="475"/>
      <c r="SPD372" s="475"/>
      <c r="SPE372" s="475"/>
      <c r="SPF372" s="475"/>
      <c r="SPG372" s="475"/>
      <c r="SPH372" s="475"/>
      <c r="SPI372" s="475"/>
      <c r="SPJ372" s="475"/>
      <c r="SPK372" s="475"/>
      <c r="SPL372" s="475"/>
      <c r="SPM372" s="475"/>
      <c r="SPN372" s="475"/>
      <c r="SPO372" s="475"/>
      <c r="SPP372" s="475"/>
      <c r="SPQ372" s="475"/>
      <c r="SPR372" s="475"/>
      <c r="SPS372" s="475"/>
      <c r="SPT372" s="475"/>
      <c r="SPU372" s="475"/>
      <c r="SPV372" s="475"/>
      <c r="SPW372" s="475"/>
      <c r="SPX372" s="475"/>
      <c r="SPY372" s="475"/>
      <c r="SPZ372" s="475"/>
      <c r="SQA372" s="475"/>
      <c r="SQB372" s="475"/>
      <c r="SQC372" s="475"/>
      <c r="SQD372" s="475"/>
      <c r="SQE372" s="475"/>
      <c r="SQF372" s="475"/>
      <c r="SQG372" s="475"/>
      <c r="SQH372" s="475"/>
      <c r="SQI372" s="475"/>
      <c r="SQJ372" s="475"/>
      <c r="SQK372" s="475"/>
      <c r="SQL372" s="475"/>
      <c r="SQM372" s="475"/>
      <c r="SQN372" s="475"/>
      <c r="SQO372" s="475"/>
      <c r="SQP372" s="475"/>
      <c r="SQQ372" s="475"/>
      <c r="SQR372" s="475"/>
      <c r="SQS372" s="475"/>
      <c r="SQT372" s="475"/>
      <c r="SQU372" s="475"/>
      <c r="SQV372" s="475"/>
      <c r="SQW372" s="475"/>
      <c r="SQX372" s="475"/>
      <c r="SQY372" s="475"/>
      <c r="SQZ372" s="475"/>
      <c r="SRA372" s="475"/>
      <c r="SRB372" s="475"/>
      <c r="SRC372" s="475"/>
      <c r="SRD372" s="475"/>
      <c r="SRE372" s="475"/>
      <c r="SRF372" s="475"/>
      <c r="SRG372" s="475"/>
      <c r="SRH372" s="475"/>
      <c r="SRI372" s="475"/>
      <c r="SRJ372" s="475"/>
      <c r="SRK372" s="475"/>
      <c r="SRL372" s="475"/>
      <c r="SRM372" s="475"/>
      <c r="SRN372" s="475"/>
      <c r="SRO372" s="475"/>
      <c r="SRP372" s="475"/>
      <c r="SRQ372" s="475"/>
      <c r="SRR372" s="475"/>
      <c r="SRS372" s="475"/>
      <c r="SRT372" s="475"/>
      <c r="SRU372" s="475"/>
      <c r="SRV372" s="475"/>
      <c r="SRW372" s="475"/>
      <c r="SRX372" s="475"/>
      <c r="SRY372" s="475"/>
      <c r="SRZ372" s="475"/>
      <c r="SSA372" s="475"/>
      <c r="SSB372" s="475"/>
      <c r="SSC372" s="475"/>
      <c r="SSD372" s="475"/>
      <c r="SSE372" s="475"/>
      <c r="SSF372" s="475"/>
      <c r="SSG372" s="475"/>
      <c r="SSH372" s="475"/>
      <c r="SSI372" s="475"/>
      <c r="SSJ372" s="475"/>
      <c r="SSK372" s="475"/>
      <c r="SSL372" s="475"/>
      <c r="SSM372" s="475"/>
      <c r="SSN372" s="475"/>
      <c r="SSO372" s="475"/>
      <c r="SSP372" s="475"/>
      <c r="SSQ372" s="475"/>
      <c r="SSR372" s="475"/>
      <c r="SSS372" s="475"/>
      <c r="SST372" s="475"/>
      <c r="SSU372" s="475"/>
      <c r="SSV372" s="475"/>
      <c r="SSW372" s="475"/>
      <c r="SSX372" s="475"/>
      <c r="SSY372" s="475"/>
      <c r="SSZ372" s="475"/>
      <c r="STA372" s="475"/>
      <c r="STB372" s="475"/>
      <c r="STC372" s="475"/>
      <c r="STD372" s="475"/>
      <c r="STE372" s="475"/>
      <c r="STF372" s="475"/>
      <c r="STG372" s="475"/>
      <c r="STH372" s="475"/>
      <c r="STI372" s="475"/>
      <c r="STJ372" s="475"/>
      <c r="STK372" s="475"/>
      <c r="STL372" s="475"/>
      <c r="STM372" s="475"/>
      <c r="STN372" s="475"/>
      <c r="STO372" s="475"/>
      <c r="STP372" s="475"/>
      <c r="STQ372" s="475"/>
      <c r="STR372" s="475"/>
      <c r="STS372" s="475"/>
      <c r="STT372" s="475"/>
      <c r="STU372" s="475"/>
      <c r="STV372" s="475"/>
      <c r="STW372" s="475"/>
      <c r="STX372" s="475"/>
      <c r="STY372" s="475"/>
      <c r="STZ372" s="475"/>
      <c r="SUA372" s="475"/>
      <c r="SUB372" s="475"/>
      <c r="SUC372" s="475"/>
      <c r="SUD372" s="475"/>
      <c r="SUE372" s="475"/>
      <c r="SUF372" s="475"/>
      <c r="SUG372" s="475"/>
      <c r="SUH372" s="475"/>
      <c r="SUI372" s="475"/>
      <c r="SUJ372" s="475"/>
      <c r="SUK372" s="475"/>
      <c r="SUL372" s="475"/>
      <c r="SUM372" s="475"/>
      <c r="SUN372" s="475"/>
      <c r="SUO372" s="475"/>
      <c r="SUP372" s="475"/>
      <c r="SUQ372" s="475"/>
      <c r="SUR372" s="475"/>
      <c r="SUS372" s="475"/>
      <c r="SUT372" s="475"/>
      <c r="SUU372" s="475"/>
      <c r="SUV372" s="475"/>
      <c r="SUW372" s="475"/>
      <c r="SUX372" s="475"/>
      <c r="SUY372" s="475"/>
      <c r="SUZ372" s="475"/>
      <c r="SVA372" s="475"/>
      <c r="SVB372" s="475"/>
      <c r="SVC372" s="475"/>
      <c r="SVD372" s="475"/>
      <c r="SVE372" s="475"/>
      <c r="SVF372" s="475"/>
      <c r="SVG372" s="475"/>
      <c r="SVH372" s="475"/>
      <c r="SVI372" s="475"/>
      <c r="SVJ372" s="475"/>
      <c r="SVK372" s="475"/>
      <c r="SVL372" s="475"/>
      <c r="SVM372" s="475"/>
      <c r="SVN372" s="475"/>
      <c r="SVO372" s="475"/>
      <c r="SVP372" s="475"/>
      <c r="SVQ372" s="475"/>
      <c r="SVR372" s="475"/>
      <c r="SVS372" s="475"/>
      <c r="SVT372" s="475"/>
      <c r="SVU372" s="475"/>
      <c r="SVV372" s="475"/>
      <c r="SVW372" s="475"/>
      <c r="SVX372" s="475"/>
      <c r="SVY372" s="475"/>
      <c r="SVZ372" s="475"/>
      <c r="SWA372" s="475"/>
      <c r="SWB372" s="475"/>
      <c r="SWC372" s="475"/>
      <c r="SWD372" s="475"/>
      <c r="SWE372" s="475"/>
      <c r="SWF372" s="475"/>
      <c r="SWG372" s="475"/>
      <c r="SWH372" s="475"/>
      <c r="SWI372" s="475"/>
      <c r="SWJ372" s="475"/>
      <c r="SWK372" s="475"/>
      <c r="SWL372" s="475"/>
      <c r="SWM372" s="475"/>
      <c r="SWN372" s="475"/>
      <c r="SWO372" s="475"/>
      <c r="SWP372" s="475"/>
      <c r="SWQ372" s="475"/>
      <c r="SWR372" s="475"/>
      <c r="SWS372" s="475"/>
      <c r="SWT372" s="475"/>
      <c r="SWU372" s="475"/>
      <c r="SWV372" s="475"/>
      <c r="SWW372" s="475"/>
      <c r="SWX372" s="475"/>
      <c r="SWY372" s="475"/>
      <c r="SWZ372" s="475"/>
      <c r="SXA372" s="475"/>
      <c r="SXB372" s="475"/>
      <c r="SXC372" s="475"/>
      <c r="SXD372" s="475"/>
      <c r="SXE372" s="475"/>
      <c r="SXF372" s="475"/>
      <c r="SXG372" s="475"/>
      <c r="SXH372" s="475"/>
      <c r="SXI372" s="475"/>
      <c r="SXJ372" s="475"/>
      <c r="SXK372" s="475"/>
      <c r="SXL372" s="475"/>
      <c r="SXM372" s="475"/>
      <c r="SXN372" s="475"/>
      <c r="SXO372" s="475"/>
      <c r="SXP372" s="475"/>
      <c r="SXQ372" s="475"/>
      <c r="SXR372" s="475"/>
      <c r="SXS372" s="475"/>
      <c r="SXT372" s="475"/>
      <c r="SXU372" s="475"/>
      <c r="SXV372" s="475"/>
      <c r="SXW372" s="475"/>
      <c r="SXX372" s="475"/>
      <c r="SXY372" s="475"/>
      <c r="SXZ372" s="475"/>
      <c r="SYA372" s="475"/>
      <c r="SYB372" s="475"/>
      <c r="SYC372" s="475"/>
      <c r="SYD372" s="475"/>
      <c r="SYE372" s="475"/>
      <c r="SYF372" s="475"/>
      <c r="SYG372" s="475"/>
      <c r="SYH372" s="475"/>
      <c r="SYI372" s="475"/>
      <c r="SYJ372" s="475"/>
      <c r="SYK372" s="475"/>
      <c r="SYL372" s="475"/>
      <c r="SYM372" s="475"/>
      <c r="SYN372" s="475"/>
      <c r="SYO372" s="475"/>
      <c r="SYP372" s="475"/>
      <c r="SYQ372" s="475"/>
      <c r="SYR372" s="475"/>
      <c r="SYS372" s="475"/>
      <c r="SYT372" s="475"/>
      <c r="SYU372" s="475"/>
      <c r="SYV372" s="475"/>
      <c r="SYW372" s="475"/>
      <c r="SYX372" s="475"/>
      <c r="SYY372" s="475"/>
      <c r="SYZ372" s="475"/>
      <c r="SZA372" s="475"/>
      <c r="SZB372" s="475"/>
      <c r="SZC372" s="475"/>
      <c r="SZD372" s="475"/>
      <c r="SZE372" s="475"/>
      <c r="SZF372" s="475"/>
      <c r="SZG372" s="475"/>
      <c r="SZH372" s="475"/>
      <c r="SZI372" s="475"/>
      <c r="SZJ372" s="475"/>
      <c r="SZK372" s="475"/>
      <c r="SZL372" s="475"/>
      <c r="SZM372" s="475"/>
      <c r="SZN372" s="475"/>
      <c r="SZO372" s="475"/>
      <c r="SZP372" s="475"/>
      <c r="SZQ372" s="475"/>
      <c r="SZR372" s="475"/>
      <c r="SZS372" s="475"/>
      <c r="SZT372" s="475"/>
      <c r="SZU372" s="475"/>
      <c r="SZV372" s="475"/>
      <c r="SZW372" s="475"/>
      <c r="SZX372" s="475"/>
      <c r="SZY372" s="475"/>
      <c r="SZZ372" s="475"/>
      <c r="TAA372" s="475"/>
      <c r="TAB372" s="475"/>
      <c r="TAC372" s="475"/>
      <c r="TAD372" s="475"/>
      <c r="TAE372" s="475"/>
      <c r="TAF372" s="475"/>
      <c r="TAG372" s="475"/>
      <c r="TAH372" s="475"/>
      <c r="TAI372" s="475"/>
      <c r="TAJ372" s="475"/>
      <c r="TAK372" s="475"/>
      <c r="TAL372" s="475"/>
      <c r="TAM372" s="475"/>
      <c r="TAN372" s="475"/>
      <c r="TAO372" s="475"/>
      <c r="TAP372" s="475"/>
      <c r="TAQ372" s="475"/>
      <c r="TAR372" s="475"/>
      <c r="TAS372" s="475"/>
      <c r="TAT372" s="475"/>
      <c r="TAU372" s="475"/>
      <c r="TAV372" s="475"/>
      <c r="TAW372" s="475"/>
      <c r="TAX372" s="475"/>
      <c r="TAY372" s="475"/>
      <c r="TAZ372" s="475"/>
      <c r="TBA372" s="475"/>
      <c r="TBB372" s="475"/>
      <c r="TBC372" s="475"/>
      <c r="TBD372" s="475"/>
      <c r="TBE372" s="475"/>
      <c r="TBF372" s="475"/>
      <c r="TBG372" s="475"/>
      <c r="TBH372" s="475"/>
      <c r="TBI372" s="475"/>
      <c r="TBJ372" s="475"/>
      <c r="TBK372" s="475"/>
      <c r="TBL372" s="475"/>
      <c r="TBM372" s="475"/>
      <c r="TBN372" s="475"/>
      <c r="TBO372" s="475"/>
      <c r="TBP372" s="475"/>
      <c r="TBQ372" s="475"/>
      <c r="TBR372" s="475"/>
      <c r="TBS372" s="475"/>
      <c r="TBT372" s="475"/>
      <c r="TBU372" s="475"/>
      <c r="TBV372" s="475"/>
      <c r="TBW372" s="475"/>
      <c r="TBX372" s="475"/>
      <c r="TBY372" s="475"/>
      <c r="TBZ372" s="475"/>
      <c r="TCA372" s="475"/>
      <c r="TCB372" s="475"/>
      <c r="TCC372" s="475"/>
      <c r="TCD372" s="475"/>
      <c r="TCE372" s="475"/>
      <c r="TCF372" s="475"/>
      <c r="TCG372" s="475"/>
      <c r="TCH372" s="475"/>
      <c r="TCI372" s="475"/>
      <c r="TCJ372" s="475"/>
      <c r="TCK372" s="475"/>
      <c r="TCL372" s="475"/>
      <c r="TCM372" s="475"/>
      <c r="TCN372" s="475"/>
      <c r="TCO372" s="475"/>
      <c r="TCP372" s="475"/>
      <c r="TCQ372" s="475"/>
      <c r="TCR372" s="475"/>
      <c r="TCS372" s="475"/>
      <c r="TCT372" s="475"/>
      <c r="TCU372" s="475"/>
      <c r="TCV372" s="475"/>
      <c r="TCW372" s="475"/>
      <c r="TCX372" s="475"/>
      <c r="TCY372" s="475"/>
      <c r="TCZ372" s="475"/>
      <c r="TDA372" s="475"/>
      <c r="TDB372" s="475"/>
      <c r="TDC372" s="475"/>
      <c r="TDD372" s="475"/>
      <c r="TDE372" s="475"/>
      <c r="TDF372" s="475"/>
      <c r="TDG372" s="475"/>
      <c r="TDH372" s="475"/>
      <c r="TDI372" s="475"/>
      <c r="TDJ372" s="475"/>
      <c r="TDK372" s="475"/>
      <c r="TDL372" s="475"/>
      <c r="TDM372" s="475"/>
      <c r="TDN372" s="475"/>
      <c r="TDO372" s="475"/>
      <c r="TDP372" s="475"/>
      <c r="TDQ372" s="475"/>
      <c r="TDR372" s="475"/>
      <c r="TDS372" s="475"/>
      <c r="TDT372" s="475"/>
      <c r="TDU372" s="475"/>
      <c r="TDV372" s="475"/>
      <c r="TDW372" s="475"/>
      <c r="TDX372" s="475"/>
      <c r="TDY372" s="475"/>
      <c r="TDZ372" s="475"/>
      <c r="TEA372" s="475"/>
      <c r="TEB372" s="475"/>
      <c r="TEC372" s="475"/>
      <c r="TED372" s="475"/>
      <c r="TEE372" s="475"/>
      <c r="TEF372" s="475"/>
      <c r="TEG372" s="475"/>
      <c r="TEH372" s="475"/>
      <c r="TEI372" s="475"/>
      <c r="TEJ372" s="475"/>
      <c r="TEK372" s="475"/>
      <c r="TEL372" s="475"/>
      <c r="TEM372" s="475"/>
      <c r="TEN372" s="475"/>
      <c r="TEO372" s="475"/>
      <c r="TEP372" s="475"/>
      <c r="TEQ372" s="475"/>
      <c r="TER372" s="475"/>
      <c r="TES372" s="475"/>
      <c r="TET372" s="475"/>
      <c r="TEU372" s="475"/>
      <c r="TEV372" s="475"/>
      <c r="TEW372" s="475"/>
      <c r="TEX372" s="475"/>
      <c r="TEY372" s="475"/>
      <c r="TEZ372" s="475"/>
      <c r="TFA372" s="475"/>
      <c r="TFB372" s="475"/>
      <c r="TFC372" s="475"/>
      <c r="TFD372" s="475"/>
      <c r="TFE372" s="475"/>
      <c r="TFF372" s="475"/>
      <c r="TFG372" s="475"/>
      <c r="TFH372" s="475"/>
      <c r="TFI372" s="475"/>
      <c r="TFJ372" s="475"/>
      <c r="TFK372" s="475"/>
      <c r="TFL372" s="475"/>
      <c r="TFM372" s="475"/>
      <c r="TFN372" s="475"/>
      <c r="TFO372" s="475"/>
      <c r="TFP372" s="475"/>
      <c r="TFQ372" s="475"/>
      <c r="TFR372" s="475"/>
      <c r="TFS372" s="475"/>
      <c r="TFT372" s="475"/>
      <c r="TFU372" s="475"/>
      <c r="TFV372" s="475"/>
      <c r="TFW372" s="475"/>
      <c r="TFX372" s="475"/>
      <c r="TFY372" s="475"/>
      <c r="TFZ372" s="475"/>
      <c r="TGA372" s="475"/>
      <c r="TGB372" s="475"/>
      <c r="TGC372" s="475"/>
      <c r="TGD372" s="475"/>
      <c r="TGE372" s="475"/>
      <c r="TGF372" s="475"/>
      <c r="TGG372" s="475"/>
      <c r="TGH372" s="475"/>
      <c r="TGI372" s="475"/>
      <c r="TGJ372" s="475"/>
      <c r="TGK372" s="475"/>
      <c r="TGL372" s="475"/>
      <c r="TGM372" s="475"/>
      <c r="TGN372" s="475"/>
      <c r="TGO372" s="475"/>
      <c r="TGP372" s="475"/>
      <c r="TGQ372" s="475"/>
      <c r="TGR372" s="475"/>
      <c r="TGS372" s="475"/>
      <c r="TGT372" s="475"/>
      <c r="TGU372" s="475"/>
      <c r="TGV372" s="475"/>
      <c r="TGW372" s="475"/>
      <c r="TGX372" s="475"/>
      <c r="TGY372" s="475"/>
      <c r="TGZ372" s="475"/>
      <c r="THA372" s="475"/>
      <c r="THB372" s="475"/>
      <c r="THC372" s="475"/>
      <c r="THD372" s="475"/>
      <c r="THE372" s="475"/>
      <c r="THF372" s="475"/>
      <c r="THG372" s="475"/>
      <c r="THH372" s="475"/>
      <c r="THI372" s="475"/>
      <c r="THJ372" s="475"/>
      <c r="THK372" s="475"/>
      <c r="THL372" s="475"/>
      <c r="THM372" s="475"/>
      <c r="THN372" s="475"/>
      <c r="THO372" s="475"/>
      <c r="THP372" s="475"/>
      <c r="THQ372" s="475"/>
      <c r="THR372" s="475"/>
      <c r="THS372" s="475"/>
      <c r="THT372" s="475"/>
      <c r="THU372" s="475"/>
      <c r="THV372" s="475"/>
      <c r="THW372" s="475"/>
      <c r="THX372" s="475"/>
      <c r="THY372" s="475"/>
      <c r="THZ372" s="475"/>
      <c r="TIA372" s="475"/>
      <c r="TIB372" s="475"/>
      <c r="TIC372" s="475"/>
      <c r="TID372" s="475"/>
      <c r="TIE372" s="475"/>
      <c r="TIF372" s="475"/>
      <c r="TIG372" s="475"/>
      <c r="TIH372" s="475"/>
      <c r="TII372" s="475"/>
      <c r="TIJ372" s="475"/>
      <c r="TIK372" s="475"/>
      <c r="TIL372" s="475"/>
      <c r="TIM372" s="475"/>
      <c r="TIN372" s="475"/>
      <c r="TIO372" s="475"/>
      <c r="TIP372" s="475"/>
      <c r="TIQ372" s="475"/>
      <c r="TIR372" s="475"/>
      <c r="TIS372" s="475"/>
      <c r="TIT372" s="475"/>
      <c r="TIU372" s="475"/>
      <c r="TIV372" s="475"/>
      <c r="TIW372" s="475"/>
      <c r="TIX372" s="475"/>
      <c r="TIY372" s="475"/>
      <c r="TIZ372" s="475"/>
      <c r="TJA372" s="475"/>
      <c r="TJB372" s="475"/>
      <c r="TJC372" s="475"/>
      <c r="TJD372" s="475"/>
      <c r="TJE372" s="475"/>
      <c r="TJF372" s="475"/>
      <c r="TJG372" s="475"/>
      <c r="TJH372" s="475"/>
      <c r="TJI372" s="475"/>
      <c r="TJJ372" s="475"/>
      <c r="TJK372" s="475"/>
      <c r="TJL372" s="475"/>
      <c r="TJM372" s="475"/>
      <c r="TJN372" s="475"/>
      <c r="TJO372" s="475"/>
      <c r="TJP372" s="475"/>
      <c r="TJQ372" s="475"/>
      <c r="TJR372" s="475"/>
      <c r="TJS372" s="475"/>
      <c r="TJT372" s="475"/>
      <c r="TJU372" s="475"/>
      <c r="TJV372" s="475"/>
      <c r="TJW372" s="475"/>
      <c r="TJX372" s="475"/>
      <c r="TJY372" s="475"/>
      <c r="TJZ372" s="475"/>
      <c r="TKA372" s="475"/>
      <c r="TKB372" s="475"/>
      <c r="TKC372" s="475"/>
      <c r="TKD372" s="475"/>
      <c r="TKE372" s="475"/>
      <c r="TKF372" s="475"/>
      <c r="TKG372" s="475"/>
      <c r="TKH372" s="475"/>
      <c r="TKI372" s="475"/>
      <c r="TKJ372" s="475"/>
      <c r="TKK372" s="475"/>
      <c r="TKL372" s="475"/>
      <c r="TKM372" s="475"/>
      <c r="TKN372" s="475"/>
      <c r="TKO372" s="475"/>
      <c r="TKP372" s="475"/>
      <c r="TKQ372" s="475"/>
      <c r="TKR372" s="475"/>
      <c r="TKS372" s="475"/>
      <c r="TKT372" s="475"/>
      <c r="TKU372" s="475"/>
      <c r="TKV372" s="475"/>
      <c r="TKW372" s="475"/>
      <c r="TKX372" s="475"/>
      <c r="TKY372" s="475"/>
      <c r="TKZ372" s="475"/>
      <c r="TLA372" s="475"/>
      <c r="TLB372" s="475"/>
      <c r="TLC372" s="475"/>
      <c r="TLD372" s="475"/>
      <c r="TLE372" s="475"/>
      <c r="TLF372" s="475"/>
      <c r="TLG372" s="475"/>
      <c r="TLH372" s="475"/>
      <c r="TLI372" s="475"/>
      <c r="TLJ372" s="475"/>
      <c r="TLK372" s="475"/>
      <c r="TLL372" s="475"/>
      <c r="TLM372" s="475"/>
      <c r="TLN372" s="475"/>
      <c r="TLO372" s="475"/>
      <c r="TLP372" s="475"/>
      <c r="TLQ372" s="475"/>
      <c r="TLR372" s="475"/>
      <c r="TLS372" s="475"/>
      <c r="TLT372" s="475"/>
      <c r="TLU372" s="475"/>
      <c r="TLV372" s="475"/>
      <c r="TLW372" s="475"/>
      <c r="TLX372" s="475"/>
      <c r="TLY372" s="475"/>
      <c r="TLZ372" s="475"/>
      <c r="TMA372" s="475"/>
      <c r="TMB372" s="475"/>
      <c r="TMC372" s="475"/>
      <c r="TMD372" s="475"/>
      <c r="TME372" s="475"/>
      <c r="TMF372" s="475"/>
      <c r="TMG372" s="475"/>
      <c r="TMH372" s="475"/>
      <c r="TMI372" s="475"/>
      <c r="TMJ372" s="475"/>
      <c r="TMK372" s="475"/>
      <c r="TML372" s="475"/>
      <c r="TMM372" s="475"/>
      <c r="TMN372" s="475"/>
      <c r="TMO372" s="475"/>
      <c r="TMP372" s="475"/>
      <c r="TMQ372" s="475"/>
      <c r="TMR372" s="475"/>
      <c r="TMS372" s="475"/>
      <c r="TMT372" s="475"/>
      <c r="TMU372" s="475"/>
      <c r="TMV372" s="475"/>
      <c r="TMW372" s="475"/>
      <c r="TMX372" s="475"/>
      <c r="TMY372" s="475"/>
      <c r="TMZ372" s="475"/>
      <c r="TNA372" s="475"/>
      <c r="TNB372" s="475"/>
      <c r="TNC372" s="475"/>
      <c r="TND372" s="475"/>
      <c r="TNE372" s="475"/>
      <c r="TNF372" s="475"/>
      <c r="TNG372" s="475"/>
      <c r="TNH372" s="475"/>
      <c r="TNI372" s="475"/>
      <c r="TNJ372" s="475"/>
      <c r="TNK372" s="475"/>
      <c r="TNL372" s="475"/>
      <c r="TNM372" s="475"/>
      <c r="TNN372" s="475"/>
      <c r="TNO372" s="475"/>
      <c r="TNP372" s="475"/>
      <c r="TNQ372" s="475"/>
      <c r="TNR372" s="475"/>
      <c r="TNS372" s="475"/>
      <c r="TNT372" s="475"/>
      <c r="TNU372" s="475"/>
      <c r="TNV372" s="475"/>
      <c r="TNW372" s="475"/>
      <c r="TNX372" s="475"/>
      <c r="TNY372" s="475"/>
      <c r="TNZ372" s="475"/>
      <c r="TOA372" s="475"/>
      <c r="TOB372" s="475"/>
      <c r="TOC372" s="475"/>
      <c r="TOD372" s="475"/>
      <c r="TOE372" s="475"/>
      <c r="TOF372" s="475"/>
      <c r="TOG372" s="475"/>
      <c r="TOH372" s="475"/>
      <c r="TOI372" s="475"/>
      <c r="TOJ372" s="475"/>
      <c r="TOK372" s="475"/>
      <c r="TOL372" s="475"/>
      <c r="TOM372" s="475"/>
      <c r="TON372" s="475"/>
      <c r="TOO372" s="475"/>
      <c r="TOP372" s="475"/>
      <c r="TOQ372" s="475"/>
      <c r="TOR372" s="475"/>
      <c r="TOS372" s="475"/>
      <c r="TOT372" s="475"/>
      <c r="TOU372" s="475"/>
      <c r="TOV372" s="475"/>
      <c r="TOW372" s="475"/>
      <c r="TOX372" s="475"/>
      <c r="TOY372" s="475"/>
      <c r="TOZ372" s="475"/>
      <c r="TPA372" s="475"/>
      <c r="TPB372" s="475"/>
      <c r="TPC372" s="475"/>
      <c r="TPD372" s="475"/>
      <c r="TPE372" s="475"/>
      <c r="TPF372" s="475"/>
      <c r="TPG372" s="475"/>
      <c r="TPH372" s="475"/>
      <c r="TPI372" s="475"/>
      <c r="TPJ372" s="475"/>
      <c r="TPK372" s="475"/>
      <c r="TPL372" s="475"/>
      <c r="TPM372" s="475"/>
      <c r="TPN372" s="475"/>
      <c r="TPO372" s="475"/>
      <c r="TPP372" s="475"/>
      <c r="TPQ372" s="475"/>
      <c r="TPR372" s="475"/>
      <c r="TPS372" s="475"/>
      <c r="TPT372" s="475"/>
      <c r="TPU372" s="475"/>
      <c r="TPV372" s="475"/>
      <c r="TPW372" s="475"/>
      <c r="TPX372" s="475"/>
      <c r="TPY372" s="475"/>
      <c r="TPZ372" s="475"/>
      <c r="TQA372" s="475"/>
      <c r="TQB372" s="475"/>
      <c r="TQC372" s="475"/>
      <c r="TQD372" s="475"/>
      <c r="TQE372" s="475"/>
      <c r="TQF372" s="475"/>
      <c r="TQG372" s="475"/>
      <c r="TQH372" s="475"/>
      <c r="TQI372" s="475"/>
      <c r="TQJ372" s="475"/>
      <c r="TQK372" s="475"/>
      <c r="TQL372" s="475"/>
      <c r="TQM372" s="475"/>
      <c r="TQN372" s="475"/>
      <c r="TQO372" s="475"/>
      <c r="TQP372" s="475"/>
      <c r="TQQ372" s="475"/>
      <c r="TQR372" s="475"/>
      <c r="TQS372" s="475"/>
      <c r="TQT372" s="475"/>
      <c r="TQU372" s="475"/>
      <c r="TQV372" s="475"/>
      <c r="TQW372" s="475"/>
      <c r="TQX372" s="475"/>
      <c r="TQY372" s="475"/>
      <c r="TQZ372" s="475"/>
      <c r="TRA372" s="475"/>
      <c r="TRB372" s="475"/>
      <c r="TRC372" s="475"/>
      <c r="TRD372" s="475"/>
      <c r="TRE372" s="475"/>
      <c r="TRF372" s="475"/>
      <c r="TRG372" s="475"/>
      <c r="TRH372" s="475"/>
      <c r="TRI372" s="475"/>
      <c r="TRJ372" s="475"/>
      <c r="TRK372" s="475"/>
      <c r="TRL372" s="475"/>
      <c r="TRM372" s="475"/>
      <c r="TRN372" s="475"/>
      <c r="TRO372" s="475"/>
      <c r="TRP372" s="475"/>
      <c r="TRQ372" s="475"/>
      <c r="TRR372" s="475"/>
      <c r="TRS372" s="475"/>
      <c r="TRT372" s="475"/>
      <c r="TRU372" s="475"/>
      <c r="TRV372" s="475"/>
      <c r="TRW372" s="475"/>
      <c r="TRX372" s="475"/>
      <c r="TRY372" s="475"/>
      <c r="TRZ372" s="475"/>
      <c r="TSA372" s="475"/>
      <c r="TSB372" s="475"/>
      <c r="TSC372" s="475"/>
      <c r="TSD372" s="475"/>
      <c r="TSE372" s="475"/>
      <c r="TSF372" s="475"/>
      <c r="TSG372" s="475"/>
      <c r="TSH372" s="475"/>
      <c r="TSI372" s="475"/>
      <c r="TSJ372" s="475"/>
      <c r="TSK372" s="475"/>
      <c r="TSL372" s="475"/>
      <c r="TSM372" s="475"/>
      <c r="TSN372" s="475"/>
      <c r="TSO372" s="475"/>
      <c r="TSP372" s="475"/>
      <c r="TSQ372" s="475"/>
      <c r="TSR372" s="475"/>
      <c r="TSS372" s="475"/>
      <c r="TST372" s="475"/>
      <c r="TSU372" s="475"/>
      <c r="TSV372" s="475"/>
      <c r="TSW372" s="475"/>
      <c r="TSX372" s="475"/>
      <c r="TSY372" s="475"/>
      <c r="TSZ372" s="475"/>
      <c r="TTA372" s="475"/>
      <c r="TTB372" s="475"/>
      <c r="TTC372" s="475"/>
      <c r="TTD372" s="475"/>
      <c r="TTE372" s="475"/>
      <c r="TTF372" s="475"/>
      <c r="TTG372" s="475"/>
      <c r="TTH372" s="475"/>
      <c r="TTI372" s="475"/>
      <c r="TTJ372" s="475"/>
      <c r="TTK372" s="475"/>
      <c r="TTL372" s="475"/>
      <c r="TTM372" s="475"/>
      <c r="TTN372" s="475"/>
      <c r="TTO372" s="475"/>
      <c r="TTP372" s="475"/>
      <c r="TTQ372" s="475"/>
      <c r="TTR372" s="475"/>
      <c r="TTS372" s="475"/>
      <c r="TTT372" s="475"/>
      <c r="TTU372" s="475"/>
      <c r="TTV372" s="475"/>
      <c r="TTW372" s="475"/>
      <c r="TTX372" s="475"/>
      <c r="TTY372" s="475"/>
      <c r="TTZ372" s="475"/>
      <c r="TUA372" s="475"/>
      <c r="TUB372" s="475"/>
      <c r="TUC372" s="475"/>
      <c r="TUD372" s="475"/>
      <c r="TUE372" s="475"/>
      <c r="TUF372" s="475"/>
      <c r="TUG372" s="475"/>
      <c r="TUH372" s="475"/>
      <c r="TUI372" s="475"/>
      <c r="TUJ372" s="475"/>
      <c r="TUK372" s="475"/>
      <c r="TUL372" s="475"/>
      <c r="TUM372" s="475"/>
      <c r="TUN372" s="475"/>
      <c r="TUO372" s="475"/>
      <c r="TUP372" s="475"/>
      <c r="TUQ372" s="475"/>
      <c r="TUR372" s="475"/>
      <c r="TUS372" s="475"/>
      <c r="TUT372" s="475"/>
      <c r="TUU372" s="475"/>
      <c r="TUV372" s="475"/>
      <c r="TUW372" s="475"/>
      <c r="TUX372" s="475"/>
      <c r="TUY372" s="475"/>
      <c r="TUZ372" s="475"/>
      <c r="TVA372" s="475"/>
      <c r="TVB372" s="475"/>
      <c r="TVC372" s="475"/>
      <c r="TVD372" s="475"/>
      <c r="TVE372" s="475"/>
      <c r="TVF372" s="475"/>
      <c r="TVG372" s="475"/>
      <c r="TVH372" s="475"/>
      <c r="TVI372" s="475"/>
      <c r="TVJ372" s="475"/>
      <c r="TVK372" s="475"/>
      <c r="TVL372" s="475"/>
      <c r="TVM372" s="475"/>
      <c r="TVN372" s="475"/>
      <c r="TVO372" s="475"/>
      <c r="TVP372" s="475"/>
      <c r="TVQ372" s="475"/>
      <c r="TVR372" s="475"/>
      <c r="TVS372" s="475"/>
      <c r="TVT372" s="475"/>
      <c r="TVU372" s="475"/>
      <c r="TVV372" s="475"/>
      <c r="TVW372" s="475"/>
      <c r="TVX372" s="475"/>
      <c r="TVY372" s="475"/>
      <c r="TVZ372" s="475"/>
      <c r="TWA372" s="475"/>
      <c r="TWB372" s="475"/>
      <c r="TWC372" s="475"/>
      <c r="TWD372" s="475"/>
      <c r="TWE372" s="475"/>
      <c r="TWF372" s="475"/>
      <c r="TWG372" s="475"/>
      <c r="TWH372" s="475"/>
      <c r="TWI372" s="475"/>
      <c r="TWJ372" s="475"/>
      <c r="TWK372" s="475"/>
      <c r="TWL372" s="475"/>
      <c r="TWM372" s="475"/>
      <c r="TWN372" s="475"/>
      <c r="TWO372" s="475"/>
      <c r="TWP372" s="475"/>
      <c r="TWQ372" s="475"/>
      <c r="TWR372" s="475"/>
      <c r="TWS372" s="475"/>
      <c r="TWT372" s="475"/>
      <c r="TWU372" s="475"/>
      <c r="TWV372" s="475"/>
      <c r="TWW372" s="475"/>
      <c r="TWX372" s="475"/>
      <c r="TWY372" s="475"/>
      <c r="TWZ372" s="475"/>
      <c r="TXA372" s="475"/>
      <c r="TXB372" s="475"/>
      <c r="TXC372" s="475"/>
      <c r="TXD372" s="475"/>
      <c r="TXE372" s="475"/>
      <c r="TXF372" s="475"/>
      <c r="TXG372" s="475"/>
      <c r="TXH372" s="475"/>
      <c r="TXI372" s="475"/>
      <c r="TXJ372" s="475"/>
      <c r="TXK372" s="475"/>
      <c r="TXL372" s="475"/>
      <c r="TXM372" s="475"/>
      <c r="TXN372" s="475"/>
      <c r="TXO372" s="475"/>
      <c r="TXP372" s="475"/>
      <c r="TXQ372" s="475"/>
      <c r="TXR372" s="475"/>
      <c r="TXS372" s="475"/>
      <c r="TXT372" s="475"/>
      <c r="TXU372" s="475"/>
      <c r="TXV372" s="475"/>
      <c r="TXW372" s="475"/>
      <c r="TXX372" s="475"/>
      <c r="TXY372" s="475"/>
      <c r="TXZ372" s="475"/>
      <c r="TYA372" s="475"/>
      <c r="TYB372" s="475"/>
      <c r="TYC372" s="475"/>
      <c r="TYD372" s="475"/>
      <c r="TYE372" s="475"/>
      <c r="TYF372" s="475"/>
      <c r="TYG372" s="475"/>
      <c r="TYH372" s="475"/>
      <c r="TYI372" s="475"/>
      <c r="TYJ372" s="475"/>
      <c r="TYK372" s="475"/>
      <c r="TYL372" s="475"/>
      <c r="TYM372" s="475"/>
      <c r="TYN372" s="475"/>
      <c r="TYO372" s="475"/>
      <c r="TYP372" s="475"/>
      <c r="TYQ372" s="475"/>
      <c r="TYR372" s="475"/>
      <c r="TYS372" s="475"/>
      <c r="TYT372" s="475"/>
      <c r="TYU372" s="475"/>
      <c r="TYV372" s="475"/>
      <c r="TYW372" s="475"/>
      <c r="TYX372" s="475"/>
      <c r="TYY372" s="475"/>
      <c r="TYZ372" s="475"/>
      <c r="TZA372" s="475"/>
      <c r="TZB372" s="475"/>
      <c r="TZC372" s="475"/>
      <c r="TZD372" s="475"/>
      <c r="TZE372" s="475"/>
      <c r="TZF372" s="475"/>
      <c r="TZG372" s="475"/>
      <c r="TZH372" s="475"/>
      <c r="TZI372" s="475"/>
      <c r="TZJ372" s="475"/>
      <c r="TZK372" s="475"/>
      <c r="TZL372" s="475"/>
      <c r="TZM372" s="475"/>
      <c r="TZN372" s="475"/>
      <c r="TZO372" s="475"/>
      <c r="TZP372" s="475"/>
      <c r="TZQ372" s="475"/>
      <c r="TZR372" s="475"/>
      <c r="TZS372" s="475"/>
      <c r="TZT372" s="475"/>
      <c r="TZU372" s="475"/>
      <c r="TZV372" s="475"/>
      <c r="TZW372" s="475"/>
      <c r="TZX372" s="475"/>
      <c r="TZY372" s="475"/>
      <c r="TZZ372" s="475"/>
      <c r="UAA372" s="475"/>
      <c r="UAB372" s="475"/>
      <c r="UAC372" s="475"/>
      <c r="UAD372" s="475"/>
      <c r="UAE372" s="475"/>
      <c r="UAF372" s="475"/>
      <c r="UAG372" s="475"/>
      <c r="UAH372" s="475"/>
      <c r="UAI372" s="475"/>
      <c r="UAJ372" s="475"/>
      <c r="UAK372" s="475"/>
      <c r="UAL372" s="475"/>
      <c r="UAM372" s="475"/>
      <c r="UAN372" s="475"/>
      <c r="UAO372" s="475"/>
      <c r="UAP372" s="475"/>
      <c r="UAQ372" s="475"/>
      <c r="UAR372" s="475"/>
      <c r="UAS372" s="475"/>
      <c r="UAT372" s="475"/>
      <c r="UAU372" s="475"/>
      <c r="UAV372" s="475"/>
      <c r="UAW372" s="475"/>
      <c r="UAX372" s="475"/>
      <c r="UAY372" s="475"/>
      <c r="UAZ372" s="475"/>
      <c r="UBA372" s="475"/>
      <c r="UBB372" s="475"/>
      <c r="UBC372" s="475"/>
      <c r="UBD372" s="475"/>
      <c r="UBE372" s="475"/>
      <c r="UBF372" s="475"/>
      <c r="UBG372" s="475"/>
      <c r="UBH372" s="475"/>
      <c r="UBI372" s="475"/>
      <c r="UBJ372" s="475"/>
      <c r="UBK372" s="475"/>
      <c r="UBL372" s="475"/>
      <c r="UBM372" s="475"/>
      <c r="UBN372" s="475"/>
      <c r="UBO372" s="475"/>
      <c r="UBP372" s="475"/>
      <c r="UBQ372" s="475"/>
      <c r="UBR372" s="475"/>
      <c r="UBS372" s="475"/>
      <c r="UBT372" s="475"/>
      <c r="UBU372" s="475"/>
      <c r="UBV372" s="475"/>
      <c r="UBW372" s="475"/>
      <c r="UBX372" s="475"/>
      <c r="UBY372" s="475"/>
      <c r="UBZ372" s="475"/>
      <c r="UCA372" s="475"/>
      <c r="UCB372" s="475"/>
      <c r="UCC372" s="475"/>
      <c r="UCD372" s="475"/>
      <c r="UCE372" s="475"/>
      <c r="UCF372" s="475"/>
      <c r="UCG372" s="475"/>
      <c r="UCH372" s="475"/>
      <c r="UCI372" s="475"/>
      <c r="UCJ372" s="475"/>
      <c r="UCK372" s="475"/>
      <c r="UCL372" s="475"/>
      <c r="UCM372" s="475"/>
      <c r="UCN372" s="475"/>
      <c r="UCO372" s="475"/>
      <c r="UCP372" s="475"/>
      <c r="UCQ372" s="475"/>
      <c r="UCR372" s="475"/>
      <c r="UCS372" s="475"/>
      <c r="UCT372" s="475"/>
      <c r="UCU372" s="475"/>
      <c r="UCV372" s="475"/>
      <c r="UCW372" s="475"/>
      <c r="UCX372" s="475"/>
      <c r="UCY372" s="475"/>
      <c r="UCZ372" s="475"/>
      <c r="UDA372" s="475"/>
      <c r="UDB372" s="475"/>
      <c r="UDC372" s="475"/>
      <c r="UDD372" s="475"/>
      <c r="UDE372" s="475"/>
      <c r="UDF372" s="475"/>
      <c r="UDG372" s="475"/>
      <c r="UDH372" s="475"/>
      <c r="UDI372" s="475"/>
      <c r="UDJ372" s="475"/>
      <c r="UDK372" s="475"/>
      <c r="UDL372" s="475"/>
      <c r="UDM372" s="475"/>
      <c r="UDN372" s="475"/>
      <c r="UDO372" s="475"/>
      <c r="UDP372" s="475"/>
      <c r="UDQ372" s="475"/>
      <c r="UDR372" s="475"/>
      <c r="UDS372" s="475"/>
      <c r="UDT372" s="475"/>
      <c r="UDU372" s="475"/>
      <c r="UDV372" s="475"/>
      <c r="UDW372" s="475"/>
      <c r="UDX372" s="475"/>
      <c r="UDY372" s="475"/>
      <c r="UDZ372" s="475"/>
      <c r="UEA372" s="475"/>
      <c r="UEB372" s="475"/>
      <c r="UEC372" s="475"/>
      <c r="UED372" s="475"/>
      <c r="UEE372" s="475"/>
      <c r="UEF372" s="475"/>
      <c r="UEG372" s="475"/>
      <c r="UEH372" s="475"/>
      <c r="UEI372" s="475"/>
      <c r="UEJ372" s="475"/>
      <c r="UEK372" s="475"/>
      <c r="UEL372" s="475"/>
      <c r="UEM372" s="475"/>
      <c r="UEN372" s="475"/>
      <c r="UEO372" s="475"/>
      <c r="UEP372" s="475"/>
      <c r="UEQ372" s="475"/>
      <c r="UER372" s="475"/>
      <c r="UES372" s="475"/>
      <c r="UET372" s="475"/>
      <c r="UEU372" s="475"/>
      <c r="UEV372" s="475"/>
      <c r="UEW372" s="475"/>
      <c r="UEX372" s="475"/>
      <c r="UEY372" s="475"/>
      <c r="UEZ372" s="475"/>
      <c r="UFA372" s="475"/>
      <c r="UFB372" s="475"/>
      <c r="UFC372" s="475"/>
      <c r="UFD372" s="475"/>
      <c r="UFE372" s="475"/>
      <c r="UFF372" s="475"/>
      <c r="UFG372" s="475"/>
      <c r="UFH372" s="475"/>
      <c r="UFI372" s="475"/>
      <c r="UFJ372" s="475"/>
      <c r="UFK372" s="475"/>
      <c r="UFL372" s="475"/>
      <c r="UFM372" s="475"/>
      <c r="UFN372" s="475"/>
      <c r="UFO372" s="475"/>
      <c r="UFP372" s="475"/>
      <c r="UFQ372" s="475"/>
      <c r="UFR372" s="475"/>
      <c r="UFS372" s="475"/>
      <c r="UFT372" s="475"/>
      <c r="UFU372" s="475"/>
      <c r="UFV372" s="475"/>
      <c r="UFW372" s="475"/>
      <c r="UFX372" s="475"/>
      <c r="UFY372" s="475"/>
      <c r="UFZ372" s="475"/>
      <c r="UGA372" s="475"/>
      <c r="UGB372" s="475"/>
      <c r="UGC372" s="475"/>
      <c r="UGD372" s="475"/>
      <c r="UGE372" s="475"/>
      <c r="UGF372" s="475"/>
      <c r="UGG372" s="475"/>
      <c r="UGH372" s="475"/>
      <c r="UGI372" s="475"/>
      <c r="UGJ372" s="475"/>
      <c r="UGK372" s="475"/>
      <c r="UGL372" s="475"/>
      <c r="UGM372" s="475"/>
      <c r="UGN372" s="475"/>
      <c r="UGO372" s="475"/>
      <c r="UGP372" s="475"/>
      <c r="UGQ372" s="475"/>
      <c r="UGR372" s="475"/>
      <c r="UGS372" s="475"/>
      <c r="UGT372" s="475"/>
      <c r="UGU372" s="475"/>
      <c r="UGV372" s="475"/>
      <c r="UGW372" s="475"/>
      <c r="UGX372" s="475"/>
      <c r="UGY372" s="475"/>
      <c r="UGZ372" s="475"/>
      <c r="UHA372" s="475"/>
      <c r="UHB372" s="475"/>
      <c r="UHC372" s="475"/>
      <c r="UHD372" s="475"/>
      <c r="UHE372" s="475"/>
      <c r="UHF372" s="475"/>
      <c r="UHG372" s="475"/>
      <c r="UHH372" s="475"/>
      <c r="UHI372" s="475"/>
      <c r="UHJ372" s="475"/>
      <c r="UHK372" s="475"/>
      <c r="UHL372" s="475"/>
      <c r="UHM372" s="475"/>
      <c r="UHN372" s="475"/>
      <c r="UHO372" s="475"/>
      <c r="UHP372" s="475"/>
      <c r="UHQ372" s="475"/>
      <c r="UHR372" s="475"/>
      <c r="UHS372" s="475"/>
      <c r="UHT372" s="475"/>
      <c r="UHU372" s="475"/>
      <c r="UHV372" s="475"/>
      <c r="UHW372" s="475"/>
      <c r="UHX372" s="475"/>
      <c r="UHY372" s="475"/>
      <c r="UHZ372" s="475"/>
      <c r="UIA372" s="475"/>
      <c r="UIB372" s="475"/>
      <c r="UIC372" s="475"/>
      <c r="UID372" s="475"/>
      <c r="UIE372" s="475"/>
      <c r="UIF372" s="475"/>
      <c r="UIG372" s="475"/>
      <c r="UIH372" s="475"/>
      <c r="UII372" s="475"/>
      <c r="UIJ372" s="475"/>
      <c r="UIK372" s="475"/>
      <c r="UIL372" s="475"/>
      <c r="UIM372" s="475"/>
      <c r="UIN372" s="475"/>
      <c r="UIO372" s="475"/>
      <c r="UIP372" s="475"/>
      <c r="UIQ372" s="475"/>
      <c r="UIR372" s="475"/>
      <c r="UIS372" s="475"/>
      <c r="UIT372" s="475"/>
      <c r="UIU372" s="475"/>
      <c r="UIV372" s="475"/>
      <c r="UIW372" s="475"/>
      <c r="UIX372" s="475"/>
      <c r="UIY372" s="475"/>
      <c r="UIZ372" s="475"/>
      <c r="UJA372" s="475"/>
      <c r="UJB372" s="475"/>
      <c r="UJC372" s="475"/>
      <c r="UJD372" s="475"/>
      <c r="UJE372" s="475"/>
      <c r="UJF372" s="475"/>
      <c r="UJG372" s="475"/>
      <c r="UJH372" s="475"/>
      <c r="UJI372" s="475"/>
      <c r="UJJ372" s="475"/>
      <c r="UJK372" s="475"/>
      <c r="UJL372" s="475"/>
      <c r="UJM372" s="475"/>
      <c r="UJN372" s="475"/>
      <c r="UJO372" s="475"/>
      <c r="UJP372" s="475"/>
      <c r="UJQ372" s="475"/>
      <c r="UJR372" s="475"/>
      <c r="UJS372" s="475"/>
      <c r="UJT372" s="475"/>
      <c r="UJU372" s="475"/>
      <c r="UJV372" s="475"/>
      <c r="UJW372" s="475"/>
      <c r="UJX372" s="475"/>
      <c r="UJY372" s="475"/>
      <c r="UJZ372" s="475"/>
      <c r="UKA372" s="475"/>
      <c r="UKB372" s="475"/>
      <c r="UKC372" s="475"/>
      <c r="UKD372" s="475"/>
      <c r="UKE372" s="475"/>
      <c r="UKF372" s="475"/>
      <c r="UKG372" s="475"/>
      <c r="UKH372" s="475"/>
      <c r="UKI372" s="475"/>
      <c r="UKJ372" s="475"/>
      <c r="UKK372" s="475"/>
      <c r="UKL372" s="475"/>
      <c r="UKM372" s="475"/>
      <c r="UKN372" s="475"/>
      <c r="UKO372" s="475"/>
      <c r="UKP372" s="475"/>
      <c r="UKQ372" s="475"/>
      <c r="UKR372" s="475"/>
      <c r="UKS372" s="475"/>
      <c r="UKT372" s="475"/>
      <c r="UKU372" s="475"/>
      <c r="UKV372" s="475"/>
      <c r="UKW372" s="475"/>
      <c r="UKX372" s="475"/>
      <c r="UKY372" s="475"/>
      <c r="UKZ372" s="475"/>
      <c r="ULA372" s="475"/>
      <c r="ULB372" s="475"/>
      <c r="ULC372" s="475"/>
      <c r="ULD372" s="475"/>
      <c r="ULE372" s="475"/>
      <c r="ULF372" s="475"/>
      <c r="ULG372" s="475"/>
      <c r="ULH372" s="475"/>
      <c r="ULI372" s="475"/>
      <c r="ULJ372" s="475"/>
      <c r="ULK372" s="475"/>
      <c r="ULL372" s="475"/>
      <c r="ULM372" s="475"/>
      <c r="ULN372" s="475"/>
      <c r="ULO372" s="475"/>
      <c r="ULP372" s="475"/>
      <c r="ULQ372" s="475"/>
      <c r="ULR372" s="475"/>
      <c r="ULS372" s="475"/>
      <c r="ULT372" s="475"/>
      <c r="ULU372" s="475"/>
      <c r="ULV372" s="475"/>
      <c r="ULW372" s="475"/>
      <c r="ULX372" s="475"/>
      <c r="ULY372" s="475"/>
      <c r="ULZ372" s="475"/>
      <c r="UMA372" s="475"/>
      <c r="UMB372" s="475"/>
      <c r="UMC372" s="475"/>
      <c r="UMD372" s="475"/>
      <c r="UME372" s="475"/>
      <c r="UMF372" s="475"/>
      <c r="UMG372" s="475"/>
      <c r="UMH372" s="475"/>
      <c r="UMI372" s="475"/>
      <c r="UMJ372" s="475"/>
      <c r="UMK372" s="475"/>
      <c r="UML372" s="475"/>
      <c r="UMM372" s="475"/>
      <c r="UMN372" s="475"/>
      <c r="UMO372" s="475"/>
      <c r="UMP372" s="475"/>
      <c r="UMQ372" s="475"/>
      <c r="UMR372" s="475"/>
      <c r="UMS372" s="475"/>
      <c r="UMT372" s="475"/>
      <c r="UMU372" s="475"/>
      <c r="UMV372" s="475"/>
      <c r="UMW372" s="475"/>
      <c r="UMX372" s="475"/>
      <c r="UMY372" s="475"/>
      <c r="UMZ372" s="475"/>
      <c r="UNA372" s="475"/>
      <c r="UNB372" s="475"/>
      <c r="UNC372" s="475"/>
      <c r="UND372" s="475"/>
      <c r="UNE372" s="475"/>
      <c r="UNF372" s="475"/>
      <c r="UNG372" s="475"/>
      <c r="UNH372" s="475"/>
      <c r="UNI372" s="475"/>
      <c r="UNJ372" s="475"/>
      <c r="UNK372" s="475"/>
      <c r="UNL372" s="475"/>
      <c r="UNM372" s="475"/>
      <c r="UNN372" s="475"/>
      <c r="UNO372" s="475"/>
      <c r="UNP372" s="475"/>
      <c r="UNQ372" s="475"/>
      <c r="UNR372" s="475"/>
      <c r="UNS372" s="475"/>
      <c r="UNT372" s="475"/>
      <c r="UNU372" s="475"/>
      <c r="UNV372" s="475"/>
      <c r="UNW372" s="475"/>
      <c r="UNX372" s="475"/>
      <c r="UNY372" s="475"/>
      <c r="UNZ372" s="475"/>
      <c r="UOA372" s="475"/>
      <c r="UOB372" s="475"/>
      <c r="UOC372" s="475"/>
      <c r="UOD372" s="475"/>
      <c r="UOE372" s="475"/>
      <c r="UOF372" s="475"/>
      <c r="UOG372" s="475"/>
      <c r="UOH372" s="475"/>
      <c r="UOI372" s="475"/>
      <c r="UOJ372" s="475"/>
      <c r="UOK372" s="475"/>
      <c r="UOL372" s="475"/>
      <c r="UOM372" s="475"/>
      <c r="UON372" s="475"/>
      <c r="UOO372" s="475"/>
      <c r="UOP372" s="475"/>
      <c r="UOQ372" s="475"/>
      <c r="UOR372" s="475"/>
      <c r="UOS372" s="475"/>
      <c r="UOT372" s="475"/>
      <c r="UOU372" s="475"/>
      <c r="UOV372" s="475"/>
      <c r="UOW372" s="475"/>
      <c r="UOX372" s="475"/>
      <c r="UOY372" s="475"/>
      <c r="UOZ372" s="475"/>
      <c r="UPA372" s="475"/>
      <c r="UPB372" s="475"/>
      <c r="UPC372" s="475"/>
      <c r="UPD372" s="475"/>
      <c r="UPE372" s="475"/>
      <c r="UPF372" s="475"/>
      <c r="UPG372" s="475"/>
      <c r="UPH372" s="475"/>
      <c r="UPI372" s="475"/>
      <c r="UPJ372" s="475"/>
      <c r="UPK372" s="475"/>
      <c r="UPL372" s="475"/>
      <c r="UPM372" s="475"/>
      <c r="UPN372" s="475"/>
      <c r="UPO372" s="475"/>
      <c r="UPP372" s="475"/>
      <c r="UPQ372" s="475"/>
      <c r="UPR372" s="475"/>
      <c r="UPS372" s="475"/>
      <c r="UPT372" s="475"/>
      <c r="UPU372" s="475"/>
      <c r="UPV372" s="475"/>
      <c r="UPW372" s="475"/>
      <c r="UPX372" s="475"/>
      <c r="UPY372" s="475"/>
      <c r="UPZ372" s="475"/>
      <c r="UQA372" s="475"/>
      <c r="UQB372" s="475"/>
      <c r="UQC372" s="475"/>
      <c r="UQD372" s="475"/>
      <c r="UQE372" s="475"/>
      <c r="UQF372" s="475"/>
      <c r="UQG372" s="475"/>
      <c r="UQH372" s="475"/>
      <c r="UQI372" s="475"/>
      <c r="UQJ372" s="475"/>
      <c r="UQK372" s="475"/>
      <c r="UQL372" s="475"/>
      <c r="UQM372" s="475"/>
      <c r="UQN372" s="475"/>
      <c r="UQO372" s="475"/>
      <c r="UQP372" s="475"/>
      <c r="UQQ372" s="475"/>
      <c r="UQR372" s="475"/>
      <c r="UQS372" s="475"/>
      <c r="UQT372" s="475"/>
      <c r="UQU372" s="475"/>
      <c r="UQV372" s="475"/>
      <c r="UQW372" s="475"/>
      <c r="UQX372" s="475"/>
      <c r="UQY372" s="475"/>
      <c r="UQZ372" s="475"/>
      <c r="URA372" s="475"/>
      <c r="URB372" s="475"/>
      <c r="URC372" s="475"/>
      <c r="URD372" s="475"/>
      <c r="URE372" s="475"/>
      <c r="URF372" s="475"/>
      <c r="URG372" s="475"/>
      <c r="URH372" s="475"/>
      <c r="URI372" s="475"/>
      <c r="URJ372" s="475"/>
      <c r="URK372" s="475"/>
      <c r="URL372" s="475"/>
      <c r="URM372" s="475"/>
      <c r="URN372" s="475"/>
      <c r="URO372" s="475"/>
      <c r="URP372" s="475"/>
      <c r="URQ372" s="475"/>
      <c r="URR372" s="475"/>
      <c r="URS372" s="475"/>
      <c r="URT372" s="475"/>
      <c r="URU372" s="475"/>
      <c r="URV372" s="475"/>
      <c r="URW372" s="475"/>
      <c r="URX372" s="475"/>
      <c r="URY372" s="475"/>
      <c r="URZ372" s="475"/>
      <c r="USA372" s="475"/>
      <c r="USB372" s="475"/>
      <c r="USC372" s="475"/>
      <c r="USD372" s="475"/>
      <c r="USE372" s="475"/>
      <c r="USF372" s="475"/>
      <c r="USG372" s="475"/>
      <c r="USH372" s="475"/>
      <c r="USI372" s="475"/>
      <c r="USJ372" s="475"/>
      <c r="USK372" s="475"/>
      <c r="USL372" s="475"/>
      <c r="USM372" s="475"/>
      <c r="USN372" s="475"/>
      <c r="USO372" s="475"/>
      <c r="USP372" s="475"/>
      <c r="USQ372" s="475"/>
      <c r="USR372" s="475"/>
      <c r="USS372" s="475"/>
      <c r="UST372" s="475"/>
      <c r="USU372" s="475"/>
      <c r="USV372" s="475"/>
      <c r="USW372" s="475"/>
      <c r="USX372" s="475"/>
      <c r="USY372" s="475"/>
      <c r="USZ372" s="475"/>
      <c r="UTA372" s="475"/>
      <c r="UTB372" s="475"/>
      <c r="UTC372" s="475"/>
      <c r="UTD372" s="475"/>
      <c r="UTE372" s="475"/>
      <c r="UTF372" s="475"/>
      <c r="UTG372" s="475"/>
      <c r="UTH372" s="475"/>
      <c r="UTI372" s="475"/>
      <c r="UTJ372" s="475"/>
      <c r="UTK372" s="475"/>
      <c r="UTL372" s="475"/>
      <c r="UTM372" s="475"/>
      <c r="UTN372" s="475"/>
      <c r="UTO372" s="475"/>
      <c r="UTP372" s="475"/>
      <c r="UTQ372" s="475"/>
      <c r="UTR372" s="475"/>
      <c r="UTS372" s="475"/>
      <c r="UTT372" s="475"/>
      <c r="UTU372" s="475"/>
      <c r="UTV372" s="475"/>
      <c r="UTW372" s="475"/>
      <c r="UTX372" s="475"/>
      <c r="UTY372" s="475"/>
      <c r="UTZ372" s="475"/>
      <c r="UUA372" s="475"/>
      <c r="UUB372" s="475"/>
      <c r="UUC372" s="475"/>
      <c r="UUD372" s="475"/>
      <c r="UUE372" s="475"/>
      <c r="UUF372" s="475"/>
      <c r="UUG372" s="475"/>
      <c r="UUH372" s="475"/>
      <c r="UUI372" s="475"/>
      <c r="UUJ372" s="475"/>
      <c r="UUK372" s="475"/>
      <c r="UUL372" s="475"/>
      <c r="UUM372" s="475"/>
      <c r="UUN372" s="475"/>
      <c r="UUO372" s="475"/>
      <c r="UUP372" s="475"/>
      <c r="UUQ372" s="475"/>
      <c r="UUR372" s="475"/>
      <c r="UUS372" s="475"/>
      <c r="UUT372" s="475"/>
      <c r="UUU372" s="475"/>
      <c r="UUV372" s="475"/>
      <c r="UUW372" s="475"/>
      <c r="UUX372" s="475"/>
      <c r="UUY372" s="475"/>
      <c r="UUZ372" s="475"/>
      <c r="UVA372" s="475"/>
      <c r="UVB372" s="475"/>
      <c r="UVC372" s="475"/>
      <c r="UVD372" s="475"/>
      <c r="UVE372" s="475"/>
      <c r="UVF372" s="475"/>
      <c r="UVG372" s="475"/>
      <c r="UVH372" s="475"/>
      <c r="UVI372" s="475"/>
      <c r="UVJ372" s="475"/>
      <c r="UVK372" s="475"/>
      <c r="UVL372" s="475"/>
      <c r="UVM372" s="475"/>
      <c r="UVN372" s="475"/>
      <c r="UVO372" s="475"/>
      <c r="UVP372" s="475"/>
      <c r="UVQ372" s="475"/>
      <c r="UVR372" s="475"/>
      <c r="UVS372" s="475"/>
      <c r="UVT372" s="475"/>
      <c r="UVU372" s="475"/>
      <c r="UVV372" s="475"/>
      <c r="UVW372" s="475"/>
      <c r="UVX372" s="475"/>
      <c r="UVY372" s="475"/>
      <c r="UVZ372" s="475"/>
      <c r="UWA372" s="475"/>
      <c r="UWB372" s="475"/>
      <c r="UWC372" s="475"/>
      <c r="UWD372" s="475"/>
      <c r="UWE372" s="475"/>
      <c r="UWF372" s="475"/>
      <c r="UWG372" s="475"/>
      <c r="UWH372" s="475"/>
      <c r="UWI372" s="475"/>
      <c r="UWJ372" s="475"/>
      <c r="UWK372" s="475"/>
      <c r="UWL372" s="475"/>
      <c r="UWM372" s="475"/>
      <c r="UWN372" s="475"/>
      <c r="UWO372" s="475"/>
      <c r="UWP372" s="475"/>
      <c r="UWQ372" s="475"/>
      <c r="UWR372" s="475"/>
      <c r="UWS372" s="475"/>
      <c r="UWT372" s="475"/>
      <c r="UWU372" s="475"/>
      <c r="UWV372" s="475"/>
      <c r="UWW372" s="475"/>
      <c r="UWX372" s="475"/>
      <c r="UWY372" s="475"/>
      <c r="UWZ372" s="475"/>
      <c r="UXA372" s="475"/>
      <c r="UXB372" s="475"/>
      <c r="UXC372" s="475"/>
      <c r="UXD372" s="475"/>
      <c r="UXE372" s="475"/>
      <c r="UXF372" s="475"/>
      <c r="UXG372" s="475"/>
      <c r="UXH372" s="475"/>
      <c r="UXI372" s="475"/>
      <c r="UXJ372" s="475"/>
      <c r="UXK372" s="475"/>
      <c r="UXL372" s="475"/>
      <c r="UXM372" s="475"/>
      <c r="UXN372" s="475"/>
      <c r="UXO372" s="475"/>
      <c r="UXP372" s="475"/>
      <c r="UXQ372" s="475"/>
      <c r="UXR372" s="475"/>
      <c r="UXS372" s="475"/>
      <c r="UXT372" s="475"/>
      <c r="UXU372" s="475"/>
      <c r="UXV372" s="475"/>
      <c r="UXW372" s="475"/>
      <c r="UXX372" s="475"/>
      <c r="UXY372" s="475"/>
      <c r="UXZ372" s="475"/>
      <c r="UYA372" s="475"/>
      <c r="UYB372" s="475"/>
      <c r="UYC372" s="475"/>
      <c r="UYD372" s="475"/>
      <c r="UYE372" s="475"/>
      <c r="UYF372" s="475"/>
      <c r="UYG372" s="475"/>
      <c r="UYH372" s="475"/>
      <c r="UYI372" s="475"/>
      <c r="UYJ372" s="475"/>
      <c r="UYK372" s="475"/>
      <c r="UYL372" s="475"/>
      <c r="UYM372" s="475"/>
      <c r="UYN372" s="475"/>
      <c r="UYO372" s="475"/>
      <c r="UYP372" s="475"/>
      <c r="UYQ372" s="475"/>
      <c r="UYR372" s="475"/>
      <c r="UYS372" s="475"/>
      <c r="UYT372" s="475"/>
      <c r="UYU372" s="475"/>
      <c r="UYV372" s="475"/>
      <c r="UYW372" s="475"/>
      <c r="UYX372" s="475"/>
      <c r="UYY372" s="475"/>
      <c r="UYZ372" s="475"/>
      <c r="UZA372" s="475"/>
      <c r="UZB372" s="475"/>
      <c r="UZC372" s="475"/>
      <c r="UZD372" s="475"/>
      <c r="UZE372" s="475"/>
      <c r="UZF372" s="475"/>
      <c r="UZG372" s="475"/>
      <c r="UZH372" s="475"/>
      <c r="UZI372" s="475"/>
      <c r="UZJ372" s="475"/>
      <c r="UZK372" s="475"/>
      <c r="UZL372" s="475"/>
      <c r="UZM372" s="475"/>
      <c r="UZN372" s="475"/>
      <c r="UZO372" s="475"/>
      <c r="UZP372" s="475"/>
      <c r="UZQ372" s="475"/>
      <c r="UZR372" s="475"/>
      <c r="UZS372" s="475"/>
      <c r="UZT372" s="475"/>
      <c r="UZU372" s="475"/>
      <c r="UZV372" s="475"/>
      <c r="UZW372" s="475"/>
      <c r="UZX372" s="475"/>
      <c r="UZY372" s="475"/>
      <c r="UZZ372" s="475"/>
      <c r="VAA372" s="475"/>
      <c r="VAB372" s="475"/>
      <c r="VAC372" s="475"/>
      <c r="VAD372" s="475"/>
      <c r="VAE372" s="475"/>
      <c r="VAF372" s="475"/>
      <c r="VAG372" s="475"/>
      <c r="VAH372" s="475"/>
      <c r="VAI372" s="475"/>
      <c r="VAJ372" s="475"/>
      <c r="VAK372" s="475"/>
      <c r="VAL372" s="475"/>
      <c r="VAM372" s="475"/>
      <c r="VAN372" s="475"/>
      <c r="VAO372" s="475"/>
      <c r="VAP372" s="475"/>
      <c r="VAQ372" s="475"/>
      <c r="VAR372" s="475"/>
      <c r="VAS372" s="475"/>
      <c r="VAT372" s="475"/>
      <c r="VAU372" s="475"/>
      <c r="VAV372" s="475"/>
      <c r="VAW372" s="475"/>
      <c r="VAX372" s="475"/>
      <c r="VAY372" s="475"/>
      <c r="VAZ372" s="475"/>
      <c r="VBA372" s="475"/>
      <c r="VBB372" s="475"/>
      <c r="VBC372" s="475"/>
      <c r="VBD372" s="475"/>
      <c r="VBE372" s="475"/>
      <c r="VBF372" s="475"/>
      <c r="VBG372" s="475"/>
      <c r="VBH372" s="475"/>
      <c r="VBI372" s="475"/>
      <c r="VBJ372" s="475"/>
      <c r="VBK372" s="475"/>
      <c r="VBL372" s="475"/>
      <c r="VBM372" s="475"/>
      <c r="VBN372" s="475"/>
      <c r="VBO372" s="475"/>
      <c r="VBP372" s="475"/>
      <c r="VBQ372" s="475"/>
      <c r="VBR372" s="475"/>
      <c r="VBS372" s="475"/>
      <c r="VBT372" s="475"/>
      <c r="VBU372" s="475"/>
      <c r="VBV372" s="475"/>
      <c r="VBW372" s="475"/>
      <c r="VBX372" s="475"/>
      <c r="VBY372" s="475"/>
      <c r="VBZ372" s="475"/>
      <c r="VCA372" s="475"/>
      <c r="VCB372" s="475"/>
      <c r="VCC372" s="475"/>
      <c r="VCD372" s="475"/>
      <c r="VCE372" s="475"/>
      <c r="VCF372" s="475"/>
      <c r="VCG372" s="475"/>
      <c r="VCH372" s="475"/>
      <c r="VCI372" s="475"/>
      <c r="VCJ372" s="475"/>
      <c r="VCK372" s="475"/>
      <c r="VCL372" s="475"/>
      <c r="VCM372" s="475"/>
      <c r="VCN372" s="475"/>
      <c r="VCO372" s="475"/>
      <c r="VCP372" s="475"/>
      <c r="VCQ372" s="475"/>
      <c r="VCR372" s="475"/>
      <c r="VCS372" s="475"/>
      <c r="VCT372" s="475"/>
      <c r="VCU372" s="475"/>
      <c r="VCV372" s="475"/>
      <c r="VCW372" s="475"/>
      <c r="VCX372" s="475"/>
      <c r="VCY372" s="475"/>
      <c r="VCZ372" s="475"/>
      <c r="VDA372" s="475"/>
      <c r="VDB372" s="475"/>
      <c r="VDC372" s="475"/>
      <c r="VDD372" s="475"/>
      <c r="VDE372" s="475"/>
      <c r="VDF372" s="475"/>
      <c r="VDG372" s="475"/>
      <c r="VDH372" s="475"/>
      <c r="VDI372" s="475"/>
      <c r="VDJ372" s="475"/>
      <c r="VDK372" s="475"/>
      <c r="VDL372" s="475"/>
      <c r="VDM372" s="475"/>
      <c r="VDN372" s="475"/>
      <c r="VDO372" s="475"/>
      <c r="VDP372" s="475"/>
      <c r="VDQ372" s="475"/>
      <c r="VDR372" s="475"/>
      <c r="VDS372" s="475"/>
      <c r="VDT372" s="475"/>
      <c r="VDU372" s="475"/>
      <c r="VDV372" s="475"/>
      <c r="VDW372" s="475"/>
      <c r="VDX372" s="475"/>
      <c r="VDY372" s="475"/>
      <c r="VDZ372" s="475"/>
      <c r="VEA372" s="475"/>
      <c r="VEB372" s="475"/>
      <c r="VEC372" s="475"/>
      <c r="VED372" s="475"/>
      <c r="VEE372" s="475"/>
      <c r="VEF372" s="475"/>
      <c r="VEG372" s="475"/>
      <c r="VEH372" s="475"/>
      <c r="VEI372" s="475"/>
      <c r="VEJ372" s="475"/>
      <c r="VEK372" s="475"/>
      <c r="VEL372" s="475"/>
      <c r="VEM372" s="475"/>
      <c r="VEN372" s="475"/>
      <c r="VEO372" s="475"/>
      <c r="VEP372" s="475"/>
      <c r="VEQ372" s="475"/>
      <c r="VER372" s="475"/>
      <c r="VES372" s="475"/>
      <c r="VET372" s="475"/>
      <c r="VEU372" s="475"/>
      <c r="VEV372" s="475"/>
      <c r="VEW372" s="475"/>
      <c r="VEX372" s="475"/>
      <c r="VEY372" s="475"/>
      <c r="VEZ372" s="475"/>
      <c r="VFA372" s="475"/>
      <c r="VFB372" s="475"/>
      <c r="VFC372" s="475"/>
      <c r="VFD372" s="475"/>
      <c r="VFE372" s="475"/>
      <c r="VFF372" s="475"/>
      <c r="VFG372" s="475"/>
      <c r="VFH372" s="475"/>
      <c r="VFI372" s="475"/>
      <c r="VFJ372" s="475"/>
      <c r="VFK372" s="475"/>
      <c r="VFL372" s="475"/>
      <c r="VFM372" s="475"/>
      <c r="VFN372" s="475"/>
      <c r="VFO372" s="475"/>
      <c r="VFP372" s="475"/>
      <c r="VFQ372" s="475"/>
      <c r="VFR372" s="475"/>
      <c r="VFS372" s="475"/>
      <c r="VFT372" s="475"/>
      <c r="VFU372" s="475"/>
      <c r="VFV372" s="475"/>
      <c r="VFW372" s="475"/>
      <c r="VFX372" s="475"/>
      <c r="VFY372" s="475"/>
      <c r="VFZ372" s="475"/>
      <c r="VGA372" s="475"/>
      <c r="VGB372" s="475"/>
      <c r="VGC372" s="475"/>
      <c r="VGD372" s="475"/>
      <c r="VGE372" s="475"/>
      <c r="VGF372" s="475"/>
      <c r="VGG372" s="475"/>
      <c r="VGH372" s="475"/>
      <c r="VGI372" s="475"/>
      <c r="VGJ372" s="475"/>
      <c r="VGK372" s="475"/>
      <c r="VGL372" s="475"/>
      <c r="VGM372" s="475"/>
      <c r="VGN372" s="475"/>
      <c r="VGO372" s="475"/>
      <c r="VGP372" s="475"/>
      <c r="VGQ372" s="475"/>
      <c r="VGR372" s="475"/>
      <c r="VGS372" s="475"/>
      <c r="VGT372" s="475"/>
      <c r="VGU372" s="475"/>
      <c r="VGV372" s="475"/>
      <c r="VGW372" s="475"/>
      <c r="VGX372" s="475"/>
      <c r="VGY372" s="475"/>
      <c r="VGZ372" s="475"/>
      <c r="VHA372" s="475"/>
      <c r="VHB372" s="475"/>
      <c r="VHC372" s="475"/>
      <c r="VHD372" s="475"/>
      <c r="VHE372" s="475"/>
      <c r="VHF372" s="475"/>
      <c r="VHG372" s="475"/>
      <c r="VHH372" s="475"/>
      <c r="VHI372" s="475"/>
      <c r="VHJ372" s="475"/>
      <c r="VHK372" s="475"/>
      <c r="VHL372" s="475"/>
      <c r="VHM372" s="475"/>
      <c r="VHN372" s="475"/>
      <c r="VHO372" s="475"/>
      <c r="VHP372" s="475"/>
      <c r="VHQ372" s="475"/>
      <c r="VHR372" s="475"/>
      <c r="VHS372" s="475"/>
      <c r="VHT372" s="475"/>
      <c r="VHU372" s="475"/>
      <c r="VHV372" s="475"/>
      <c r="VHW372" s="475"/>
      <c r="VHX372" s="475"/>
      <c r="VHY372" s="475"/>
      <c r="VHZ372" s="475"/>
      <c r="VIA372" s="475"/>
      <c r="VIB372" s="475"/>
      <c r="VIC372" s="475"/>
      <c r="VID372" s="475"/>
      <c r="VIE372" s="475"/>
      <c r="VIF372" s="475"/>
      <c r="VIG372" s="475"/>
      <c r="VIH372" s="475"/>
      <c r="VII372" s="475"/>
      <c r="VIJ372" s="475"/>
      <c r="VIK372" s="475"/>
      <c r="VIL372" s="475"/>
      <c r="VIM372" s="475"/>
      <c r="VIN372" s="475"/>
      <c r="VIO372" s="475"/>
      <c r="VIP372" s="475"/>
      <c r="VIQ372" s="475"/>
      <c r="VIR372" s="475"/>
      <c r="VIS372" s="475"/>
      <c r="VIT372" s="475"/>
      <c r="VIU372" s="475"/>
      <c r="VIV372" s="475"/>
      <c r="VIW372" s="475"/>
      <c r="VIX372" s="475"/>
      <c r="VIY372" s="475"/>
      <c r="VIZ372" s="475"/>
      <c r="VJA372" s="475"/>
      <c r="VJB372" s="475"/>
      <c r="VJC372" s="475"/>
      <c r="VJD372" s="475"/>
      <c r="VJE372" s="475"/>
      <c r="VJF372" s="475"/>
      <c r="VJG372" s="475"/>
      <c r="VJH372" s="475"/>
      <c r="VJI372" s="475"/>
      <c r="VJJ372" s="475"/>
      <c r="VJK372" s="475"/>
      <c r="VJL372" s="475"/>
      <c r="VJM372" s="475"/>
      <c r="VJN372" s="475"/>
      <c r="VJO372" s="475"/>
      <c r="VJP372" s="475"/>
      <c r="VJQ372" s="475"/>
      <c r="VJR372" s="475"/>
      <c r="VJS372" s="475"/>
      <c r="VJT372" s="475"/>
      <c r="VJU372" s="475"/>
      <c r="VJV372" s="475"/>
      <c r="VJW372" s="475"/>
      <c r="VJX372" s="475"/>
      <c r="VJY372" s="475"/>
      <c r="VJZ372" s="475"/>
      <c r="VKA372" s="475"/>
      <c r="VKB372" s="475"/>
      <c r="VKC372" s="475"/>
      <c r="VKD372" s="475"/>
      <c r="VKE372" s="475"/>
      <c r="VKF372" s="475"/>
      <c r="VKG372" s="475"/>
      <c r="VKH372" s="475"/>
      <c r="VKI372" s="475"/>
      <c r="VKJ372" s="475"/>
      <c r="VKK372" s="475"/>
      <c r="VKL372" s="475"/>
      <c r="VKM372" s="475"/>
      <c r="VKN372" s="475"/>
      <c r="VKO372" s="475"/>
      <c r="VKP372" s="475"/>
      <c r="VKQ372" s="475"/>
      <c r="VKR372" s="475"/>
      <c r="VKS372" s="475"/>
      <c r="VKT372" s="475"/>
      <c r="VKU372" s="475"/>
      <c r="VKV372" s="475"/>
      <c r="VKW372" s="475"/>
      <c r="VKX372" s="475"/>
      <c r="VKY372" s="475"/>
      <c r="VKZ372" s="475"/>
      <c r="VLA372" s="475"/>
      <c r="VLB372" s="475"/>
      <c r="VLC372" s="475"/>
      <c r="VLD372" s="475"/>
      <c r="VLE372" s="475"/>
      <c r="VLF372" s="475"/>
      <c r="VLG372" s="475"/>
      <c r="VLH372" s="475"/>
      <c r="VLI372" s="475"/>
      <c r="VLJ372" s="475"/>
      <c r="VLK372" s="475"/>
      <c r="VLL372" s="475"/>
      <c r="VLM372" s="475"/>
      <c r="VLN372" s="475"/>
      <c r="VLO372" s="475"/>
      <c r="VLP372" s="475"/>
      <c r="VLQ372" s="475"/>
      <c r="VLR372" s="475"/>
      <c r="VLS372" s="475"/>
      <c r="VLT372" s="475"/>
      <c r="VLU372" s="475"/>
      <c r="VLV372" s="475"/>
      <c r="VLW372" s="475"/>
      <c r="VLX372" s="475"/>
      <c r="VLY372" s="475"/>
      <c r="VLZ372" s="475"/>
      <c r="VMA372" s="475"/>
      <c r="VMB372" s="475"/>
      <c r="VMC372" s="475"/>
      <c r="VMD372" s="475"/>
      <c r="VME372" s="475"/>
      <c r="VMF372" s="475"/>
      <c r="VMG372" s="475"/>
      <c r="VMH372" s="475"/>
      <c r="VMI372" s="475"/>
      <c r="VMJ372" s="475"/>
      <c r="VMK372" s="475"/>
      <c r="VML372" s="475"/>
      <c r="VMM372" s="475"/>
      <c r="VMN372" s="475"/>
      <c r="VMO372" s="475"/>
      <c r="VMP372" s="475"/>
      <c r="VMQ372" s="475"/>
      <c r="VMR372" s="475"/>
      <c r="VMS372" s="475"/>
      <c r="VMT372" s="475"/>
      <c r="VMU372" s="475"/>
      <c r="VMV372" s="475"/>
      <c r="VMW372" s="475"/>
      <c r="VMX372" s="475"/>
      <c r="VMY372" s="475"/>
      <c r="VMZ372" s="475"/>
      <c r="VNA372" s="475"/>
      <c r="VNB372" s="475"/>
      <c r="VNC372" s="475"/>
      <c r="VND372" s="475"/>
      <c r="VNE372" s="475"/>
      <c r="VNF372" s="475"/>
      <c r="VNG372" s="475"/>
      <c r="VNH372" s="475"/>
      <c r="VNI372" s="475"/>
      <c r="VNJ372" s="475"/>
      <c r="VNK372" s="475"/>
      <c r="VNL372" s="475"/>
      <c r="VNM372" s="475"/>
      <c r="VNN372" s="475"/>
      <c r="VNO372" s="475"/>
      <c r="VNP372" s="475"/>
      <c r="VNQ372" s="475"/>
      <c r="VNR372" s="475"/>
      <c r="VNS372" s="475"/>
      <c r="VNT372" s="475"/>
      <c r="VNU372" s="475"/>
      <c r="VNV372" s="475"/>
      <c r="VNW372" s="475"/>
      <c r="VNX372" s="475"/>
      <c r="VNY372" s="475"/>
      <c r="VNZ372" s="475"/>
      <c r="VOA372" s="475"/>
      <c r="VOB372" s="475"/>
      <c r="VOC372" s="475"/>
      <c r="VOD372" s="475"/>
      <c r="VOE372" s="475"/>
      <c r="VOF372" s="475"/>
      <c r="VOG372" s="475"/>
      <c r="VOH372" s="475"/>
      <c r="VOI372" s="475"/>
      <c r="VOJ372" s="475"/>
      <c r="VOK372" s="475"/>
      <c r="VOL372" s="475"/>
      <c r="VOM372" s="475"/>
      <c r="VON372" s="475"/>
      <c r="VOO372" s="475"/>
      <c r="VOP372" s="475"/>
      <c r="VOQ372" s="475"/>
      <c r="VOR372" s="475"/>
      <c r="VOS372" s="475"/>
      <c r="VOT372" s="475"/>
      <c r="VOU372" s="475"/>
      <c r="VOV372" s="475"/>
      <c r="VOW372" s="475"/>
      <c r="VOX372" s="475"/>
      <c r="VOY372" s="475"/>
      <c r="VOZ372" s="475"/>
      <c r="VPA372" s="475"/>
      <c r="VPB372" s="475"/>
      <c r="VPC372" s="475"/>
      <c r="VPD372" s="475"/>
      <c r="VPE372" s="475"/>
      <c r="VPF372" s="475"/>
      <c r="VPG372" s="475"/>
      <c r="VPH372" s="475"/>
      <c r="VPI372" s="475"/>
      <c r="VPJ372" s="475"/>
      <c r="VPK372" s="475"/>
      <c r="VPL372" s="475"/>
      <c r="VPM372" s="475"/>
      <c r="VPN372" s="475"/>
      <c r="VPO372" s="475"/>
      <c r="VPP372" s="475"/>
      <c r="VPQ372" s="475"/>
      <c r="VPR372" s="475"/>
      <c r="VPS372" s="475"/>
      <c r="VPT372" s="475"/>
      <c r="VPU372" s="475"/>
      <c r="VPV372" s="475"/>
      <c r="VPW372" s="475"/>
      <c r="VPX372" s="475"/>
      <c r="VPY372" s="475"/>
      <c r="VPZ372" s="475"/>
      <c r="VQA372" s="475"/>
      <c r="VQB372" s="475"/>
      <c r="VQC372" s="475"/>
      <c r="VQD372" s="475"/>
      <c r="VQE372" s="475"/>
      <c r="VQF372" s="475"/>
      <c r="VQG372" s="475"/>
      <c r="VQH372" s="475"/>
      <c r="VQI372" s="475"/>
      <c r="VQJ372" s="475"/>
      <c r="VQK372" s="475"/>
      <c r="VQL372" s="475"/>
      <c r="VQM372" s="475"/>
      <c r="VQN372" s="475"/>
      <c r="VQO372" s="475"/>
      <c r="VQP372" s="475"/>
      <c r="VQQ372" s="475"/>
      <c r="VQR372" s="475"/>
      <c r="VQS372" s="475"/>
      <c r="VQT372" s="475"/>
      <c r="VQU372" s="475"/>
      <c r="VQV372" s="475"/>
      <c r="VQW372" s="475"/>
      <c r="VQX372" s="475"/>
      <c r="VQY372" s="475"/>
      <c r="VQZ372" s="475"/>
      <c r="VRA372" s="475"/>
      <c r="VRB372" s="475"/>
      <c r="VRC372" s="475"/>
      <c r="VRD372" s="475"/>
      <c r="VRE372" s="475"/>
      <c r="VRF372" s="475"/>
      <c r="VRG372" s="475"/>
      <c r="VRH372" s="475"/>
      <c r="VRI372" s="475"/>
      <c r="VRJ372" s="475"/>
      <c r="VRK372" s="475"/>
      <c r="VRL372" s="475"/>
      <c r="VRM372" s="475"/>
      <c r="VRN372" s="475"/>
      <c r="VRO372" s="475"/>
      <c r="VRP372" s="475"/>
      <c r="VRQ372" s="475"/>
      <c r="VRR372" s="475"/>
      <c r="VRS372" s="475"/>
      <c r="VRT372" s="475"/>
      <c r="VRU372" s="475"/>
      <c r="VRV372" s="475"/>
      <c r="VRW372" s="475"/>
      <c r="VRX372" s="475"/>
      <c r="VRY372" s="475"/>
      <c r="VRZ372" s="475"/>
      <c r="VSA372" s="475"/>
      <c r="VSB372" s="475"/>
      <c r="VSC372" s="475"/>
      <c r="VSD372" s="475"/>
      <c r="VSE372" s="475"/>
      <c r="VSF372" s="475"/>
      <c r="VSG372" s="475"/>
      <c r="VSH372" s="475"/>
      <c r="VSI372" s="475"/>
      <c r="VSJ372" s="475"/>
      <c r="VSK372" s="475"/>
      <c r="VSL372" s="475"/>
      <c r="VSM372" s="475"/>
      <c r="VSN372" s="475"/>
      <c r="VSO372" s="475"/>
      <c r="VSP372" s="475"/>
      <c r="VSQ372" s="475"/>
      <c r="VSR372" s="475"/>
      <c r="VSS372" s="475"/>
      <c r="VST372" s="475"/>
      <c r="VSU372" s="475"/>
      <c r="VSV372" s="475"/>
      <c r="VSW372" s="475"/>
      <c r="VSX372" s="475"/>
      <c r="VSY372" s="475"/>
      <c r="VSZ372" s="475"/>
      <c r="VTA372" s="475"/>
      <c r="VTB372" s="475"/>
      <c r="VTC372" s="475"/>
      <c r="VTD372" s="475"/>
      <c r="VTE372" s="475"/>
      <c r="VTF372" s="475"/>
      <c r="VTG372" s="475"/>
      <c r="VTH372" s="475"/>
      <c r="VTI372" s="475"/>
      <c r="VTJ372" s="475"/>
      <c r="VTK372" s="475"/>
      <c r="VTL372" s="475"/>
      <c r="VTM372" s="475"/>
      <c r="VTN372" s="475"/>
      <c r="VTO372" s="475"/>
      <c r="VTP372" s="475"/>
      <c r="VTQ372" s="475"/>
      <c r="VTR372" s="475"/>
      <c r="VTS372" s="475"/>
      <c r="VTT372" s="475"/>
      <c r="VTU372" s="475"/>
      <c r="VTV372" s="475"/>
      <c r="VTW372" s="475"/>
      <c r="VTX372" s="475"/>
      <c r="VTY372" s="475"/>
      <c r="VTZ372" s="475"/>
      <c r="VUA372" s="475"/>
      <c r="VUB372" s="475"/>
      <c r="VUC372" s="475"/>
      <c r="VUD372" s="475"/>
      <c r="VUE372" s="475"/>
      <c r="VUF372" s="475"/>
      <c r="VUG372" s="475"/>
      <c r="VUH372" s="475"/>
      <c r="VUI372" s="475"/>
      <c r="VUJ372" s="475"/>
      <c r="VUK372" s="475"/>
      <c r="VUL372" s="475"/>
      <c r="VUM372" s="475"/>
      <c r="VUN372" s="475"/>
      <c r="VUO372" s="475"/>
      <c r="VUP372" s="475"/>
      <c r="VUQ372" s="475"/>
      <c r="VUR372" s="475"/>
      <c r="VUS372" s="475"/>
      <c r="VUT372" s="475"/>
      <c r="VUU372" s="475"/>
      <c r="VUV372" s="475"/>
      <c r="VUW372" s="475"/>
      <c r="VUX372" s="475"/>
      <c r="VUY372" s="475"/>
      <c r="VUZ372" s="475"/>
      <c r="VVA372" s="475"/>
      <c r="VVB372" s="475"/>
      <c r="VVC372" s="475"/>
      <c r="VVD372" s="475"/>
      <c r="VVE372" s="475"/>
      <c r="VVF372" s="475"/>
      <c r="VVG372" s="475"/>
      <c r="VVH372" s="475"/>
      <c r="VVI372" s="475"/>
      <c r="VVJ372" s="475"/>
      <c r="VVK372" s="475"/>
      <c r="VVL372" s="475"/>
      <c r="VVM372" s="475"/>
      <c r="VVN372" s="475"/>
      <c r="VVO372" s="475"/>
      <c r="VVP372" s="475"/>
      <c r="VVQ372" s="475"/>
      <c r="VVR372" s="475"/>
      <c r="VVS372" s="475"/>
      <c r="VVT372" s="475"/>
      <c r="VVU372" s="475"/>
      <c r="VVV372" s="475"/>
      <c r="VVW372" s="475"/>
      <c r="VVX372" s="475"/>
      <c r="VVY372" s="475"/>
      <c r="VVZ372" s="475"/>
      <c r="VWA372" s="475"/>
      <c r="VWB372" s="475"/>
      <c r="VWC372" s="475"/>
      <c r="VWD372" s="475"/>
      <c r="VWE372" s="475"/>
      <c r="VWF372" s="475"/>
      <c r="VWG372" s="475"/>
      <c r="VWH372" s="475"/>
      <c r="VWI372" s="475"/>
      <c r="VWJ372" s="475"/>
      <c r="VWK372" s="475"/>
      <c r="VWL372" s="475"/>
      <c r="VWM372" s="475"/>
      <c r="VWN372" s="475"/>
      <c r="VWO372" s="475"/>
      <c r="VWP372" s="475"/>
      <c r="VWQ372" s="475"/>
      <c r="VWR372" s="475"/>
      <c r="VWS372" s="475"/>
      <c r="VWT372" s="475"/>
      <c r="VWU372" s="475"/>
      <c r="VWV372" s="475"/>
      <c r="VWW372" s="475"/>
      <c r="VWX372" s="475"/>
      <c r="VWY372" s="475"/>
      <c r="VWZ372" s="475"/>
      <c r="VXA372" s="475"/>
      <c r="VXB372" s="475"/>
      <c r="VXC372" s="475"/>
      <c r="VXD372" s="475"/>
      <c r="VXE372" s="475"/>
      <c r="VXF372" s="475"/>
      <c r="VXG372" s="475"/>
      <c r="VXH372" s="475"/>
      <c r="VXI372" s="475"/>
      <c r="VXJ372" s="475"/>
      <c r="VXK372" s="475"/>
      <c r="VXL372" s="475"/>
      <c r="VXM372" s="475"/>
      <c r="VXN372" s="475"/>
      <c r="VXO372" s="475"/>
      <c r="VXP372" s="475"/>
      <c r="VXQ372" s="475"/>
      <c r="VXR372" s="475"/>
      <c r="VXS372" s="475"/>
      <c r="VXT372" s="475"/>
      <c r="VXU372" s="475"/>
      <c r="VXV372" s="475"/>
      <c r="VXW372" s="475"/>
      <c r="VXX372" s="475"/>
      <c r="VXY372" s="475"/>
      <c r="VXZ372" s="475"/>
      <c r="VYA372" s="475"/>
      <c r="VYB372" s="475"/>
      <c r="VYC372" s="475"/>
      <c r="VYD372" s="475"/>
      <c r="VYE372" s="475"/>
      <c r="VYF372" s="475"/>
      <c r="VYG372" s="475"/>
      <c r="VYH372" s="475"/>
      <c r="VYI372" s="475"/>
      <c r="VYJ372" s="475"/>
      <c r="VYK372" s="475"/>
      <c r="VYL372" s="475"/>
      <c r="VYM372" s="475"/>
      <c r="VYN372" s="475"/>
      <c r="VYO372" s="475"/>
      <c r="VYP372" s="475"/>
      <c r="VYQ372" s="475"/>
      <c r="VYR372" s="475"/>
      <c r="VYS372" s="475"/>
      <c r="VYT372" s="475"/>
      <c r="VYU372" s="475"/>
      <c r="VYV372" s="475"/>
      <c r="VYW372" s="475"/>
      <c r="VYX372" s="475"/>
      <c r="VYY372" s="475"/>
      <c r="VYZ372" s="475"/>
      <c r="VZA372" s="475"/>
      <c r="VZB372" s="475"/>
      <c r="VZC372" s="475"/>
      <c r="VZD372" s="475"/>
      <c r="VZE372" s="475"/>
      <c r="VZF372" s="475"/>
      <c r="VZG372" s="475"/>
      <c r="VZH372" s="475"/>
      <c r="VZI372" s="475"/>
      <c r="VZJ372" s="475"/>
      <c r="VZK372" s="475"/>
      <c r="VZL372" s="475"/>
      <c r="VZM372" s="475"/>
      <c r="VZN372" s="475"/>
      <c r="VZO372" s="475"/>
      <c r="VZP372" s="475"/>
      <c r="VZQ372" s="475"/>
      <c r="VZR372" s="475"/>
      <c r="VZS372" s="475"/>
      <c r="VZT372" s="475"/>
      <c r="VZU372" s="475"/>
      <c r="VZV372" s="475"/>
      <c r="VZW372" s="475"/>
      <c r="VZX372" s="475"/>
      <c r="VZY372" s="475"/>
      <c r="VZZ372" s="475"/>
      <c r="WAA372" s="475"/>
      <c r="WAB372" s="475"/>
      <c r="WAC372" s="475"/>
      <c r="WAD372" s="475"/>
      <c r="WAE372" s="475"/>
      <c r="WAF372" s="475"/>
      <c r="WAG372" s="475"/>
      <c r="WAH372" s="475"/>
      <c r="WAI372" s="475"/>
      <c r="WAJ372" s="475"/>
      <c r="WAK372" s="475"/>
      <c r="WAL372" s="475"/>
      <c r="WAM372" s="475"/>
      <c r="WAN372" s="475"/>
      <c r="WAO372" s="475"/>
      <c r="WAP372" s="475"/>
      <c r="WAQ372" s="475"/>
      <c r="WAR372" s="475"/>
      <c r="WAS372" s="475"/>
      <c r="WAT372" s="475"/>
      <c r="WAU372" s="475"/>
      <c r="WAV372" s="475"/>
      <c r="WAW372" s="475"/>
      <c r="WAX372" s="475"/>
      <c r="WAY372" s="475"/>
      <c r="WAZ372" s="475"/>
      <c r="WBA372" s="475"/>
      <c r="WBB372" s="475"/>
      <c r="WBC372" s="475"/>
      <c r="WBD372" s="475"/>
      <c r="WBE372" s="475"/>
      <c r="WBF372" s="475"/>
      <c r="WBG372" s="475"/>
      <c r="WBH372" s="475"/>
      <c r="WBI372" s="475"/>
      <c r="WBJ372" s="475"/>
      <c r="WBK372" s="475"/>
      <c r="WBL372" s="475"/>
      <c r="WBM372" s="475"/>
      <c r="WBN372" s="475"/>
      <c r="WBO372" s="475"/>
      <c r="WBP372" s="475"/>
      <c r="WBQ372" s="475"/>
      <c r="WBR372" s="475"/>
      <c r="WBS372" s="475"/>
      <c r="WBT372" s="475"/>
      <c r="WBU372" s="475"/>
      <c r="WBV372" s="475"/>
      <c r="WBW372" s="475"/>
      <c r="WBX372" s="475"/>
      <c r="WBY372" s="475"/>
      <c r="WBZ372" s="475"/>
      <c r="WCA372" s="475"/>
      <c r="WCB372" s="475"/>
      <c r="WCC372" s="475"/>
      <c r="WCD372" s="475"/>
      <c r="WCE372" s="475"/>
      <c r="WCF372" s="475"/>
      <c r="WCG372" s="475"/>
      <c r="WCH372" s="475"/>
      <c r="WCI372" s="475"/>
      <c r="WCJ372" s="475"/>
      <c r="WCK372" s="475"/>
      <c r="WCL372" s="475"/>
      <c r="WCM372" s="475"/>
      <c r="WCN372" s="475"/>
      <c r="WCO372" s="475"/>
      <c r="WCP372" s="475"/>
      <c r="WCQ372" s="475"/>
      <c r="WCR372" s="475"/>
      <c r="WCS372" s="475"/>
      <c r="WCT372" s="475"/>
      <c r="WCU372" s="475"/>
      <c r="WCV372" s="475"/>
      <c r="WCW372" s="475"/>
      <c r="WCX372" s="475"/>
      <c r="WCY372" s="475"/>
      <c r="WCZ372" s="475"/>
      <c r="WDA372" s="475"/>
      <c r="WDB372" s="475"/>
      <c r="WDC372" s="475"/>
      <c r="WDD372" s="475"/>
      <c r="WDE372" s="475"/>
      <c r="WDF372" s="475"/>
      <c r="WDG372" s="475"/>
      <c r="WDH372" s="475"/>
      <c r="WDI372" s="475"/>
      <c r="WDJ372" s="475"/>
      <c r="WDK372" s="475"/>
      <c r="WDL372" s="475"/>
      <c r="WDM372" s="475"/>
      <c r="WDN372" s="475"/>
      <c r="WDO372" s="475"/>
      <c r="WDP372" s="475"/>
      <c r="WDQ372" s="475"/>
      <c r="WDR372" s="475"/>
      <c r="WDS372" s="475"/>
      <c r="WDT372" s="475"/>
      <c r="WDU372" s="475"/>
      <c r="WDV372" s="475"/>
      <c r="WDW372" s="475"/>
      <c r="WDX372" s="475"/>
      <c r="WDY372" s="475"/>
      <c r="WDZ372" s="475"/>
      <c r="WEA372" s="475"/>
      <c r="WEB372" s="475"/>
      <c r="WEC372" s="475"/>
      <c r="WED372" s="475"/>
      <c r="WEE372" s="475"/>
      <c r="WEF372" s="475"/>
      <c r="WEG372" s="475"/>
      <c r="WEH372" s="475"/>
      <c r="WEI372" s="475"/>
      <c r="WEJ372" s="475"/>
      <c r="WEK372" s="475"/>
      <c r="WEL372" s="475"/>
      <c r="WEM372" s="475"/>
      <c r="WEN372" s="475"/>
      <c r="WEO372" s="475"/>
      <c r="WEP372" s="475"/>
      <c r="WEQ372" s="475"/>
      <c r="WER372" s="475"/>
      <c r="WES372" s="475"/>
      <c r="WET372" s="475"/>
      <c r="WEU372" s="475"/>
      <c r="WEV372" s="475"/>
      <c r="WEW372" s="475"/>
      <c r="WEX372" s="475"/>
      <c r="WEY372" s="475"/>
      <c r="WEZ372" s="475"/>
      <c r="WFA372" s="475"/>
      <c r="WFB372" s="475"/>
      <c r="WFC372" s="475"/>
      <c r="WFD372" s="475"/>
      <c r="WFE372" s="475"/>
      <c r="WFF372" s="475"/>
      <c r="WFG372" s="475"/>
      <c r="WFH372" s="475"/>
      <c r="WFI372" s="475"/>
      <c r="WFJ372" s="475"/>
      <c r="WFK372" s="475"/>
      <c r="WFL372" s="475"/>
      <c r="WFM372" s="475"/>
      <c r="WFN372" s="475"/>
      <c r="WFO372" s="475"/>
      <c r="WFP372" s="475"/>
      <c r="WFQ372" s="475"/>
      <c r="WFR372" s="475"/>
      <c r="WFS372" s="475"/>
      <c r="WFT372" s="475"/>
      <c r="WFU372" s="475"/>
      <c r="WFV372" s="475"/>
      <c r="WFW372" s="475"/>
      <c r="WFX372" s="475"/>
      <c r="WFY372" s="475"/>
      <c r="WFZ372" s="475"/>
      <c r="WGA372" s="475"/>
      <c r="WGB372" s="475"/>
      <c r="WGC372" s="475"/>
      <c r="WGD372" s="475"/>
      <c r="WGE372" s="475"/>
      <c r="WGF372" s="475"/>
      <c r="WGG372" s="475"/>
      <c r="WGH372" s="475"/>
      <c r="WGI372" s="475"/>
      <c r="WGJ372" s="475"/>
      <c r="WGK372" s="475"/>
      <c r="WGL372" s="475"/>
      <c r="WGM372" s="475"/>
      <c r="WGN372" s="475"/>
      <c r="WGO372" s="475"/>
      <c r="WGP372" s="475"/>
      <c r="WGQ372" s="475"/>
      <c r="WGR372" s="475"/>
      <c r="WGS372" s="475"/>
      <c r="WGT372" s="475"/>
      <c r="WGU372" s="475"/>
      <c r="WGV372" s="475"/>
      <c r="WGW372" s="475"/>
      <c r="WGX372" s="475"/>
      <c r="WGY372" s="475"/>
      <c r="WGZ372" s="475"/>
      <c r="WHA372" s="475"/>
      <c r="WHB372" s="475"/>
      <c r="WHC372" s="475"/>
      <c r="WHD372" s="475"/>
      <c r="WHE372" s="475"/>
      <c r="WHF372" s="475"/>
      <c r="WHG372" s="475"/>
      <c r="WHH372" s="475"/>
      <c r="WHI372" s="475"/>
      <c r="WHJ372" s="475"/>
      <c r="WHK372" s="475"/>
      <c r="WHL372" s="475"/>
      <c r="WHM372" s="475"/>
      <c r="WHN372" s="475"/>
      <c r="WHO372" s="475"/>
      <c r="WHP372" s="475"/>
      <c r="WHQ372" s="475"/>
      <c r="WHR372" s="475"/>
      <c r="WHS372" s="475"/>
      <c r="WHT372" s="475"/>
      <c r="WHU372" s="475"/>
      <c r="WHV372" s="475"/>
      <c r="WHW372" s="475"/>
      <c r="WHX372" s="475"/>
      <c r="WHY372" s="475"/>
      <c r="WHZ372" s="475"/>
      <c r="WIA372" s="475"/>
      <c r="WIB372" s="475"/>
      <c r="WIC372" s="475"/>
      <c r="WID372" s="475"/>
      <c r="WIE372" s="475"/>
      <c r="WIF372" s="475"/>
      <c r="WIG372" s="475"/>
      <c r="WIH372" s="475"/>
      <c r="WII372" s="475"/>
      <c r="WIJ372" s="475"/>
      <c r="WIK372" s="475"/>
      <c r="WIL372" s="475"/>
      <c r="WIM372" s="475"/>
      <c r="WIN372" s="475"/>
      <c r="WIO372" s="475"/>
      <c r="WIP372" s="475"/>
      <c r="WIQ372" s="475"/>
      <c r="WIR372" s="475"/>
      <c r="WIS372" s="475"/>
      <c r="WIT372" s="475"/>
      <c r="WIU372" s="475"/>
      <c r="WIV372" s="475"/>
      <c r="WIW372" s="475"/>
      <c r="WIX372" s="475"/>
      <c r="WIY372" s="475"/>
      <c r="WIZ372" s="475"/>
      <c r="WJA372" s="475"/>
      <c r="WJB372" s="475"/>
      <c r="WJC372" s="475"/>
      <c r="WJD372" s="475"/>
      <c r="WJE372" s="475"/>
      <c r="WJF372" s="475"/>
      <c r="WJG372" s="475"/>
      <c r="WJH372" s="475"/>
      <c r="WJI372" s="475"/>
      <c r="WJJ372" s="475"/>
      <c r="WJK372" s="475"/>
      <c r="WJL372" s="475"/>
      <c r="WJM372" s="475"/>
      <c r="WJN372" s="475"/>
      <c r="WJO372" s="475"/>
      <c r="WJP372" s="475"/>
      <c r="WJQ372" s="475"/>
      <c r="WJR372" s="475"/>
      <c r="WJS372" s="475"/>
      <c r="WJT372" s="475"/>
      <c r="WJU372" s="475"/>
      <c r="WJV372" s="475"/>
      <c r="WJW372" s="475"/>
      <c r="WJX372" s="475"/>
      <c r="WJY372" s="475"/>
      <c r="WJZ372" s="475"/>
      <c r="WKA372" s="475"/>
      <c r="WKB372" s="475"/>
      <c r="WKC372" s="475"/>
      <c r="WKD372" s="475"/>
      <c r="WKE372" s="475"/>
      <c r="WKF372" s="475"/>
      <c r="WKG372" s="475"/>
      <c r="WKH372" s="475"/>
      <c r="WKI372" s="475"/>
      <c r="WKJ372" s="475"/>
      <c r="WKK372" s="475"/>
      <c r="WKL372" s="475"/>
      <c r="WKM372" s="475"/>
      <c r="WKN372" s="475"/>
      <c r="WKO372" s="475"/>
      <c r="WKP372" s="475"/>
      <c r="WKQ372" s="475"/>
      <c r="WKR372" s="475"/>
      <c r="WKS372" s="475"/>
      <c r="WKT372" s="475"/>
      <c r="WKU372" s="475"/>
      <c r="WKV372" s="475"/>
      <c r="WKW372" s="475"/>
      <c r="WKX372" s="475"/>
      <c r="WKY372" s="475"/>
      <c r="WKZ372" s="475"/>
      <c r="WLA372" s="475"/>
      <c r="WLB372" s="475"/>
      <c r="WLC372" s="475"/>
      <c r="WLD372" s="475"/>
      <c r="WLE372" s="475"/>
      <c r="WLF372" s="475"/>
      <c r="WLG372" s="475"/>
      <c r="WLH372" s="475"/>
      <c r="WLI372" s="475"/>
      <c r="WLJ372" s="475"/>
      <c r="WLK372" s="475"/>
      <c r="WLL372" s="475"/>
      <c r="WLM372" s="475"/>
      <c r="WLN372" s="475"/>
      <c r="WLO372" s="475"/>
      <c r="WLP372" s="475"/>
      <c r="WLQ372" s="475"/>
      <c r="WLR372" s="475"/>
      <c r="WLS372" s="475"/>
      <c r="WLT372" s="475"/>
      <c r="WLU372" s="475"/>
      <c r="WLV372" s="475"/>
      <c r="WLW372" s="475"/>
      <c r="WLX372" s="475"/>
      <c r="WLY372" s="475"/>
      <c r="WLZ372" s="475"/>
      <c r="WMA372" s="475"/>
      <c r="WMB372" s="475"/>
      <c r="WMC372" s="475"/>
      <c r="WMD372" s="475"/>
      <c r="WME372" s="475"/>
      <c r="WMF372" s="475"/>
      <c r="WMG372" s="475"/>
      <c r="WMH372" s="475"/>
      <c r="WMI372" s="475"/>
      <c r="WMJ372" s="475"/>
      <c r="WMK372" s="475"/>
      <c r="WML372" s="475"/>
      <c r="WMM372" s="475"/>
      <c r="WMN372" s="475"/>
      <c r="WMO372" s="475"/>
      <c r="WMP372" s="475"/>
      <c r="WMQ372" s="475"/>
      <c r="WMR372" s="475"/>
      <c r="WMS372" s="475"/>
      <c r="WMT372" s="475"/>
      <c r="WMU372" s="475"/>
      <c r="WMV372" s="475"/>
      <c r="WMW372" s="475"/>
      <c r="WMX372" s="475"/>
      <c r="WMY372" s="475"/>
      <c r="WMZ372" s="475"/>
      <c r="WNA372" s="475"/>
      <c r="WNB372" s="475"/>
      <c r="WNC372" s="475"/>
      <c r="WND372" s="475"/>
      <c r="WNE372" s="475"/>
      <c r="WNF372" s="475"/>
      <c r="WNG372" s="475"/>
      <c r="WNH372" s="475"/>
      <c r="WNI372" s="475"/>
      <c r="WNJ372" s="475"/>
      <c r="WNK372" s="475"/>
      <c r="WNL372" s="475"/>
      <c r="WNM372" s="475"/>
      <c r="WNN372" s="475"/>
      <c r="WNO372" s="475"/>
      <c r="WNP372" s="475"/>
      <c r="WNQ372" s="475"/>
      <c r="WNR372" s="475"/>
      <c r="WNS372" s="475"/>
      <c r="WNT372" s="475"/>
      <c r="WNU372" s="475"/>
      <c r="WNV372" s="475"/>
      <c r="WNW372" s="475"/>
      <c r="WNX372" s="475"/>
      <c r="WNY372" s="475"/>
      <c r="WNZ372" s="475"/>
      <c r="WOA372" s="475"/>
      <c r="WOB372" s="475"/>
      <c r="WOC372" s="475"/>
      <c r="WOD372" s="475"/>
      <c r="WOE372" s="475"/>
      <c r="WOF372" s="475"/>
      <c r="WOG372" s="475"/>
      <c r="WOH372" s="475"/>
      <c r="WOI372" s="475"/>
      <c r="WOJ372" s="475"/>
      <c r="WOK372" s="475"/>
      <c r="WOL372" s="475"/>
      <c r="WOM372" s="475"/>
      <c r="WON372" s="475"/>
      <c r="WOO372" s="475"/>
      <c r="WOP372" s="475"/>
      <c r="WOQ372" s="475"/>
      <c r="WOR372" s="475"/>
      <c r="WOS372" s="475"/>
      <c r="WOT372" s="475"/>
      <c r="WOU372" s="475"/>
      <c r="WOV372" s="475"/>
      <c r="WOW372" s="475"/>
      <c r="WOX372" s="475"/>
      <c r="WOY372" s="475"/>
      <c r="WOZ372" s="475"/>
      <c r="WPA372" s="475"/>
      <c r="WPB372" s="475"/>
      <c r="WPC372" s="475"/>
      <c r="WPD372" s="475"/>
      <c r="WPE372" s="475"/>
      <c r="WPF372" s="475"/>
      <c r="WPG372" s="475"/>
      <c r="WPH372" s="475"/>
      <c r="WPI372" s="475"/>
      <c r="WPJ372" s="475"/>
      <c r="WPK372" s="475"/>
      <c r="WPL372" s="475"/>
      <c r="WPM372" s="475"/>
      <c r="WPN372" s="475"/>
      <c r="WPO372" s="475"/>
      <c r="WPP372" s="475"/>
      <c r="WPQ372" s="475"/>
      <c r="WPR372" s="475"/>
      <c r="WPS372" s="475"/>
      <c r="WPT372" s="475"/>
      <c r="WPU372" s="475"/>
      <c r="WPV372" s="475"/>
      <c r="WPW372" s="475"/>
      <c r="WPX372" s="475"/>
      <c r="WPY372" s="475"/>
      <c r="WPZ372" s="475"/>
      <c r="WQA372" s="475"/>
      <c r="WQB372" s="475"/>
      <c r="WQC372" s="475"/>
      <c r="WQD372" s="475"/>
      <c r="WQE372" s="475"/>
      <c r="WQF372" s="475"/>
      <c r="WQG372" s="475"/>
      <c r="WQH372" s="475"/>
      <c r="WQI372" s="475"/>
      <c r="WQJ372" s="475"/>
      <c r="WQK372" s="475"/>
      <c r="WQL372" s="475"/>
      <c r="WQM372" s="475"/>
      <c r="WQN372" s="475"/>
      <c r="WQO372" s="475"/>
      <c r="WQP372" s="475"/>
      <c r="WQQ372" s="475"/>
      <c r="WQR372" s="475"/>
      <c r="WQS372" s="475"/>
      <c r="WQT372" s="475"/>
      <c r="WQU372" s="475"/>
      <c r="WQV372" s="475"/>
      <c r="WQW372" s="475"/>
      <c r="WQX372" s="475"/>
      <c r="WQY372" s="475"/>
      <c r="WQZ372" s="475"/>
      <c r="WRA372" s="475"/>
      <c r="WRB372" s="475"/>
      <c r="WRC372" s="475"/>
      <c r="WRD372" s="475"/>
      <c r="WRE372" s="475"/>
      <c r="WRF372" s="475"/>
      <c r="WRG372" s="475"/>
      <c r="WRH372" s="475"/>
      <c r="WRI372" s="475"/>
      <c r="WRJ372" s="475"/>
      <c r="WRK372" s="475"/>
      <c r="WRL372" s="475"/>
      <c r="WRM372" s="475"/>
      <c r="WRN372" s="475"/>
      <c r="WRO372" s="475"/>
      <c r="WRP372" s="475"/>
      <c r="WRQ372" s="475"/>
      <c r="WRR372" s="475"/>
      <c r="WRS372" s="475"/>
      <c r="WRT372" s="475"/>
      <c r="WRU372" s="475"/>
      <c r="WRV372" s="475"/>
      <c r="WRW372" s="475"/>
      <c r="WRX372" s="475"/>
      <c r="WRY372" s="475"/>
      <c r="WRZ372" s="475"/>
      <c r="WSA372" s="475"/>
      <c r="WSB372" s="475"/>
      <c r="WSC372" s="475"/>
      <c r="WSD372" s="475"/>
      <c r="WSE372" s="475"/>
      <c r="WSF372" s="475"/>
      <c r="WSG372" s="475"/>
      <c r="WSH372" s="475"/>
      <c r="WSI372" s="475"/>
      <c r="WSJ372" s="475"/>
      <c r="WSK372" s="475"/>
      <c r="WSL372" s="475"/>
      <c r="WSM372" s="475"/>
      <c r="WSN372" s="475"/>
      <c r="WSO372" s="475"/>
      <c r="WSP372" s="475"/>
      <c r="WSQ372" s="475"/>
      <c r="WSR372" s="475"/>
      <c r="WSS372" s="475"/>
      <c r="WST372" s="475"/>
      <c r="WSU372" s="475"/>
      <c r="WSV372" s="475"/>
      <c r="WSW372" s="475"/>
      <c r="WSX372" s="475"/>
      <c r="WSY372" s="475"/>
      <c r="WSZ372" s="475"/>
      <c r="WTA372" s="475"/>
      <c r="WTB372" s="475"/>
      <c r="WTC372" s="475"/>
      <c r="WTD372" s="475"/>
      <c r="WTE372" s="475"/>
      <c r="WTF372" s="475"/>
      <c r="WTG372" s="475"/>
      <c r="WTH372" s="475"/>
      <c r="WTI372" s="475"/>
      <c r="WTJ372" s="475"/>
      <c r="WTK372" s="475"/>
      <c r="WTL372" s="475"/>
      <c r="WTM372" s="475"/>
      <c r="WTN372" s="475"/>
      <c r="WTO372" s="475"/>
      <c r="WTP372" s="475"/>
      <c r="WTQ372" s="475"/>
      <c r="WTR372" s="475"/>
      <c r="WTS372" s="475"/>
      <c r="WTT372" s="475"/>
      <c r="WTU372" s="475"/>
      <c r="WTV372" s="475"/>
      <c r="WTW372" s="475"/>
      <c r="WTX372" s="475"/>
      <c r="WTY372" s="475"/>
      <c r="WTZ372" s="475"/>
      <c r="WUA372" s="475"/>
      <c r="WUB372" s="475"/>
      <c r="WUC372" s="475"/>
      <c r="WUD372" s="475"/>
      <c r="WUE372" s="475"/>
      <c r="WUF372" s="475"/>
      <c r="WUG372" s="475"/>
      <c r="WUH372" s="475"/>
      <c r="WUI372" s="475"/>
      <c r="WUJ372" s="475"/>
      <c r="WUK372" s="475"/>
      <c r="WUL372" s="475"/>
      <c r="WUM372" s="475"/>
      <c r="WUN372" s="475"/>
      <c r="WUO372" s="475"/>
      <c r="WUP372" s="475"/>
      <c r="WUQ372" s="475"/>
      <c r="WUR372" s="475"/>
      <c r="WUS372" s="475"/>
      <c r="WUT372" s="475"/>
      <c r="WUU372" s="475"/>
      <c r="WUV372" s="475"/>
      <c r="WUW372" s="475"/>
      <c r="WUX372" s="475"/>
      <c r="WUY372" s="475"/>
      <c r="WUZ372" s="475"/>
      <c r="WVA372" s="475"/>
      <c r="WVB372" s="475"/>
      <c r="WVC372" s="475"/>
      <c r="WVD372" s="475"/>
      <c r="WVE372" s="475"/>
      <c r="WVF372" s="475"/>
      <c r="WVG372" s="475"/>
      <c r="WVH372" s="475"/>
      <c r="WVI372" s="475"/>
      <c r="WVJ372" s="475"/>
      <c r="WVK372" s="475"/>
      <c r="WVL372" s="475"/>
      <c r="WVM372" s="475"/>
      <c r="WVN372" s="475"/>
      <c r="WVO372" s="475"/>
      <c r="WVP372" s="475"/>
      <c r="WVQ372" s="475"/>
      <c r="WVR372" s="475"/>
      <c r="WVS372" s="475"/>
      <c r="WVT372" s="475"/>
      <c r="WVU372" s="475"/>
      <c r="WVV372" s="475"/>
      <c r="WVW372" s="475"/>
      <c r="WVX372" s="475"/>
      <c r="WVY372" s="475"/>
      <c r="WVZ372" s="475"/>
      <c r="WWA372" s="475"/>
      <c r="WWB372" s="475"/>
      <c r="WWC372" s="475"/>
      <c r="WWD372" s="475"/>
      <c r="WWE372" s="475"/>
      <c r="WWF372" s="475"/>
      <c r="WWG372" s="475"/>
      <c r="WWH372" s="475"/>
      <c r="WWI372" s="475"/>
      <c r="WWJ372" s="475"/>
      <c r="WWK372" s="475"/>
      <c r="WWL372" s="475"/>
      <c r="WWM372" s="475"/>
      <c r="WWN372" s="475"/>
      <c r="WWO372" s="475"/>
      <c r="WWP372" s="475"/>
      <c r="WWQ372" s="475"/>
      <c r="WWR372" s="475"/>
      <c r="WWS372" s="475"/>
      <c r="WWT372" s="475"/>
      <c r="WWU372" s="475"/>
      <c r="WWV372" s="475"/>
      <c r="WWW372" s="475"/>
      <c r="WWX372" s="475"/>
      <c r="WWY372" s="475"/>
      <c r="WWZ372" s="475"/>
      <c r="WXA372" s="475"/>
      <c r="WXB372" s="475"/>
      <c r="WXC372" s="475"/>
      <c r="WXD372" s="475"/>
      <c r="WXE372" s="475"/>
      <c r="WXF372" s="475"/>
      <c r="WXG372" s="475"/>
      <c r="WXH372" s="475"/>
      <c r="WXI372" s="475"/>
      <c r="WXJ372" s="475"/>
      <c r="WXK372" s="475"/>
      <c r="WXL372" s="475"/>
      <c r="WXM372" s="475"/>
      <c r="WXN372" s="475"/>
      <c r="WXO372" s="475"/>
      <c r="WXP372" s="475"/>
      <c r="WXQ372" s="475"/>
      <c r="WXR372" s="475"/>
      <c r="WXS372" s="475"/>
      <c r="WXT372" s="475"/>
      <c r="WXU372" s="475"/>
      <c r="WXV372" s="475"/>
      <c r="WXW372" s="475"/>
      <c r="WXX372" s="475"/>
      <c r="WXY372" s="475"/>
      <c r="WXZ372" s="475"/>
      <c r="WYA372" s="475"/>
      <c r="WYB372" s="475"/>
      <c r="WYC372" s="475"/>
      <c r="WYD372" s="475"/>
      <c r="WYE372" s="475"/>
      <c r="WYF372" s="475"/>
      <c r="WYG372" s="475"/>
      <c r="WYH372" s="475"/>
      <c r="WYI372" s="475"/>
      <c r="WYJ372" s="475"/>
      <c r="WYK372" s="475"/>
      <c r="WYL372" s="475"/>
      <c r="WYM372" s="475"/>
      <c r="WYN372" s="475"/>
      <c r="WYO372" s="475"/>
      <c r="WYP372" s="475"/>
      <c r="WYQ372" s="475"/>
      <c r="WYR372" s="475"/>
      <c r="WYS372" s="475"/>
      <c r="WYT372" s="475"/>
      <c r="WYU372" s="475"/>
      <c r="WYV372" s="475"/>
      <c r="WYW372" s="475"/>
      <c r="WYX372" s="475"/>
      <c r="WYY372" s="475"/>
      <c r="WYZ372" s="475"/>
      <c r="WZA372" s="475"/>
      <c r="WZB372" s="475"/>
      <c r="WZC372" s="475"/>
      <c r="WZD372" s="475"/>
      <c r="WZE372" s="475"/>
      <c r="WZF372" s="475"/>
      <c r="WZG372" s="475"/>
      <c r="WZH372" s="475"/>
      <c r="WZI372" s="475"/>
      <c r="WZJ372" s="475"/>
      <c r="WZK372" s="475"/>
      <c r="WZL372" s="475"/>
      <c r="WZM372" s="475"/>
      <c r="WZN372" s="475"/>
      <c r="WZO372" s="475"/>
      <c r="WZP372" s="475"/>
      <c r="WZQ372" s="475"/>
      <c r="WZR372" s="475"/>
      <c r="WZS372" s="475"/>
      <c r="WZT372" s="475"/>
      <c r="WZU372" s="475"/>
      <c r="WZV372" s="475"/>
      <c r="WZW372" s="475"/>
      <c r="WZX372" s="475"/>
      <c r="WZY372" s="475"/>
      <c r="WZZ372" s="475"/>
      <c r="XAA372" s="475"/>
      <c r="XAB372" s="475"/>
      <c r="XAC372" s="475"/>
      <c r="XAD372" s="475"/>
      <c r="XAE372" s="475"/>
      <c r="XAF372" s="475"/>
      <c r="XAG372" s="475"/>
      <c r="XAH372" s="475"/>
      <c r="XAI372" s="475"/>
      <c r="XAJ372" s="475"/>
      <c r="XAK372" s="475"/>
      <c r="XAL372" s="475"/>
      <c r="XAM372" s="475"/>
      <c r="XAN372" s="475"/>
      <c r="XAO372" s="475"/>
      <c r="XAP372" s="475"/>
      <c r="XAQ372" s="475"/>
      <c r="XAR372" s="475"/>
      <c r="XAS372" s="475"/>
      <c r="XAT372" s="475"/>
      <c r="XAU372" s="475"/>
      <c r="XAV372" s="475"/>
      <c r="XAW372" s="475"/>
      <c r="XAX372" s="475"/>
      <c r="XAY372" s="475"/>
      <c r="XAZ372" s="475"/>
      <c r="XBA372" s="475"/>
      <c r="XBB372" s="475"/>
      <c r="XBC372" s="475"/>
      <c r="XBD372" s="475"/>
      <c r="XBE372" s="475"/>
      <c r="XBF372" s="475"/>
      <c r="XBG372" s="475"/>
      <c r="XBH372" s="475"/>
      <c r="XBI372" s="475"/>
      <c r="XBJ372" s="475"/>
      <c r="XBK372" s="475"/>
      <c r="XBL372" s="475"/>
      <c r="XBM372" s="475"/>
      <c r="XBN372" s="475"/>
      <c r="XBO372" s="475"/>
      <c r="XBP372" s="475"/>
      <c r="XBQ372" s="475"/>
      <c r="XBR372" s="475"/>
      <c r="XBS372" s="475"/>
      <c r="XBT372" s="475"/>
      <c r="XBU372" s="475"/>
      <c r="XBV372" s="475"/>
      <c r="XBW372" s="475"/>
      <c r="XBX372" s="475"/>
      <c r="XBY372" s="475"/>
      <c r="XBZ372" s="475"/>
      <c r="XCA372" s="475"/>
      <c r="XCB372" s="475"/>
      <c r="XCC372" s="475"/>
      <c r="XCD372" s="475"/>
      <c r="XCE372" s="475"/>
      <c r="XCF372" s="475"/>
      <c r="XCG372" s="475"/>
      <c r="XCH372" s="475"/>
      <c r="XCI372" s="475"/>
      <c r="XCJ372" s="475"/>
      <c r="XCK372" s="475"/>
      <c r="XCL372" s="475"/>
      <c r="XCM372" s="475"/>
      <c r="XCN372" s="475"/>
      <c r="XCO372" s="475"/>
      <c r="XCP372" s="475"/>
      <c r="XCQ372" s="475"/>
      <c r="XCR372" s="475"/>
      <c r="XCS372" s="475"/>
      <c r="XCT372" s="475"/>
      <c r="XCU372" s="475"/>
      <c r="XCV372" s="475"/>
      <c r="XCW372" s="475"/>
      <c r="XCX372" s="475"/>
      <c r="XCY372" s="475"/>
      <c r="XCZ372" s="475"/>
      <c r="XDA372" s="475"/>
      <c r="XDB372" s="475"/>
      <c r="XDC372" s="475"/>
      <c r="XDD372" s="475"/>
      <c r="XDE372" s="475"/>
      <c r="XDF372" s="475"/>
      <c r="XDG372" s="475"/>
      <c r="XDH372" s="475"/>
      <c r="XDI372" s="475"/>
      <c r="XDJ372" s="475"/>
      <c r="XDK372" s="475"/>
      <c r="XDL372" s="475"/>
      <c r="XDM372" s="475"/>
      <c r="XDN372" s="475"/>
      <c r="XDO372" s="475"/>
      <c r="XDP372" s="475"/>
      <c r="XDQ372" s="475"/>
      <c r="XDR372" s="475"/>
      <c r="XDS372" s="475"/>
      <c r="XDT372" s="475"/>
      <c r="XDU372" s="475"/>
      <c r="XDV372" s="475"/>
      <c r="XDW372" s="475"/>
      <c r="XDX372" s="475"/>
      <c r="XDY372" s="475"/>
      <c r="XDZ372" s="475"/>
      <c r="XEA372" s="475"/>
      <c r="XEB372" s="475"/>
      <c r="XEC372" s="475"/>
      <c r="XED372" s="475"/>
      <c r="XEE372" s="475"/>
      <c r="XEF372" s="475"/>
      <c r="XEG372" s="475"/>
      <c r="XEH372" s="475"/>
      <c r="XEI372" s="475"/>
      <c r="XEJ372" s="475"/>
      <c r="XEK372" s="475"/>
      <c r="XEL372" s="475"/>
      <c r="XEM372" s="475"/>
      <c r="XEN372" s="475"/>
      <c r="XEO372" s="475"/>
      <c r="XEP372" s="475"/>
      <c r="XEQ372" s="475"/>
      <c r="XER372" s="475"/>
      <c r="XES372" s="475"/>
      <c r="XET372" s="475"/>
      <c r="XEU372" s="475"/>
      <c r="XEV372" s="475"/>
      <c r="XEW372" s="475"/>
      <c r="XEX372" s="475"/>
      <c r="XEY372" s="475"/>
      <c r="XEZ372" s="475"/>
      <c r="XFA372" s="475"/>
      <c r="XFB372" s="475"/>
      <c r="XFC372" s="475"/>
      <c r="XFD372" s="475"/>
    </row>
    <row r="373" spans="1:16384" s="4" customFormat="1" ht="12.75" x14ac:dyDescent="0.2">
      <c r="A373" s="55"/>
      <c r="B373" s="10"/>
      <c r="C373" s="10" t="s">
        <v>62</v>
      </c>
      <c r="D373" s="10"/>
      <c r="E373" s="10" t="s">
        <v>63</v>
      </c>
      <c r="F373" s="179">
        <v>200</v>
      </c>
      <c r="G373" s="179">
        <v>4</v>
      </c>
      <c r="H373" s="268">
        <v>3</v>
      </c>
      <c r="I373" s="268">
        <v>0</v>
      </c>
      <c r="J373" s="3"/>
      <c r="K373" s="10"/>
      <c r="L373" s="10"/>
      <c r="M373" s="10"/>
      <c r="N373" s="3"/>
      <c r="O373" s="172"/>
      <c r="P373" s="173"/>
      <c r="Q373" s="173"/>
      <c r="R373" s="174"/>
      <c r="S373" s="3"/>
      <c r="T373" s="3"/>
      <c r="U373" s="3"/>
      <c r="V373" s="3"/>
    </row>
    <row r="374" spans="1:16384" s="4" customFormat="1" ht="12.75" x14ac:dyDescent="0.2">
      <c r="A374" s="55"/>
      <c r="B374" s="10"/>
      <c r="C374" s="10" t="s">
        <v>62</v>
      </c>
      <c r="D374" s="10"/>
      <c r="E374" s="10" t="s">
        <v>65</v>
      </c>
      <c r="F374" s="179">
        <v>164</v>
      </c>
      <c r="G374" s="179">
        <v>3</v>
      </c>
      <c r="H374" s="268">
        <v>2</v>
      </c>
      <c r="I374" s="268">
        <v>1</v>
      </c>
      <c r="J374" s="3"/>
      <c r="K374" s="10"/>
      <c r="L374" s="10"/>
      <c r="M374" s="10"/>
      <c r="N374" s="3"/>
      <c r="O374" s="172"/>
      <c r="P374" s="173"/>
      <c r="Q374" s="173"/>
      <c r="R374" s="174"/>
      <c r="S374" s="3"/>
      <c r="T374" s="3"/>
      <c r="U374" s="3"/>
      <c r="V374" s="3"/>
    </row>
    <row r="375" spans="1:16384" s="4" customFormat="1" ht="12.75" x14ac:dyDescent="0.2">
      <c r="A375" s="55"/>
      <c r="B375" s="10"/>
      <c r="C375" s="10" t="s">
        <v>66</v>
      </c>
      <c r="D375" s="10"/>
      <c r="E375" s="10" t="s">
        <v>63</v>
      </c>
      <c r="F375" s="179">
        <v>24</v>
      </c>
      <c r="G375" s="179">
        <v>1</v>
      </c>
      <c r="H375" s="268">
        <v>1</v>
      </c>
      <c r="I375" s="268">
        <v>1</v>
      </c>
      <c r="J375" s="3"/>
      <c r="K375" s="10"/>
      <c r="L375" s="10"/>
      <c r="M375" s="10"/>
      <c r="N375" s="3"/>
      <c r="O375" s="172"/>
      <c r="P375" s="173"/>
      <c r="Q375" s="173"/>
      <c r="R375" s="174"/>
      <c r="S375" s="3"/>
      <c r="T375" s="3"/>
      <c r="U375" s="3"/>
      <c r="V375" s="3"/>
    </row>
    <row r="376" spans="1:16384" s="4" customFormat="1" ht="12.75" x14ac:dyDescent="0.2">
      <c r="A376" s="55"/>
      <c r="B376" s="10"/>
      <c r="C376" s="10" t="s">
        <v>66</v>
      </c>
      <c r="D376" s="10"/>
      <c r="E376" s="10" t="s">
        <v>65</v>
      </c>
      <c r="F376" s="179">
        <v>1</v>
      </c>
      <c r="G376" s="179"/>
      <c r="H376" s="268"/>
      <c r="I376" s="268"/>
      <c r="J376" s="3"/>
      <c r="K376" s="10"/>
      <c r="L376" s="10"/>
      <c r="M376" s="10"/>
      <c r="N376" s="3"/>
      <c r="O376" s="172"/>
      <c r="P376" s="173"/>
      <c r="Q376" s="173"/>
      <c r="R376" s="174"/>
      <c r="S376" s="3"/>
      <c r="T376" s="3"/>
      <c r="U376" s="3"/>
      <c r="V376" s="3"/>
    </row>
    <row r="377" spans="1:16384" s="4" customFormat="1" ht="12.75" x14ac:dyDescent="0.2">
      <c r="A377" s="55"/>
      <c r="B377" s="10"/>
      <c r="C377" s="10" t="s">
        <v>67</v>
      </c>
      <c r="D377" s="10"/>
      <c r="E377" s="10" t="s">
        <v>68</v>
      </c>
      <c r="F377" s="179">
        <v>9</v>
      </c>
      <c r="G377" s="179"/>
      <c r="H377" s="268"/>
      <c r="I377" s="268"/>
      <c r="J377" s="3"/>
      <c r="K377" s="10"/>
      <c r="L377" s="10"/>
      <c r="M377" s="10"/>
      <c r="N377" s="3"/>
      <c r="O377" s="172"/>
      <c r="P377" s="173"/>
      <c r="Q377" s="173"/>
      <c r="R377" s="174"/>
      <c r="S377" s="3"/>
      <c r="T377" s="3"/>
      <c r="U377" s="3"/>
      <c r="V377" s="3"/>
    </row>
    <row r="378" spans="1:16384" s="4" customFormat="1" ht="12.75" x14ac:dyDescent="0.2">
      <c r="A378" s="55"/>
      <c r="B378" s="10"/>
      <c r="C378" s="10" t="s">
        <v>71</v>
      </c>
      <c r="D378" s="10"/>
      <c r="E378" s="10" t="s">
        <v>72</v>
      </c>
      <c r="F378" s="179">
        <v>22</v>
      </c>
      <c r="G378" s="179"/>
      <c r="H378" s="268">
        <v>0</v>
      </c>
      <c r="I378" s="268"/>
      <c r="J378" s="3"/>
      <c r="K378" s="10"/>
      <c r="L378" s="10"/>
      <c r="M378" s="10"/>
      <c r="N378" s="3"/>
      <c r="O378" s="172"/>
      <c r="P378" s="173"/>
      <c r="Q378" s="173"/>
      <c r="R378" s="174"/>
      <c r="S378" s="3"/>
      <c r="T378" s="3"/>
      <c r="U378" s="3"/>
      <c r="V378" s="3"/>
    </row>
    <row r="379" spans="1:16384" s="4" customFormat="1" ht="12.75" x14ac:dyDescent="0.2">
      <c r="A379" s="55"/>
      <c r="B379" s="10"/>
      <c r="C379" s="10" t="s">
        <v>78</v>
      </c>
      <c r="D379" s="10"/>
      <c r="E379" s="10" t="s">
        <v>79</v>
      </c>
      <c r="F379" s="179">
        <v>2</v>
      </c>
      <c r="G379" s="179"/>
      <c r="H379" s="268"/>
      <c r="I379" s="268"/>
      <c r="J379" s="3"/>
      <c r="K379" s="10"/>
      <c r="L379" s="10"/>
      <c r="M379" s="10"/>
      <c r="N379" s="3"/>
      <c r="O379" s="172"/>
      <c r="P379" s="173"/>
      <c r="Q379" s="173"/>
      <c r="R379" s="174"/>
      <c r="S379" s="3"/>
      <c r="T379" s="3"/>
      <c r="U379" s="3"/>
      <c r="V379" s="3"/>
    </row>
    <row r="380" spans="1:16384" s="4" customFormat="1" ht="12.75" x14ac:dyDescent="0.2">
      <c r="A380" s="55"/>
      <c r="B380" s="10"/>
      <c r="C380" s="10" t="s">
        <v>80</v>
      </c>
      <c r="D380" s="10"/>
      <c r="E380" s="10" t="s">
        <v>81</v>
      </c>
      <c r="F380" s="179">
        <v>152</v>
      </c>
      <c r="G380" s="179">
        <v>2</v>
      </c>
      <c r="H380" s="268">
        <v>2</v>
      </c>
      <c r="I380" s="268">
        <v>11.5</v>
      </c>
      <c r="J380" s="3"/>
      <c r="K380" s="10"/>
      <c r="L380" s="10"/>
      <c r="M380" s="10"/>
      <c r="N380" s="3"/>
      <c r="O380" s="172"/>
      <c r="P380" s="173"/>
      <c r="Q380" s="173"/>
      <c r="R380" s="174"/>
      <c r="S380" s="3"/>
      <c r="T380" s="3"/>
      <c r="U380" s="3"/>
      <c r="V380" s="3"/>
    </row>
    <row r="381" spans="1:16384" s="4" customFormat="1" ht="12.75" x14ac:dyDescent="0.2">
      <c r="A381" s="55"/>
      <c r="B381" s="10"/>
      <c r="C381" s="10" t="s">
        <v>82</v>
      </c>
      <c r="D381" s="10"/>
      <c r="E381" s="10" t="s">
        <v>100</v>
      </c>
      <c r="F381" s="179">
        <v>3</v>
      </c>
      <c r="G381" s="179"/>
      <c r="H381" s="268"/>
      <c r="I381" s="268"/>
      <c r="J381" s="3"/>
      <c r="K381" s="10"/>
      <c r="L381" s="10"/>
      <c r="M381" s="10"/>
      <c r="N381" s="3"/>
      <c r="O381" s="172"/>
      <c r="P381" s="173"/>
      <c r="Q381" s="173"/>
      <c r="R381" s="174"/>
      <c r="S381" s="3"/>
      <c r="T381" s="3"/>
      <c r="U381" s="3"/>
      <c r="V381" s="3"/>
    </row>
    <row r="382" spans="1:16384" s="4" customFormat="1" ht="12.75" x14ac:dyDescent="0.2">
      <c r="A382" s="55"/>
      <c r="B382" s="10"/>
      <c r="C382" s="10" t="s">
        <v>82</v>
      </c>
      <c r="D382" s="10"/>
      <c r="E382" s="10" t="s">
        <v>83</v>
      </c>
      <c r="F382" s="179">
        <v>1133</v>
      </c>
      <c r="G382" s="179">
        <v>10</v>
      </c>
      <c r="H382" s="268">
        <v>4</v>
      </c>
      <c r="I382" s="268">
        <v>4.75</v>
      </c>
      <c r="J382" s="3"/>
      <c r="K382" s="10"/>
      <c r="L382" s="10"/>
      <c r="M382" s="10"/>
      <c r="N382" s="3"/>
      <c r="O382" s="172"/>
      <c r="P382" s="173"/>
      <c r="Q382" s="173"/>
      <c r="R382" s="174"/>
      <c r="S382" s="3"/>
      <c r="T382" s="3"/>
      <c r="U382" s="3"/>
      <c r="V382" s="3"/>
    </row>
    <row r="383" spans="1:16384" s="4" customFormat="1" ht="12.75" x14ac:dyDescent="0.2">
      <c r="A383" s="55"/>
      <c r="B383" s="10"/>
      <c r="C383" s="10" t="s">
        <v>89</v>
      </c>
      <c r="D383" s="10"/>
      <c r="E383" s="10" t="s">
        <v>90</v>
      </c>
      <c r="F383" s="179">
        <v>2</v>
      </c>
      <c r="G383" s="179"/>
      <c r="H383" s="268"/>
      <c r="I383" s="268"/>
      <c r="J383" s="3"/>
      <c r="K383" s="10"/>
      <c r="L383" s="10"/>
      <c r="M383" s="10"/>
      <c r="N383" s="3"/>
      <c r="O383" s="172"/>
      <c r="P383" s="173"/>
      <c r="Q383" s="173"/>
      <c r="R383" s="174"/>
      <c r="S383" s="3"/>
      <c r="T383" s="3"/>
      <c r="U383" s="3"/>
      <c r="V383" s="3"/>
    </row>
    <row r="384" spans="1:16384" s="4" customFormat="1" ht="12.75" x14ac:dyDescent="0.2">
      <c r="A384" s="55"/>
      <c r="B384" s="10"/>
      <c r="C384" s="10" t="s">
        <v>91</v>
      </c>
      <c r="D384" s="10"/>
      <c r="E384" s="10" t="s">
        <v>92</v>
      </c>
      <c r="F384" s="179">
        <v>8</v>
      </c>
      <c r="G384" s="179"/>
      <c r="H384" s="268"/>
      <c r="I384" s="268"/>
      <c r="J384" s="3"/>
      <c r="K384" s="10"/>
      <c r="L384" s="10"/>
      <c r="M384" s="10"/>
      <c r="N384" s="3"/>
      <c r="O384" s="172"/>
      <c r="P384" s="173"/>
      <c r="Q384" s="173"/>
      <c r="R384" s="174"/>
      <c r="S384" s="3"/>
      <c r="T384" s="3"/>
      <c r="U384" s="3"/>
      <c r="V384" s="3"/>
    </row>
    <row r="385" spans="1:22" s="4" customFormat="1" ht="12.75" x14ac:dyDescent="0.2">
      <c r="A385" s="55"/>
      <c r="B385" s="10"/>
      <c r="C385" s="10" t="s">
        <v>91</v>
      </c>
      <c r="D385" s="10"/>
      <c r="E385" s="10" t="s">
        <v>93</v>
      </c>
      <c r="F385" s="179">
        <v>1</v>
      </c>
      <c r="G385" s="179"/>
      <c r="H385" s="268"/>
      <c r="I385" s="268"/>
      <c r="J385" s="3"/>
      <c r="K385" s="10"/>
      <c r="L385" s="10"/>
      <c r="M385" s="10"/>
      <c r="N385" s="3"/>
      <c r="O385" s="172"/>
      <c r="P385" s="173"/>
      <c r="Q385" s="173"/>
      <c r="R385" s="174"/>
      <c r="S385" s="3"/>
      <c r="T385" s="3"/>
      <c r="U385" s="3"/>
      <c r="V385" s="3"/>
    </row>
    <row r="386" spans="1:22" s="4" customFormat="1" ht="12.75" x14ac:dyDescent="0.2">
      <c r="A386" s="55"/>
      <c r="B386" s="10"/>
      <c r="C386" s="10" t="s">
        <v>94</v>
      </c>
      <c r="D386" s="10"/>
      <c r="E386" s="10" t="s">
        <v>96</v>
      </c>
      <c r="F386" s="179">
        <v>15</v>
      </c>
      <c r="G386" s="179"/>
      <c r="H386" s="268"/>
      <c r="I386" s="268"/>
      <c r="J386" s="3"/>
      <c r="K386" s="10"/>
      <c r="L386" s="10"/>
      <c r="M386" s="10"/>
      <c r="N386" s="3"/>
      <c r="O386" s="172"/>
      <c r="P386" s="173"/>
      <c r="Q386" s="173"/>
      <c r="R386" s="174"/>
      <c r="S386" s="3"/>
      <c r="T386" s="3"/>
      <c r="U386" s="3"/>
      <c r="V386" s="3"/>
    </row>
    <row r="387" spans="1:22" s="4" customFormat="1" ht="12.75" x14ac:dyDescent="0.2">
      <c r="A387" s="55"/>
      <c r="B387" s="10"/>
      <c r="C387" s="10" t="s">
        <v>99</v>
      </c>
      <c r="D387" s="10"/>
      <c r="E387" s="10" t="s">
        <v>77</v>
      </c>
      <c r="F387" s="179">
        <v>104</v>
      </c>
      <c r="G387" s="179">
        <v>2</v>
      </c>
      <c r="H387" s="268">
        <v>2</v>
      </c>
      <c r="I387" s="268">
        <v>0</v>
      </c>
      <c r="J387" s="3"/>
      <c r="K387" s="10"/>
      <c r="L387" s="10"/>
      <c r="M387" s="10"/>
      <c r="N387" s="3"/>
      <c r="O387" s="172"/>
      <c r="P387" s="173"/>
      <c r="Q387" s="173"/>
      <c r="R387" s="174"/>
      <c r="S387" s="3"/>
      <c r="T387" s="3"/>
      <c r="U387" s="3"/>
      <c r="V387" s="3"/>
    </row>
    <row r="388" spans="1:22" s="4" customFormat="1" ht="12.75" x14ac:dyDescent="0.2">
      <c r="A388" s="55"/>
      <c r="B388" s="10"/>
      <c r="C388" s="10" t="s">
        <v>101</v>
      </c>
      <c r="D388" s="10"/>
      <c r="E388" s="10" t="s">
        <v>102</v>
      </c>
      <c r="F388" s="179">
        <v>42</v>
      </c>
      <c r="G388" s="179"/>
      <c r="H388" s="268">
        <v>0</v>
      </c>
      <c r="I388" s="268"/>
      <c r="J388" s="3"/>
      <c r="K388" s="10"/>
      <c r="L388" s="10"/>
      <c r="M388" s="10"/>
      <c r="N388" s="3"/>
      <c r="O388" s="172"/>
      <c r="P388" s="173"/>
      <c r="Q388" s="173"/>
      <c r="R388" s="174"/>
      <c r="S388" s="3"/>
      <c r="T388" s="3"/>
      <c r="U388" s="3"/>
      <c r="V388" s="3"/>
    </row>
    <row r="389" spans="1:22" s="4" customFormat="1" ht="12.75" x14ac:dyDescent="0.2">
      <c r="A389" s="55"/>
      <c r="B389" s="10"/>
      <c r="C389" s="10" t="s">
        <v>101</v>
      </c>
      <c r="D389" s="10"/>
      <c r="E389" s="10" t="s">
        <v>103</v>
      </c>
      <c r="F389" s="179">
        <v>7</v>
      </c>
      <c r="G389" s="179"/>
      <c r="H389" s="268"/>
      <c r="I389" s="268"/>
      <c r="J389" s="3"/>
      <c r="K389" s="10"/>
      <c r="L389" s="10"/>
      <c r="M389" s="10"/>
      <c r="N389" s="3"/>
      <c r="O389" s="172"/>
      <c r="P389" s="173"/>
      <c r="Q389" s="173"/>
      <c r="R389" s="174"/>
      <c r="S389" s="3"/>
      <c r="T389" s="3"/>
      <c r="U389" s="3"/>
      <c r="V389" s="3"/>
    </row>
    <row r="390" spans="1:22" s="4" customFormat="1" ht="12.75" x14ac:dyDescent="0.2">
      <c r="A390" s="55"/>
      <c r="B390" s="10"/>
      <c r="C390" s="10" t="s">
        <v>106</v>
      </c>
      <c r="D390" s="10"/>
      <c r="E390" s="10" t="s">
        <v>107</v>
      </c>
      <c r="F390" s="179">
        <v>16</v>
      </c>
      <c r="G390" s="179"/>
      <c r="H390" s="268">
        <v>0</v>
      </c>
      <c r="I390" s="268"/>
      <c r="J390" s="3"/>
      <c r="K390" s="10"/>
      <c r="L390" s="10"/>
      <c r="M390" s="10"/>
      <c r="N390" s="3"/>
      <c r="O390" s="172"/>
      <c r="P390" s="173"/>
      <c r="Q390" s="173"/>
      <c r="R390" s="174"/>
      <c r="S390" s="3"/>
      <c r="T390" s="3"/>
      <c r="U390" s="3"/>
      <c r="V390" s="3"/>
    </row>
    <row r="391" spans="1:22" s="4" customFormat="1" ht="12.75" x14ac:dyDescent="0.2">
      <c r="A391" s="55"/>
      <c r="B391" s="10"/>
      <c r="C391" s="10" t="s">
        <v>113</v>
      </c>
      <c r="D391" s="10"/>
      <c r="E391" s="10" t="s">
        <v>104</v>
      </c>
      <c r="F391" s="179">
        <v>29</v>
      </c>
      <c r="G391" s="179"/>
      <c r="H391" s="268">
        <v>0</v>
      </c>
      <c r="I391" s="268"/>
      <c r="J391" s="3"/>
      <c r="K391" s="10"/>
      <c r="L391" s="10"/>
      <c r="M391" s="10"/>
      <c r="N391" s="3"/>
      <c r="O391" s="172"/>
      <c r="P391" s="173"/>
      <c r="Q391" s="173"/>
      <c r="R391" s="174"/>
      <c r="S391" s="3"/>
      <c r="T391" s="3"/>
      <c r="U391" s="3"/>
      <c r="V391" s="3"/>
    </row>
    <row r="392" spans="1:22" s="4" customFormat="1" ht="12.75" x14ac:dyDescent="0.2">
      <c r="A392" s="55"/>
      <c r="B392" s="10"/>
      <c r="C392" s="10" t="s">
        <v>113</v>
      </c>
      <c r="D392" s="10"/>
      <c r="E392" s="10" t="s">
        <v>105</v>
      </c>
      <c r="F392" s="179">
        <v>2</v>
      </c>
      <c r="G392" s="179"/>
      <c r="H392" s="268"/>
      <c r="I392" s="268"/>
      <c r="J392" s="3"/>
      <c r="K392" s="10"/>
      <c r="L392" s="10"/>
      <c r="M392" s="10"/>
      <c r="N392" s="3"/>
      <c r="O392" s="172"/>
      <c r="P392" s="173"/>
      <c r="Q392" s="173"/>
      <c r="R392" s="174"/>
      <c r="S392" s="3"/>
      <c r="T392" s="3"/>
      <c r="U392" s="3"/>
      <c r="V392" s="3"/>
    </row>
    <row r="393" spans="1:22" s="4" customFormat="1" ht="12.75" x14ac:dyDescent="0.2">
      <c r="A393" s="55"/>
      <c r="B393" s="10"/>
      <c r="C393" s="10" t="s">
        <v>118</v>
      </c>
      <c r="D393" s="10"/>
      <c r="E393" s="10" t="s">
        <v>105</v>
      </c>
      <c r="F393" s="179">
        <v>16</v>
      </c>
      <c r="G393" s="179"/>
      <c r="H393" s="268">
        <v>0</v>
      </c>
      <c r="I393" s="268"/>
      <c r="J393" s="3"/>
      <c r="K393" s="10"/>
      <c r="L393" s="10"/>
      <c r="M393" s="10"/>
      <c r="N393" s="3"/>
      <c r="O393" s="172"/>
      <c r="P393" s="173"/>
      <c r="Q393" s="173"/>
      <c r="R393" s="174"/>
      <c r="S393" s="3"/>
      <c r="T393" s="3"/>
      <c r="U393" s="3"/>
      <c r="V393" s="3"/>
    </row>
    <row r="394" spans="1:22" s="4" customFormat="1" ht="12.75" x14ac:dyDescent="0.2">
      <c r="A394" s="55"/>
      <c r="B394" s="10"/>
      <c r="C394" s="10" t="s">
        <v>123</v>
      </c>
      <c r="D394" s="10"/>
      <c r="E394" s="10" t="s">
        <v>124</v>
      </c>
      <c r="F394" s="179">
        <v>3</v>
      </c>
      <c r="G394" s="179"/>
      <c r="H394" s="268"/>
      <c r="I394" s="268"/>
      <c r="J394" s="3"/>
      <c r="K394" s="10"/>
      <c r="L394" s="10"/>
      <c r="M394" s="10"/>
      <c r="N394" s="3"/>
      <c r="O394" s="172"/>
      <c r="P394" s="173"/>
      <c r="Q394" s="173"/>
      <c r="R394" s="174"/>
      <c r="S394" s="3"/>
      <c r="T394" s="3"/>
      <c r="U394" s="3"/>
      <c r="V394" s="3"/>
    </row>
    <row r="395" spans="1:22" s="4" customFormat="1" ht="12.75" x14ac:dyDescent="0.2">
      <c r="A395" s="55"/>
      <c r="B395" s="10"/>
      <c r="C395" s="10" t="s">
        <v>125</v>
      </c>
      <c r="D395" s="10"/>
      <c r="E395" s="10" t="s">
        <v>120</v>
      </c>
      <c r="F395" s="179">
        <v>16</v>
      </c>
      <c r="G395" s="179"/>
      <c r="H395" s="268"/>
      <c r="I395" s="268"/>
      <c r="J395" s="3"/>
      <c r="K395" s="10"/>
      <c r="L395" s="10"/>
      <c r="M395" s="10"/>
      <c r="N395" s="3"/>
      <c r="O395" s="172"/>
      <c r="P395" s="173"/>
      <c r="Q395" s="173"/>
      <c r="R395" s="174"/>
      <c r="S395" s="3"/>
      <c r="T395" s="3"/>
      <c r="U395" s="3"/>
      <c r="V395" s="3"/>
    </row>
    <row r="396" spans="1:22" s="4" customFormat="1" ht="12.75" x14ac:dyDescent="0.2">
      <c r="A396" s="55"/>
      <c r="B396" s="10"/>
      <c r="C396" s="10" t="s">
        <v>126</v>
      </c>
      <c r="D396" s="10"/>
      <c r="E396" s="10" t="s">
        <v>127</v>
      </c>
      <c r="F396" s="179">
        <v>5</v>
      </c>
      <c r="G396" s="179"/>
      <c r="H396" s="268"/>
      <c r="I396" s="268"/>
      <c r="J396" s="3"/>
      <c r="K396" s="10"/>
      <c r="L396" s="10"/>
      <c r="M396" s="10"/>
      <c r="N396" s="3"/>
      <c r="O396" s="172"/>
      <c r="P396" s="173"/>
      <c r="Q396" s="173"/>
      <c r="R396" s="174"/>
      <c r="S396" s="3"/>
      <c r="T396" s="3"/>
      <c r="U396" s="3"/>
      <c r="V396" s="3"/>
    </row>
    <row r="397" spans="1:22" s="4" customFormat="1" ht="12.75" x14ac:dyDescent="0.2">
      <c r="A397" s="55"/>
      <c r="B397" s="10"/>
      <c r="C397" s="10" t="s">
        <v>128</v>
      </c>
      <c r="D397" s="10"/>
      <c r="E397" s="10" t="s">
        <v>68</v>
      </c>
      <c r="F397" s="179">
        <v>137</v>
      </c>
      <c r="G397" s="179"/>
      <c r="H397" s="268">
        <v>0</v>
      </c>
      <c r="I397" s="268"/>
      <c r="J397" s="3"/>
      <c r="K397" s="10"/>
      <c r="L397" s="10"/>
      <c r="M397" s="10"/>
      <c r="N397" s="3"/>
      <c r="O397" s="172"/>
      <c r="P397" s="173"/>
      <c r="Q397" s="173"/>
      <c r="R397" s="174"/>
      <c r="S397" s="3"/>
      <c r="T397" s="3"/>
      <c r="U397" s="3"/>
      <c r="V397" s="3"/>
    </row>
    <row r="398" spans="1:22" s="4" customFormat="1" ht="12.75" x14ac:dyDescent="0.2">
      <c r="A398" s="55"/>
      <c r="B398" s="10"/>
      <c r="C398" s="10" t="s">
        <v>135</v>
      </c>
      <c r="D398" s="10"/>
      <c r="E398" s="10" t="s">
        <v>131</v>
      </c>
      <c r="F398" s="179">
        <v>95</v>
      </c>
      <c r="G398" s="179">
        <v>1</v>
      </c>
      <c r="H398" s="268">
        <v>1</v>
      </c>
      <c r="I398" s="268">
        <v>1</v>
      </c>
      <c r="J398" s="3"/>
      <c r="K398" s="10"/>
      <c r="L398" s="10"/>
      <c r="M398" s="10"/>
      <c r="N398" s="3"/>
      <c r="O398" s="172"/>
      <c r="P398" s="173"/>
      <c r="Q398" s="173"/>
      <c r="R398" s="174"/>
      <c r="S398" s="3"/>
      <c r="T398" s="3"/>
      <c r="U398" s="3"/>
      <c r="V398" s="3"/>
    </row>
    <row r="399" spans="1:22" s="4" customFormat="1" ht="12.75" x14ac:dyDescent="0.2">
      <c r="A399" s="55"/>
      <c r="B399" s="10"/>
      <c r="C399" s="10" t="s">
        <v>136</v>
      </c>
      <c r="D399" s="10"/>
      <c r="E399" s="10" t="s">
        <v>79</v>
      </c>
      <c r="F399" s="179">
        <v>14</v>
      </c>
      <c r="G399" s="179">
        <v>1</v>
      </c>
      <c r="H399" s="268">
        <v>1</v>
      </c>
      <c r="I399" s="268">
        <v>0</v>
      </c>
      <c r="J399" s="3"/>
      <c r="K399" s="10"/>
      <c r="L399" s="10"/>
      <c r="M399" s="10"/>
      <c r="N399" s="3"/>
      <c r="O399" s="172"/>
      <c r="P399" s="173"/>
      <c r="Q399" s="173"/>
      <c r="R399" s="174"/>
      <c r="S399" s="3"/>
      <c r="T399" s="3"/>
      <c r="U399" s="3"/>
      <c r="V399" s="3"/>
    </row>
    <row r="400" spans="1:22" s="4" customFormat="1" ht="12.75" x14ac:dyDescent="0.2">
      <c r="A400" s="55"/>
      <c r="B400" s="10"/>
      <c r="C400" s="10" t="s">
        <v>138</v>
      </c>
      <c r="D400" s="10"/>
      <c r="E400" s="10" t="s">
        <v>79</v>
      </c>
      <c r="F400" s="179">
        <v>6</v>
      </c>
      <c r="G400" s="179"/>
      <c r="H400" s="268"/>
      <c r="I400" s="268"/>
      <c r="J400" s="3"/>
      <c r="K400" s="10"/>
      <c r="L400" s="10"/>
      <c r="M400" s="10"/>
      <c r="N400" s="3"/>
      <c r="O400" s="172"/>
      <c r="P400" s="173"/>
      <c r="Q400" s="173"/>
      <c r="R400" s="174"/>
      <c r="S400" s="3"/>
      <c r="T400" s="3"/>
      <c r="U400" s="3"/>
      <c r="V400" s="3"/>
    </row>
    <row r="401" spans="1:22" s="4" customFormat="1" ht="12.75" x14ac:dyDescent="0.2">
      <c r="A401" s="55"/>
      <c r="B401" s="10"/>
      <c r="C401" s="10" t="s">
        <v>141</v>
      </c>
      <c r="D401" s="10"/>
      <c r="E401" s="10" t="s">
        <v>104</v>
      </c>
      <c r="F401" s="179">
        <v>4</v>
      </c>
      <c r="G401" s="179"/>
      <c r="H401" s="268">
        <v>0</v>
      </c>
      <c r="I401" s="268"/>
      <c r="J401" s="3"/>
      <c r="K401" s="10"/>
      <c r="L401" s="10"/>
      <c r="M401" s="10"/>
      <c r="N401" s="3"/>
      <c r="O401" s="172"/>
      <c r="P401" s="173"/>
      <c r="Q401" s="173"/>
      <c r="R401" s="174"/>
      <c r="S401" s="3"/>
      <c r="T401" s="3"/>
      <c r="U401" s="3"/>
      <c r="V401" s="3"/>
    </row>
    <row r="402" spans="1:22" s="4" customFormat="1" ht="12.75" x14ac:dyDescent="0.2">
      <c r="A402" s="55"/>
      <c r="B402" s="10"/>
      <c r="C402" s="10" t="s">
        <v>142</v>
      </c>
      <c r="D402" s="10"/>
      <c r="E402" s="10" t="s">
        <v>143</v>
      </c>
      <c r="F402" s="179">
        <v>10</v>
      </c>
      <c r="G402" s="179"/>
      <c r="H402" s="268"/>
      <c r="I402" s="268"/>
      <c r="J402" s="3"/>
      <c r="K402" s="10"/>
      <c r="L402" s="10"/>
      <c r="M402" s="10"/>
      <c r="N402" s="3"/>
      <c r="O402" s="172"/>
      <c r="P402" s="173"/>
      <c r="Q402" s="173"/>
      <c r="R402" s="174"/>
      <c r="S402" s="3"/>
      <c r="T402" s="3"/>
      <c r="U402" s="3"/>
      <c r="V402" s="3"/>
    </row>
    <row r="403" spans="1:22" s="4" customFormat="1" ht="12.75" x14ac:dyDescent="0.2">
      <c r="A403" s="55"/>
      <c r="B403" s="10"/>
      <c r="C403" s="10" t="s">
        <v>144</v>
      </c>
      <c r="D403" s="10"/>
      <c r="E403" s="10" t="s">
        <v>145</v>
      </c>
      <c r="F403" s="179">
        <v>699</v>
      </c>
      <c r="G403" s="179">
        <v>19</v>
      </c>
      <c r="H403" s="268">
        <v>10</v>
      </c>
      <c r="I403" s="268">
        <v>0.4</v>
      </c>
      <c r="J403" s="3"/>
      <c r="K403" s="10"/>
      <c r="L403" s="10"/>
      <c r="M403" s="10"/>
      <c r="N403" s="3"/>
      <c r="O403" s="172"/>
      <c r="P403" s="173"/>
      <c r="Q403" s="173"/>
      <c r="R403" s="174"/>
      <c r="S403" s="3"/>
      <c r="T403" s="3"/>
      <c r="U403" s="3"/>
      <c r="V403" s="3"/>
    </row>
    <row r="404" spans="1:22" s="4" customFormat="1" ht="12.75" x14ac:dyDescent="0.2">
      <c r="A404" s="55"/>
      <c r="B404" s="10"/>
      <c r="C404" s="10" t="s">
        <v>146</v>
      </c>
      <c r="D404" s="10"/>
      <c r="E404" s="10" t="s">
        <v>148</v>
      </c>
      <c r="F404" s="179">
        <v>73</v>
      </c>
      <c r="G404" s="179"/>
      <c r="H404" s="268"/>
      <c r="I404" s="268"/>
      <c r="J404" s="3"/>
      <c r="K404" s="10"/>
      <c r="L404" s="10"/>
      <c r="M404" s="10"/>
      <c r="N404" s="3"/>
      <c r="O404" s="172"/>
      <c r="P404" s="173"/>
      <c r="Q404" s="173"/>
      <c r="R404" s="174"/>
      <c r="S404" s="3"/>
      <c r="T404" s="3"/>
      <c r="U404" s="3"/>
      <c r="V404" s="3"/>
    </row>
    <row r="405" spans="1:22" s="4" customFormat="1" ht="12.75" x14ac:dyDescent="0.2">
      <c r="A405" s="55"/>
      <c r="B405" s="10"/>
      <c r="C405" s="10" t="s">
        <v>151</v>
      </c>
      <c r="D405" s="10"/>
      <c r="E405" s="10" t="s">
        <v>145</v>
      </c>
      <c r="F405" s="179">
        <v>1</v>
      </c>
      <c r="G405" s="179"/>
      <c r="H405" s="268"/>
      <c r="I405" s="268"/>
      <c r="J405" s="3"/>
      <c r="K405" s="10"/>
      <c r="L405" s="10"/>
      <c r="M405" s="10"/>
      <c r="N405" s="3"/>
      <c r="O405" s="172"/>
      <c r="P405" s="173"/>
      <c r="Q405" s="173"/>
      <c r="R405" s="174"/>
      <c r="S405" s="3"/>
      <c r="T405" s="3"/>
      <c r="U405" s="3"/>
      <c r="V405" s="3"/>
    </row>
    <row r="406" spans="1:22" s="4" customFormat="1" ht="12.75" x14ac:dyDescent="0.2">
      <c r="A406" s="55"/>
      <c r="B406" s="10"/>
      <c r="C406" s="10" t="s">
        <v>152</v>
      </c>
      <c r="D406" s="10"/>
      <c r="E406" s="10" t="s">
        <v>153</v>
      </c>
      <c r="F406" s="179">
        <v>43</v>
      </c>
      <c r="G406" s="179">
        <v>2</v>
      </c>
      <c r="H406" s="268">
        <v>1</v>
      </c>
      <c r="I406" s="268">
        <v>8</v>
      </c>
      <c r="J406" s="3"/>
      <c r="K406" s="10"/>
      <c r="L406" s="10"/>
      <c r="M406" s="10"/>
      <c r="N406" s="3"/>
      <c r="O406" s="172"/>
      <c r="P406" s="173"/>
      <c r="Q406" s="173"/>
      <c r="R406" s="174"/>
      <c r="S406" s="3"/>
      <c r="T406" s="3"/>
      <c r="U406" s="3"/>
      <c r="V406" s="3"/>
    </row>
    <row r="407" spans="1:22" s="4" customFormat="1" ht="12.75" x14ac:dyDescent="0.2">
      <c r="A407" s="55"/>
      <c r="B407" s="10"/>
      <c r="C407" s="10" t="s">
        <v>158</v>
      </c>
      <c r="D407" s="10"/>
      <c r="E407" s="10" t="s">
        <v>153</v>
      </c>
      <c r="F407" s="179">
        <v>1</v>
      </c>
      <c r="G407" s="179"/>
      <c r="H407" s="268"/>
      <c r="I407" s="268"/>
      <c r="J407" s="3"/>
      <c r="K407" s="10"/>
      <c r="L407" s="10"/>
      <c r="M407" s="10"/>
      <c r="N407" s="3"/>
      <c r="O407" s="172"/>
      <c r="P407" s="173"/>
      <c r="Q407" s="173"/>
      <c r="R407" s="174"/>
      <c r="S407" s="3"/>
      <c r="T407" s="3"/>
      <c r="U407" s="3"/>
      <c r="V407" s="3"/>
    </row>
    <row r="408" spans="1:22" s="4" customFormat="1" ht="12.75" x14ac:dyDescent="0.2">
      <c r="A408" s="55"/>
      <c r="B408" s="10"/>
      <c r="C408" s="10" t="s">
        <v>160</v>
      </c>
      <c r="D408" s="10"/>
      <c r="E408" s="10" t="s">
        <v>97</v>
      </c>
      <c r="F408" s="179">
        <v>16</v>
      </c>
      <c r="G408" s="179"/>
      <c r="H408" s="268">
        <v>0</v>
      </c>
      <c r="I408" s="268"/>
      <c r="J408" s="3"/>
      <c r="K408" s="10"/>
      <c r="L408" s="10"/>
      <c r="M408" s="10"/>
      <c r="N408" s="3"/>
      <c r="O408" s="172"/>
      <c r="P408" s="173"/>
      <c r="Q408" s="173"/>
      <c r="R408" s="174"/>
      <c r="S408" s="3"/>
      <c r="T408" s="3"/>
      <c r="U408" s="3"/>
      <c r="V408" s="3"/>
    </row>
    <row r="409" spans="1:22" s="4" customFormat="1" ht="12.75" x14ac:dyDescent="0.2">
      <c r="A409" s="55"/>
      <c r="B409" s="10"/>
      <c r="C409" s="10" t="s">
        <v>165</v>
      </c>
      <c r="D409" s="10"/>
      <c r="E409" s="10" t="s">
        <v>64</v>
      </c>
      <c r="F409" s="179">
        <v>49</v>
      </c>
      <c r="G409" s="179">
        <v>1</v>
      </c>
      <c r="H409" s="268">
        <v>1</v>
      </c>
      <c r="I409" s="268">
        <v>2</v>
      </c>
      <c r="J409" s="3"/>
      <c r="K409" s="10"/>
      <c r="L409" s="10"/>
      <c r="M409" s="10"/>
      <c r="N409" s="3"/>
      <c r="O409" s="172"/>
      <c r="P409" s="173"/>
      <c r="Q409" s="173"/>
      <c r="R409" s="174"/>
      <c r="S409" s="3"/>
      <c r="T409" s="3"/>
      <c r="U409" s="3"/>
      <c r="V409" s="3"/>
    </row>
    <row r="410" spans="1:22" s="4" customFormat="1" ht="12.75" x14ac:dyDescent="0.2">
      <c r="A410" s="55"/>
      <c r="B410" s="10"/>
      <c r="C410" s="10" t="s">
        <v>171</v>
      </c>
      <c r="D410" s="10"/>
      <c r="E410" s="10" t="s">
        <v>64</v>
      </c>
      <c r="F410" s="179">
        <v>5</v>
      </c>
      <c r="G410" s="179"/>
      <c r="H410" s="268"/>
      <c r="I410" s="268"/>
      <c r="J410" s="3"/>
      <c r="K410" s="10"/>
      <c r="L410" s="10"/>
      <c r="M410" s="10"/>
      <c r="N410" s="3"/>
      <c r="O410" s="172"/>
      <c r="P410" s="173"/>
      <c r="Q410" s="173"/>
      <c r="R410" s="174"/>
      <c r="S410" s="3"/>
      <c r="T410" s="3"/>
      <c r="U410" s="3"/>
      <c r="V410" s="3"/>
    </row>
    <row r="411" spans="1:22" s="4" customFormat="1" ht="12.75" x14ac:dyDescent="0.2">
      <c r="A411" s="55"/>
      <c r="B411" s="10"/>
      <c r="C411" s="10" t="s">
        <v>171</v>
      </c>
      <c r="D411" s="10"/>
      <c r="E411" s="10" t="s">
        <v>97</v>
      </c>
      <c r="F411" s="179">
        <v>60</v>
      </c>
      <c r="G411" s="179">
        <v>1</v>
      </c>
      <c r="H411" s="268">
        <v>0</v>
      </c>
      <c r="I411" s="268"/>
      <c r="J411" s="3"/>
      <c r="K411" s="10"/>
      <c r="L411" s="10"/>
      <c r="M411" s="10"/>
      <c r="N411" s="3"/>
      <c r="O411" s="172"/>
      <c r="P411" s="173"/>
      <c r="Q411" s="173"/>
      <c r="R411" s="174"/>
      <c r="S411" s="3"/>
      <c r="T411" s="3"/>
      <c r="U411" s="3"/>
      <c r="V411" s="3"/>
    </row>
    <row r="412" spans="1:22" s="4" customFormat="1" ht="12.75" x14ac:dyDescent="0.2">
      <c r="A412" s="55"/>
      <c r="B412" s="10"/>
      <c r="C412" s="10" t="s">
        <v>173</v>
      </c>
      <c r="D412" s="10"/>
      <c r="E412" s="10" t="s">
        <v>100</v>
      </c>
      <c r="F412" s="179">
        <v>7</v>
      </c>
      <c r="G412" s="179"/>
      <c r="H412" s="268"/>
      <c r="I412" s="268"/>
      <c r="J412" s="3"/>
      <c r="K412" s="10"/>
      <c r="L412" s="10"/>
      <c r="M412" s="10"/>
      <c r="N412" s="3"/>
      <c r="O412" s="172"/>
      <c r="P412" s="173"/>
      <c r="Q412" s="173"/>
      <c r="R412" s="174"/>
      <c r="S412" s="3"/>
      <c r="T412" s="3"/>
      <c r="U412" s="3"/>
      <c r="V412" s="3"/>
    </row>
    <row r="413" spans="1:22" s="4" customFormat="1" ht="12.75" x14ac:dyDescent="0.2">
      <c r="A413" s="55"/>
      <c r="B413" s="10"/>
      <c r="C413" s="10" t="s">
        <v>173</v>
      </c>
      <c r="D413" s="10"/>
      <c r="E413" s="10" t="s">
        <v>77</v>
      </c>
      <c r="F413" s="179">
        <v>20</v>
      </c>
      <c r="G413" s="179"/>
      <c r="H413" s="268">
        <v>0</v>
      </c>
      <c r="I413" s="268"/>
      <c r="J413" s="3"/>
      <c r="K413" s="10"/>
      <c r="L413" s="10"/>
      <c r="M413" s="10"/>
      <c r="N413" s="3"/>
      <c r="O413" s="172"/>
      <c r="P413" s="173"/>
      <c r="Q413" s="173"/>
      <c r="R413" s="174"/>
      <c r="S413" s="3"/>
      <c r="T413" s="3"/>
      <c r="U413" s="3"/>
      <c r="V413" s="3"/>
    </row>
    <row r="414" spans="1:22" s="4" customFormat="1" ht="12.75" x14ac:dyDescent="0.2">
      <c r="A414" s="55"/>
      <c r="B414" s="10"/>
      <c r="C414" s="10" t="s">
        <v>174</v>
      </c>
      <c r="D414" s="10"/>
      <c r="E414" s="10" t="s">
        <v>175</v>
      </c>
      <c r="F414" s="179">
        <v>4</v>
      </c>
      <c r="G414" s="179"/>
      <c r="H414" s="268">
        <v>0</v>
      </c>
      <c r="I414" s="268"/>
      <c r="J414" s="3"/>
      <c r="K414" s="10"/>
      <c r="L414" s="10"/>
      <c r="M414" s="10"/>
      <c r="N414" s="3"/>
      <c r="O414" s="172"/>
      <c r="P414" s="173"/>
      <c r="Q414" s="173"/>
      <c r="R414" s="174"/>
      <c r="S414" s="3"/>
      <c r="T414" s="3"/>
      <c r="U414" s="3"/>
      <c r="V414" s="3"/>
    </row>
    <row r="415" spans="1:22" s="4" customFormat="1" ht="12.75" x14ac:dyDescent="0.2">
      <c r="A415" s="55"/>
      <c r="B415" s="10"/>
      <c r="C415" s="10" t="s">
        <v>176</v>
      </c>
      <c r="D415" s="10"/>
      <c r="E415" s="10" t="s">
        <v>177</v>
      </c>
      <c r="F415" s="179">
        <v>99</v>
      </c>
      <c r="G415" s="179">
        <v>1</v>
      </c>
      <c r="H415" s="268">
        <v>1</v>
      </c>
      <c r="I415" s="268">
        <v>1</v>
      </c>
      <c r="J415" s="3"/>
      <c r="K415" s="10"/>
      <c r="L415" s="10"/>
      <c r="M415" s="10"/>
      <c r="N415" s="3"/>
      <c r="O415" s="172"/>
      <c r="P415" s="173"/>
      <c r="Q415" s="173"/>
      <c r="R415" s="174"/>
      <c r="S415" s="3"/>
      <c r="T415" s="3"/>
      <c r="U415" s="3"/>
      <c r="V415" s="3"/>
    </row>
    <row r="416" spans="1:22" s="4" customFormat="1" ht="12.75" x14ac:dyDescent="0.2">
      <c r="A416" s="55"/>
      <c r="B416" s="10"/>
      <c r="C416" s="10" t="s">
        <v>178</v>
      </c>
      <c r="D416" s="10"/>
      <c r="E416" s="10" t="s">
        <v>179</v>
      </c>
      <c r="F416" s="179">
        <v>18</v>
      </c>
      <c r="G416" s="179"/>
      <c r="H416" s="268">
        <v>0</v>
      </c>
      <c r="I416" s="268"/>
      <c r="J416" s="3"/>
      <c r="K416" s="10"/>
      <c r="L416" s="10"/>
      <c r="M416" s="10"/>
      <c r="N416" s="3"/>
      <c r="O416" s="172"/>
      <c r="P416" s="173"/>
      <c r="Q416" s="173"/>
      <c r="R416" s="174"/>
      <c r="S416" s="3"/>
      <c r="T416" s="3"/>
      <c r="U416" s="3"/>
      <c r="V416" s="3"/>
    </row>
    <row r="417" spans="1:22" s="4" customFormat="1" ht="12.75" x14ac:dyDescent="0.2">
      <c r="A417" s="55"/>
      <c r="B417" s="10"/>
      <c r="C417" s="10" t="s">
        <v>181</v>
      </c>
      <c r="D417" s="10"/>
      <c r="E417" s="10" t="s">
        <v>182</v>
      </c>
      <c r="F417" s="179">
        <v>52</v>
      </c>
      <c r="G417" s="179">
        <v>2</v>
      </c>
      <c r="H417" s="268">
        <v>2</v>
      </c>
      <c r="I417" s="268">
        <v>0</v>
      </c>
      <c r="J417" s="3"/>
      <c r="K417" s="10"/>
      <c r="L417" s="10"/>
      <c r="M417" s="10"/>
      <c r="N417" s="3"/>
      <c r="O417" s="172"/>
      <c r="P417" s="173"/>
      <c r="Q417" s="173"/>
      <c r="R417" s="174"/>
      <c r="S417" s="3"/>
      <c r="T417" s="3"/>
      <c r="U417" s="3"/>
      <c r="V417" s="3"/>
    </row>
    <row r="418" spans="1:22" s="4" customFormat="1" ht="12.75" x14ac:dyDescent="0.2">
      <c r="A418" s="55"/>
      <c r="B418" s="10"/>
      <c r="C418" s="10" t="s">
        <v>183</v>
      </c>
      <c r="D418" s="10"/>
      <c r="E418" s="10" t="s">
        <v>86</v>
      </c>
      <c r="F418" s="179">
        <v>13</v>
      </c>
      <c r="G418" s="179"/>
      <c r="H418" s="268"/>
      <c r="I418" s="268"/>
      <c r="J418" s="3"/>
      <c r="K418" s="10"/>
      <c r="L418" s="10"/>
      <c r="M418" s="10"/>
      <c r="N418" s="3"/>
      <c r="O418" s="172"/>
      <c r="P418" s="173"/>
      <c r="Q418" s="173"/>
      <c r="R418" s="174"/>
      <c r="S418" s="3"/>
      <c r="T418" s="3"/>
      <c r="U418" s="3"/>
      <c r="V418" s="3"/>
    </row>
    <row r="419" spans="1:22" s="4" customFormat="1" ht="12.75" x14ac:dyDescent="0.2">
      <c r="A419" s="55"/>
      <c r="B419" s="10"/>
      <c r="C419" s="10" t="s">
        <v>184</v>
      </c>
      <c r="D419" s="10"/>
      <c r="E419" s="10" t="s">
        <v>185</v>
      </c>
      <c r="F419" s="179">
        <v>42</v>
      </c>
      <c r="G419" s="179">
        <v>1</v>
      </c>
      <c r="H419" s="268">
        <v>0</v>
      </c>
      <c r="I419" s="268"/>
      <c r="J419" s="3"/>
      <c r="K419" s="10"/>
      <c r="L419" s="10"/>
      <c r="M419" s="10"/>
      <c r="N419" s="3"/>
      <c r="O419" s="172"/>
      <c r="P419" s="173"/>
      <c r="Q419" s="173"/>
      <c r="R419" s="174"/>
      <c r="S419" s="3"/>
      <c r="T419" s="3"/>
      <c r="U419" s="3"/>
      <c r="V419" s="3"/>
    </row>
    <row r="420" spans="1:22" s="4" customFormat="1" ht="12.75" x14ac:dyDescent="0.2">
      <c r="A420" s="55"/>
      <c r="B420" s="10"/>
      <c r="C420" s="10" t="s">
        <v>189</v>
      </c>
      <c r="D420" s="10"/>
      <c r="E420" s="10" t="s">
        <v>70</v>
      </c>
      <c r="F420" s="179">
        <v>10</v>
      </c>
      <c r="G420" s="179"/>
      <c r="H420" s="268"/>
      <c r="I420" s="268"/>
      <c r="J420" s="3"/>
      <c r="K420" s="10"/>
      <c r="L420" s="10"/>
      <c r="M420" s="10"/>
      <c r="N420" s="3"/>
      <c r="O420" s="172"/>
      <c r="P420" s="173"/>
      <c r="Q420" s="173"/>
      <c r="R420" s="174"/>
      <c r="S420" s="3"/>
      <c r="T420" s="3"/>
      <c r="U420" s="3"/>
      <c r="V420" s="3"/>
    </row>
    <row r="421" spans="1:22" s="4" customFormat="1" ht="12.75" x14ac:dyDescent="0.2">
      <c r="A421" s="55"/>
      <c r="B421" s="10"/>
      <c r="C421" s="10" t="s">
        <v>191</v>
      </c>
      <c r="D421" s="10"/>
      <c r="E421" s="10" t="s">
        <v>192</v>
      </c>
      <c r="F421" s="179">
        <v>7</v>
      </c>
      <c r="G421" s="179"/>
      <c r="H421" s="268"/>
      <c r="I421" s="268"/>
      <c r="J421" s="3"/>
      <c r="K421" s="10"/>
      <c r="L421" s="10"/>
      <c r="M421" s="10"/>
      <c r="N421" s="3"/>
      <c r="O421" s="172"/>
      <c r="P421" s="173"/>
      <c r="Q421" s="173"/>
      <c r="R421" s="174"/>
      <c r="S421" s="3"/>
      <c r="T421" s="3"/>
      <c r="U421" s="3"/>
      <c r="V421" s="3"/>
    </row>
    <row r="422" spans="1:22" s="4" customFormat="1" ht="12.75" x14ac:dyDescent="0.2">
      <c r="A422" s="55"/>
      <c r="B422" s="10"/>
      <c r="C422" s="10" t="s">
        <v>193</v>
      </c>
      <c r="D422" s="10"/>
      <c r="E422" s="10" t="s">
        <v>194</v>
      </c>
      <c r="F422" s="179">
        <v>22</v>
      </c>
      <c r="G422" s="179">
        <v>2</v>
      </c>
      <c r="H422" s="268">
        <v>1</v>
      </c>
      <c r="I422" s="268">
        <v>0</v>
      </c>
      <c r="J422" s="3"/>
      <c r="K422" s="10"/>
      <c r="L422" s="10"/>
      <c r="M422" s="10"/>
      <c r="N422" s="3"/>
      <c r="O422" s="172"/>
      <c r="P422" s="173"/>
      <c r="Q422" s="173"/>
      <c r="R422" s="174"/>
      <c r="S422" s="3"/>
      <c r="T422" s="3"/>
      <c r="U422" s="3"/>
      <c r="V422" s="3"/>
    </row>
    <row r="423" spans="1:22" s="4" customFormat="1" ht="12.75" x14ac:dyDescent="0.2">
      <c r="A423" s="55"/>
      <c r="B423" s="10"/>
      <c r="C423" s="10" t="s">
        <v>197</v>
      </c>
      <c r="D423" s="10"/>
      <c r="E423" s="10" t="s">
        <v>198</v>
      </c>
      <c r="F423" s="179">
        <v>21</v>
      </c>
      <c r="G423" s="179"/>
      <c r="H423" s="268">
        <v>0</v>
      </c>
      <c r="I423" s="268"/>
      <c r="J423" s="3"/>
      <c r="K423" s="10"/>
      <c r="L423" s="10"/>
      <c r="M423" s="10"/>
      <c r="N423" s="3"/>
      <c r="O423" s="172"/>
      <c r="P423" s="173"/>
      <c r="Q423" s="173"/>
      <c r="R423" s="174"/>
      <c r="S423" s="3"/>
      <c r="T423" s="3"/>
      <c r="U423" s="3"/>
      <c r="V423" s="3"/>
    </row>
    <row r="424" spans="1:22" s="4" customFormat="1" ht="12.75" x14ac:dyDescent="0.2">
      <c r="A424" s="55"/>
      <c r="B424" s="10"/>
      <c r="C424" s="10" t="s">
        <v>199</v>
      </c>
      <c r="D424" s="10"/>
      <c r="E424" s="10" t="s">
        <v>200</v>
      </c>
      <c r="F424" s="179">
        <v>118</v>
      </c>
      <c r="G424" s="179"/>
      <c r="H424" s="268">
        <v>0</v>
      </c>
      <c r="I424" s="268"/>
      <c r="J424" s="3"/>
      <c r="K424" s="10"/>
      <c r="L424" s="10"/>
      <c r="M424" s="10"/>
      <c r="N424" s="3"/>
      <c r="O424" s="172"/>
      <c r="P424" s="173"/>
      <c r="Q424" s="173"/>
      <c r="R424" s="174"/>
      <c r="S424" s="3"/>
      <c r="T424" s="3"/>
      <c r="U424" s="3"/>
      <c r="V424" s="3"/>
    </row>
    <row r="425" spans="1:22" s="4" customFormat="1" ht="12.75" x14ac:dyDescent="0.2">
      <c r="A425" s="55"/>
      <c r="B425" s="10"/>
      <c r="C425" s="10" t="s">
        <v>202</v>
      </c>
      <c r="D425" s="10"/>
      <c r="E425" s="10" t="s">
        <v>203</v>
      </c>
      <c r="F425" s="179">
        <v>433</v>
      </c>
      <c r="G425" s="179">
        <v>4</v>
      </c>
      <c r="H425" s="268">
        <v>0</v>
      </c>
      <c r="I425" s="268"/>
      <c r="J425" s="3"/>
      <c r="K425" s="10"/>
      <c r="L425" s="10"/>
      <c r="M425" s="10"/>
      <c r="N425" s="3"/>
      <c r="O425" s="172"/>
      <c r="P425" s="173"/>
      <c r="Q425" s="173"/>
      <c r="R425" s="174"/>
      <c r="S425" s="3"/>
      <c r="T425" s="3"/>
      <c r="U425" s="3"/>
      <c r="V425" s="3"/>
    </row>
    <row r="426" spans="1:22" s="4" customFormat="1" ht="12.75" x14ac:dyDescent="0.2">
      <c r="A426" s="55"/>
      <c r="B426" s="10"/>
      <c r="C426" s="10" t="s">
        <v>204</v>
      </c>
      <c r="D426" s="10"/>
      <c r="E426" s="10" t="s">
        <v>97</v>
      </c>
      <c r="F426" s="179">
        <v>6</v>
      </c>
      <c r="G426" s="179"/>
      <c r="H426" s="268"/>
      <c r="I426" s="268"/>
      <c r="J426" s="3"/>
      <c r="K426" s="10"/>
      <c r="L426" s="10"/>
      <c r="M426" s="10"/>
      <c r="N426" s="3"/>
      <c r="O426" s="172"/>
      <c r="P426" s="173"/>
      <c r="Q426" s="173"/>
      <c r="R426" s="174"/>
      <c r="S426" s="3"/>
      <c r="T426" s="3"/>
      <c r="U426" s="3"/>
      <c r="V426" s="3"/>
    </row>
    <row r="427" spans="1:22" s="4" customFormat="1" ht="12.75" x14ac:dyDescent="0.2">
      <c r="A427" s="55"/>
      <c r="B427" s="10"/>
      <c r="C427" s="10" t="s">
        <v>207</v>
      </c>
      <c r="D427" s="10"/>
      <c r="E427" s="10" t="s">
        <v>64</v>
      </c>
      <c r="F427" s="179">
        <v>18</v>
      </c>
      <c r="G427" s="179"/>
      <c r="H427" s="268">
        <v>0</v>
      </c>
      <c r="I427" s="268"/>
      <c r="J427" s="3"/>
      <c r="K427" s="10"/>
      <c r="L427" s="10"/>
      <c r="M427" s="10"/>
      <c r="N427" s="3"/>
      <c r="O427" s="172"/>
      <c r="P427" s="173"/>
      <c r="Q427" s="173"/>
      <c r="R427" s="174"/>
      <c r="S427" s="3"/>
      <c r="T427" s="3"/>
      <c r="U427" s="3"/>
      <c r="V427" s="3"/>
    </row>
    <row r="428" spans="1:22" s="4" customFormat="1" ht="12.75" x14ac:dyDescent="0.2">
      <c r="A428" s="55"/>
      <c r="B428" s="10"/>
      <c r="C428" s="10" t="s">
        <v>208</v>
      </c>
      <c r="D428" s="10"/>
      <c r="E428" s="10" t="s">
        <v>179</v>
      </c>
      <c r="F428" s="179">
        <v>54</v>
      </c>
      <c r="G428" s="179">
        <v>1</v>
      </c>
      <c r="H428" s="268">
        <v>1</v>
      </c>
      <c r="I428" s="268">
        <v>0</v>
      </c>
      <c r="J428" s="3"/>
      <c r="K428" s="10"/>
      <c r="L428" s="10"/>
      <c r="M428" s="10"/>
      <c r="N428" s="3"/>
      <c r="O428" s="172"/>
      <c r="P428" s="173"/>
      <c r="Q428" s="173"/>
      <c r="R428" s="174"/>
      <c r="S428" s="3"/>
      <c r="T428" s="3"/>
      <c r="U428" s="3"/>
      <c r="V428" s="3"/>
    </row>
    <row r="429" spans="1:22" s="4" customFormat="1" ht="12.75" x14ac:dyDescent="0.2">
      <c r="A429" s="55"/>
      <c r="B429" s="10"/>
      <c r="C429" s="10" t="s">
        <v>209</v>
      </c>
      <c r="D429" s="10"/>
      <c r="E429" s="10" t="s">
        <v>210</v>
      </c>
      <c r="F429" s="179">
        <v>14</v>
      </c>
      <c r="G429" s="179"/>
      <c r="H429" s="268">
        <v>0</v>
      </c>
      <c r="I429" s="268"/>
      <c r="J429" s="3"/>
      <c r="K429" s="10"/>
      <c r="L429" s="10"/>
      <c r="M429" s="10"/>
      <c r="N429" s="3"/>
      <c r="O429" s="172"/>
      <c r="P429" s="173"/>
      <c r="Q429" s="173"/>
      <c r="R429" s="174"/>
      <c r="S429" s="3"/>
      <c r="T429" s="3"/>
      <c r="U429" s="3"/>
      <c r="V429" s="3"/>
    </row>
    <row r="430" spans="1:22" s="4" customFormat="1" ht="12.75" x14ac:dyDescent="0.2">
      <c r="A430" s="55"/>
      <c r="B430" s="10"/>
      <c r="C430" s="10" t="s">
        <v>213</v>
      </c>
      <c r="D430" s="10"/>
      <c r="E430" s="10" t="s">
        <v>127</v>
      </c>
      <c r="F430" s="179">
        <v>11</v>
      </c>
      <c r="G430" s="179"/>
      <c r="H430" s="268">
        <v>0</v>
      </c>
      <c r="I430" s="268"/>
      <c r="J430" s="3"/>
      <c r="K430" s="10"/>
      <c r="L430" s="10"/>
      <c r="M430" s="10"/>
      <c r="N430" s="3"/>
      <c r="O430" s="172"/>
      <c r="P430" s="173"/>
      <c r="Q430" s="173"/>
      <c r="R430" s="174"/>
      <c r="S430" s="3"/>
      <c r="T430" s="3"/>
      <c r="U430" s="3"/>
      <c r="V430" s="3"/>
    </row>
    <row r="431" spans="1:22" s="4" customFormat="1" ht="12.75" x14ac:dyDescent="0.2">
      <c r="A431" s="55"/>
      <c r="B431" s="10"/>
      <c r="C431" s="10" t="s">
        <v>215</v>
      </c>
      <c r="D431" s="10"/>
      <c r="E431" s="10" t="s">
        <v>70</v>
      </c>
      <c r="F431" s="179">
        <v>3</v>
      </c>
      <c r="G431" s="179"/>
      <c r="H431" s="268"/>
      <c r="I431" s="268"/>
      <c r="J431" s="3"/>
      <c r="K431" s="10"/>
      <c r="L431" s="10"/>
      <c r="M431" s="10"/>
      <c r="N431" s="3"/>
      <c r="O431" s="172"/>
      <c r="P431" s="173"/>
      <c r="Q431" s="173"/>
      <c r="R431" s="174"/>
      <c r="S431" s="3"/>
      <c r="T431" s="3"/>
      <c r="U431" s="3"/>
      <c r="V431" s="3"/>
    </row>
    <row r="432" spans="1:22" s="4" customFormat="1" ht="12.75" x14ac:dyDescent="0.2">
      <c r="A432" s="55"/>
      <c r="B432" s="10"/>
      <c r="C432" s="10" t="s">
        <v>216</v>
      </c>
      <c r="D432" s="10"/>
      <c r="E432" s="10" t="s">
        <v>147</v>
      </c>
      <c r="F432" s="179">
        <v>13</v>
      </c>
      <c r="G432" s="179">
        <v>1</v>
      </c>
      <c r="H432" s="268">
        <v>0</v>
      </c>
      <c r="I432" s="268"/>
      <c r="J432" s="3"/>
      <c r="K432" s="10"/>
      <c r="L432" s="10"/>
      <c r="M432" s="10"/>
      <c r="N432" s="3"/>
      <c r="O432" s="172"/>
      <c r="P432" s="173"/>
      <c r="Q432" s="173"/>
      <c r="R432" s="174"/>
      <c r="S432" s="3"/>
      <c r="T432" s="3"/>
      <c r="U432" s="3"/>
      <c r="V432" s="3"/>
    </row>
    <row r="433" spans="1:22" s="4" customFormat="1" ht="12.75" x14ac:dyDescent="0.2">
      <c r="A433" s="55"/>
      <c r="B433" s="10"/>
      <c r="C433" s="10" t="s">
        <v>217</v>
      </c>
      <c r="D433" s="10"/>
      <c r="E433" s="10" t="s">
        <v>218</v>
      </c>
      <c r="F433" s="179">
        <v>9</v>
      </c>
      <c r="G433" s="179"/>
      <c r="H433" s="268"/>
      <c r="I433" s="268"/>
      <c r="J433" s="3"/>
      <c r="K433" s="10"/>
      <c r="L433" s="10"/>
      <c r="M433" s="10"/>
      <c r="N433" s="3"/>
      <c r="O433" s="172"/>
      <c r="P433" s="173"/>
      <c r="Q433" s="173"/>
      <c r="R433" s="174"/>
      <c r="S433" s="3"/>
      <c r="T433" s="3"/>
      <c r="U433" s="3"/>
      <c r="V433" s="3"/>
    </row>
    <row r="434" spans="1:22" s="4" customFormat="1" ht="12.75" x14ac:dyDescent="0.2">
      <c r="A434" s="55"/>
      <c r="B434" s="10"/>
      <c r="C434" s="10" t="s">
        <v>220</v>
      </c>
      <c r="D434" s="10"/>
      <c r="E434" s="10" t="s">
        <v>170</v>
      </c>
      <c r="F434" s="179">
        <v>11</v>
      </c>
      <c r="G434" s="179"/>
      <c r="H434" s="268">
        <v>0</v>
      </c>
      <c r="I434" s="268"/>
      <c r="J434" s="3"/>
      <c r="K434" s="10"/>
      <c r="L434" s="10"/>
      <c r="M434" s="10"/>
      <c r="N434" s="3"/>
      <c r="O434" s="172"/>
      <c r="P434" s="173"/>
      <c r="Q434" s="173"/>
      <c r="R434" s="174"/>
      <c r="S434" s="3"/>
      <c r="T434" s="3"/>
      <c r="U434" s="3"/>
      <c r="V434" s="3"/>
    </row>
    <row r="435" spans="1:22" s="4" customFormat="1" ht="12.75" x14ac:dyDescent="0.2">
      <c r="A435" s="55"/>
      <c r="B435" s="10"/>
      <c r="C435" s="10" t="s">
        <v>221</v>
      </c>
      <c r="D435" s="10"/>
      <c r="E435" s="10" t="s">
        <v>222</v>
      </c>
      <c r="F435" s="179">
        <v>4</v>
      </c>
      <c r="G435" s="179"/>
      <c r="H435" s="268"/>
      <c r="I435" s="268"/>
      <c r="J435" s="3"/>
      <c r="K435" s="10"/>
      <c r="L435" s="10"/>
      <c r="M435" s="10"/>
      <c r="N435" s="3"/>
      <c r="O435" s="172"/>
      <c r="P435" s="173"/>
      <c r="Q435" s="173"/>
      <c r="R435" s="174"/>
      <c r="S435" s="3"/>
      <c r="T435" s="3"/>
      <c r="U435" s="3"/>
      <c r="V435" s="3"/>
    </row>
    <row r="436" spans="1:22" s="4" customFormat="1" ht="12.75" x14ac:dyDescent="0.2">
      <c r="A436" s="55"/>
      <c r="B436" s="10"/>
      <c r="C436" s="10" t="s">
        <v>223</v>
      </c>
      <c r="D436" s="10"/>
      <c r="E436" s="10" t="s">
        <v>205</v>
      </c>
      <c r="F436" s="179">
        <v>7</v>
      </c>
      <c r="G436" s="179"/>
      <c r="H436" s="268"/>
      <c r="I436" s="268"/>
      <c r="J436" s="3"/>
      <c r="K436" s="10"/>
      <c r="L436" s="10"/>
      <c r="M436" s="10"/>
      <c r="N436" s="3"/>
      <c r="O436" s="172"/>
      <c r="P436" s="173"/>
      <c r="Q436" s="173"/>
      <c r="R436" s="174"/>
      <c r="S436" s="3"/>
      <c r="T436" s="3"/>
      <c r="U436" s="3"/>
      <c r="V436" s="3"/>
    </row>
    <row r="437" spans="1:22" s="4" customFormat="1" ht="12.75" x14ac:dyDescent="0.2">
      <c r="A437" s="55"/>
      <c r="B437" s="10"/>
      <c r="C437" s="10" t="s">
        <v>230</v>
      </c>
      <c r="D437" s="10"/>
      <c r="E437" s="10" t="s">
        <v>211</v>
      </c>
      <c r="F437" s="179">
        <v>13</v>
      </c>
      <c r="G437" s="179"/>
      <c r="H437" s="268">
        <v>0</v>
      </c>
      <c r="I437" s="268"/>
      <c r="J437" s="3"/>
      <c r="K437" s="10"/>
      <c r="L437" s="10"/>
      <c r="M437" s="10"/>
      <c r="N437" s="3"/>
      <c r="O437" s="172"/>
      <c r="P437" s="173"/>
      <c r="Q437" s="173"/>
      <c r="R437" s="174"/>
      <c r="S437" s="3"/>
      <c r="T437" s="3"/>
      <c r="U437" s="3"/>
      <c r="V437" s="3"/>
    </row>
    <row r="438" spans="1:22" s="4" customFormat="1" ht="12.75" x14ac:dyDescent="0.2">
      <c r="A438" s="55"/>
      <c r="B438" s="10"/>
      <c r="C438" s="10" t="s">
        <v>233</v>
      </c>
      <c r="D438" s="10"/>
      <c r="E438" s="10" t="s">
        <v>235</v>
      </c>
      <c r="F438" s="179">
        <v>11</v>
      </c>
      <c r="G438" s="179"/>
      <c r="H438" s="268"/>
      <c r="I438" s="268"/>
      <c r="J438" s="3"/>
      <c r="K438" s="10"/>
      <c r="L438" s="10"/>
      <c r="M438" s="10"/>
      <c r="N438" s="3"/>
      <c r="O438" s="172"/>
      <c r="P438" s="173"/>
      <c r="Q438" s="173"/>
      <c r="R438" s="174"/>
      <c r="S438" s="3"/>
      <c r="T438" s="3"/>
      <c r="U438" s="3"/>
      <c r="V438" s="3"/>
    </row>
    <row r="439" spans="1:22" s="4" customFormat="1" ht="12.75" x14ac:dyDescent="0.2">
      <c r="A439" s="55"/>
      <c r="B439" s="10"/>
      <c r="C439" s="10" t="s">
        <v>236</v>
      </c>
      <c r="D439" s="10"/>
      <c r="E439" s="10" t="s">
        <v>237</v>
      </c>
      <c r="F439" s="179">
        <v>9</v>
      </c>
      <c r="G439" s="179"/>
      <c r="H439" s="268"/>
      <c r="I439" s="268"/>
      <c r="J439" s="3"/>
      <c r="K439" s="10"/>
      <c r="L439" s="10"/>
      <c r="M439" s="10"/>
      <c r="N439" s="3"/>
      <c r="O439" s="172"/>
      <c r="P439" s="173"/>
      <c r="Q439" s="173"/>
      <c r="R439" s="174"/>
      <c r="S439" s="3"/>
      <c r="T439" s="3"/>
      <c r="U439" s="3"/>
      <c r="V439" s="3"/>
    </row>
    <row r="440" spans="1:22" s="4" customFormat="1" ht="12.75" x14ac:dyDescent="0.2">
      <c r="A440" s="55"/>
      <c r="B440" s="10"/>
      <c r="C440" s="10" t="s">
        <v>236</v>
      </c>
      <c r="D440" s="10"/>
      <c r="E440" s="10" t="s">
        <v>70</v>
      </c>
      <c r="F440" s="179">
        <v>1</v>
      </c>
      <c r="G440" s="179"/>
      <c r="H440" s="268"/>
      <c r="I440" s="268"/>
      <c r="J440" s="3"/>
      <c r="K440" s="10"/>
      <c r="L440" s="10"/>
      <c r="M440" s="10"/>
      <c r="N440" s="3"/>
      <c r="O440" s="172"/>
      <c r="P440" s="173"/>
      <c r="Q440" s="173"/>
      <c r="R440" s="174"/>
      <c r="S440" s="3"/>
      <c r="T440" s="3"/>
      <c r="U440" s="3"/>
      <c r="V440" s="3"/>
    </row>
    <row r="441" spans="1:22" s="4" customFormat="1" ht="12.75" x14ac:dyDescent="0.2">
      <c r="A441" s="55"/>
      <c r="B441" s="10"/>
      <c r="C441" s="10" t="s">
        <v>238</v>
      </c>
      <c r="D441" s="10"/>
      <c r="E441" s="10" t="s">
        <v>239</v>
      </c>
      <c r="F441" s="179">
        <v>15</v>
      </c>
      <c r="G441" s="179"/>
      <c r="H441" s="268"/>
      <c r="I441" s="268"/>
      <c r="J441" s="3"/>
      <c r="K441" s="10"/>
      <c r="L441" s="10"/>
      <c r="M441" s="10"/>
      <c r="N441" s="3"/>
      <c r="O441" s="172"/>
      <c r="P441" s="173"/>
      <c r="Q441" s="173"/>
      <c r="R441" s="174"/>
      <c r="S441" s="3"/>
      <c r="T441" s="3"/>
      <c r="U441" s="3"/>
      <c r="V441" s="3"/>
    </row>
    <row r="442" spans="1:22" s="4" customFormat="1" ht="12.75" x14ac:dyDescent="0.2">
      <c r="A442" s="55"/>
      <c r="B442" s="10"/>
      <c r="C442" s="10" t="s">
        <v>238</v>
      </c>
      <c r="D442" s="10"/>
      <c r="E442" s="10" t="s">
        <v>120</v>
      </c>
      <c r="F442" s="179">
        <v>1</v>
      </c>
      <c r="G442" s="179"/>
      <c r="H442" s="268"/>
      <c r="I442" s="268"/>
      <c r="J442" s="3"/>
      <c r="K442" s="10"/>
      <c r="L442" s="10"/>
      <c r="M442" s="10"/>
      <c r="N442" s="3"/>
      <c r="O442" s="172"/>
      <c r="P442" s="173"/>
      <c r="Q442" s="173"/>
      <c r="R442" s="174"/>
      <c r="S442" s="3"/>
      <c r="T442" s="3"/>
      <c r="U442" s="3"/>
      <c r="V442" s="3"/>
    </row>
    <row r="443" spans="1:22" s="4" customFormat="1" ht="12.75" x14ac:dyDescent="0.2">
      <c r="A443" s="55"/>
      <c r="B443" s="10"/>
      <c r="C443" s="10" t="s">
        <v>653</v>
      </c>
      <c r="D443" s="10"/>
      <c r="E443" s="10" t="s">
        <v>211</v>
      </c>
      <c r="F443" s="179">
        <v>17</v>
      </c>
      <c r="G443" s="179"/>
      <c r="H443" s="268">
        <v>0</v>
      </c>
      <c r="I443" s="268"/>
      <c r="J443" s="3"/>
      <c r="K443" s="10"/>
      <c r="L443" s="10"/>
      <c r="M443" s="10"/>
      <c r="N443" s="3"/>
      <c r="O443" s="172"/>
      <c r="P443" s="173"/>
      <c r="Q443" s="173"/>
      <c r="R443" s="174"/>
      <c r="S443" s="3"/>
      <c r="T443" s="3"/>
      <c r="U443" s="3"/>
      <c r="V443" s="3"/>
    </row>
    <row r="444" spans="1:22" s="4" customFormat="1" ht="12.75" x14ac:dyDescent="0.2">
      <c r="A444" s="55"/>
      <c r="B444" s="10"/>
      <c r="C444" s="10" t="s">
        <v>653</v>
      </c>
      <c r="D444" s="10"/>
      <c r="E444" s="10" t="s">
        <v>77</v>
      </c>
      <c r="F444" s="179">
        <v>38</v>
      </c>
      <c r="G444" s="179"/>
      <c r="H444" s="268"/>
      <c r="I444" s="268"/>
      <c r="J444" s="3"/>
      <c r="K444" s="10"/>
      <c r="L444" s="10"/>
      <c r="M444" s="10"/>
      <c r="N444" s="3"/>
      <c r="O444" s="172"/>
      <c r="P444" s="173"/>
      <c r="Q444" s="173"/>
      <c r="R444" s="174"/>
      <c r="S444" s="3"/>
      <c r="T444" s="3"/>
      <c r="U444" s="3"/>
      <c r="V444" s="3"/>
    </row>
    <row r="445" spans="1:22" s="4" customFormat="1" ht="12.75" x14ac:dyDescent="0.2">
      <c r="A445" s="55"/>
      <c r="B445" s="10"/>
      <c r="C445" s="10" t="s">
        <v>247</v>
      </c>
      <c r="D445" s="10"/>
      <c r="E445" s="10" t="s">
        <v>211</v>
      </c>
      <c r="F445" s="179">
        <v>114</v>
      </c>
      <c r="G445" s="179">
        <v>4</v>
      </c>
      <c r="H445" s="268">
        <v>4</v>
      </c>
      <c r="I445" s="268">
        <v>0</v>
      </c>
      <c r="J445" s="3"/>
      <c r="K445" s="10"/>
      <c r="L445" s="10"/>
      <c r="M445" s="10"/>
      <c r="N445" s="3"/>
      <c r="O445" s="172"/>
      <c r="P445" s="173"/>
      <c r="Q445" s="173"/>
      <c r="R445" s="174"/>
      <c r="S445" s="3"/>
      <c r="T445" s="3"/>
      <c r="U445" s="3"/>
      <c r="V445" s="3"/>
    </row>
    <row r="446" spans="1:22" s="4" customFormat="1" ht="12.75" x14ac:dyDescent="0.2">
      <c r="A446" s="55"/>
      <c r="B446" s="10"/>
      <c r="C446" s="10" t="s">
        <v>248</v>
      </c>
      <c r="D446" s="10"/>
      <c r="E446" s="10" t="s">
        <v>77</v>
      </c>
      <c r="F446" s="179">
        <v>227</v>
      </c>
      <c r="G446" s="179"/>
      <c r="H446" s="268">
        <v>0</v>
      </c>
      <c r="I446" s="268"/>
      <c r="J446" s="3"/>
      <c r="K446" s="10"/>
      <c r="L446" s="10"/>
      <c r="M446" s="10"/>
      <c r="N446" s="3"/>
      <c r="O446" s="172"/>
      <c r="P446" s="173"/>
      <c r="Q446" s="173"/>
      <c r="R446" s="174"/>
      <c r="S446" s="3"/>
      <c r="T446" s="3"/>
      <c r="U446" s="3"/>
      <c r="V446" s="3"/>
    </row>
    <row r="447" spans="1:22" s="4" customFormat="1" ht="12.75" x14ac:dyDescent="0.2">
      <c r="A447" s="55"/>
      <c r="B447" s="10"/>
      <c r="C447" s="10" t="s">
        <v>654</v>
      </c>
      <c r="D447" s="10"/>
      <c r="E447" s="10" t="s">
        <v>77</v>
      </c>
      <c r="F447" s="179">
        <v>1</v>
      </c>
      <c r="G447" s="179"/>
      <c r="H447" s="268"/>
      <c r="I447" s="268"/>
      <c r="J447" s="3"/>
      <c r="K447" s="10"/>
      <c r="L447" s="10"/>
      <c r="M447" s="10"/>
      <c r="N447" s="3"/>
      <c r="O447" s="172"/>
      <c r="P447" s="173"/>
      <c r="Q447" s="173"/>
      <c r="R447" s="174"/>
      <c r="S447" s="3"/>
      <c r="T447" s="3"/>
      <c r="U447" s="3"/>
      <c r="V447" s="3"/>
    </row>
    <row r="448" spans="1:22" s="4" customFormat="1" ht="12.75" x14ac:dyDescent="0.2">
      <c r="A448" s="55"/>
      <c r="B448" s="10"/>
      <c r="C448" s="10" t="s">
        <v>249</v>
      </c>
      <c r="D448" s="10"/>
      <c r="E448" s="10" t="s">
        <v>127</v>
      </c>
      <c r="F448" s="179">
        <v>10</v>
      </c>
      <c r="G448" s="179"/>
      <c r="H448" s="268">
        <v>0</v>
      </c>
      <c r="I448" s="268"/>
      <c r="J448" s="3"/>
      <c r="K448" s="10"/>
      <c r="L448" s="10"/>
      <c r="M448" s="10"/>
      <c r="N448" s="3"/>
      <c r="O448" s="172"/>
      <c r="P448" s="173"/>
      <c r="Q448" s="173"/>
      <c r="R448" s="174"/>
      <c r="S448" s="3"/>
      <c r="T448" s="3"/>
      <c r="U448" s="3"/>
      <c r="V448" s="3"/>
    </row>
    <row r="449" spans="1:22" s="4" customFormat="1" ht="12.75" x14ac:dyDescent="0.2">
      <c r="A449" s="55"/>
      <c r="B449" s="10"/>
      <c r="C449" s="10" t="s">
        <v>251</v>
      </c>
      <c r="D449" s="10"/>
      <c r="E449" s="10" t="s">
        <v>79</v>
      </c>
      <c r="F449" s="179">
        <v>9</v>
      </c>
      <c r="G449" s="179"/>
      <c r="H449" s="268"/>
      <c r="I449" s="268"/>
      <c r="J449" s="3"/>
      <c r="K449" s="10"/>
      <c r="L449" s="10"/>
      <c r="M449" s="10"/>
      <c r="N449" s="3"/>
      <c r="O449" s="172"/>
      <c r="P449" s="173"/>
      <c r="Q449" s="173"/>
      <c r="R449" s="174"/>
      <c r="S449" s="3"/>
      <c r="T449" s="3"/>
      <c r="U449" s="3"/>
      <c r="V449" s="3"/>
    </row>
    <row r="450" spans="1:22" s="4" customFormat="1" ht="12.75" x14ac:dyDescent="0.2">
      <c r="A450" s="55"/>
      <c r="B450" s="10"/>
      <c r="C450" s="10" t="s">
        <v>252</v>
      </c>
      <c r="D450" s="10"/>
      <c r="E450" s="10" t="s">
        <v>70</v>
      </c>
      <c r="F450" s="179">
        <v>66</v>
      </c>
      <c r="G450" s="179">
        <v>3</v>
      </c>
      <c r="H450" s="268">
        <v>1</v>
      </c>
      <c r="I450" s="268">
        <v>0</v>
      </c>
      <c r="J450" s="3"/>
      <c r="K450" s="10"/>
      <c r="L450" s="10"/>
      <c r="M450" s="10"/>
      <c r="N450" s="3"/>
      <c r="O450" s="172"/>
      <c r="P450" s="173"/>
      <c r="Q450" s="173"/>
      <c r="R450" s="174"/>
      <c r="S450" s="3"/>
      <c r="T450" s="3"/>
      <c r="U450" s="3"/>
      <c r="V450" s="3"/>
    </row>
    <row r="451" spans="1:22" s="4" customFormat="1" ht="12.75" x14ac:dyDescent="0.2">
      <c r="A451" s="55"/>
      <c r="B451" s="10"/>
      <c r="C451" s="10" t="s">
        <v>255</v>
      </c>
      <c r="D451" s="10"/>
      <c r="E451" s="10" t="s">
        <v>256</v>
      </c>
      <c r="F451" s="179">
        <v>41</v>
      </c>
      <c r="G451" s="179"/>
      <c r="H451" s="268">
        <v>0</v>
      </c>
      <c r="I451" s="268"/>
      <c r="J451" s="3"/>
      <c r="K451" s="10"/>
      <c r="L451" s="10"/>
      <c r="M451" s="10"/>
      <c r="N451" s="3"/>
      <c r="O451" s="172"/>
      <c r="P451" s="173"/>
      <c r="Q451" s="173"/>
      <c r="R451" s="174"/>
      <c r="S451" s="3"/>
      <c r="T451" s="3"/>
      <c r="U451" s="3"/>
      <c r="V451" s="3"/>
    </row>
    <row r="452" spans="1:22" s="4" customFormat="1" ht="12.75" x14ac:dyDescent="0.2">
      <c r="A452" s="55"/>
      <c r="B452" s="10"/>
      <c r="C452" s="10" t="s">
        <v>260</v>
      </c>
      <c r="D452" s="10"/>
      <c r="E452" s="10" t="s">
        <v>120</v>
      </c>
      <c r="F452" s="179">
        <v>10</v>
      </c>
      <c r="G452" s="179"/>
      <c r="H452" s="268"/>
      <c r="I452" s="268"/>
      <c r="J452" s="3"/>
      <c r="K452" s="10"/>
      <c r="L452" s="10"/>
      <c r="M452" s="10"/>
      <c r="N452" s="3"/>
      <c r="O452" s="172"/>
      <c r="P452" s="173"/>
      <c r="Q452" s="173"/>
      <c r="R452" s="174"/>
      <c r="S452" s="3"/>
      <c r="T452" s="3"/>
      <c r="U452" s="3"/>
      <c r="V452" s="3"/>
    </row>
    <row r="453" spans="1:22" s="4" customFormat="1" ht="12.75" x14ac:dyDescent="0.2">
      <c r="A453" s="55"/>
      <c r="B453" s="10"/>
      <c r="C453" s="10" t="s">
        <v>261</v>
      </c>
      <c r="D453" s="10"/>
      <c r="E453" s="10" t="s">
        <v>262</v>
      </c>
      <c r="F453" s="179">
        <v>1</v>
      </c>
      <c r="G453" s="179"/>
      <c r="H453" s="268"/>
      <c r="I453" s="268"/>
      <c r="J453" s="3"/>
      <c r="K453" s="10"/>
      <c r="L453" s="10"/>
      <c r="M453" s="10"/>
      <c r="N453" s="3"/>
      <c r="O453" s="172"/>
      <c r="P453" s="173"/>
      <c r="Q453" s="173"/>
      <c r="R453" s="174"/>
      <c r="S453" s="3"/>
      <c r="T453" s="3"/>
      <c r="U453" s="3"/>
      <c r="V453" s="3"/>
    </row>
    <row r="454" spans="1:22" s="4" customFormat="1" ht="12.75" x14ac:dyDescent="0.2">
      <c r="A454" s="55"/>
      <c r="B454" s="10"/>
      <c r="C454" s="10" t="s">
        <v>261</v>
      </c>
      <c r="D454" s="10"/>
      <c r="E454" s="10" t="s">
        <v>73</v>
      </c>
      <c r="F454" s="179">
        <v>211</v>
      </c>
      <c r="G454" s="179">
        <v>6</v>
      </c>
      <c r="H454" s="268">
        <v>3</v>
      </c>
      <c r="I454" s="268">
        <v>0.33333333333333298</v>
      </c>
      <c r="J454" s="3"/>
      <c r="K454" s="10"/>
      <c r="L454" s="10"/>
      <c r="M454" s="10"/>
      <c r="N454" s="3"/>
      <c r="O454" s="172"/>
      <c r="P454" s="173"/>
      <c r="Q454" s="173"/>
      <c r="R454" s="174"/>
      <c r="S454" s="3"/>
      <c r="T454" s="3"/>
      <c r="U454" s="3"/>
      <c r="V454" s="3"/>
    </row>
    <row r="455" spans="1:22" s="4" customFormat="1" ht="12.75" x14ac:dyDescent="0.2">
      <c r="A455" s="55"/>
      <c r="B455" s="10"/>
      <c r="C455" s="10" t="s">
        <v>264</v>
      </c>
      <c r="D455" s="10"/>
      <c r="E455" s="10" t="s">
        <v>64</v>
      </c>
      <c r="F455" s="179">
        <v>35</v>
      </c>
      <c r="G455" s="179"/>
      <c r="H455" s="268">
        <v>0</v>
      </c>
      <c r="I455" s="268"/>
      <c r="J455" s="3"/>
      <c r="K455" s="10"/>
      <c r="L455" s="10"/>
      <c r="M455" s="10"/>
      <c r="N455" s="3"/>
      <c r="O455" s="172"/>
      <c r="P455" s="173"/>
      <c r="Q455" s="173"/>
      <c r="R455" s="174"/>
      <c r="S455" s="3"/>
      <c r="T455" s="3"/>
      <c r="U455" s="3"/>
      <c r="V455" s="3"/>
    </row>
    <row r="456" spans="1:22" s="4" customFormat="1" ht="12.75" x14ac:dyDescent="0.2">
      <c r="A456" s="55"/>
      <c r="B456" s="10"/>
      <c r="C456" s="10" t="s">
        <v>266</v>
      </c>
      <c r="D456" s="10"/>
      <c r="E456" s="10" t="s">
        <v>267</v>
      </c>
      <c r="F456" s="179">
        <v>14</v>
      </c>
      <c r="G456" s="179">
        <v>1</v>
      </c>
      <c r="H456" s="268">
        <v>0</v>
      </c>
      <c r="I456" s="268"/>
      <c r="J456" s="3"/>
      <c r="K456" s="10"/>
      <c r="L456" s="10"/>
      <c r="M456" s="10"/>
      <c r="N456" s="3"/>
      <c r="O456" s="172"/>
      <c r="P456" s="173"/>
      <c r="Q456" s="173"/>
      <c r="R456" s="174"/>
      <c r="S456" s="3"/>
      <c r="T456" s="3"/>
      <c r="U456" s="3"/>
      <c r="V456" s="3"/>
    </row>
    <row r="457" spans="1:22" s="4" customFormat="1" ht="12.75" x14ac:dyDescent="0.2">
      <c r="A457" s="55"/>
      <c r="B457" s="10"/>
      <c r="C457" s="10" t="s">
        <v>266</v>
      </c>
      <c r="D457" s="10"/>
      <c r="E457" s="10" t="s">
        <v>120</v>
      </c>
      <c r="F457" s="179">
        <v>1</v>
      </c>
      <c r="G457" s="179"/>
      <c r="H457" s="268"/>
      <c r="I457" s="268"/>
      <c r="J457" s="3"/>
      <c r="K457" s="10"/>
      <c r="L457" s="10"/>
      <c r="M457" s="10"/>
      <c r="N457" s="3"/>
      <c r="O457" s="172"/>
      <c r="P457" s="173"/>
      <c r="Q457" s="173"/>
      <c r="R457" s="174"/>
      <c r="S457" s="3"/>
      <c r="T457" s="3"/>
      <c r="U457" s="3"/>
      <c r="V457" s="3"/>
    </row>
    <row r="458" spans="1:22" s="4" customFormat="1" ht="12.75" x14ac:dyDescent="0.2">
      <c r="A458" s="55"/>
      <c r="B458" s="10"/>
      <c r="C458" s="10" t="s">
        <v>268</v>
      </c>
      <c r="D458" s="10"/>
      <c r="E458" s="10" t="s">
        <v>269</v>
      </c>
      <c r="F458" s="179">
        <v>7</v>
      </c>
      <c r="G458" s="179"/>
      <c r="H458" s="268">
        <v>0</v>
      </c>
      <c r="I458" s="268"/>
      <c r="J458" s="3"/>
      <c r="K458" s="10"/>
      <c r="L458" s="10"/>
      <c r="M458" s="10"/>
      <c r="N458" s="3"/>
      <c r="O458" s="172"/>
      <c r="P458" s="173"/>
      <c r="Q458" s="173"/>
      <c r="R458" s="174"/>
      <c r="S458" s="3"/>
      <c r="T458" s="3"/>
      <c r="U458" s="3"/>
      <c r="V458" s="3"/>
    </row>
    <row r="459" spans="1:22" s="4" customFormat="1" ht="12.75" x14ac:dyDescent="0.2">
      <c r="A459" s="55"/>
      <c r="B459" s="10"/>
      <c r="C459" s="10" t="s">
        <v>270</v>
      </c>
      <c r="D459" s="10"/>
      <c r="E459" s="10" t="s">
        <v>145</v>
      </c>
      <c r="F459" s="179">
        <v>12</v>
      </c>
      <c r="G459" s="179"/>
      <c r="H459" s="268"/>
      <c r="I459" s="268"/>
      <c r="J459" s="3"/>
      <c r="K459" s="10"/>
      <c r="L459" s="10"/>
      <c r="M459" s="10"/>
      <c r="N459" s="3"/>
      <c r="O459" s="172"/>
      <c r="P459" s="173"/>
      <c r="Q459" s="173"/>
      <c r="R459" s="174"/>
      <c r="S459" s="3"/>
      <c r="T459" s="3"/>
      <c r="U459" s="3"/>
      <c r="V459" s="3"/>
    </row>
    <row r="460" spans="1:22" s="4" customFormat="1" ht="12.75" x14ac:dyDescent="0.2">
      <c r="A460" s="55"/>
      <c r="B460" s="10"/>
      <c r="C460" s="10" t="s">
        <v>273</v>
      </c>
      <c r="D460" s="10"/>
      <c r="E460" s="10" t="s">
        <v>272</v>
      </c>
      <c r="F460" s="179">
        <v>10</v>
      </c>
      <c r="G460" s="179"/>
      <c r="H460" s="268"/>
      <c r="I460" s="268"/>
      <c r="J460" s="3"/>
      <c r="K460" s="10"/>
      <c r="L460" s="10"/>
      <c r="M460" s="10"/>
      <c r="N460" s="3"/>
      <c r="O460" s="172"/>
      <c r="P460" s="173"/>
      <c r="Q460" s="173"/>
      <c r="R460" s="174"/>
      <c r="S460" s="3"/>
      <c r="T460" s="3"/>
      <c r="U460" s="3"/>
      <c r="V460" s="3"/>
    </row>
    <row r="461" spans="1:22" s="4" customFormat="1" ht="12.75" x14ac:dyDescent="0.2">
      <c r="A461" s="55"/>
      <c r="B461" s="10"/>
      <c r="C461" s="10" t="s">
        <v>275</v>
      </c>
      <c r="D461" s="10"/>
      <c r="E461" s="10" t="s">
        <v>100</v>
      </c>
      <c r="F461" s="179">
        <v>1</v>
      </c>
      <c r="G461" s="179"/>
      <c r="H461" s="268"/>
      <c r="I461" s="268"/>
      <c r="J461" s="3"/>
      <c r="K461" s="10"/>
      <c r="L461" s="10"/>
      <c r="M461" s="10"/>
      <c r="N461" s="3"/>
      <c r="O461" s="172"/>
      <c r="P461" s="173"/>
      <c r="Q461" s="173"/>
      <c r="R461" s="174"/>
      <c r="S461" s="3"/>
      <c r="T461" s="3"/>
      <c r="U461" s="3"/>
      <c r="V461" s="3"/>
    </row>
    <row r="462" spans="1:22" s="4" customFormat="1" ht="12.75" x14ac:dyDescent="0.2">
      <c r="A462" s="55"/>
      <c r="B462" s="10"/>
      <c r="C462" s="10" t="s">
        <v>279</v>
      </c>
      <c r="D462" s="10"/>
      <c r="E462" s="10" t="s">
        <v>93</v>
      </c>
      <c r="F462" s="179">
        <v>4</v>
      </c>
      <c r="G462" s="179"/>
      <c r="H462" s="268"/>
      <c r="I462" s="268"/>
      <c r="J462" s="3"/>
      <c r="K462" s="10"/>
      <c r="L462" s="10"/>
      <c r="M462" s="10"/>
      <c r="N462" s="3"/>
      <c r="O462" s="172"/>
      <c r="P462" s="173"/>
      <c r="Q462" s="173"/>
      <c r="R462" s="174"/>
      <c r="S462" s="3"/>
      <c r="T462" s="3"/>
      <c r="U462" s="3"/>
      <c r="V462" s="3"/>
    </row>
    <row r="463" spans="1:22" s="4" customFormat="1" ht="12.75" x14ac:dyDescent="0.2">
      <c r="A463" s="55"/>
      <c r="B463" s="10"/>
      <c r="C463" s="10" t="s">
        <v>280</v>
      </c>
      <c r="D463" s="10"/>
      <c r="E463" s="10" t="s">
        <v>64</v>
      </c>
      <c r="F463" s="179">
        <v>11</v>
      </c>
      <c r="G463" s="179"/>
      <c r="H463" s="268">
        <v>0</v>
      </c>
      <c r="I463" s="268"/>
      <c r="J463" s="3"/>
      <c r="K463" s="10"/>
      <c r="L463" s="10"/>
      <c r="M463" s="10"/>
      <c r="N463" s="3"/>
      <c r="O463" s="172"/>
      <c r="P463" s="173"/>
      <c r="Q463" s="173"/>
      <c r="R463" s="174"/>
      <c r="S463" s="3"/>
      <c r="T463" s="3"/>
      <c r="U463" s="3"/>
      <c r="V463" s="3"/>
    </row>
    <row r="464" spans="1:22" s="4" customFormat="1" ht="12.75" x14ac:dyDescent="0.2">
      <c r="A464" s="55"/>
      <c r="B464" s="10"/>
      <c r="C464" s="10" t="s">
        <v>282</v>
      </c>
      <c r="D464" s="10"/>
      <c r="E464" s="10" t="s">
        <v>79</v>
      </c>
      <c r="F464" s="179">
        <v>10</v>
      </c>
      <c r="G464" s="179"/>
      <c r="H464" s="268">
        <v>0</v>
      </c>
      <c r="I464" s="268"/>
      <c r="J464" s="3"/>
      <c r="K464" s="10"/>
      <c r="L464" s="10"/>
      <c r="M464" s="10"/>
      <c r="N464" s="3"/>
      <c r="O464" s="172"/>
      <c r="P464" s="173"/>
      <c r="Q464" s="173"/>
      <c r="R464" s="174"/>
      <c r="S464" s="3"/>
      <c r="T464" s="3"/>
      <c r="U464" s="3"/>
      <c r="V464" s="3"/>
    </row>
    <row r="465" spans="1:22" s="4" customFormat="1" ht="12.75" x14ac:dyDescent="0.2">
      <c r="A465" s="55"/>
      <c r="B465" s="10"/>
      <c r="C465" s="10" t="s">
        <v>284</v>
      </c>
      <c r="D465" s="10"/>
      <c r="E465" s="10" t="s">
        <v>285</v>
      </c>
      <c r="F465" s="179">
        <v>7</v>
      </c>
      <c r="G465" s="179"/>
      <c r="H465" s="268"/>
      <c r="I465" s="268"/>
      <c r="J465" s="3"/>
      <c r="K465" s="10"/>
      <c r="L465" s="10"/>
      <c r="M465" s="10"/>
      <c r="N465" s="3"/>
      <c r="O465" s="172"/>
      <c r="P465" s="173"/>
      <c r="Q465" s="173"/>
      <c r="R465" s="174"/>
      <c r="S465" s="3"/>
      <c r="T465" s="3"/>
      <c r="U465" s="3"/>
      <c r="V465" s="3"/>
    </row>
    <row r="466" spans="1:22" s="4" customFormat="1" ht="12.75" x14ac:dyDescent="0.2">
      <c r="A466" s="55"/>
      <c r="B466" s="10"/>
      <c r="C466" s="10" t="s">
        <v>289</v>
      </c>
      <c r="D466" s="10"/>
      <c r="E466" s="10" t="s">
        <v>201</v>
      </c>
      <c r="F466" s="179">
        <v>130</v>
      </c>
      <c r="G466" s="179">
        <v>4</v>
      </c>
      <c r="H466" s="268">
        <v>2</v>
      </c>
      <c r="I466" s="268">
        <v>0.5</v>
      </c>
      <c r="J466" s="3"/>
      <c r="K466" s="10"/>
      <c r="L466" s="10"/>
      <c r="M466" s="10"/>
      <c r="N466" s="3"/>
      <c r="O466" s="172"/>
      <c r="P466" s="173"/>
      <c r="Q466" s="173"/>
      <c r="R466" s="174"/>
      <c r="S466" s="3"/>
      <c r="T466" s="3"/>
      <c r="U466" s="3"/>
      <c r="V466" s="3"/>
    </row>
    <row r="467" spans="1:22" s="4" customFormat="1" ht="12.75" x14ac:dyDescent="0.2">
      <c r="A467" s="55"/>
      <c r="B467" s="10"/>
      <c r="C467" s="10" t="s">
        <v>289</v>
      </c>
      <c r="D467" s="10"/>
      <c r="E467" s="10" t="s">
        <v>287</v>
      </c>
      <c r="F467" s="179">
        <v>2</v>
      </c>
      <c r="G467" s="179"/>
      <c r="H467" s="268"/>
      <c r="I467" s="268"/>
      <c r="J467" s="3"/>
      <c r="K467" s="10"/>
      <c r="L467" s="10"/>
      <c r="M467" s="10"/>
      <c r="N467" s="3"/>
      <c r="O467" s="172"/>
      <c r="P467" s="173"/>
      <c r="Q467" s="173"/>
      <c r="R467" s="174"/>
      <c r="S467" s="3"/>
      <c r="T467" s="3"/>
      <c r="U467" s="3"/>
      <c r="V467" s="3"/>
    </row>
    <row r="468" spans="1:22" s="4" customFormat="1" ht="12.75" x14ac:dyDescent="0.2">
      <c r="A468" s="55"/>
      <c r="B468" s="10"/>
      <c r="C468" s="10" t="s">
        <v>291</v>
      </c>
      <c r="D468" s="10"/>
      <c r="E468" s="10" t="s">
        <v>65</v>
      </c>
      <c r="F468" s="179">
        <v>39</v>
      </c>
      <c r="G468" s="179">
        <v>1</v>
      </c>
      <c r="H468" s="268">
        <v>0</v>
      </c>
      <c r="I468" s="268"/>
      <c r="J468" s="3"/>
      <c r="K468" s="10"/>
      <c r="L468" s="10"/>
      <c r="M468" s="10"/>
      <c r="N468" s="3"/>
      <c r="O468" s="172"/>
      <c r="P468" s="173"/>
      <c r="Q468" s="173"/>
      <c r="R468" s="174"/>
      <c r="S468" s="3"/>
      <c r="T468" s="3"/>
      <c r="U468" s="3"/>
      <c r="V468" s="3"/>
    </row>
    <row r="469" spans="1:22" s="4" customFormat="1" ht="12.75" x14ac:dyDescent="0.2">
      <c r="A469" s="55"/>
      <c r="B469" s="10"/>
      <c r="C469" s="10" t="s">
        <v>296</v>
      </c>
      <c r="D469" s="10"/>
      <c r="E469" s="10" t="s">
        <v>211</v>
      </c>
      <c r="F469" s="179">
        <v>19</v>
      </c>
      <c r="G469" s="179"/>
      <c r="H469" s="268">
        <v>0</v>
      </c>
      <c r="I469" s="268"/>
      <c r="J469" s="3"/>
      <c r="K469" s="10"/>
      <c r="L469" s="10"/>
      <c r="M469" s="10"/>
      <c r="N469" s="3"/>
      <c r="O469" s="172"/>
      <c r="P469" s="173"/>
      <c r="Q469" s="173"/>
      <c r="R469" s="174"/>
      <c r="S469" s="3"/>
      <c r="T469" s="3"/>
      <c r="U469" s="3"/>
      <c r="V469" s="3"/>
    </row>
    <row r="470" spans="1:22" s="4" customFormat="1" ht="12.75" x14ac:dyDescent="0.2">
      <c r="A470" s="55"/>
      <c r="B470" s="10"/>
      <c r="C470" s="10" t="s">
        <v>297</v>
      </c>
      <c r="D470" s="10"/>
      <c r="E470" s="10" t="s">
        <v>298</v>
      </c>
      <c r="F470" s="179">
        <v>27</v>
      </c>
      <c r="G470" s="179"/>
      <c r="H470" s="268"/>
      <c r="I470" s="268"/>
      <c r="J470" s="3"/>
      <c r="K470" s="10"/>
      <c r="L470" s="10"/>
      <c r="M470" s="10"/>
      <c r="N470" s="3"/>
      <c r="O470" s="172"/>
      <c r="P470" s="173"/>
      <c r="Q470" s="173"/>
      <c r="R470" s="174"/>
      <c r="S470" s="3"/>
      <c r="T470" s="3"/>
      <c r="U470" s="3"/>
      <c r="V470" s="3"/>
    </row>
    <row r="471" spans="1:22" s="4" customFormat="1" ht="12.75" x14ac:dyDescent="0.2">
      <c r="A471" s="55"/>
      <c r="B471" s="10"/>
      <c r="C471" s="10" t="s">
        <v>299</v>
      </c>
      <c r="D471" s="10"/>
      <c r="E471" s="10" t="s">
        <v>300</v>
      </c>
      <c r="F471" s="179">
        <v>64</v>
      </c>
      <c r="G471" s="179"/>
      <c r="H471" s="268">
        <v>0</v>
      </c>
      <c r="I471" s="268"/>
      <c r="J471" s="3"/>
      <c r="K471" s="10"/>
      <c r="L471" s="10"/>
      <c r="M471" s="10"/>
      <c r="N471" s="3"/>
      <c r="O471" s="172"/>
      <c r="P471" s="173"/>
      <c r="Q471" s="173"/>
      <c r="R471" s="174"/>
      <c r="S471" s="3"/>
      <c r="T471" s="3"/>
      <c r="U471" s="3"/>
      <c r="V471" s="3"/>
    </row>
    <row r="472" spans="1:22" s="4" customFormat="1" ht="12.75" x14ac:dyDescent="0.2">
      <c r="A472" s="55"/>
      <c r="B472" s="10"/>
      <c r="C472" s="10" t="s">
        <v>301</v>
      </c>
      <c r="D472" s="10"/>
      <c r="E472" s="10" t="s">
        <v>92</v>
      </c>
      <c r="F472" s="179">
        <v>231</v>
      </c>
      <c r="G472" s="179"/>
      <c r="H472" s="268">
        <v>0</v>
      </c>
      <c r="I472" s="268"/>
      <c r="J472" s="3"/>
      <c r="K472" s="10"/>
      <c r="L472" s="10"/>
      <c r="M472" s="10"/>
      <c r="N472" s="3"/>
      <c r="O472" s="172"/>
      <c r="P472" s="173"/>
      <c r="Q472" s="173"/>
      <c r="R472" s="174"/>
      <c r="S472" s="3"/>
      <c r="T472" s="3"/>
      <c r="U472" s="3"/>
      <c r="V472" s="3"/>
    </row>
    <row r="473" spans="1:22" s="4" customFormat="1" ht="12.75" x14ac:dyDescent="0.2">
      <c r="A473" s="55"/>
      <c r="B473" s="10"/>
      <c r="C473" s="10" t="s">
        <v>303</v>
      </c>
      <c r="D473" s="10"/>
      <c r="E473" s="10" t="s">
        <v>304</v>
      </c>
      <c r="F473" s="179">
        <v>3</v>
      </c>
      <c r="G473" s="179"/>
      <c r="H473" s="268"/>
      <c r="I473" s="268"/>
      <c r="J473" s="3"/>
      <c r="K473" s="10"/>
      <c r="L473" s="10"/>
      <c r="M473" s="10"/>
      <c r="N473" s="3"/>
      <c r="O473" s="172"/>
      <c r="P473" s="173"/>
      <c r="Q473" s="173"/>
      <c r="R473" s="174"/>
      <c r="S473" s="3"/>
      <c r="T473" s="3"/>
      <c r="U473" s="3"/>
      <c r="V473" s="3"/>
    </row>
    <row r="474" spans="1:22" s="4" customFormat="1" ht="12.75" x14ac:dyDescent="0.2">
      <c r="A474" s="55"/>
      <c r="B474" s="10"/>
      <c r="C474" s="10" t="s">
        <v>307</v>
      </c>
      <c r="D474" s="10"/>
      <c r="E474" s="10" t="s">
        <v>211</v>
      </c>
      <c r="F474" s="179">
        <v>6</v>
      </c>
      <c r="G474" s="179"/>
      <c r="H474" s="268">
        <v>0</v>
      </c>
      <c r="I474" s="268"/>
      <c r="J474" s="3"/>
      <c r="K474" s="10"/>
      <c r="L474" s="10"/>
      <c r="M474" s="10"/>
      <c r="N474" s="3"/>
      <c r="O474" s="172"/>
      <c r="P474" s="173"/>
      <c r="Q474" s="173"/>
      <c r="R474" s="174"/>
      <c r="S474" s="3"/>
      <c r="T474" s="3"/>
      <c r="U474" s="3"/>
      <c r="V474" s="3"/>
    </row>
    <row r="475" spans="1:22" s="4" customFormat="1" ht="12.75" x14ac:dyDescent="0.2">
      <c r="A475" s="55"/>
      <c r="B475" s="10"/>
      <c r="C475" s="10" t="s">
        <v>308</v>
      </c>
      <c r="D475" s="10"/>
      <c r="E475" s="10" t="s">
        <v>309</v>
      </c>
      <c r="F475" s="179">
        <v>13</v>
      </c>
      <c r="G475" s="179"/>
      <c r="H475" s="268"/>
      <c r="I475" s="268"/>
      <c r="J475" s="3"/>
      <c r="K475" s="10"/>
      <c r="L475" s="10"/>
      <c r="M475" s="10"/>
      <c r="N475" s="3"/>
      <c r="O475" s="172"/>
      <c r="P475" s="173"/>
      <c r="Q475" s="173"/>
      <c r="R475" s="174"/>
      <c r="S475" s="3"/>
      <c r="T475" s="3"/>
      <c r="U475" s="3"/>
      <c r="V475" s="3"/>
    </row>
    <row r="476" spans="1:22" s="4" customFormat="1" ht="12.75" x14ac:dyDescent="0.2">
      <c r="A476" s="55"/>
      <c r="B476" s="10"/>
      <c r="C476" s="10" t="s">
        <v>311</v>
      </c>
      <c r="D476" s="10"/>
      <c r="E476" s="10" t="s">
        <v>312</v>
      </c>
      <c r="F476" s="179">
        <v>6</v>
      </c>
      <c r="G476" s="179"/>
      <c r="H476" s="268"/>
      <c r="I476" s="268"/>
      <c r="J476" s="3"/>
      <c r="K476" s="10"/>
      <c r="L476" s="10"/>
      <c r="M476" s="10"/>
      <c r="N476" s="3"/>
      <c r="O476" s="172"/>
      <c r="P476" s="173"/>
      <c r="Q476" s="173"/>
      <c r="R476" s="174"/>
      <c r="S476" s="3"/>
      <c r="T476" s="3"/>
      <c r="U476" s="3"/>
      <c r="V476" s="3"/>
    </row>
    <row r="477" spans="1:22" s="4" customFormat="1" ht="12.75" x14ac:dyDescent="0.2">
      <c r="A477" s="55"/>
      <c r="B477" s="10"/>
      <c r="C477" s="10" t="s">
        <v>313</v>
      </c>
      <c r="D477" s="10"/>
      <c r="E477" s="10" t="s">
        <v>314</v>
      </c>
      <c r="F477" s="179">
        <v>12</v>
      </c>
      <c r="G477" s="179"/>
      <c r="H477" s="268">
        <v>0</v>
      </c>
      <c r="I477" s="268"/>
      <c r="J477" s="3"/>
      <c r="K477" s="10"/>
      <c r="L477" s="10"/>
      <c r="M477" s="10"/>
      <c r="N477" s="3"/>
      <c r="O477" s="172"/>
      <c r="P477" s="173"/>
      <c r="Q477" s="173"/>
      <c r="R477" s="174"/>
      <c r="S477" s="3"/>
      <c r="T477" s="3"/>
      <c r="U477" s="3"/>
      <c r="V477" s="3"/>
    </row>
    <row r="478" spans="1:22" s="4" customFormat="1" ht="12.75" x14ac:dyDescent="0.2">
      <c r="A478" s="55"/>
      <c r="B478" s="10"/>
      <c r="C478" s="10" t="s">
        <v>317</v>
      </c>
      <c r="D478" s="10"/>
      <c r="E478" s="10" t="s">
        <v>79</v>
      </c>
      <c r="F478" s="179">
        <v>227</v>
      </c>
      <c r="G478" s="179">
        <v>5</v>
      </c>
      <c r="H478" s="268">
        <v>3</v>
      </c>
      <c r="I478" s="268">
        <v>2.6666666666666701</v>
      </c>
      <c r="J478" s="3"/>
      <c r="K478" s="10"/>
      <c r="L478" s="10"/>
      <c r="M478" s="10"/>
      <c r="N478" s="3"/>
      <c r="O478" s="172"/>
      <c r="P478" s="173"/>
      <c r="Q478" s="173"/>
      <c r="R478" s="174"/>
      <c r="S478" s="3"/>
      <c r="T478" s="3"/>
      <c r="U478" s="3"/>
      <c r="V478" s="3"/>
    </row>
    <row r="479" spans="1:22" s="4" customFormat="1" ht="12.75" x14ac:dyDescent="0.2">
      <c r="A479" s="55"/>
      <c r="B479" s="10"/>
      <c r="C479" s="10" t="s">
        <v>318</v>
      </c>
      <c r="D479" s="10"/>
      <c r="E479" s="10" t="s">
        <v>319</v>
      </c>
      <c r="F479" s="179">
        <v>5</v>
      </c>
      <c r="G479" s="179"/>
      <c r="H479" s="268"/>
      <c r="I479" s="268"/>
      <c r="J479" s="3"/>
      <c r="K479" s="10"/>
      <c r="L479" s="10"/>
      <c r="M479" s="10"/>
      <c r="N479" s="3"/>
      <c r="O479" s="172"/>
      <c r="P479" s="173"/>
      <c r="Q479" s="173"/>
      <c r="R479" s="174"/>
      <c r="S479" s="3"/>
      <c r="T479" s="3"/>
      <c r="U479" s="3"/>
      <c r="V479" s="3"/>
    </row>
    <row r="480" spans="1:22" s="4" customFormat="1" ht="12.75" x14ac:dyDescent="0.2">
      <c r="A480" s="55"/>
      <c r="B480" s="10"/>
      <c r="C480" s="10" t="s">
        <v>320</v>
      </c>
      <c r="D480" s="10"/>
      <c r="E480" s="10" t="s">
        <v>287</v>
      </c>
      <c r="F480" s="179">
        <v>3</v>
      </c>
      <c r="G480" s="179"/>
      <c r="H480" s="268"/>
      <c r="I480" s="268"/>
      <c r="J480" s="3"/>
      <c r="K480" s="10"/>
      <c r="L480" s="10"/>
      <c r="M480" s="10"/>
      <c r="N480" s="3"/>
      <c r="O480" s="172"/>
      <c r="P480" s="173"/>
      <c r="Q480" s="173"/>
      <c r="R480" s="174"/>
      <c r="S480" s="3"/>
      <c r="T480" s="3"/>
      <c r="U480" s="3"/>
      <c r="V480" s="3"/>
    </row>
    <row r="481" spans="1:22" s="4" customFormat="1" ht="12.75" x14ac:dyDescent="0.2">
      <c r="A481" s="55"/>
      <c r="B481" s="10"/>
      <c r="C481" s="10" t="s">
        <v>325</v>
      </c>
      <c r="D481" s="10"/>
      <c r="E481" s="10" t="s">
        <v>326</v>
      </c>
      <c r="F481" s="179">
        <v>10</v>
      </c>
      <c r="G481" s="179"/>
      <c r="H481" s="268"/>
      <c r="I481" s="268"/>
      <c r="J481" s="3"/>
      <c r="K481" s="10"/>
      <c r="L481" s="10"/>
      <c r="M481" s="10"/>
      <c r="N481" s="3"/>
      <c r="O481" s="172"/>
      <c r="P481" s="173"/>
      <c r="Q481" s="173"/>
      <c r="R481" s="174"/>
      <c r="S481" s="3"/>
      <c r="T481" s="3"/>
      <c r="U481" s="3"/>
      <c r="V481" s="3"/>
    </row>
    <row r="482" spans="1:22" s="4" customFormat="1" ht="12.75" x14ac:dyDescent="0.2">
      <c r="A482" s="55"/>
      <c r="B482" s="10"/>
      <c r="C482" s="10" t="s">
        <v>327</v>
      </c>
      <c r="D482" s="10"/>
      <c r="E482" s="10" t="s">
        <v>104</v>
      </c>
      <c r="F482" s="179">
        <v>5</v>
      </c>
      <c r="G482" s="179"/>
      <c r="H482" s="268"/>
      <c r="I482" s="268"/>
      <c r="J482" s="3"/>
      <c r="K482" s="10"/>
      <c r="L482" s="10"/>
      <c r="M482" s="10"/>
      <c r="N482" s="3"/>
      <c r="O482" s="172"/>
      <c r="P482" s="173"/>
      <c r="Q482" s="173"/>
      <c r="R482" s="174"/>
      <c r="S482" s="3"/>
      <c r="T482" s="3"/>
      <c r="U482" s="3"/>
      <c r="V482" s="3"/>
    </row>
    <row r="483" spans="1:22" s="4" customFormat="1" ht="12.75" x14ac:dyDescent="0.2">
      <c r="A483" s="55"/>
      <c r="B483" s="10"/>
      <c r="C483" s="10" t="s">
        <v>330</v>
      </c>
      <c r="D483" s="10"/>
      <c r="E483" s="10" t="s">
        <v>331</v>
      </c>
      <c r="F483" s="179">
        <v>6</v>
      </c>
      <c r="G483" s="179"/>
      <c r="H483" s="268"/>
      <c r="I483" s="268"/>
      <c r="J483" s="3"/>
      <c r="K483" s="10"/>
      <c r="L483" s="10"/>
      <c r="M483" s="10"/>
      <c r="N483" s="3"/>
      <c r="O483" s="172"/>
      <c r="P483" s="173"/>
      <c r="Q483" s="173"/>
      <c r="R483" s="174"/>
      <c r="S483" s="3"/>
      <c r="T483" s="3"/>
      <c r="U483" s="3"/>
      <c r="V483" s="3"/>
    </row>
    <row r="484" spans="1:22" s="4" customFormat="1" ht="12.75" x14ac:dyDescent="0.2">
      <c r="A484" s="55"/>
      <c r="B484" s="10"/>
      <c r="C484" s="10" t="s">
        <v>332</v>
      </c>
      <c r="D484" s="10"/>
      <c r="E484" s="10" t="s">
        <v>333</v>
      </c>
      <c r="F484" s="179">
        <v>22</v>
      </c>
      <c r="G484" s="179"/>
      <c r="H484" s="268">
        <v>0</v>
      </c>
      <c r="I484" s="268"/>
      <c r="J484" s="3"/>
      <c r="K484" s="10"/>
      <c r="L484" s="10"/>
      <c r="M484" s="10"/>
      <c r="N484" s="3"/>
      <c r="O484" s="172"/>
      <c r="P484" s="173"/>
      <c r="Q484" s="173"/>
      <c r="R484" s="174"/>
      <c r="S484" s="3"/>
      <c r="T484" s="3"/>
      <c r="U484" s="3"/>
      <c r="V484" s="3"/>
    </row>
    <row r="485" spans="1:22" s="4" customFormat="1" ht="12.75" x14ac:dyDescent="0.2">
      <c r="A485" s="55"/>
      <c r="B485" s="10"/>
      <c r="C485" s="10" t="s">
        <v>334</v>
      </c>
      <c r="D485" s="10"/>
      <c r="E485" s="10" t="s">
        <v>104</v>
      </c>
      <c r="F485" s="179">
        <v>1</v>
      </c>
      <c r="G485" s="179"/>
      <c r="H485" s="268"/>
      <c r="I485" s="268"/>
      <c r="J485" s="3"/>
      <c r="K485" s="10"/>
      <c r="L485" s="10"/>
      <c r="M485" s="10"/>
      <c r="N485" s="3"/>
      <c r="O485" s="172"/>
      <c r="P485" s="173"/>
      <c r="Q485" s="173"/>
      <c r="R485" s="174"/>
      <c r="S485" s="3"/>
      <c r="T485" s="3"/>
      <c r="U485" s="3"/>
      <c r="V485" s="3"/>
    </row>
    <row r="486" spans="1:22" s="4" customFormat="1" ht="12.75" x14ac:dyDescent="0.2">
      <c r="A486" s="55"/>
      <c r="B486" s="10"/>
      <c r="C486" s="10" t="s">
        <v>340</v>
      </c>
      <c r="D486" s="10"/>
      <c r="E486" s="10" t="s">
        <v>107</v>
      </c>
      <c r="F486" s="179">
        <v>7</v>
      </c>
      <c r="G486" s="179"/>
      <c r="H486" s="268"/>
      <c r="I486" s="268"/>
      <c r="J486" s="3"/>
      <c r="K486" s="10"/>
      <c r="L486" s="10"/>
      <c r="M486" s="10"/>
      <c r="N486" s="3"/>
      <c r="O486" s="172"/>
      <c r="P486" s="173"/>
      <c r="Q486" s="173"/>
      <c r="R486" s="174"/>
      <c r="S486" s="3"/>
      <c r="T486" s="3"/>
      <c r="U486" s="3"/>
      <c r="V486" s="3"/>
    </row>
    <row r="487" spans="1:22" s="4" customFormat="1" ht="12.75" x14ac:dyDescent="0.2">
      <c r="A487" s="55"/>
      <c r="B487" s="10"/>
      <c r="C487" s="10" t="s">
        <v>341</v>
      </c>
      <c r="D487" s="10"/>
      <c r="E487" s="10" t="s">
        <v>88</v>
      </c>
      <c r="F487" s="179">
        <v>45</v>
      </c>
      <c r="G487" s="179"/>
      <c r="H487" s="268"/>
      <c r="I487" s="268"/>
      <c r="J487" s="3"/>
      <c r="K487" s="10"/>
      <c r="L487" s="10"/>
      <c r="M487" s="10"/>
      <c r="N487" s="3"/>
      <c r="O487" s="172"/>
      <c r="P487" s="173"/>
      <c r="Q487" s="173"/>
      <c r="R487" s="174"/>
      <c r="S487" s="3"/>
      <c r="T487" s="3"/>
      <c r="U487" s="3"/>
      <c r="V487" s="3"/>
    </row>
    <row r="488" spans="1:22" s="4" customFormat="1" ht="12.75" x14ac:dyDescent="0.2">
      <c r="A488" s="55"/>
      <c r="B488" s="10"/>
      <c r="C488" s="10" t="s">
        <v>344</v>
      </c>
      <c r="D488" s="10"/>
      <c r="E488" s="10" t="s">
        <v>107</v>
      </c>
      <c r="F488" s="179">
        <v>1</v>
      </c>
      <c r="G488" s="179">
        <v>1</v>
      </c>
      <c r="H488" s="268">
        <v>1</v>
      </c>
      <c r="I488" s="268">
        <v>0</v>
      </c>
      <c r="J488" s="3"/>
      <c r="K488" s="10"/>
      <c r="L488" s="10"/>
      <c r="M488" s="10"/>
      <c r="N488" s="3"/>
      <c r="O488" s="172"/>
      <c r="P488" s="173"/>
      <c r="Q488" s="173"/>
      <c r="R488" s="174"/>
      <c r="S488" s="3"/>
      <c r="T488" s="3"/>
      <c r="U488" s="3"/>
      <c r="V488" s="3"/>
    </row>
    <row r="489" spans="1:22" s="4" customFormat="1" ht="12.75" x14ac:dyDescent="0.2">
      <c r="A489" s="55"/>
      <c r="B489" s="10"/>
      <c r="C489" s="10" t="s">
        <v>346</v>
      </c>
      <c r="D489" s="10"/>
      <c r="E489" s="10" t="s">
        <v>107</v>
      </c>
      <c r="F489" s="179">
        <v>1</v>
      </c>
      <c r="G489" s="179"/>
      <c r="H489" s="268"/>
      <c r="I489" s="268"/>
      <c r="J489" s="3"/>
      <c r="K489" s="10"/>
      <c r="L489" s="10"/>
      <c r="M489" s="10"/>
      <c r="N489" s="3"/>
      <c r="O489" s="172"/>
      <c r="P489" s="173"/>
      <c r="Q489" s="173"/>
      <c r="R489" s="174"/>
      <c r="S489" s="3"/>
      <c r="T489" s="3"/>
      <c r="U489" s="3"/>
      <c r="V489" s="3"/>
    </row>
    <row r="490" spans="1:22" s="4" customFormat="1" ht="12.75" x14ac:dyDescent="0.2">
      <c r="A490" s="55"/>
      <c r="B490" s="10"/>
      <c r="C490" s="10" t="s">
        <v>348</v>
      </c>
      <c r="D490" s="10"/>
      <c r="E490" s="10" t="s">
        <v>349</v>
      </c>
      <c r="F490" s="179">
        <v>25</v>
      </c>
      <c r="G490" s="179"/>
      <c r="H490" s="268"/>
      <c r="I490" s="268"/>
      <c r="J490" s="3"/>
      <c r="K490" s="10"/>
      <c r="L490" s="10"/>
      <c r="M490" s="10"/>
      <c r="N490" s="3"/>
      <c r="O490" s="172"/>
      <c r="P490" s="173"/>
      <c r="Q490" s="173"/>
      <c r="R490" s="174"/>
      <c r="S490" s="3"/>
      <c r="T490" s="3"/>
      <c r="U490" s="3"/>
      <c r="V490" s="3"/>
    </row>
    <row r="491" spans="1:22" s="4" customFormat="1" ht="12.75" x14ac:dyDescent="0.2">
      <c r="A491" s="55"/>
      <c r="B491" s="10"/>
      <c r="C491" s="10" t="s">
        <v>350</v>
      </c>
      <c r="D491" s="10"/>
      <c r="E491" s="10" t="s">
        <v>187</v>
      </c>
      <c r="F491" s="179">
        <v>12</v>
      </c>
      <c r="G491" s="179"/>
      <c r="H491" s="268">
        <v>0</v>
      </c>
      <c r="I491" s="268"/>
      <c r="J491" s="3"/>
      <c r="K491" s="10"/>
      <c r="L491" s="10"/>
      <c r="M491" s="10"/>
      <c r="N491" s="3"/>
      <c r="O491" s="172"/>
      <c r="P491" s="173"/>
      <c r="Q491" s="173"/>
      <c r="R491" s="174"/>
      <c r="S491" s="3"/>
      <c r="T491" s="3"/>
      <c r="U491" s="3"/>
      <c r="V491" s="3"/>
    </row>
    <row r="492" spans="1:22" s="4" customFormat="1" ht="12.75" x14ac:dyDescent="0.2">
      <c r="A492" s="55"/>
      <c r="B492" s="10"/>
      <c r="C492" s="10" t="s">
        <v>354</v>
      </c>
      <c r="D492" s="10"/>
      <c r="E492" s="10" t="s">
        <v>154</v>
      </c>
      <c r="F492" s="179">
        <v>36</v>
      </c>
      <c r="G492" s="179">
        <v>1</v>
      </c>
      <c r="H492" s="268">
        <v>1</v>
      </c>
      <c r="I492" s="268">
        <v>0</v>
      </c>
      <c r="J492" s="3"/>
      <c r="K492" s="10"/>
      <c r="L492" s="10"/>
      <c r="M492" s="10"/>
      <c r="N492" s="3"/>
      <c r="O492" s="172"/>
      <c r="P492" s="173"/>
      <c r="Q492" s="173"/>
      <c r="R492" s="174"/>
      <c r="S492" s="3"/>
      <c r="T492" s="3"/>
      <c r="U492" s="3"/>
      <c r="V492" s="3"/>
    </row>
    <row r="493" spans="1:22" s="4" customFormat="1" ht="12.75" x14ac:dyDescent="0.2">
      <c r="A493" s="55"/>
      <c r="B493" s="10"/>
      <c r="C493" s="10" t="s">
        <v>355</v>
      </c>
      <c r="D493" s="10"/>
      <c r="E493" s="10" t="s">
        <v>175</v>
      </c>
      <c r="F493" s="179">
        <v>77</v>
      </c>
      <c r="G493" s="179">
        <v>1</v>
      </c>
      <c r="H493" s="268">
        <v>1</v>
      </c>
      <c r="I493" s="268">
        <v>0</v>
      </c>
      <c r="J493" s="3"/>
      <c r="K493" s="10"/>
      <c r="L493" s="10"/>
      <c r="M493" s="10"/>
      <c r="N493" s="3"/>
      <c r="O493" s="172"/>
      <c r="P493" s="173"/>
      <c r="Q493" s="173"/>
      <c r="R493" s="174"/>
      <c r="S493" s="3"/>
      <c r="T493" s="3"/>
      <c r="U493" s="3"/>
      <c r="V493" s="3"/>
    </row>
    <row r="494" spans="1:22" s="4" customFormat="1" ht="12.75" x14ac:dyDescent="0.2">
      <c r="A494" s="55"/>
      <c r="B494" s="10"/>
      <c r="C494" s="10" t="s">
        <v>356</v>
      </c>
      <c r="D494" s="10"/>
      <c r="E494" s="10" t="s">
        <v>203</v>
      </c>
      <c r="F494" s="179">
        <v>45</v>
      </c>
      <c r="G494" s="179">
        <v>2</v>
      </c>
      <c r="H494" s="268">
        <v>2</v>
      </c>
      <c r="I494" s="268">
        <v>0.5</v>
      </c>
      <c r="J494" s="3"/>
      <c r="K494" s="10"/>
      <c r="L494" s="10"/>
      <c r="M494" s="10"/>
      <c r="N494" s="3"/>
      <c r="O494" s="172"/>
      <c r="P494" s="173"/>
      <c r="Q494" s="173"/>
      <c r="R494" s="174"/>
      <c r="S494" s="3"/>
      <c r="T494" s="3"/>
      <c r="U494" s="3"/>
      <c r="V494" s="3"/>
    </row>
    <row r="495" spans="1:22" s="4" customFormat="1" ht="12.75" x14ac:dyDescent="0.2">
      <c r="A495" s="55"/>
      <c r="B495" s="10"/>
      <c r="C495" s="10" t="s">
        <v>358</v>
      </c>
      <c r="D495" s="10"/>
      <c r="E495" s="10" t="s">
        <v>359</v>
      </c>
      <c r="F495" s="179">
        <v>8</v>
      </c>
      <c r="G495" s="179"/>
      <c r="H495" s="268">
        <v>0</v>
      </c>
      <c r="I495" s="268"/>
      <c r="J495" s="3"/>
      <c r="K495" s="10"/>
      <c r="L495" s="10"/>
      <c r="M495" s="10"/>
      <c r="N495" s="3"/>
      <c r="O495" s="172"/>
      <c r="P495" s="173"/>
      <c r="Q495" s="173"/>
      <c r="R495" s="174"/>
      <c r="S495" s="3"/>
      <c r="T495" s="3"/>
      <c r="U495" s="3"/>
      <c r="V495" s="3"/>
    </row>
    <row r="496" spans="1:22" s="4" customFormat="1" ht="12.75" x14ac:dyDescent="0.2">
      <c r="A496" s="55"/>
      <c r="B496" s="10"/>
      <c r="C496" s="10" t="s">
        <v>360</v>
      </c>
      <c r="D496" s="10"/>
      <c r="E496" s="10" t="s">
        <v>110</v>
      </c>
      <c r="F496" s="179">
        <v>1</v>
      </c>
      <c r="G496" s="179"/>
      <c r="H496" s="268"/>
      <c r="I496" s="268"/>
      <c r="J496" s="3"/>
      <c r="K496" s="10"/>
      <c r="L496" s="10"/>
      <c r="M496" s="10"/>
      <c r="N496" s="3"/>
      <c r="O496" s="172"/>
      <c r="P496" s="173"/>
      <c r="Q496" s="173"/>
      <c r="R496" s="174"/>
      <c r="S496" s="3"/>
      <c r="T496" s="3"/>
      <c r="U496" s="3"/>
      <c r="V496" s="3"/>
    </row>
    <row r="497" spans="1:22" s="4" customFormat="1" ht="12.75" x14ac:dyDescent="0.2">
      <c r="A497" s="55"/>
      <c r="B497" s="10"/>
      <c r="C497" s="10" t="s">
        <v>361</v>
      </c>
      <c r="D497" s="10"/>
      <c r="E497" s="10" t="s">
        <v>363</v>
      </c>
      <c r="F497" s="179">
        <v>15</v>
      </c>
      <c r="G497" s="179"/>
      <c r="H497" s="268"/>
      <c r="I497" s="268"/>
      <c r="J497" s="3"/>
      <c r="K497" s="10"/>
      <c r="L497" s="10"/>
      <c r="M497" s="10"/>
      <c r="N497" s="3"/>
      <c r="O497" s="172"/>
      <c r="P497" s="173"/>
      <c r="Q497" s="173"/>
      <c r="R497" s="174"/>
      <c r="S497" s="3"/>
      <c r="T497" s="3"/>
      <c r="U497" s="3"/>
      <c r="V497" s="3"/>
    </row>
    <row r="498" spans="1:22" s="4" customFormat="1" ht="12.75" x14ac:dyDescent="0.2">
      <c r="A498" s="55"/>
      <c r="B498" s="10"/>
      <c r="C498" s="10" t="s">
        <v>364</v>
      </c>
      <c r="D498" s="10"/>
      <c r="E498" s="10" t="s">
        <v>203</v>
      </c>
      <c r="F498" s="179">
        <v>639</v>
      </c>
      <c r="G498" s="179">
        <v>15</v>
      </c>
      <c r="H498" s="268">
        <v>8</v>
      </c>
      <c r="I498" s="268">
        <v>13.625</v>
      </c>
      <c r="J498" s="3"/>
      <c r="K498" s="10"/>
      <c r="L498" s="10"/>
      <c r="M498" s="10"/>
      <c r="N498" s="3"/>
      <c r="O498" s="172"/>
      <c r="P498" s="173"/>
      <c r="Q498" s="173"/>
      <c r="R498" s="174"/>
      <c r="S498" s="3"/>
      <c r="T498" s="3"/>
      <c r="U498" s="3"/>
      <c r="V498" s="3"/>
    </row>
    <row r="499" spans="1:22" s="4" customFormat="1" ht="12.75" x14ac:dyDescent="0.2">
      <c r="A499" s="55"/>
      <c r="B499" s="10"/>
      <c r="C499" s="10" t="s">
        <v>366</v>
      </c>
      <c r="D499" s="10"/>
      <c r="E499" s="10" t="s">
        <v>367</v>
      </c>
      <c r="F499" s="179">
        <v>51</v>
      </c>
      <c r="G499" s="179"/>
      <c r="H499" s="268">
        <v>0</v>
      </c>
      <c r="I499" s="268"/>
      <c r="J499" s="3"/>
      <c r="K499" s="10"/>
      <c r="L499" s="10"/>
      <c r="M499" s="10"/>
      <c r="N499" s="3"/>
      <c r="O499" s="172"/>
      <c r="P499" s="173"/>
      <c r="Q499" s="173"/>
      <c r="R499" s="174"/>
      <c r="S499" s="3"/>
      <c r="T499" s="3"/>
      <c r="U499" s="3"/>
      <c r="V499" s="3"/>
    </row>
    <row r="500" spans="1:22" s="4" customFormat="1" ht="12.75" x14ac:dyDescent="0.2">
      <c r="A500" s="55"/>
      <c r="B500" s="10"/>
      <c r="C500" s="10" t="s">
        <v>666</v>
      </c>
      <c r="D500" s="10"/>
      <c r="E500" s="10" t="s">
        <v>109</v>
      </c>
      <c r="F500" s="179">
        <v>5</v>
      </c>
      <c r="G500" s="179">
        <v>1</v>
      </c>
      <c r="H500" s="268">
        <v>1</v>
      </c>
      <c r="I500" s="268">
        <v>0</v>
      </c>
      <c r="J500" s="3"/>
      <c r="K500" s="10"/>
      <c r="L500" s="10"/>
      <c r="M500" s="10"/>
      <c r="N500" s="3"/>
      <c r="O500" s="172"/>
      <c r="P500" s="173"/>
      <c r="Q500" s="173"/>
      <c r="R500" s="174"/>
      <c r="S500" s="3"/>
      <c r="T500" s="3"/>
      <c r="U500" s="3"/>
      <c r="V500" s="3"/>
    </row>
    <row r="501" spans="1:22" s="4" customFormat="1" ht="12.75" x14ac:dyDescent="0.2">
      <c r="A501" s="55"/>
      <c r="B501" s="10"/>
      <c r="C501" s="10" t="s">
        <v>372</v>
      </c>
      <c r="D501" s="10"/>
      <c r="E501" s="10" t="s">
        <v>104</v>
      </c>
      <c r="F501" s="179">
        <v>7</v>
      </c>
      <c r="G501" s="179"/>
      <c r="H501" s="268">
        <v>0</v>
      </c>
      <c r="I501" s="268"/>
      <c r="J501" s="3"/>
      <c r="K501" s="10"/>
      <c r="L501" s="10"/>
      <c r="M501" s="10"/>
      <c r="N501" s="3"/>
      <c r="O501" s="172"/>
      <c r="P501" s="173"/>
      <c r="Q501" s="173"/>
      <c r="R501" s="174"/>
      <c r="S501" s="3"/>
      <c r="T501" s="3"/>
      <c r="U501" s="3"/>
      <c r="V501" s="3"/>
    </row>
    <row r="502" spans="1:22" s="4" customFormat="1" ht="12.75" x14ac:dyDescent="0.2">
      <c r="A502" s="55"/>
      <c r="B502" s="10"/>
      <c r="C502" s="10" t="s">
        <v>373</v>
      </c>
      <c r="D502" s="10"/>
      <c r="E502" s="10" t="s">
        <v>374</v>
      </c>
      <c r="F502" s="179">
        <v>2</v>
      </c>
      <c r="G502" s="179"/>
      <c r="H502" s="268"/>
      <c r="I502" s="268"/>
      <c r="J502" s="3"/>
      <c r="K502" s="10"/>
      <c r="L502" s="10"/>
      <c r="M502" s="10"/>
      <c r="N502" s="3"/>
      <c r="O502" s="172"/>
      <c r="P502" s="173"/>
      <c r="Q502" s="173"/>
      <c r="R502" s="174"/>
      <c r="S502" s="3"/>
      <c r="T502" s="3"/>
      <c r="U502" s="3"/>
      <c r="V502" s="3"/>
    </row>
    <row r="503" spans="1:22" s="4" customFormat="1" ht="12.75" x14ac:dyDescent="0.2">
      <c r="A503" s="55"/>
      <c r="B503" s="10"/>
      <c r="C503" s="10" t="s">
        <v>375</v>
      </c>
      <c r="D503" s="10"/>
      <c r="E503" s="10" t="s">
        <v>104</v>
      </c>
      <c r="F503" s="179">
        <v>5</v>
      </c>
      <c r="G503" s="179"/>
      <c r="H503" s="268"/>
      <c r="I503" s="268"/>
      <c r="J503" s="3"/>
      <c r="K503" s="10"/>
      <c r="L503" s="10"/>
      <c r="M503" s="10"/>
      <c r="N503" s="3"/>
      <c r="O503" s="172"/>
      <c r="P503" s="173"/>
      <c r="Q503" s="173"/>
      <c r="R503" s="174"/>
      <c r="S503" s="3"/>
      <c r="T503" s="3"/>
      <c r="U503" s="3"/>
      <c r="V503" s="3"/>
    </row>
    <row r="504" spans="1:22" s="4" customFormat="1" ht="12.75" x14ac:dyDescent="0.2">
      <c r="A504" s="55"/>
      <c r="B504" s="10"/>
      <c r="C504" s="10" t="s">
        <v>376</v>
      </c>
      <c r="D504" s="10"/>
      <c r="E504" s="10" t="s">
        <v>211</v>
      </c>
      <c r="F504" s="179">
        <v>8</v>
      </c>
      <c r="G504" s="179"/>
      <c r="H504" s="268"/>
      <c r="I504" s="268"/>
      <c r="J504" s="3"/>
      <c r="K504" s="10"/>
      <c r="L504" s="10"/>
      <c r="M504" s="10"/>
      <c r="N504" s="3"/>
      <c r="O504" s="172"/>
      <c r="P504" s="173"/>
      <c r="Q504" s="173"/>
      <c r="R504" s="174"/>
      <c r="S504" s="3"/>
      <c r="T504" s="3"/>
      <c r="U504" s="3"/>
      <c r="V504" s="3"/>
    </row>
    <row r="505" spans="1:22" s="4" customFormat="1" ht="12.75" x14ac:dyDescent="0.2">
      <c r="A505" s="55"/>
      <c r="B505" s="10"/>
      <c r="C505" s="10" t="s">
        <v>377</v>
      </c>
      <c r="D505" s="10"/>
      <c r="E505" s="10" t="s">
        <v>302</v>
      </c>
      <c r="F505" s="179">
        <v>36</v>
      </c>
      <c r="G505" s="179">
        <v>2</v>
      </c>
      <c r="H505" s="268">
        <v>1</v>
      </c>
      <c r="I505" s="268">
        <v>1</v>
      </c>
      <c r="J505" s="3"/>
      <c r="K505" s="10"/>
      <c r="L505" s="10"/>
      <c r="M505" s="10"/>
      <c r="N505" s="3"/>
      <c r="O505" s="172"/>
      <c r="P505" s="173"/>
      <c r="Q505" s="173"/>
      <c r="R505" s="174"/>
      <c r="S505" s="3"/>
      <c r="T505" s="3"/>
      <c r="U505" s="3"/>
      <c r="V505" s="3"/>
    </row>
    <row r="506" spans="1:22" s="4" customFormat="1" ht="12.75" x14ac:dyDescent="0.2">
      <c r="A506" s="55"/>
      <c r="B506" s="10"/>
      <c r="C506" s="10" t="s">
        <v>378</v>
      </c>
      <c r="D506" s="10"/>
      <c r="E506" s="10" t="s">
        <v>102</v>
      </c>
      <c r="F506" s="179">
        <v>1</v>
      </c>
      <c r="G506" s="179"/>
      <c r="H506" s="268"/>
      <c r="I506" s="268"/>
      <c r="J506" s="3"/>
      <c r="K506" s="10"/>
      <c r="L506" s="10"/>
      <c r="M506" s="10"/>
      <c r="N506" s="3"/>
      <c r="O506" s="172"/>
      <c r="P506" s="173"/>
      <c r="Q506" s="173"/>
      <c r="R506" s="174"/>
      <c r="S506" s="3"/>
      <c r="T506" s="3"/>
      <c r="U506" s="3"/>
      <c r="V506" s="3"/>
    </row>
    <row r="507" spans="1:22" s="4" customFormat="1" ht="12.75" x14ac:dyDescent="0.2">
      <c r="A507" s="55"/>
      <c r="B507" s="10"/>
      <c r="C507" s="10" t="s">
        <v>378</v>
      </c>
      <c r="D507" s="10"/>
      <c r="E507" s="10" t="s">
        <v>105</v>
      </c>
      <c r="F507" s="179">
        <v>183</v>
      </c>
      <c r="G507" s="179">
        <v>3</v>
      </c>
      <c r="H507" s="268">
        <v>1</v>
      </c>
      <c r="I507" s="268">
        <v>0</v>
      </c>
      <c r="J507" s="3"/>
      <c r="K507" s="10"/>
      <c r="L507" s="10"/>
      <c r="M507" s="10"/>
      <c r="N507" s="3"/>
      <c r="O507" s="172"/>
      <c r="P507" s="173"/>
      <c r="Q507" s="173"/>
      <c r="R507" s="174"/>
      <c r="S507" s="3"/>
      <c r="T507" s="3"/>
      <c r="U507" s="3"/>
      <c r="V507" s="3"/>
    </row>
    <row r="508" spans="1:22" s="4" customFormat="1" ht="12.75" x14ac:dyDescent="0.2">
      <c r="A508" s="55"/>
      <c r="B508" s="10"/>
      <c r="C508" s="10" t="s">
        <v>380</v>
      </c>
      <c r="D508" s="10"/>
      <c r="E508" s="10" t="s">
        <v>164</v>
      </c>
      <c r="F508" s="179">
        <v>6</v>
      </c>
      <c r="G508" s="179"/>
      <c r="H508" s="268">
        <v>0</v>
      </c>
      <c r="I508" s="268"/>
      <c r="J508" s="3"/>
      <c r="K508" s="10"/>
      <c r="L508" s="10"/>
      <c r="M508" s="10"/>
      <c r="N508" s="3"/>
      <c r="O508" s="172"/>
      <c r="P508" s="173"/>
      <c r="Q508" s="173"/>
      <c r="R508" s="174"/>
      <c r="S508" s="3"/>
      <c r="T508" s="3"/>
      <c r="U508" s="3"/>
      <c r="V508" s="3"/>
    </row>
    <row r="509" spans="1:22" s="4" customFormat="1" ht="12.75" x14ac:dyDescent="0.2">
      <c r="A509" s="55"/>
      <c r="B509" s="10"/>
      <c r="C509" s="10" t="s">
        <v>381</v>
      </c>
      <c r="D509" s="10"/>
      <c r="E509" s="10" t="s">
        <v>382</v>
      </c>
      <c r="F509" s="179">
        <v>154</v>
      </c>
      <c r="G509" s="179">
        <v>2</v>
      </c>
      <c r="H509" s="268">
        <v>2</v>
      </c>
      <c r="I509" s="268">
        <v>3.5</v>
      </c>
      <c r="J509" s="3"/>
      <c r="K509" s="10"/>
      <c r="L509" s="10"/>
      <c r="M509" s="10"/>
      <c r="N509" s="3"/>
      <c r="O509" s="172"/>
      <c r="P509" s="173"/>
      <c r="Q509" s="173"/>
      <c r="R509" s="174"/>
      <c r="S509" s="3"/>
      <c r="T509" s="3"/>
      <c r="U509" s="3"/>
      <c r="V509" s="3"/>
    </row>
    <row r="510" spans="1:22" s="4" customFormat="1" ht="12.75" x14ac:dyDescent="0.2">
      <c r="A510" s="55"/>
      <c r="B510" s="10"/>
      <c r="C510" s="10" t="s">
        <v>669</v>
      </c>
      <c r="D510" s="10"/>
      <c r="E510" s="10" t="s">
        <v>84</v>
      </c>
      <c r="F510" s="179">
        <v>1</v>
      </c>
      <c r="G510" s="179"/>
      <c r="H510" s="268"/>
      <c r="I510" s="268"/>
      <c r="J510" s="3"/>
      <c r="K510" s="10"/>
      <c r="L510" s="10"/>
      <c r="M510" s="10"/>
      <c r="N510" s="3"/>
      <c r="O510" s="172"/>
      <c r="P510" s="173"/>
      <c r="Q510" s="173"/>
      <c r="R510" s="174"/>
      <c r="S510" s="3"/>
      <c r="T510" s="3"/>
      <c r="U510" s="3"/>
      <c r="V510" s="3"/>
    </row>
    <row r="511" spans="1:22" s="4" customFormat="1" ht="12.75" x14ac:dyDescent="0.2">
      <c r="A511" s="55"/>
      <c r="B511" s="10"/>
      <c r="C511" s="10" t="s">
        <v>384</v>
      </c>
      <c r="D511" s="10"/>
      <c r="E511" s="10" t="s">
        <v>84</v>
      </c>
      <c r="F511" s="179">
        <v>49</v>
      </c>
      <c r="G511" s="179"/>
      <c r="H511" s="268">
        <v>0</v>
      </c>
      <c r="I511" s="268"/>
      <c r="J511" s="3"/>
      <c r="K511" s="10"/>
      <c r="L511" s="10"/>
      <c r="M511" s="10"/>
      <c r="N511" s="3"/>
      <c r="O511" s="172"/>
      <c r="P511" s="173"/>
      <c r="Q511" s="173"/>
      <c r="R511" s="174"/>
      <c r="S511" s="3"/>
      <c r="T511" s="3"/>
      <c r="U511" s="3"/>
      <c r="V511" s="3"/>
    </row>
    <row r="512" spans="1:22" s="4" customFormat="1" ht="12.75" x14ac:dyDescent="0.2">
      <c r="A512" s="55"/>
      <c r="B512" s="10"/>
      <c r="C512" s="10" t="s">
        <v>387</v>
      </c>
      <c r="D512" s="10"/>
      <c r="E512" s="10" t="s">
        <v>187</v>
      </c>
      <c r="F512" s="179">
        <v>77</v>
      </c>
      <c r="G512" s="179">
        <v>2</v>
      </c>
      <c r="H512" s="268">
        <v>2</v>
      </c>
      <c r="I512" s="268">
        <v>0</v>
      </c>
      <c r="J512" s="3"/>
      <c r="K512" s="10"/>
      <c r="L512" s="10"/>
      <c r="M512" s="10"/>
      <c r="N512" s="3"/>
      <c r="O512" s="172"/>
      <c r="P512" s="173"/>
      <c r="Q512" s="173"/>
      <c r="R512" s="174"/>
      <c r="S512" s="3"/>
      <c r="T512" s="3"/>
      <c r="U512" s="3"/>
      <c r="V512" s="3"/>
    </row>
    <row r="513" spans="1:22" s="4" customFormat="1" ht="12.75" x14ac:dyDescent="0.2">
      <c r="A513" s="55"/>
      <c r="B513" s="10"/>
      <c r="C513" s="10" t="s">
        <v>389</v>
      </c>
      <c r="D513" s="10"/>
      <c r="E513" s="10" t="s">
        <v>124</v>
      </c>
      <c r="F513" s="179">
        <v>18</v>
      </c>
      <c r="G513" s="179"/>
      <c r="H513" s="268">
        <v>0</v>
      </c>
      <c r="I513" s="268"/>
      <c r="J513" s="3"/>
      <c r="K513" s="10"/>
      <c r="L513" s="10"/>
      <c r="M513" s="10"/>
      <c r="N513" s="3"/>
      <c r="O513" s="172"/>
      <c r="P513" s="173"/>
      <c r="Q513" s="173"/>
      <c r="R513" s="174"/>
      <c r="S513" s="3"/>
      <c r="T513" s="3"/>
      <c r="U513" s="3"/>
      <c r="V513" s="3"/>
    </row>
    <row r="514" spans="1:22" s="4" customFormat="1" ht="12.75" x14ac:dyDescent="0.2">
      <c r="A514" s="55"/>
      <c r="B514" s="10"/>
      <c r="C514" s="10" t="s">
        <v>391</v>
      </c>
      <c r="D514" s="10"/>
      <c r="E514" s="10" t="s">
        <v>110</v>
      </c>
      <c r="F514" s="179">
        <v>1</v>
      </c>
      <c r="G514" s="179"/>
      <c r="H514" s="268">
        <v>0</v>
      </c>
      <c r="I514" s="268"/>
      <c r="J514" s="3"/>
      <c r="K514" s="10"/>
      <c r="L514" s="10"/>
      <c r="M514" s="10"/>
      <c r="N514" s="3"/>
      <c r="O514" s="172"/>
      <c r="P514" s="173"/>
      <c r="Q514" s="173"/>
      <c r="R514" s="174"/>
      <c r="S514" s="3"/>
      <c r="T514" s="3"/>
      <c r="U514" s="3"/>
      <c r="V514" s="3"/>
    </row>
    <row r="515" spans="1:22" s="4" customFormat="1" ht="12.75" x14ac:dyDescent="0.2">
      <c r="A515" s="55"/>
      <c r="B515" s="10"/>
      <c r="C515" s="10" t="s">
        <v>394</v>
      </c>
      <c r="D515" s="10"/>
      <c r="E515" s="10" t="s">
        <v>395</v>
      </c>
      <c r="F515" s="179">
        <v>3</v>
      </c>
      <c r="G515" s="179"/>
      <c r="H515" s="268"/>
      <c r="I515" s="268"/>
      <c r="J515" s="3"/>
      <c r="K515" s="10"/>
      <c r="L515" s="10"/>
      <c r="M515" s="10"/>
      <c r="N515" s="3"/>
      <c r="O515" s="172"/>
      <c r="P515" s="173"/>
      <c r="Q515" s="173"/>
      <c r="R515" s="174"/>
      <c r="S515" s="3"/>
      <c r="T515" s="3"/>
      <c r="U515" s="3"/>
      <c r="V515" s="3"/>
    </row>
    <row r="516" spans="1:22" s="4" customFormat="1" ht="12.75" x14ac:dyDescent="0.2">
      <c r="A516" s="55"/>
      <c r="B516" s="10"/>
      <c r="C516" s="10" t="s">
        <v>396</v>
      </c>
      <c r="D516" s="10"/>
      <c r="E516" s="10" t="s">
        <v>86</v>
      </c>
      <c r="F516" s="179">
        <v>9</v>
      </c>
      <c r="G516" s="179"/>
      <c r="H516" s="268">
        <v>0</v>
      </c>
      <c r="I516" s="268"/>
      <c r="J516" s="3"/>
      <c r="K516" s="10"/>
      <c r="L516" s="10"/>
      <c r="M516" s="10"/>
      <c r="N516" s="3"/>
      <c r="O516" s="172"/>
      <c r="P516" s="173"/>
      <c r="Q516" s="173"/>
      <c r="R516" s="174"/>
      <c r="S516" s="3"/>
      <c r="T516" s="3"/>
      <c r="U516" s="3"/>
      <c r="V516" s="3"/>
    </row>
    <row r="517" spans="1:22" s="4" customFormat="1" ht="12.75" x14ac:dyDescent="0.2">
      <c r="A517" s="55"/>
      <c r="B517" s="10"/>
      <c r="C517" s="10" t="s">
        <v>397</v>
      </c>
      <c r="D517" s="10"/>
      <c r="E517" s="10" t="s">
        <v>65</v>
      </c>
      <c r="F517" s="179">
        <v>1</v>
      </c>
      <c r="G517" s="179"/>
      <c r="H517" s="268"/>
      <c r="I517" s="268"/>
      <c r="J517" s="3"/>
      <c r="K517" s="10"/>
      <c r="L517" s="10"/>
      <c r="M517" s="10"/>
      <c r="N517" s="3"/>
      <c r="O517" s="172"/>
      <c r="P517" s="173"/>
      <c r="Q517" s="173"/>
      <c r="R517" s="174"/>
      <c r="S517" s="3"/>
      <c r="T517" s="3"/>
      <c r="U517" s="3"/>
      <c r="V517" s="3"/>
    </row>
    <row r="518" spans="1:22" s="4" customFormat="1" ht="12.75" x14ac:dyDescent="0.2">
      <c r="A518" s="55"/>
      <c r="B518" s="10"/>
      <c r="C518" s="10" t="s">
        <v>397</v>
      </c>
      <c r="D518" s="10"/>
      <c r="E518" s="10" t="s">
        <v>120</v>
      </c>
      <c r="F518" s="179">
        <v>479</v>
      </c>
      <c r="G518" s="179">
        <v>2</v>
      </c>
      <c r="H518" s="268">
        <v>1</v>
      </c>
      <c r="I518" s="268">
        <v>6</v>
      </c>
      <c r="J518" s="3"/>
      <c r="K518" s="10"/>
      <c r="L518" s="10"/>
      <c r="M518" s="10"/>
      <c r="N518" s="3"/>
      <c r="O518" s="172"/>
      <c r="P518" s="173"/>
      <c r="Q518" s="173"/>
      <c r="R518" s="174"/>
      <c r="S518" s="3"/>
      <c r="T518" s="3"/>
      <c r="U518" s="3"/>
      <c r="V518" s="3"/>
    </row>
    <row r="519" spans="1:22" s="4" customFormat="1" ht="12.75" x14ac:dyDescent="0.2">
      <c r="A519" s="55"/>
      <c r="B519" s="10"/>
      <c r="C519" s="10" t="s">
        <v>398</v>
      </c>
      <c r="D519" s="10"/>
      <c r="E519" s="10" t="s">
        <v>97</v>
      </c>
      <c r="F519" s="179">
        <v>2</v>
      </c>
      <c r="G519" s="179"/>
      <c r="H519" s="268"/>
      <c r="I519" s="268"/>
      <c r="J519" s="3"/>
      <c r="K519" s="10"/>
      <c r="L519" s="10"/>
      <c r="M519" s="10"/>
      <c r="N519" s="3"/>
      <c r="O519" s="172"/>
      <c r="P519" s="173"/>
      <c r="Q519" s="173"/>
      <c r="R519" s="174"/>
      <c r="S519" s="3"/>
      <c r="T519" s="3"/>
      <c r="U519" s="3"/>
      <c r="V519" s="3"/>
    </row>
    <row r="520" spans="1:22" s="4" customFormat="1" ht="12.75" x14ac:dyDescent="0.2">
      <c r="A520" s="55"/>
      <c r="B520" s="10"/>
      <c r="C520" s="10" t="s">
        <v>399</v>
      </c>
      <c r="D520" s="10"/>
      <c r="E520" s="10" t="s">
        <v>100</v>
      </c>
      <c r="F520" s="179">
        <v>1</v>
      </c>
      <c r="G520" s="179"/>
      <c r="H520" s="268"/>
      <c r="I520" s="268"/>
      <c r="J520" s="3"/>
      <c r="K520" s="10"/>
      <c r="L520" s="10"/>
      <c r="M520" s="10"/>
      <c r="N520" s="3"/>
      <c r="O520" s="172"/>
      <c r="P520" s="173"/>
      <c r="Q520" s="173"/>
      <c r="R520" s="174"/>
      <c r="S520" s="3"/>
      <c r="T520" s="3"/>
      <c r="U520" s="3"/>
      <c r="V520" s="3"/>
    </row>
    <row r="521" spans="1:22" s="4" customFormat="1" ht="12.75" x14ac:dyDescent="0.2">
      <c r="A521" s="55"/>
      <c r="B521" s="10"/>
      <c r="C521" s="10" t="s">
        <v>399</v>
      </c>
      <c r="D521" s="10"/>
      <c r="E521" s="10" t="s">
        <v>77</v>
      </c>
      <c r="F521" s="179">
        <v>117</v>
      </c>
      <c r="G521" s="179">
        <v>1</v>
      </c>
      <c r="H521" s="268">
        <v>1</v>
      </c>
      <c r="I521" s="268">
        <v>5</v>
      </c>
      <c r="J521" s="3"/>
      <c r="K521" s="10"/>
      <c r="L521" s="10"/>
      <c r="M521" s="10"/>
      <c r="N521" s="3"/>
      <c r="O521" s="172"/>
      <c r="P521" s="173"/>
      <c r="Q521" s="173"/>
      <c r="R521" s="174"/>
      <c r="S521" s="3"/>
      <c r="T521" s="3"/>
      <c r="U521" s="3"/>
      <c r="V521" s="3"/>
    </row>
    <row r="522" spans="1:22" s="4" customFormat="1" ht="12.75" x14ac:dyDescent="0.2">
      <c r="A522" s="55"/>
      <c r="B522" s="10"/>
      <c r="C522" s="10" t="s">
        <v>400</v>
      </c>
      <c r="D522" s="10"/>
      <c r="E522" s="10" t="s">
        <v>388</v>
      </c>
      <c r="F522" s="179">
        <v>35</v>
      </c>
      <c r="G522" s="179">
        <v>1</v>
      </c>
      <c r="H522" s="268">
        <v>0</v>
      </c>
      <c r="I522" s="268"/>
      <c r="J522" s="3"/>
      <c r="K522" s="10"/>
      <c r="L522" s="10"/>
      <c r="M522" s="10"/>
      <c r="N522" s="3"/>
      <c r="O522" s="172"/>
      <c r="P522" s="173"/>
      <c r="Q522" s="173"/>
      <c r="R522" s="174"/>
      <c r="S522" s="3"/>
      <c r="T522" s="3"/>
      <c r="U522" s="3"/>
      <c r="V522" s="3"/>
    </row>
    <row r="523" spans="1:22" s="4" customFormat="1" ht="12.75" x14ac:dyDescent="0.2">
      <c r="A523" s="55"/>
      <c r="B523" s="10"/>
      <c r="C523" s="10" t="s">
        <v>402</v>
      </c>
      <c r="D523" s="10"/>
      <c r="E523" s="10" t="s">
        <v>383</v>
      </c>
      <c r="F523" s="179">
        <v>22</v>
      </c>
      <c r="G523" s="179"/>
      <c r="H523" s="268">
        <v>0</v>
      </c>
      <c r="I523" s="268"/>
      <c r="J523" s="3"/>
      <c r="K523" s="10"/>
      <c r="L523" s="10"/>
      <c r="M523" s="10"/>
      <c r="N523" s="3"/>
      <c r="O523" s="172"/>
      <c r="P523" s="173"/>
      <c r="Q523" s="173"/>
      <c r="R523" s="174"/>
      <c r="S523" s="3"/>
      <c r="T523" s="3"/>
      <c r="U523" s="3"/>
      <c r="V523" s="3"/>
    </row>
    <row r="524" spans="1:22" s="4" customFormat="1" ht="12.75" x14ac:dyDescent="0.2">
      <c r="A524" s="55"/>
      <c r="B524" s="10"/>
      <c r="C524" s="10" t="s">
        <v>403</v>
      </c>
      <c r="D524" s="10"/>
      <c r="E524" s="10" t="s">
        <v>175</v>
      </c>
      <c r="F524" s="179">
        <v>567</v>
      </c>
      <c r="G524" s="179">
        <v>9</v>
      </c>
      <c r="H524" s="268">
        <v>5</v>
      </c>
      <c r="I524" s="268">
        <v>0.2</v>
      </c>
      <c r="J524" s="3"/>
      <c r="K524" s="10"/>
      <c r="L524" s="10"/>
      <c r="M524" s="10"/>
      <c r="N524" s="3"/>
      <c r="O524" s="172"/>
      <c r="P524" s="173"/>
      <c r="Q524" s="173"/>
      <c r="R524" s="174"/>
      <c r="S524" s="3"/>
      <c r="T524" s="3"/>
      <c r="U524" s="3"/>
      <c r="V524" s="3"/>
    </row>
    <row r="525" spans="1:22" s="4" customFormat="1" ht="12.75" x14ac:dyDescent="0.2">
      <c r="A525" s="55"/>
      <c r="B525" s="10"/>
      <c r="C525" s="10" t="s">
        <v>405</v>
      </c>
      <c r="D525" s="10"/>
      <c r="E525" s="10" t="s">
        <v>393</v>
      </c>
      <c r="F525" s="179">
        <v>9</v>
      </c>
      <c r="G525" s="179"/>
      <c r="H525" s="268"/>
      <c r="I525" s="268"/>
      <c r="J525" s="3"/>
      <c r="K525" s="10"/>
      <c r="L525" s="10"/>
      <c r="M525" s="10"/>
      <c r="N525" s="3"/>
      <c r="O525" s="172"/>
      <c r="P525" s="173"/>
      <c r="Q525" s="173"/>
      <c r="R525" s="174"/>
      <c r="S525" s="3"/>
      <c r="T525" s="3"/>
      <c r="U525" s="3"/>
      <c r="V525" s="3"/>
    </row>
    <row r="526" spans="1:22" s="4" customFormat="1" ht="12.75" x14ac:dyDescent="0.2">
      <c r="A526" s="55"/>
      <c r="B526" s="10"/>
      <c r="C526" s="10" t="s">
        <v>407</v>
      </c>
      <c r="D526" s="10"/>
      <c r="E526" s="10" t="s">
        <v>155</v>
      </c>
      <c r="F526" s="179">
        <v>41</v>
      </c>
      <c r="G526" s="179"/>
      <c r="H526" s="268">
        <v>0</v>
      </c>
      <c r="I526" s="268"/>
      <c r="J526" s="3"/>
      <c r="K526" s="10"/>
      <c r="L526" s="10"/>
      <c r="M526" s="10"/>
      <c r="N526" s="3"/>
      <c r="O526" s="172"/>
      <c r="P526" s="173"/>
      <c r="Q526" s="173"/>
      <c r="R526" s="174"/>
      <c r="S526" s="3"/>
      <c r="T526" s="3"/>
      <c r="U526" s="3"/>
      <c r="V526" s="3"/>
    </row>
    <row r="527" spans="1:22" s="4" customFormat="1" ht="12.75" x14ac:dyDescent="0.2">
      <c r="A527" s="55"/>
      <c r="B527" s="10"/>
      <c r="C527" s="10" t="s">
        <v>408</v>
      </c>
      <c r="D527" s="10"/>
      <c r="E527" s="10" t="s">
        <v>409</v>
      </c>
      <c r="F527" s="179">
        <v>25</v>
      </c>
      <c r="G527" s="179">
        <v>1</v>
      </c>
      <c r="H527" s="268">
        <v>0</v>
      </c>
      <c r="I527" s="268"/>
      <c r="J527" s="3"/>
      <c r="K527" s="10"/>
      <c r="L527" s="10"/>
      <c r="M527" s="10"/>
      <c r="N527" s="3"/>
      <c r="O527" s="172"/>
      <c r="P527" s="173"/>
      <c r="Q527" s="173"/>
      <c r="R527" s="174"/>
      <c r="S527" s="3"/>
      <c r="T527" s="3"/>
      <c r="U527" s="3"/>
      <c r="V527" s="3"/>
    </row>
    <row r="528" spans="1:22" s="4" customFormat="1" ht="12.75" x14ac:dyDescent="0.2">
      <c r="A528" s="55"/>
      <c r="B528" s="10"/>
      <c r="C528" s="10" t="s">
        <v>411</v>
      </c>
      <c r="D528" s="10"/>
      <c r="E528" s="10" t="s">
        <v>93</v>
      </c>
      <c r="F528" s="179">
        <v>34</v>
      </c>
      <c r="G528" s="179">
        <v>2</v>
      </c>
      <c r="H528" s="268">
        <v>2</v>
      </c>
      <c r="I528" s="268">
        <v>0.5</v>
      </c>
      <c r="J528" s="3"/>
      <c r="K528" s="10"/>
      <c r="L528" s="10"/>
      <c r="M528" s="10"/>
      <c r="N528" s="3"/>
      <c r="O528" s="172"/>
      <c r="P528" s="173"/>
      <c r="Q528" s="173"/>
      <c r="R528" s="174"/>
      <c r="S528" s="3"/>
      <c r="T528" s="3"/>
      <c r="U528" s="3"/>
      <c r="V528" s="3"/>
    </row>
    <row r="529" spans="1:22" s="4" customFormat="1" ht="12.75" x14ac:dyDescent="0.2">
      <c r="A529" s="55"/>
      <c r="B529" s="10"/>
      <c r="C529" s="10" t="s">
        <v>413</v>
      </c>
      <c r="D529" s="10"/>
      <c r="E529" s="10" t="s">
        <v>414</v>
      </c>
      <c r="F529" s="179">
        <v>29</v>
      </c>
      <c r="G529" s="179">
        <v>1</v>
      </c>
      <c r="H529" s="268">
        <v>1</v>
      </c>
      <c r="I529" s="268">
        <v>0</v>
      </c>
      <c r="J529" s="3"/>
      <c r="K529" s="10"/>
      <c r="L529" s="10"/>
      <c r="M529" s="10"/>
      <c r="N529" s="3"/>
      <c r="O529" s="172"/>
      <c r="P529" s="173"/>
      <c r="Q529" s="173"/>
      <c r="R529" s="174"/>
      <c r="S529" s="3"/>
      <c r="T529" s="3"/>
      <c r="U529" s="3"/>
      <c r="V529" s="3"/>
    </row>
    <row r="530" spans="1:22" s="4" customFormat="1" ht="12.75" x14ac:dyDescent="0.2">
      <c r="A530" s="55"/>
      <c r="B530" s="10"/>
      <c r="C530" s="10" t="s">
        <v>676</v>
      </c>
      <c r="D530" s="10"/>
      <c r="E530" s="10" t="s">
        <v>414</v>
      </c>
      <c r="F530" s="179">
        <v>3</v>
      </c>
      <c r="G530" s="179"/>
      <c r="H530" s="268"/>
      <c r="I530" s="268"/>
      <c r="J530" s="3"/>
      <c r="K530" s="10"/>
      <c r="L530" s="10"/>
      <c r="M530" s="10"/>
      <c r="N530" s="3"/>
      <c r="O530" s="172"/>
      <c r="P530" s="173"/>
      <c r="Q530" s="173"/>
      <c r="R530" s="174"/>
      <c r="S530" s="3"/>
      <c r="T530" s="3"/>
      <c r="U530" s="3"/>
      <c r="V530" s="3"/>
    </row>
    <row r="531" spans="1:22" s="4" customFormat="1" ht="12.75" x14ac:dyDescent="0.2">
      <c r="A531" s="55"/>
      <c r="B531" s="10"/>
      <c r="C531" s="10" t="s">
        <v>415</v>
      </c>
      <c r="D531" s="10"/>
      <c r="E531" s="10" t="s">
        <v>324</v>
      </c>
      <c r="F531" s="179">
        <v>108</v>
      </c>
      <c r="G531" s="179">
        <v>1</v>
      </c>
      <c r="H531" s="268">
        <v>1</v>
      </c>
      <c r="I531" s="268">
        <v>0</v>
      </c>
      <c r="J531" s="3"/>
      <c r="K531" s="10"/>
      <c r="L531" s="10"/>
      <c r="M531" s="10"/>
      <c r="N531" s="3"/>
      <c r="O531" s="172"/>
      <c r="P531" s="173"/>
      <c r="Q531" s="173"/>
      <c r="R531" s="174"/>
      <c r="S531" s="3"/>
      <c r="T531" s="3"/>
      <c r="U531" s="3"/>
      <c r="V531" s="3"/>
    </row>
    <row r="532" spans="1:22" s="4" customFormat="1" ht="12.75" x14ac:dyDescent="0.2">
      <c r="A532" s="55"/>
      <c r="B532" s="10"/>
      <c r="C532" s="10" t="s">
        <v>677</v>
      </c>
      <c r="D532" s="10"/>
      <c r="E532" s="10" t="s">
        <v>109</v>
      </c>
      <c r="F532" s="179">
        <v>20</v>
      </c>
      <c r="G532" s="179"/>
      <c r="H532" s="268">
        <v>0</v>
      </c>
      <c r="I532" s="268"/>
      <c r="J532" s="3"/>
      <c r="K532" s="10"/>
      <c r="L532" s="10"/>
      <c r="M532" s="10"/>
      <c r="N532" s="3"/>
      <c r="O532" s="172"/>
      <c r="P532" s="173"/>
      <c r="Q532" s="173"/>
      <c r="R532" s="174"/>
      <c r="S532" s="3"/>
      <c r="T532" s="3"/>
      <c r="U532" s="3"/>
      <c r="V532" s="3"/>
    </row>
    <row r="533" spans="1:22" s="4" customFormat="1" ht="12.75" x14ac:dyDescent="0.2">
      <c r="A533" s="55"/>
      <c r="B533" s="10"/>
      <c r="C533" s="10" t="s">
        <v>417</v>
      </c>
      <c r="D533" s="10"/>
      <c r="E533" s="10" t="s">
        <v>79</v>
      </c>
      <c r="F533" s="179">
        <v>6</v>
      </c>
      <c r="G533" s="179"/>
      <c r="H533" s="268">
        <v>0</v>
      </c>
      <c r="I533" s="268"/>
      <c r="J533" s="3"/>
      <c r="K533" s="10"/>
      <c r="L533" s="10"/>
      <c r="M533" s="10"/>
      <c r="N533" s="3"/>
      <c r="O533" s="172"/>
      <c r="P533" s="173"/>
      <c r="Q533" s="173"/>
      <c r="R533" s="174"/>
      <c r="S533" s="3"/>
      <c r="T533" s="3"/>
      <c r="U533" s="3"/>
      <c r="V533" s="3"/>
    </row>
    <row r="534" spans="1:22" s="4" customFormat="1" ht="12.75" x14ac:dyDescent="0.2">
      <c r="A534" s="55"/>
      <c r="B534" s="10"/>
      <c r="C534" s="10" t="s">
        <v>419</v>
      </c>
      <c r="D534" s="10"/>
      <c r="E534" s="10" t="s">
        <v>110</v>
      </c>
      <c r="F534" s="179">
        <v>15</v>
      </c>
      <c r="G534" s="179"/>
      <c r="H534" s="268">
        <v>0</v>
      </c>
      <c r="I534" s="268"/>
      <c r="J534" s="3"/>
      <c r="K534" s="10"/>
      <c r="L534" s="10"/>
      <c r="M534" s="10"/>
      <c r="N534" s="3"/>
      <c r="O534" s="172"/>
      <c r="P534" s="173"/>
      <c r="Q534" s="173"/>
      <c r="R534" s="174"/>
      <c r="S534" s="3"/>
      <c r="T534" s="3"/>
      <c r="U534" s="3"/>
      <c r="V534" s="3"/>
    </row>
    <row r="535" spans="1:22" s="4" customFormat="1" ht="12.75" x14ac:dyDescent="0.2">
      <c r="A535" s="55"/>
      <c r="B535" s="10"/>
      <c r="C535" s="10" t="s">
        <v>420</v>
      </c>
      <c r="D535" s="10"/>
      <c r="E535" s="10" t="s">
        <v>287</v>
      </c>
      <c r="F535" s="179">
        <v>89</v>
      </c>
      <c r="G535" s="179">
        <v>4</v>
      </c>
      <c r="H535" s="268">
        <v>1</v>
      </c>
      <c r="I535" s="268">
        <v>2</v>
      </c>
      <c r="J535" s="3"/>
      <c r="K535" s="10"/>
      <c r="L535" s="10"/>
      <c r="M535" s="10"/>
      <c r="N535" s="3"/>
      <c r="O535" s="172"/>
      <c r="P535" s="173"/>
      <c r="Q535" s="173"/>
      <c r="R535" s="174"/>
      <c r="S535" s="3"/>
      <c r="T535" s="3"/>
      <c r="U535" s="3"/>
      <c r="V535" s="3"/>
    </row>
    <row r="536" spans="1:22" s="4" customFormat="1" ht="12.75" x14ac:dyDescent="0.2">
      <c r="A536" s="55"/>
      <c r="B536" s="10"/>
      <c r="C536" s="10" t="s">
        <v>421</v>
      </c>
      <c r="D536" s="10"/>
      <c r="E536" s="10" t="s">
        <v>295</v>
      </c>
      <c r="F536" s="179">
        <v>7</v>
      </c>
      <c r="G536" s="179"/>
      <c r="H536" s="268"/>
      <c r="I536" s="268"/>
      <c r="J536" s="3"/>
      <c r="K536" s="10"/>
      <c r="L536" s="10"/>
      <c r="M536" s="10"/>
      <c r="N536" s="3"/>
      <c r="O536" s="172"/>
      <c r="P536" s="173"/>
      <c r="Q536" s="173"/>
      <c r="R536" s="174"/>
      <c r="S536" s="3"/>
      <c r="T536" s="3"/>
      <c r="U536" s="3"/>
      <c r="V536" s="3"/>
    </row>
    <row r="537" spans="1:22" s="4" customFormat="1" ht="12.75" x14ac:dyDescent="0.2">
      <c r="A537" s="55"/>
      <c r="B537" s="10"/>
      <c r="C537" s="10" t="s">
        <v>422</v>
      </c>
      <c r="D537" s="10"/>
      <c r="E537" s="10" t="s">
        <v>410</v>
      </c>
      <c r="F537" s="179">
        <v>26</v>
      </c>
      <c r="G537" s="179"/>
      <c r="H537" s="268"/>
      <c r="I537" s="268"/>
      <c r="J537" s="3"/>
      <c r="K537" s="10"/>
      <c r="L537" s="10"/>
      <c r="M537" s="10"/>
      <c r="N537" s="3"/>
      <c r="O537" s="172"/>
      <c r="P537" s="173"/>
      <c r="Q537" s="173"/>
      <c r="R537" s="174"/>
      <c r="S537" s="3"/>
      <c r="T537" s="3"/>
      <c r="U537" s="3"/>
      <c r="V537" s="3"/>
    </row>
    <row r="538" spans="1:22" s="4" customFormat="1" ht="12.75" x14ac:dyDescent="0.2">
      <c r="A538" s="55"/>
      <c r="B538" s="10"/>
      <c r="C538" s="10" t="s">
        <v>424</v>
      </c>
      <c r="D538" s="10"/>
      <c r="E538" s="10" t="s">
        <v>425</v>
      </c>
      <c r="F538" s="179">
        <v>9</v>
      </c>
      <c r="G538" s="179"/>
      <c r="H538" s="268"/>
      <c r="I538" s="268"/>
      <c r="J538" s="3"/>
      <c r="K538" s="10"/>
      <c r="L538" s="10"/>
      <c r="M538" s="10"/>
      <c r="N538" s="3"/>
      <c r="O538" s="172"/>
      <c r="P538" s="173"/>
      <c r="Q538" s="173"/>
      <c r="R538" s="174"/>
      <c r="S538" s="3"/>
      <c r="T538" s="3"/>
      <c r="U538" s="3"/>
      <c r="V538" s="3"/>
    </row>
    <row r="539" spans="1:22" s="4" customFormat="1" ht="12.75" x14ac:dyDescent="0.2">
      <c r="A539" s="55"/>
      <c r="B539" s="10"/>
      <c r="C539" s="10" t="s">
        <v>432</v>
      </c>
      <c r="D539" s="10"/>
      <c r="E539" s="10" t="s">
        <v>368</v>
      </c>
      <c r="F539" s="179">
        <v>82</v>
      </c>
      <c r="G539" s="179"/>
      <c r="H539" s="268">
        <v>0</v>
      </c>
      <c r="I539" s="268"/>
      <c r="J539" s="3"/>
      <c r="K539" s="10"/>
      <c r="L539" s="10"/>
      <c r="M539" s="10"/>
      <c r="N539" s="3"/>
      <c r="O539" s="172"/>
      <c r="P539" s="173"/>
      <c r="Q539" s="173"/>
      <c r="R539" s="174"/>
      <c r="S539" s="3"/>
      <c r="T539" s="3"/>
      <c r="U539" s="3"/>
      <c r="V539" s="3"/>
    </row>
    <row r="540" spans="1:22" s="4" customFormat="1" ht="12.75" x14ac:dyDescent="0.2">
      <c r="A540" s="55"/>
      <c r="B540" s="10"/>
      <c r="C540" s="10" t="s">
        <v>436</v>
      </c>
      <c r="D540" s="10"/>
      <c r="E540" s="10" t="s">
        <v>390</v>
      </c>
      <c r="F540" s="179">
        <v>77</v>
      </c>
      <c r="G540" s="179">
        <v>2</v>
      </c>
      <c r="H540" s="268">
        <v>2</v>
      </c>
      <c r="I540" s="268">
        <v>0.5</v>
      </c>
      <c r="J540" s="3"/>
      <c r="K540" s="10"/>
      <c r="L540" s="10"/>
      <c r="M540" s="10"/>
      <c r="N540" s="3"/>
      <c r="O540" s="172"/>
      <c r="P540" s="173"/>
      <c r="Q540" s="173"/>
      <c r="R540" s="174"/>
      <c r="S540" s="3"/>
      <c r="T540" s="3"/>
      <c r="U540" s="3"/>
      <c r="V540" s="3"/>
    </row>
    <row r="541" spans="1:22" s="4" customFormat="1" ht="12.75" x14ac:dyDescent="0.2">
      <c r="A541" s="55"/>
      <c r="B541" s="10"/>
      <c r="C541" s="10" t="s">
        <v>438</v>
      </c>
      <c r="D541" s="10"/>
      <c r="E541" s="10" t="s">
        <v>224</v>
      </c>
      <c r="F541" s="179">
        <v>12</v>
      </c>
      <c r="G541" s="179"/>
      <c r="H541" s="268"/>
      <c r="I541" s="268"/>
      <c r="J541" s="3"/>
      <c r="K541" s="10"/>
      <c r="L541" s="10"/>
      <c r="M541" s="10"/>
      <c r="N541" s="3"/>
      <c r="O541" s="172"/>
      <c r="P541" s="173"/>
      <c r="Q541" s="173"/>
      <c r="R541" s="174"/>
      <c r="S541" s="3"/>
      <c r="T541" s="3"/>
      <c r="U541" s="3"/>
      <c r="V541" s="3"/>
    </row>
    <row r="542" spans="1:22" s="4" customFormat="1" ht="12.75" x14ac:dyDescent="0.2">
      <c r="A542" s="55"/>
      <c r="B542" s="10"/>
      <c r="C542" s="10" t="s">
        <v>440</v>
      </c>
      <c r="D542" s="10"/>
      <c r="E542" s="10" t="s">
        <v>292</v>
      </c>
      <c r="F542" s="179">
        <v>14</v>
      </c>
      <c r="G542" s="179">
        <v>1</v>
      </c>
      <c r="H542" s="268">
        <v>1</v>
      </c>
      <c r="I542" s="268">
        <v>0</v>
      </c>
      <c r="J542" s="3"/>
      <c r="K542" s="10"/>
      <c r="L542" s="10"/>
      <c r="M542" s="10"/>
      <c r="N542" s="3"/>
      <c r="O542" s="172"/>
      <c r="P542" s="173"/>
      <c r="Q542" s="173"/>
      <c r="R542" s="174"/>
      <c r="S542" s="3"/>
      <c r="T542" s="3"/>
      <c r="U542" s="3"/>
      <c r="V542" s="3"/>
    </row>
    <row r="543" spans="1:22" s="4" customFormat="1" ht="12.75" x14ac:dyDescent="0.2">
      <c r="A543" s="55"/>
      <c r="B543" s="10"/>
      <c r="C543" s="10" t="s">
        <v>445</v>
      </c>
      <c r="D543" s="10"/>
      <c r="E543" s="10" t="s">
        <v>124</v>
      </c>
      <c r="F543" s="179">
        <v>19</v>
      </c>
      <c r="G543" s="179"/>
      <c r="H543" s="268">
        <v>0</v>
      </c>
      <c r="I543" s="268"/>
      <c r="J543" s="3"/>
      <c r="K543" s="10"/>
      <c r="L543" s="10"/>
      <c r="M543" s="10"/>
      <c r="N543" s="3"/>
      <c r="O543" s="172"/>
      <c r="P543" s="173"/>
      <c r="Q543" s="173"/>
      <c r="R543" s="174"/>
      <c r="S543" s="3"/>
      <c r="T543" s="3"/>
      <c r="U543" s="3"/>
      <c r="V543" s="3"/>
    </row>
    <row r="544" spans="1:22" s="4" customFormat="1" ht="12.75" x14ac:dyDescent="0.2">
      <c r="A544" s="55"/>
      <c r="B544" s="10"/>
      <c r="C544" s="10" t="s">
        <v>446</v>
      </c>
      <c r="D544" s="10"/>
      <c r="E544" s="10" t="s">
        <v>109</v>
      </c>
      <c r="F544" s="179">
        <v>20</v>
      </c>
      <c r="G544" s="179"/>
      <c r="H544" s="268">
        <v>0</v>
      </c>
      <c r="I544" s="268"/>
      <c r="J544" s="3"/>
      <c r="K544" s="10"/>
      <c r="L544" s="10"/>
      <c r="M544" s="10"/>
      <c r="N544" s="3"/>
      <c r="O544" s="172"/>
      <c r="P544" s="173"/>
      <c r="Q544" s="173"/>
      <c r="R544" s="174"/>
      <c r="S544" s="3"/>
      <c r="T544" s="3"/>
      <c r="U544" s="3"/>
      <c r="V544" s="3"/>
    </row>
    <row r="545" spans="1:22" s="4" customFormat="1" ht="12.75" x14ac:dyDescent="0.2">
      <c r="A545" s="55"/>
      <c r="B545" s="10"/>
      <c r="C545" s="10" t="s">
        <v>448</v>
      </c>
      <c r="D545" s="10"/>
      <c r="E545" s="10" t="s">
        <v>449</v>
      </c>
      <c r="F545" s="179">
        <v>204</v>
      </c>
      <c r="G545" s="179">
        <v>7</v>
      </c>
      <c r="H545" s="268">
        <v>4</v>
      </c>
      <c r="I545" s="268">
        <v>2</v>
      </c>
      <c r="J545" s="3"/>
      <c r="K545" s="10"/>
      <c r="L545" s="10"/>
      <c r="M545" s="10"/>
      <c r="N545" s="3"/>
      <c r="O545" s="172"/>
      <c r="P545" s="173"/>
      <c r="Q545" s="173"/>
      <c r="R545" s="174"/>
      <c r="S545" s="3"/>
      <c r="T545" s="3"/>
      <c r="U545" s="3"/>
      <c r="V545" s="3"/>
    </row>
    <row r="546" spans="1:22" s="4" customFormat="1" ht="12.75" x14ac:dyDescent="0.2">
      <c r="A546" s="55"/>
      <c r="B546" s="10"/>
      <c r="C546" s="10" t="s">
        <v>450</v>
      </c>
      <c r="D546" s="10"/>
      <c r="E546" s="10" t="s">
        <v>451</v>
      </c>
      <c r="F546" s="179">
        <v>24</v>
      </c>
      <c r="G546" s="179"/>
      <c r="H546" s="268">
        <v>0</v>
      </c>
      <c r="I546" s="268"/>
      <c r="J546" s="3"/>
      <c r="K546" s="10"/>
      <c r="L546" s="10"/>
      <c r="M546" s="10"/>
      <c r="N546" s="3"/>
      <c r="O546" s="172"/>
      <c r="P546" s="173"/>
      <c r="Q546" s="173"/>
      <c r="R546" s="174"/>
      <c r="S546" s="3"/>
      <c r="T546" s="3"/>
      <c r="U546" s="3"/>
      <c r="V546" s="3"/>
    </row>
    <row r="547" spans="1:22" s="4" customFormat="1" ht="12.75" x14ac:dyDescent="0.2">
      <c r="A547" s="55"/>
      <c r="B547" s="10"/>
      <c r="C547" s="10" t="s">
        <v>453</v>
      </c>
      <c r="D547" s="10"/>
      <c r="E547" s="10" t="s">
        <v>177</v>
      </c>
      <c r="F547" s="179">
        <v>197</v>
      </c>
      <c r="G547" s="179">
        <v>10</v>
      </c>
      <c r="H547" s="268">
        <v>4</v>
      </c>
      <c r="I547" s="268">
        <v>0</v>
      </c>
      <c r="J547" s="3"/>
      <c r="K547" s="10"/>
      <c r="L547" s="10"/>
      <c r="M547" s="10"/>
      <c r="N547" s="3"/>
      <c r="O547" s="172"/>
      <c r="P547" s="173"/>
      <c r="Q547" s="173"/>
      <c r="R547" s="174"/>
      <c r="S547" s="3"/>
      <c r="T547" s="3"/>
      <c r="U547" s="3"/>
      <c r="V547" s="3"/>
    </row>
    <row r="548" spans="1:22" s="4" customFormat="1" ht="12.75" x14ac:dyDescent="0.2">
      <c r="A548" s="55"/>
      <c r="B548" s="10"/>
      <c r="C548" s="10" t="s">
        <v>454</v>
      </c>
      <c r="D548" s="10"/>
      <c r="E548" s="10" t="s">
        <v>455</v>
      </c>
      <c r="F548" s="179">
        <v>193</v>
      </c>
      <c r="G548" s="179">
        <v>6</v>
      </c>
      <c r="H548" s="268">
        <v>5</v>
      </c>
      <c r="I548" s="268">
        <v>5.6</v>
      </c>
      <c r="J548" s="3"/>
      <c r="K548" s="10"/>
      <c r="L548" s="10"/>
      <c r="M548" s="10"/>
      <c r="N548" s="3"/>
      <c r="O548" s="172"/>
      <c r="P548" s="173"/>
      <c r="Q548" s="173"/>
      <c r="R548" s="174"/>
      <c r="S548" s="3"/>
      <c r="T548" s="3"/>
      <c r="U548" s="3"/>
      <c r="V548" s="3"/>
    </row>
    <row r="549" spans="1:22" s="4" customFormat="1" ht="12.75" x14ac:dyDescent="0.2">
      <c r="A549" s="55"/>
      <c r="B549" s="10"/>
      <c r="C549" s="10" t="s">
        <v>457</v>
      </c>
      <c r="D549" s="10"/>
      <c r="E549" s="10" t="s">
        <v>127</v>
      </c>
      <c r="F549" s="179">
        <v>18</v>
      </c>
      <c r="G549" s="179">
        <v>1</v>
      </c>
      <c r="H549" s="268">
        <v>1</v>
      </c>
      <c r="I549" s="268">
        <v>0</v>
      </c>
      <c r="J549" s="3"/>
      <c r="K549" s="10"/>
      <c r="L549" s="10"/>
      <c r="M549" s="10"/>
      <c r="N549" s="3"/>
      <c r="O549" s="172"/>
      <c r="P549" s="173"/>
      <c r="Q549" s="173"/>
      <c r="R549" s="174"/>
      <c r="S549" s="3"/>
      <c r="T549" s="3"/>
      <c r="U549" s="3"/>
      <c r="V549" s="3"/>
    </row>
    <row r="550" spans="1:22" s="4" customFormat="1" ht="12.75" x14ac:dyDescent="0.2">
      <c r="A550" s="55"/>
      <c r="B550" s="10"/>
      <c r="C550" s="10" t="s">
        <v>459</v>
      </c>
      <c r="D550" s="10"/>
      <c r="E550" s="10" t="s">
        <v>460</v>
      </c>
      <c r="F550" s="179">
        <v>4</v>
      </c>
      <c r="G550" s="179"/>
      <c r="H550" s="268"/>
      <c r="I550" s="268"/>
      <c r="J550" s="3"/>
      <c r="K550" s="10"/>
      <c r="L550" s="10"/>
      <c r="M550" s="10"/>
      <c r="N550" s="3"/>
      <c r="O550" s="172"/>
      <c r="P550" s="173"/>
      <c r="Q550" s="173"/>
      <c r="R550" s="174"/>
      <c r="S550" s="3"/>
      <c r="T550" s="3"/>
      <c r="U550" s="3"/>
      <c r="V550" s="3"/>
    </row>
    <row r="551" spans="1:22" s="4" customFormat="1" ht="12.75" x14ac:dyDescent="0.2">
      <c r="A551" s="55"/>
      <c r="B551" s="10"/>
      <c r="C551" s="10" t="s">
        <v>461</v>
      </c>
      <c r="D551" s="10"/>
      <c r="E551" s="10" t="s">
        <v>203</v>
      </c>
      <c r="F551" s="179">
        <v>237</v>
      </c>
      <c r="G551" s="179">
        <v>5</v>
      </c>
      <c r="H551" s="268">
        <v>3</v>
      </c>
      <c r="I551" s="268">
        <v>9.6666666666666696</v>
      </c>
      <c r="J551" s="3"/>
      <c r="K551" s="10"/>
      <c r="L551" s="10"/>
      <c r="M551" s="10"/>
      <c r="N551" s="3"/>
      <c r="O551" s="172"/>
      <c r="P551" s="173"/>
      <c r="Q551" s="173"/>
      <c r="R551" s="174"/>
      <c r="S551" s="3"/>
      <c r="T551" s="3"/>
      <c r="U551" s="3"/>
      <c r="V551" s="3"/>
    </row>
    <row r="552" spans="1:22" s="4" customFormat="1" ht="12.75" x14ac:dyDescent="0.2">
      <c r="A552" s="55"/>
      <c r="B552" s="10"/>
      <c r="C552" s="10" t="s">
        <v>464</v>
      </c>
      <c r="D552" s="10"/>
      <c r="E552" s="10" t="s">
        <v>63</v>
      </c>
      <c r="F552" s="179">
        <v>13</v>
      </c>
      <c r="G552" s="179"/>
      <c r="H552" s="268">
        <v>0</v>
      </c>
      <c r="I552" s="268"/>
      <c r="J552" s="3"/>
      <c r="K552" s="10"/>
      <c r="L552" s="10"/>
      <c r="M552" s="10"/>
      <c r="N552" s="3"/>
      <c r="O552" s="172"/>
      <c r="P552" s="173"/>
      <c r="Q552" s="173"/>
      <c r="R552" s="174"/>
      <c r="S552" s="3"/>
      <c r="T552" s="3"/>
      <c r="U552" s="3"/>
      <c r="V552" s="3"/>
    </row>
    <row r="553" spans="1:22" s="4" customFormat="1" ht="12.75" x14ac:dyDescent="0.2">
      <c r="A553" s="55"/>
      <c r="B553" s="10"/>
      <c r="C553" s="10" t="s">
        <v>466</v>
      </c>
      <c r="D553" s="10"/>
      <c r="E553" s="10" t="s">
        <v>467</v>
      </c>
      <c r="F553" s="179">
        <v>109</v>
      </c>
      <c r="G553" s="179">
        <v>2</v>
      </c>
      <c r="H553" s="268">
        <v>2</v>
      </c>
      <c r="I553" s="268">
        <v>2.5</v>
      </c>
      <c r="J553" s="3"/>
      <c r="K553" s="10"/>
      <c r="L553" s="10"/>
      <c r="M553" s="10"/>
      <c r="N553" s="3"/>
      <c r="O553" s="172"/>
      <c r="P553" s="173"/>
      <c r="Q553" s="173"/>
      <c r="R553" s="174"/>
      <c r="S553" s="3"/>
      <c r="T553" s="3"/>
      <c r="U553" s="3"/>
      <c r="V553" s="3"/>
    </row>
    <row r="554" spans="1:22" s="4" customFormat="1" ht="12.75" x14ac:dyDescent="0.2">
      <c r="A554" s="55"/>
      <c r="B554" s="10"/>
      <c r="C554" s="10" t="s">
        <v>470</v>
      </c>
      <c r="D554" s="10"/>
      <c r="E554" s="10" t="s">
        <v>100</v>
      </c>
      <c r="F554" s="179">
        <v>521</v>
      </c>
      <c r="G554" s="179">
        <v>4</v>
      </c>
      <c r="H554" s="268">
        <v>3</v>
      </c>
      <c r="I554" s="268">
        <v>3</v>
      </c>
      <c r="J554" s="3"/>
      <c r="K554" s="10"/>
      <c r="L554" s="10"/>
      <c r="M554" s="10"/>
      <c r="N554" s="3"/>
      <c r="O554" s="172"/>
      <c r="P554" s="173"/>
      <c r="Q554" s="173"/>
      <c r="R554" s="174"/>
      <c r="S554" s="3"/>
      <c r="T554" s="3"/>
      <c r="U554" s="3"/>
      <c r="V554" s="3"/>
    </row>
    <row r="555" spans="1:22" s="4" customFormat="1" ht="12.75" x14ac:dyDescent="0.2">
      <c r="A555" s="55"/>
      <c r="B555" s="10"/>
      <c r="C555" s="10" t="s">
        <v>472</v>
      </c>
      <c r="D555" s="10"/>
      <c r="E555" s="10" t="s">
        <v>293</v>
      </c>
      <c r="F555" s="179">
        <v>30</v>
      </c>
      <c r="G555" s="179"/>
      <c r="H555" s="268">
        <v>0</v>
      </c>
      <c r="I555" s="268"/>
      <c r="J555" s="3"/>
      <c r="K555" s="10"/>
      <c r="L555" s="10"/>
      <c r="M555" s="10"/>
      <c r="N555" s="3"/>
      <c r="O555" s="172"/>
      <c r="P555" s="173"/>
      <c r="Q555" s="173"/>
      <c r="R555" s="174"/>
      <c r="S555" s="3"/>
      <c r="T555" s="3"/>
      <c r="U555" s="3"/>
      <c r="V555" s="3"/>
    </row>
    <row r="556" spans="1:22" s="4" customFormat="1" ht="12.75" x14ac:dyDescent="0.2">
      <c r="A556" s="55"/>
      <c r="B556" s="10"/>
      <c r="C556" s="10" t="s">
        <v>473</v>
      </c>
      <c r="D556" s="10"/>
      <c r="E556" s="10" t="s">
        <v>287</v>
      </c>
      <c r="F556" s="179">
        <v>2</v>
      </c>
      <c r="G556" s="179"/>
      <c r="H556" s="268"/>
      <c r="I556" s="268"/>
      <c r="J556" s="3"/>
      <c r="K556" s="10"/>
      <c r="L556" s="10"/>
      <c r="M556" s="10"/>
      <c r="N556" s="3"/>
      <c r="O556" s="172"/>
      <c r="P556" s="173"/>
      <c r="Q556" s="173"/>
      <c r="R556" s="174"/>
      <c r="S556" s="3"/>
      <c r="T556" s="3"/>
      <c r="U556" s="3"/>
      <c r="V556" s="3"/>
    </row>
    <row r="557" spans="1:22" s="4" customFormat="1" ht="12.75" x14ac:dyDescent="0.2">
      <c r="A557" s="55"/>
      <c r="B557" s="10"/>
      <c r="C557" s="10" t="s">
        <v>474</v>
      </c>
      <c r="D557" s="10"/>
      <c r="E557" s="10" t="s">
        <v>475</v>
      </c>
      <c r="F557" s="179">
        <v>4</v>
      </c>
      <c r="G557" s="179"/>
      <c r="H557" s="268"/>
      <c r="I557" s="268"/>
      <c r="J557" s="3"/>
      <c r="K557" s="10"/>
      <c r="L557" s="10"/>
      <c r="M557" s="10"/>
      <c r="N557" s="3"/>
      <c r="O557" s="172"/>
      <c r="P557" s="173"/>
      <c r="Q557" s="173"/>
      <c r="R557" s="174"/>
      <c r="S557" s="3"/>
      <c r="T557" s="3"/>
      <c r="U557" s="3"/>
      <c r="V557" s="3"/>
    </row>
    <row r="558" spans="1:22" s="4" customFormat="1" ht="12.75" x14ac:dyDescent="0.2">
      <c r="A558" s="55"/>
      <c r="B558" s="10"/>
      <c r="C558" s="10" t="s">
        <v>476</v>
      </c>
      <c r="D558" s="10"/>
      <c r="E558" s="10" t="s">
        <v>134</v>
      </c>
      <c r="F558" s="179">
        <v>26</v>
      </c>
      <c r="G558" s="179"/>
      <c r="H558" s="268">
        <v>0</v>
      </c>
      <c r="I558" s="268"/>
      <c r="J558" s="3"/>
      <c r="K558" s="10"/>
      <c r="L558" s="10"/>
      <c r="M558" s="10"/>
      <c r="N558" s="3"/>
      <c r="O558" s="172"/>
      <c r="P558" s="173"/>
      <c r="Q558" s="173"/>
      <c r="R558" s="174"/>
      <c r="S558" s="3"/>
      <c r="T558" s="3"/>
      <c r="U558" s="3"/>
      <c r="V558" s="3"/>
    </row>
    <row r="559" spans="1:22" s="4" customFormat="1" ht="12.75" x14ac:dyDescent="0.2">
      <c r="A559" s="55"/>
      <c r="B559" s="10"/>
      <c r="C559" s="10" t="s">
        <v>477</v>
      </c>
      <c r="D559" s="10"/>
      <c r="E559" s="10" t="s">
        <v>196</v>
      </c>
      <c r="F559" s="179">
        <v>10</v>
      </c>
      <c r="G559" s="179"/>
      <c r="H559" s="268">
        <v>0</v>
      </c>
      <c r="I559" s="268"/>
      <c r="J559" s="3"/>
      <c r="K559" s="10"/>
      <c r="L559" s="10"/>
      <c r="M559" s="10"/>
      <c r="N559" s="3"/>
      <c r="O559" s="172"/>
      <c r="P559" s="173"/>
      <c r="Q559" s="173"/>
      <c r="R559" s="174"/>
      <c r="S559" s="3"/>
      <c r="T559" s="3"/>
      <c r="U559" s="3"/>
      <c r="V559" s="3"/>
    </row>
    <row r="560" spans="1:22" s="4" customFormat="1" ht="12.75" x14ac:dyDescent="0.2">
      <c r="A560" s="55"/>
      <c r="B560" s="10"/>
      <c r="C560" s="10" t="s">
        <v>478</v>
      </c>
      <c r="D560" s="10"/>
      <c r="E560" s="10" t="s">
        <v>479</v>
      </c>
      <c r="F560" s="179">
        <v>2</v>
      </c>
      <c r="G560" s="179"/>
      <c r="H560" s="268"/>
      <c r="I560" s="268"/>
      <c r="J560" s="3"/>
      <c r="K560" s="10"/>
      <c r="L560" s="10"/>
      <c r="M560" s="10"/>
      <c r="N560" s="3"/>
      <c r="O560" s="172"/>
      <c r="P560" s="173"/>
      <c r="Q560" s="173"/>
      <c r="R560" s="174"/>
      <c r="S560" s="3"/>
      <c r="T560" s="3"/>
      <c r="U560" s="3"/>
      <c r="V560" s="3"/>
    </row>
    <row r="561" spans="1:22" s="4" customFormat="1" ht="12.75" x14ac:dyDescent="0.2">
      <c r="A561" s="55"/>
      <c r="B561" s="10"/>
      <c r="C561" s="10" t="s">
        <v>701</v>
      </c>
      <c r="D561" s="10"/>
      <c r="E561" s="10" t="s">
        <v>479</v>
      </c>
      <c r="F561" s="179">
        <v>21</v>
      </c>
      <c r="G561" s="179"/>
      <c r="H561" s="268">
        <v>0</v>
      </c>
      <c r="I561" s="268"/>
      <c r="J561" s="3"/>
      <c r="K561" s="10"/>
      <c r="L561" s="10"/>
      <c r="M561" s="10"/>
      <c r="N561" s="3"/>
      <c r="O561" s="172"/>
      <c r="P561" s="173"/>
      <c r="Q561" s="173"/>
      <c r="R561" s="174"/>
      <c r="S561" s="3"/>
      <c r="T561" s="3"/>
      <c r="U561" s="3"/>
      <c r="V561" s="3"/>
    </row>
    <row r="562" spans="1:22" s="4" customFormat="1" ht="12.75" x14ac:dyDescent="0.2">
      <c r="A562" s="55"/>
      <c r="B562" s="10"/>
      <c r="C562" s="10" t="s">
        <v>480</v>
      </c>
      <c r="D562" s="10"/>
      <c r="E562" s="10" t="s">
        <v>145</v>
      </c>
      <c r="F562" s="179">
        <v>1</v>
      </c>
      <c r="G562" s="179"/>
      <c r="H562" s="268"/>
      <c r="I562" s="268"/>
      <c r="J562" s="3"/>
      <c r="K562" s="10"/>
      <c r="L562" s="10"/>
      <c r="M562" s="10"/>
      <c r="N562" s="3"/>
      <c r="O562" s="172"/>
      <c r="P562" s="173"/>
      <c r="Q562" s="173"/>
      <c r="R562" s="174"/>
      <c r="S562" s="3"/>
      <c r="T562" s="3"/>
      <c r="U562" s="3"/>
      <c r="V562" s="3"/>
    </row>
    <row r="563" spans="1:22" s="4" customFormat="1" ht="12.75" x14ac:dyDescent="0.2">
      <c r="A563" s="55"/>
      <c r="B563" s="10"/>
      <c r="C563" s="10" t="s">
        <v>483</v>
      </c>
      <c r="D563" s="10"/>
      <c r="E563" s="10" t="s">
        <v>156</v>
      </c>
      <c r="F563" s="179">
        <v>19</v>
      </c>
      <c r="G563" s="179"/>
      <c r="H563" s="268"/>
      <c r="I563" s="268"/>
      <c r="J563" s="3"/>
      <c r="K563" s="10"/>
      <c r="L563" s="10"/>
      <c r="M563" s="10"/>
      <c r="N563" s="3"/>
      <c r="O563" s="172"/>
      <c r="P563" s="173"/>
      <c r="Q563" s="173"/>
      <c r="R563" s="174"/>
      <c r="S563" s="3"/>
      <c r="T563" s="3"/>
      <c r="U563" s="3"/>
      <c r="V563" s="3"/>
    </row>
    <row r="564" spans="1:22" s="4" customFormat="1" ht="12.75" x14ac:dyDescent="0.2">
      <c r="A564" s="55"/>
      <c r="B564" s="10"/>
      <c r="C564" s="10" t="s">
        <v>484</v>
      </c>
      <c r="D564" s="10"/>
      <c r="E564" s="10" t="s">
        <v>485</v>
      </c>
      <c r="F564" s="179">
        <v>4</v>
      </c>
      <c r="G564" s="179"/>
      <c r="H564" s="268">
        <v>0</v>
      </c>
      <c r="I564" s="268"/>
      <c r="J564" s="3"/>
      <c r="K564" s="10"/>
      <c r="L564" s="10"/>
      <c r="M564" s="10"/>
      <c r="N564" s="3"/>
      <c r="O564" s="172"/>
      <c r="P564" s="173"/>
      <c r="Q564" s="173"/>
      <c r="R564" s="174"/>
      <c r="S564" s="3"/>
      <c r="T564" s="3"/>
      <c r="U564" s="3"/>
      <c r="V564" s="3"/>
    </row>
    <row r="565" spans="1:22" s="4" customFormat="1" ht="12.75" x14ac:dyDescent="0.2">
      <c r="A565" s="55"/>
      <c r="B565" s="10"/>
      <c r="C565" s="10" t="s">
        <v>486</v>
      </c>
      <c r="D565" s="10"/>
      <c r="E565" s="10" t="s">
        <v>246</v>
      </c>
      <c r="F565" s="179">
        <v>38</v>
      </c>
      <c r="G565" s="179"/>
      <c r="H565" s="268">
        <v>0</v>
      </c>
      <c r="I565" s="268"/>
      <c r="J565" s="3"/>
      <c r="K565" s="10"/>
      <c r="L565" s="10"/>
      <c r="M565" s="10"/>
      <c r="N565" s="3"/>
      <c r="O565" s="172"/>
      <c r="P565" s="173"/>
      <c r="Q565" s="173"/>
      <c r="R565" s="174"/>
      <c r="S565" s="3"/>
      <c r="T565" s="3"/>
      <c r="U565" s="3"/>
      <c r="V565" s="3"/>
    </row>
    <row r="566" spans="1:22" s="4" customFormat="1" ht="12.75" x14ac:dyDescent="0.2">
      <c r="A566" s="55"/>
      <c r="B566" s="10"/>
      <c r="C566" s="10" t="s">
        <v>489</v>
      </c>
      <c r="D566" s="10"/>
      <c r="E566" s="10" t="s">
        <v>79</v>
      </c>
      <c r="F566" s="179">
        <v>6</v>
      </c>
      <c r="G566" s="179"/>
      <c r="H566" s="268"/>
      <c r="I566" s="268"/>
      <c r="J566" s="3"/>
      <c r="K566" s="10"/>
      <c r="L566" s="10"/>
      <c r="M566" s="10"/>
      <c r="N566" s="3"/>
      <c r="O566" s="172"/>
      <c r="P566" s="173"/>
      <c r="Q566" s="173"/>
      <c r="R566" s="174"/>
      <c r="S566" s="3"/>
      <c r="T566" s="3"/>
      <c r="U566" s="3"/>
      <c r="V566" s="3"/>
    </row>
    <row r="567" spans="1:22" s="4" customFormat="1" ht="12.75" x14ac:dyDescent="0.2">
      <c r="A567" s="55"/>
      <c r="B567" s="10"/>
      <c r="C567" s="10" t="s">
        <v>490</v>
      </c>
      <c r="D567" s="10"/>
      <c r="E567" s="10" t="s">
        <v>219</v>
      </c>
      <c r="F567" s="179">
        <v>22</v>
      </c>
      <c r="G567" s="179"/>
      <c r="H567" s="268">
        <v>0</v>
      </c>
      <c r="I567" s="268"/>
      <c r="J567" s="3"/>
      <c r="K567" s="10"/>
      <c r="L567" s="10"/>
      <c r="M567" s="10"/>
      <c r="N567" s="3"/>
      <c r="O567" s="172"/>
      <c r="P567" s="173"/>
      <c r="Q567" s="173"/>
      <c r="R567" s="174"/>
      <c r="S567" s="3"/>
      <c r="T567" s="3"/>
      <c r="U567" s="3"/>
      <c r="V567" s="3"/>
    </row>
    <row r="568" spans="1:22" s="4" customFormat="1" ht="12.75" x14ac:dyDescent="0.2">
      <c r="A568" s="55"/>
      <c r="B568" s="10"/>
      <c r="C568" s="10" t="s">
        <v>491</v>
      </c>
      <c r="D568" s="10"/>
      <c r="E568" s="10" t="s">
        <v>164</v>
      </c>
      <c r="F568" s="179">
        <v>205</v>
      </c>
      <c r="G568" s="179">
        <v>7</v>
      </c>
      <c r="H568" s="268">
        <v>5</v>
      </c>
      <c r="I568" s="268">
        <v>2.2000000000000002</v>
      </c>
      <c r="J568" s="3"/>
      <c r="K568" s="10"/>
      <c r="L568" s="10"/>
      <c r="M568" s="10"/>
      <c r="N568" s="3"/>
      <c r="O568" s="172"/>
      <c r="P568" s="173"/>
      <c r="Q568" s="173"/>
      <c r="R568" s="174"/>
      <c r="S568" s="3"/>
      <c r="T568" s="3"/>
      <c r="U568" s="3"/>
      <c r="V568" s="3"/>
    </row>
    <row r="569" spans="1:22" s="4" customFormat="1" ht="12.75" x14ac:dyDescent="0.2">
      <c r="A569" s="55"/>
      <c r="B569" s="10"/>
      <c r="C569" s="10" t="s">
        <v>493</v>
      </c>
      <c r="D569" s="10"/>
      <c r="E569" s="10" t="s">
        <v>77</v>
      </c>
      <c r="F569" s="179">
        <v>1</v>
      </c>
      <c r="G569" s="179"/>
      <c r="H569" s="268"/>
      <c r="I569" s="268"/>
      <c r="J569" s="3"/>
      <c r="K569" s="10"/>
      <c r="L569" s="10"/>
      <c r="M569" s="10"/>
      <c r="N569" s="3"/>
      <c r="O569" s="172"/>
      <c r="P569" s="173"/>
      <c r="Q569" s="173"/>
      <c r="R569" s="174"/>
      <c r="S569" s="3"/>
      <c r="T569" s="3"/>
      <c r="U569" s="3"/>
      <c r="V569" s="3"/>
    </row>
    <row r="570" spans="1:22" s="4" customFormat="1" ht="12.75" x14ac:dyDescent="0.2">
      <c r="A570" s="55"/>
      <c r="B570" s="10"/>
      <c r="C570" s="10" t="s">
        <v>493</v>
      </c>
      <c r="D570" s="10"/>
      <c r="E570" s="10" t="s">
        <v>494</v>
      </c>
      <c r="F570" s="179">
        <v>8</v>
      </c>
      <c r="G570" s="179"/>
      <c r="H570" s="268"/>
      <c r="I570" s="268"/>
      <c r="J570" s="3"/>
      <c r="K570" s="10"/>
      <c r="L570" s="10"/>
      <c r="M570" s="10"/>
      <c r="N570" s="3"/>
      <c r="O570" s="172"/>
      <c r="P570" s="173"/>
      <c r="Q570" s="173"/>
      <c r="R570" s="174"/>
      <c r="S570" s="3"/>
      <c r="T570" s="3"/>
      <c r="U570" s="3"/>
      <c r="V570" s="3"/>
    </row>
    <row r="571" spans="1:22" s="4" customFormat="1" ht="12.75" x14ac:dyDescent="0.2">
      <c r="A571" s="55"/>
      <c r="B571" s="10"/>
      <c r="C571" s="10" t="s">
        <v>493</v>
      </c>
      <c r="D571" s="10"/>
      <c r="E571" s="10" t="s">
        <v>120</v>
      </c>
      <c r="F571" s="179">
        <v>4</v>
      </c>
      <c r="G571" s="179"/>
      <c r="H571" s="268"/>
      <c r="I571" s="268"/>
      <c r="J571" s="3"/>
      <c r="K571" s="10"/>
      <c r="L571" s="10"/>
      <c r="M571" s="10"/>
      <c r="N571" s="3"/>
      <c r="O571" s="172"/>
      <c r="P571" s="173"/>
      <c r="Q571" s="173"/>
      <c r="R571" s="174"/>
      <c r="S571" s="3"/>
      <c r="T571" s="3"/>
      <c r="U571" s="3"/>
      <c r="V571" s="3"/>
    </row>
    <row r="572" spans="1:22" s="4" customFormat="1" ht="12.75" x14ac:dyDescent="0.2">
      <c r="A572" s="55"/>
      <c r="B572" s="10"/>
      <c r="C572" s="10" t="s">
        <v>496</v>
      </c>
      <c r="D572" s="10"/>
      <c r="E572" s="10" t="s">
        <v>439</v>
      </c>
      <c r="F572" s="179">
        <v>15</v>
      </c>
      <c r="G572" s="179"/>
      <c r="H572" s="268"/>
      <c r="I572" s="268"/>
      <c r="J572" s="3"/>
      <c r="K572" s="10"/>
      <c r="L572" s="10"/>
      <c r="M572" s="10"/>
      <c r="N572" s="3"/>
      <c r="O572" s="172"/>
      <c r="P572" s="173"/>
      <c r="Q572" s="173"/>
      <c r="R572" s="174"/>
      <c r="S572" s="3"/>
      <c r="T572" s="3"/>
      <c r="U572" s="3"/>
      <c r="V572" s="3"/>
    </row>
    <row r="573" spans="1:22" s="4" customFormat="1" ht="12.75" x14ac:dyDescent="0.2">
      <c r="A573" s="55"/>
      <c r="B573" s="10"/>
      <c r="C573" s="10" t="s">
        <v>497</v>
      </c>
      <c r="D573" s="10"/>
      <c r="E573" s="10" t="s">
        <v>145</v>
      </c>
      <c r="F573" s="179">
        <v>1</v>
      </c>
      <c r="G573" s="179"/>
      <c r="H573" s="268"/>
      <c r="I573" s="268"/>
      <c r="J573" s="3"/>
      <c r="K573" s="10"/>
      <c r="L573" s="10"/>
      <c r="M573" s="10"/>
      <c r="N573" s="3"/>
      <c r="O573" s="172"/>
      <c r="P573" s="173"/>
      <c r="Q573" s="173"/>
      <c r="R573" s="174"/>
      <c r="S573" s="3"/>
      <c r="T573" s="3"/>
      <c r="U573" s="3"/>
      <c r="V573" s="3"/>
    </row>
    <row r="574" spans="1:22" s="4" customFormat="1" ht="12.75" x14ac:dyDescent="0.2">
      <c r="A574" s="55"/>
      <c r="B574" s="10"/>
      <c r="C574" s="10" t="s">
        <v>498</v>
      </c>
      <c r="D574" s="10"/>
      <c r="E574" s="10" t="s">
        <v>63</v>
      </c>
      <c r="F574" s="179">
        <v>1</v>
      </c>
      <c r="G574" s="179"/>
      <c r="H574" s="268"/>
      <c r="I574" s="268"/>
      <c r="J574" s="3"/>
      <c r="K574" s="10"/>
      <c r="L574" s="10"/>
      <c r="M574" s="10"/>
      <c r="N574" s="3"/>
      <c r="O574" s="172"/>
      <c r="P574" s="173"/>
      <c r="Q574" s="173"/>
      <c r="R574" s="174"/>
      <c r="S574" s="3"/>
      <c r="T574" s="3"/>
      <c r="U574" s="3"/>
      <c r="V574" s="3"/>
    </row>
    <row r="575" spans="1:22" s="4" customFormat="1" ht="12.75" x14ac:dyDescent="0.2">
      <c r="A575" s="55"/>
      <c r="B575" s="10"/>
      <c r="C575" s="10" t="s">
        <v>499</v>
      </c>
      <c r="D575" s="10"/>
      <c r="E575" s="10" t="s">
        <v>224</v>
      </c>
      <c r="F575" s="179">
        <v>24</v>
      </c>
      <c r="G575" s="179"/>
      <c r="H575" s="268">
        <v>0</v>
      </c>
      <c r="I575" s="268"/>
      <c r="J575" s="3"/>
      <c r="K575" s="10"/>
      <c r="L575" s="10"/>
      <c r="M575" s="10"/>
      <c r="N575" s="3"/>
      <c r="O575" s="172"/>
      <c r="P575" s="173"/>
      <c r="Q575" s="173"/>
      <c r="R575" s="174"/>
      <c r="S575" s="3"/>
      <c r="T575" s="3"/>
      <c r="U575" s="3"/>
      <c r="V575" s="3"/>
    </row>
    <row r="576" spans="1:22" s="4" customFormat="1" ht="12.75" x14ac:dyDescent="0.2">
      <c r="A576" s="55"/>
      <c r="B576" s="10"/>
      <c r="C576" s="10" t="s">
        <v>500</v>
      </c>
      <c r="D576" s="10"/>
      <c r="E576" s="10" t="s">
        <v>107</v>
      </c>
      <c r="F576" s="179">
        <v>194</v>
      </c>
      <c r="G576" s="179">
        <v>11</v>
      </c>
      <c r="H576" s="268">
        <v>8</v>
      </c>
      <c r="I576" s="268">
        <v>1.125</v>
      </c>
      <c r="J576" s="3"/>
      <c r="K576" s="10"/>
      <c r="L576" s="10"/>
      <c r="M576" s="10"/>
      <c r="N576" s="3"/>
      <c r="O576" s="172"/>
      <c r="P576" s="173"/>
      <c r="Q576" s="173"/>
      <c r="R576" s="174"/>
      <c r="S576" s="3"/>
      <c r="T576" s="3"/>
      <c r="U576" s="3"/>
      <c r="V576" s="3"/>
    </row>
    <row r="577" spans="1:22" s="4" customFormat="1" ht="12.75" x14ac:dyDescent="0.2">
      <c r="A577" s="55"/>
      <c r="B577" s="10"/>
      <c r="C577" s="10" t="s">
        <v>503</v>
      </c>
      <c r="D577" s="10"/>
      <c r="E577" s="10" t="s">
        <v>460</v>
      </c>
      <c r="F577" s="179">
        <v>4</v>
      </c>
      <c r="G577" s="179"/>
      <c r="H577" s="268"/>
      <c r="I577" s="268"/>
      <c r="J577" s="3"/>
      <c r="K577" s="10"/>
      <c r="L577" s="10"/>
      <c r="M577" s="10"/>
      <c r="N577" s="3"/>
      <c r="O577" s="172"/>
      <c r="P577" s="173"/>
      <c r="Q577" s="173"/>
      <c r="R577" s="174"/>
      <c r="S577" s="3"/>
      <c r="T577" s="3"/>
      <c r="U577" s="3"/>
      <c r="V577" s="3"/>
    </row>
    <row r="578" spans="1:22" s="4" customFormat="1" ht="12.75" x14ac:dyDescent="0.2">
      <c r="A578" s="55"/>
      <c r="B578" s="10"/>
      <c r="C578" s="10" t="s">
        <v>505</v>
      </c>
      <c r="D578" s="10"/>
      <c r="E578" s="10" t="s">
        <v>506</v>
      </c>
      <c r="F578" s="179">
        <v>3</v>
      </c>
      <c r="G578" s="179"/>
      <c r="H578" s="268">
        <v>0</v>
      </c>
      <c r="I578" s="268"/>
      <c r="J578" s="3"/>
      <c r="K578" s="10"/>
      <c r="L578" s="10"/>
      <c r="M578" s="10"/>
      <c r="N578" s="3"/>
      <c r="O578" s="172"/>
      <c r="P578" s="173"/>
      <c r="Q578" s="173"/>
      <c r="R578" s="174"/>
      <c r="S578" s="3"/>
      <c r="T578" s="3"/>
      <c r="U578" s="3"/>
      <c r="V578" s="3"/>
    </row>
    <row r="579" spans="1:22" s="4" customFormat="1" ht="12.75" x14ac:dyDescent="0.2">
      <c r="A579" s="55"/>
      <c r="B579" s="10"/>
      <c r="C579" s="10" t="s">
        <v>507</v>
      </c>
      <c r="D579" s="10"/>
      <c r="E579" s="10" t="s">
        <v>104</v>
      </c>
      <c r="F579" s="179">
        <v>10</v>
      </c>
      <c r="G579" s="179"/>
      <c r="H579" s="268">
        <v>0</v>
      </c>
      <c r="I579" s="268"/>
      <c r="J579" s="3"/>
      <c r="K579" s="10"/>
      <c r="L579" s="10"/>
      <c r="M579" s="10"/>
      <c r="N579" s="3"/>
      <c r="O579" s="172"/>
      <c r="P579" s="173"/>
      <c r="Q579" s="173"/>
      <c r="R579" s="174"/>
      <c r="S579" s="3"/>
      <c r="T579" s="3"/>
      <c r="U579" s="3"/>
      <c r="V579" s="3"/>
    </row>
    <row r="580" spans="1:22" s="4" customFormat="1" ht="12.75" x14ac:dyDescent="0.2">
      <c r="A580" s="55"/>
      <c r="B580" s="10"/>
      <c r="C580" s="10" t="s">
        <v>509</v>
      </c>
      <c r="D580" s="10"/>
      <c r="E580" s="10" t="s">
        <v>73</v>
      </c>
      <c r="F580" s="179">
        <v>663</v>
      </c>
      <c r="G580" s="179">
        <v>21</v>
      </c>
      <c r="H580" s="268">
        <v>18</v>
      </c>
      <c r="I580" s="268">
        <v>0.66666666666666696</v>
      </c>
      <c r="J580" s="3"/>
      <c r="K580" s="10"/>
      <c r="L580" s="10"/>
      <c r="M580" s="10"/>
      <c r="N580" s="3"/>
      <c r="O580" s="172"/>
      <c r="P580" s="173"/>
      <c r="Q580" s="173"/>
      <c r="R580" s="174"/>
      <c r="S580" s="3"/>
      <c r="T580" s="3"/>
      <c r="U580" s="3"/>
      <c r="V580" s="3"/>
    </row>
    <row r="581" spans="1:22" s="4" customFormat="1" ht="12.75" x14ac:dyDescent="0.2">
      <c r="A581" s="55"/>
      <c r="B581" s="10"/>
      <c r="C581" s="10" t="s">
        <v>509</v>
      </c>
      <c r="D581" s="10"/>
      <c r="E581" s="10" t="s">
        <v>263</v>
      </c>
      <c r="F581" s="179">
        <v>1</v>
      </c>
      <c r="G581" s="179"/>
      <c r="H581" s="268"/>
      <c r="I581" s="268"/>
      <c r="J581" s="3"/>
      <c r="K581" s="10"/>
      <c r="L581" s="10"/>
      <c r="M581" s="10"/>
      <c r="N581" s="3"/>
      <c r="O581" s="172"/>
      <c r="P581" s="173"/>
      <c r="Q581" s="173"/>
      <c r="R581" s="174"/>
      <c r="S581" s="3"/>
      <c r="T581" s="3"/>
      <c r="U581" s="3"/>
      <c r="V581" s="3"/>
    </row>
    <row r="582" spans="1:22" s="4" customFormat="1" ht="12.75" x14ac:dyDescent="0.2">
      <c r="A582" s="55"/>
      <c r="B582" s="10"/>
      <c r="C582" s="10" t="s">
        <v>511</v>
      </c>
      <c r="D582" s="10"/>
      <c r="E582" s="10" t="s">
        <v>63</v>
      </c>
      <c r="F582" s="179">
        <v>1</v>
      </c>
      <c r="G582" s="179"/>
      <c r="H582" s="268"/>
      <c r="I582" s="268"/>
      <c r="J582" s="3"/>
      <c r="K582" s="10"/>
      <c r="L582" s="10"/>
      <c r="M582" s="10"/>
      <c r="N582" s="3"/>
      <c r="O582" s="172"/>
      <c r="P582" s="173"/>
      <c r="Q582" s="173"/>
      <c r="R582" s="174"/>
      <c r="S582" s="3"/>
      <c r="T582" s="3"/>
      <c r="U582" s="3"/>
      <c r="V582" s="3"/>
    </row>
    <row r="583" spans="1:22" s="4" customFormat="1" ht="12.75" x14ac:dyDescent="0.2">
      <c r="A583" s="55"/>
      <c r="B583" s="10"/>
      <c r="C583" s="10" t="s">
        <v>511</v>
      </c>
      <c r="D583" s="10"/>
      <c r="E583" s="10" t="s">
        <v>65</v>
      </c>
      <c r="F583" s="179">
        <v>41</v>
      </c>
      <c r="G583" s="179"/>
      <c r="H583" s="268"/>
      <c r="I583" s="268"/>
      <c r="J583" s="3"/>
      <c r="K583" s="10"/>
      <c r="L583" s="10"/>
      <c r="M583" s="10"/>
      <c r="N583" s="3"/>
      <c r="O583" s="172"/>
      <c r="P583" s="173"/>
      <c r="Q583" s="173"/>
      <c r="R583" s="174"/>
      <c r="S583" s="3"/>
      <c r="T583" s="3"/>
      <c r="U583" s="3"/>
      <c r="V583" s="3"/>
    </row>
    <row r="584" spans="1:22" s="4" customFormat="1" ht="12.75" x14ac:dyDescent="0.2">
      <c r="A584" s="55"/>
      <c r="B584" s="10"/>
      <c r="C584" s="10" t="s">
        <v>512</v>
      </c>
      <c r="D584" s="10"/>
      <c r="E584" s="10" t="s">
        <v>333</v>
      </c>
      <c r="F584" s="179">
        <v>6</v>
      </c>
      <c r="G584" s="179"/>
      <c r="H584" s="268">
        <v>0</v>
      </c>
      <c r="I584" s="268"/>
      <c r="J584" s="3"/>
      <c r="K584" s="10"/>
      <c r="L584" s="10"/>
      <c r="M584" s="10"/>
      <c r="N584" s="3"/>
      <c r="O584" s="172"/>
      <c r="P584" s="173"/>
      <c r="Q584" s="173"/>
      <c r="R584" s="174"/>
      <c r="S584" s="3"/>
      <c r="T584" s="3"/>
      <c r="U584" s="3"/>
      <c r="V584" s="3"/>
    </row>
    <row r="585" spans="1:22" s="4" customFormat="1" ht="12.75" x14ac:dyDescent="0.2">
      <c r="A585" s="55"/>
      <c r="B585" s="10"/>
      <c r="C585" s="10" t="s">
        <v>513</v>
      </c>
      <c r="D585" s="10"/>
      <c r="E585" s="10" t="s">
        <v>369</v>
      </c>
      <c r="F585" s="179">
        <v>116</v>
      </c>
      <c r="G585" s="179">
        <v>1</v>
      </c>
      <c r="H585" s="268">
        <v>1</v>
      </c>
      <c r="I585" s="268">
        <v>0</v>
      </c>
      <c r="J585" s="3"/>
      <c r="K585" s="10"/>
      <c r="L585" s="10"/>
      <c r="M585" s="10"/>
      <c r="N585" s="3"/>
      <c r="O585" s="172"/>
      <c r="P585" s="173"/>
      <c r="Q585" s="173"/>
      <c r="R585" s="174"/>
      <c r="S585" s="3"/>
      <c r="T585" s="3"/>
      <c r="U585" s="3"/>
      <c r="V585" s="3"/>
    </row>
    <row r="586" spans="1:22" s="4" customFormat="1" ht="12.75" x14ac:dyDescent="0.2">
      <c r="A586" s="55"/>
      <c r="B586" s="10"/>
      <c r="C586" s="10" t="s">
        <v>515</v>
      </c>
      <c r="D586" s="10"/>
      <c r="E586" s="10" t="s">
        <v>516</v>
      </c>
      <c r="F586" s="179">
        <v>9</v>
      </c>
      <c r="G586" s="179">
        <v>1</v>
      </c>
      <c r="H586" s="268">
        <v>0</v>
      </c>
      <c r="I586" s="268"/>
      <c r="J586" s="3"/>
      <c r="K586" s="10"/>
      <c r="L586" s="10"/>
      <c r="M586" s="10"/>
      <c r="N586" s="3"/>
      <c r="O586" s="172"/>
      <c r="P586" s="173"/>
      <c r="Q586" s="173"/>
      <c r="R586" s="174"/>
      <c r="S586" s="3"/>
      <c r="T586" s="3"/>
      <c r="U586" s="3"/>
      <c r="V586" s="3"/>
    </row>
    <row r="587" spans="1:22" s="4" customFormat="1" ht="12.75" x14ac:dyDescent="0.2">
      <c r="A587" s="55"/>
      <c r="B587" s="10"/>
      <c r="C587" s="10" t="s">
        <v>520</v>
      </c>
      <c r="D587" s="10"/>
      <c r="E587" s="10" t="s">
        <v>225</v>
      </c>
      <c r="F587" s="179">
        <v>7</v>
      </c>
      <c r="G587" s="179"/>
      <c r="H587" s="268"/>
      <c r="I587" s="268"/>
      <c r="J587" s="3"/>
      <c r="K587" s="10"/>
      <c r="L587" s="10"/>
      <c r="M587" s="10"/>
      <c r="N587" s="3"/>
      <c r="O587" s="172"/>
      <c r="P587" s="173"/>
      <c r="Q587" s="173"/>
      <c r="R587" s="174"/>
      <c r="S587" s="3"/>
      <c r="T587" s="3"/>
      <c r="U587" s="3"/>
      <c r="V587" s="3"/>
    </row>
    <row r="588" spans="1:22" s="4" customFormat="1" ht="12.75" x14ac:dyDescent="0.2">
      <c r="A588" s="55"/>
      <c r="B588" s="10"/>
      <c r="C588" s="10" t="s">
        <v>688</v>
      </c>
      <c r="D588" s="10"/>
      <c r="E588" s="10" t="s">
        <v>88</v>
      </c>
      <c r="F588" s="179">
        <v>5</v>
      </c>
      <c r="G588" s="179"/>
      <c r="H588" s="268"/>
      <c r="I588" s="268"/>
      <c r="J588" s="3"/>
      <c r="K588" s="10"/>
      <c r="L588" s="10"/>
      <c r="M588" s="10"/>
      <c r="N588" s="3"/>
      <c r="O588" s="172"/>
      <c r="P588" s="173"/>
      <c r="Q588" s="173"/>
      <c r="R588" s="174"/>
      <c r="S588" s="3"/>
      <c r="T588" s="3"/>
      <c r="U588" s="3"/>
      <c r="V588" s="3"/>
    </row>
    <row r="589" spans="1:22" s="4" customFormat="1" ht="12.75" x14ac:dyDescent="0.2">
      <c r="A589" s="55"/>
      <c r="B589" s="10"/>
      <c r="C589" s="10" t="s">
        <v>589</v>
      </c>
      <c r="D589" s="10"/>
      <c r="E589" s="10" t="s">
        <v>105</v>
      </c>
      <c r="F589" s="179">
        <v>1</v>
      </c>
      <c r="G589" s="179"/>
      <c r="H589" s="268"/>
      <c r="I589" s="268"/>
      <c r="J589" s="3"/>
      <c r="K589" s="10"/>
      <c r="L589" s="10"/>
      <c r="M589" s="10"/>
      <c r="N589" s="3"/>
      <c r="O589" s="172"/>
      <c r="P589" s="173"/>
      <c r="Q589" s="173"/>
      <c r="R589" s="174"/>
      <c r="S589" s="3"/>
      <c r="T589" s="3"/>
      <c r="U589" s="3"/>
      <c r="V589" s="3"/>
    </row>
    <row r="590" spans="1:22" s="4" customFormat="1" ht="12.75" x14ac:dyDescent="0.2">
      <c r="A590" s="55"/>
      <c r="B590" s="10"/>
      <c r="C590" s="10" t="s">
        <v>523</v>
      </c>
      <c r="D590" s="10"/>
      <c r="E590" s="10" t="s">
        <v>86</v>
      </c>
      <c r="F590" s="179">
        <v>1</v>
      </c>
      <c r="G590" s="179"/>
      <c r="H590" s="268"/>
      <c r="I590" s="268"/>
      <c r="J590" s="3"/>
      <c r="K590" s="10"/>
      <c r="L590" s="10"/>
      <c r="M590" s="10"/>
      <c r="N590" s="3"/>
      <c r="O590" s="172"/>
      <c r="P590" s="173"/>
      <c r="Q590" s="173"/>
      <c r="R590" s="174"/>
      <c r="S590" s="3"/>
      <c r="T590" s="3"/>
      <c r="U590" s="3"/>
      <c r="V590" s="3"/>
    </row>
    <row r="591" spans="1:22" s="4" customFormat="1" ht="12.75" x14ac:dyDescent="0.2">
      <c r="A591" s="55"/>
      <c r="B591" s="10"/>
      <c r="C591" s="10" t="s">
        <v>525</v>
      </c>
      <c r="D591" s="10"/>
      <c r="E591" s="10" t="s">
        <v>77</v>
      </c>
      <c r="F591" s="179">
        <v>12</v>
      </c>
      <c r="G591" s="179"/>
      <c r="H591" s="268"/>
      <c r="I591" s="268"/>
      <c r="J591" s="3"/>
      <c r="K591" s="10"/>
      <c r="L591" s="10"/>
      <c r="M591" s="10"/>
      <c r="N591" s="3"/>
      <c r="O591" s="172"/>
      <c r="P591" s="173"/>
      <c r="Q591" s="173"/>
      <c r="R591" s="174"/>
      <c r="S591" s="3"/>
      <c r="T591" s="3"/>
      <c r="U591" s="3"/>
      <c r="V591" s="3"/>
    </row>
    <row r="592" spans="1:22" s="4" customFormat="1" ht="12.75" x14ac:dyDescent="0.2">
      <c r="A592" s="55"/>
      <c r="B592" s="10"/>
      <c r="C592" s="10" t="s">
        <v>526</v>
      </c>
      <c r="D592" s="10"/>
      <c r="E592" s="10" t="s">
        <v>527</v>
      </c>
      <c r="F592" s="179">
        <v>7</v>
      </c>
      <c r="G592" s="179">
        <v>1</v>
      </c>
      <c r="H592" s="268">
        <v>0</v>
      </c>
      <c r="I592" s="268"/>
      <c r="J592" s="3"/>
      <c r="K592" s="10"/>
      <c r="L592" s="10"/>
      <c r="M592" s="10"/>
      <c r="N592" s="3"/>
      <c r="O592" s="172"/>
      <c r="P592" s="173"/>
      <c r="Q592" s="173"/>
      <c r="R592" s="174"/>
      <c r="S592" s="3"/>
      <c r="T592" s="3"/>
      <c r="U592" s="3"/>
      <c r="V592" s="3"/>
    </row>
    <row r="593" spans="1:22" s="4" customFormat="1" ht="12.75" x14ac:dyDescent="0.2">
      <c r="A593" s="55"/>
      <c r="B593" s="10"/>
      <c r="C593" s="10" t="s">
        <v>529</v>
      </c>
      <c r="D593" s="10"/>
      <c r="E593" s="10" t="s">
        <v>501</v>
      </c>
      <c r="F593" s="179">
        <v>117</v>
      </c>
      <c r="G593" s="179">
        <v>8</v>
      </c>
      <c r="H593" s="268">
        <v>6</v>
      </c>
      <c r="I593" s="268">
        <v>0.83333333333333304</v>
      </c>
      <c r="J593" s="3"/>
      <c r="K593" s="10"/>
      <c r="L593" s="10"/>
      <c r="M593" s="10"/>
      <c r="N593" s="3"/>
      <c r="O593" s="172"/>
      <c r="P593" s="173"/>
      <c r="Q593" s="173"/>
      <c r="R593" s="174"/>
      <c r="S593" s="3"/>
      <c r="T593" s="3"/>
      <c r="U593" s="3"/>
      <c r="V593" s="3"/>
    </row>
    <row r="594" spans="1:22" s="4" customFormat="1" ht="12.75" x14ac:dyDescent="0.2">
      <c r="A594" s="55"/>
      <c r="B594" s="10"/>
      <c r="C594" s="10" t="s">
        <v>530</v>
      </c>
      <c r="D594" s="10"/>
      <c r="E594" s="10" t="s">
        <v>531</v>
      </c>
      <c r="F594" s="179">
        <v>1</v>
      </c>
      <c r="G594" s="179"/>
      <c r="H594" s="268"/>
      <c r="I594" s="268"/>
      <c r="J594" s="3"/>
      <c r="K594" s="10"/>
      <c r="L594" s="10"/>
      <c r="M594" s="10"/>
      <c r="N594" s="3"/>
      <c r="O594" s="172"/>
      <c r="P594" s="173"/>
      <c r="Q594" s="173"/>
      <c r="R594" s="174"/>
      <c r="S594" s="3"/>
      <c r="T594" s="3"/>
      <c r="U594" s="3"/>
      <c r="V594" s="3"/>
    </row>
    <row r="595" spans="1:22" s="4" customFormat="1" ht="12.75" x14ac:dyDescent="0.2">
      <c r="A595" s="55"/>
      <c r="B595" s="10"/>
      <c r="C595" s="10" t="s">
        <v>532</v>
      </c>
      <c r="D595" s="10"/>
      <c r="E595" s="10" t="s">
        <v>104</v>
      </c>
      <c r="F595" s="179">
        <v>11</v>
      </c>
      <c r="G595" s="179"/>
      <c r="H595" s="268"/>
      <c r="I595" s="268"/>
      <c r="J595" s="3"/>
      <c r="K595" s="10"/>
      <c r="L595" s="10"/>
      <c r="M595" s="10"/>
      <c r="N595" s="3"/>
      <c r="O595" s="172"/>
      <c r="P595" s="173"/>
      <c r="Q595" s="173"/>
      <c r="R595" s="174"/>
      <c r="S595" s="3"/>
      <c r="T595" s="3"/>
      <c r="U595" s="3"/>
      <c r="V595" s="3"/>
    </row>
    <row r="596" spans="1:22" s="4" customFormat="1" ht="12.75" x14ac:dyDescent="0.2">
      <c r="A596" s="55"/>
      <c r="B596" s="10"/>
      <c r="C596" s="10" t="s">
        <v>533</v>
      </c>
      <c r="D596" s="10"/>
      <c r="E596" s="10" t="s">
        <v>97</v>
      </c>
      <c r="F596" s="179">
        <v>6</v>
      </c>
      <c r="G596" s="179"/>
      <c r="H596" s="268"/>
      <c r="I596" s="268"/>
      <c r="J596" s="3"/>
      <c r="K596" s="10"/>
      <c r="L596" s="10"/>
      <c r="M596" s="10"/>
      <c r="N596" s="3"/>
      <c r="O596" s="172"/>
      <c r="P596" s="173"/>
      <c r="Q596" s="173"/>
      <c r="R596" s="174"/>
      <c r="S596" s="3"/>
      <c r="T596" s="3"/>
      <c r="U596" s="3"/>
      <c r="V596" s="3"/>
    </row>
    <row r="597" spans="1:22" s="4" customFormat="1" ht="12.75" x14ac:dyDescent="0.2">
      <c r="A597" s="55"/>
      <c r="B597" s="10"/>
      <c r="C597" s="10" t="s">
        <v>534</v>
      </c>
      <c r="D597" s="10"/>
      <c r="E597" s="10" t="s">
        <v>90</v>
      </c>
      <c r="F597" s="179">
        <v>179</v>
      </c>
      <c r="G597" s="179">
        <v>3</v>
      </c>
      <c r="H597" s="268">
        <v>2</v>
      </c>
      <c r="I597" s="268">
        <v>0.5</v>
      </c>
      <c r="J597" s="3"/>
      <c r="K597" s="10"/>
      <c r="L597" s="10"/>
      <c r="M597" s="10"/>
      <c r="N597" s="3"/>
      <c r="O597" s="172"/>
      <c r="P597" s="173"/>
      <c r="Q597" s="173"/>
      <c r="R597" s="174"/>
      <c r="S597" s="3"/>
      <c r="T597" s="3"/>
      <c r="U597" s="3"/>
      <c r="V597" s="3"/>
    </row>
    <row r="598" spans="1:22" s="4" customFormat="1" ht="12.75" x14ac:dyDescent="0.2">
      <c r="A598" s="55"/>
      <c r="B598" s="10"/>
      <c r="C598" s="10" t="s">
        <v>535</v>
      </c>
      <c r="D598" s="10"/>
      <c r="E598" s="10" t="s">
        <v>79</v>
      </c>
      <c r="F598" s="179">
        <v>10</v>
      </c>
      <c r="G598" s="179"/>
      <c r="H598" s="268"/>
      <c r="I598" s="268"/>
      <c r="J598" s="3"/>
      <c r="K598" s="10"/>
      <c r="L598" s="10"/>
      <c r="M598" s="10"/>
      <c r="N598" s="3"/>
      <c r="O598" s="172"/>
      <c r="P598" s="173"/>
      <c r="Q598" s="173"/>
      <c r="R598" s="174"/>
      <c r="S598" s="3"/>
      <c r="T598" s="3"/>
      <c r="U598" s="3"/>
      <c r="V598" s="3"/>
    </row>
    <row r="599" spans="1:22" s="4" customFormat="1" ht="12.75" x14ac:dyDescent="0.2">
      <c r="A599" s="55"/>
      <c r="B599" s="10"/>
      <c r="C599" s="10" t="s">
        <v>536</v>
      </c>
      <c r="D599" s="10"/>
      <c r="E599" s="10" t="s">
        <v>88</v>
      </c>
      <c r="F599" s="179">
        <v>6</v>
      </c>
      <c r="G599" s="179"/>
      <c r="H599" s="268"/>
      <c r="I599" s="268"/>
      <c r="J599" s="3"/>
      <c r="K599" s="10"/>
      <c r="L599" s="10"/>
      <c r="M599" s="10"/>
      <c r="N599" s="3"/>
      <c r="O599" s="172"/>
      <c r="P599" s="173"/>
      <c r="Q599" s="173"/>
      <c r="R599" s="174"/>
      <c r="S599" s="3"/>
      <c r="T599" s="3"/>
      <c r="U599" s="3"/>
      <c r="V599" s="3"/>
    </row>
    <row r="600" spans="1:22" s="4" customFormat="1" ht="12.75" x14ac:dyDescent="0.2">
      <c r="A600" s="55"/>
      <c r="B600" s="10"/>
      <c r="C600" s="10" t="s">
        <v>537</v>
      </c>
      <c r="D600" s="10"/>
      <c r="E600" s="10" t="s">
        <v>68</v>
      </c>
      <c r="F600" s="179">
        <v>34</v>
      </c>
      <c r="G600" s="179">
        <v>1</v>
      </c>
      <c r="H600" s="268">
        <v>1</v>
      </c>
      <c r="I600" s="268">
        <v>0</v>
      </c>
      <c r="J600" s="3"/>
      <c r="K600" s="10"/>
      <c r="L600" s="10"/>
      <c r="M600" s="10"/>
      <c r="N600" s="3"/>
      <c r="O600" s="172"/>
      <c r="P600" s="173"/>
      <c r="Q600" s="173"/>
      <c r="R600" s="174"/>
      <c r="S600" s="3"/>
      <c r="T600" s="3"/>
      <c r="U600" s="3"/>
      <c r="V600" s="3"/>
    </row>
    <row r="601" spans="1:22" s="4" customFormat="1" ht="12.75" x14ac:dyDescent="0.2">
      <c r="A601" s="55"/>
      <c r="B601" s="10"/>
      <c r="C601" s="10" t="s">
        <v>539</v>
      </c>
      <c r="D601" s="10"/>
      <c r="E601" s="10" t="s">
        <v>64</v>
      </c>
      <c r="F601" s="179">
        <v>1</v>
      </c>
      <c r="G601" s="179"/>
      <c r="H601" s="268"/>
      <c r="I601" s="268"/>
      <c r="J601" s="3"/>
      <c r="K601" s="10"/>
      <c r="L601" s="10"/>
      <c r="M601" s="10"/>
      <c r="N601" s="3"/>
      <c r="O601" s="172"/>
      <c r="P601" s="173"/>
      <c r="Q601" s="173"/>
      <c r="R601" s="174"/>
      <c r="S601" s="3"/>
      <c r="T601" s="3"/>
      <c r="U601" s="3"/>
      <c r="V601" s="3"/>
    </row>
    <row r="602" spans="1:22" s="4" customFormat="1" ht="12.75" x14ac:dyDescent="0.2">
      <c r="A602" s="55"/>
      <c r="B602" s="10"/>
      <c r="C602" s="10" t="s">
        <v>541</v>
      </c>
      <c r="D602" s="10"/>
      <c r="E602" s="10" t="s">
        <v>542</v>
      </c>
      <c r="F602" s="179">
        <v>2</v>
      </c>
      <c r="G602" s="179"/>
      <c r="H602" s="268"/>
      <c r="I602" s="268"/>
      <c r="J602" s="3"/>
      <c r="K602" s="10"/>
      <c r="L602" s="10"/>
      <c r="M602" s="10"/>
      <c r="N602" s="3"/>
      <c r="O602" s="172"/>
      <c r="P602" s="173"/>
      <c r="Q602" s="173"/>
      <c r="R602" s="174"/>
      <c r="S602" s="3"/>
      <c r="T602" s="3"/>
      <c r="U602" s="3"/>
      <c r="V602" s="3"/>
    </row>
    <row r="603" spans="1:22" s="4" customFormat="1" ht="12.75" x14ac:dyDescent="0.2">
      <c r="A603" s="55"/>
      <c r="B603" s="10"/>
      <c r="C603" s="10" t="s">
        <v>543</v>
      </c>
      <c r="D603" s="10"/>
      <c r="E603" s="10" t="s">
        <v>109</v>
      </c>
      <c r="F603" s="179">
        <v>198</v>
      </c>
      <c r="G603" s="179">
        <v>11</v>
      </c>
      <c r="H603" s="268">
        <v>7</v>
      </c>
      <c r="I603" s="268">
        <v>1.4285714285714299</v>
      </c>
      <c r="J603" s="3"/>
      <c r="K603" s="10"/>
      <c r="L603" s="10"/>
      <c r="M603" s="10"/>
      <c r="N603" s="3"/>
      <c r="O603" s="172"/>
      <c r="P603" s="173"/>
      <c r="Q603" s="173"/>
      <c r="R603" s="174"/>
      <c r="S603" s="3"/>
      <c r="T603" s="3"/>
      <c r="U603" s="3"/>
      <c r="V603" s="3"/>
    </row>
    <row r="604" spans="1:22" s="4" customFormat="1" ht="12.75" x14ac:dyDescent="0.2">
      <c r="A604" s="55"/>
      <c r="B604" s="10"/>
      <c r="C604" s="10" t="s">
        <v>544</v>
      </c>
      <c r="D604" s="10"/>
      <c r="E604" s="10" t="s">
        <v>131</v>
      </c>
      <c r="F604" s="179">
        <v>181</v>
      </c>
      <c r="G604" s="179">
        <v>3</v>
      </c>
      <c r="H604" s="268">
        <v>2</v>
      </c>
      <c r="I604" s="268">
        <v>0.5</v>
      </c>
      <c r="J604" s="3"/>
      <c r="K604" s="10"/>
      <c r="L604" s="10"/>
      <c r="M604" s="10"/>
      <c r="N604" s="3"/>
      <c r="O604" s="172"/>
      <c r="P604" s="173"/>
      <c r="Q604" s="173"/>
      <c r="R604" s="174"/>
      <c r="S604" s="3"/>
      <c r="T604" s="3"/>
      <c r="U604" s="3"/>
      <c r="V604" s="3"/>
    </row>
    <row r="605" spans="1:22" s="4" customFormat="1" ht="12.75" x14ac:dyDescent="0.2">
      <c r="A605" s="55"/>
      <c r="B605" s="10"/>
      <c r="C605" s="10" t="s">
        <v>544</v>
      </c>
      <c r="D605" s="10"/>
      <c r="E605" s="10" t="s">
        <v>107</v>
      </c>
      <c r="F605" s="179">
        <v>1</v>
      </c>
      <c r="G605" s="179"/>
      <c r="H605" s="268"/>
      <c r="I605" s="268"/>
      <c r="J605" s="3"/>
      <c r="K605" s="10"/>
      <c r="L605" s="10"/>
      <c r="M605" s="10"/>
      <c r="N605" s="3"/>
      <c r="O605" s="172"/>
      <c r="P605" s="173"/>
      <c r="Q605" s="173"/>
      <c r="R605" s="174"/>
      <c r="S605" s="3"/>
      <c r="T605" s="3"/>
      <c r="U605" s="3"/>
      <c r="V605" s="3"/>
    </row>
    <row r="606" spans="1:22" s="4" customFormat="1" ht="12.75" x14ac:dyDescent="0.2">
      <c r="A606" s="55"/>
      <c r="B606" s="10"/>
      <c r="C606" s="10" t="s">
        <v>690</v>
      </c>
      <c r="D606" s="10"/>
      <c r="E606" s="10" t="s">
        <v>145</v>
      </c>
      <c r="F606" s="179">
        <v>6</v>
      </c>
      <c r="G606" s="179"/>
      <c r="H606" s="268"/>
      <c r="I606" s="268"/>
      <c r="J606" s="3"/>
      <c r="K606" s="10"/>
      <c r="L606" s="10"/>
      <c r="M606" s="10"/>
      <c r="N606" s="3"/>
      <c r="O606" s="172"/>
      <c r="P606" s="173"/>
      <c r="Q606" s="173"/>
      <c r="R606" s="174"/>
      <c r="S606" s="3"/>
      <c r="T606" s="3"/>
      <c r="U606" s="3"/>
      <c r="V606" s="3"/>
    </row>
    <row r="607" spans="1:22" s="4" customFormat="1" ht="12.75" x14ac:dyDescent="0.2">
      <c r="A607" s="55"/>
      <c r="B607" s="10"/>
      <c r="C607" s="10" t="s">
        <v>548</v>
      </c>
      <c r="D607" s="10"/>
      <c r="E607" s="10" t="s">
        <v>385</v>
      </c>
      <c r="F607" s="179">
        <v>120</v>
      </c>
      <c r="G607" s="179"/>
      <c r="H607" s="268">
        <v>0</v>
      </c>
      <c r="I607" s="268"/>
      <c r="J607" s="3"/>
      <c r="K607" s="10"/>
      <c r="L607" s="10"/>
      <c r="M607" s="10"/>
      <c r="N607" s="3"/>
      <c r="O607" s="172"/>
      <c r="P607" s="173"/>
      <c r="Q607" s="173"/>
      <c r="R607" s="174"/>
      <c r="S607" s="3"/>
      <c r="T607" s="3"/>
      <c r="U607" s="3"/>
      <c r="V607" s="3"/>
    </row>
    <row r="608" spans="1:22" s="4" customFormat="1" ht="12.75" x14ac:dyDescent="0.2">
      <c r="A608" s="55"/>
      <c r="B608" s="10"/>
      <c r="C608" s="10" t="s">
        <v>549</v>
      </c>
      <c r="D608" s="10"/>
      <c r="E608" s="10" t="s">
        <v>170</v>
      </c>
      <c r="F608" s="179">
        <v>75</v>
      </c>
      <c r="G608" s="179"/>
      <c r="H608" s="268">
        <v>0</v>
      </c>
      <c r="I608" s="268"/>
      <c r="J608" s="3"/>
      <c r="K608" s="10"/>
      <c r="L608" s="10"/>
      <c r="M608" s="10"/>
      <c r="N608" s="3"/>
      <c r="O608" s="172"/>
      <c r="P608" s="173"/>
      <c r="Q608" s="173"/>
      <c r="R608" s="174"/>
      <c r="S608" s="3"/>
      <c r="T608" s="3"/>
      <c r="U608" s="3"/>
      <c r="V608" s="3"/>
    </row>
    <row r="609" spans="1:22" s="4" customFormat="1" ht="12.75" x14ac:dyDescent="0.2">
      <c r="A609" s="55"/>
      <c r="B609" s="10"/>
      <c r="C609" s="10" t="s">
        <v>550</v>
      </c>
      <c r="D609" s="10"/>
      <c r="E609" s="10" t="s">
        <v>88</v>
      </c>
      <c r="F609" s="179">
        <v>42</v>
      </c>
      <c r="G609" s="179"/>
      <c r="H609" s="268">
        <v>0</v>
      </c>
      <c r="I609" s="268"/>
      <c r="J609" s="3"/>
      <c r="K609" s="10"/>
      <c r="L609" s="10"/>
      <c r="M609" s="10"/>
      <c r="N609" s="3"/>
      <c r="O609" s="172"/>
      <c r="P609" s="173"/>
      <c r="Q609" s="173"/>
      <c r="R609" s="174"/>
      <c r="S609" s="3"/>
      <c r="T609" s="3"/>
      <c r="U609" s="3"/>
      <c r="V609" s="3"/>
    </row>
    <row r="610" spans="1:22" s="4" customFormat="1" ht="12.75" x14ac:dyDescent="0.2">
      <c r="A610" s="55"/>
      <c r="B610" s="10"/>
      <c r="C610" s="10" t="s">
        <v>551</v>
      </c>
      <c r="D610" s="10"/>
      <c r="E610" s="10" t="s">
        <v>157</v>
      </c>
      <c r="F610" s="179">
        <v>21</v>
      </c>
      <c r="G610" s="179"/>
      <c r="H610" s="268"/>
      <c r="I610" s="268"/>
      <c r="J610" s="3"/>
      <c r="K610" s="10"/>
      <c r="L610" s="10"/>
      <c r="M610" s="10"/>
      <c r="N610" s="3"/>
      <c r="O610" s="172"/>
      <c r="P610" s="173"/>
      <c r="Q610" s="173"/>
      <c r="R610" s="174"/>
      <c r="S610" s="3"/>
      <c r="T610" s="3"/>
      <c r="U610" s="3"/>
      <c r="V610" s="3"/>
    </row>
    <row r="611" spans="1:22" s="4" customFormat="1" ht="12.75" x14ac:dyDescent="0.2">
      <c r="A611" s="55"/>
      <c r="B611" s="10"/>
      <c r="C611" s="10" t="s">
        <v>693</v>
      </c>
      <c r="D611" s="10"/>
      <c r="E611" s="10" t="s">
        <v>349</v>
      </c>
      <c r="F611" s="179">
        <v>3</v>
      </c>
      <c r="G611" s="179"/>
      <c r="H611" s="268"/>
      <c r="I611" s="268"/>
      <c r="J611" s="3"/>
      <c r="K611" s="10"/>
      <c r="L611" s="10"/>
      <c r="M611" s="10"/>
      <c r="N611" s="3"/>
      <c r="O611" s="172"/>
      <c r="P611" s="173"/>
      <c r="Q611" s="173"/>
      <c r="R611" s="174"/>
      <c r="S611" s="3"/>
      <c r="T611" s="3"/>
      <c r="U611" s="3"/>
      <c r="V611" s="3"/>
    </row>
    <row r="612" spans="1:22" s="4" customFormat="1" ht="12.75" x14ac:dyDescent="0.2">
      <c r="A612" s="55"/>
      <c r="B612" s="10"/>
      <c r="C612" s="10" t="s">
        <v>552</v>
      </c>
      <c r="D612" s="10"/>
      <c r="E612" s="10" t="s">
        <v>349</v>
      </c>
      <c r="F612" s="179">
        <v>15</v>
      </c>
      <c r="G612" s="179"/>
      <c r="H612" s="268"/>
      <c r="I612" s="268"/>
      <c r="J612" s="3"/>
      <c r="K612" s="10"/>
      <c r="L612" s="10"/>
      <c r="M612" s="10"/>
      <c r="N612" s="3"/>
      <c r="O612" s="172"/>
      <c r="P612" s="173"/>
      <c r="Q612" s="173"/>
      <c r="R612" s="174"/>
      <c r="S612" s="3"/>
      <c r="T612" s="3"/>
      <c r="U612" s="3"/>
      <c r="V612" s="3"/>
    </row>
    <row r="613" spans="1:22" s="4" customFormat="1" ht="12.75" x14ac:dyDescent="0.2">
      <c r="A613" s="55"/>
      <c r="B613" s="10"/>
      <c r="C613" s="10" t="s">
        <v>556</v>
      </c>
      <c r="D613" s="10"/>
      <c r="E613" s="10" t="s">
        <v>102</v>
      </c>
      <c r="F613" s="179">
        <v>1</v>
      </c>
      <c r="G613" s="179"/>
      <c r="H613" s="268"/>
      <c r="I613" s="268"/>
      <c r="J613" s="3"/>
      <c r="K613" s="10"/>
      <c r="L613" s="10"/>
      <c r="M613" s="10"/>
      <c r="N613" s="3"/>
      <c r="O613" s="172"/>
      <c r="P613" s="173"/>
      <c r="Q613" s="173"/>
      <c r="R613" s="174"/>
      <c r="S613" s="3"/>
      <c r="T613" s="3"/>
      <c r="U613" s="3"/>
      <c r="V613" s="3"/>
    </row>
    <row r="614" spans="1:22" s="4" customFormat="1" ht="12.75" x14ac:dyDescent="0.2">
      <c r="A614" s="55"/>
      <c r="B614" s="10"/>
      <c r="C614" s="10" t="s">
        <v>558</v>
      </c>
      <c r="D614" s="10"/>
      <c r="E614" s="10" t="s">
        <v>194</v>
      </c>
      <c r="F614" s="179">
        <v>33</v>
      </c>
      <c r="G614" s="179">
        <v>1</v>
      </c>
      <c r="H614" s="268">
        <v>0</v>
      </c>
      <c r="I614" s="268"/>
      <c r="J614" s="3"/>
      <c r="K614" s="10"/>
      <c r="L614" s="10"/>
      <c r="M614" s="10"/>
      <c r="N614" s="3"/>
      <c r="O614" s="172"/>
      <c r="P614" s="173"/>
      <c r="Q614" s="173"/>
      <c r="R614" s="174"/>
      <c r="S614" s="3"/>
      <c r="T614" s="3"/>
      <c r="U614" s="3"/>
      <c r="V614" s="3"/>
    </row>
    <row r="615" spans="1:22" s="4" customFormat="1" ht="12.75" x14ac:dyDescent="0.2">
      <c r="A615" s="55"/>
      <c r="B615" s="10"/>
      <c r="C615" s="10" t="s">
        <v>560</v>
      </c>
      <c r="D615" s="10"/>
      <c r="E615" s="10" t="s">
        <v>211</v>
      </c>
      <c r="F615" s="179">
        <v>4</v>
      </c>
      <c r="G615" s="179"/>
      <c r="H615" s="268"/>
      <c r="I615" s="268"/>
      <c r="J615" s="3"/>
      <c r="K615" s="10"/>
      <c r="L615" s="10"/>
      <c r="M615" s="10"/>
      <c r="N615" s="3"/>
      <c r="O615" s="172"/>
      <c r="P615" s="173"/>
      <c r="Q615" s="173"/>
      <c r="R615" s="174"/>
      <c r="S615" s="3"/>
      <c r="T615" s="3"/>
      <c r="U615" s="3"/>
      <c r="V615" s="3"/>
    </row>
    <row r="616" spans="1:22" s="4" customFormat="1" ht="12.75" x14ac:dyDescent="0.2">
      <c r="A616" s="55"/>
      <c r="B616" s="10"/>
      <c r="C616" s="10" t="s">
        <v>561</v>
      </c>
      <c r="D616" s="10"/>
      <c r="E616" s="10" t="s">
        <v>227</v>
      </c>
      <c r="F616" s="179">
        <v>69</v>
      </c>
      <c r="G616" s="179"/>
      <c r="H616" s="268">
        <v>0</v>
      </c>
      <c r="I616" s="268"/>
      <c r="J616" s="3"/>
      <c r="K616" s="10"/>
      <c r="L616" s="10"/>
      <c r="M616" s="10"/>
      <c r="N616" s="3"/>
      <c r="O616" s="172"/>
      <c r="P616" s="173"/>
      <c r="Q616" s="173"/>
      <c r="R616" s="174"/>
      <c r="S616" s="3"/>
      <c r="T616" s="3"/>
      <c r="U616" s="3"/>
      <c r="V616" s="3"/>
    </row>
    <row r="617" spans="1:22" s="4" customFormat="1" ht="12.75" x14ac:dyDescent="0.2">
      <c r="A617" s="55"/>
      <c r="B617" s="10"/>
      <c r="C617" s="10" t="s">
        <v>564</v>
      </c>
      <c r="D617" s="10"/>
      <c r="E617" s="10" t="s">
        <v>75</v>
      </c>
      <c r="F617" s="179">
        <v>77</v>
      </c>
      <c r="G617" s="179">
        <v>1</v>
      </c>
      <c r="H617" s="268">
        <v>1</v>
      </c>
      <c r="I617" s="268">
        <v>0</v>
      </c>
      <c r="J617" s="3"/>
      <c r="K617" s="10"/>
      <c r="L617" s="10"/>
      <c r="M617" s="10"/>
      <c r="N617" s="3"/>
      <c r="O617" s="172"/>
      <c r="P617" s="173"/>
      <c r="Q617" s="173"/>
      <c r="R617" s="174"/>
      <c r="S617" s="3"/>
      <c r="T617" s="3"/>
      <c r="U617" s="3"/>
      <c r="V617" s="3"/>
    </row>
    <row r="618" spans="1:22" s="4" customFormat="1" ht="12.75" x14ac:dyDescent="0.2">
      <c r="A618" s="55"/>
      <c r="B618" s="10"/>
      <c r="C618" s="10" t="s">
        <v>566</v>
      </c>
      <c r="D618" s="10"/>
      <c r="E618" s="10" t="s">
        <v>86</v>
      </c>
      <c r="F618" s="179">
        <v>27</v>
      </c>
      <c r="G618" s="179">
        <v>2</v>
      </c>
      <c r="H618" s="268">
        <v>1</v>
      </c>
      <c r="I618" s="268">
        <v>1</v>
      </c>
      <c r="J618" s="3"/>
      <c r="K618" s="10"/>
      <c r="L618" s="10"/>
      <c r="M618" s="10"/>
      <c r="N618" s="3"/>
      <c r="O618" s="172"/>
      <c r="P618" s="173"/>
      <c r="Q618" s="173"/>
      <c r="R618" s="174"/>
      <c r="S618" s="3"/>
      <c r="T618" s="3"/>
      <c r="U618" s="3"/>
      <c r="V618" s="3"/>
    </row>
    <row r="619" spans="1:22" s="4" customFormat="1" ht="12.75" x14ac:dyDescent="0.2">
      <c r="A619" s="55"/>
      <c r="B619" s="10"/>
      <c r="C619" s="10" t="s">
        <v>568</v>
      </c>
      <c r="D619" s="10"/>
      <c r="E619" s="10" t="s">
        <v>109</v>
      </c>
      <c r="F619" s="179">
        <v>2</v>
      </c>
      <c r="G619" s="179"/>
      <c r="H619" s="268"/>
      <c r="I619" s="268"/>
      <c r="J619" s="3"/>
      <c r="K619" s="10"/>
      <c r="L619" s="10"/>
      <c r="M619" s="10"/>
      <c r="N619" s="3"/>
      <c r="O619" s="172"/>
      <c r="P619" s="173"/>
      <c r="Q619" s="173"/>
      <c r="R619" s="174"/>
      <c r="S619" s="3"/>
      <c r="T619" s="3"/>
      <c r="U619" s="3"/>
      <c r="V619" s="3"/>
    </row>
    <row r="620" spans="1:22" s="4" customFormat="1" ht="12.75" x14ac:dyDescent="0.2">
      <c r="A620" s="55"/>
      <c r="B620" s="10"/>
      <c r="C620" s="10" t="s">
        <v>570</v>
      </c>
      <c r="D620" s="10"/>
      <c r="E620" s="10" t="s">
        <v>120</v>
      </c>
      <c r="F620" s="179">
        <v>19</v>
      </c>
      <c r="G620" s="179"/>
      <c r="H620" s="268"/>
      <c r="I620" s="268"/>
      <c r="J620" s="3"/>
      <c r="K620" s="10"/>
      <c r="L620" s="10"/>
      <c r="M620" s="10"/>
      <c r="N620" s="3"/>
      <c r="O620" s="172"/>
      <c r="P620" s="173"/>
      <c r="Q620" s="173"/>
      <c r="R620" s="174"/>
      <c r="S620" s="3"/>
      <c r="T620" s="3"/>
      <c r="U620" s="3"/>
      <c r="V620" s="3"/>
    </row>
    <row r="621" spans="1:22" s="4" customFormat="1" ht="12.75" x14ac:dyDescent="0.2">
      <c r="A621" s="55"/>
      <c r="B621" s="10"/>
      <c r="C621" s="10" t="s">
        <v>571</v>
      </c>
      <c r="D621" s="10"/>
      <c r="E621" s="10" t="s">
        <v>572</v>
      </c>
      <c r="F621" s="179">
        <v>22</v>
      </c>
      <c r="G621" s="179"/>
      <c r="H621" s="268">
        <v>0</v>
      </c>
      <c r="I621" s="268"/>
      <c r="J621" s="3"/>
      <c r="K621" s="10"/>
      <c r="L621" s="10"/>
      <c r="M621" s="10"/>
      <c r="N621" s="3"/>
      <c r="O621" s="172"/>
      <c r="P621" s="173"/>
      <c r="Q621" s="173"/>
      <c r="R621" s="174"/>
      <c r="S621" s="3"/>
      <c r="T621" s="3"/>
      <c r="U621" s="3"/>
      <c r="V621" s="3"/>
    </row>
    <row r="622" spans="1:22" s="4" customFormat="1" ht="12.75" x14ac:dyDescent="0.2">
      <c r="A622" s="55"/>
      <c r="B622" s="10"/>
      <c r="C622" s="10" t="s">
        <v>573</v>
      </c>
      <c r="D622" s="10"/>
      <c r="E622" s="10" t="s">
        <v>167</v>
      </c>
      <c r="F622" s="179">
        <v>124</v>
      </c>
      <c r="G622" s="179">
        <v>2</v>
      </c>
      <c r="H622" s="268">
        <v>1</v>
      </c>
      <c r="I622" s="268">
        <v>1</v>
      </c>
      <c r="J622" s="3"/>
      <c r="K622" s="10"/>
      <c r="L622" s="10"/>
      <c r="M622" s="10"/>
      <c r="N622" s="3"/>
      <c r="O622" s="172"/>
      <c r="P622" s="173"/>
      <c r="Q622" s="173"/>
      <c r="R622" s="174"/>
      <c r="S622" s="3"/>
      <c r="T622" s="3"/>
      <c r="U622" s="3"/>
      <c r="V622" s="3"/>
    </row>
    <row r="623" spans="1:22" s="4" customFormat="1" ht="12.75" x14ac:dyDescent="0.2">
      <c r="A623" s="55"/>
      <c r="B623" s="10"/>
      <c r="C623" s="10" t="s">
        <v>574</v>
      </c>
      <c r="D623" s="10"/>
      <c r="E623" s="10" t="s">
        <v>167</v>
      </c>
      <c r="F623" s="179">
        <v>22</v>
      </c>
      <c r="G623" s="179">
        <v>1</v>
      </c>
      <c r="H623" s="268">
        <v>1</v>
      </c>
      <c r="I623" s="268">
        <v>0</v>
      </c>
      <c r="J623" s="3"/>
      <c r="K623" s="10"/>
      <c r="L623" s="10"/>
      <c r="M623" s="10"/>
      <c r="N623" s="3"/>
      <c r="O623" s="172"/>
      <c r="P623" s="173"/>
      <c r="Q623" s="173"/>
      <c r="R623" s="174"/>
      <c r="S623" s="3"/>
      <c r="T623" s="3"/>
      <c r="U623" s="3"/>
      <c r="V623" s="3"/>
    </row>
    <row r="624" spans="1:22" s="4" customFormat="1" ht="12.75" x14ac:dyDescent="0.2">
      <c r="A624" s="55"/>
      <c r="B624" s="10"/>
      <c r="C624" s="10" t="s">
        <v>575</v>
      </c>
      <c r="D624" s="10"/>
      <c r="E624" s="10" t="s">
        <v>179</v>
      </c>
      <c r="F624" s="179">
        <v>488</v>
      </c>
      <c r="G624" s="179">
        <v>4</v>
      </c>
      <c r="H624" s="268">
        <v>4</v>
      </c>
      <c r="I624" s="268">
        <v>1.5</v>
      </c>
      <c r="J624" s="3"/>
      <c r="K624" s="10"/>
      <c r="L624" s="10"/>
      <c r="M624" s="10"/>
      <c r="N624" s="3"/>
      <c r="O624" s="172"/>
      <c r="P624" s="173"/>
      <c r="Q624" s="173"/>
      <c r="R624" s="174"/>
      <c r="S624" s="3"/>
      <c r="T624" s="3"/>
      <c r="U624" s="3"/>
      <c r="V624" s="3"/>
    </row>
    <row r="625" spans="1:22" s="4" customFormat="1" ht="12.75" x14ac:dyDescent="0.2">
      <c r="A625" s="55"/>
      <c r="B625" s="10"/>
      <c r="C625" s="10" t="s">
        <v>576</v>
      </c>
      <c r="D625" s="10"/>
      <c r="E625" s="10" t="s">
        <v>287</v>
      </c>
      <c r="F625" s="179">
        <v>4</v>
      </c>
      <c r="G625" s="179"/>
      <c r="H625" s="268"/>
      <c r="I625" s="268"/>
      <c r="J625" s="3"/>
      <c r="K625" s="10"/>
      <c r="L625" s="10"/>
      <c r="M625" s="10"/>
      <c r="N625" s="3"/>
      <c r="O625" s="172"/>
      <c r="P625" s="173"/>
      <c r="Q625" s="173"/>
      <c r="R625" s="174"/>
      <c r="S625" s="3"/>
      <c r="T625" s="3"/>
      <c r="U625" s="3"/>
      <c r="V625" s="3"/>
    </row>
    <row r="626" spans="1:22" s="4" customFormat="1" ht="12.75" x14ac:dyDescent="0.2">
      <c r="A626" s="55"/>
      <c r="B626" s="10"/>
      <c r="C626" s="10" t="s">
        <v>697</v>
      </c>
      <c r="D626" s="10"/>
      <c r="E626" s="10" t="s">
        <v>578</v>
      </c>
      <c r="F626" s="179">
        <v>8</v>
      </c>
      <c r="G626" s="179"/>
      <c r="H626" s="268"/>
      <c r="I626" s="268"/>
      <c r="J626" s="3"/>
      <c r="K626" s="10"/>
      <c r="L626" s="10"/>
      <c r="M626" s="10"/>
      <c r="N626" s="3"/>
      <c r="O626" s="172"/>
      <c r="P626" s="173"/>
      <c r="Q626" s="173"/>
      <c r="R626" s="174"/>
      <c r="S626" s="3"/>
      <c r="T626" s="3"/>
      <c r="U626" s="3"/>
      <c r="V626" s="3"/>
    </row>
    <row r="627" spans="1:22" s="4" customFormat="1" ht="12.75" x14ac:dyDescent="0.2">
      <c r="A627" s="55"/>
      <c r="B627" s="10"/>
      <c r="C627" s="10" t="s">
        <v>579</v>
      </c>
      <c r="D627" s="10"/>
      <c r="E627" s="10" t="s">
        <v>167</v>
      </c>
      <c r="F627" s="179">
        <v>1</v>
      </c>
      <c r="G627" s="179"/>
      <c r="H627" s="268"/>
      <c r="I627" s="268"/>
      <c r="J627" s="3"/>
      <c r="K627" s="10"/>
      <c r="L627" s="10"/>
      <c r="M627" s="10"/>
      <c r="N627" s="3"/>
      <c r="O627" s="172"/>
      <c r="P627" s="173"/>
      <c r="Q627" s="173"/>
      <c r="R627" s="174"/>
      <c r="S627" s="3"/>
      <c r="T627" s="3"/>
      <c r="U627" s="3"/>
      <c r="V627" s="3"/>
    </row>
    <row r="628" spans="1:22" s="4" customFormat="1" ht="12.75" x14ac:dyDescent="0.2">
      <c r="A628" s="55"/>
      <c r="B628" s="10"/>
      <c r="C628" s="10" t="s">
        <v>579</v>
      </c>
      <c r="D628" s="10"/>
      <c r="E628" s="10" t="s">
        <v>127</v>
      </c>
      <c r="F628" s="179">
        <v>42</v>
      </c>
      <c r="G628" s="179">
        <v>4</v>
      </c>
      <c r="H628" s="268">
        <v>4</v>
      </c>
      <c r="I628" s="268">
        <v>1</v>
      </c>
      <c r="J628" s="3"/>
      <c r="K628" s="10"/>
      <c r="L628" s="10"/>
      <c r="M628" s="10"/>
      <c r="N628" s="3"/>
      <c r="O628" s="172"/>
      <c r="P628" s="173"/>
      <c r="Q628" s="173"/>
      <c r="R628" s="174"/>
      <c r="S628" s="3"/>
      <c r="T628" s="3"/>
      <c r="U628" s="3"/>
      <c r="V628" s="3"/>
    </row>
    <row r="629" spans="1:22" s="4" customFormat="1" ht="12.75" x14ac:dyDescent="0.2">
      <c r="A629" s="55"/>
      <c r="B629" s="10"/>
      <c r="C629" s="10" t="s">
        <v>583</v>
      </c>
      <c r="D629" s="10"/>
      <c r="E629" s="10" t="s">
        <v>460</v>
      </c>
      <c r="F629" s="179">
        <v>80</v>
      </c>
      <c r="G629" s="179">
        <v>1</v>
      </c>
      <c r="H629" s="268">
        <v>1</v>
      </c>
      <c r="I629" s="268">
        <v>0</v>
      </c>
      <c r="J629" s="3"/>
      <c r="K629" s="10"/>
      <c r="L629" s="10"/>
      <c r="M629" s="10"/>
      <c r="N629" s="3"/>
      <c r="O629" s="172"/>
      <c r="P629" s="173"/>
      <c r="Q629" s="173"/>
      <c r="R629" s="174"/>
      <c r="S629" s="3"/>
      <c r="T629" s="3"/>
      <c r="U629" s="3"/>
      <c r="V629" s="3"/>
    </row>
    <row r="630" spans="1:22" s="4" customFormat="1" ht="12.75" x14ac:dyDescent="0.2">
      <c r="A630" s="55"/>
      <c r="B630" s="10"/>
      <c r="C630" s="10" t="s">
        <v>585</v>
      </c>
      <c r="D630" s="10"/>
      <c r="E630" s="10" t="s">
        <v>460</v>
      </c>
      <c r="F630" s="179">
        <v>1</v>
      </c>
      <c r="G630" s="179"/>
      <c r="H630" s="268"/>
      <c r="I630" s="268"/>
      <c r="J630" s="3"/>
      <c r="K630" s="10"/>
      <c r="L630" s="10"/>
      <c r="M630" s="10"/>
      <c r="N630" s="3"/>
      <c r="O630" s="172"/>
      <c r="P630" s="173"/>
      <c r="Q630" s="173"/>
      <c r="R630" s="174"/>
      <c r="S630" s="3"/>
      <c r="T630" s="3"/>
      <c r="U630" s="3"/>
      <c r="V630" s="3"/>
    </row>
    <row r="631" spans="1:22" s="4" customFormat="1" ht="12.75" x14ac:dyDescent="0.2">
      <c r="A631" s="55"/>
      <c r="B631" s="10"/>
      <c r="C631" s="10"/>
      <c r="D631" s="10"/>
      <c r="E631" s="10"/>
      <c r="F631" s="179"/>
      <c r="G631" s="179"/>
      <c r="H631" s="268"/>
      <c r="I631" s="268"/>
      <c r="J631" s="3"/>
      <c r="K631" s="10"/>
      <c r="L631" s="10"/>
      <c r="M631" s="10"/>
      <c r="N631" s="3"/>
      <c r="O631" s="172"/>
      <c r="P631" s="173"/>
      <c r="Q631" s="173"/>
      <c r="R631" s="174"/>
      <c r="S631" s="3"/>
      <c r="T631" s="3"/>
      <c r="U631" s="3"/>
      <c r="V631" s="3"/>
    </row>
    <row r="632" spans="1:22" s="4" customFormat="1" ht="13.5" thickBot="1" x14ac:dyDescent="0.25">
      <c r="A632" s="55"/>
      <c r="B632" s="10"/>
      <c r="C632" s="10"/>
      <c r="D632" s="10"/>
      <c r="E632" s="10"/>
      <c r="F632" s="179"/>
      <c r="G632" s="179"/>
      <c r="H632" s="268"/>
      <c r="I632" s="268"/>
      <c r="J632" s="3"/>
      <c r="K632" s="10"/>
      <c r="L632" s="10"/>
      <c r="M632" s="10"/>
      <c r="N632" s="3"/>
      <c r="O632" s="172"/>
      <c r="P632" s="173"/>
      <c r="Q632" s="173"/>
      <c r="R632" s="174"/>
      <c r="S632" s="3"/>
      <c r="T632" s="3"/>
      <c r="U632" s="3"/>
      <c r="V632" s="3"/>
    </row>
    <row r="633" spans="1:22" s="4" customFormat="1" ht="13.5" thickBot="1" x14ac:dyDescent="0.25">
      <c r="A633" s="55"/>
      <c r="B633" s="93" t="s">
        <v>586</v>
      </c>
      <c r="C633" s="94"/>
      <c r="D633" s="94"/>
      <c r="E633" s="94"/>
      <c r="F633" s="231">
        <f>SUM(F371:F632)</f>
        <v>14443</v>
      </c>
      <c r="G633" s="231">
        <f>SUM(G371:G632)</f>
        <v>257</v>
      </c>
      <c r="H633" s="183">
        <f>SUM(H371:H632)</f>
        <v>166</v>
      </c>
      <c r="I633" s="269">
        <f>AVERAGE(I386:I632)</f>
        <v>1.4604427736006687</v>
      </c>
      <c r="J633" s="3"/>
      <c r="K633" s="97"/>
      <c r="L633" s="95"/>
      <c r="M633" s="96"/>
      <c r="N633" s="3"/>
      <c r="O633" s="472"/>
      <c r="P633" s="473"/>
      <c r="Q633" s="473"/>
      <c r="R633" s="474"/>
      <c r="S633" s="3"/>
      <c r="T633" s="3"/>
      <c r="U633" s="3"/>
      <c r="V633" s="3"/>
    </row>
    <row r="634" spans="1:22" s="4" customFormat="1" ht="12.75" x14ac:dyDescent="0.2">
      <c r="A634" s="55"/>
      <c r="B634" s="3"/>
      <c r="C634" s="3"/>
      <c r="D634" s="3"/>
      <c r="E634" s="3"/>
      <c r="F634" s="180"/>
      <c r="G634" s="180"/>
      <c r="H634" s="184"/>
      <c r="I634" s="184"/>
      <c r="J634" s="3"/>
      <c r="K634" s="50"/>
      <c r="L634" s="3"/>
      <c r="M634" s="3"/>
      <c r="N634" s="3"/>
      <c r="O634" s="3"/>
      <c r="P634" s="3"/>
      <c r="Q634" s="3"/>
      <c r="R634" s="3"/>
      <c r="S634" s="3"/>
      <c r="T634" s="3"/>
      <c r="U634" s="3"/>
      <c r="V634" s="3"/>
    </row>
    <row r="635" spans="1:22" s="4" customFormat="1" ht="12.75" x14ac:dyDescent="0.2">
      <c r="A635" s="55"/>
      <c r="B635" s="3"/>
      <c r="C635" s="3"/>
      <c r="D635" s="3"/>
      <c r="E635" s="3"/>
      <c r="F635" s="180"/>
      <c r="G635" s="180"/>
      <c r="H635" s="184"/>
      <c r="I635" s="184"/>
      <c r="J635" s="3"/>
      <c r="K635" s="50"/>
      <c r="L635" s="3"/>
      <c r="M635" s="3"/>
      <c r="N635" s="3"/>
      <c r="O635" s="3"/>
      <c r="P635" s="3"/>
      <c r="Q635" s="3"/>
      <c r="R635" s="3"/>
      <c r="S635" s="3"/>
      <c r="T635" s="3"/>
      <c r="U635" s="3"/>
      <c r="V635" s="3"/>
    </row>
    <row r="636" spans="1:22" s="4" customFormat="1" ht="63.75" x14ac:dyDescent="0.2">
      <c r="A636" s="55" t="s">
        <v>702</v>
      </c>
      <c r="B636" s="2" t="s">
        <v>43</v>
      </c>
      <c r="C636" s="2" t="s">
        <v>44</v>
      </c>
      <c r="D636" s="2" t="s">
        <v>45</v>
      </c>
      <c r="E636" s="2" t="s">
        <v>46</v>
      </c>
      <c r="F636" s="329" t="s">
        <v>635</v>
      </c>
      <c r="G636" s="329" t="s">
        <v>636</v>
      </c>
      <c r="H636" s="267" t="s">
        <v>637</v>
      </c>
      <c r="I636" s="267" t="s">
        <v>638</v>
      </c>
      <c r="J636" s="70"/>
      <c r="K636" s="49" t="s">
        <v>639</v>
      </c>
      <c r="L636" s="91" t="s">
        <v>640</v>
      </c>
      <c r="M636" s="98" t="s">
        <v>641</v>
      </c>
      <c r="N636" s="70"/>
      <c r="O636" s="492" t="s">
        <v>642</v>
      </c>
      <c r="P636" s="493"/>
      <c r="Q636" s="493"/>
      <c r="R636" s="494"/>
      <c r="S636" s="3"/>
      <c r="T636" s="3"/>
      <c r="U636" s="3"/>
      <c r="V636" s="3"/>
    </row>
    <row r="637" spans="1:22" s="4" customFormat="1" ht="12.75" x14ac:dyDescent="0.2">
      <c r="A637" s="55"/>
      <c r="B637" s="10"/>
      <c r="C637" s="10" t="s">
        <v>62</v>
      </c>
      <c r="D637" s="10"/>
      <c r="E637" s="10" t="s">
        <v>63</v>
      </c>
      <c r="F637" s="179">
        <v>241</v>
      </c>
      <c r="G637" s="179">
        <v>4</v>
      </c>
      <c r="H637" s="268">
        <v>2</v>
      </c>
      <c r="I637" s="268">
        <v>2</v>
      </c>
      <c r="J637" s="3"/>
      <c r="K637" s="10"/>
      <c r="L637" s="10"/>
      <c r="M637" s="10"/>
      <c r="N637" s="3"/>
      <c r="O637" s="469"/>
      <c r="P637" s="470"/>
      <c r="Q637" s="470"/>
      <c r="R637" s="471"/>
      <c r="S637" s="3"/>
      <c r="T637" s="3"/>
      <c r="U637" s="3"/>
      <c r="V637" s="3"/>
    </row>
    <row r="638" spans="1:22" s="4" customFormat="1" ht="12.75" x14ac:dyDescent="0.2">
      <c r="A638" s="55"/>
      <c r="B638" s="10"/>
      <c r="C638" s="10" t="s">
        <v>62</v>
      </c>
      <c r="D638" s="10"/>
      <c r="E638" s="10" t="s">
        <v>65</v>
      </c>
      <c r="F638" s="179">
        <v>305</v>
      </c>
      <c r="G638" s="179">
        <v>7</v>
      </c>
      <c r="H638" s="268">
        <v>6</v>
      </c>
      <c r="I638" s="268">
        <v>0.33333333333333298</v>
      </c>
      <c r="J638" s="3"/>
      <c r="K638" s="10"/>
      <c r="L638" s="10"/>
      <c r="M638" s="10"/>
      <c r="N638" s="3"/>
      <c r="O638" s="172"/>
      <c r="P638" s="173"/>
      <c r="Q638" s="173"/>
      <c r="R638" s="174"/>
      <c r="S638" s="3"/>
      <c r="T638" s="3"/>
      <c r="U638" s="3"/>
      <c r="V638" s="3"/>
    </row>
    <row r="639" spans="1:22" s="4" customFormat="1" ht="12.75" x14ac:dyDescent="0.2">
      <c r="A639" s="55"/>
      <c r="B639" s="10"/>
      <c r="C639" s="10" t="s">
        <v>66</v>
      </c>
      <c r="D639" s="10"/>
      <c r="E639" s="10" t="s">
        <v>63</v>
      </c>
      <c r="F639" s="179">
        <v>30</v>
      </c>
      <c r="G639" s="179">
        <v>1</v>
      </c>
      <c r="H639" s="268">
        <v>0</v>
      </c>
      <c r="I639" s="268"/>
      <c r="J639" s="3"/>
      <c r="K639" s="10"/>
      <c r="L639" s="10"/>
      <c r="M639" s="10"/>
      <c r="N639" s="3"/>
      <c r="O639" s="172"/>
      <c r="P639" s="173"/>
      <c r="Q639" s="173"/>
      <c r="R639" s="174"/>
      <c r="S639" s="3"/>
      <c r="T639" s="3"/>
      <c r="U639" s="3"/>
      <c r="V639" s="3"/>
    </row>
    <row r="640" spans="1:22" s="4" customFormat="1" ht="12.75" x14ac:dyDescent="0.2">
      <c r="A640" s="55"/>
      <c r="B640" s="10"/>
      <c r="C640" s="10" t="s">
        <v>67</v>
      </c>
      <c r="D640" s="10"/>
      <c r="E640" s="10" t="s">
        <v>68</v>
      </c>
      <c r="F640" s="179">
        <v>28</v>
      </c>
      <c r="G640" s="179"/>
      <c r="H640" s="268"/>
      <c r="I640" s="268"/>
      <c r="J640" s="3"/>
      <c r="K640" s="10"/>
      <c r="L640" s="10"/>
      <c r="M640" s="10"/>
      <c r="N640" s="3"/>
      <c r="O640" s="172"/>
      <c r="P640" s="173"/>
      <c r="Q640" s="173"/>
      <c r="R640" s="174"/>
      <c r="S640" s="3"/>
      <c r="T640" s="3"/>
      <c r="U640" s="3"/>
      <c r="V640" s="3"/>
    </row>
    <row r="641" spans="1:22" s="4" customFormat="1" ht="12.75" x14ac:dyDescent="0.2">
      <c r="A641" s="55"/>
      <c r="B641" s="10"/>
      <c r="C641" s="10" t="s">
        <v>71</v>
      </c>
      <c r="D641" s="10"/>
      <c r="E641" s="10" t="s">
        <v>72</v>
      </c>
      <c r="F641" s="179">
        <v>49</v>
      </c>
      <c r="G641" s="179">
        <v>1</v>
      </c>
      <c r="H641" s="268">
        <v>1</v>
      </c>
      <c r="I641" s="268">
        <v>1</v>
      </c>
      <c r="J641" s="3"/>
      <c r="K641" s="10"/>
      <c r="L641" s="10"/>
      <c r="M641" s="10"/>
      <c r="N641" s="3"/>
      <c r="O641" s="172"/>
      <c r="P641" s="173"/>
      <c r="Q641" s="173"/>
      <c r="R641" s="174"/>
      <c r="S641" s="3"/>
      <c r="T641" s="3"/>
      <c r="U641" s="3"/>
      <c r="V641" s="3"/>
    </row>
    <row r="642" spans="1:22" s="4" customFormat="1" ht="12.75" x14ac:dyDescent="0.2">
      <c r="A642" s="55"/>
      <c r="B642" s="10"/>
      <c r="C642" s="10" t="s">
        <v>74</v>
      </c>
      <c r="D642" s="10"/>
      <c r="E642" s="10" t="s">
        <v>75</v>
      </c>
      <c r="F642" s="179">
        <v>1</v>
      </c>
      <c r="G642" s="179"/>
      <c r="H642" s="268"/>
      <c r="I642" s="268"/>
      <c r="J642" s="3"/>
      <c r="K642" s="10"/>
      <c r="L642" s="10"/>
      <c r="M642" s="10"/>
      <c r="N642" s="3"/>
      <c r="O642" s="172"/>
      <c r="P642" s="173"/>
      <c r="Q642" s="173"/>
      <c r="R642" s="174"/>
      <c r="S642" s="3"/>
      <c r="T642" s="3"/>
      <c r="U642" s="3"/>
      <c r="V642" s="3"/>
    </row>
    <row r="643" spans="1:22" s="4" customFormat="1" ht="12.75" x14ac:dyDescent="0.2">
      <c r="A643" s="55"/>
      <c r="B643" s="10"/>
      <c r="C643" s="10" t="s">
        <v>78</v>
      </c>
      <c r="D643" s="10"/>
      <c r="E643" s="10" t="s">
        <v>79</v>
      </c>
      <c r="F643" s="179">
        <v>4</v>
      </c>
      <c r="G643" s="179"/>
      <c r="H643" s="268">
        <v>0</v>
      </c>
      <c r="I643" s="268"/>
      <c r="J643" s="3"/>
      <c r="K643" s="10"/>
      <c r="L643" s="10"/>
      <c r="M643" s="10"/>
      <c r="N643" s="3"/>
      <c r="O643" s="172"/>
      <c r="P643" s="173"/>
      <c r="Q643" s="173"/>
      <c r="R643" s="174"/>
      <c r="S643" s="3"/>
      <c r="T643" s="3"/>
      <c r="U643" s="3"/>
      <c r="V643" s="3"/>
    </row>
    <row r="644" spans="1:22" s="4" customFormat="1" ht="12.75" x14ac:dyDescent="0.2">
      <c r="A644" s="55"/>
      <c r="B644" s="10"/>
      <c r="C644" s="10" t="s">
        <v>80</v>
      </c>
      <c r="D644" s="10"/>
      <c r="E644" s="10" t="s">
        <v>81</v>
      </c>
      <c r="F644" s="179">
        <v>314</v>
      </c>
      <c r="G644" s="179">
        <v>7</v>
      </c>
      <c r="H644" s="268">
        <v>5</v>
      </c>
      <c r="I644" s="268">
        <v>62</v>
      </c>
      <c r="J644" s="3"/>
      <c r="K644" s="10"/>
      <c r="L644" s="10"/>
      <c r="M644" s="10"/>
      <c r="N644" s="3"/>
      <c r="O644" s="172"/>
      <c r="P644" s="173"/>
      <c r="Q644" s="173"/>
      <c r="R644" s="174"/>
      <c r="S644" s="3"/>
      <c r="T644" s="3"/>
      <c r="U644" s="3"/>
      <c r="V644" s="3"/>
    </row>
    <row r="645" spans="1:22" s="4" customFormat="1" ht="12.75" x14ac:dyDescent="0.2">
      <c r="A645" s="55"/>
      <c r="B645" s="10"/>
      <c r="C645" s="10" t="s">
        <v>82</v>
      </c>
      <c r="D645" s="10"/>
      <c r="E645" s="10" t="s">
        <v>83</v>
      </c>
      <c r="F645" s="179">
        <v>1117</v>
      </c>
      <c r="G645" s="179">
        <v>25</v>
      </c>
      <c r="H645" s="268">
        <v>13</v>
      </c>
      <c r="I645" s="268">
        <v>20.538461538461501</v>
      </c>
      <c r="J645" s="3"/>
      <c r="K645" s="10"/>
      <c r="L645" s="10"/>
      <c r="M645" s="10"/>
      <c r="N645" s="3"/>
      <c r="O645" s="172"/>
      <c r="P645" s="173"/>
      <c r="Q645" s="173"/>
      <c r="R645" s="174"/>
      <c r="S645" s="3"/>
      <c r="T645" s="3"/>
      <c r="U645" s="3"/>
      <c r="V645" s="3"/>
    </row>
    <row r="646" spans="1:22" s="4" customFormat="1" ht="12.75" x14ac:dyDescent="0.2">
      <c r="A646" s="55"/>
      <c r="B646" s="10"/>
      <c r="C646" s="10" t="s">
        <v>89</v>
      </c>
      <c r="D646" s="10"/>
      <c r="E646" s="10" t="s">
        <v>90</v>
      </c>
      <c r="F646" s="179">
        <v>7</v>
      </c>
      <c r="G646" s="179"/>
      <c r="H646" s="268"/>
      <c r="I646" s="268"/>
      <c r="J646" s="3"/>
      <c r="K646" s="10"/>
      <c r="L646" s="10"/>
      <c r="M646" s="10"/>
      <c r="N646" s="3"/>
      <c r="O646" s="172"/>
      <c r="P646" s="173"/>
      <c r="Q646" s="173"/>
      <c r="R646" s="174"/>
      <c r="S646" s="3"/>
      <c r="T646" s="3"/>
      <c r="U646" s="3"/>
      <c r="V646" s="3"/>
    </row>
    <row r="647" spans="1:22" s="4" customFormat="1" ht="12.75" x14ac:dyDescent="0.2">
      <c r="A647" s="55"/>
      <c r="B647" s="10"/>
      <c r="C647" s="10" t="s">
        <v>91</v>
      </c>
      <c r="D647" s="10"/>
      <c r="E647" s="10" t="s">
        <v>92</v>
      </c>
      <c r="F647" s="179">
        <v>10</v>
      </c>
      <c r="G647" s="179"/>
      <c r="H647" s="268"/>
      <c r="I647" s="268"/>
      <c r="J647" s="3"/>
      <c r="K647" s="10"/>
      <c r="L647" s="10"/>
      <c r="M647" s="10"/>
      <c r="N647" s="3"/>
      <c r="O647" s="172"/>
      <c r="P647" s="173"/>
      <c r="Q647" s="173"/>
      <c r="R647" s="174"/>
      <c r="S647" s="3"/>
      <c r="T647" s="3"/>
      <c r="U647" s="3"/>
      <c r="V647" s="3"/>
    </row>
    <row r="648" spans="1:22" s="4" customFormat="1" ht="12.75" x14ac:dyDescent="0.2">
      <c r="A648" s="55"/>
      <c r="B648" s="10"/>
      <c r="C648" s="10" t="s">
        <v>91</v>
      </c>
      <c r="D648" s="10"/>
      <c r="E648" s="10" t="s">
        <v>93</v>
      </c>
      <c r="F648" s="179">
        <v>1</v>
      </c>
      <c r="G648" s="179"/>
      <c r="H648" s="268"/>
      <c r="I648" s="268"/>
      <c r="J648" s="3"/>
      <c r="K648" s="10"/>
      <c r="L648" s="10"/>
      <c r="M648" s="10"/>
      <c r="N648" s="3"/>
      <c r="O648" s="172"/>
      <c r="P648" s="173"/>
      <c r="Q648" s="173"/>
      <c r="R648" s="174"/>
      <c r="S648" s="3"/>
      <c r="T648" s="3"/>
      <c r="U648" s="3"/>
      <c r="V648" s="3"/>
    </row>
    <row r="649" spans="1:22" s="4" customFormat="1" ht="12.75" x14ac:dyDescent="0.2">
      <c r="A649" s="55"/>
      <c r="B649" s="10"/>
      <c r="C649" s="10" t="s">
        <v>94</v>
      </c>
      <c r="D649" s="10"/>
      <c r="E649" s="10" t="s">
        <v>96</v>
      </c>
      <c r="F649" s="179">
        <v>28</v>
      </c>
      <c r="G649" s="179">
        <v>1</v>
      </c>
      <c r="H649" s="268">
        <v>1</v>
      </c>
      <c r="I649" s="268">
        <v>0</v>
      </c>
      <c r="J649" s="3"/>
      <c r="K649" s="10"/>
      <c r="L649" s="10"/>
      <c r="M649" s="10"/>
      <c r="N649" s="3"/>
      <c r="O649" s="172"/>
      <c r="P649" s="173"/>
      <c r="Q649" s="173"/>
      <c r="R649" s="174"/>
      <c r="S649" s="3"/>
      <c r="T649" s="3"/>
      <c r="U649" s="3"/>
      <c r="V649" s="3"/>
    </row>
    <row r="650" spans="1:22" s="4" customFormat="1" ht="12.75" x14ac:dyDescent="0.2">
      <c r="A650" s="55"/>
      <c r="B650" s="10"/>
      <c r="C650" s="10" t="s">
        <v>99</v>
      </c>
      <c r="D650" s="10"/>
      <c r="E650" s="10" t="s">
        <v>77</v>
      </c>
      <c r="F650" s="179">
        <v>237</v>
      </c>
      <c r="G650" s="179">
        <v>3</v>
      </c>
      <c r="H650" s="268">
        <v>3</v>
      </c>
      <c r="I650" s="268">
        <v>6.3333333333333304</v>
      </c>
      <c r="J650" s="3"/>
      <c r="K650" s="10"/>
      <c r="L650" s="10"/>
      <c r="M650" s="10"/>
      <c r="N650" s="3"/>
      <c r="O650" s="172"/>
      <c r="P650" s="173"/>
      <c r="Q650" s="173"/>
      <c r="R650" s="174"/>
      <c r="S650" s="3"/>
      <c r="T650" s="3"/>
      <c r="U650" s="3"/>
      <c r="V650" s="3"/>
    </row>
    <row r="651" spans="1:22" s="4" customFormat="1" ht="12.75" x14ac:dyDescent="0.2">
      <c r="A651" s="55"/>
      <c r="B651" s="10"/>
      <c r="C651" s="10" t="s">
        <v>101</v>
      </c>
      <c r="D651" s="10"/>
      <c r="E651" s="10" t="s">
        <v>102</v>
      </c>
      <c r="F651" s="179">
        <v>45</v>
      </c>
      <c r="G651" s="179"/>
      <c r="H651" s="268">
        <v>0</v>
      </c>
      <c r="I651" s="268"/>
      <c r="J651" s="3"/>
      <c r="K651" s="10"/>
      <c r="L651" s="10"/>
      <c r="M651" s="10"/>
      <c r="N651" s="3"/>
      <c r="O651" s="172"/>
      <c r="P651" s="173"/>
      <c r="Q651" s="173"/>
      <c r="R651" s="174"/>
      <c r="S651" s="3"/>
      <c r="T651" s="3"/>
      <c r="U651" s="3"/>
      <c r="V651" s="3"/>
    </row>
    <row r="652" spans="1:22" s="4" customFormat="1" ht="12.75" x14ac:dyDescent="0.2">
      <c r="A652" s="55"/>
      <c r="B652" s="10"/>
      <c r="C652" s="10" t="s">
        <v>101</v>
      </c>
      <c r="D652" s="10"/>
      <c r="E652" s="10" t="s">
        <v>103</v>
      </c>
      <c r="F652" s="179">
        <v>5</v>
      </c>
      <c r="G652" s="179"/>
      <c r="H652" s="268"/>
      <c r="I652" s="268"/>
      <c r="J652" s="3"/>
      <c r="K652" s="10"/>
      <c r="L652" s="10"/>
      <c r="M652" s="10"/>
      <c r="N652" s="3"/>
      <c r="O652" s="172"/>
      <c r="P652" s="173"/>
      <c r="Q652" s="173"/>
      <c r="R652" s="174"/>
      <c r="S652" s="3"/>
      <c r="T652" s="3"/>
      <c r="U652" s="3"/>
      <c r="V652" s="3"/>
    </row>
    <row r="653" spans="1:22" s="4" customFormat="1" ht="12.75" x14ac:dyDescent="0.2">
      <c r="A653" s="55"/>
      <c r="B653" s="10"/>
      <c r="C653" s="10" t="s">
        <v>106</v>
      </c>
      <c r="D653" s="10"/>
      <c r="E653" s="10" t="s">
        <v>107</v>
      </c>
      <c r="F653" s="179">
        <v>24</v>
      </c>
      <c r="G653" s="179"/>
      <c r="H653" s="268">
        <v>0</v>
      </c>
      <c r="I653" s="268"/>
      <c r="J653" s="3"/>
      <c r="K653" s="10"/>
      <c r="L653" s="10"/>
      <c r="M653" s="10"/>
      <c r="N653" s="3"/>
      <c r="O653" s="172"/>
      <c r="P653" s="173"/>
      <c r="Q653" s="173"/>
      <c r="R653" s="174"/>
      <c r="S653" s="3"/>
      <c r="T653" s="3"/>
      <c r="U653" s="3"/>
      <c r="V653" s="3"/>
    </row>
    <row r="654" spans="1:22" s="4" customFormat="1" ht="12.75" x14ac:dyDescent="0.2">
      <c r="A654" s="55"/>
      <c r="B654" s="10"/>
      <c r="C654" s="10" t="s">
        <v>113</v>
      </c>
      <c r="D654" s="10"/>
      <c r="E654" s="10" t="s">
        <v>104</v>
      </c>
      <c r="F654" s="179">
        <v>35</v>
      </c>
      <c r="G654" s="179"/>
      <c r="H654" s="268">
        <v>0</v>
      </c>
      <c r="I654" s="268"/>
      <c r="J654" s="3"/>
      <c r="K654" s="10"/>
      <c r="L654" s="10"/>
      <c r="M654" s="10"/>
      <c r="N654" s="3"/>
      <c r="O654" s="172"/>
      <c r="P654" s="173"/>
      <c r="Q654" s="173"/>
      <c r="R654" s="174"/>
      <c r="S654" s="3"/>
      <c r="T654" s="3"/>
      <c r="U654" s="3"/>
      <c r="V654" s="3"/>
    </row>
    <row r="655" spans="1:22" s="4" customFormat="1" ht="12.75" x14ac:dyDescent="0.2">
      <c r="A655" s="55"/>
      <c r="B655" s="10"/>
      <c r="C655" s="10" t="s">
        <v>113</v>
      </c>
      <c r="D655" s="10"/>
      <c r="E655" s="10" t="s">
        <v>105</v>
      </c>
      <c r="F655" s="179">
        <v>11</v>
      </c>
      <c r="G655" s="179"/>
      <c r="H655" s="268">
        <v>0</v>
      </c>
      <c r="I655" s="268"/>
      <c r="J655" s="3"/>
      <c r="K655" s="10"/>
      <c r="L655" s="10"/>
      <c r="M655" s="10"/>
      <c r="N655" s="3"/>
      <c r="O655" s="172"/>
      <c r="P655" s="173"/>
      <c r="Q655" s="173"/>
      <c r="R655" s="174"/>
      <c r="S655" s="3"/>
      <c r="T655" s="3"/>
      <c r="U655" s="3"/>
      <c r="V655" s="3"/>
    </row>
    <row r="656" spans="1:22" s="4" customFormat="1" ht="12.75" x14ac:dyDescent="0.2">
      <c r="A656" s="55"/>
      <c r="B656" s="10"/>
      <c r="C656" s="10" t="s">
        <v>118</v>
      </c>
      <c r="D656" s="10"/>
      <c r="E656" s="10" t="s">
        <v>105</v>
      </c>
      <c r="F656" s="179">
        <v>32</v>
      </c>
      <c r="G656" s="179">
        <v>1</v>
      </c>
      <c r="H656" s="268">
        <v>1</v>
      </c>
      <c r="I656" s="268">
        <v>0</v>
      </c>
      <c r="J656" s="3"/>
      <c r="K656" s="10"/>
      <c r="L656" s="10"/>
      <c r="M656" s="10"/>
      <c r="N656" s="3"/>
      <c r="O656" s="172"/>
      <c r="P656" s="173"/>
      <c r="Q656" s="173"/>
      <c r="R656" s="174"/>
      <c r="S656" s="3"/>
      <c r="T656" s="3"/>
      <c r="U656" s="3"/>
      <c r="V656" s="3"/>
    </row>
    <row r="657" spans="1:22" s="4" customFormat="1" ht="12.75" x14ac:dyDescent="0.2">
      <c r="A657" s="55"/>
      <c r="B657" s="10"/>
      <c r="C657" s="10" t="s">
        <v>125</v>
      </c>
      <c r="D657" s="10"/>
      <c r="E657" s="10" t="s">
        <v>120</v>
      </c>
      <c r="F657" s="179">
        <v>20</v>
      </c>
      <c r="G657" s="179"/>
      <c r="H657" s="268"/>
      <c r="I657" s="268"/>
      <c r="J657" s="3"/>
      <c r="K657" s="10"/>
      <c r="L657" s="10"/>
      <c r="M657" s="10"/>
      <c r="N657" s="3"/>
      <c r="O657" s="172"/>
      <c r="P657" s="173"/>
      <c r="Q657" s="173"/>
      <c r="R657" s="174"/>
      <c r="S657" s="3"/>
      <c r="T657" s="3"/>
      <c r="U657" s="3"/>
      <c r="V657" s="3"/>
    </row>
    <row r="658" spans="1:22" s="4" customFormat="1" ht="12.75" x14ac:dyDescent="0.2">
      <c r="A658" s="55"/>
      <c r="B658" s="10"/>
      <c r="C658" s="10" t="s">
        <v>126</v>
      </c>
      <c r="D658" s="10"/>
      <c r="E658" s="10" t="s">
        <v>127</v>
      </c>
      <c r="F658" s="179">
        <v>15</v>
      </c>
      <c r="G658" s="179"/>
      <c r="H658" s="268">
        <v>0</v>
      </c>
      <c r="I658" s="268"/>
      <c r="J658" s="3"/>
      <c r="K658" s="10"/>
      <c r="L658" s="10"/>
      <c r="M658" s="10"/>
      <c r="N658" s="3"/>
      <c r="O658" s="172"/>
      <c r="P658" s="173"/>
      <c r="Q658" s="173"/>
      <c r="R658" s="174"/>
      <c r="S658" s="3"/>
      <c r="T658" s="3"/>
      <c r="U658" s="3"/>
      <c r="V658" s="3"/>
    </row>
    <row r="659" spans="1:22" s="4" customFormat="1" ht="12.75" x14ac:dyDescent="0.2">
      <c r="A659" s="55"/>
      <c r="B659" s="10"/>
      <c r="C659" s="10" t="s">
        <v>128</v>
      </c>
      <c r="D659" s="10"/>
      <c r="E659" s="10" t="s">
        <v>68</v>
      </c>
      <c r="F659" s="179">
        <v>277</v>
      </c>
      <c r="G659" s="179">
        <v>4</v>
      </c>
      <c r="H659" s="268">
        <v>3</v>
      </c>
      <c r="I659" s="268">
        <v>57</v>
      </c>
      <c r="J659" s="3"/>
      <c r="K659" s="10"/>
      <c r="L659" s="10"/>
      <c r="M659" s="10"/>
      <c r="N659" s="3"/>
      <c r="O659" s="172"/>
      <c r="P659" s="173"/>
      <c r="Q659" s="173"/>
      <c r="R659" s="174"/>
      <c r="S659" s="3"/>
      <c r="T659" s="3"/>
      <c r="U659" s="3"/>
      <c r="V659" s="3"/>
    </row>
    <row r="660" spans="1:22" s="4" customFormat="1" ht="12.75" x14ac:dyDescent="0.2">
      <c r="A660" s="55"/>
      <c r="B660" s="10"/>
      <c r="C660" s="10" t="s">
        <v>135</v>
      </c>
      <c r="D660" s="10"/>
      <c r="E660" s="10" t="s">
        <v>131</v>
      </c>
      <c r="F660" s="179">
        <v>98</v>
      </c>
      <c r="G660" s="179">
        <v>1</v>
      </c>
      <c r="H660" s="268">
        <v>1</v>
      </c>
      <c r="I660" s="268">
        <v>1</v>
      </c>
      <c r="J660" s="3"/>
      <c r="K660" s="10"/>
      <c r="L660" s="10"/>
      <c r="M660" s="10"/>
      <c r="N660" s="3"/>
      <c r="O660" s="172"/>
      <c r="P660" s="173"/>
      <c r="Q660" s="173"/>
      <c r="R660" s="174"/>
      <c r="S660" s="3"/>
      <c r="T660" s="3"/>
      <c r="U660" s="3"/>
      <c r="V660" s="3"/>
    </row>
    <row r="661" spans="1:22" s="4" customFormat="1" ht="12.75" x14ac:dyDescent="0.2">
      <c r="A661" s="55"/>
      <c r="B661" s="10"/>
      <c r="C661" s="10" t="s">
        <v>136</v>
      </c>
      <c r="D661" s="10"/>
      <c r="E661" s="10" t="s">
        <v>79</v>
      </c>
      <c r="F661" s="179">
        <v>28</v>
      </c>
      <c r="G661" s="179"/>
      <c r="H661" s="268"/>
      <c r="I661" s="268"/>
      <c r="J661" s="3"/>
      <c r="K661" s="10"/>
      <c r="L661" s="10"/>
      <c r="M661" s="10"/>
      <c r="N661" s="3"/>
      <c r="O661" s="172"/>
      <c r="P661" s="173"/>
      <c r="Q661" s="173"/>
      <c r="R661" s="174"/>
      <c r="S661" s="3"/>
      <c r="T661" s="3"/>
      <c r="U661" s="3"/>
      <c r="V661" s="3"/>
    </row>
    <row r="662" spans="1:22" s="4" customFormat="1" ht="12.75" x14ac:dyDescent="0.2">
      <c r="A662" s="55"/>
      <c r="B662" s="10"/>
      <c r="C662" s="10" t="s">
        <v>138</v>
      </c>
      <c r="D662" s="10"/>
      <c r="E662" s="10" t="s">
        <v>79</v>
      </c>
      <c r="F662" s="179">
        <v>13</v>
      </c>
      <c r="G662" s="179"/>
      <c r="H662" s="268">
        <v>0</v>
      </c>
      <c r="I662" s="268"/>
      <c r="J662" s="3"/>
      <c r="K662" s="10"/>
      <c r="L662" s="10"/>
      <c r="M662" s="10"/>
      <c r="N662" s="3"/>
      <c r="O662" s="172"/>
      <c r="P662" s="173"/>
      <c r="Q662" s="173"/>
      <c r="R662" s="174"/>
      <c r="S662" s="3"/>
      <c r="T662" s="3"/>
      <c r="U662" s="3"/>
      <c r="V662" s="3"/>
    </row>
    <row r="663" spans="1:22" s="4" customFormat="1" ht="12.75" x14ac:dyDescent="0.2">
      <c r="A663" s="55"/>
      <c r="B663" s="10"/>
      <c r="C663" s="10" t="s">
        <v>141</v>
      </c>
      <c r="D663" s="10"/>
      <c r="E663" s="10" t="s">
        <v>104</v>
      </c>
      <c r="F663" s="179">
        <v>16</v>
      </c>
      <c r="G663" s="179"/>
      <c r="H663" s="268"/>
      <c r="I663" s="268"/>
      <c r="J663" s="3"/>
      <c r="K663" s="10"/>
      <c r="L663" s="10"/>
      <c r="M663" s="10"/>
      <c r="N663" s="3"/>
      <c r="O663" s="172"/>
      <c r="P663" s="173"/>
      <c r="Q663" s="173"/>
      <c r="R663" s="174"/>
      <c r="S663" s="3"/>
      <c r="T663" s="3"/>
      <c r="U663" s="3"/>
      <c r="V663" s="3"/>
    </row>
    <row r="664" spans="1:22" s="4" customFormat="1" ht="12.75" x14ac:dyDescent="0.2">
      <c r="A664" s="55"/>
      <c r="B664" s="10"/>
      <c r="C664" s="10" t="s">
        <v>142</v>
      </c>
      <c r="D664" s="10"/>
      <c r="E664" s="10" t="s">
        <v>143</v>
      </c>
      <c r="F664" s="179">
        <v>12</v>
      </c>
      <c r="G664" s="179">
        <v>1</v>
      </c>
      <c r="H664" s="268">
        <v>1</v>
      </c>
      <c r="I664" s="268">
        <v>0</v>
      </c>
      <c r="J664" s="3"/>
      <c r="K664" s="10"/>
      <c r="L664" s="10"/>
      <c r="M664" s="10"/>
      <c r="N664" s="3"/>
      <c r="O664" s="172"/>
      <c r="P664" s="173"/>
      <c r="Q664" s="173"/>
      <c r="R664" s="174"/>
      <c r="S664" s="3"/>
      <c r="T664" s="3"/>
      <c r="U664" s="3"/>
      <c r="V664" s="3"/>
    </row>
    <row r="665" spans="1:22" s="4" customFormat="1" ht="12.75" x14ac:dyDescent="0.2">
      <c r="A665" s="55"/>
      <c r="B665" s="10"/>
      <c r="C665" s="10" t="s">
        <v>144</v>
      </c>
      <c r="D665" s="10"/>
      <c r="E665" s="10" t="s">
        <v>145</v>
      </c>
      <c r="F665" s="179">
        <v>891</v>
      </c>
      <c r="G665" s="179">
        <v>27</v>
      </c>
      <c r="H665" s="268">
        <v>20</v>
      </c>
      <c r="I665" s="268">
        <v>2.5</v>
      </c>
      <c r="J665" s="3"/>
      <c r="K665" s="10"/>
      <c r="L665" s="10"/>
      <c r="M665" s="10"/>
      <c r="N665" s="3"/>
      <c r="O665" s="172"/>
      <c r="P665" s="173"/>
      <c r="Q665" s="173"/>
      <c r="R665" s="174"/>
      <c r="S665" s="3"/>
      <c r="T665" s="3"/>
      <c r="U665" s="3"/>
      <c r="V665" s="3"/>
    </row>
    <row r="666" spans="1:22" s="4" customFormat="1" ht="12.75" x14ac:dyDescent="0.2">
      <c r="A666" s="55"/>
      <c r="B666" s="10"/>
      <c r="C666" s="10" t="s">
        <v>144</v>
      </c>
      <c r="D666" s="10"/>
      <c r="E666" s="10" t="s">
        <v>488</v>
      </c>
      <c r="F666" s="179">
        <v>1</v>
      </c>
      <c r="G666" s="179"/>
      <c r="H666" s="268"/>
      <c r="I666" s="268"/>
      <c r="J666" s="3"/>
      <c r="K666" s="10"/>
      <c r="L666" s="10"/>
      <c r="M666" s="10"/>
      <c r="N666" s="3"/>
      <c r="O666" s="172"/>
      <c r="P666" s="173"/>
      <c r="Q666" s="173"/>
      <c r="R666" s="174"/>
      <c r="S666" s="3"/>
      <c r="T666" s="3"/>
      <c r="U666" s="3"/>
      <c r="V666" s="3"/>
    </row>
    <row r="667" spans="1:22" s="4" customFormat="1" ht="12.75" x14ac:dyDescent="0.2">
      <c r="A667" s="55"/>
      <c r="B667" s="10"/>
      <c r="C667" s="10" t="s">
        <v>146</v>
      </c>
      <c r="D667" s="10"/>
      <c r="E667" s="10" t="s">
        <v>148</v>
      </c>
      <c r="F667" s="179">
        <v>90</v>
      </c>
      <c r="G667" s="179">
        <v>4</v>
      </c>
      <c r="H667" s="268">
        <v>3</v>
      </c>
      <c r="I667" s="268">
        <v>5.3333333333333304</v>
      </c>
      <c r="J667" s="3"/>
      <c r="K667" s="10"/>
      <c r="L667" s="10"/>
      <c r="M667" s="10"/>
      <c r="N667" s="3"/>
      <c r="O667" s="172"/>
      <c r="P667" s="173"/>
      <c r="Q667" s="173"/>
      <c r="R667" s="174"/>
      <c r="S667" s="3"/>
      <c r="T667" s="3"/>
      <c r="U667" s="3"/>
      <c r="V667" s="3"/>
    </row>
    <row r="668" spans="1:22" s="4" customFormat="1" ht="12.75" x14ac:dyDescent="0.2">
      <c r="A668" s="55"/>
      <c r="B668" s="10"/>
      <c r="C668" s="10" t="s">
        <v>152</v>
      </c>
      <c r="D668" s="10"/>
      <c r="E668" s="10" t="s">
        <v>153</v>
      </c>
      <c r="F668" s="179">
        <v>46</v>
      </c>
      <c r="G668" s="179"/>
      <c r="H668" s="268">
        <v>0</v>
      </c>
      <c r="I668" s="268"/>
      <c r="J668" s="3"/>
      <c r="K668" s="10"/>
      <c r="L668" s="10"/>
      <c r="M668" s="10"/>
      <c r="N668" s="3"/>
      <c r="O668" s="172"/>
      <c r="P668" s="173"/>
      <c r="Q668" s="173"/>
      <c r="R668" s="174"/>
      <c r="S668" s="3"/>
      <c r="T668" s="3"/>
      <c r="U668" s="3"/>
      <c r="V668" s="3"/>
    </row>
    <row r="669" spans="1:22" s="4" customFormat="1" ht="12.75" x14ac:dyDescent="0.2">
      <c r="A669" s="55"/>
      <c r="B669" s="10"/>
      <c r="C669" s="10" t="s">
        <v>158</v>
      </c>
      <c r="D669" s="10"/>
      <c r="E669" s="10" t="s">
        <v>153</v>
      </c>
      <c r="F669" s="179">
        <v>5</v>
      </c>
      <c r="G669" s="179"/>
      <c r="H669" s="268"/>
      <c r="I669" s="268"/>
      <c r="J669" s="3"/>
      <c r="K669" s="10"/>
      <c r="L669" s="10"/>
      <c r="M669" s="10"/>
      <c r="N669" s="3"/>
      <c r="O669" s="172"/>
      <c r="P669" s="173"/>
      <c r="Q669" s="173"/>
      <c r="R669" s="174"/>
      <c r="S669" s="3"/>
      <c r="T669" s="3"/>
      <c r="U669" s="3"/>
      <c r="V669" s="3"/>
    </row>
    <row r="670" spans="1:22" s="4" customFormat="1" ht="12.75" x14ac:dyDescent="0.2">
      <c r="A670" s="55"/>
      <c r="B670" s="10"/>
      <c r="C670" s="10" t="s">
        <v>160</v>
      </c>
      <c r="D670" s="10"/>
      <c r="E670" s="10" t="s">
        <v>97</v>
      </c>
      <c r="F670" s="179">
        <v>17</v>
      </c>
      <c r="G670" s="179">
        <v>1</v>
      </c>
      <c r="H670" s="268">
        <v>1</v>
      </c>
      <c r="I670" s="268">
        <v>1</v>
      </c>
      <c r="J670" s="3"/>
      <c r="K670" s="10"/>
      <c r="L670" s="10"/>
      <c r="M670" s="10"/>
      <c r="N670" s="3"/>
      <c r="O670" s="172"/>
      <c r="P670" s="173"/>
      <c r="Q670" s="173"/>
      <c r="R670" s="174"/>
      <c r="S670" s="3"/>
      <c r="T670" s="3"/>
      <c r="U670" s="3"/>
      <c r="V670" s="3"/>
    </row>
    <row r="671" spans="1:22" s="4" customFormat="1" ht="12.75" x14ac:dyDescent="0.2">
      <c r="A671" s="55"/>
      <c r="B671" s="10"/>
      <c r="C671" s="10" t="s">
        <v>165</v>
      </c>
      <c r="D671" s="10"/>
      <c r="E671" s="10" t="s">
        <v>64</v>
      </c>
      <c r="F671" s="179">
        <v>104</v>
      </c>
      <c r="G671" s="179">
        <v>1</v>
      </c>
      <c r="H671" s="268">
        <v>0</v>
      </c>
      <c r="I671" s="268"/>
      <c r="J671" s="3"/>
      <c r="K671" s="10"/>
      <c r="L671" s="10"/>
      <c r="M671" s="10"/>
      <c r="N671" s="3"/>
      <c r="O671" s="172"/>
      <c r="P671" s="173"/>
      <c r="Q671" s="173"/>
      <c r="R671" s="174"/>
      <c r="S671" s="3"/>
      <c r="T671" s="3"/>
      <c r="U671" s="3"/>
      <c r="V671" s="3"/>
    </row>
    <row r="672" spans="1:22" s="4" customFormat="1" ht="12.75" x14ac:dyDescent="0.2">
      <c r="A672" s="55"/>
      <c r="B672" s="10"/>
      <c r="C672" s="10" t="s">
        <v>171</v>
      </c>
      <c r="D672" s="10"/>
      <c r="E672" s="10" t="s">
        <v>64</v>
      </c>
      <c r="F672" s="179">
        <v>7</v>
      </c>
      <c r="G672" s="179"/>
      <c r="H672" s="268"/>
      <c r="I672" s="268"/>
      <c r="J672" s="3"/>
      <c r="K672" s="10"/>
      <c r="L672" s="10"/>
      <c r="M672" s="10"/>
      <c r="N672" s="3"/>
      <c r="O672" s="172"/>
      <c r="P672" s="173"/>
      <c r="Q672" s="173"/>
      <c r="R672" s="174"/>
      <c r="S672" s="3"/>
      <c r="T672" s="3"/>
      <c r="U672" s="3"/>
      <c r="V672" s="3"/>
    </row>
    <row r="673" spans="1:22" s="4" customFormat="1" ht="12.75" x14ac:dyDescent="0.2">
      <c r="A673" s="55"/>
      <c r="B673" s="10"/>
      <c r="C673" s="10" t="s">
        <v>171</v>
      </c>
      <c r="D673" s="10"/>
      <c r="E673" s="10" t="s">
        <v>97</v>
      </c>
      <c r="F673" s="179">
        <v>105</v>
      </c>
      <c r="G673" s="179">
        <v>4</v>
      </c>
      <c r="H673" s="268">
        <v>3</v>
      </c>
      <c r="I673" s="268">
        <v>0.33333333333333298</v>
      </c>
      <c r="J673" s="3"/>
      <c r="K673" s="10"/>
      <c r="L673" s="10"/>
      <c r="M673" s="10"/>
      <c r="N673" s="3"/>
      <c r="O673" s="172"/>
      <c r="P673" s="173"/>
      <c r="Q673" s="173"/>
      <c r="R673" s="174"/>
      <c r="S673" s="3"/>
      <c r="T673" s="3"/>
      <c r="U673" s="3"/>
      <c r="V673" s="3"/>
    </row>
    <row r="674" spans="1:22" s="4" customFormat="1" ht="12.75" x14ac:dyDescent="0.2">
      <c r="A674" s="55"/>
      <c r="B674" s="10"/>
      <c r="C674" s="10" t="s">
        <v>172</v>
      </c>
      <c r="D674" s="10"/>
      <c r="E674" s="10" t="s">
        <v>166</v>
      </c>
      <c r="F674" s="179">
        <v>3</v>
      </c>
      <c r="G674" s="179"/>
      <c r="H674" s="268"/>
      <c r="I674" s="268"/>
      <c r="J674" s="3"/>
      <c r="K674" s="10"/>
      <c r="L674" s="10"/>
      <c r="M674" s="10"/>
      <c r="N674" s="3"/>
      <c r="O674" s="172"/>
      <c r="P674" s="173"/>
      <c r="Q674" s="173"/>
      <c r="R674" s="174"/>
      <c r="S674" s="3"/>
      <c r="T674" s="3"/>
      <c r="U674" s="3"/>
      <c r="V674" s="3"/>
    </row>
    <row r="675" spans="1:22" s="4" customFormat="1" ht="12.75" x14ac:dyDescent="0.2">
      <c r="A675" s="55"/>
      <c r="B675" s="10"/>
      <c r="C675" s="10" t="s">
        <v>173</v>
      </c>
      <c r="D675" s="10"/>
      <c r="E675" s="10" t="s">
        <v>100</v>
      </c>
      <c r="F675" s="179">
        <v>4</v>
      </c>
      <c r="G675" s="179"/>
      <c r="H675" s="268"/>
      <c r="I675" s="268"/>
      <c r="J675" s="3"/>
      <c r="K675" s="10"/>
      <c r="L675" s="10"/>
      <c r="M675" s="10"/>
      <c r="N675" s="3"/>
      <c r="O675" s="172"/>
      <c r="P675" s="173"/>
      <c r="Q675" s="173"/>
      <c r="R675" s="174"/>
      <c r="S675" s="3"/>
      <c r="T675" s="3"/>
      <c r="U675" s="3"/>
      <c r="V675" s="3"/>
    </row>
    <row r="676" spans="1:22" s="4" customFormat="1" ht="12.75" x14ac:dyDescent="0.2">
      <c r="A676" s="55"/>
      <c r="B676" s="10"/>
      <c r="C676" s="10" t="s">
        <v>173</v>
      </c>
      <c r="D676" s="10"/>
      <c r="E676" s="10" t="s">
        <v>77</v>
      </c>
      <c r="F676" s="179">
        <v>32</v>
      </c>
      <c r="G676" s="179"/>
      <c r="H676" s="268">
        <v>0</v>
      </c>
      <c r="I676" s="268"/>
      <c r="J676" s="3"/>
      <c r="K676" s="10"/>
      <c r="L676" s="10"/>
      <c r="M676" s="10"/>
      <c r="N676" s="3"/>
      <c r="O676" s="172"/>
      <c r="P676" s="173"/>
      <c r="Q676" s="173"/>
      <c r="R676" s="174"/>
      <c r="S676" s="3"/>
      <c r="T676" s="3"/>
      <c r="U676" s="3"/>
      <c r="V676" s="3"/>
    </row>
    <row r="677" spans="1:22" s="4" customFormat="1" ht="12.75" x14ac:dyDescent="0.2">
      <c r="A677" s="55"/>
      <c r="B677" s="10"/>
      <c r="C677" s="10" t="s">
        <v>174</v>
      </c>
      <c r="D677" s="10"/>
      <c r="E677" s="10" t="s">
        <v>175</v>
      </c>
      <c r="F677" s="179">
        <v>8</v>
      </c>
      <c r="G677" s="179"/>
      <c r="H677" s="268">
        <v>0</v>
      </c>
      <c r="I677" s="268"/>
      <c r="J677" s="3"/>
      <c r="K677" s="10"/>
      <c r="L677" s="10"/>
      <c r="M677" s="10"/>
      <c r="N677" s="3"/>
      <c r="O677" s="172"/>
      <c r="P677" s="173"/>
      <c r="Q677" s="173"/>
      <c r="R677" s="174"/>
      <c r="S677" s="3"/>
      <c r="T677" s="3"/>
      <c r="U677" s="3"/>
      <c r="V677" s="3"/>
    </row>
    <row r="678" spans="1:22" s="4" customFormat="1" ht="12.75" x14ac:dyDescent="0.2">
      <c r="A678" s="55"/>
      <c r="B678" s="10"/>
      <c r="C678" s="10" t="s">
        <v>176</v>
      </c>
      <c r="D678" s="10"/>
      <c r="E678" s="10" t="s">
        <v>177</v>
      </c>
      <c r="F678" s="179">
        <v>143</v>
      </c>
      <c r="G678" s="179">
        <v>3</v>
      </c>
      <c r="H678" s="268">
        <v>3</v>
      </c>
      <c r="I678" s="268">
        <v>1</v>
      </c>
      <c r="J678" s="3"/>
      <c r="K678" s="10"/>
      <c r="L678" s="10"/>
      <c r="M678" s="10"/>
      <c r="N678" s="3"/>
      <c r="O678" s="172"/>
      <c r="P678" s="173"/>
      <c r="Q678" s="173"/>
      <c r="R678" s="174"/>
      <c r="S678" s="3"/>
      <c r="T678" s="3"/>
      <c r="U678" s="3"/>
      <c r="V678" s="3"/>
    </row>
    <row r="679" spans="1:22" s="4" customFormat="1" ht="12.75" x14ac:dyDescent="0.2">
      <c r="A679" s="55"/>
      <c r="B679" s="10"/>
      <c r="C679" s="10" t="s">
        <v>178</v>
      </c>
      <c r="D679" s="10"/>
      <c r="E679" s="10" t="s">
        <v>179</v>
      </c>
      <c r="F679" s="179">
        <v>32</v>
      </c>
      <c r="G679" s="179"/>
      <c r="H679" s="268">
        <v>0</v>
      </c>
      <c r="I679" s="268"/>
      <c r="J679" s="3"/>
      <c r="K679" s="10"/>
      <c r="L679" s="10"/>
      <c r="M679" s="10"/>
      <c r="N679" s="3"/>
      <c r="O679" s="172"/>
      <c r="P679" s="173"/>
      <c r="Q679" s="173"/>
      <c r="R679" s="174"/>
      <c r="S679" s="3"/>
      <c r="T679" s="3"/>
      <c r="U679" s="3"/>
      <c r="V679" s="3"/>
    </row>
    <row r="680" spans="1:22" s="4" customFormat="1" ht="12.75" x14ac:dyDescent="0.2">
      <c r="A680" s="55"/>
      <c r="B680" s="10"/>
      <c r="C680" s="10" t="s">
        <v>181</v>
      </c>
      <c r="D680" s="10"/>
      <c r="E680" s="10" t="s">
        <v>182</v>
      </c>
      <c r="F680" s="179">
        <v>121</v>
      </c>
      <c r="G680" s="179">
        <v>3</v>
      </c>
      <c r="H680" s="268">
        <v>3</v>
      </c>
      <c r="I680" s="268">
        <v>0</v>
      </c>
      <c r="J680" s="3"/>
      <c r="K680" s="10"/>
      <c r="L680" s="10"/>
      <c r="M680" s="10"/>
      <c r="N680" s="3"/>
      <c r="O680" s="172"/>
      <c r="P680" s="173"/>
      <c r="Q680" s="173"/>
      <c r="R680" s="174"/>
      <c r="S680" s="3"/>
      <c r="T680" s="3"/>
      <c r="U680" s="3"/>
      <c r="V680" s="3"/>
    </row>
    <row r="681" spans="1:22" s="4" customFormat="1" ht="12.75" x14ac:dyDescent="0.2">
      <c r="A681" s="55"/>
      <c r="B681" s="10"/>
      <c r="C681" s="10" t="s">
        <v>183</v>
      </c>
      <c r="D681" s="10"/>
      <c r="E681" s="10" t="s">
        <v>86</v>
      </c>
      <c r="F681" s="179">
        <v>18</v>
      </c>
      <c r="G681" s="179"/>
      <c r="H681" s="268"/>
      <c r="I681" s="268"/>
      <c r="J681" s="3"/>
      <c r="K681" s="10"/>
      <c r="L681" s="10"/>
      <c r="M681" s="10"/>
      <c r="N681" s="3"/>
      <c r="O681" s="172"/>
      <c r="P681" s="173"/>
      <c r="Q681" s="173"/>
      <c r="R681" s="174"/>
      <c r="S681" s="3"/>
      <c r="T681" s="3"/>
      <c r="U681" s="3"/>
      <c r="V681" s="3"/>
    </row>
    <row r="682" spans="1:22" s="4" customFormat="1" ht="12.75" x14ac:dyDescent="0.2">
      <c r="A682" s="55"/>
      <c r="B682" s="10"/>
      <c r="C682" s="10" t="s">
        <v>184</v>
      </c>
      <c r="D682" s="10"/>
      <c r="E682" s="10" t="s">
        <v>185</v>
      </c>
      <c r="F682" s="179">
        <v>48</v>
      </c>
      <c r="G682" s="179">
        <v>1</v>
      </c>
      <c r="H682" s="268">
        <v>1</v>
      </c>
      <c r="I682" s="268">
        <v>1</v>
      </c>
      <c r="J682" s="3"/>
      <c r="K682" s="10"/>
      <c r="L682" s="10"/>
      <c r="M682" s="10"/>
      <c r="N682" s="3"/>
      <c r="O682" s="172"/>
      <c r="P682" s="173"/>
      <c r="Q682" s="173"/>
      <c r="R682" s="174"/>
      <c r="S682" s="3"/>
      <c r="T682" s="3"/>
      <c r="U682" s="3"/>
      <c r="V682" s="3"/>
    </row>
    <row r="683" spans="1:22" s="4" customFormat="1" ht="12.75" x14ac:dyDescent="0.2">
      <c r="A683" s="55"/>
      <c r="B683" s="10"/>
      <c r="C683" s="10" t="s">
        <v>189</v>
      </c>
      <c r="D683" s="10"/>
      <c r="E683" s="10" t="s">
        <v>70</v>
      </c>
      <c r="F683" s="179">
        <v>21</v>
      </c>
      <c r="G683" s="179"/>
      <c r="H683" s="268"/>
      <c r="I683" s="268"/>
      <c r="J683" s="3"/>
      <c r="K683" s="10"/>
      <c r="L683" s="10"/>
      <c r="M683" s="10"/>
      <c r="N683" s="3"/>
      <c r="O683" s="172"/>
      <c r="P683" s="173"/>
      <c r="Q683" s="173"/>
      <c r="R683" s="174"/>
      <c r="S683" s="3"/>
      <c r="T683" s="3"/>
      <c r="U683" s="3"/>
      <c r="V683" s="3"/>
    </row>
    <row r="684" spans="1:22" s="4" customFormat="1" ht="12.75" x14ac:dyDescent="0.2">
      <c r="A684" s="55"/>
      <c r="B684" s="10"/>
      <c r="C684" s="10" t="s">
        <v>191</v>
      </c>
      <c r="D684" s="10"/>
      <c r="E684" s="10" t="s">
        <v>192</v>
      </c>
      <c r="F684" s="179">
        <v>17</v>
      </c>
      <c r="G684" s="179"/>
      <c r="H684" s="268"/>
      <c r="I684" s="268"/>
      <c r="J684" s="3"/>
      <c r="K684" s="10"/>
      <c r="L684" s="10"/>
      <c r="M684" s="10"/>
      <c r="N684" s="3"/>
      <c r="O684" s="172"/>
      <c r="P684" s="173"/>
      <c r="Q684" s="173"/>
      <c r="R684" s="174"/>
      <c r="S684" s="3"/>
      <c r="T684" s="3"/>
      <c r="U684" s="3"/>
      <c r="V684" s="3"/>
    </row>
    <row r="685" spans="1:22" s="4" customFormat="1" ht="12.75" x14ac:dyDescent="0.2">
      <c r="A685" s="55"/>
      <c r="B685" s="10"/>
      <c r="C685" s="10" t="s">
        <v>193</v>
      </c>
      <c r="D685" s="10"/>
      <c r="E685" s="10" t="s">
        <v>194</v>
      </c>
      <c r="F685" s="179">
        <v>63</v>
      </c>
      <c r="G685" s="179">
        <v>4</v>
      </c>
      <c r="H685" s="268">
        <v>4</v>
      </c>
      <c r="I685" s="268">
        <v>37.25</v>
      </c>
      <c r="J685" s="3"/>
      <c r="K685" s="10"/>
      <c r="L685" s="10"/>
      <c r="M685" s="10"/>
      <c r="N685" s="3"/>
      <c r="O685" s="172"/>
      <c r="P685" s="173"/>
      <c r="Q685" s="173"/>
      <c r="R685" s="174"/>
      <c r="S685" s="3"/>
      <c r="T685" s="3"/>
      <c r="U685" s="3"/>
      <c r="V685" s="3"/>
    </row>
    <row r="686" spans="1:22" s="4" customFormat="1" ht="12.75" x14ac:dyDescent="0.2">
      <c r="A686" s="55"/>
      <c r="B686" s="10"/>
      <c r="C686" s="10" t="s">
        <v>197</v>
      </c>
      <c r="D686" s="10"/>
      <c r="E686" s="10" t="s">
        <v>198</v>
      </c>
      <c r="F686" s="179">
        <v>19</v>
      </c>
      <c r="G686" s="179">
        <v>1</v>
      </c>
      <c r="H686" s="268">
        <v>1</v>
      </c>
      <c r="I686" s="268">
        <v>1</v>
      </c>
      <c r="J686" s="3"/>
      <c r="K686" s="10"/>
      <c r="L686" s="10"/>
      <c r="M686" s="10"/>
      <c r="N686" s="3"/>
      <c r="O686" s="172"/>
      <c r="P686" s="173"/>
      <c r="Q686" s="173"/>
      <c r="R686" s="174"/>
      <c r="S686" s="3"/>
      <c r="T686" s="3"/>
      <c r="U686" s="3"/>
      <c r="V686" s="3"/>
    </row>
    <row r="687" spans="1:22" s="4" customFormat="1" ht="12.75" x14ac:dyDescent="0.2">
      <c r="A687" s="55"/>
      <c r="B687" s="10"/>
      <c r="C687" s="10" t="s">
        <v>199</v>
      </c>
      <c r="D687" s="10"/>
      <c r="E687" s="10" t="s">
        <v>200</v>
      </c>
      <c r="F687" s="179">
        <v>244</v>
      </c>
      <c r="G687" s="179">
        <v>2</v>
      </c>
      <c r="H687" s="268">
        <v>2</v>
      </c>
      <c r="I687" s="268">
        <v>1</v>
      </c>
      <c r="J687" s="3"/>
      <c r="K687" s="10"/>
      <c r="L687" s="10"/>
      <c r="M687" s="10"/>
      <c r="N687" s="3"/>
      <c r="O687" s="172"/>
      <c r="P687" s="173"/>
      <c r="Q687" s="173"/>
      <c r="R687" s="174"/>
      <c r="S687" s="3"/>
      <c r="T687" s="3"/>
      <c r="U687" s="3"/>
      <c r="V687" s="3"/>
    </row>
    <row r="688" spans="1:22" s="4" customFormat="1" ht="12.75" x14ac:dyDescent="0.2">
      <c r="A688" s="55"/>
      <c r="B688" s="10"/>
      <c r="C688" s="10" t="s">
        <v>202</v>
      </c>
      <c r="D688" s="10"/>
      <c r="E688" s="10" t="s">
        <v>203</v>
      </c>
      <c r="F688" s="179">
        <v>474</v>
      </c>
      <c r="G688" s="179">
        <v>3</v>
      </c>
      <c r="H688" s="268">
        <v>1</v>
      </c>
      <c r="I688" s="268">
        <v>0</v>
      </c>
      <c r="J688" s="3"/>
      <c r="K688" s="10"/>
      <c r="L688" s="10"/>
      <c r="M688" s="10"/>
      <c r="N688" s="3"/>
      <c r="O688" s="172"/>
      <c r="P688" s="173"/>
      <c r="Q688" s="173"/>
      <c r="R688" s="174"/>
      <c r="S688" s="3"/>
      <c r="T688" s="3"/>
      <c r="U688" s="3"/>
      <c r="V688" s="3"/>
    </row>
    <row r="689" spans="1:22" s="4" customFormat="1" ht="12.75" x14ac:dyDescent="0.2">
      <c r="A689" s="55"/>
      <c r="B689" s="10"/>
      <c r="C689" s="10" t="s">
        <v>204</v>
      </c>
      <c r="D689" s="10"/>
      <c r="E689" s="10" t="s">
        <v>97</v>
      </c>
      <c r="F689" s="179">
        <v>10</v>
      </c>
      <c r="G689" s="179">
        <v>2</v>
      </c>
      <c r="H689" s="268">
        <v>2</v>
      </c>
      <c r="I689" s="268">
        <v>3.5</v>
      </c>
      <c r="J689" s="3"/>
      <c r="K689" s="10"/>
      <c r="L689" s="10"/>
      <c r="M689" s="10"/>
      <c r="N689" s="3"/>
      <c r="O689" s="172"/>
      <c r="P689" s="173"/>
      <c r="Q689" s="173"/>
      <c r="R689" s="174"/>
      <c r="S689" s="3"/>
      <c r="T689" s="3"/>
      <c r="U689" s="3"/>
      <c r="V689" s="3"/>
    </row>
    <row r="690" spans="1:22" s="4" customFormat="1" ht="12.75" x14ac:dyDescent="0.2">
      <c r="A690" s="55"/>
      <c r="B690" s="10"/>
      <c r="C690" s="10" t="s">
        <v>207</v>
      </c>
      <c r="D690" s="10"/>
      <c r="E690" s="10" t="s">
        <v>64</v>
      </c>
      <c r="F690" s="179">
        <v>31</v>
      </c>
      <c r="G690" s="179">
        <v>1</v>
      </c>
      <c r="H690" s="268">
        <v>0</v>
      </c>
      <c r="I690" s="268"/>
      <c r="J690" s="3"/>
      <c r="K690" s="10"/>
      <c r="L690" s="10"/>
      <c r="M690" s="10"/>
      <c r="N690" s="3"/>
      <c r="O690" s="172"/>
      <c r="P690" s="173"/>
      <c r="Q690" s="173"/>
      <c r="R690" s="174"/>
      <c r="S690" s="3"/>
      <c r="T690" s="3"/>
      <c r="U690" s="3"/>
      <c r="V690" s="3"/>
    </row>
    <row r="691" spans="1:22" s="4" customFormat="1" ht="12.75" x14ac:dyDescent="0.2">
      <c r="A691" s="55"/>
      <c r="B691" s="10"/>
      <c r="C691" s="10" t="s">
        <v>208</v>
      </c>
      <c r="D691" s="10"/>
      <c r="E691" s="10" t="s">
        <v>179</v>
      </c>
      <c r="F691" s="179">
        <v>80</v>
      </c>
      <c r="G691" s="179">
        <v>4</v>
      </c>
      <c r="H691" s="268">
        <v>0</v>
      </c>
      <c r="I691" s="268"/>
      <c r="J691" s="3"/>
      <c r="K691" s="10"/>
      <c r="L691" s="10"/>
      <c r="M691" s="10"/>
      <c r="N691" s="3"/>
      <c r="O691" s="172"/>
      <c r="P691" s="173"/>
      <c r="Q691" s="173"/>
      <c r="R691" s="174"/>
      <c r="S691" s="3"/>
      <c r="T691" s="3"/>
      <c r="U691" s="3"/>
      <c r="V691" s="3"/>
    </row>
    <row r="692" spans="1:22" s="4" customFormat="1" ht="12.75" x14ac:dyDescent="0.2">
      <c r="A692" s="55"/>
      <c r="B692" s="10"/>
      <c r="C692" s="10" t="s">
        <v>209</v>
      </c>
      <c r="D692" s="10"/>
      <c r="E692" s="10" t="s">
        <v>210</v>
      </c>
      <c r="F692" s="179">
        <v>24</v>
      </c>
      <c r="G692" s="179"/>
      <c r="H692" s="268">
        <v>0</v>
      </c>
      <c r="I692" s="268"/>
      <c r="J692" s="3"/>
      <c r="K692" s="10"/>
      <c r="L692" s="10"/>
      <c r="M692" s="10"/>
      <c r="N692" s="3"/>
      <c r="O692" s="172"/>
      <c r="P692" s="173"/>
      <c r="Q692" s="173"/>
      <c r="R692" s="174"/>
      <c r="S692" s="3"/>
      <c r="T692" s="3"/>
      <c r="U692" s="3"/>
      <c r="V692" s="3"/>
    </row>
    <row r="693" spans="1:22" s="4" customFormat="1" ht="12.75" x14ac:dyDescent="0.2">
      <c r="A693" s="55"/>
      <c r="B693" s="10"/>
      <c r="C693" s="10" t="s">
        <v>213</v>
      </c>
      <c r="D693" s="10"/>
      <c r="E693" s="10" t="s">
        <v>127</v>
      </c>
      <c r="F693" s="179">
        <v>14</v>
      </c>
      <c r="G693" s="179"/>
      <c r="H693" s="268">
        <v>0</v>
      </c>
      <c r="I693" s="268"/>
      <c r="J693" s="3"/>
      <c r="K693" s="10"/>
      <c r="L693" s="10"/>
      <c r="M693" s="10"/>
      <c r="N693" s="3"/>
      <c r="O693" s="172"/>
      <c r="P693" s="173"/>
      <c r="Q693" s="173"/>
      <c r="R693" s="174"/>
      <c r="S693" s="3"/>
      <c r="T693" s="3"/>
      <c r="U693" s="3"/>
      <c r="V693" s="3"/>
    </row>
    <row r="694" spans="1:22" s="4" customFormat="1" ht="12.75" x14ac:dyDescent="0.2">
      <c r="A694" s="55"/>
      <c r="B694" s="10"/>
      <c r="C694" s="10" t="s">
        <v>703</v>
      </c>
      <c r="D694" s="10"/>
      <c r="E694" s="10" t="s">
        <v>107</v>
      </c>
      <c r="F694" s="179">
        <v>1</v>
      </c>
      <c r="G694" s="179"/>
      <c r="H694" s="268"/>
      <c r="I694" s="268"/>
      <c r="J694" s="3"/>
      <c r="K694" s="10"/>
      <c r="L694" s="10"/>
      <c r="M694" s="10"/>
      <c r="N694" s="3"/>
      <c r="O694" s="172"/>
      <c r="P694" s="173"/>
      <c r="Q694" s="173"/>
      <c r="R694" s="174"/>
      <c r="S694" s="3"/>
      <c r="T694" s="3"/>
      <c r="U694" s="3"/>
      <c r="V694" s="3"/>
    </row>
    <row r="695" spans="1:22" s="4" customFormat="1" ht="12.75" x14ac:dyDescent="0.2">
      <c r="A695" s="55"/>
      <c r="B695" s="10"/>
      <c r="C695" s="10" t="s">
        <v>215</v>
      </c>
      <c r="D695" s="10"/>
      <c r="E695" s="10" t="s">
        <v>70</v>
      </c>
      <c r="F695" s="179">
        <v>1</v>
      </c>
      <c r="G695" s="179"/>
      <c r="H695" s="268"/>
      <c r="I695" s="268"/>
      <c r="J695" s="3"/>
      <c r="K695" s="10"/>
      <c r="L695" s="10"/>
      <c r="M695" s="10"/>
      <c r="N695" s="3"/>
      <c r="O695" s="172"/>
      <c r="P695" s="173"/>
      <c r="Q695" s="173"/>
      <c r="R695" s="174"/>
      <c r="S695" s="3"/>
      <c r="T695" s="3"/>
      <c r="U695" s="3"/>
      <c r="V695" s="3"/>
    </row>
    <row r="696" spans="1:22" s="4" customFormat="1" ht="12.75" x14ac:dyDescent="0.2">
      <c r="A696" s="55"/>
      <c r="B696" s="10"/>
      <c r="C696" s="10" t="s">
        <v>216</v>
      </c>
      <c r="D696" s="10"/>
      <c r="E696" s="10" t="s">
        <v>147</v>
      </c>
      <c r="F696" s="179">
        <v>13</v>
      </c>
      <c r="G696" s="179"/>
      <c r="H696" s="268"/>
      <c r="I696" s="268"/>
      <c r="J696" s="3"/>
      <c r="K696" s="10"/>
      <c r="L696" s="10"/>
      <c r="M696" s="10"/>
      <c r="N696" s="3"/>
      <c r="O696" s="172"/>
      <c r="P696" s="173"/>
      <c r="Q696" s="173"/>
      <c r="R696" s="174"/>
      <c r="S696" s="3"/>
      <c r="T696" s="3"/>
      <c r="U696" s="3"/>
      <c r="V696" s="3"/>
    </row>
    <row r="697" spans="1:22" s="4" customFormat="1" ht="12.75" x14ac:dyDescent="0.2">
      <c r="A697" s="55"/>
      <c r="B697" s="10"/>
      <c r="C697" s="10" t="s">
        <v>217</v>
      </c>
      <c r="D697" s="10"/>
      <c r="E697" s="10" t="s">
        <v>145</v>
      </c>
      <c r="F697" s="179">
        <v>1</v>
      </c>
      <c r="G697" s="179"/>
      <c r="H697" s="268"/>
      <c r="I697" s="268"/>
      <c r="J697" s="3"/>
      <c r="K697" s="10"/>
      <c r="L697" s="10"/>
      <c r="M697" s="10"/>
      <c r="N697" s="3"/>
      <c r="O697" s="172"/>
      <c r="P697" s="173"/>
      <c r="Q697" s="173"/>
      <c r="R697" s="174"/>
      <c r="S697" s="3"/>
      <c r="T697" s="3"/>
      <c r="U697" s="3"/>
      <c r="V697" s="3"/>
    </row>
    <row r="698" spans="1:22" s="4" customFormat="1" ht="12.75" x14ac:dyDescent="0.2">
      <c r="A698" s="55"/>
      <c r="B698" s="10"/>
      <c r="C698" s="10" t="s">
        <v>217</v>
      </c>
      <c r="D698" s="10"/>
      <c r="E698" s="10" t="s">
        <v>218</v>
      </c>
      <c r="F698" s="179">
        <v>13</v>
      </c>
      <c r="G698" s="179"/>
      <c r="H698" s="268">
        <v>0</v>
      </c>
      <c r="I698" s="268"/>
      <c r="J698" s="3"/>
      <c r="K698" s="10"/>
      <c r="L698" s="10"/>
      <c r="M698" s="10"/>
      <c r="N698" s="3"/>
      <c r="O698" s="172"/>
      <c r="P698" s="173"/>
      <c r="Q698" s="173"/>
      <c r="R698" s="174"/>
      <c r="S698" s="3"/>
      <c r="T698" s="3"/>
      <c r="U698" s="3"/>
      <c r="V698" s="3"/>
    </row>
    <row r="699" spans="1:22" s="4" customFormat="1" ht="12.75" x14ac:dyDescent="0.2">
      <c r="A699" s="55"/>
      <c r="B699" s="10"/>
      <c r="C699" s="10" t="s">
        <v>220</v>
      </c>
      <c r="D699" s="10"/>
      <c r="E699" s="10" t="s">
        <v>170</v>
      </c>
      <c r="F699" s="179">
        <v>35</v>
      </c>
      <c r="G699" s="179">
        <v>1</v>
      </c>
      <c r="H699" s="268">
        <v>0</v>
      </c>
      <c r="I699" s="268"/>
      <c r="J699" s="3"/>
      <c r="K699" s="10"/>
      <c r="L699" s="10"/>
      <c r="M699" s="10"/>
      <c r="N699" s="3"/>
      <c r="O699" s="172"/>
      <c r="P699" s="173"/>
      <c r="Q699" s="173"/>
      <c r="R699" s="174"/>
      <c r="S699" s="3"/>
      <c r="T699" s="3"/>
      <c r="U699" s="3"/>
      <c r="V699" s="3"/>
    </row>
    <row r="700" spans="1:22" s="4" customFormat="1" ht="12.75" x14ac:dyDescent="0.2">
      <c r="A700" s="55"/>
      <c r="B700" s="10"/>
      <c r="C700" s="10" t="s">
        <v>221</v>
      </c>
      <c r="D700" s="10"/>
      <c r="E700" s="10" t="s">
        <v>222</v>
      </c>
      <c r="F700" s="179">
        <v>6</v>
      </c>
      <c r="G700" s="179"/>
      <c r="H700" s="268">
        <v>0</v>
      </c>
      <c r="I700" s="268"/>
      <c r="J700" s="3"/>
      <c r="K700" s="10"/>
      <c r="L700" s="10"/>
      <c r="M700" s="10"/>
      <c r="N700" s="3"/>
      <c r="O700" s="172"/>
      <c r="P700" s="173"/>
      <c r="Q700" s="173"/>
      <c r="R700" s="174"/>
      <c r="S700" s="3"/>
      <c r="T700" s="3"/>
      <c r="U700" s="3"/>
      <c r="V700" s="3"/>
    </row>
    <row r="701" spans="1:22" s="4" customFormat="1" ht="12.75" x14ac:dyDescent="0.2">
      <c r="A701" s="55"/>
      <c r="B701" s="10"/>
      <c r="C701" s="10" t="s">
        <v>223</v>
      </c>
      <c r="D701" s="10"/>
      <c r="E701" s="10" t="s">
        <v>205</v>
      </c>
      <c r="F701" s="179">
        <v>17</v>
      </c>
      <c r="G701" s="179"/>
      <c r="H701" s="268">
        <v>0</v>
      </c>
      <c r="I701" s="268"/>
      <c r="J701" s="3"/>
      <c r="K701" s="10"/>
      <c r="L701" s="10"/>
      <c r="M701" s="10"/>
      <c r="N701" s="3"/>
      <c r="O701" s="172"/>
      <c r="P701" s="173"/>
      <c r="Q701" s="173"/>
      <c r="R701" s="174"/>
      <c r="S701" s="3"/>
      <c r="T701" s="3"/>
      <c r="U701" s="3"/>
      <c r="V701" s="3"/>
    </row>
    <row r="702" spans="1:22" s="4" customFormat="1" ht="12.75" x14ac:dyDescent="0.2">
      <c r="A702" s="55"/>
      <c r="B702" s="10"/>
      <c r="C702" s="10" t="s">
        <v>651</v>
      </c>
      <c r="D702" s="10"/>
      <c r="E702" s="10" t="s">
        <v>227</v>
      </c>
      <c r="F702" s="179">
        <v>1</v>
      </c>
      <c r="G702" s="179"/>
      <c r="H702" s="268"/>
      <c r="I702" s="268"/>
      <c r="J702" s="3"/>
      <c r="K702" s="10"/>
      <c r="L702" s="10"/>
      <c r="M702" s="10"/>
      <c r="N702" s="3"/>
      <c r="O702" s="172"/>
      <c r="P702" s="173"/>
      <c r="Q702" s="173"/>
      <c r="R702" s="174"/>
      <c r="S702" s="3"/>
      <c r="T702" s="3"/>
      <c r="U702" s="3"/>
      <c r="V702" s="3"/>
    </row>
    <row r="703" spans="1:22" s="4" customFormat="1" ht="12.75" x14ac:dyDescent="0.2">
      <c r="A703" s="55"/>
      <c r="B703" s="10"/>
      <c r="C703" s="10" t="s">
        <v>230</v>
      </c>
      <c r="D703" s="10"/>
      <c r="E703" s="10" t="s">
        <v>211</v>
      </c>
      <c r="F703" s="179">
        <v>21</v>
      </c>
      <c r="G703" s="179"/>
      <c r="H703" s="268"/>
      <c r="I703" s="268"/>
      <c r="J703" s="3"/>
      <c r="K703" s="10"/>
      <c r="L703" s="10"/>
      <c r="M703" s="10"/>
      <c r="N703" s="3"/>
      <c r="O703" s="172"/>
      <c r="P703" s="173"/>
      <c r="Q703" s="173"/>
      <c r="R703" s="174"/>
      <c r="S703" s="3"/>
      <c r="T703" s="3"/>
      <c r="U703" s="3"/>
      <c r="V703" s="3"/>
    </row>
    <row r="704" spans="1:22" s="4" customFormat="1" ht="12.75" x14ac:dyDescent="0.2">
      <c r="A704" s="55"/>
      <c r="B704" s="10"/>
      <c r="C704" s="10" t="s">
        <v>233</v>
      </c>
      <c r="D704" s="10"/>
      <c r="E704" s="10" t="s">
        <v>235</v>
      </c>
      <c r="F704" s="179">
        <v>12</v>
      </c>
      <c r="G704" s="179"/>
      <c r="H704" s="268">
        <v>0</v>
      </c>
      <c r="I704" s="268"/>
      <c r="J704" s="3"/>
      <c r="K704" s="10"/>
      <c r="L704" s="10"/>
      <c r="M704" s="10"/>
      <c r="N704" s="3"/>
      <c r="O704" s="172"/>
      <c r="P704" s="173"/>
      <c r="Q704" s="173"/>
      <c r="R704" s="174"/>
      <c r="S704" s="3"/>
      <c r="T704" s="3"/>
      <c r="U704" s="3"/>
      <c r="V704" s="3"/>
    </row>
    <row r="705" spans="1:22" s="4" customFormat="1" ht="12.75" x14ac:dyDescent="0.2">
      <c r="A705" s="55"/>
      <c r="B705" s="10"/>
      <c r="C705" s="10" t="s">
        <v>236</v>
      </c>
      <c r="D705" s="10"/>
      <c r="E705" s="10" t="s">
        <v>237</v>
      </c>
      <c r="F705" s="179">
        <v>14</v>
      </c>
      <c r="G705" s="179">
        <v>1</v>
      </c>
      <c r="H705" s="268">
        <v>1</v>
      </c>
      <c r="I705" s="268">
        <v>1</v>
      </c>
      <c r="J705" s="3"/>
      <c r="K705" s="10"/>
      <c r="L705" s="10"/>
      <c r="M705" s="10"/>
      <c r="N705" s="3"/>
      <c r="O705" s="172"/>
      <c r="P705" s="173"/>
      <c r="Q705" s="173"/>
      <c r="R705" s="174"/>
      <c r="S705" s="3"/>
      <c r="T705" s="3"/>
      <c r="U705" s="3"/>
      <c r="V705" s="3"/>
    </row>
    <row r="706" spans="1:22" s="4" customFormat="1" ht="12.75" x14ac:dyDescent="0.2">
      <c r="A706" s="55"/>
      <c r="B706" s="10"/>
      <c r="C706" s="10" t="s">
        <v>238</v>
      </c>
      <c r="D706" s="10"/>
      <c r="E706" s="10" t="s">
        <v>239</v>
      </c>
      <c r="F706" s="179">
        <v>29</v>
      </c>
      <c r="G706" s="179"/>
      <c r="H706" s="268">
        <v>0</v>
      </c>
      <c r="I706" s="268"/>
      <c r="J706" s="3"/>
      <c r="K706" s="10"/>
      <c r="L706" s="10"/>
      <c r="M706" s="10"/>
      <c r="N706" s="3"/>
      <c r="O706" s="172"/>
      <c r="P706" s="173"/>
      <c r="Q706" s="173"/>
      <c r="R706" s="174"/>
      <c r="S706" s="3"/>
      <c r="T706" s="3"/>
      <c r="U706" s="3"/>
      <c r="V706" s="3"/>
    </row>
    <row r="707" spans="1:22" s="4" customFormat="1" ht="12.75" x14ac:dyDescent="0.2">
      <c r="A707" s="55"/>
      <c r="B707" s="10"/>
      <c r="C707" s="10" t="s">
        <v>244</v>
      </c>
      <c r="D707" s="10"/>
      <c r="E707" s="10" t="s">
        <v>157</v>
      </c>
      <c r="F707" s="179">
        <v>1</v>
      </c>
      <c r="G707" s="179"/>
      <c r="H707" s="268"/>
      <c r="I707" s="268"/>
      <c r="J707" s="3"/>
      <c r="K707" s="10"/>
      <c r="L707" s="10"/>
      <c r="M707" s="10"/>
      <c r="N707" s="3"/>
      <c r="O707" s="172"/>
      <c r="P707" s="173"/>
      <c r="Q707" s="173"/>
      <c r="R707" s="174"/>
      <c r="S707" s="3"/>
      <c r="T707" s="3"/>
      <c r="U707" s="3"/>
      <c r="V707" s="3"/>
    </row>
    <row r="708" spans="1:22" s="4" customFormat="1" ht="12.75" x14ac:dyDescent="0.2">
      <c r="A708" s="55"/>
      <c r="B708" s="10"/>
      <c r="C708" s="10" t="s">
        <v>653</v>
      </c>
      <c r="D708" s="10"/>
      <c r="E708" s="10" t="s">
        <v>211</v>
      </c>
      <c r="F708" s="179">
        <v>27</v>
      </c>
      <c r="G708" s="179"/>
      <c r="H708" s="268">
        <v>0</v>
      </c>
      <c r="I708" s="268"/>
      <c r="J708" s="3"/>
      <c r="K708" s="10"/>
      <c r="L708" s="10"/>
      <c r="M708" s="10"/>
      <c r="N708" s="3"/>
      <c r="O708" s="172"/>
      <c r="P708" s="173"/>
      <c r="Q708" s="173"/>
      <c r="R708" s="174"/>
      <c r="S708" s="3"/>
      <c r="T708" s="3"/>
      <c r="U708" s="3"/>
      <c r="V708" s="3"/>
    </row>
    <row r="709" spans="1:22" s="4" customFormat="1" ht="12.75" x14ac:dyDescent="0.2">
      <c r="A709" s="55"/>
      <c r="B709" s="10"/>
      <c r="C709" s="10" t="s">
        <v>653</v>
      </c>
      <c r="D709" s="10"/>
      <c r="E709" s="10" t="s">
        <v>77</v>
      </c>
      <c r="F709" s="179">
        <v>34</v>
      </c>
      <c r="G709" s="179"/>
      <c r="H709" s="268">
        <v>0</v>
      </c>
      <c r="I709" s="268"/>
      <c r="J709" s="3"/>
      <c r="K709" s="10"/>
      <c r="L709" s="10"/>
      <c r="M709" s="10"/>
      <c r="N709" s="3"/>
      <c r="O709" s="172"/>
      <c r="P709" s="173"/>
      <c r="Q709" s="173"/>
      <c r="R709" s="174"/>
      <c r="S709" s="3"/>
      <c r="T709" s="3"/>
      <c r="U709" s="3"/>
      <c r="V709" s="3"/>
    </row>
    <row r="710" spans="1:22" s="4" customFormat="1" ht="12.75" x14ac:dyDescent="0.2">
      <c r="A710" s="55"/>
      <c r="B710" s="10"/>
      <c r="C710" s="10" t="s">
        <v>247</v>
      </c>
      <c r="D710" s="10"/>
      <c r="E710" s="10" t="s">
        <v>211</v>
      </c>
      <c r="F710" s="179">
        <v>172</v>
      </c>
      <c r="G710" s="179"/>
      <c r="H710" s="268">
        <v>0</v>
      </c>
      <c r="I710" s="268"/>
      <c r="J710" s="3"/>
      <c r="K710" s="10"/>
      <c r="L710" s="10"/>
      <c r="M710" s="10"/>
      <c r="N710" s="3"/>
      <c r="O710" s="172"/>
      <c r="P710" s="173"/>
      <c r="Q710" s="173"/>
      <c r="R710" s="174"/>
      <c r="S710" s="3"/>
      <c r="T710" s="3"/>
      <c r="U710" s="3"/>
      <c r="V710" s="3"/>
    </row>
    <row r="711" spans="1:22" s="4" customFormat="1" ht="12.75" x14ac:dyDescent="0.2">
      <c r="A711" s="55"/>
      <c r="B711" s="10"/>
      <c r="C711" s="10" t="s">
        <v>248</v>
      </c>
      <c r="D711" s="10"/>
      <c r="E711" s="10" t="s">
        <v>77</v>
      </c>
      <c r="F711" s="179">
        <v>291</v>
      </c>
      <c r="G711" s="179">
        <v>3</v>
      </c>
      <c r="H711" s="268">
        <v>2</v>
      </c>
      <c r="I711" s="268">
        <v>0.5</v>
      </c>
      <c r="J711" s="3"/>
      <c r="K711" s="10"/>
      <c r="L711" s="10"/>
      <c r="M711" s="10"/>
      <c r="N711" s="3"/>
      <c r="O711" s="172"/>
      <c r="P711" s="173"/>
      <c r="Q711" s="173"/>
      <c r="R711" s="174"/>
      <c r="S711" s="3"/>
      <c r="T711" s="3"/>
      <c r="U711" s="3"/>
      <c r="V711" s="3"/>
    </row>
    <row r="712" spans="1:22" s="4" customFormat="1" ht="12.75" x14ac:dyDescent="0.2">
      <c r="A712" s="55"/>
      <c r="B712" s="10"/>
      <c r="C712" s="10" t="s">
        <v>654</v>
      </c>
      <c r="D712" s="10"/>
      <c r="E712" s="10" t="s">
        <v>77</v>
      </c>
      <c r="F712" s="179">
        <v>1</v>
      </c>
      <c r="G712" s="179"/>
      <c r="H712" s="268"/>
      <c r="I712" s="268"/>
      <c r="J712" s="3"/>
      <c r="K712" s="10"/>
      <c r="L712" s="10"/>
      <c r="M712" s="10"/>
      <c r="N712" s="3"/>
      <c r="O712" s="172"/>
      <c r="P712" s="173"/>
      <c r="Q712" s="173"/>
      <c r="R712" s="174"/>
      <c r="S712" s="3"/>
      <c r="T712" s="3"/>
      <c r="U712" s="3"/>
      <c r="V712" s="3"/>
    </row>
    <row r="713" spans="1:22" s="4" customFormat="1" ht="12.75" x14ac:dyDescent="0.2">
      <c r="A713" s="55"/>
      <c r="B713" s="10"/>
      <c r="C713" s="10" t="s">
        <v>249</v>
      </c>
      <c r="D713" s="10"/>
      <c r="E713" s="10" t="s">
        <v>127</v>
      </c>
      <c r="F713" s="179">
        <v>5</v>
      </c>
      <c r="G713" s="179"/>
      <c r="H713" s="268"/>
      <c r="I713" s="268"/>
      <c r="J713" s="3"/>
      <c r="K713" s="10"/>
      <c r="L713" s="10"/>
      <c r="M713" s="10"/>
      <c r="N713" s="3"/>
      <c r="O713" s="172"/>
      <c r="P713" s="173"/>
      <c r="Q713" s="173"/>
      <c r="R713" s="174"/>
      <c r="S713" s="3"/>
      <c r="T713" s="3"/>
      <c r="U713" s="3"/>
      <c r="V713" s="3"/>
    </row>
    <row r="714" spans="1:22" s="4" customFormat="1" ht="12.75" x14ac:dyDescent="0.2">
      <c r="A714" s="55"/>
      <c r="B714" s="10"/>
      <c r="C714" s="10" t="s">
        <v>251</v>
      </c>
      <c r="D714" s="10"/>
      <c r="E714" s="10" t="s">
        <v>79</v>
      </c>
      <c r="F714" s="179">
        <v>11</v>
      </c>
      <c r="G714" s="179"/>
      <c r="H714" s="268">
        <v>0</v>
      </c>
      <c r="I714" s="268"/>
      <c r="J714" s="3"/>
      <c r="K714" s="10"/>
      <c r="L714" s="10"/>
      <c r="M714" s="10"/>
      <c r="N714" s="3"/>
      <c r="O714" s="172"/>
      <c r="P714" s="173"/>
      <c r="Q714" s="173"/>
      <c r="R714" s="174"/>
      <c r="S714" s="3"/>
      <c r="T714" s="3"/>
      <c r="U714" s="3"/>
      <c r="V714" s="3"/>
    </row>
    <row r="715" spans="1:22" s="4" customFormat="1" ht="12.75" x14ac:dyDescent="0.2">
      <c r="A715" s="55"/>
      <c r="B715" s="10"/>
      <c r="C715" s="10" t="s">
        <v>252</v>
      </c>
      <c r="D715" s="10"/>
      <c r="E715" s="10" t="s">
        <v>70</v>
      </c>
      <c r="F715" s="179">
        <v>132</v>
      </c>
      <c r="G715" s="179">
        <v>5</v>
      </c>
      <c r="H715" s="268">
        <v>2</v>
      </c>
      <c r="I715" s="268">
        <v>0.5</v>
      </c>
      <c r="J715" s="3"/>
      <c r="K715" s="10"/>
      <c r="L715" s="10"/>
      <c r="M715" s="10"/>
      <c r="N715" s="3"/>
      <c r="O715" s="172"/>
      <c r="P715" s="173"/>
      <c r="Q715" s="173"/>
      <c r="R715" s="174"/>
      <c r="S715" s="3"/>
      <c r="T715" s="3"/>
      <c r="U715" s="3"/>
      <c r="V715" s="3"/>
    </row>
    <row r="716" spans="1:22" s="4" customFormat="1" ht="12.75" x14ac:dyDescent="0.2">
      <c r="A716" s="55"/>
      <c r="B716" s="10"/>
      <c r="C716" s="10" t="s">
        <v>255</v>
      </c>
      <c r="D716" s="10"/>
      <c r="E716" s="10" t="s">
        <v>256</v>
      </c>
      <c r="F716" s="179">
        <v>54</v>
      </c>
      <c r="G716" s="179"/>
      <c r="H716" s="268">
        <v>0</v>
      </c>
      <c r="I716" s="268"/>
      <c r="J716" s="3"/>
      <c r="K716" s="10"/>
      <c r="L716" s="10"/>
      <c r="M716" s="10"/>
      <c r="N716" s="3"/>
      <c r="O716" s="172"/>
      <c r="P716" s="173"/>
      <c r="Q716" s="173"/>
      <c r="R716" s="174"/>
      <c r="S716" s="3"/>
      <c r="T716" s="3"/>
      <c r="U716" s="3"/>
      <c r="V716" s="3"/>
    </row>
    <row r="717" spans="1:22" s="4" customFormat="1" ht="12.75" x14ac:dyDescent="0.2">
      <c r="A717" s="55"/>
      <c r="B717" s="10"/>
      <c r="C717" s="10" t="s">
        <v>257</v>
      </c>
      <c r="D717" s="10"/>
      <c r="E717" s="10" t="s">
        <v>259</v>
      </c>
      <c r="F717" s="179">
        <v>1</v>
      </c>
      <c r="G717" s="179"/>
      <c r="H717" s="268"/>
      <c r="I717" s="268"/>
      <c r="J717" s="3"/>
      <c r="K717" s="10"/>
      <c r="L717" s="10"/>
      <c r="M717" s="10"/>
      <c r="N717" s="3"/>
      <c r="O717" s="172"/>
      <c r="P717" s="173"/>
      <c r="Q717" s="173"/>
      <c r="R717" s="174"/>
      <c r="S717" s="3"/>
      <c r="T717" s="3"/>
      <c r="U717" s="3"/>
      <c r="V717" s="3"/>
    </row>
    <row r="718" spans="1:22" s="4" customFormat="1" ht="12.75" x14ac:dyDescent="0.2">
      <c r="A718" s="55"/>
      <c r="B718" s="10"/>
      <c r="C718" s="10" t="s">
        <v>260</v>
      </c>
      <c r="D718" s="10"/>
      <c r="E718" s="10" t="s">
        <v>77</v>
      </c>
      <c r="F718" s="179">
        <v>4</v>
      </c>
      <c r="G718" s="179"/>
      <c r="H718" s="268"/>
      <c r="I718" s="268"/>
      <c r="J718" s="3"/>
      <c r="K718" s="10"/>
      <c r="L718" s="10"/>
      <c r="M718" s="10"/>
      <c r="N718" s="3"/>
      <c r="O718" s="172"/>
      <c r="P718" s="173"/>
      <c r="Q718" s="173"/>
      <c r="R718" s="174"/>
      <c r="S718" s="3"/>
      <c r="T718" s="3"/>
      <c r="U718" s="3"/>
      <c r="V718" s="3"/>
    </row>
    <row r="719" spans="1:22" s="4" customFormat="1" ht="12.75" x14ac:dyDescent="0.2">
      <c r="A719" s="55"/>
      <c r="B719" s="10"/>
      <c r="C719" s="10" t="s">
        <v>260</v>
      </c>
      <c r="D719" s="10"/>
      <c r="E719" s="10" t="s">
        <v>120</v>
      </c>
      <c r="F719" s="179">
        <v>11</v>
      </c>
      <c r="G719" s="179"/>
      <c r="H719" s="268"/>
      <c r="I719" s="268"/>
      <c r="J719" s="3"/>
      <c r="K719" s="10"/>
      <c r="L719" s="10"/>
      <c r="M719" s="10"/>
      <c r="N719" s="3"/>
      <c r="O719" s="172"/>
      <c r="P719" s="173"/>
      <c r="Q719" s="173"/>
      <c r="R719" s="174"/>
      <c r="S719" s="3"/>
      <c r="T719" s="3"/>
      <c r="U719" s="3"/>
      <c r="V719" s="3"/>
    </row>
    <row r="720" spans="1:22" s="4" customFormat="1" ht="12.75" x14ac:dyDescent="0.2">
      <c r="A720" s="55"/>
      <c r="B720" s="10"/>
      <c r="C720" s="10" t="s">
        <v>261</v>
      </c>
      <c r="D720" s="10"/>
      <c r="E720" s="10" t="s">
        <v>73</v>
      </c>
      <c r="F720" s="179">
        <v>338</v>
      </c>
      <c r="G720" s="179">
        <v>6</v>
      </c>
      <c r="H720" s="268">
        <v>5</v>
      </c>
      <c r="I720" s="268">
        <v>2.2000000000000002</v>
      </c>
      <c r="J720" s="3"/>
      <c r="K720" s="10"/>
      <c r="L720" s="10"/>
      <c r="M720" s="10"/>
      <c r="N720" s="3"/>
      <c r="O720" s="172"/>
      <c r="P720" s="173"/>
      <c r="Q720" s="173"/>
      <c r="R720" s="174"/>
      <c r="S720" s="3"/>
      <c r="T720" s="3"/>
      <c r="U720" s="3"/>
      <c r="V720" s="3"/>
    </row>
    <row r="721" spans="1:22" s="4" customFormat="1" ht="12.75" x14ac:dyDescent="0.2">
      <c r="A721" s="55"/>
      <c r="B721" s="10"/>
      <c r="C721" s="10" t="s">
        <v>264</v>
      </c>
      <c r="D721" s="10"/>
      <c r="E721" s="10" t="s">
        <v>64</v>
      </c>
      <c r="F721" s="179">
        <v>65</v>
      </c>
      <c r="G721" s="179">
        <v>2</v>
      </c>
      <c r="H721" s="268">
        <v>1</v>
      </c>
      <c r="I721" s="268">
        <v>268</v>
      </c>
      <c r="J721" s="3"/>
      <c r="K721" s="10"/>
      <c r="L721" s="10"/>
      <c r="M721" s="10"/>
      <c r="N721" s="3"/>
      <c r="O721" s="172"/>
      <c r="P721" s="173"/>
      <c r="Q721" s="173"/>
      <c r="R721" s="174"/>
      <c r="S721" s="3"/>
      <c r="T721" s="3"/>
      <c r="U721" s="3"/>
      <c r="V721" s="3"/>
    </row>
    <row r="722" spans="1:22" s="4" customFormat="1" ht="12.75" x14ac:dyDescent="0.2">
      <c r="A722" s="55"/>
      <c r="B722" s="10"/>
      <c r="C722" s="10" t="s">
        <v>266</v>
      </c>
      <c r="D722" s="10"/>
      <c r="E722" s="10" t="s">
        <v>267</v>
      </c>
      <c r="F722" s="179">
        <v>23</v>
      </c>
      <c r="G722" s="179"/>
      <c r="H722" s="268">
        <v>0</v>
      </c>
      <c r="I722" s="268"/>
      <c r="J722" s="3"/>
      <c r="K722" s="10"/>
      <c r="L722" s="10"/>
      <c r="M722" s="10"/>
      <c r="N722" s="3"/>
      <c r="O722" s="172"/>
      <c r="P722" s="173"/>
      <c r="Q722" s="173"/>
      <c r="R722" s="174"/>
      <c r="S722" s="3"/>
      <c r="T722" s="3"/>
      <c r="U722" s="3"/>
      <c r="V722" s="3"/>
    </row>
    <row r="723" spans="1:22" s="4" customFormat="1" ht="12.75" x14ac:dyDescent="0.2">
      <c r="A723" s="55"/>
      <c r="B723" s="10"/>
      <c r="C723" s="10" t="s">
        <v>268</v>
      </c>
      <c r="D723" s="10"/>
      <c r="E723" s="10" t="s">
        <v>269</v>
      </c>
      <c r="F723" s="179">
        <v>12</v>
      </c>
      <c r="G723" s="179"/>
      <c r="H723" s="268">
        <v>0</v>
      </c>
      <c r="I723" s="268"/>
      <c r="J723" s="3"/>
      <c r="K723" s="10"/>
      <c r="L723" s="10"/>
      <c r="M723" s="10"/>
      <c r="N723" s="3"/>
      <c r="O723" s="172"/>
      <c r="P723" s="173"/>
      <c r="Q723" s="173"/>
      <c r="R723" s="174"/>
      <c r="S723" s="3"/>
      <c r="T723" s="3"/>
      <c r="U723" s="3"/>
      <c r="V723" s="3"/>
    </row>
    <row r="724" spans="1:22" s="4" customFormat="1" ht="12.75" x14ac:dyDescent="0.2">
      <c r="A724" s="55"/>
      <c r="B724" s="10"/>
      <c r="C724" s="10" t="s">
        <v>270</v>
      </c>
      <c r="D724" s="10"/>
      <c r="E724" s="10" t="s">
        <v>145</v>
      </c>
      <c r="F724" s="179">
        <v>11</v>
      </c>
      <c r="G724" s="179"/>
      <c r="H724" s="268"/>
      <c r="I724" s="268"/>
      <c r="J724" s="3"/>
      <c r="K724" s="10"/>
      <c r="L724" s="10"/>
      <c r="M724" s="10"/>
      <c r="N724" s="3"/>
      <c r="O724" s="172"/>
      <c r="P724" s="173"/>
      <c r="Q724" s="173"/>
      <c r="R724" s="174"/>
      <c r="S724" s="3"/>
      <c r="T724" s="3"/>
      <c r="U724" s="3"/>
      <c r="V724" s="3"/>
    </row>
    <row r="725" spans="1:22" s="4" customFormat="1" ht="12.75" x14ac:dyDescent="0.2">
      <c r="A725" s="55"/>
      <c r="B725" s="10"/>
      <c r="C725" s="10" t="s">
        <v>270</v>
      </c>
      <c r="D725" s="10"/>
      <c r="E725" s="10" t="s">
        <v>272</v>
      </c>
      <c r="F725" s="179">
        <v>1</v>
      </c>
      <c r="G725" s="179"/>
      <c r="H725" s="268">
        <v>0</v>
      </c>
      <c r="I725" s="268"/>
      <c r="J725" s="3"/>
      <c r="K725" s="10"/>
      <c r="L725" s="10"/>
      <c r="M725" s="10"/>
      <c r="N725" s="3"/>
      <c r="O725" s="172"/>
      <c r="P725" s="173"/>
      <c r="Q725" s="173"/>
      <c r="R725" s="174"/>
      <c r="S725" s="3"/>
      <c r="T725" s="3"/>
      <c r="U725" s="3"/>
      <c r="V725" s="3"/>
    </row>
    <row r="726" spans="1:22" s="4" customFormat="1" ht="12.75" x14ac:dyDescent="0.2">
      <c r="A726" s="55"/>
      <c r="B726" s="10"/>
      <c r="C726" s="10" t="s">
        <v>273</v>
      </c>
      <c r="D726" s="10"/>
      <c r="E726" s="10" t="s">
        <v>272</v>
      </c>
      <c r="F726" s="179">
        <v>21</v>
      </c>
      <c r="G726" s="179"/>
      <c r="H726" s="268"/>
      <c r="I726" s="268"/>
      <c r="J726" s="3"/>
      <c r="K726" s="10"/>
      <c r="L726" s="10"/>
      <c r="M726" s="10"/>
      <c r="N726" s="3"/>
      <c r="O726" s="172"/>
      <c r="P726" s="173"/>
      <c r="Q726" s="173"/>
      <c r="R726" s="174"/>
      <c r="S726" s="3"/>
      <c r="T726" s="3"/>
      <c r="U726" s="3"/>
      <c r="V726" s="3"/>
    </row>
    <row r="727" spans="1:22" s="4" customFormat="1" ht="12.75" x14ac:dyDescent="0.2">
      <c r="A727" s="55"/>
      <c r="B727" s="10"/>
      <c r="C727" s="10" t="s">
        <v>278</v>
      </c>
      <c r="D727" s="10"/>
      <c r="E727" s="10" t="s">
        <v>277</v>
      </c>
      <c r="F727" s="179">
        <v>1</v>
      </c>
      <c r="G727" s="179"/>
      <c r="H727" s="268"/>
      <c r="I727" s="268"/>
      <c r="J727" s="3"/>
      <c r="K727" s="10"/>
      <c r="L727" s="10"/>
      <c r="M727" s="10"/>
      <c r="N727" s="3"/>
      <c r="O727" s="172"/>
      <c r="P727" s="173"/>
      <c r="Q727" s="173"/>
      <c r="R727" s="174"/>
      <c r="S727" s="3"/>
      <c r="T727" s="3"/>
      <c r="U727" s="3"/>
      <c r="V727" s="3"/>
    </row>
    <row r="728" spans="1:22" s="4" customFormat="1" ht="12.75" x14ac:dyDescent="0.2">
      <c r="A728" s="55"/>
      <c r="B728" s="10"/>
      <c r="C728" s="10" t="s">
        <v>279</v>
      </c>
      <c r="D728" s="10"/>
      <c r="E728" s="10" t="s">
        <v>93</v>
      </c>
      <c r="F728" s="179">
        <v>7</v>
      </c>
      <c r="G728" s="179"/>
      <c r="H728" s="268">
        <v>0</v>
      </c>
      <c r="I728" s="268"/>
      <c r="J728" s="3"/>
      <c r="K728" s="10"/>
      <c r="L728" s="10"/>
      <c r="M728" s="10"/>
      <c r="N728" s="3"/>
      <c r="O728" s="172"/>
      <c r="P728" s="173"/>
      <c r="Q728" s="173"/>
      <c r="R728" s="174"/>
      <c r="S728" s="3"/>
      <c r="T728" s="3"/>
      <c r="U728" s="3"/>
      <c r="V728" s="3"/>
    </row>
    <row r="729" spans="1:22" s="4" customFormat="1" ht="12.75" x14ac:dyDescent="0.2">
      <c r="A729" s="55"/>
      <c r="B729" s="10"/>
      <c r="C729" s="10" t="s">
        <v>280</v>
      </c>
      <c r="D729" s="10"/>
      <c r="E729" s="10" t="s">
        <v>64</v>
      </c>
      <c r="F729" s="179">
        <v>26</v>
      </c>
      <c r="G729" s="179"/>
      <c r="H729" s="268"/>
      <c r="I729" s="268"/>
      <c r="J729" s="3"/>
      <c r="K729" s="10"/>
      <c r="L729" s="10"/>
      <c r="M729" s="10"/>
      <c r="N729" s="3"/>
      <c r="O729" s="172"/>
      <c r="P729" s="173"/>
      <c r="Q729" s="173"/>
      <c r="R729" s="174"/>
      <c r="S729" s="3"/>
      <c r="T729" s="3"/>
      <c r="U729" s="3"/>
      <c r="V729" s="3"/>
    </row>
    <row r="730" spans="1:22" s="4" customFormat="1" ht="12.75" x14ac:dyDescent="0.2">
      <c r="A730" s="55"/>
      <c r="B730" s="10"/>
      <c r="C730" s="10" t="s">
        <v>281</v>
      </c>
      <c r="D730" s="10"/>
      <c r="E730" s="10" t="s">
        <v>68</v>
      </c>
      <c r="F730" s="179">
        <v>1</v>
      </c>
      <c r="G730" s="179"/>
      <c r="H730" s="268"/>
      <c r="I730" s="268"/>
      <c r="J730" s="3"/>
      <c r="K730" s="10"/>
      <c r="L730" s="10"/>
      <c r="M730" s="10"/>
      <c r="N730" s="3"/>
      <c r="O730" s="172"/>
      <c r="P730" s="173"/>
      <c r="Q730" s="173"/>
      <c r="R730" s="174"/>
      <c r="S730" s="3"/>
      <c r="T730" s="3"/>
      <c r="U730" s="3"/>
      <c r="V730" s="3"/>
    </row>
    <row r="731" spans="1:22" s="4" customFormat="1" ht="12.75" x14ac:dyDescent="0.2">
      <c r="A731" s="55"/>
      <c r="B731" s="10"/>
      <c r="C731" s="10" t="s">
        <v>282</v>
      </c>
      <c r="D731" s="10"/>
      <c r="E731" s="10" t="s">
        <v>79</v>
      </c>
      <c r="F731" s="179">
        <v>18</v>
      </c>
      <c r="G731" s="179"/>
      <c r="H731" s="268"/>
      <c r="I731" s="268"/>
      <c r="J731" s="3"/>
      <c r="K731" s="10"/>
      <c r="L731" s="10"/>
      <c r="M731" s="10"/>
      <c r="N731" s="3"/>
      <c r="O731" s="172"/>
      <c r="P731" s="173"/>
      <c r="Q731" s="173"/>
      <c r="R731" s="174"/>
      <c r="S731" s="3"/>
      <c r="T731" s="3"/>
      <c r="U731" s="3"/>
      <c r="V731" s="3"/>
    </row>
    <row r="732" spans="1:22" s="4" customFormat="1" ht="12.75" x14ac:dyDescent="0.2">
      <c r="A732" s="55"/>
      <c r="B732" s="10"/>
      <c r="C732" s="10" t="s">
        <v>284</v>
      </c>
      <c r="D732" s="10"/>
      <c r="E732" s="10" t="s">
        <v>285</v>
      </c>
      <c r="F732" s="179">
        <v>4</v>
      </c>
      <c r="G732" s="179"/>
      <c r="H732" s="268"/>
      <c r="I732" s="268"/>
      <c r="J732" s="3"/>
      <c r="K732" s="10"/>
      <c r="L732" s="10"/>
      <c r="M732" s="10"/>
      <c r="N732" s="3"/>
      <c r="O732" s="172"/>
      <c r="P732" s="173"/>
      <c r="Q732" s="173"/>
      <c r="R732" s="174"/>
      <c r="S732" s="3"/>
      <c r="T732" s="3"/>
      <c r="U732" s="3"/>
      <c r="V732" s="3"/>
    </row>
    <row r="733" spans="1:22" s="4" customFormat="1" ht="12.75" x14ac:dyDescent="0.2">
      <c r="A733" s="55"/>
      <c r="B733" s="10"/>
      <c r="C733" s="10" t="s">
        <v>289</v>
      </c>
      <c r="D733" s="10"/>
      <c r="E733" s="10" t="s">
        <v>201</v>
      </c>
      <c r="F733" s="179">
        <v>255</v>
      </c>
      <c r="G733" s="179">
        <v>5</v>
      </c>
      <c r="H733" s="268">
        <v>2</v>
      </c>
      <c r="I733" s="268">
        <v>1</v>
      </c>
      <c r="J733" s="3"/>
      <c r="K733" s="10"/>
      <c r="L733" s="10"/>
      <c r="M733" s="10"/>
      <c r="N733" s="3"/>
      <c r="O733" s="172"/>
      <c r="P733" s="173"/>
      <c r="Q733" s="173"/>
      <c r="R733" s="174"/>
      <c r="S733" s="3"/>
      <c r="T733" s="3"/>
      <c r="U733" s="3"/>
      <c r="V733" s="3"/>
    </row>
    <row r="734" spans="1:22" s="4" customFormat="1" ht="12.75" x14ac:dyDescent="0.2">
      <c r="A734" s="55"/>
      <c r="B734" s="10"/>
      <c r="C734" s="10" t="s">
        <v>289</v>
      </c>
      <c r="D734" s="10"/>
      <c r="E734" s="10" t="s">
        <v>288</v>
      </c>
      <c r="F734" s="179">
        <v>1</v>
      </c>
      <c r="G734" s="179"/>
      <c r="H734" s="268"/>
      <c r="I734" s="268"/>
      <c r="J734" s="3"/>
      <c r="K734" s="10"/>
      <c r="L734" s="10"/>
      <c r="M734" s="10"/>
      <c r="N734" s="3"/>
      <c r="O734" s="172"/>
      <c r="P734" s="173"/>
      <c r="Q734" s="173"/>
      <c r="R734" s="174"/>
      <c r="S734" s="3"/>
      <c r="T734" s="3"/>
      <c r="U734" s="3"/>
      <c r="V734" s="3"/>
    </row>
    <row r="735" spans="1:22" s="4" customFormat="1" ht="12.75" x14ac:dyDescent="0.2">
      <c r="A735" s="55"/>
      <c r="B735" s="10"/>
      <c r="C735" s="10" t="s">
        <v>291</v>
      </c>
      <c r="D735" s="10"/>
      <c r="E735" s="10" t="s">
        <v>65</v>
      </c>
      <c r="F735" s="179">
        <v>29</v>
      </c>
      <c r="G735" s="179">
        <v>1</v>
      </c>
      <c r="H735" s="268">
        <v>1</v>
      </c>
      <c r="I735" s="268">
        <v>1</v>
      </c>
      <c r="J735" s="3"/>
      <c r="K735" s="10"/>
      <c r="L735" s="10"/>
      <c r="M735" s="10"/>
      <c r="N735" s="3"/>
      <c r="O735" s="172"/>
      <c r="P735" s="173"/>
      <c r="Q735" s="173"/>
      <c r="R735" s="174"/>
      <c r="S735" s="3"/>
      <c r="T735" s="3"/>
      <c r="U735" s="3"/>
      <c r="V735" s="3"/>
    </row>
    <row r="736" spans="1:22" s="4" customFormat="1" ht="12.75" x14ac:dyDescent="0.2">
      <c r="A736" s="55"/>
      <c r="B736" s="10"/>
      <c r="C736" s="10" t="s">
        <v>296</v>
      </c>
      <c r="D736" s="10"/>
      <c r="E736" s="10" t="s">
        <v>211</v>
      </c>
      <c r="F736" s="179">
        <v>34</v>
      </c>
      <c r="G736" s="179">
        <v>1</v>
      </c>
      <c r="H736" s="268">
        <v>1</v>
      </c>
      <c r="I736" s="268">
        <v>0</v>
      </c>
      <c r="J736" s="3"/>
      <c r="K736" s="10"/>
      <c r="L736" s="10"/>
      <c r="M736" s="10"/>
      <c r="N736" s="3"/>
      <c r="O736" s="172"/>
      <c r="P736" s="173"/>
      <c r="Q736" s="173"/>
      <c r="R736" s="174"/>
      <c r="S736" s="3"/>
      <c r="T736" s="3"/>
      <c r="U736" s="3"/>
      <c r="V736" s="3"/>
    </row>
    <row r="737" spans="1:22" s="4" customFormat="1" ht="12.75" x14ac:dyDescent="0.2">
      <c r="A737" s="55"/>
      <c r="B737" s="10"/>
      <c r="C737" s="10" t="s">
        <v>297</v>
      </c>
      <c r="D737" s="10"/>
      <c r="E737" s="10" t="s">
        <v>298</v>
      </c>
      <c r="F737" s="179">
        <v>42</v>
      </c>
      <c r="G737" s="179"/>
      <c r="H737" s="268">
        <v>0</v>
      </c>
      <c r="I737" s="268"/>
      <c r="J737" s="3"/>
      <c r="K737" s="10"/>
      <c r="L737" s="10"/>
      <c r="M737" s="10"/>
      <c r="N737" s="3"/>
      <c r="O737" s="172"/>
      <c r="P737" s="173"/>
      <c r="Q737" s="173"/>
      <c r="R737" s="174"/>
      <c r="S737" s="3"/>
      <c r="T737" s="3"/>
      <c r="U737" s="3"/>
      <c r="V737" s="3"/>
    </row>
    <row r="738" spans="1:22" s="4" customFormat="1" ht="12.75" x14ac:dyDescent="0.2">
      <c r="A738" s="55"/>
      <c r="B738" s="10"/>
      <c r="C738" s="10" t="s">
        <v>299</v>
      </c>
      <c r="D738" s="10"/>
      <c r="E738" s="10" t="s">
        <v>300</v>
      </c>
      <c r="F738" s="179">
        <v>87</v>
      </c>
      <c r="G738" s="179"/>
      <c r="H738" s="268">
        <v>0</v>
      </c>
      <c r="I738" s="268"/>
      <c r="J738" s="3"/>
      <c r="K738" s="10"/>
      <c r="L738" s="10"/>
      <c r="M738" s="10"/>
      <c r="N738" s="3"/>
      <c r="O738" s="172"/>
      <c r="P738" s="173"/>
      <c r="Q738" s="173"/>
      <c r="R738" s="174"/>
      <c r="S738" s="3"/>
      <c r="T738" s="3"/>
      <c r="U738" s="3"/>
      <c r="V738" s="3"/>
    </row>
    <row r="739" spans="1:22" s="4" customFormat="1" ht="12.75" x14ac:dyDescent="0.2">
      <c r="A739" s="55"/>
      <c r="B739" s="10"/>
      <c r="C739" s="10" t="s">
        <v>301</v>
      </c>
      <c r="D739" s="10"/>
      <c r="E739" s="10" t="s">
        <v>92</v>
      </c>
      <c r="F739" s="179">
        <v>366</v>
      </c>
      <c r="G739" s="179">
        <v>3</v>
      </c>
      <c r="H739" s="268">
        <v>4</v>
      </c>
      <c r="I739" s="268">
        <v>6</v>
      </c>
      <c r="J739" s="3"/>
      <c r="K739" s="10"/>
      <c r="L739" s="10"/>
      <c r="M739" s="10"/>
      <c r="N739" s="3"/>
      <c r="O739" s="172"/>
      <c r="P739" s="173"/>
      <c r="Q739" s="173"/>
      <c r="R739" s="174"/>
      <c r="S739" s="3"/>
      <c r="T739" s="3"/>
      <c r="U739" s="3"/>
      <c r="V739" s="3"/>
    </row>
    <row r="740" spans="1:22" s="4" customFormat="1" ht="12.75" x14ac:dyDescent="0.2">
      <c r="A740" s="55"/>
      <c r="B740" s="10"/>
      <c r="C740" s="10" t="s">
        <v>303</v>
      </c>
      <c r="D740" s="10"/>
      <c r="E740" s="10" t="s">
        <v>304</v>
      </c>
      <c r="F740" s="179">
        <v>8</v>
      </c>
      <c r="G740" s="179"/>
      <c r="H740" s="268">
        <v>0</v>
      </c>
      <c r="I740" s="268"/>
      <c r="J740" s="3"/>
      <c r="K740" s="10"/>
      <c r="L740" s="10"/>
      <c r="M740" s="10"/>
      <c r="N740" s="3"/>
      <c r="O740" s="172"/>
      <c r="P740" s="173"/>
      <c r="Q740" s="173"/>
      <c r="R740" s="174"/>
      <c r="S740" s="3"/>
      <c r="T740" s="3"/>
      <c r="U740" s="3"/>
      <c r="V740" s="3"/>
    </row>
    <row r="741" spans="1:22" s="4" customFormat="1" ht="12.75" x14ac:dyDescent="0.2">
      <c r="A741" s="55"/>
      <c r="B741" s="10"/>
      <c r="C741" s="10" t="s">
        <v>306</v>
      </c>
      <c r="D741" s="10"/>
      <c r="E741" s="10" t="s">
        <v>167</v>
      </c>
      <c r="F741" s="179">
        <v>2</v>
      </c>
      <c r="G741" s="179"/>
      <c r="H741" s="268"/>
      <c r="I741" s="268"/>
      <c r="J741" s="3"/>
      <c r="K741" s="10"/>
      <c r="L741" s="10"/>
      <c r="M741" s="10"/>
      <c r="N741" s="3"/>
      <c r="O741" s="172"/>
      <c r="P741" s="173"/>
      <c r="Q741" s="173"/>
      <c r="R741" s="174"/>
      <c r="S741" s="3"/>
      <c r="T741" s="3"/>
      <c r="U741" s="3"/>
      <c r="V741" s="3"/>
    </row>
    <row r="742" spans="1:22" s="4" customFormat="1" ht="12.75" x14ac:dyDescent="0.2">
      <c r="A742" s="55"/>
      <c r="B742" s="10"/>
      <c r="C742" s="10" t="s">
        <v>307</v>
      </c>
      <c r="D742" s="10"/>
      <c r="E742" s="10" t="s">
        <v>211</v>
      </c>
      <c r="F742" s="179">
        <v>4</v>
      </c>
      <c r="G742" s="179"/>
      <c r="H742" s="268"/>
      <c r="I742" s="268"/>
      <c r="J742" s="3"/>
      <c r="K742" s="10"/>
      <c r="L742" s="10"/>
      <c r="M742" s="10"/>
      <c r="N742" s="3"/>
      <c r="O742" s="172"/>
      <c r="P742" s="173"/>
      <c r="Q742" s="173"/>
      <c r="R742" s="174"/>
      <c r="S742" s="3"/>
      <c r="T742" s="3"/>
      <c r="U742" s="3"/>
      <c r="V742" s="3"/>
    </row>
    <row r="743" spans="1:22" s="4" customFormat="1" ht="12.75" x14ac:dyDescent="0.2">
      <c r="A743" s="55"/>
      <c r="B743" s="10"/>
      <c r="C743" s="10" t="s">
        <v>308</v>
      </c>
      <c r="D743" s="10"/>
      <c r="E743" s="10" t="s">
        <v>309</v>
      </c>
      <c r="F743" s="179">
        <v>22</v>
      </c>
      <c r="G743" s="179"/>
      <c r="H743" s="268">
        <v>0</v>
      </c>
      <c r="I743" s="268"/>
      <c r="J743" s="3"/>
      <c r="K743" s="10"/>
      <c r="L743" s="10"/>
      <c r="M743" s="10"/>
      <c r="N743" s="3"/>
      <c r="O743" s="172"/>
      <c r="P743" s="173"/>
      <c r="Q743" s="173"/>
      <c r="R743" s="174"/>
      <c r="S743" s="3"/>
      <c r="T743" s="3"/>
      <c r="U743" s="3"/>
      <c r="V743" s="3"/>
    </row>
    <row r="744" spans="1:22" s="4" customFormat="1" ht="12.75" x14ac:dyDescent="0.2">
      <c r="A744" s="55"/>
      <c r="B744" s="10"/>
      <c r="C744" s="10" t="s">
        <v>311</v>
      </c>
      <c r="D744" s="10"/>
      <c r="E744" s="10" t="s">
        <v>312</v>
      </c>
      <c r="F744" s="179">
        <v>18</v>
      </c>
      <c r="G744" s="179"/>
      <c r="H744" s="268"/>
      <c r="I744" s="268"/>
      <c r="J744" s="3"/>
      <c r="K744" s="10"/>
      <c r="L744" s="10"/>
      <c r="M744" s="10"/>
      <c r="N744" s="3"/>
      <c r="O744" s="172"/>
      <c r="P744" s="173"/>
      <c r="Q744" s="173"/>
      <c r="R744" s="174"/>
      <c r="S744" s="3"/>
      <c r="T744" s="3"/>
      <c r="U744" s="3"/>
      <c r="V744" s="3"/>
    </row>
    <row r="745" spans="1:22" s="4" customFormat="1" ht="12.75" x14ac:dyDescent="0.2">
      <c r="A745" s="55"/>
      <c r="B745" s="10"/>
      <c r="C745" s="10" t="s">
        <v>313</v>
      </c>
      <c r="D745" s="10"/>
      <c r="E745" s="10" t="s">
        <v>314</v>
      </c>
      <c r="F745" s="179">
        <v>19</v>
      </c>
      <c r="G745" s="179"/>
      <c r="H745" s="268">
        <v>0</v>
      </c>
      <c r="I745" s="268"/>
      <c r="J745" s="3"/>
      <c r="K745" s="10"/>
      <c r="L745" s="10"/>
      <c r="M745" s="10"/>
      <c r="N745" s="3"/>
      <c r="O745" s="172"/>
      <c r="P745" s="173"/>
      <c r="Q745" s="173"/>
      <c r="R745" s="174"/>
      <c r="S745" s="3"/>
      <c r="T745" s="3"/>
      <c r="U745" s="3"/>
      <c r="V745" s="3"/>
    </row>
    <row r="746" spans="1:22" s="4" customFormat="1" ht="12.75" x14ac:dyDescent="0.2">
      <c r="A746" s="55"/>
      <c r="B746" s="10"/>
      <c r="C746" s="10" t="s">
        <v>313</v>
      </c>
      <c r="D746" s="10"/>
      <c r="E746" s="10" t="s">
        <v>88</v>
      </c>
      <c r="F746" s="179">
        <v>3</v>
      </c>
      <c r="G746" s="179"/>
      <c r="H746" s="268"/>
      <c r="I746" s="268"/>
      <c r="J746" s="3"/>
      <c r="K746" s="10"/>
      <c r="L746" s="10"/>
      <c r="M746" s="10"/>
      <c r="N746" s="3"/>
      <c r="O746" s="172"/>
      <c r="P746" s="173"/>
      <c r="Q746" s="173"/>
      <c r="R746" s="174"/>
      <c r="S746" s="3"/>
      <c r="T746" s="3"/>
      <c r="U746" s="3"/>
      <c r="V746" s="3"/>
    </row>
    <row r="747" spans="1:22" s="4" customFormat="1" ht="12.75" x14ac:dyDescent="0.2">
      <c r="A747" s="55"/>
      <c r="B747" s="10"/>
      <c r="C747" s="10" t="s">
        <v>317</v>
      </c>
      <c r="D747" s="10"/>
      <c r="E747" s="10" t="s">
        <v>79</v>
      </c>
      <c r="F747" s="179">
        <v>293</v>
      </c>
      <c r="G747" s="179">
        <v>3</v>
      </c>
      <c r="H747" s="268">
        <v>1</v>
      </c>
      <c r="I747" s="268">
        <v>7</v>
      </c>
      <c r="J747" s="3"/>
      <c r="K747" s="10"/>
      <c r="L747" s="10"/>
      <c r="M747" s="10"/>
      <c r="N747" s="3"/>
      <c r="O747" s="172"/>
      <c r="P747" s="173"/>
      <c r="Q747" s="173"/>
      <c r="R747" s="174"/>
      <c r="S747" s="3"/>
      <c r="T747" s="3"/>
      <c r="U747" s="3"/>
      <c r="V747" s="3"/>
    </row>
    <row r="748" spans="1:22" s="4" customFormat="1" ht="12.75" x14ac:dyDescent="0.2">
      <c r="A748" s="55"/>
      <c r="B748" s="10"/>
      <c r="C748" s="10" t="s">
        <v>318</v>
      </c>
      <c r="D748" s="10"/>
      <c r="E748" s="10" t="s">
        <v>319</v>
      </c>
      <c r="F748" s="179">
        <v>7</v>
      </c>
      <c r="G748" s="179"/>
      <c r="H748" s="268"/>
      <c r="I748" s="268"/>
      <c r="J748" s="3"/>
      <c r="K748" s="10"/>
      <c r="L748" s="10"/>
      <c r="M748" s="10"/>
      <c r="N748" s="3"/>
      <c r="O748" s="172"/>
      <c r="P748" s="173"/>
      <c r="Q748" s="173"/>
      <c r="R748" s="174"/>
      <c r="S748" s="3"/>
      <c r="T748" s="3"/>
      <c r="U748" s="3"/>
      <c r="V748" s="3"/>
    </row>
    <row r="749" spans="1:22" s="4" customFormat="1" ht="12.75" x14ac:dyDescent="0.2">
      <c r="A749" s="55"/>
      <c r="B749" s="10"/>
      <c r="C749" s="10" t="s">
        <v>325</v>
      </c>
      <c r="D749" s="10"/>
      <c r="E749" s="10" t="s">
        <v>326</v>
      </c>
      <c r="F749" s="179">
        <v>16</v>
      </c>
      <c r="G749" s="179"/>
      <c r="H749" s="268">
        <v>0</v>
      </c>
      <c r="I749" s="268"/>
      <c r="J749" s="3"/>
      <c r="K749" s="10"/>
      <c r="L749" s="10"/>
      <c r="M749" s="10"/>
      <c r="N749" s="3"/>
      <c r="O749" s="172"/>
      <c r="P749" s="173"/>
      <c r="Q749" s="173"/>
      <c r="R749" s="174"/>
      <c r="S749" s="3"/>
      <c r="T749" s="3"/>
      <c r="U749" s="3"/>
      <c r="V749" s="3"/>
    </row>
    <row r="750" spans="1:22" s="4" customFormat="1" ht="12.75" x14ac:dyDescent="0.2">
      <c r="A750" s="55"/>
      <c r="B750" s="10"/>
      <c r="C750" s="10" t="s">
        <v>327</v>
      </c>
      <c r="D750" s="10"/>
      <c r="E750" s="10" t="s">
        <v>104</v>
      </c>
      <c r="F750" s="179">
        <v>3</v>
      </c>
      <c r="G750" s="179"/>
      <c r="H750" s="268">
        <v>0</v>
      </c>
      <c r="I750" s="268"/>
      <c r="J750" s="3"/>
      <c r="K750" s="10"/>
      <c r="L750" s="10"/>
      <c r="M750" s="10"/>
      <c r="N750" s="3"/>
      <c r="O750" s="172"/>
      <c r="P750" s="173"/>
      <c r="Q750" s="173"/>
      <c r="R750" s="174"/>
      <c r="S750" s="3"/>
      <c r="T750" s="3"/>
      <c r="U750" s="3"/>
      <c r="V750" s="3"/>
    </row>
    <row r="751" spans="1:22" s="4" customFormat="1" ht="12.75" x14ac:dyDescent="0.2">
      <c r="A751" s="55"/>
      <c r="B751" s="10"/>
      <c r="C751" s="10" t="s">
        <v>330</v>
      </c>
      <c r="D751" s="10"/>
      <c r="E751" s="10" t="s">
        <v>331</v>
      </c>
      <c r="F751" s="179">
        <v>10</v>
      </c>
      <c r="G751" s="179">
        <v>1</v>
      </c>
      <c r="H751" s="268">
        <v>1</v>
      </c>
      <c r="I751" s="268">
        <v>0</v>
      </c>
      <c r="J751" s="3"/>
      <c r="K751" s="10"/>
      <c r="L751" s="10"/>
      <c r="M751" s="10"/>
      <c r="N751" s="3"/>
      <c r="O751" s="172"/>
      <c r="P751" s="173"/>
      <c r="Q751" s="173"/>
      <c r="R751" s="174"/>
      <c r="S751" s="3"/>
      <c r="T751" s="3"/>
      <c r="U751" s="3"/>
      <c r="V751" s="3"/>
    </row>
    <row r="752" spans="1:22" s="4" customFormat="1" ht="12.75" x14ac:dyDescent="0.2">
      <c r="A752" s="55"/>
      <c r="B752" s="10"/>
      <c r="C752" s="10" t="s">
        <v>332</v>
      </c>
      <c r="D752" s="10"/>
      <c r="E752" s="10" t="s">
        <v>333</v>
      </c>
      <c r="F752" s="179">
        <v>16</v>
      </c>
      <c r="G752" s="179">
        <v>1</v>
      </c>
      <c r="H752" s="268">
        <v>1</v>
      </c>
      <c r="I752" s="268">
        <v>15</v>
      </c>
      <c r="J752" s="3"/>
      <c r="K752" s="10"/>
      <c r="L752" s="10"/>
      <c r="M752" s="10"/>
      <c r="N752" s="3"/>
      <c r="O752" s="172"/>
      <c r="P752" s="173"/>
      <c r="Q752" s="173"/>
      <c r="R752" s="174"/>
      <c r="S752" s="3"/>
      <c r="T752" s="3"/>
      <c r="U752" s="3"/>
      <c r="V752" s="3"/>
    </row>
    <row r="753" spans="1:22" s="4" customFormat="1" ht="12.75" x14ac:dyDescent="0.2">
      <c r="A753" s="55"/>
      <c r="B753" s="10"/>
      <c r="C753" s="10" t="s">
        <v>334</v>
      </c>
      <c r="D753" s="10"/>
      <c r="E753" s="10" t="s">
        <v>104</v>
      </c>
      <c r="F753" s="179">
        <v>2</v>
      </c>
      <c r="G753" s="179"/>
      <c r="H753" s="268"/>
      <c r="I753" s="268"/>
      <c r="J753" s="3"/>
      <c r="K753" s="10"/>
      <c r="L753" s="10"/>
      <c r="M753" s="10"/>
      <c r="N753" s="3"/>
      <c r="O753" s="172"/>
      <c r="P753" s="173"/>
      <c r="Q753" s="173"/>
      <c r="R753" s="174"/>
      <c r="S753" s="3"/>
      <c r="T753" s="3"/>
      <c r="U753" s="3"/>
      <c r="V753" s="3"/>
    </row>
    <row r="754" spans="1:22" s="4" customFormat="1" ht="12.75" x14ac:dyDescent="0.2">
      <c r="A754" s="55"/>
      <c r="B754" s="10"/>
      <c r="C754" s="10" t="s">
        <v>704</v>
      </c>
      <c r="D754" s="10"/>
      <c r="E754" s="10" t="s">
        <v>107</v>
      </c>
      <c r="F754" s="179">
        <v>2</v>
      </c>
      <c r="G754" s="179"/>
      <c r="H754" s="268"/>
      <c r="I754" s="268"/>
      <c r="J754" s="3"/>
      <c r="K754" s="10"/>
      <c r="L754" s="10"/>
      <c r="M754" s="10"/>
      <c r="N754" s="3"/>
      <c r="O754" s="172"/>
      <c r="P754" s="173"/>
      <c r="Q754" s="173"/>
      <c r="R754" s="174"/>
      <c r="S754" s="3"/>
      <c r="T754" s="3"/>
      <c r="U754" s="3"/>
      <c r="V754" s="3"/>
    </row>
    <row r="755" spans="1:22" s="4" customFormat="1" ht="12.75" x14ac:dyDescent="0.2">
      <c r="A755" s="55"/>
      <c r="B755" s="10"/>
      <c r="C755" s="10" t="s">
        <v>341</v>
      </c>
      <c r="D755" s="10"/>
      <c r="E755" s="10" t="s">
        <v>88</v>
      </c>
      <c r="F755" s="179">
        <v>82</v>
      </c>
      <c r="G755" s="179">
        <v>1</v>
      </c>
      <c r="H755" s="268">
        <v>0</v>
      </c>
      <c r="I755" s="268"/>
      <c r="J755" s="3"/>
      <c r="K755" s="10"/>
      <c r="L755" s="10"/>
      <c r="M755" s="10"/>
      <c r="N755" s="3"/>
      <c r="O755" s="172"/>
      <c r="P755" s="173"/>
      <c r="Q755" s="173"/>
      <c r="R755" s="174"/>
      <c r="S755" s="3"/>
      <c r="T755" s="3"/>
      <c r="U755" s="3"/>
      <c r="V755" s="3"/>
    </row>
    <row r="756" spans="1:22" s="4" customFormat="1" ht="12.75" x14ac:dyDescent="0.2">
      <c r="A756" s="55"/>
      <c r="B756" s="10"/>
      <c r="C756" s="10" t="s">
        <v>344</v>
      </c>
      <c r="D756" s="10"/>
      <c r="E756" s="10" t="s">
        <v>107</v>
      </c>
      <c r="F756" s="179">
        <v>2</v>
      </c>
      <c r="G756" s="179"/>
      <c r="H756" s="268"/>
      <c r="I756" s="268"/>
      <c r="J756" s="3"/>
      <c r="K756" s="10"/>
      <c r="L756" s="10"/>
      <c r="M756" s="10"/>
      <c r="N756" s="3"/>
      <c r="O756" s="172"/>
      <c r="P756" s="173"/>
      <c r="Q756" s="173"/>
      <c r="R756" s="174"/>
      <c r="S756" s="3"/>
      <c r="T756" s="3"/>
      <c r="U756" s="3"/>
      <c r="V756" s="3"/>
    </row>
    <row r="757" spans="1:22" s="4" customFormat="1" ht="12.75" x14ac:dyDescent="0.2">
      <c r="A757" s="55"/>
      <c r="B757" s="10"/>
      <c r="C757" s="10" t="s">
        <v>346</v>
      </c>
      <c r="D757" s="10"/>
      <c r="E757" s="10" t="s">
        <v>107</v>
      </c>
      <c r="F757" s="179">
        <v>2</v>
      </c>
      <c r="G757" s="179"/>
      <c r="H757" s="268"/>
      <c r="I757" s="268"/>
      <c r="J757" s="3"/>
      <c r="K757" s="10"/>
      <c r="L757" s="10"/>
      <c r="M757" s="10"/>
      <c r="N757" s="3"/>
      <c r="O757" s="172"/>
      <c r="P757" s="173"/>
      <c r="Q757" s="173"/>
      <c r="R757" s="174"/>
      <c r="S757" s="3"/>
      <c r="T757" s="3"/>
      <c r="U757" s="3"/>
      <c r="V757" s="3"/>
    </row>
    <row r="758" spans="1:22" s="4" customFormat="1" ht="12.75" x14ac:dyDescent="0.2">
      <c r="A758" s="55"/>
      <c r="B758" s="10"/>
      <c r="C758" s="10" t="s">
        <v>348</v>
      </c>
      <c r="D758" s="10"/>
      <c r="E758" s="10" t="s">
        <v>349</v>
      </c>
      <c r="F758" s="179">
        <v>32</v>
      </c>
      <c r="G758" s="179">
        <v>2</v>
      </c>
      <c r="H758" s="268">
        <v>0</v>
      </c>
      <c r="I758" s="268"/>
      <c r="J758" s="3"/>
      <c r="K758" s="10"/>
      <c r="L758" s="10"/>
      <c r="M758" s="10"/>
      <c r="N758" s="3"/>
      <c r="O758" s="172"/>
      <c r="P758" s="173"/>
      <c r="Q758" s="173"/>
      <c r="R758" s="174"/>
      <c r="S758" s="3"/>
      <c r="T758" s="3"/>
      <c r="U758" s="3"/>
      <c r="V758" s="3"/>
    </row>
    <row r="759" spans="1:22" s="4" customFormat="1" ht="12.75" x14ac:dyDescent="0.2">
      <c r="A759" s="55"/>
      <c r="B759" s="10"/>
      <c r="C759" s="10" t="s">
        <v>350</v>
      </c>
      <c r="D759" s="10"/>
      <c r="E759" s="10" t="s">
        <v>187</v>
      </c>
      <c r="F759" s="179">
        <v>39</v>
      </c>
      <c r="G759" s="179"/>
      <c r="H759" s="268"/>
      <c r="I759" s="268"/>
      <c r="J759" s="3"/>
      <c r="K759" s="10"/>
      <c r="L759" s="10"/>
      <c r="M759" s="10"/>
      <c r="N759" s="3"/>
      <c r="O759" s="172"/>
      <c r="P759" s="173"/>
      <c r="Q759" s="173"/>
      <c r="R759" s="174"/>
      <c r="S759" s="3"/>
      <c r="T759" s="3"/>
      <c r="U759" s="3"/>
      <c r="V759" s="3"/>
    </row>
    <row r="760" spans="1:22" s="4" customFormat="1" ht="12.75" x14ac:dyDescent="0.2">
      <c r="A760" s="55"/>
      <c r="B760" s="10"/>
      <c r="C760" s="10" t="s">
        <v>354</v>
      </c>
      <c r="D760" s="10"/>
      <c r="E760" s="10" t="s">
        <v>154</v>
      </c>
      <c r="F760" s="179">
        <v>41</v>
      </c>
      <c r="G760" s="179">
        <v>1</v>
      </c>
      <c r="H760" s="268">
        <v>0</v>
      </c>
      <c r="I760" s="268"/>
      <c r="J760" s="3"/>
      <c r="K760" s="10"/>
      <c r="L760" s="10"/>
      <c r="M760" s="10"/>
      <c r="N760" s="3"/>
      <c r="O760" s="172"/>
      <c r="P760" s="173"/>
      <c r="Q760" s="173"/>
      <c r="R760" s="174"/>
      <c r="S760" s="3"/>
      <c r="T760" s="3"/>
      <c r="U760" s="3"/>
      <c r="V760" s="3"/>
    </row>
    <row r="761" spans="1:22" s="4" customFormat="1" ht="12.75" x14ac:dyDescent="0.2">
      <c r="A761" s="55"/>
      <c r="B761" s="10"/>
      <c r="C761" s="10" t="s">
        <v>355</v>
      </c>
      <c r="D761" s="10"/>
      <c r="E761" s="10" t="s">
        <v>175</v>
      </c>
      <c r="F761" s="179">
        <v>95</v>
      </c>
      <c r="G761" s="179">
        <v>6</v>
      </c>
      <c r="H761" s="268">
        <v>5</v>
      </c>
      <c r="I761" s="268">
        <v>1.2</v>
      </c>
      <c r="J761" s="3"/>
      <c r="K761" s="10"/>
      <c r="L761" s="10"/>
      <c r="M761" s="10"/>
      <c r="N761" s="3"/>
      <c r="O761" s="172"/>
      <c r="P761" s="173"/>
      <c r="Q761" s="173"/>
      <c r="R761" s="174"/>
      <c r="S761" s="3"/>
      <c r="T761" s="3"/>
      <c r="U761" s="3"/>
      <c r="V761" s="3"/>
    </row>
    <row r="762" spans="1:22" s="4" customFormat="1" ht="12.75" x14ac:dyDescent="0.2">
      <c r="A762" s="55"/>
      <c r="B762" s="10"/>
      <c r="C762" s="10" t="s">
        <v>356</v>
      </c>
      <c r="D762" s="10"/>
      <c r="E762" s="10" t="s">
        <v>203</v>
      </c>
      <c r="F762" s="179">
        <v>67</v>
      </c>
      <c r="G762" s="179">
        <v>3</v>
      </c>
      <c r="H762" s="268">
        <v>2</v>
      </c>
      <c r="I762" s="268">
        <v>1</v>
      </c>
      <c r="J762" s="3"/>
      <c r="K762" s="10"/>
      <c r="L762" s="10"/>
      <c r="M762" s="10"/>
      <c r="N762" s="3"/>
      <c r="O762" s="172"/>
      <c r="P762" s="173"/>
      <c r="Q762" s="173"/>
      <c r="R762" s="174"/>
      <c r="S762" s="3"/>
      <c r="T762" s="3"/>
      <c r="U762" s="3"/>
      <c r="V762" s="3"/>
    </row>
    <row r="763" spans="1:22" s="4" customFormat="1" ht="12.75" x14ac:dyDescent="0.2">
      <c r="A763" s="55"/>
      <c r="B763" s="10"/>
      <c r="C763" s="10" t="s">
        <v>358</v>
      </c>
      <c r="D763" s="10"/>
      <c r="E763" s="10" t="s">
        <v>359</v>
      </c>
      <c r="F763" s="179">
        <v>5</v>
      </c>
      <c r="G763" s="179"/>
      <c r="H763" s="268">
        <v>0</v>
      </c>
      <c r="I763" s="268"/>
      <c r="J763" s="3"/>
      <c r="K763" s="10"/>
      <c r="L763" s="10"/>
      <c r="M763" s="10"/>
      <c r="N763" s="3"/>
      <c r="O763" s="172"/>
      <c r="P763" s="173"/>
      <c r="Q763" s="173"/>
      <c r="R763" s="174"/>
      <c r="S763" s="3"/>
      <c r="T763" s="3"/>
      <c r="U763" s="3"/>
      <c r="V763" s="3"/>
    </row>
    <row r="764" spans="1:22" s="4" customFormat="1" ht="12.75" x14ac:dyDescent="0.2">
      <c r="A764" s="55"/>
      <c r="B764" s="10"/>
      <c r="C764" s="10" t="s">
        <v>361</v>
      </c>
      <c r="D764" s="10"/>
      <c r="E764" s="10" t="s">
        <v>363</v>
      </c>
      <c r="F764" s="179">
        <v>10</v>
      </c>
      <c r="G764" s="179"/>
      <c r="H764" s="268"/>
      <c r="I764" s="268"/>
      <c r="J764" s="3"/>
      <c r="K764" s="10"/>
      <c r="L764" s="10"/>
      <c r="M764" s="10"/>
      <c r="N764" s="3"/>
      <c r="O764" s="172"/>
      <c r="P764" s="173"/>
      <c r="Q764" s="173"/>
      <c r="R764" s="174"/>
      <c r="S764" s="3"/>
      <c r="T764" s="3"/>
      <c r="U764" s="3"/>
      <c r="V764" s="3"/>
    </row>
    <row r="765" spans="1:22" s="4" customFormat="1" ht="12.75" x14ac:dyDescent="0.2">
      <c r="A765" s="55"/>
      <c r="B765" s="10"/>
      <c r="C765" s="10" t="s">
        <v>364</v>
      </c>
      <c r="D765" s="10"/>
      <c r="E765" s="10" t="s">
        <v>203</v>
      </c>
      <c r="F765" s="179">
        <v>670</v>
      </c>
      <c r="G765" s="179">
        <v>17</v>
      </c>
      <c r="H765" s="268">
        <v>11</v>
      </c>
      <c r="I765" s="268">
        <v>9.9090909090909101</v>
      </c>
      <c r="J765" s="3"/>
      <c r="K765" s="10"/>
      <c r="L765" s="10"/>
      <c r="M765" s="10"/>
      <c r="N765" s="3"/>
      <c r="O765" s="172"/>
      <c r="P765" s="173"/>
      <c r="Q765" s="173"/>
      <c r="R765" s="174"/>
      <c r="S765" s="3"/>
      <c r="T765" s="3"/>
      <c r="U765" s="3"/>
      <c r="V765" s="3"/>
    </row>
    <row r="766" spans="1:22" s="4" customFormat="1" ht="12.75" x14ac:dyDescent="0.2">
      <c r="A766" s="55"/>
      <c r="B766" s="10"/>
      <c r="C766" s="10" t="s">
        <v>366</v>
      </c>
      <c r="D766" s="10"/>
      <c r="E766" s="10" t="s">
        <v>367</v>
      </c>
      <c r="F766" s="179">
        <v>80</v>
      </c>
      <c r="G766" s="179">
        <v>2</v>
      </c>
      <c r="H766" s="268">
        <v>2</v>
      </c>
      <c r="I766" s="268">
        <v>0.5</v>
      </c>
      <c r="J766" s="3"/>
      <c r="K766" s="10"/>
      <c r="L766" s="10"/>
      <c r="M766" s="10"/>
      <c r="N766" s="3"/>
      <c r="O766" s="172"/>
      <c r="P766" s="173"/>
      <c r="Q766" s="173"/>
      <c r="R766" s="174"/>
      <c r="S766" s="3"/>
      <c r="T766" s="3"/>
      <c r="U766" s="3"/>
      <c r="V766" s="3"/>
    </row>
    <row r="767" spans="1:22" s="4" customFormat="1" ht="12.75" x14ac:dyDescent="0.2">
      <c r="A767" s="55"/>
      <c r="B767" s="10"/>
      <c r="C767" s="10" t="s">
        <v>705</v>
      </c>
      <c r="D767" s="10"/>
      <c r="E767" s="10" t="s">
        <v>109</v>
      </c>
      <c r="F767" s="179">
        <v>4</v>
      </c>
      <c r="G767" s="179"/>
      <c r="H767" s="268">
        <v>0</v>
      </c>
      <c r="I767" s="268"/>
      <c r="J767" s="3"/>
      <c r="K767" s="10"/>
      <c r="L767" s="10"/>
      <c r="M767" s="10"/>
      <c r="N767" s="3"/>
      <c r="O767" s="172"/>
      <c r="P767" s="173"/>
      <c r="Q767" s="173"/>
      <c r="R767" s="174"/>
      <c r="S767" s="3"/>
      <c r="T767" s="3"/>
      <c r="U767" s="3"/>
      <c r="V767" s="3"/>
    </row>
    <row r="768" spans="1:22" s="4" customFormat="1" ht="12.75" x14ac:dyDescent="0.2">
      <c r="A768" s="55"/>
      <c r="B768" s="10"/>
      <c r="C768" s="10" t="s">
        <v>667</v>
      </c>
      <c r="D768" s="10"/>
      <c r="E768" s="10" t="s">
        <v>109</v>
      </c>
      <c r="F768" s="179">
        <v>1</v>
      </c>
      <c r="G768" s="179"/>
      <c r="H768" s="268"/>
      <c r="I768" s="268"/>
      <c r="J768" s="3"/>
      <c r="K768" s="10"/>
      <c r="L768" s="10"/>
      <c r="M768" s="10"/>
      <c r="N768" s="3"/>
      <c r="O768" s="172"/>
      <c r="P768" s="173"/>
      <c r="Q768" s="173"/>
      <c r="R768" s="174"/>
      <c r="S768" s="3"/>
      <c r="T768" s="3"/>
      <c r="U768" s="3"/>
      <c r="V768" s="3"/>
    </row>
    <row r="769" spans="1:22" s="4" customFormat="1" ht="12.75" x14ac:dyDescent="0.2">
      <c r="A769" s="55"/>
      <c r="B769" s="10"/>
      <c r="C769" s="10" t="s">
        <v>372</v>
      </c>
      <c r="D769" s="10"/>
      <c r="E769" s="10" t="s">
        <v>104</v>
      </c>
      <c r="F769" s="179">
        <v>19</v>
      </c>
      <c r="G769" s="179"/>
      <c r="H769" s="268"/>
      <c r="I769" s="268"/>
      <c r="J769" s="3"/>
      <c r="K769" s="10"/>
      <c r="L769" s="10"/>
      <c r="M769" s="10"/>
      <c r="N769" s="3"/>
      <c r="O769" s="172"/>
      <c r="P769" s="173"/>
      <c r="Q769" s="173"/>
      <c r="R769" s="174"/>
      <c r="S769" s="3"/>
      <c r="T769" s="3"/>
      <c r="U769" s="3"/>
      <c r="V769" s="3"/>
    </row>
    <row r="770" spans="1:22" s="4" customFormat="1" ht="12.75" x14ac:dyDescent="0.2">
      <c r="A770" s="55"/>
      <c r="B770" s="10"/>
      <c r="C770" s="10" t="s">
        <v>373</v>
      </c>
      <c r="D770" s="10"/>
      <c r="E770" s="10" t="s">
        <v>374</v>
      </c>
      <c r="F770" s="179">
        <v>13</v>
      </c>
      <c r="G770" s="179"/>
      <c r="H770" s="268"/>
      <c r="I770" s="268"/>
      <c r="J770" s="3"/>
      <c r="K770" s="10"/>
      <c r="L770" s="10"/>
      <c r="M770" s="10"/>
      <c r="N770" s="3"/>
      <c r="O770" s="172"/>
      <c r="P770" s="173"/>
      <c r="Q770" s="173"/>
      <c r="R770" s="174"/>
      <c r="S770" s="3"/>
      <c r="T770" s="3"/>
      <c r="U770" s="3"/>
      <c r="V770" s="3"/>
    </row>
    <row r="771" spans="1:22" s="4" customFormat="1" ht="12.75" x14ac:dyDescent="0.2">
      <c r="A771" s="55"/>
      <c r="B771" s="10"/>
      <c r="C771" s="10" t="s">
        <v>375</v>
      </c>
      <c r="D771" s="10"/>
      <c r="E771" s="10" t="s">
        <v>104</v>
      </c>
      <c r="F771" s="179">
        <v>10</v>
      </c>
      <c r="G771" s="179"/>
      <c r="H771" s="268"/>
      <c r="I771" s="268"/>
      <c r="J771" s="3"/>
      <c r="K771" s="10"/>
      <c r="L771" s="10"/>
      <c r="M771" s="10"/>
      <c r="N771" s="3"/>
      <c r="O771" s="172"/>
      <c r="P771" s="173"/>
      <c r="Q771" s="173"/>
      <c r="R771" s="174"/>
      <c r="S771" s="3"/>
      <c r="T771" s="3"/>
      <c r="U771" s="3"/>
      <c r="V771" s="3"/>
    </row>
    <row r="772" spans="1:22" s="4" customFormat="1" ht="12.75" x14ac:dyDescent="0.2">
      <c r="A772" s="55"/>
      <c r="B772" s="10"/>
      <c r="C772" s="10" t="s">
        <v>376</v>
      </c>
      <c r="D772" s="10"/>
      <c r="E772" s="10" t="s">
        <v>211</v>
      </c>
      <c r="F772" s="179">
        <v>6</v>
      </c>
      <c r="G772" s="179"/>
      <c r="H772" s="268">
        <v>0</v>
      </c>
      <c r="I772" s="268"/>
      <c r="J772" s="3"/>
      <c r="K772" s="10"/>
      <c r="L772" s="10"/>
      <c r="M772" s="10"/>
      <c r="N772" s="3"/>
      <c r="O772" s="172"/>
      <c r="P772" s="173"/>
      <c r="Q772" s="173"/>
      <c r="R772" s="174"/>
      <c r="S772" s="3"/>
      <c r="T772" s="3"/>
      <c r="U772" s="3"/>
      <c r="V772" s="3"/>
    </row>
    <row r="773" spans="1:22" s="4" customFormat="1" ht="12.75" x14ac:dyDescent="0.2">
      <c r="A773" s="55"/>
      <c r="B773" s="10"/>
      <c r="C773" s="10" t="s">
        <v>377</v>
      </c>
      <c r="D773" s="10"/>
      <c r="E773" s="10" t="s">
        <v>302</v>
      </c>
      <c r="F773" s="179">
        <v>47</v>
      </c>
      <c r="G773" s="179">
        <v>1</v>
      </c>
      <c r="H773" s="268">
        <v>0</v>
      </c>
      <c r="I773" s="268"/>
      <c r="J773" s="3"/>
      <c r="K773" s="10"/>
      <c r="L773" s="10"/>
      <c r="M773" s="10"/>
      <c r="N773" s="3"/>
      <c r="O773" s="172"/>
      <c r="P773" s="173"/>
      <c r="Q773" s="173"/>
      <c r="R773" s="174"/>
      <c r="S773" s="3"/>
      <c r="T773" s="3"/>
      <c r="U773" s="3"/>
      <c r="V773" s="3"/>
    </row>
    <row r="774" spans="1:22" s="4" customFormat="1" ht="12.75" x14ac:dyDescent="0.2">
      <c r="A774" s="55"/>
      <c r="B774" s="10"/>
      <c r="C774" s="10" t="s">
        <v>378</v>
      </c>
      <c r="D774" s="10"/>
      <c r="E774" s="10" t="s">
        <v>105</v>
      </c>
      <c r="F774" s="179">
        <v>343</v>
      </c>
      <c r="G774" s="179">
        <v>1</v>
      </c>
      <c r="H774" s="268">
        <v>1</v>
      </c>
      <c r="I774" s="268">
        <v>0</v>
      </c>
      <c r="J774" s="3"/>
      <c r="K774" s="10"/>
      <c r="L774" s="10"/>
      <c r="M774" s="10"/>
      <c r="N774" s="3"/>
      <c r="O774" s="172"/>
      <c r="P774" s="173"/>
      <c r="Q774" s="173"/>
      <c r="R774" s="174"/>
      <c r="S774" s="3"/>
      <c r="T774" s="3"/>
      <c r="U774" s="3"/>
      <c r="V774" s="3"/>
    </row>
    <row r="775" spans="1:22" s="4" customFormat="1" ht="12.75" x14ac:dyDescent="0.2">
      <c r="A775" s="55"/>
      <c r="B775" s="10"/>
      <c r="C775" s="10" t="s">
        <v>380</v>
      </c>
      <c r="D775" s="10"/>
      <c r="E775" s="10" t="s">
        <v>164</v>
      </c>
      <c r="F775" s="179">
        <v>19</v>
      </c>
      <c r="G775" s="179"/>
      <c r="H775" s="268"/>
      <c r="I775" s="268"/>
      <c r="J775" s="3"/>
      <c r="K775" s="10"/>
      <c r="L775" s="10"/>
      <c r="M775" s="10"/>
      <c r="N775" s="3"/>
      <c r="O775" s="172"/>
      <c r="P775" s="173"/>
      <c r="Q775" s="173"/>
      <c r="R775" s="174"/>
      <c r="S775" s="3"/>
      <c r="T775" s="3"/>
      <c r="U775" s="3"/>
      <c r="V775" s="3"/>
    </row>
    <row r="776" spans="1:22" s="4" customFormat="1" ht="12.75" x14ac:dyDescent="0.2">
      <c r="A776" s="55"/>
      <c r="B776" s="10"/>
      <c r="C776" s="10" t="s">
        <v>381</v>
      </c>
      <c r="D776" s="10"/>
      <c r="E776" s="10" t="s">
        <v>382</v>
      </c>
      <c r="F776" s="179">
        <v>190</v>
      </c>
      <c r="G776" s="179">
        <v>4</v>
      </c>
      <c r="H776" s="268">
        <v>4</v>
      </c>
      <c r="I776" s="268">
        <v>2.75</v>
      </c>
      <c r="J776" s="3"/>
      <c r="K776" s="10"/>
      <c r="L776" s="10"/>
      <c r="M776" s="10"/>
      <c r="N776" s="3"/>
      <c r="O776" s="172"/>
      <c r="P776" s="173"/>
      <c r="Q776" s="173"/>
      <c r="R776" s="174"/>
      <c r="S776" s="3"/>
      <c r="T776" s="3"/>
      <c r="U776" s="3"/>
      <c r="V776" s="3"/>
    </row>
    <row r="777" spans="1:22" s="4" customFormat="1" ht="12.75" x14ac:dyDescent="0.2">
      <c r="A777" s="55"/>
      <c r="B777" s="10"/>
      <c r="C777" s="10" t="s">
        <v>381</v>
      </c>
      <c r="D777" s="10"/>
      <c r="E777" s="10" t="s">
        <v>383</v>
      </c>
      <c r="F777" s="179">
        <v>3</v>
      </c>
      <c r="G777" s="179">
        <v>1</v>
      </c>
      <c r="H777" s="268">
        <v>0</v>
      </c>
      <c r="I777" s="268"/>
      <c r="J777" s="3"/>
      <c r="K777" s="10"/>
      <c r="L777" s="10"/>
      <c r="M777" s="10"/>
      <c r="N777" s="3"/>
      <c r="O777" s="172"/>
      <c r="P777" s="173"/>
      <c r="Q777" s="173"/>
      <c r="R777" s="174"/>
      <c r="S777" s="3"/>
      <c r="T777" s="3"/>
      <c r="U777" s="3"/>
      <c r="V777" s="3"/>
    </row>
    <row r="778" spans="1:22" s="4" customFormat="1" ht="12.75" x14ac:dyDescent="0.2">
      <c r="A778" s="55"/>
      <c r="B778" s="10"/>
      <c r="C778" s="10" t="s">
        <v>384</v>
      </c>
      <c r="D778" s="10"/>
      <c r="E778" s="10" t="s">
        <v>84</v>
      </c>
      <c r="F778" s="179">
        <v>59</v>
      </c>
      <c r="G778" s="179"/>
      <c r="H778" s="268">
        <v>0</v>
      </c>
      <c r="I778" s="268"/>
      <c r="J778" s="3"/>
      <c r="K778" s="10"/>
      <c r="L778" s="10"/>
      <c r="M778" s="10"/>
      <c r="N778" s="3"/>
      <c r="O778" s="172"/>
      <c r="P778" s="173"/>
      <c r="Q778" s="173"/>
      <c r="R778" s="174"/>
      <c r="S778" s="3"/>
      <c r="T778" s="3"/>
      <c r="U778" s="3"/>
      <c r="V778" s="3"/>
    </row>
    <row r="779" spans="1:22" s="4" customFormat="1" ht="12.75" x14ac:dyDescent="0.2">
      <c r="A779" s="55"/>
      <c r="B779" s="10"/>
      <c r="C779" s="10" t="s">
        <v>387</v>
      </c>
      <c r="D779" s="10"/>
      <c r="E779" s="10" t="s">
        <v>187</v>
      </c>
      <c r="F779" s="179">
        <v>114</v>
      </c>
      <c r="G779" s="179">
        <v>8</v>
      </c>
      <c r="H779" s="268">
        <v>4</v>
      </c>
      <c r="I779" s="268">
        <v>1</v>
      </c>
      <c r="J779" s="3"/>
      <c r="K779" s="10"/>
      <c r="L779" s="10"/>
      <c r="M779" s="10"/>
      <c r="N779" s="3"/>
      <c r="O779" s="172"/>
      <c r="P779" s="173"/>
      <c r="Q779" s="173"/>
      <c r="R779" s="174"/>
      <c r="S779" s="3"/>
      <c r="T779" s="3"/>
      <c r="U779" s="3"/>
      <c r="V779" s="3"/>
    </row>
    <row r="780" spans="1:22" s="4" customFormat="1" ht="12.75" x14ac:dyDescent="0.2">
      <c r="A780" s="55"/>
      <c r="B780" s="10"/>
      <c r="C780" s="10" t="s">
        <v>389</v>
      </c>
      <c r="D780" s="10"/>
      <c r="E780" s="10" t="s">
        <v>124</v>
      </c>
      <c r="F780" s="179">
        <v>62</v>
      </c>
      <c r="G780" s="179"/>
      <c r="H780" s="268">
        <v>0</v>
      </c>
      <c r="I780" s="268"/>
      <c r="J780" s="3"/>
      <c r="K780" s="10"/>
      <c r="L780" s="10"/>
      <c r="M780" s="10"/>
      <c r="N780" s="3"/>
      <c r="O780" s="172"/>
      <c r="P780" s="173"/>
      <c r="Q780" s="173"/>
      <c r="R780" s="174"/>
      <c r="S780" s="3"/>
      <c r="T780" s="3"/>
      <c r="U780" s="3"/>
      <c r="V780" s="3"/>
    </row>
    <row r="781" spans="1:22" s="4" customFormat="1" ht="12.75" x14ac:dyDescent="0.2">
      <c r="A781" s="55"/>
      <c r="B781" s="10"/>
      <c r="C781" s="10" t="s">
        <v>394</v>
      </c>
      <c r="D781" s="10"/>
      <c r="E781" s="10" t="s">
        <v>395</v>
      </c>
      <c r="F781" s="179">
        <v>4</v>
      </c>
      <c r="G781" s="179">
        <v>1</v>
      </c>
      <c r="H781" s="268">
        <v>1</v>
      </c>
      <c r="I781" s="268">
        <v>1</v>
      </c>
      <c r="J781" s="3"/>
      <c r="K781" s="10"/>
      <c r="L781" s="10"/>
      <c r="M781" s="10"/>
      <c r="N781" s="3"/>
      <c r="O781" s="172"/>
      <c r="P781" s="173"/>
      <c r="Q781" s="173"/>
      <c r="R781" s="174"/>
      <c r="S781" s="3"/>
      <c r="T781" s="3"/>
      <c r="U781" s="3"/>
      <c r="V781" s="3"/>
    </row>
    <row r="782" spans="1:22" s="4" customFormat="1" ht="12.75" x14ac:dyDescent="0.2">
      <c r="A782" s="55"/>
      <c r="B782" s="10"/>
      <c r="C782" s="10" t="s">
        <v>396</v>
      </c>
      <c r="D782" s="10"/>
      <c r="E782" s="10" t="s">
        <v>86</v>
      </c>
      <c r="F782" s="179">
        <v>17</v>
      </c>
      <c r="G782" s="179"/>
      <c r="H782" s="268">
        <v>0</v>
      </c>
      <c r="I782" s="268"/>
      <c r="J782" s="3"/>
      <c r="K782" s="10"/>
      <c r="L782" s="10"/>
      <c r="M782" s="10"/>
      <c r="N782" s="3"/>
      <c r="O782" s="172"/>
      <c r="P782" s="173"/>
      <c r="Q782" s="173"/>
      <c r="R782" s="174"/>
      <c r="S782" s="3"/>
      <c r="T782" s="3"/>
      <c r="U782" s="3"/>
      <c r="V782" s="3"/>
    </row>
    <row r="783" spans="1:22" s="4" customFormat="1" ht="12.75" x14ac:dyDescent="0.2">
      <c r="A783" s="55"/>
      <c r="B783" s="10"/>
      <c r="C783" s="10" t="s">
        <v>397</v>
      </c>
      <c r="D783" s="10"/>
      <c r="E783" s="10" t="s">
        <v>120</v>
      </c>
      <c r="F783" s="179">
        <v>565</v>
      </c>
      <c r="G783" s="179">
        <v>6</v>
      </c>
      <c r="H783" s="268">
        <v>5</v>
      </c>
      <c r="I783" s="268">
        <v>4.4000000000000004</v>
      </c>
      <c r="J783" s="3"/>
      <c r="K783" s="10"/>
      <c r="L783" s="10"/>
      <c r="M783" s="10"/>
      <c r="N783" s="3"/>
      <c r="O783" s="172"/>
      <c r="P783" s="173"/>
      <c r="Q783" s="173"/>
      <c r="R783" s="174"/>
      <c r="S783" s="3"/>
      <c r="T783" s="3"/>
      <c r="U783" s="3"/>
      <c r="V783" s="3"/>
    </row>
    <row r="784" spans="1:22" s="4" customFormat="1" ht="12.75" x14ac:dyDescent="0.2">
      <c r="A784" s="55"/>
      <c r="B784" s="10"/>
      <c r="C784" s="10" t="s">
        <v>398</v>
      </c>
      <c r="D784" s="10"/>
      <c r="E784" s="10" t="s">
        <v>97</v>
      </c>
      <c r="F784" s="179">
        <v>15</v>
      </c>
      <c r="G784" s="179"/>
      <c r="H784" s="268"/>
      <c r="I784" s="268"/>
      <c r="J784" s="3"/>
      <c r="K784" s="10"/>
      <c r="L784" s="10"/>
      <c r="M784" s="10"/>
      <c r="N784" s="3"/>
      <c r="O784" s="172"/>
      <c r="P784" s="173"/>
      <c r="Q784" s="173"/>
      <c r="R784" s="174"/>
      <c r="S784" s="3"/>
      <c r="T784" s="3"/>
      <c r="U784" s="3"/>
      <c r="V784" s="3"/>
    </row>
    <row r="785" spans="1:22" s="4" customFormat="1" ht="12.75" x14ac:dyDescent="0.2">
      <c r="A785" s="55"/>
      <c r="B785" s="10"/>
      <c r="C785" s="10" t="s">
        <v>399</v>
      </c>
      <c r="D785" s="10"/>
      <c r="E785" s="10" t="s">
        <v>100</v>
      </c>
      <c r="F785" s="179">
        <v>1</v>
      </c>
      <c r="G785" s="179"/>
      <c r="H785" s="268"/>
      <c r="I785" s="268"/>
      <c r="J785" s="3"/>
      <c r="K785" s="10"/>
      <c r="L785" s="10"/>
      <c r="M785" s="10"/>
      <c r="N785" s="3"/>
      <c r="O785" s="172"/>
      <c r="P785" s="173"/>
      <c r="Q785" s="173"/>
      <c r="R785" s="174"/>
      <c r="S785" s="3"/>
      <c r="T785" s="3"/>
      <c r="U785" s="3"/>
      <c r="V785" s="3"/>
    </row>
    <row r="786" spans="1:22" s="4" customFormat="1" ht="12.75" x14ac:dyDescent="0.2">
      <c r="A786" s="55"/>
      <c r="B786" s="10"/>
      <c r="C786" s="10" t="s">
        <v>399</v>
      </c>
      <c r="D786" s="10"/>
      <c r="E786" s="10" t="s">
        <v>77</v>
      </c>
      <c r="F786" s="179">
        <v>219</v>
      </c>
      <c r="G786" s="179">
        <v>2</v>
      </c>
      <c r="H786" s="268">
        <v>1</v>
      </c>
      <c r="I786" s="268">
        <v>2</v>
      </c>
      <c r="J786" s="3"/>
      <c r="K786" s="10"/>
      <c r="L786" s="10"/>
      <c r="M786" s="10"/>
      <c r="N786" s="3"/>
      <c r="O786" s="172"/>
      <c r="P786" s="173"/>
      <c r="Q786" s="173"/>
      <c r="R786" s="174"/>
      <c r="S786" s="3"/>
      <c r="T786" s="3"/>
      <c r="U786" s="3"/>
      <c r="V786" s="3"/>
    </row>
    <row r="787" spans="1:22" s="4" customFormat="1" ht="12.75" x14ac:dyDescent="0.2">
      <c r="A787" s="55"/>
      <c r="B787" s="10"/>
      <c r="C787" s="10" t="s">
        <v>400</v>
      </c>
      <c r="D787" s="10"/>
      <c r="E787" s="10" t="s">
        <v>388</v>
      </c>
      <c r="F787" s="179">
        <v>92</v>
      </c>
      <c r="G787" s="179"/>
      <c r="H787" s="268">
        <v>0</v>
      </c>
      <c r="I787" s="268"/>
      <c r="J787" s="3"/>
      <c r="K787" s="10"/>
      <c r="L787" s="10"/>
      <c r="M787" s="10"/>
      <c r="N787" s="3"/>
      <c r="O787" s="172"/>
      <c r="P787" s="173"/>
      <c r="Q787" s="173"/>
      <c r="R787" s="174"/>
      <c r="S787" s="3"/>
      <c r="T787" s="3"/>
      <c r="U787" s="3"/>
      <c r="V787" s="3"/>
    </row>
    <row r="788" spans="1:22" s="4" customFormat="1" ht="12.75" x14ac:dyDescent="0.2">
      <c r="A788" s="55"/>
      <c r="B788" s="10"/>
      <c r="C788" s="10" t="s">
        <v>402</v>
      </c>
      <c r="D788" s="10"/>
      <c r="E788" s="10" t="s">
        <v>383</v>
      </c>
      <c r="F788" s="179">
        <v>55</v>
      </c>
      <c r="G788" s="179"/>
      <c r="H788" s="268">
        <v>0</v>
      </c>
      <c r="I788" s="268"/>
      <c r="J788" s="3"/>
      <c r="K788" s="10"/>
      <c r="L788" s="10"/>
      <c r="M788" s="10"/>
      <c r="N788" s="3"/>
      <c r="O788" s="172"/>
      <c r="P788" s="173"/>
      <c r="Q788" s="173"/>
      <c r="R788" s="174"/>
      <c r="S788" s="3"/>
      <c r="T788" s="3"/>
      <c r="U788" s="3"/>
      <c r="V788" s="3"/>
    </row>
    <row r="789" spans="1:22" s="4" customFormat="1" ht="12.75" x14ac:dyDescent="0.2">
      <c r="A789" s="55"/>
      <c r="B789" s="10"/>
      <c r="C789" s="10" t="s">
        <v>403</v>
      </c>
      <c r="D789" s="10"/>
      <c r="E789" s="10" t="s">
        <v>175</v>
      </c>
      <c r="F789" s="179">
        <v>790</v>
      </c>
      <c r="G789" s="179">
        <v>20</v>
      </c>
      <c r="H789" s="268">
        <v>9</v>
      </c>
      <c r="I789" s="268">
        <v>1.1111111111111101</v>
      </c>
      <c r="J789" s="3"/>
      <c r="K789" s="10"/>
      <c r="L789" s="10"/>
      <c r="M789" s="10"/>
      <c r="N789" s="3"/>
      <c r="O789" s="172"/>
      <c r="P789" s="173"/>
      <c r="Q789" s="173"/>
      <c r="R789" s="174"/>
      <c r="S789" s="3"/>
      <c r="T789" s="3"/>
      <c r="U789" s="3"/>
      <c r="V789" s="3"/>
    </row>
    <row r="790" spans="1:22" s="4" customFormat="1" ht="12.75" x14ac:dyDescent="0.2">
      <c r="A790" s="55"/>
      <c r="B790" s="10"/>
      <c r="C790" s="10" t="s">
        <v>405</v>
      </c>
      <c r="D790" s="10"/>
      <c r="E790" s="10" t="s">
        <v>393</v>
      </c>
      <c r="F790" s="179">
        <v>11</v>
      </c>
      <c r="G790" s="179"/>
      <c r="H790" s="268">
        <v>0</v>
      </c>
      <c r="I790" s="268"/>
      <c r="J790" s="3"/>
      <c r="K790" s="10"/>
      <c r="L790" s="10"/>
      <c r="M790" s="10"/>
      <c r="N790" s="3"/>
      <c r="O790" s="172"/>
      <c r="P790" s="173"/>
      <c r="Q790" s="173"/>
      <c r="R790" s="174"/>
      <c r="S790" s="3"/>
      <c r="T790" s="3"/>
      <c r="U790" s="3"/>
      <c r="V790" s="3"/>
    </row>
    <row r="791" spans="1:22" s="4" customFormat="1" ht="12.75" x14ac:dyDescent="0.2">
      <c r="A791" s="55"/>
      <c r="B791" s="10"/>
      <c r="C791" s="10" t="s">
        <v>407</v>
      </c>
      <c r="D791" s="10"/>
      <c r="E791" s="10" t="s">
        <v>155</v>
      </c>
      <c r="F791" s="179">
        <v>39</v>
      </c>
      <c r="G791" s="179">
        <v>2</v>
      </c>
      <c r="H791" s="268">
        <v>2</v>
      </c>
      <c r="I791" s="268">
        <v>0.5</v>
      </c>
      <c r="J791" s="3"/>
      <c r="K791" s="10"/>
      <c r="L791" s="10"/>
      <c r="M791" s="10"/>
      <c r="N791" s="3"/>
      <c r="O791" s="172"/>
      <c r="P791" s="173"/>
      <c r="Q791" s="173"/>
      <c r="R791" s="174"/>
      <c r="S791" s="3"/>
      <c r="T791" s="3"/>
      <c r="U791" s="3"/>
      <c r="V791" s="3"/>
    </row>
    <row r="792" spans="1:22" s="4" customFormat="1" ht="12.75" x14ac:dyDescent="0.2">
      <c r="A792" s="55"/>
      <c r="B792" s="10"/>
      <c r="C792" s="10" t="s">
        <v>408</v>
      </c>
      <c r="D792" s="10"/>
      <c r="E792" s="10" t="s">
        <v>409</v>
      </c>
      <c r="F792" s="179">
        <v>32</v>
      </c>
      <c r="G792" s="179">
        <v>2</v>
      </c>
      <c r="H792" s="268">
        <v>1</v>
      </c>
      <c r="I792" s="268">
        <v>83</v>
      </c>
      <c r="J792" s="3"/>
      <c r="K792" s="10"/>
      <c r="L792" s="10"/>
      <c r="M792" s="10"/>
      <c r="N792" s="3"/>
      <c r="O792" s="172"/>
      <c r="P792" s="173"/>
      <c r="Q792" s="173"/>
      <c r="R792" s="174"/>
      <c r="S792" s="3"/>
      <c r="T792" s="3"/>
      <c r="U792" s="3"/>
      <c r="V792" s="3"/>
    </row>
    <row r="793" spans="1:22" s="4" customFormat="1" ht="12.75" x14ac:dyDescent="0.2">
      <c r="A793" s="55"/>
      <c r="B793" s="10"/>
      <c r="C793" s="10" t="s">
        <v>411</v>
      </c>
      <c r="D793" s="10"/>
      <c r="E793" s="10" t="s">
        <v>93</v>
      </c>
      <c r="F793" s="179">
        <v>71</v>
      </c>
      <c r="G793" s="179">
        <v>3</v>
      </c>
      <c r="H793" s="268">
        <v>3</v>
      </c>
      <c r="I793" s="268">
        <v>1</v>
      </c>
      <c r="J793" s="3"/>
      <c r="K793" s="10"/>
      <c r="L793" s="10"/>
      <c r="M793" s="10"/>
      <c r="N793" s="3"/>
      <c r="O793" s="172"/>
      <c r="P793" s="173"/>
      <c r="Q793" s="173"/>
      <c r="R793" s="174"/>
      <c r="S793" s="3"/>
      <c r="T793" s="3"/>
      <c r="U793" s="3"/>
      <c r="V793" s="3"/>
    </row>
    <row r="794" spans="1:22" s="4" customFormat="1" ht="12.75" x14ac:dyDescent="0.2">
      <c r="A794" s="55"/>
      <c r="B794" s="10"/>
      <c r="C794" s="10" t="s">
        <v>413</v>
      </c>
      <c r="D794" s="10"/>
      <c r="E794" s="10" t="s">
        <v>414</v>
      </c>
      <c r="F794" s="179">
        <v>51</v>
      </c>
      <c r="G794" s="179">
        <v>1</v>
      </c>
      <c r="H794" s="268">
        <v>1</v>
      </c>
      <c r="I794" s="268">
        <v>0</v>
      </c>
      <c r="J794" s="3"/>
      <c r="K794" s="10"/>
      <c r="L794" s="10"/>
      <c r="M794" s="10"/>
      <c r="N794" s="3"/>
      <c r="O794" s="172"/>
      <c r="P794" s="173"/>
      <c r="Q794" s="173"/>
      <c r="R794" s="174"/>
      <c r="S794" s="3"/>
      <c r="T794" s="3"/>
      <c r="U794" s="3"/>
      <c r="V794" s="3"/>
    </row>
    <row r="795" spans="1:22" s="4" customFormat="1" ht="12.75" x14ac:dyDescent="0.2">
      <c r="A795" s="55"/>
      <c r="B795" s="10"/>
      <c r="C795" s="10" t="s">
        <v>413</v>
      </c>
      <c r="D795" s="10"/>
      <c r="E795" s="10" t="s">
        <v>324</v>
      </c>
      <c r="F795" s="179">
        <v>1</v>
      </c>
      <c r="G795" s="179"/>
      <c r="H795" s="268"/>
      <c r="I795" s="268"/>
      <c r="J795" s="3"/>
      <c r="K795" s="10"/>
      <c r="L795" s="10"/>
      <c r="M795" s="10"/>
      <c r="N795" s="3"/>
      <c r="O795" s="172"/>
      <c r="P795" s="173"/>
      <c r="Q795" s="173"/>
      <c r="R795" s="174"/>
      <c r="S795" s="3"/>
      <c r="T795" s="3"/>
      <c r="U795" s="3"/>
      <c r="V795" s="3"/>
    </row>
    <row r="796" spans="1:22" s="4" customFormat="1" ht="12.75" x14ac:dyDescent="0.2">
      <c r="A796" s="55"/>
      <c r="B796" s="10"/>
      <c r="C796" s="10" t="s">
        <v>415</v>
      </c>
      <c r="D796" s="10"/>
      <c r="E796" s="10" t="s">
        <v>324</v>
      </c>
      <c r="F796" s="179">
        <v>201</v>
      </c>
      <c r="G796" s="179">
        <v>3</v>
      </c>
      <c r="H796" s="268">
        <v>3</v>
      </c>
      <c r="I796" s="268">
        <v>0.33333333333333298</v>
      </c>
      <c r="J796" s="3"/>
      <c r="K796" s="10"/>
      <c r="L796" s="10"/>
      <c r="M796" s="10"/>
      <c r="N796" s="3"/>
      <c r="O796" s="172"/>
      <c r="P796" s="173"/>
      <c r="Q796" s="173"/>
      <c r="R796" s="174"/>
      <c r="S796" s="3"/>
      <c r="T796" s="3"/>
      <c r="U796" s="3"/>
      <c r="V796" s="3"/>
    </row>
    <row r="797" spans="1:22" s="4" customFormat="1" ht="12.75" x14ac:dyDescent="0.2">
      <c r="A797" s="55"/>
      <c r="B797" s="10"/>
      <c r="C797" s="10" t="s">
        <v>416</v>
      </c>
      <c r="D797" s="10"/>
      <c r="E797" s="10" t="s">
        <v>109</v>
      </c>
      <c r="F797" s="179">
        <v>7</v>
      </c>
      <c r="G797" s="179"/>
      <c r="H797" s="268">
        <v>0</v>
      </c>
      <c r="I797" s="268"/>
      <c r="J797" s="3"/>
      <c r="K797" s="10"/>
      <c r="L797" s="10"/>
      <c r="M797" s="10"/>
      <c r="N797" s="3"/>
      <c r="O797" s="172"/>
      <c r="P797" s="173"/>
      <c r="Q797" s="173"/>
      <c r="R797" s="174"/>
      <c r="S797" s="3"/>
      <c r="T797" s="3"/>
      <c r="U797" s="3"/>
      <c r="V797" s="3"/>
    </row>
    <row r="798" spans="1:22" s="4" customFormat="1" ht="12.75" x14ac:dyDescent="0.2">
      <c r="A798" s="55"/>
      <c r="B798" s="10"/>
      <c r="C798" s="10" t="s">
        <v>417</v>
      </c>
      <c r="D798" s="10"/>
      <c r="E798" s="10" t="s">
        <v>79</v>
      </c>
      <c r="F798" s="179">
        <v>16</v>
      </c>
      <c r="G798" s="179">
        <v>1</v>
      </c>
      <c r="H798" s="268">
        <v>0</v>
      </c>
      <c r="I798" s="268"/>
      <c r="J798" s="3"/>
      <c r="K798" s="10"/>
      <c r="L798" s="10"/>
      <c r="M798" s="10"/>
      <c r="N798" s="3"/>
      <c r="O798" s="172"/>
      <c r="P798" s="173"/>
      <c r="Q798" s="173"/>
      <c r="R798" s="174"/>
      <c r="S798" s="3"/>
      <c r="T798" s="3"/>
      <c r="U798" s="3"/>
      <c r="V798" s="3"/>
    </row>
    <row r="799" spans="1:22" s="4" customFormat="1" ht="12.75" x14ac:dyDescent="0.2">
      <c r="A799" s="55"/>
      <c r="B799" s="10"/>
      <c r="C799" s="10" t="s">
        <v>419</v>
      </c>
      <c r="D799" s="10"/>
      <c r="E799" s="10" t="s">
        <v>110</v>
      </c>
      <c r="F799" s="179">
        <v>30</v>
      </c>
      <c r="G799" s="179">
        <v>2</v>
      </c>
      <c r="H799" s="268">
        <v>0</v>
      </c>
      <c r="I799" s="268"/>
      <c r="J799" s="3"/>
      <c r="K799" s="10"/>
      <c r="L799" s="10"/>
      <c r="M799" s="10"/>
      <c r="N799" s="3"/>
      <c r="O799" s="172"/>
      <c r="P799" s="173"/>
      <c r="Q799" s="173"/>
      <c r="R799" s="174"/>
      <c r="S799" s="3"/>
      <c r="T799" s="3"/>
      <c r="U799" s="3"/>
      <c r="V799" s="3"/>
    </row>
    <row r="800" spans="1:22" s="4" customFormat="1" ht="12.75" x14ac:dyDescent="0.2">
      <c r="A800" s="55"/>
      <c r="B800" s="10"/>
      <c r="C800" s="10" t="s">
        <v>419</v>
      </c>
      <c r="D800" s="10"/>
      <c r="E800" s="10" t="s">
        <v>369</v>
      </c>
      <c r="F800" s="179">
        <v>1</v>
      </c>
      <c r="G800" s="179"/>
      <c r="H800" s="268"/>
      <c r="I800" s="268"/>
      <c r="J800" s="3"/>
      <c r="K800" s="10"/>
      <c r="L800" s="10"/>
      <c r="M800" s="10"/>
      <c r="N800" s="3"/>
      <c r="O800" s="172"/>
      <c r="P800" s="173"/>
      <c r="Q800" s="173"/>
      <c r="R800" s="174"/>
      <c r="S800" s="3"/>
      <c r="T800" s="3"/>
      <c r="U800" s="3"/>
      <c r="V800" s="3"/>
    </row>
    <row r="801" spans="1:22" s="4" customFormat="1" ht="12.75" x14ac:dyDescent="0.2">
      <c r="A801" s="55"/>
      <c r="B801" s="10"/>
      <c r="C801" s="10" t="s">
        <v>420</v>
      </c>
      <c r="D801" s="10"/>
      <c r="E801" s="10" t="s">
        <v>287</v>
      </c>
      <c r="F801" s="179">
        <v>131</v>
      </c>
      <c r="G801" s="179">
        <v>3</v>
      </c>
      <c r="H801" s="268">
        <v>3</v>
      </c>
      <c r="I801" s="268">
        <v>4</v>
      </c>
      <c r="J801" s="3"/>
      <c r="K801" s="10"/>
      <c r="L801" s="10"/>
      <c r="M801" s="10"/>
      <c r="N801" s="3"/>
      <c r="O801" s="172"/>
      <c r="P801" s="173"/>
      <c r="Q801" s="173"/>
      <c r="R801" s="174"/>
      <c r="S801" s="3"/>
      <c r="T801" s="3"/>
      <c r="U801" s="3"/>
      <c r="V801" s="3"/>
    </row>
    <row r="802" spans="1:22" s="4" customFormat="1" ht="12.75" x14ac:dyDescent="0.2">
      <c r="A802" s="55"/>
      <c r="B802" s="10"/>
      <c r="C802" s="10" t="s">
        <v>421</v>
      </c>
      <c r="D802" s="10"/>
      <c r="E802" s="10" t="s">
        <v>295</v>
      </c>
      <c r="F802" s="179">
        <v>20</v>
      </c>
      <c r="G802" s="179"/>
      <c r="H802" s="268"/>
      <c r="I802" s="268"/>
      <c r="J802" s="3"/>
      <c r="K802" s="10"/>
      <c r="L802" s="10"/>
      <c r="M802" s="10"/>
      <c r="N802" s="3"/>
      <c r="O802" s="172"/>
      <c r="P802" s="173"/>
      <c r="Q802" s="173"/>
      <c r="R802" s="174"/>
      <c r="S802" s="3"/>
      <c r="T802" s="3"/>
      <c r="U802" s="3"/>
      <c r="V802" s="3"/>
    </row>
    <row r="803" spans="1:22" s="4" customFormat="1" ht="12.75" x14ac:dyDescent="0.2">
      <c r="A803" s="55"/>
      <c r="B803" s="10"/>
      <c r="C803" s="10" t="s">
        <v>422</v>
      </c>
      <c r="D803" s="10"/>
      <c r="E803" s="10" t="s">
        <v>410</v>
      </c>
      <c r="F803" s="179">
        <v>35</v>
      </c>
      <c r="G803" s="179"/>
      <c r="H803" s="268">
        <v>0</v>
      </c>
      <c r="I803" s="268"/>
      <c r="J803" s="3"/>
      <c r="K803" s="10"/>
      <c r="L803" s="10"/>
      <c r="M803" s="10"/>
      <c r="N803" s="3"/>
      <c r="O803" s="172"/>
      <c r="P803" s="173"/>
      <c r="Q803" s="173"/>
      <c r="R803" s="174"/>
      <c r="S803" s="3"/>
      <c r="T803" s="3"/>
      <c r="U803" s="3"/>
      <c r="V803" s="3"/>
    </row>
    <row r="804" spans="1:22" s="4" customFormat="1" ht="12.75" x14ac:dyDescent="0.2">
      <c r="A804" s="55"/>
      <c r="B804" s="10"/>
      <c r="C804" s="10" t="s">
        <v>424</v>
      </c>
      <c r="D804" s="10"/>
      <c r="E804" s="10" t="s">
        <v>425</v>
      </c>
      <c r="F804" s="179">
        <v>16</v>
      </c>
      <c r="G804" s="179"/>
      <c r="H804" s="268"/>
      <c r="I804" s="268"/>
      <c r="J804" s="3"/>
      <c r="K804" s="10"/>
      <c r="L804" s="10"/>
      <c r="M804" s="10"/>
      <c r="N804" s="3"/>
      <c r="O804" s="172"/>
      <c r="P804" s="173"/>
      <c r="Q804" s="173"/>
      <c r="R804" s="174"/>
      <c r="S804" s="3"/>
      <c r="T804" s="3"/>
      <c r="U804" s="3"/>
      <c r="V804" s="3"/>
    </row>
    <row r="805" spans="1:22" s="4" customFormat="1" ht="12.75" x14ac:dyDescent="0.2">
      <c r="A805" s="55"/>
      <c r="B805" s="10"/>
      <c r="C805" s="10" t="s">
        <v>428</v>
      </c>
      <c r="D805" s="10"/>
      <c r="E805" s="10" t="s">
        <v>64</v>
      </c>
      <c r="F805" s="179">
        <v>2</v>
      </c>
      <c r="G805" s="179"/>
      <c r="H805" s="268"/>
      <c r="I805" s="268"/>
      <c r="J805" s="3"/>
      <c r="K805" s="10"/>
      <c r="L805" s="10"/>
      <c r="M805" s="10"/>
      <c r="N805" s="3"/>
      <c r="O805" s="172"/>
      <c r="P805" s="173"/>
      <c r="Q805" s="173"/>
      <c r="R805" s="174"/>
      <c r="S805" s="3"/>
      <c r="T805" s="3"/>
      <c r="U805" s="3"/>
      <c r="V805" s="3"/>
    </row>
    <row r="806" spans="1:22" s="4" customFormat="1" ht="12.75" x14ac:dyDescent="0.2">
      <c r="A806" s="55"/>
      <c r="B806" s="10"/>
      <c r="C806" s="10" t="s">
        <v>430</v>
      </c>
      <c r="D806" s="10"/>
      <c r="E806" s="10" t="s">
        <v>167</v>
      </c>
      <c r="F806" s="179">
        <v>7</v>
      </c>
      <c r="G806" s="179"/>
      <c r="H806" s="268"/>
      <c r="I806" s="268"/>
      <c r="J806" s="3"/>
      <c r="K806" s="10"/>
      <c r="L806" s="10"/>
      <c r="M806" s="10"/>
      <c r="N806" s="3"/>
      <c r="O806" s="172"/>
      <c r="P806" s="173"/>
      <c r="Q806" s="173"/>
      <c r="R806" s="174"/>
      <c r="S806" s="3"/>
      <c r="T806" s="3"/>
      <c r="U806" s="3"/>
      <c r="V806" s="3"/>
    </row>
    <row r="807" spans="1:22" s="4" customFormat="1" ht="12.75" x14ac:dyDescent="0.2">
      <c r="A807" s="55"/>
      <c r="B807" s="10"/>
      <c r="C807" s="10" t="s">
        <v>432</v>
      </c>
      <c r="D807" s="10"/>
      <c r="E807" s="10" t="s">
        <v>368</v>
      </c>
      <c r="F807" s="179">
        <v>105</v>
      </c>
      <c r="G807" s="179"/>
      <c r="H807" s="268">
        <v>0</v>
      </c>
      <c r="I807" s="268"/>
      <c r="J807" s="3"/>
      <c r="K807" s="10"/>
      <c r="L807" s="10"/>
      <c r="M807" s="10"/>
      <c r="N807" s="3"/>
      <c r="O807" s="172"/>
      <c r="P807" s="173"/>
      <c r="Q807" s="173"/>
      <c r="R807" s="174"/>
      <c r="S807" s="3"/>
      <c r="T807" s="3"/>
      <c r="U807" s="3"/>
      <c r="V807" s="3"/>
    </row>
    <row r="808" spans="1:22" s="4" customFormat="1" ht="12.75" x14ac:dyDescent="0.2">
      <c r="A808" s="55"/>
      <c r="B808" s="10"/>
      <c r="C808" s="10" t="s">
        <v>436</v>
      </c>
      <c r="D808" s="10"/>
      <c r="E808" s="10" t="s">
        <v>390</v>
      </c>
      <c r="F808" s="179">
        <v>133</v>
      </c>
      <c r="G808" s="179">
        <v>1</v>
      </c>
      <c r="H808" s="268">
        <v>1</v>
      </c>
      <c r="I808" s="268">
        <v>0</v>
      </c>
      <c r="J808" s="3"/>
      <c r="K808" s="10"/>
      <c r="L808" s="10"/>
      <c r="M808" s="10"/>
      <c r="N808" s="3"/>
      <c r="O808" s="172"/>
      <c r="P808" s="173"/>
      <c r="Q808" s="173"/>
      <c r="R808" s="174"/>
      <c r="S808" s="3"/>
      <c r="T808" s="3"/>
      <c r="U808" s="3"/>
      <c r="V808" s="3"/>
    </row>
    <row r="809" spans="1:22" s="4" customFormat="1" ht="12.75" x14ac:dyDescent="0.2">
      <c r="A809" s="55"/>
      <c r="B809" s="10"/>
      <c r="C809" s="10" t="s">
        <v>438</v>
      </c>
      <c r="D809" s="10"/>
      <c r="E809" s="10" t="s">
        <v>224</v>
      </c>
      <c r="F809" s="179">
        <v>29</v>
      </c>
      <c r="G809" s="179"/>
      <c r="H809" s="268"/>
      <c r="I809" s="268"/>
      <c r="J809" s="3"/>
      <c r="K809" s="10"/>
      <c r="L809" s="10"/>
      <c r="M809" s="10"/>
      <c r="N809" s="3"/>
      <c r="O809" s="172"/>
      <c r="P809" s="173"/>
      <c r="Q809" s="173"/>
      <c r="R809" s="174"/>
      <c r="S809" s="3"/>
      <c r="T809" s="3"/>
      <c r="U809" s="3"/>
      <c r="V809" s="3"/>
    </row>
    <row r="810" spans="1:22" s="4" customFormat="1" ht="12.75" x14ac:dyDescent="0.2">
      <c r="A810" s="55"/>
      <c r="B810" s="10"/>
      <c r="C810" s="10" t="s">
        <v>440</v>
      </c>
      <c r="D810" s="10"/>
      <c r="E810" s="10" t="s">
        <v>292</v>
      </c>
      <c r="F810" s="179">
        <v>11</v>
      </c>
      <c r="G810" s="179"/>
      <c r="H810" s="268">
        <v>0</v>
      </c>
      <c r="I810" s="268"/>
      <c r="J810" s="3"/>
      <c r="K810" s="10"/>
      <c r="L810" s="10"/>
      <c r="M810" s="10"/>
      <c r="N810" s="3"/>
      <c r="O810" s="172"/>
      <c r="P810" s="173"/>
      <c r="Q810" s="173"/>
      <c r="R810" s="174"/>
      <c r="S810" s="3"/>
      <c r="T810" s="3"/>
      <c r="U810" s="3"/>
      <c r="V810" s="3"/>
    </row>
    <row r="811" spans="1:22" s="4" customFormat="1" ht="12.75" x14ac:dyDescent="0.2">
      <c r="A811" s="55"/>
      <c r="B811" s="10"/>
      <c r="C811" s="10" t="s">
        <v>445</v>
      </c>
      <c r="D811" s="10"/>
      <c r="E811" s="10" t="s">
        <v>124</v>
      </c>
      <c r="F811" s="179">
        <v>20</v>
      </c>
      <c r="G811" s="179"/>
      <c r="H811" s="268">
        <v>0</v>
      </c>
      <c r="I811" s="268"/>
      <c r="J811" s="3"/>
      <c r="K811" s="10"/>
      <c r="L811" s="10"/>
      <c r="M811" s="10"/>
      <c r="N811" s="3"/>
      <c r="O811" s="172"/>
      <c r="P811" s="173"/>
      <c r="Q811" s="173"/>
      <c r="R811" s="174"/>
      <c r="S811" s="3"/>
      <c r="T811" s="3"/>
      <c r="U811" s="3"/>
      <c r="V811" s="3"/>
    </row>
    <row r="812" spans="1:22" s="4" customFormat="1" ht="12.75" x14ac:dyDescent="0.2">
      <c r="A812" s="55"/>
      <c r="B812" s="10"/>
      <c r="C812" s="10" t="s">
        <v>446</v>
      </c>
      <c r="D812" s="10"/>
      <c r="E812" s="10" t="s">
        <v>109</v>
      </c>
      <c r="F812" s="179">
        <v>36</v>
      </c>
      <c r="G812" s="179">
        <v>2</v>
      </c>
      <c r="H812" s="268">
        <v>1</v>
      </c>
      <c r="I812" s="268">
        <v>0</v>
      </c>
      <c r="J812" s="3"/>
      <c r="K812" s="10"/>
      <c r="L812" s="10"/>
      <c r="M812" s="10"/>
      <c r="N812" s="3"/>
      <c r="O812" s="172"/>
      <c r="P812" s="173"/>
      <c r="Q812" s="173"/>
      <c r="R812" s="174"/>
      <c r="S812" s="3"/>
      <c r="T812" s="3"/>
      <c r="U812" s="3"/>
      <c r="V812" s="3"/>
    </row>
    <row r="813" spans="1:22" s="4" customFormat="1" ht="12.75" x14ac:dyDescent="0.2">
      <c r="A813" s="55"/>
      <c r="B813" s="10"/>
      <c r="C813" s="10" t="s">
        <v>448</v>
      </c>
      <c r="D813" s="10"/>
      <c r="E813" s="10" t="s">
        <v>449</v>
      </c>
      <c r="F813" s="179">
        <v>204</v>
      </c>
      <c r="G813" s="179">
        <v>13</v>
      </c>
      <c r="H813" s="268">
        <v>9</v>
      </c>
      <c r="I813" s="268">
        <v>14.4444444444444</v>
      </c>
      <c r="J813" s="3"/>
      <c r="K813" s="10"/>
      <c r="L813" s="10"/>
      <c r="M813" s="10"/>
      <c r="N813" s="3"/>
      <c r="O813" s="172"/>
      <c r="P813" s="173"/>
      <c r="Q813" s="173"/>
      <c r="R813" s="174"/>
      <c r="S813" s="3"/>
      <c r="T813" s="3"/>
      <c r="U813" s="3"/>
      <c r="V813" s="3"/>
    </row>
    <row r="814" spans="1:22" s="4" customFormat="1" ht="12.75" x14ac:dyDescent="0.2">
      <c r="A814" s="55"/>
      <c r="B814" s="10"/>
      <c r="C814" s="10" t="s">
        <v>450</v>
      </c>
      <c r="D814" s="10"/>
      <c r="E814" s="10" t="s">
        <v>451</v>
      </c>
      <c r="F814" s="179">
        <v>31</v>
      </c>
      <c r="G814" s="179"/>
      <c r="H814" s="268">
        <v>0</v>
      </c>
      <c r="I814" s="268"/>
      <c r="J814" s="3"/>
      <c r="K814" s="10"/>
      <c r="L814" s="10"/>
      <c r="M814" s="10"/>
      <c r="N814" s="3"/>
      <c r="O814" s="172"/>
      <c r="P814" s="173"/>
      <c r="Q814" s="173"/>
      <c r="R814" s="174"/>
      <c r="S814" s="3"/>
      <c r="T814" s="3"/>
      <c r="U814" s="3"/>
      <c r="V814" s="3"/>
    </row>
    <row r="815" spans="1:22" s="4" customFormat="1" ht="12.75" x14ac:dyDescent="0.2">
      <c r="A815" s="55"/>
      <c r="B815" s="10"/>
      <c r="C815" s="10" t="s">
        <v>453</v>
      </c>
      <c r="D815" s="10"/>
      <c r="E815" s="10" t="s">
        <v>177</v>
      </c>
      <c r="F815" s="179">
        <v>217</v>
      </c>
      <c r="G815" s="179">
        <v>14</v>
      </c>
      <c r="H815" s="268">
        <v>10</v>
      </c>
      <c r="I815" s="268">
        <v>4.4000000000000004</v>
      </c>
      <c r="J815" s="3"/>
      <c r="K815" s="10"/>
      <c r="L815" s="10"/>
      <c r="M815" s="10"/>
      <c r="N815" s="3"/>
      <c r="O815" s="172"/>
      <c r="P815" s="173"/>
      <c r="Q815" s="173"/>
      <c r="R815" s="174"/>
      <c r="S815" s="3"/>
      <c r="T815" s="3"/>
      <c r="U815" s="3"/>
      <c r="V815" s="3"/>
    </row>
    <row r="816" spans="1:22" s="4" customFormat="1" ht="12.75" x14ac:dyDescent="0.2">
      <c r="A816" s="55"/>
      <c r="B816" s="10"/>
      <c r="C816" s="10" t="s">
        <v>454</v>
      </c>
      <c r="D816" s="10"/>
      <c r="E816" s="10" t="s">
        <v>455</v>
      </c>
      <c r="F816" s="179">
        <v>271</v>
      </c>
      <c r="G816" s="179">
        <v>11</v>
      </c>
      <c r="H816" s="268">
        <v>8</v>
      </c>
      <c r="I816" s="268">
        <v>153.25</v>
      </c>
      <c r="J816" s="3"/>
      <c r="K816" s="10"/>
      <c r="L816" s="10"/>
      <c r="M816" s="10"/>
      <c r="N816" s="3"/>
      <c r="O816" s="172"/>
      <c r="P816" s="173"/>
      <c r="Q816" s="173"/>
      <c r="R816" s="174"/>
      <c r="S816" s="3"/>
      <c r="T816" s="3"/>
      <c r="U816" s="3"/>
      <c r="V816" s="3"/>
    </row>
    <row r="817" spans="1:22" s="4" customFormat="1" ht="12.75" x14ac:dyDescent="0.2">
      <c r="A817" s="55"/>
      <c r="B817" s="10"/>
      <c r="C817" s="10" t="s">
        <v>457</v>
      </c>
      <c r="D817" s="10"/>
      <c r="E817" s="10" t="s">
        <v>127</v>
      </c>
      <c r="F817" s="179">
        <v>40</v>
      </c>
      <c r="G817" s="179">
        <v>2</v>
      </c>
      <c r="H817" s="268">
        <v>1</v>
      </c>
      <c r="I817" s="268">
        <v>0</v>
      </c>
      <c r="J817" s="3"/>
      <c r="K817" s="10"/>
      <c r="L817" s="10"/>
      <c r="M817" s="10"/>
      <c r="N817" s="3"/>
      <c r="O817" s="172"/>
      <c r="P817" s="173"/>
      <c r="Q817" s="173"/>
      <c r="R817" s="174"/>
      <c r="S817" s="3"/>
      <c r="T817" s="3"/>
      <c r="U817" s="3"/>
      <c r="V817" s="3"/>
    </row>
    <row r="818" spans="1:22" s="4" customFormat="1" ht="12.75" x14ac:dyDescent="0.2">
      <c r="A818" s="55"/>
      <c r="B818" s="10"/>
      <c r="C818" s="10" t="s">
        <v>459</v>
      </c>
      <c r="D818" s="10"/>
      <c r="E818" s="10" t="s">
        <v>460</v>
      </c>
      <c r="F818" s="179">
        <v>11</v>
      </c>
      <c r="G818" s="179"/>
      <c r="H818" s="268">
        <v>0</v>
      </c>
      <c r="I818" s="268"/>
      <c r="J818" s="3"/>
      <c r="K818" s="10"/>
      <c r="L818" s="10"/>
      <c r="M818" s="10"/>
      <c r="N818" s="3"/>
      <c r="O818" s="172"/>
      <c r="P818" s="173"/>
      <c r="Q818" s="173"/>
      <c r="R818" s="174"/>
      <c r="S818" s="3"/>
      <c r="T818" s="3"/>
      <c r="U818" s="3"/>
      <c r="V818" s="3"/>
    </row>
    <row r="819" spans="1:22" s="4" customFormat="1" ht="12.75" x14ac:dyDescent="0.2">
      <c r="A819" s="55"/>
      <c r="B819" s="10"/>
      <c r="C819" s="10" t="s">
        <v>461</v>
      </c>
      <c r="D819" s="10"/>
      <c r="E819" s="10" t="s">
        <v>203</v>
      </c>
      <c r="F819" s="179">
        <v>363</v>
      </c>
      <c r="G819" s="179">
        <v>7</v>
      </c>
      <c r="H819" s="268">
        <v>4</v>
      </c>
      <c r="I819" s="268">
        <v>2.5</v>
      </c>
      <c r="J819" s="3"/>
      <c r="K819" s="10"/>
      <c r="L819" s="10"/>
      <c r="M819" s="10"/>
      <c r="N819" s="3"/>
      <c r="O819" s="172"/>
      <c r="P819" s="173"/>
      <c r="Q819" s="173"/>
      <c r="R819" s="174"/>
      <c r="S819" s="3"/>
      <c r="T819" s="3"/>
      <c r="U819" s="3"/>
      <c r="V819" s="3"/>
    </row>
    <row r="820" spans="1:22" s="4" customFormat="1" ht="12.75" x14ac:dyDescent="0.2">
      <c r="A820" s="55"/>
      <c r="B820" s="10"/>
      <c r="C820" s="10" t="s">
        <v>464</v>
      </c>
      <c r="D820" s="10"/>
      <c r="E820" s="10" t="s">
        <v>63</v>
      </c>
      <c r="F820" s="179">
        <v>15</v>
      </c>
      <c r="G820" s="179"/>
      <c r="H820" s="268">
        <v>0</v>
      </c>
      <c r="I820" s="268"/>
      <c r="J820" s="3"/>
      <c r="K820" s="10"/>
      <c r="L820" s="10"/>
      <c r="M820" s="10"/>
      <c r="N820" s="3"/>
      <c r="O820" s="172"/>
      <c r="P820" s="173"/>
      <c r="Q820" s="173"/>
      <c r="R820" s="174"/>
      <c r="S820" s="3"/>
      <c r="T820" s="3"/>
      <c r="U820" s="3"/>
      <c r="V820" s="3"/>
    </row>
    <row r="821" spans="1:22" s="4" customFormat="1" ht="12.75" x14ac:dyDescent="0.2">
      <c r="A821" s="55"/>
      <c r="B821" s="10"/>
      <c r="C821" s="10" t="s">
        <v>466</v>
      </c>
      <c r="D821" s="10"/>
      <c r="E821" s="10" t="s">
        <v>467</v>
      </c>
      <c r="F821" s="179">
        <v>182</v>
      </c>
      <c r="G821" s="179">
        <v>1</v>
      </c>
      <c r="H821" s="268">
        <v>1</v>
      </c>
      <c r="I821" s="268">
        <v>2</v>
      </c>
      <c r="J821" s="3"/>
      <c r="K821" s="10"/>
      <c r="L821" s="10"/>
      <c r="M821" s="10"/>
      <c r="N821" s="3"/>
      <c r="O821" s="172"/>
      <c r="P821" s="173"/>
      <c r="Q821" s="173"/>
      <c r="R821" s="174"/>
      <c r="S821" s="3"/>
      <c r="T821" s="3"/>
      <c r="U821" s="3"/>
      <c r="V821" s="3"/>
    </row>
    <row r="822" spans="1:22" s="4" customFormat="1" ht="12.75" x14ac:dyDescent="0.2">
      <c r="A822" s="55"/>
      <c r="B822" s="10"/>
      <c r="C822" s="10" t="s">
        <v>468</v>
      </c>
      <c r="D822" s="10"/>
      <c r="E822" s="10" t="s">
        <v>70</v>
      </c>
      <c r="F822" s="179">
        <v>1</v>
      </c>
      <c r="G822" s="179"/>
      <c r="H822" s="268"/>
      <c r="I822" s="268"/>
      <c r="J822" s="3"/>
      <c r="K822" s="10"/>
      <c r="L822" s="10"/>
      <c r="M822" s="10"/>
      <c r="N822" s="3"/>
      <c r="O822" s="172"/>
      <c r="P822" s="173"/>
      <c r="Q822" s="173"/>
      <c r="R822" s="174"/>
      <c r="S822" s="3"/>
      <c r="T822" s="3"/>
      <c r="U822" s="3"/>
      <c r="V822" s="3"/>
    </row>
    <row r="823" spans="1:22" s="4" customFormat="1" ht="12.75" x14ac:dyDescent="0.2">
      <c r="A823" s="55"/>
      <c r="B823" s="10"/>
      <c r="C823" s="10" t="s">
        <v>470</v>
      </c>
      <c r="D823" s="10"/>
      <c r="E823" s="10" t="s">
        <v>100</v>
      </c>
      <c r="F823" s="179">
        <v>627</v>
      </c>
      <c r="G823" s="179">
        <v>7</v>
      </c>
      <c r="H823" s="268">
        <v>3</v>
      </c>
      <c r="I823" s="268">
        <v>2.6666666666666701</v>
      </c>
      <c r="J823" s="3"/>
      <c r="K823" s="10"/>
      <c r="L823" s="10"/>
      <c r="M823" s="10"/>
      <c r="N823" s="3"/>
      <c r="O823" s="172"/>
      <c r="P823" s="173"/>
      <c r="Q823" s="173"/>
      <c r="R823" s="174"/>
      <c r="S823" s="3"/>
      <c r="T823" s="3"/>
      <c r="U823" s="3"/>
      <c r="V823" s="3"/>
    </row>
    <row r="824" spans="1:22" s="4" customFormat="1" ht="12.75" x14ac:dyDescent="0.2">
      <c r="A824" s="55"/>
      <c r="B824" s="10"/>
      <c r="C824" s="10" t="s">
        <v>472</v>
      </c>
      <c r="D824" s="10"/>
      <c r="E824" s="10" t="s">
        <v>293</v>
      </c>
      <c r="F824" s="179">
        <v>64</v>
      </c>
      <c r="G824" s="179">
        <v>1</v>
      </c>
      <c r="H824" s="268">
        <v>0</v>
      </c>
      <c r="I824" s="268"/>
      <c r="J824" s="3"/>
      <c r="K824" s="10"/>
      <c r="L824" s="10"/>
      <c r="M824" s="10"/>
      <c r="N824" s="3"/>
      <c r="O824" s="172"/>
      <c r="P824" s="173"/>
      <c r="Q824" s="173"/>
      <c r="R824" s="174"/>
      <c r="S824" s="3"/>
      <c r="T824" s="3"/>
      <c r="U824" s="3"/>
      <c r="V824" s="3"/>
    </row>
    <row r="825" spans="1:22" s="4" customFormat="1" ht="12.75" x14ac:dyDescent="0.2">
      <c r="A825" s="55"/>
      <c r="B825" s="10"/>
      <c r="C825" s="10" t="s">
        <v>474</v>
      </c>
      <c r="D825" s="10"/>
      <c r="E825" s="10" t="s">
        <v>475</v>
      </c>
      <c r="F825" s="179">
        <v>14</v>
      </c>
      <c r="G825" s="179"/>
      <c r="H825" s="268"/>
      <c r="I825" s="268"/>
      <c r="J825" s="3"/>
      <c r="K825" s="10"/>
      <c r="L825" s="10"/>
      <c r="M825" s="10"/>
      <c r="N825" s="3"/>
      <c r="O825" s="172"/>
      <c r="P825" s="173"/>
      <c r="Q825" s="173"/>
      <c r="R825" s="174"/>
      <c r="S825" s="3"/>
      <c r="T825" s="3"/>
      <c r="U825" s="3"/>
      <c r="V825" s="3"/>
    </row>
    <row r="826" spans="1:22" s="4" customFormat="1" ht="12.75" x14ac:dyDescent="0.2">
      <c r="A826" s="55"/>
      <c r="B826" s="10"/>
      <c r="C826" s="10" t="s">
        <v>476</v>
      </c>
      <c r="D826" s="10"/>
      <c r="E826" s="10" t="s">
        <v>134</v>
      </c>
      <c r="F826" s="179">
        <v>42</v>
      </c>
      <c r="G826" s="179"/>
      <c r="H826" s="268">
        <v>0</v>
      </c>
      <c r="I826" s="268"/>
      <c r="J826" s="3"/>
      <c r="K826" s="10"/>
      <c r="L826" s="10"/>
      <c r="M826" s="10"/>
      <c r="N826" s="3"/>
      <c r="O826" s="172"/>
      <c r="P826" s="173"/>
      <c r="Q826" s="173"/>
      <c r="R826" s="174"/>
      <c r="S826" s="3"/>
      <c r="T826" s="3"/>
      <c r="U826" s="3"/>
      <c r="V826" s="3"/>
    </row>
    <row r="827" spans="1:22" s="4" customFormat="1" ht="12.75" x14ac:dyDescent="0.2">
      <c r="A827" s="55"/>
      <c r="B827" s="10"/>
      <c r="C827" s="10" t="s">
        <v>477</v>
      </c>
      <c r="D827" s="10"/>
      <c r="E827" s="10" t="s">
        <v>196</v>
      </c>
      <c r="F827" s="179">
        <v>21</v>
      </c>
      <c r="G827" s="179"/>
      <c r="H827" s="268">
        <v>0</v>
      </c>
      <c r="I827" s="268"/>
      <c r="J827" s="3"/>
      <c r="K827" s="10"/>
      <c r="L827" s="10"/>
      <c r="M827" s="10"/>
      <c r="N827" s="3"/>
      <c r="O827" s="172"/>
      <c r="P827" s="173"/>
      <c r="Q827" s="173"/>
      <c r="R827" s="174"/>
      <c r="S827" s="3"/>
      <c r="T827" s="3"/>
      <c r="U827" s="3"/>
      <c r="V827" s="3"/>
    </row>
    <row r="828" spans="1:22" s="4" customFormat="1" ht="12.75" x14ac:dyDescent="0.2">
      <c r="A828" s="55"/>
      <c r="B828" s="10"/>
      <c r="C828" s="10" t="s">
        <v>478</v>
      </c>
      <c r="D828" s="10"/>
      <c r="E828" s="10" t="s">
        <v>479</v>
      </c>
      <c r="F828" s="179">
        <v>3</v>
      </c>
      <c r="G828" s="179"/>
      <c r="H828" s="268">
        <v>0</v>
      </c>
      <c r="I828" s="268"/>
      <c r="J828" s="3"/>
      <c r="K828" s="10"/>
      <c r="L828" s="10"/>
      <c r="M828" s="10"/>
      <c r="N828" s="3"/>
      <c r="O828" s="172"/>
      <c r="P828" s="173"/>
      <c r="Q828" s="173"/>
      <c r="R828" s="174"/>
      <c r="S828" s="3"/>
      <c r="T828" s="3"/>
      <c r="U828" s="3"/>
      <c r="V828" s="3"/>
    </row>
    <row r="829" spans="1:22" s="4" customFormat="1" ht="12.75" x14ac:dyDescent="0.2">
      <c r="A829" s="55"/>
      <c r="B829" s="10"/>
      <c r="C829" s="10" t="s">
        <v>701</v>
      </c>
      <c r="D829" s="10"/>
      <c r="E829" s="10" t="s">
        <v>479</v>
      </c>
      <c r="F829" s="179">
        <v>45</v>
      </c>
      <c r="G829" s="179"/>
      <c r="H829" s="268">
        <v>0</v>
      </c>
      <c r="I829" s="268"/>
      <c r="J829" s="3"/>
      <c r="K829" s="10"/>
      <c r="L829" s="10"/>
      <c r="M829" s="10"/>
      <c r="N829" s="3"/>
      <c r="O829" s="172"/>
      <c r="P829" s="173"/>
      <c r="Q829" s="173"/>
      <c r="R829" s="174"/>
      <c r="S829" s="3"/>
      <c r="T829" s="3"/>
      <c r="U829" s="3"/>
      <c r="V829" s="3"/>
    </row>
    <row r="830" spans="1:22" s="4" customFormat="1" ht="12.75" x14ac:dyDescent="0.2">
      <c r="A830" s="55"/>
      <c r="B830" s="10"/>
      <c r="C830" s="10" t="s">
        <v>483</v>
      </c>
      <c r="D830" s="10"/>
      <c r="E830" s="10" t="s">
        <v>156</v>
      </c>
      <c r="F830" s="179">
        <v>18</v>
      </c>
      <c r="G830" s="179"/>
      <c r="H830" s="268"/>
      <c r="I830" s="268"/>
      <c r="J830" s="3"/>
      <c r="K830" s="10"/>
      <c r="L830" s="10"/>
      <c r="M830" s="10"/>
      <c r="N830" s="3"/>
      <c r="O830" s="172"/>
      <c r="P830" s="173"/>
      <c r="Q830" s="173"/>
      <c r="R830" s="174"/>
      <c r="S830" s="3"/>
      <c r="T830" s="3"/>
      <c r="U830" s="3"/>
      <c r="V830" s="3"/>
    </row>
    <row r="831" spans="1:22" s="4" customFormat="1" ht="12.75" x14ac:dyDescent="0.2">
      <c r="A831" s="55"/>
      <c r="B831" s="10"/>
      <c r="C831" s="10" t="s">
        <v>484</v>
      </c>
      <c r="D831" s="10"/>
      <c r="E831" s="10" t="s">
        <v>485</v>
      </c>
      <c r="F831" s="179">
        <v>8</v>
      </c>
      <c r="G831" s="179"/>
      <c r="H831" s="268"/>
      <c r="I831" s="268"/>
      <c r="J831" s="3"/>
      <c r="K831" s="10"/>
      <c r="L831" s="10"/>
      <c r="M831" s="10"/>
      <c r="N831" s="3"/>
      <c r="O831" s="172"/>
      <c r="P831" s="173"/>
      <c r="Q831" s="173"/>
      <c r="R831" s="174"/>
      <c r="S831" s="3"/>
      <c r="T831" s="3"/>
      <c r="U831" s="3"/>
      <c r="V831" s="3"/>
    </row>
    <row r="832" spans="1:22" s="4" customFormat="1" ht="12.75" x14ac:dyDescent="0.2">
      <c r="A832" s="55"/>
      <c r="B832" s="10"/>
      <c r="C832" s="10" t="s">
        <v>486</v>
      </c>
      <c r="D832" s="10"/>
      <c r="E832" s="10" t="s">
        <v>246</v>
      </c>
      <c r="F832" s="179">
        <v>66</v>
      </c>
      <c r="G832" s="179">
        <v>2</v>
      </c>
      <c r="H832" s="268">
        <v>2</v>
      </c>
      <c r="I832" s="268">
        <v>1</v>
      </c>
      <c r="J832" s="3"/>
      <c r="K832" s="10"/>
      <c r="L832" s="10"/>
      <c r="M832" s="10"/>
      <c r="N832" s="3"/>
      <c r="O832" s="172"/>
      <c r="P832" s="173"/>
      <c r="Q832" s="173"/>
      <c r="R832" s="174"/>
      <c r="S832" s="3"/>
      <c r="T832" s="3"/>
      <c r="U832" s="3"/>
      <c r="V832" s="3"/>
    </row>
    <row r="833" spans="1:22" s="4" customFormat="1" ht="12.75" x14ac:dyDescent="0.2">
      <c r="A833" s="55"/>
      <c r="B833" s="10"/>
      <c r="C833" s="10" t="s">
        <v>489</v>
      </c>
      <c r="D833" s="10"/>
      <c r="E833" s="10" t="s">
        <v>79</v>
      </c>
      <c r="F833" s="179">
        <v>8</v>
      </c>
      <c r="G833" s="179"/>
      <c r="H833" s="268"/>
      <c r="I833" s="268"/>
      <c r="J833" s="3"/>
      <c r="K833" s="10"/>
      <c r="L833" s="10"/>
      <c r="M833" s="10"/>
      <c r="N833" s="3"/>
      <c r="O833" s="172"/>
      <c r="P833" s="173"/>
      <c r="Q833" s="173"/>
      <c r="R833" s="174"/>
      <c r="S833" s="3"/>
      <c r="T833" s="3"/>
      <c r="U833" s="3"/>
      <c r="V833" s="3"/>
    </row>
    <row r="834" spans="1:22" s="4" customFormat="1" ht="12.75" x14ac:dyDescent="0.2">
      <c r="A834" s="55"/>
      <c r="B834" s="10"/>
      <c r="C834" s="10" t="s">
        <v>490</v>
      </c>
      <c r="D834" s="10"/>
      <c r="E834" s="10" t="s">
        <v>219</v>
      </c>
      <c r="F834" s="179">
        <v>53</v>
      </c>
      <c r="G834" s="179">
        <v>1</v>
      </c>
      <c r="H834" s="268">
        <v>1</v>
      </c>
      <c r="I834" s="268">
        <v>1</v>
      </c>
      <c r="J834" s="3"/>
      <c r="K834" s="10"/>
      <c r="L834" s="10"/>
      <c r="M834" s="10"/>
      <c r="N834" s="3"/>
      <c r="O834" s="172"/>
      <c r="P834" s="173"/>
      <c r="Q834" s="173"/>
      <c r="R834" s="174"/>
      <c r="S834" s="3"/>
      <c r="T834" s="3"/>
      <c r="U834" s="3"/>
      <c r="V834" s="3"/>
    </row>
    <row r="835" spans="1:22" s="4" customFormat="1" ht="12.75" x14ac:dyDescent="0.2">
      <c r="A835" s="55"/>
      <c r="B835" s="10"/>
      <c r="C835" s="10" t="s">
        <v>491</v>
      </c>
      <c r="D835" s="10"/>
      <c r="E835" s="10" t="s">
        <v>164</v>
      </c>
      <c r="F835" s="179">
        <v>274</v>
      </c>
      <c r="G835" s="179">
        <v>4</v>
      </c>
      <c r="H835" s="268">
        <v>4</v>
      </c>
      <c r="I835" s="268">
        <v>1.5</v>
      </c>
      <c r="J835" s="3"/>
      <c r="K835" s="10"/>
      <c r="L835" s="10"/>
      <c r="M835" s="10"/>
      <c r="N835" s="3"/>
      <c r="O835" s="172"/>
      <c r="P835" s="173"/>
      <c r="Q835" s="173"/>
      <c r="R835" s="174"/>
      <c r="S835" s="3"/>
      <c r="T835" s="3"/>
      <c r="U835" s="3"/>
      <c r="V835" s="3"/>
    </row>
    <row r="836" spans="1:22" s="4" customFormat="1" ht="12.75" x14ac:dyDescent="0.2">
      <c r="A836" s="55"/>
      <c r="B836" s="10"/>
      <c r="C836" s="10" t="s">
        <v>493</v>
      </c>
      <c r="D836" s="10"/>
      <c r="E836" s="10" t="s">
        <v>77</v>
      </c>
      <c r="F836" s="179">
        <v>1</v>
      </c>
      <c r="G836" s="179"/>
      <c r="H836" s="268"/>
      <c r="I836" s="268"/>
      <c r="J836" s="3"/>
      <c r="K836" s="10"/>
      <c r="L836" s="10"/>
      <c r="M836" s="10"/>
      <c r="N836" s="3"/>
      <c r="O836" s="172"/>
      <c r="P836" s="173"/>
      <c r="Q836" s="173"/>
      <c r="R836" s="174"/>
      <c r="S836" s="3"/>
      <c r="T836" s="3"/>
      <c r="U836" s="3"/>
      <c r="V836" s="3"/>
    </row>
    <row r="837" spans="1:22" s="4" customFormat="1" ht="12.75" x14ac:dyDescent="0.2">
      <c r="A837" s="55"/>
      <c r="B837" s="10"/>
      <c r="C837" s="10" t="s">
        <v>493</v>
      </c>
      <c r="D837" s="10"/>
      <c r="E837" s="10" t="s">
        <v>494</v>
      </c>
      <c r="F837" s="179">
        <v>6</v>
      </c>
      <c r="G837" s="179"/>
      <c r="H837" s="268">
        <v>0</v>
      </c>
      <c r="I837" s="268"/>
      <c r="J837" s="3"/>
      <c r="K837" s="10"/>
      <c r="L837" s="10"/>
      <c r="M837" s="10"/>
      <c r="N837" s="3"/>
      <c r="O837" s="172"/>
      <c r="P837" s="173"/>
      <c r="Q837" s="173"/>
      <c r="R837" s="174"/>
      <c r="S837" s="3"/>
      <c r="T837" s="3"/>
      <c r="U837" s="3"/>
      <c r="V837" s="3"/>
    </row>
    <row r="838" spans="1:22" s="4" customFormat="1" ht="12.75" x14ac:dyDescent="0.2">
      <c r="A838" s="55"/>
      <c r="B838" s="10"/>
      <c r="C838" s="10" t="s">
        <v>493</v>
      </c>
      <c r="D838" s="10"/>
      <c r="E838" s="10" t="s">
        <v>120</v>
      </c>
      <c r="F838" s="179">
        <v>6</v>
      </c>
      <c r="G838" s="179"/>
      <c r="H838" s="268"/>
      <c r="I838" s="268"/>
      <c r="J838" s="3"/>
      <c r="K838" s="10"/>
      <c r="L838" s="10"/>
      <c r="M838" s="10"/>
      <c r="N838" s="3"/>
      <c r="O838" s="172"/>
      <c r="P838" s="173"/>
      <c r="Q838" s="173"/>
      <c r="R838" s="174"/>
      <c r="S838" s="3"/>
      <c r="T838" s="3"/>
      <c r="U838" s="3"/>
      <c r="V838" s="3"/>
    </row>
    <row r="839" spans="1:22" s="4" customFormat="1" ht="12.75" x14ac:dyDescent="0.2">
      <c r="A839" s="55"/>
      <c r="B839" s="10"/>
      <c r="C839" s="10" t="s">
        <v>496</v>
      </c>
      <c r="D839" s="10"/>
      <c r="E839" s="10" t="s">
        <v>439</v>
      </c>
      <c r="F839" s="179">
        <v>35</v>
      </c>
      <c r="G839" s="179"/>
      <c r="H839" s="268"/>
      <c r="I839" s="268"/>
      <c r="J839" s="3"/>
      <c r="K839" s="10"/>
      <c r="L839" s="10"/>
      <c r="M839" s="10"/>
      <c r="N839" s="3"/>
      <c r="O839" s="172"/>
      <c r="P839" s="173"/>
      <c r="Q839" s="173"/>
      <c r="R839" s="174"/>
      <c r="S839" s="3"/>
      <c r="T839" s="3"/>
      <c r="U839" s="3"/>
      <c r="V839" s="3"/>
    </row>
    <row r="840" spans="1:22" s="4" customFormat="1" ht="12.75" x14ac:dyDescent="0.2">
      <c r="A840" s="55"/>
      <c r="B840" s="10"/>
      <c r="C840" s="10" t="s">
        <v>497</v>
      </c>
      <c r="D840" s="10"/>
      <c r="E840" s="10" t="s">
        <v>145</v>
      </c>
      <c r="F840" s="179">
        <v>1</v>
      </c>
      <c r="G840" s="179">
        <v>1</v>
      </c>
      <c r="H840" s="268">
        <v>1</v>
      </c>
      <c r="I840" s="268">
        <v>13</v>
      </c>
      <c r="J840" s="3"/>
      <c r="K840" s="10"/>
      <c r="L840" s="10"/>
      <c r="M840" s="10"/>
      <c r="N840" s="3"/>
      <c r="O840" s="172"/>
      <c r="P840" s="173"/>
      <c r="Q840" s="173"/>
      <c r="R840" s="174"/>
      <c r="S840" s="3"/>
      <c r="T840" s="3"/>
      <c r="U840" s="3"/>
      <c r="V840" s="3"/>
    </row>
    <row r="841" spans="1:22" s="4" customFormat="1" ht="12.75" x14ac:dyDescent="0.2">
      <c r="A841" s="55"/>
      <c r="B841" s="10"/>
      <c r="C841" s="10" t="s">
        <v>498</v>
      </c>
      <c r="D841" s="10"/>
      <c r="E841" s="10" t="s">
        <v>63</v>
      </c>
      <c r="F841" s="179">
        <v>1</v>
      </c>
      <c r="G841" s="179"/>
      <c r="H841" s="268"/>
      <c r="I841" s="268"/>
      <c r="J841" s="3"/>
      <c r="K841" s="10"/>
      <c r="L841" s="10"/>
      <c r="M841" s="10"/>
      <c r="N841" s="3"/>
      <c r="O841" s="172"/>
      <c r="P841" s="173"/>
      <c r="Q841" s="173"/>
      <c r="R841" s="174"/>
      <c r="S841" s="3"/>
      <c r="T841" s="3"/>
      <c r="U841" s="3"/>
      <c r="V841" s="3"/>
    </row>
    <row r="842" spans="1:22" s="4" customFormat="1" ht="12.75" x14ac:dyDescent="0.2">
      <c r="A842" s="55"/>
      <c r="B842" s="10"/>
      <c r="C842" s="10" t="s">
        <v>499</v>
      </c>
      <c r="D842" s="10"/>
      <c r="E842" s="10" t="s">
        <v>224</v>
      </c>
      <c r="F842" s="179">
        <v>47</v>
      </c>
      <c r="G842" s="179">
        <v>1</v>
      </c>
      <c r="H842" s="268">
        <v>1</v>
      </c>
      <c r="I842" s="268">
        <v>0</v>
      </c>
      <c r="J842" s="3"/>
      <c r="K842" s="10"/>
      <c r="L842" s="10"/>
      <c r="M842" s="10"/>
      <c r="N842" s="3"/>
      <c r="O842" s="172"/>
      <c r="P842" s="173"/>
      <c r="Q842" s="173"/>
      <c r="R842" s="174"/>
      <c r="S842" s="3"/>
      <c r="T842" s="3"/>
      <c r="U842" s="3"/>
      <c r="V842" s="3"/>
    </row>
    <row r="843" spans="1:22" s="4" customFormat="1" ht="12.75" x14ac:dyDescent="0.2">
      <c r="A843" s="55"/>
      <c r="B843" s="10"/>
      <c r="C843" s="10" t="s">
        <v>500</v>
      </c>
      <c r="D843" s="10"/>
      <c r="E843" s="10" t="s">
        <v>107</v>
      </c>
      <c r="F843" s="179">
        <v>349</v>
      </c>
      <c r="G843" s="179">
        <v>9</v>
      </c>
      <c r="H843" s="268">
        <v>6</v>
      </c>
      <c r="I843" s="268">
        <v>1.3333333333333299</v>
      </c>
      <c r="J843" s="3"/>
      <c r="K843" s="10"/>
      <c r="L843" s="10"/>
      <c r="M843" s="10"/>
      <c r="N843" s="3"/>
      <c r="O843" s="172"/>
      <c r="P843" s="173"/>
      <c r="Q843" s="173"/>
      <c r="R843" s="174"/>
      <c r="S843" s="3"/>
      <c r="T843" s="3"/>
      <c r="U843" s="3"/>
      <c r="V843" s="3"/>
    </row>
    <row r="844" spans="1:22" s="4" customFormat="1" ht="12.75" x14ac:dyDescent="0.2">
      <c r="A844" s="55"/>
      <c r="B844" s="10"/>
      <c r="C844" s="10" t="s">
        <v>503</v>
      </c>
      <c r="D844" s="10"/>
      <c r="E844" s="10" t="s">
        <v>460</v>
      </c>
      <c r="F844" s="179">
        <v>6</v>
      </c>
      <c r="G844" s="179"/>
      <c r="H844" s="268"/>
      <c r="I844" s="268"/>
      <c r="J844" s="3"/>
      <c r="K844" s="10"/>
      <c r="L844" s="10"/>
      <c r="M844" s="10"/>
      <c r="N844" s="3"/>
      <c r="O844" s="172"/>
      <c r="P844" s="173"/>
      <c r="Q844" s="173"/>
      <c r="R844" s="174"/>
      <c r="S844" s="3"/>
      <c r="T844" s="3"/>
      <c r="U844" s="3"/>
      <c r="V844" s="3"/>
    </row>
    <row r="845" spans="1:22" s="4" customFormat="1" ht="12.75" x14ac:dyDescent="0.2">
      <c r="A845" s="55"/>
      <c r="B845" s="10"/>
      <c r="C845" s="10" t="s">
        <v>505</v>
      </c>
      <c r="D845" s="10"/>
      <c r="E845" s="10" t="s">
        <v>506</v>
      </c>
      <c r="F845" s="179">
        <v>12</v>
      </c>
      <c r="G845" s="179"/>
      <c r="H845" s="268">
        <v>0</v>
      </c>
      <c r="I845" s="268"/>
      <c r="J845" s="3"/>
      <c r="K845" s="10"/>
      <c r="L845" s="10"/>
      <c r="M845" s="10"/>
      <c r="N845" s="3"/>
      <c r="O845" s="172"/>
      <c r="P845" s="173"/>
      <c r="Q845" s="173"/>
      <c r="R845" s="174"/>
      <c r="S845" s="3"/>
      <c r="T845" s="3"/>
      <c r="U845" s="3"/>
      <c r="V845" s="3"/>
    </row>
    <row r="846" spans="1:22" s="4" customFormat="1" ht="12.75" x14ac:dyDescent="0.2">
      <c r="A846" s="55"/>
      <c r="B846" s="10"/>
      <c r="C846" s="10" t="s">
        <v>507</v>
      </c>
      <c r="D846" s="10"/>
      <c r="E846" s="10" t="s">
        <v>104</v>
      </c>
      <c r="F846" s="179">
        <v>18</v>
      </c>
      <c r="G846" s="179"/>
      <c r="H846" s="268">
        <v>0</v>
      </c>
      <c r="I846" s="268"/>
      <c r="J846" s="3"/>
      <c r="K846" s="10"/>
      <c r="L846" s="10"/>
      <c r="M846" s="10"/>
      <c r="N846" s="3"/>
      <c r="O846" s="172"/>
      <c r="P846" s="173"/>
      <c r="Q846" s="173"/>
      <c r="R846" s="174"/>
      <c r="S846" s="3"/>
      <c r="T846" s="3"/>
      <c r="U846" s="3"/>
      <c r="V846" s="3"/>
    </row>
    <row r="847" spans="1:22" s="4" customFormat="1" ht="12.75" x14ac:dyDescent="0.2">
      <c r="A847" s="55"/>
      <c r="B847" s="10"/>
      <c r="C847" s="10" t="s">
        <v>509</v>
      </c>
      <c r="D847" s="10"/>
      <c r="E847" s="10" t="s">
        <v>73</v>
      </c>
      <c r="F847" s="179">
        <v>977</v>
      </c>
      <c r="G847" s="179">
        <v>22</v>
      </c>
      <c r="H847" s="268">
        <v>21</v>
      </c>
      <c r="I847" s="268">
        <v>1.6666666666666701</v>
      </c>
      <c r="J847" s="3"/>
      <c r="K847" s="10"/>
      <c r="L847" s="10"/>
      <c r="M847" s="10"/>
      <c r="N847" s="3"/>
      <c r="O847" s="172"/>
      <c r="P847" s="173"/>
      <c r="Q847" s="173"/>
      <c r="R847" s="174"/>
      <c r="S847" s="3"/>
      <c r="T847" s="3"/>
      <c r="U847" s="3"/>
      <c r="V847" s="3"/>
    </row>
    <row r="848" spans="1:22" s="4" customFormat="1" ht="12.75" x14ac:dyDescent="0.2">
      <c r="A848" s="55"/>
      <c r="B848" s="10"/>
      <c r="C848" s="10" t="s">
        <v>511</v>
      </c>
      <c r="D848" s="10"/>
      <c r="E848" s="10" t="s">
        <v>65</v>
      </c>
      <c r="F848" s="179">
        <v>76</v>
      </c>
      <c r="G848" s="179">
        <v>2</v>
      </c>
      <c r="H848" s="268">
        <v>2</v>
      </c>
      <c r="I848" s="268">
        <v>4</v>
      </c>
      <c r="J848" s="3"/>
      <c r="K848" s="10"/>
      <c r="L848" s="10"/>
      <c r="M848" s="10"/>
      <c r="N848" s="3"/>
      <c r="O848" s="172"/>
      <c r="P848" s="173"/>
      <c r="Q848" s="173"/>
      <c r="R848" s="174"/>
      <c r="S848" s="3"/>
      <c r="T848" s="3"/>
      <c r="U848" s="3"/>
      <c r="V848" s="3"/>
    </row>
    <row r="849" spans="1:22" s="4" customFormat="1" ht="12.75" x14ac:dyDescent="0.2">
      <c r="A849" s="55"/>
      <c r="B849" s="10"/>
      <c r="C849" s="10" t="s">
        <v>512</v>
      </c>
      <c r="D849" s="10"/>
      <c r="E849" s="10" t="s">
        <v>333</v>
      </c>
      <c r="F849" s="179">
        <v>14</v>
      </c>
      <c r="G849" s="179"/>
      <c r="H849" s="268">
        <v>0</v>
      </c>
      <c r="I849" s="268"/>
      <c r="J849" s="3"/>
      <c r="K849" s="10"/>
      <c r="L849" s="10"/>
      <c r="M849" s="10"/>
      <c r="N849" s="3"/>
      <c r="O849" s="172"/>
      <c r="P849" s="173"/>
      <c r="Q849" s="173"/>
      <c r="R849" s="174"/>
      <c r="S849" s="3"/>
      <c r="T849" s="3"/>
      <c r="U849" s="3"/>
      <c r="V849" s="3"/>
    </row>
    <row r="850" spans="1:22" s="4" customFormat="1" ht="12.75" x14ac:dyDescent="0.2">
      <c r="A850" s="55"/>
      <c r="B850" s="10"/>
      <c r="C850" s="10" t="s">
        <v>513</v>
      </c>
      <c r="D850" s="10"/>
      <c r="E850" s="10" t="s">
        <v>369</v>
      </c>
      <c r="F850" s="179">
        <v>135</v>
      </c>
      <c r="G850" s="179">
        <v>1</v>
      </c>
      <c r="H850" s="268">
        <v>1</v>
      </c>
      <c r="I850" s="268">
        <v>1</v>
      </c>
      <c r="J850" s="3"/>
      <c r="K850" s="10"/>
      <c r="L850" s="10"/>
      <c r="M850" s="10"/>
      <c r="N850" s="3"/>
      <c r="O850" s="172"/>
      <c r="P850" s="173"/>
      <c r="Q850" s="173"/>
      <c r="R850" s="174"/>
      <c r="S850" s="3"/>
      <c r="T850" s="3"/>
      <c r="U850" s="3"/>
      <c r="V850" s="3"/>
    </row>
    <row r="851" spans="1:22" s="4" customFormat="1" ht="12.75" x14ac:dyDescent="0.2">
      <c r="A851" s="55"/>
      <c r="B851" s="10"/>
      <c r="C851" s="10" t="s">
        <v>515</v>
      </c>
      <c r="D851" s="10"/>
      <c r="E851" s="10" t="s">
        <v>516</v>
      </c>
      <c r="F851" s="179">
        <v>17</v>
      </c>
      <c r="G851" s="179">
        <v>1</v>
      </c>
      <c r="H851" s="268">
        <v>0</v>
      </c>
      <c r="I851" s="268"/>
      <c r="J851" s="3"/>
      <c r="K851" s="10"/>
      <c r="L851" s="10"/>
      <c r="M851" s="10"/>
      <c r="N851" s="3"/>
      <c r="O851" s="172"/>
      <c r="P851" s="173"/>
      <c r="Q851" s="173"/>
      <c r="R851" s="174"/>
      <c r="S851" s="3"/>
      <c r="T851" s="3"/>
      <c r="U851" s="3"/>
      <c r="V851" s="3"/>
    </row>
    <row r="852" spans="1:22" s="4" customFormat="1" ht="12.75" x14ac:dyDescent="0.2">
      <c r="A852" s="55"/>
      <c r="B852" s="10"/>
      <c r="C852" s="10" t="s">
        <v>520</v>
      </c>
      <c r="D852" s="10"/>
      <c r="E852" s="10" t="s">
        <v>225</v>
      </c>
      <c r="F852" s="179">
        <v>13</v>
      </c>
      <c r="G852" s="179">
        <v>1</v>
      </c>
      <c r="H852" s="268">
        <v>0</v>
      </c>
      <c r="I852" s="268"/>
      <c r="J852" s="3"/>
      <c r="K852" s="10"/>
      <c r="L852" s="10"/>
      <c r="M852" s="10"/>
      <c r="N852" s="3"/>
      <c r="O852" s="172"/>
      <c r="P852" s="173"/>
      <c r="Q852" s="173"/>
      <c r="R852" s="174"/>
      <c r="S852" s="3"/>
      <c r="T852" s="3"/>
      <c r="U852" s="3"/>
      <c r="V852" s="3"/>
    </row>
    <row r="853" spans="1:22" s="4" customFormat="1" ht="12.75" x14ac:dyDescent="0.2">
      <c r="A853" s="55"/>
      <c r="B853" s="10"/>
      <c r="C853" s="10" t="s">
        <v>688</v>
      </c>
      <c r="D853" s="10"/>
      <c r="E853" s="10" t="s">
        <v>88</v>
      </c>
      <c r="F853" s="179">
        <v>11</v>
      </c>
      <c r="G853" s="179"/>
      <c r="H853" s="268">
        <v>0</v>
      </c>
      <c r="I853" s="268"/>
      <c r="J853" s="3"/>
      <c r="K853" s="10"/>
      <c r="L853" s="10"/>
      <c r="M853" s="10"/>
      <c r="N853" s="3"/>
      <c r="O853" s="172"/>
      <c r="P853" s="173"/>
      <c r="Q853" s="173"/>
      <c r="R853" s="174"/>
      <c r="S853" s="3"/>
      <c r="T853" s="3"/>
      <c r="U853" s="3"/>
      <c r="V853" s="3"/>
    </row>
    <row r="854" spans="1:22" s="4" customFormat="1" ht="12.75" x14ac:dyDescent="0.2">
      <c r="A854" s="55"/>
      <c r="B854" s="10"/>
      <c r="C854" s="10" t="s">
        <v>523</v>
      </c>
      <c r="D854" s="10"/>
      <c r="E854" s="10" t="s">
        <v>86</v>
      </c>
      <c r="F854" s="179">
        <v>2</v>
      </c>
      <c r="G854" s="179"/>
      <c r="H854" s="268">
        <v>0</v>
      </c>
      <c r="I854" s="268"/>
      <c r="J854" s="3"/>
      <c r="K854" s="10"/>
      <c r="L854" s="10"/>
      <c r="M854" s="10"/>
      <c r="N854" s="3"/>
      <c r="O854" s="172"/>
      <c r="P854" s="173"/>
      <c r="Q854" s="173"/>
      <c r="R854" s="174"/>
      <c r="S854" s="3"/>
      <c r="T854" s="3"/>
      <c r="U854" s="3"/>
      <c r="V854" s="3"/>
    </row>
    <row r="855" spans="1:22" s="4" customFormat="1" ht="12.75" x14ac:dyDescent="0.2">
      <c r="A855" s="55"/>
      <c r="B855" s="10"/>
      <c r="C855" s="10" t="s">
        <v>524</v>
      </c>
      <c r="D855" s="10"/>
      <c r="E855" s="10" t="s">
        <v>127</v>
      </c>
      <c r="F855" s="179">
        <v>6</v>
      </c>
      <c r="G855" s="179"/>
      <c r="H855" s="268"/>
      <c r="I855" s="268"/>
      <c r="J855" s="3"/>
      <c r="K855" s="10"/>
      <c r="L855" s="10"/>
      <c r="M855" s="10"/>
      <c r="N855" s="3"/>
      <c r="O855" s="172"/>
      <c r="P855" s="173"/>
      <c r="Q855" s="173"/>
      <c r="R855" s="174"/>
      <c r="S855" s="3"/>
      <c r="T855" s="3"/>
      <c r="U855" s="3"/>
      <c r="V855" s="3"/>
    </row>
    <row r="856" spans="1:22" s="4" customFormat="1" ht="12.75" x14ac:dyDescent="0.2">
      <c r="A856" s="55"/>
      <c r="B856" s="10"/>
      <c r="C856" s="10" t="s">
        <v>525</v>
      </c>
      <c r="D856" s="10"/>
      <c r="E856" s="10" t="s">
        <v>77</v>
      </c>
      <c r="F856" s="179">
        <v>22</v>
      </c>
      <c r="G856" s="179"/>
      <c r="H856" s="268">
        <v>0</v>
      </c>
      <c r="I856" s="268"/>
      <c r="J856" s="3"/>
      <c r="K856" s="10"/>
      <c r="L856" s="10"/>
      <c r="M856" s="10"/>
      <c r="N856" s="3"/>
      <c r="O856" s="172"/>
      <c r="P856" s="173"/>
      <c r="Q856" s="173"/>
      <c r="R856" s="174"/>
      <c r="S856" s="3"/>
      <c r="T856" s="3"/>
      <c r="U856" s="3"/>
      <c r="V856" s="3"/>
    </row>
    <row r="857" spans="1:22" s="4" customFormat="1" ht="12.75" x14ac:dyDescent="0.2">
      <c r="A857" s="55"/>
      <c r="B857" s="10"/>
      <c r="C857" s="10" t="s">
        <v>526</v>
      </c>
      <c r="D857" s="10"/>
      <c r="E857" s="10" t="s">
        <v>527</v>
      </c>
      <c r="F857" s="179">
        <v>9</v>
      </c>
      <c r="G857" s="179"/>
      <c r="H857" s="268"/>
      <c r="I857" s="268"/>
      <c r="J857" s="3"/>
      <c r="K857" s="10"/>
      <c r="L857" s="10"/>
      <c r="M857" s="10"/>
      <c r="N857" s="3"/>
      <c r="O857" s="172"/>
      <c r="P857" s="173"/>
      <c r="Q857" s="173"/>
      <c r="R857" s="174"/>
      <c r="S857" s="3"/>
      <c r="T857" s="3"/>
      <c r="U857" s="3"/>
      <c r="V857" s="3"/>
    </row>
    <row r="858" spans="1:22" s="4" customFormat="1" ht="12.75" x14ac:dyDescent="0.2">
      <c r="A858" s="55"/>
      <c r="B858" s="10"/>
      <c r="C858" s="10" t="s">
        <v>529</v>
      </c>
      <c r="D858" s="10"/>
      <c r="E858" s="10" t="s">
        <v>501</v>
      </c>
      <c r="F858" s="179">
        <v>133</v>
      </c>
      <c r="G858" s="179">
        <v>6</v>
      </c>
      <c r="H858" s="268">
        <v>5</v>
      </c>
      <c r="I858" s="268">
        <v>1</v>
      </c>
      <c r="J858" s="3"/>
      <c r="K858" s="10"/>
      <c r="L858" s="10"/>
      <c r="M858" s="10"/>
      <c r="N858" s="3"/>
      <c r="O858" s="172"/>
      <c r="P858" s="173"/>
      <c r="Q858" s="173"/>
      <c r="R858" s="174"/>
      <c r="S858" s="3"/>
      <c r="T858" s="3"/>
      <c r="U858" s="3"/>
      <c r="V858" s="3"/>
    </row>
    <row r="859" spans="1:22" s="4" customFormat="1" ht="12.75" x14ac:dyDescent="0.2">
      <c r="A859" s="55"/>
      <c r="B859" s="10"/>
      <c r="C859" s="10" t="s">
        <v>530</v>
      </c>
      <c r="D859" s="10"/>
      <c r="E859" s="10" t="s">
        <v>531</v>
      </c>
      <c r="F859" s="179">
        <v>6</v>
      </c>
      <c r="G859" s="179"/>
      <c r="H859" s="268"/>
      <c r="I859" s="268"/>
      <c r="J859" s="3"/>
      <c r="K859" s="10"/>
      <c r="L859" s="10"/>
      <c r="M859" s="10"/>
      <c r="N859" s="3"/>
      <c r="O859" s="172"/>
      <c r="P859" s="173"/>
      <c r="Q859" s="173"/>
      <c r="R859" s="174"/>
      <c r="S859" s="3"/>
      <c r="T859" s="3"/>
      <c r="U859" s="3"/>
      <c r="V859" s="3"/>
    </row>
    <row r="860" spans="1:22" s="4" customFormat="1" ht="12.75" x14ac:dyDescent="0.2">
      <c r="A860" s="55"/>
      <c r="B860" s="10"/>
      <c r="C860" s="10" t="s">
        <v>532</v>
      </c>
      <c r="D860" s="10"/>
      <c r="E860" s="10" t="s">
        <v>104</v>
      </c>
      <c r="F860" s="179">
        <v>11</v>
      </c>
      <c r="G860" s="179"/>
      <c r="H860" s="268">
        <v>0</v>
      </c>
      <c r="I860" s="268"/>
      <c r="J860" s="3"/>
      <c r="K860" s="10"/>
      <c r="L860" s="10"/>
      <c r="M860" s="10"/>
      <c r="N860" s="3"/>
      <c r="O860" s="172"/>
      <c r="P860" s="173"/>
      <c r="Q860" s="173"/>
      <c r="R860" s="174"/>
      <c r="S860" s="3"/>
      <c r="T860" s="3"/>
      <c r="U860" s="3"/>
      <c r="V860" s="3"/>
    </row>
    <row r="861" spans="1:22" s="4" customFormat="1" ht="12.75" x14ac:dyDescent="0.2">
      <c r="A861" s="55"/>
      <c r="B861" s="10"/>
      <c r="C861" s="10" t="s">
        <v>533</v>
      </c>
      <c r="D861" s="10"/>
      <c r="E861" s="10" t="s">
        <v>97</v>
      </c>
      <c r="F861" s="179">
        <v>15</v>
      </c>
      <c r="G861" s="179">
        <v>1</v>
      </c>
      <c r="H861" s="268">
        <v>1</v>
      </c>
      <c r="I861" s="268">
        <v>0</v>
      </c>
      <c r="J861" s="3"/>
      <c r="K861" s="10"/>
      <c r="L861" s="10"/>
      <c r="M861" s="10"/>
      <c r="N861" s="3"/>
      <c r="O861" s="172"/>
      <c r="P861" s="173"/>
      <c r="Q861" s="173"/>
      <c r="R861" s="174"/>
      <c r="S861" s="3"/>
      <c r="T861" s="3"/>
      <c r="U861" s="3"/>
      <c r="V861" s="3"/>
    </row>
    <row r="862" spans="1:22" s="4" customFormat="1" ht="12.75" x14ac:dyDescent="0.2">
      <c r="A862" s="55"/>
      <c r="B862" s="10"/>
      <c r="C862" s="10" t="s">
        <v>534</v>
      </c>
      <c r="D862" s="10"/>
      <c r="E862" s="10" t="s">
        <v>90</v>
      </c>
      <c r="F862" s="179">
        <v>286</v>
      </c>
      <c r="G862" s="179">
        <v>4</v>
      </c>
      <c r="H862" s="268">
        <v>3</v>
      </c>
      <c r="I862" s="268">
        <v>0.33333333333333298</v>
      </c>
      <c r="J862" s="3"/>
      <c r="K862" s="10"/>
      <c r="L862" s="10"/>
      <c r="M862" s="10"/>
      <c r="N862" s="3"/>
      <c r="O862" s="172"/>
      <c r="P862" s="173"/>
      <c r="Q862" s="173"/>
      <c r="R862" s="174"/>
      <c r="S862" s="3"/>
      <c r="T862" s="3"/>
      <c r="U862" s="3"/>
      <c r="V862" s="3"/>
    </row>
    <row r="863" spans="1:22" s="4" customFormat="1" ht="12.75" x14ac:dyDescent="0.2">
      <c r="A863" s="55"/>
      <c r="B863" s="10"/>
      <c r="C863" s="10" t="s">
        <v>535</v>
      </c>
      <c r="D863" s="10"/>
      <c r="E863" s="10" t="s">
        <v>79</v>
      </c>
      <c r="F863" s="179">
        <v>18</v>
      </c>
      <c r="G863" s="179"/>
      <c r="H863" s="268"/>
      <c r="I863" s="268"/>
      <c r="J863" s="3"/>
      <c r="K863" s="10"/>
      <c r="L863" s="10"/>
      <c r="M863" s="10"/>
      <c r="N863" s="3"/>
      <c r="O863" s="172"/>
      <c r="P863" s="173"/>
      <c r="Q863" s="173"/>
      <c r="R863" s="174"/>
      <c r="S863" s="3"/>
      <c r="T863" s="3"/>
      <c r="U863" s="3"/>
      <c r="V863" s="3"/>
    </row>
    <row r="864" spans="1:22" s="4" customFormat="1" ht="12.75" x14ac:dyDescent="0.2">
      <c r="A864" s="55"/>
      <c r="B864" s="10"/>
      <c r="C864" s="10" t="s">
        <v>536</v>
      </c>
      <c r="D864" s="10"/>
      <c r="E864" s="10" t="s">
        <v>88</v>
      </c>
      <c r="F864" s="179">
        <v>1</v>
      </c>
      <c r="G864" s="179"/>
      <c r="H864" s="268"/>
      <c r="I864" s="268"/>
      <c r="J864" s="3"/>
      <c r="K864" s="10"/>
      <c r="L864" s="10"/>
      <c r="M864" s="10"/>
      <c r="N864" s="3"/>
      <c r="O864" s="172"/>
      <c r="P864" s="173"/>
      <c r="Q864" s="173"/>
      <c r="R864" s="174"/>
      <c r="S864" s="3"/>
      <c r="T864" s="3"/>
      <c r="U864" s="3"/>
      <c r="V864" s="3"/>
    </row>
    <row r="865" spans="1:22" s="4" customFormat="1" ht="12.75" x14ac:dyDescent="0.2">
      <c r="A865" s="55"/>
      <c r="B865" s="10"/>
      <c r="C865" s="10" t="s">
        <v>537</v>
      </c>
      <c r="D865" s="10"/>
      <c r="E865" s="10" t="s">
        <v>68</v>
      </c>
      <c r="F865" s="179">
        <v>53</v>
      </c>
      <c r="G865" s="179"/>
      <c r="H865" s="268"/>
      <c r="I865" s="268"/>
      <c r="J865" s="3"/>
      <c r="K865" s="10"/>
      <c r="L865" s="10"/>
      <c r="M865" s="10"/>
      <c r="N865" s="3"/>
      <c r="O865" s="172"/>
      <c r="P865" s="173"/>
      <c r="Q865" s="173"/>
      <c r="R865" s="174"/>
      <c r="S865" s="3"/>
      <c r="T865" s="3"/>
      <c r="U865" s="3"/>
      <c r="V865" s="3"/>
    </row>
    <row r="866" spans="1:22" s="4" customFormat="1" ht="12.75" x14ac:dyDescent="0.2">
      <c r="A866" s="55"/>
      <c r="B866" s="10"/>
      <c r="C866" s="10" t="s">
        <v>539</v>
      </c>
      <c r="D866" s="10"/>
      <c r="E866" s="10" t="s">
        <v>64</v>
      </c>
      <c r="F866" s="179">
        <v>4</v>
      </c>
      <c r="G866" s="179"/>
      <c r="H866" s="268">
        <v>0</v>
      </c>
      <c r="I866" s="268"/>
      <c r="J866" s="3"/>
      <c r="K866" s="10"/>
      <c r="L866" s="10"/>
      <c r="M866" s="10"/>
      <c r="N866" s="3"/>
      <c r="O866" s="172"/>
      <c r="P866" s="173"/>
      <c r="Q866" s="173"/>
      <c r="R866" s="174"/>
      <c r="S866" s="3"/>
      <c r="T866" s="3"/>
      <c r="U866" s="3"/>
      <c r="V866" s="3"/>
    </row>
    <row r="867" spans="1:22" s="4" customFormat="1" ht="12.75" x14ac:dyDescent="0.2">
      <c r="A867" s="55"/>
      <c r="B867" s="10"/>
      <c r="C867" s="10" t="s">
        <v>541</v>
      </c>
      <c r="D867" s="10"/>
      <c r="E867" s="10" t="s">
        <v>542</v>
      </c>
      <c r="F867" s="179">
        <v>18</v>
      </c>
      <c r="G867" s="179"/>
      <c r="H867" s="268">
        <v>0</v>
      </c>
      <c r="I867" s="268"/>
      <c r="J867" s="3"/>
      <c r="K867" s="10"/>
      <c r="L867" s="10"/>
      <c r="M867" s="10"/>
      <c r="N867" s="3"/>
      <c r="O867" s="172"/>
      <c r="P867" s="173"/>
      <c r="Q867" s="173"/>
      <c r="R867" s="174"/>
      <c r="S867" s="3"/>
      <c r="T867" s="3"/>
      <c r="U867" s="3"/>
      <c r="V867" s="3"/>
    </row>
    <row r="868" spans="1:22" s="4" customFormat="1" ht="12.75" x14ac:dyDescent="0.2">
      <c r="A868" s="55"/>
      <c r="B868" s="10"/>
      <c r="C868" s="10" t="s">
        <v>541</v>
      </c>
      <c r="D868" s="10"/>
      <c r="E868" s="10" t="s">
        <v>127</v>
      </c>
      <c r="F868" s="179">
        <v>2</v>
      </c>
      <c r="G868" s="179"/>
      <c r="H868" s="268"/>
      <c r="I868" s="268"/>
      <c r="J868" s="3"/>
      <c r="K868" s="10"/>
      <c r="L868" s="10"/>
      <c r="M868" s="10"/>
      <c r="N868" s="3"/>
      <c r="O868" s="172"/>
      <c r="P868" s="173"/>
      <c r="Q868" s="173"/>
      <c r="R868" s="174"/>
      <c r="S868" s="3"/>
      <c r="T868" s="3"/>
      <c r="U868" s="3"/>
      <c r="V868" s="3"/>
    </row>
    <row r="869" spans="1:22" s="4" customFormat="1" ht="12.75" x14ac:dyDescent="0.2">
      <c r="A869" s="55"/>
      <c r="B869" s="10"/>
      <c r="C869" s="10" t="s">
        <v>543</v>
      </c>
      <c r="D869" s="10"/>
      <c r="E869" s="10" t="s">
        <v>109</v>
      </c>
      <c r="F869" s="179">
        <v>343</v>
      </c>
      <c r="G869" s="179">
        <v>9</v>
      </c>
      <c r="H869" s="268">
        <v>9</v>
      </c>
      <c r="I869" s="268">
        <v>3.6666666666666701</v>
      </c>
      <c r="J869" s="3"/>
      <c r="K869" s="10"/>
      <c r="L869" s="10"/>
      <c r="M869" s="10"/>
      <c r="N869" s="3"/>
      <c r="O869" s="172"/>
      <c r="P869" s="173"/>
      <c r="Q869" s="173"/>
      <c r="R869" s="174"/>
      <c r="S869" s="3"/>
      <c r="T869" s="3"/>
      <c r="U869" s="3"/>
      <c r="V869" s="3"/>
    </row>
    <row r="870" spans="1:22" s="4" customFormat="1" ht="12.75" x14ac:dyDescent="0.2">
      <c r="A870" s="55"/>
      <c r="B870" s="10"/>
      <c r="C870" s="10" t="s">
        <v>544</v>
      </c>
      <c r="D870" s="10"/>
      <c r="E870" s="10" t="s">
        <v>131</v>
      </c>
      <c r="F870" s="179">
        <v>368</v>
      </c>
      <c r="G870" s="179">
        <v>16</v>
      </c>
      <c r="H870" s="268">
        <v>14</v>
      </c>
      <c r="I870" s="268">
        <v>0.38461538461538503</v>
      </c>
      <c r="J870" s="3"/>
      <c r="K870" s="10"/>
      <c r="L870" s="10"/>
      <c r="M870" s="10"/>
      <c r="N870" s="3"/>
      <c r="O870" s="172"/>
      <c r="P870" s="173"/>
      <c r="Q870" s="173"/>
      <c r="R870" s="174"/>
      <c r="S870" s="3"/>
      <c r="T870" s="3"/>
      <c r="U870" s="3"/>
      <c r="V870" s="3"/>
    </row>
    <row r="871" spans="1:22" s="4" customFormat="1" ht="12.75" x14ac:dyDescent="0.2">
      <c r="A871" s="55"/>
      <c r="B871" s="10"/>
      <c r="C871" s="10" t="s">
        <v>690</v>
      </c>
      <c r="D871" s="10"/>
      <c r="E871" s="10" t="s">
        <v>145</v>
      </c>
      <c r="F871" s="179">
        <v>3</v>
      </c>
      <c r="G871" s="179"/>
      <c r="H871" s="268"/>
      <c r="I871" s="268"/>
      <c r="J871" s="3"/>
      <c r="K871" s="10"/>
      <c r="L871" s="10"/>
      <c r="M871" s="10"/>
      <c r="N871" s="3"/>
      <c r="O871" s="172"/>
      <c r="P871" s="173"/>
      <c r="Q871" s="173"/>
      <c r="R871" s="174"/>
      <c r="S871" s="3"/>
      <c r="T871" s="3"/>
      <c r="U871" s="3"/>
      <c r="V871" s="3"/>
    </row>
    <row r="872" spans="1:22" s="4" customFormat="1" ht="12.75" x14ac:dyDescent="0.2">
      <c r="A872" s="55"/>
      <c r="B872" s="10"/>
      <c r="C872" s="10" t="s">
        <v>548</v>
      </c>
      <c r="D872" s="10"/>
      <c r="E872" s="10" t="s">
        <v>385</v>
      </c>
      <c r="F872" s="179">
        <v>123</v>
      </c>
      <c r="G872" s="179">
        <v>1</v>
      </c>
      <c r="H872" s="268">
        <v>0</v>
      </c>
      <c r="I872" s="268"/>
      <c r="J872" s="3"/>
      <c r="K872" s="10"/>
      <c r="L872" s="10"/>
      <c r="M872" s="10"/>
      <c r="N872" s="3"/>
      <c r="O872" s="172"/>
      <c r="P872" s="173"/>
      <c r="Q872" s="173"/>
      <c r="R872" s="174"/>
      <c r="S872" s="3"/>
      <c r="T872" s="3"/>
      <c r="U872" s="3"/>
      <c r="V872" s="3"/>
    </row>
    <row r="873" spans="1:22" s="4" customFormat="1" ht="12.75" x14ac:dyDescent="0.2">
      <c r="A873" s="55"/>
      <c r="B873" s="10"/>
      <c r="C873" s="10" t="s">
        <v>549</v>
      </c>
      <c r="D873" s="10"/>
      <c r="E873" s="10" t="s">
        <v>170</v>
      </c>
      <c r="F873" s="179">
        <v>190</v>
      </c>
      <c r="G873" s="179">
        <v>8</v>
      </c>
      <c r="H873" s="268">
        <v>2</v>
      </c>
      <c r="I873" s="268">
        <v>7</v>
      </c>
      <c r="J873" s="3"/>
      <c r="K873" s="10"/>
      <c r="L873" s="10"/>
      <c r="M873" s="10"/>
      <c r="N873" s="3"/>
      <c r="O873" s="172"/>
      <c r="P873" s="173"/>
      <c r="Q873" s="173"/>
      <c r="R873" s="174"/>
      <c r="S873" s="3"/>
      <c r="T873" s="3"/>
      <c r="U873" s="3"/>
      <c r="V873" s="3"/>
    </row>
    <row r="874" spans="1:22" s="4" customFormat="1" ht="12.75" x14ac:dyDescent="0.2">
      <c r="A874" s="55"/>
      <c r="B874" s="10"/>
      <c r="C874" s="10" t="s">
        <v>550</v>
      </c>
      <c r="D874" s="10"/>
      <c r="E874" s="10" t="s">
        <v>88</v>
      </c>
      <c r="F874" s="179">
        <v>105</v>
      </c>
      <c r="G874" s="179">
        <v>1</v>
      </c>
      <c r="H874" s="268">
        <v>1</v>
      </c>
      <c r="I874" s="268">
        <v>2</v>
      </c>
      <c r="J874" s="3"/>
      <c r="K874" s="10"/>
      <c r="L874" s="10"/>
      <c r="M874" s="10"/>
      <c r="N874" s="3"/>
      <c r="O874" s="172"/>
      <c r="P874" s="173"/>
      <c r="Q874" s="173"/>
      <c r="R874" s="174"/>
      <c r="S874" s="3"/>
      <c r="T874" s="3"/>
      <c r="U874" s="3"/>
      <c r="V874" s="3"/>
    </row>
    <row r="875" spans="1:22" s="4" customFormat="1" ht="12.75" x14ac:dyDescent="0.2">
      <c r="A875" s="55"/>
      <c r="B875" s="10"/>
      <c r="C875" s="10" t="s">
        <v>551</v>
      </c>
      <c r="D875" s="10"/>
      <c r="E875" s="10" t="s">
        <v>157</v>
      </c>
      <c r="F875" s="179">
        <v>28</v>
      </c>
      <c r="G875" s="179"/>
      <c r="H875" s="268">
        <v>0</v>
      </c>
      <c r="I875" s="268"/>
      <c r="J875" s="3"/>
      <c r="K875" s="10"/>
      <c r="L875" s="10"/>
      <c r="M875" s="10"/>
      <c r="N875" s="3"/>
      <c r="O875" s="172"/>
      <c r="P875" s="173"/>
      <c r="Q875" s="173"/>
      <c r="R875" s="174"/>
      <c r="S875" s="3"/>
      <c r="T875" s="3"/>
      <c r="U875" s="3"/>
      <c r="V875" s="3"/>
    </row>
    <row r="876" spans="1:22" s="4" customFormat="1" ht="12.75" x14ac:dyDescent="0.2">
      <c r="A876" s="55"/>
      <c r="B876" s="10"/>
      <c r="C876" s="10" t="s">
        <v>693</v>
      </c>
      <c r="D876" s="10"/>
      <c r="E876" s="10" t="s">
        <v>349</v>
      </c>
      <c r="F876" s="179">
        <v>2</v>
      </c>
      <c r="G876" s="179"/>
      <c r="H876" s="268"/>
      <c r="I876" s="268"/>
      <c r="J876" s="3"/>
      <c r="K876" s="10"/>
      <c r="L876" s="10"/>
      <c r="M876" s="10"/>
      <c r="N876" s="3"/>
      <c r="O876" s="172"/>
      <c r="P876" s="173"/>
      <c r="Q876" s="173"/>
      <c r="R876" s="174"/>
      <c r="S876" s="3"/>
      <c r="T876" s="3"/>
      <c r="U876" s="3"/>
      <c r="V876" s="3"/>
    </row>
    <row r="877" spans="1:22" s="4" customFormat="1" ht="12.75" x14ac:dyDescent="0.2">
      <c r="A877" s="55"/>
      <c r="B877" s="10"/>
      <c r="C877" s="10" t="s">
        <v>552</v>
      </c>
      <c r="D877" s="10"/>
      <c r="E877" s="10" t="s">
        <v>349</v>
      </c>
      <c r="F877" s="179">
        <v>23</v>
      </c>
      <c r="G877" s="179"/>
      <c r="H877" s="268"/>
      <c r="I877" s="268"/>
      <c r="J877" s="3"/>
      <c r="K877" s="10"/>
      <c r="L877" s="10"/>
      <c r="M877" s="10"/>
      <c r="N877" s="3"/>
      <c r="O877" s="172"/>
      <c r="P877" s="173"/>
      <c r="Q877" s="173"/>
      <c r="R877" s="174"/>
      <c r="S877" s="3"/>
      <c r="T877" s="3"/>
      <c r="U877" s="3"/>
      <c r="V877" s="3"/>
    </row>
    <row r="878" spans="1:22" s="4" customFormat="1" ht="12.75" x14ac:dyDescent="0.2">
      <c r="A878" s="55"/>
      <c r="B878" s="10"/>
      <c r="C878" s="10" t="s">
        <v>556</v>
      </c>
      <c r="D878" s="10"/>
      <c r="E878" s="10" t="s">
        <v>102</v>
      </c>
      <c r="F878" s="179">
        <v>5</v>
      </c>
      <c r="G878" s="179"/>
      <c r="H878" s="268"/>
      <c r="I878" s="268"/>
      <c r="J878" s="3"/>
      <c r="K878" s="10"/>
      <c r="L878" s="10"/>
      <c r="M878" s="10"/>
      <c r="N878" s="3"/>
      <c r="O878" s="172"/>
      <c r="P878" s="173"/>
      <c r="Q878" s="173"/>
      <c r="R878" s="174"/>
      <c r="S878" s="3"/>
      <c r="T878" s="3"/>
      <c r="U878" s="3"/>
      <c r="V878" s="3"/>
    </row>
    <row r="879" spans="1:22" s="4" customFormat="1" ht="12.75" x14ac:dyDescent="0.2">
      <c r="A879" s="55"/>
      <c r="B879" s="10"/>
      <c r="C879" s="10" t="s">
        <v>558</v>
      </c>
      <c r="D879" s="10"/>
      <c r="E879" s="10" t="s">
        <v>194</v>
      </c>
      <c r="F879" s="179">
        <v>70</v>
      </c>
      <c r="G879" s="179">
        <v>3</v>
      </c>
      <c r="H879" s="268">
        <v>2</v>
      </c>
      <c r="I879" s="268">
        <v>0</v>
      </c>
      <c r="J879" s="3"/>
      <c r="K879" s="10"/>
      <c r="L879" s="10"/>
      <c r="M879" s="10"/>
      <c r="N879" s="3"/>
      <c r="O879" s="172"/>
      <c r="P879" s="173"/>
      <c r="Q879" s="173"/>
      <c r="R879" s="174"/>
      <c r="S879" s="3"/>
      <c r="T879" s="3"/>
      <c r="U879" s="3"/>
      <c r="V879" s="3"/>
    </row>
    <row r="880" spans="1:22" s="4" customFormat="1" ht="12.75" x14ac:dyDescent="0.2">
      <c r="A880" s="55"/>
      <c r="B880" s="10"/>
      <c r="C880" s="10" t="s">
        <v>560</v>
      </c>
      <c r="D880" s="10"/>
      <c r="E880" s="10" t="s">
        <v>211</v>
      </c>
      <c r="F880" s="179">
        <v>4</v>
      </c>
      <c r="G880" s="179"/>
      <c r="H880" s="268"/>
      <c r="I880" s="268"/>
      <c r="J880" s="3"/>
      <c r="K880" s="10"/>
      <c r="L880" s="10"/>
      <c r="M880" s="10"/>
      <c r="N880" s="3"/>
      <c r="O880" s="172"/>
      <c r="P880" s="173"/>
      <c r="Q880" s="173"/>
      <c r="R880" s="174"/>
      <c r="S880" s="3"/>
      <c r="T880" s="3"/>
      <c r="U880" s="3"/>
      <c r="V880" s="3"/>
    </row>
    <row r="881" spans="1:22" s="4" customFormat="1" ht="12.75" x14ac:dyDescent="0.2">
      <c r="A881" s="55"/>
      <c r="B881" s="10"/>
      <c r="C881" s="10" t="s">
        <v>561</v>
      </c>
      <c r="D881" s="10"/>
      <c r="E881" s="10" t="s">
        <v>227</v>
      </c>
      <c r="F881" s="179">
        <v>131</v>
      </c>
      <c r="G881" s="179"/>
      <c r="H881" s="268">
        <v>0</v>
      </c>
      <c r="I881" s="268"/>
      <c r="J881" s="3"/>
      <c r="K881" s="10"/>
      <c r="L881" s="10"/>
      <c r="M881" s="10"/>
      <c r="N881" s="3"/>
      <c r="O881" s="172"/>
      <c r="P881" s="173"/>
      <c r="Q881" s="173"/>
      <c r="R881" s="174"/>
      <c r="S881" s="3"/>
      <c r="T881" s="3"/>
      <c r="U881" s="3"/>
      <c r="V881" s="3"/>
    </row>
    <row r="882" spans="1:22" s="4" customFormat="1" ht="12.75" x14ac:dyDescent="0.2">
      <c r="A882" s="55"/>
      <c r="B882" s="10"/>
      <c r="C882" s="10" t="s">
        <v>562</v>
      </c>
      <c r="D882" s="10"/>
      <c r="E882" s="10" t="s">
        <v>81</v>
      </c>
      <c r="F882" s="179">
        <v>1</v>
      </c>
      <c r="G882" s="179"/>
      <c r="H882" s="268"/>
      <c r="I882" s="268"/>
      <c r="J882" s="3"/>
      <c r="K882" s="10"/>
      <c r="L882" s="10"/>
      <c r="M882" s="10"/>
      <c r="N882" s="3"/>
      <c r="O882" s="172"/>
      <c r="P882" s="173"/>
      <c r="Q882" s="173"/>
      <c r="R882" s="174"/>
      <c r="S882" s="3"/>
      <c r="T882" s="3"/>
      <c r="U882" s="3"/>
      <c r="V882" s="3"/>
    </row>
    <row r="883" spans="1:22" s="4" customFormat="1" ht="12.75" x14ac:dyDescent="0.2">
      <c r="A883" s="55"/>
      <c r="B883" s="10"/>
      <c r="C883" s="10" t="s">
        <v>563</v>
      </c>
      <c r="D883" s="10"/>
      <c r="E883" s="10" t="s">
        <v>100</v>
      </c>
      <c r="F883" s="179">
        <v>1</v>
      </c>
      <c r="G883" s="179"/>
      <c r="H883" s="268"/>
      <c r="I883" s="268"/>
      <c r="J883" s="3"/>
      <c r="K883" s="10"/>
      <c r="L883" s="10"/>
      <c r="M883" s="10"/>
      <c r="N883" s="3"/>
      <c r="O883" s="172"/>
      <c r="P883" s="173"/>
      <c r="Q883" s="173"/>
      <c r="R883" s="174"/>
      <c r="S883" s="3"/>
      <c r="T883" s="3"/>
      <c r="U883" s="3"/>
      <c r="V883" s="3"/>
    </row>
    <row r="884" spans="1:22" s="4" customFormat="1" ht="12.75" x14ac:dyDescent="0.2">
      <c r="A884" s="55"/>
      <c r="B884" s="10"/>
      <c r="C884" s="10" t="s">
        <v>564</v>
      </c>
      <c r="D884" s="10"/>
      <c r="E884" s="10" t="s">
        <v>75</v>
      </c>
      <c r="F884" s="179">
        <v>135</v>
      </c>
      <c r="G884" s="179">
        <v>2</v>
      </c>
      <c r="H884" s="268">
        <v>2</v>
      </c>
      <c r="I884" s="268">
        <v>0</v>
      </c>
      <c r="J884" s="3"/>
      <c r="K884" s="10"/>
      <c r="L884" s="10"/>
      <c r="M884" s="10"/>
      <c r="N884" s="3"/>
      <c r="O884" s="172"/>
      <c r="P884" s="173"/>
      <c r="Q884" s="173"/>
      <c r="R884" s="174"/>
      <c r="S884" s="3"/>
      <c r="T884" s="3"/>
      <c r="U884" s="3"/>
      <c r="V884" s="3"/>
    </row>
    <row r="885" spans="1:22" s="4" customFormat="1" ht="12.75" x14ac:dyDescent="0.2">
      <c r="A885" s="55"/>
      <c r="B885" s="10"/>
      <c r="C885" s="10" t="s">
        <v>565</v>
      </c>
      <c r="D885" s="10"/>
      <c r="E885" s="10" t="s">
        <v>64</v>
      </c>
      <c r="F885" s="179">
        <v>1</v>
      </c>
      <c r="G885" s="179"/>
      <c r="H885" s="268"/>
      <c r="I885" s="268"/>
      <c r="J885" s="3"/>
      <c r="K885" s="10"/>
      <c r="L885" s="10"/>
      <c r="M885" s="10"/>
      <c r="N885" s="3"/>
      <c r="O885" s="172"/>
      <c r="P885" s="173"/>
      <c r="Q885" s="173"/>
      <c r="R885" s="174"/>
      <c r="S885" s="3"/>
      <c r="T885" s="3"/>
      <c r="U885" s="3"/>
      <c r="V885" s="3"/>
    </row>
    <row r="886" spans="1:22" s="4" customFormat="1" ht="12.75" x14ac:dyDescent="0.2">
      <c r="A886" s="55"/>
      <c r="B886" s="10"/>
      <c r="C886" s="10" t="s">
        <v>566</v>
      </c>
      <c r="D886" s="10"/>
      <c r="E886" s="10" t="s">
        <v>86</v>
      </c>
      <c r="F886" s="179">
        <v>45</v>
      </c>
      <c r="G886" s="179">
        <v>2</v>
      </c>
      <c r="H886" s="268">
        <v>1</v>
      </c>
      <c r="I886" s="268">
        <v>1</v>
      </c>
      <c r="J886" s="3"/>
      <c r="K886" s="10"/>
      <c r="L886" s="10"/>
      <c r="M886" s="10"/>
      <c r="N886" s="3"/>
      <c r="O886" s="172"/>
      <c r="P886" s="173"/>
      <c r="Q886" s="173"/>
      <c r="R886" s="174"/>
      <c r="S886" s="3"/>
      <c r="T886" s="3"/>
      <c r="U886" s="3"/>
      <c r="V886" s="3"/>
    </row>
    <row r="887" spans="1:22" s="4" customFormat="1" ht="12.75" x14ac:dyDescent="0.2">
      <c r="A887" s="55"/>
      <c r="B887" s="10"/>
      <c r="C887" s="10" t="s">
        <v>570</v>
      </c>
      <c r="D887" s="10"/>
      <c r="E887" s="10" t="s">
        <v>120</v>
      </c>
      <c r="F887" s="179">
        <v>35</v>
      </c>
      <c r="G887" s="179"/>
      <c r="H887" s="268">
        <v>0</v>
      </c>
      <c r="I887" s="268"/>
      <c r="J887" s="3"/>
      <c r="K887" s="10"/>
      <c r="L887" s="10"/>
      <c r="M887" s="10"/>
      <c r="N887" s="3"/>
      <c r="O887" s="172"/>
      <c r="P887" s="173"/>
      <c r="Q887" s="173"/>
      <c r="R887" s="174"/>
      <c r="S887" s="3"/>
      <c r="T887" s="3"/>
      <c r="U887" s="3"/>
      <c r="V887" s="3"/>
    </row>
    <row r="888" spans="1:22" s="4" customFormat="1" ht="12.75" x14ac:dyDescent="0.2">
      <c r="A888" s="55"/>
      <c r="B888" s="10"/>
      <c r="C888" s="10" t="s">
        <v>571</v>
      </c>
      <c r="D888" s="10"/>
      <c r="E888" s="10" t="s">
        <v>97</v>
      </c>
      <c r="F888" s="179">
        <v>1</v>
      </c>
      <c r="G888" s="179"/>
      <c r="H888" s="268"/>
      <c r="I888" s="268"/>
      <c r="J888" s="3"/>
      <c r="K888" s="10"/>
      <c r="L888" s="10"/>
      <c r="M888" s="10"/>
      <c r="N888" s="3"/>
      <c r="O888" s="172"/>
      <c r="P888" s="173"/>
      <c r="Q888" s="173"/>
      <c r="R888" s="174"/>
      <c r="S888" s="3"/>
      <c r="T888" s="3"/>
      <c r="U888" s="3"/>
      <c r="V888" s="3"/>
    </row>
    <row r="889" spans="1:22" s="4" customFormat="1" ht="12.75" x14ac:dyDescent="0.2">
      <c r="A889" s="55"/>
      <c r="B889" s="10"/>
      <c r="C889" s="10" t="s">
        <v>571</v>
      </c>
      <c r="D889" s="10"/>
      <c r="E889" s="10" t="s">
        <v>572</v>
      </c>
      <c r="F889" s="179">
        <v>43</v>
      </c>
      <c r="G889" s="179">
        <v>1</v>
      </c>
      <c r="H889" s="268">
        <v>0</v>
      </c>
      <c r="I889" s="268"/>
      <c r="J889" s="3"/>
      <c r="K889" s="10"/>
      <c r="L889" s="10"/>
      <c r="M889" s="10"/>
      <c r="N889" s="3"/>
      <c r="O889" s="172"/>
      <c r="P889" s="173"/>
      <c r="Q889" s="173"/>
      <c r="R889" s="174"/>
      <c r="S889" s="3"/>
      <c r="T889" s="3"/>
      <c r="U889" s="3"/>
      <c r="V889" s="3"/>
    </row>
    <row r="890" spans="1:22" s="4" customFormat="1" ht="12.75" x14ac:dyDescent="0.2">
      <c r="A890" s="55"/>
      <c r="B890" s="10"/>
      <c r="C890" s="10" t="s">
        <v>573</v>
      </c>
      <c r="D890" s="10"/>
      <c r="E890" s="10" t="s">
        <v>167</v>
      </c>
      <c r="F890" s="179">
        <v>160</v>
      </c>
      <c r="G890" s="179">
        <v>4</v>
      </c>
      <c r="H890" s="268">
        <v>4</v>
      </c>
      <c r="I890" s="268">
        <v>0.25</v>
      </c>
      <c r="J890" s="3"/>
      <c r="K890" s="10"/>
      <c r="L890" s="10"/>
      <c r="M890" s="10"/>
      <c r="N890" s="3"/>
      <c r="O890" s="172"/>
      <c r="P890" s="173"/>
      <c r="Q890" s="173"/>
      <c r="R890" s="174"/>
      <c r="S890" s="3"/>
      <c r="T890" s="3"/>
      <c r="U890" s="3"/>
      <c r="V890" s="3"/>
    </row>
    <row r="891" spans="1:22" s="4" customFormat="1" ht="12.75" x14ac:dyDescent="0.2">
      <c r="A891" s="55"/>
      <c r="B891" s="10"/>
      <c r="C891" s="10" t="s">
        <v>574</v>
      </c>
      <c r="D891" s="10"/>
      <c r="E891" s="10" t="s">
        <v>167</v>
      </c>
      <c r="F891" s="179">
        <v>33</v>
      </c>
      <c r="G891" s="179"/>
      <c r="H891" s="268"/>
      <c r="I891" s="268"/>
      <c r="J891" s="3"/>
      <c r="K891" s="10"/>
      <c r="L891" s="10"/>
      <c r="M891" s="10"/>
      <c r="N891" s="3"/>
      <c r="O891" s="172"/>
      <c r="P891" s="173"/>
      <c r="Q891" s="173"/>
      <c r="R891" s="174"/>
      <c r="S891" s="3"/>
      <c r="T891" s="3"/>
      <c r="U891" s="3"/>
      <c r="V891" s="3"/>
    </row>
    <row r="892" spans="1:22" s="4" customFormat="1" ht="12.75" x14ac:dyDescent="0.2">
      <c r="A892" s="55"/>
      <c r="B892" s="10"/>
      <c r="C892" s="10" t="s">
        <v>575</v>
      </c>
      <c r="D892" s="10"/>
      <c r="E892" s="10" t="s">
        <v>179</v>
      </c>
      <c r="F892" s="179">
        <v>816</v>
      </c>
      <c r="G892" s="179">
        <v>17</v>
      </c>
      <c r="H892" s="268">
        <v>11</v>
      </c>
      <c r="I892" s="268">
        <v>1.63636363636364</v>
      </c>
      <c r="J892" s="3"/>
      <c r="K892" s="10"/>
      <c r="L892" s="10"/>
      <c r="M892" s="10"/>
      <c r="N892" s="3"/>
      <c r="O892" s="172"/>
      <c r="P892" s="173"/>
      <c r="Q892" s="173"/>
      <c r="R892" s="174"/>
      <c r="S892" s="3"/>
      <c r="T892" s="3"/>
      <c r="U892" s="3"/>
      <c r="V892" s="3"/>
    </row>
    <row r="893" spans="1:22" s="4" customFormat="1" ht="12.75" x14ac:dyDescent="0.2">
      <c r="A893" s="55"/>
      <c r="B893" s="10"/>
      <c r="C893" s="10" t="s">
        <v>576</v>
      </c>
      <c r="D893" s="10"/>
      <c r="E893" s="10" t="s">
        <v>287</v>
      </c>
      <c r="F893" s="179">
        <v>17</v>
      </c>
      <c r="G893" s="179"/>
      <c r="H893" s="268"/>
      <c r="I893" s="268"/>
      <c r="J893" s="3"/>
      <c r="K893" s="10"/>
      <c r="L893" s="10"/>
      <c r="M893" s="10"/>
      <c r="N893" s="3"/>
      <c r="O893" s="172"/>
      <c r="P893" s="173"/>
      <c r="Q893" s="173"/>
      <c r="R893" s="174"/>
      <c r="S893" s="3"/>
      <c r="T893" s="3"/>
      <c r="U893" s="3"/>
      <c r="V893" s="3"/>
    </row>
    <row r="894" spans="1:22" s="4" customFormat="1" ht="12.75" x14ac:dyDescent="0.2">
      <c r="A894" s="55"/>
      <c r="B894" s="10"/>
      <c r="C894" s="10" t="s">
        <v>697</v>
      </c>
      <c r="D894" s="10"/>
      <c r="E894" s="10" t="s">
        <v>578</v>
      </c>
      <c r="F894" s="179">
        <v>26</v>
      </c>
      <c r="G894" s="179"/>
      <c r="H894" s="268">
        <v>0</v>
      </c>
      <c r="I894" s="268"/>
      <c r="J894" s="3"/>
      <c r="K894" s="10"/>
      <c r="L894" s="10"/>
      <c r="M894" s="10"/>
      <c r="N894" s="3"/>
      <c r="O894" s="172"/>
      <c r="P894" s="173"/>
      <c r="Q894" s="173"/>
      <c r="R894" s="174"/>
      <c r="S894" s="3"/>
      <c r="T894" s="3"/>
      <c r="U894" s="3"/>
      <c r="V894" s="3"/>
    </row>
    <row r="895" spans="1:22" s="4" customFormat="1" ht="12.75" x14ac:dyDescent="0.2">
      <c r="A895" s="55"/>
      <c r="B895" s="10"/>
      <c r="C895" s="10" t="s">
        <v>579</v>
      </c>
      <c r="D895" s="10"/>
      <c r="E895" s="10" t="s">
        <v>127</v>
      </c>
      <c r="F895" s="179">
        <v>63</v>
      </c>
      <c r="G895" s="179">
        <v>2</v>
      </c>
      <c r="H895" s="268">
        <v>1</v>
      </c>
      <c r="I895" s="268">
        <v>0</v>
      </c>
      <c r="J895" s="3"/>
      <c r="K895" s="10"/>
      <c r="L895" s="10"/>
      <c r="M895" s="10"/>
      <c r="N895" s="3"/>
      <c r="O895" s="172"/>
      <c r="P895" s="173"/>
      <c r="Q895" s="173"/>
      <c r="R895" s="174"/>
      <c r="S895" s="3"/>
      <c r="T895" s="3"/>
      <c r="U895" s="3"/>
      <c r="V895" s="3"/>
    </row>
    <row r="896" spans="1:22" s="4" customFormat="1" ht="12.75" x14ac:dyDescent="0.2">
      <c r="A896" s="55"/>
      <c r="B896" s="10"/>
      <c r="C896" s="10" t="s">
        <v>583</v>
      </c>
      <c r="D896" s="10"/>
      <c r="E896" s="10" t="s">
        <v>460</v>
      </c>
      <c r="F896" s="179">
        <v>143</v>
      </c>
      <c r="G896" s="179">
        <v>3</v>
      </c>
      <c r="H896" s="268">
        <v>3</v>
      </c>
      <c r="I896" s="268">
        <v>0</v>
      </c>
      <c r="J896" s="3"/>
      <c r="K896" s="10"/>
      <c r="L896" s="10"/>
      <c r="M896" s="10"/>
      <c r="N896" s="3"/>
      <c r="O896" s="172"/>
      <c r="P896" s="173"/>
      <c r="Q896" s="173"/>
      <c r="R896" s="174"/>
      <c r="S896" s="3"/>
      <c r="T896" s="3"/>
      <c r="U896" s="3"/>
      <c r="V896" s="3"/>
    </row>
    <row r="897" spans="1:22" s="4" customFormat="1" ht="13.5" thickBot="1" x14ac:dyDescent="0.25">
      <c r="A897" s="55"/>
      <c r="B897" s="10"/>
      <c r="C897" s="10"/>
      <c r="D897" s="10"/>
      <c r="E897" s="10"/>
      <c r="F897" s="179"/>
      <c r="G897" s="179"/>
      <c r="H897" s="268"/>
      <c r="I897" s="268"/>
      <c r="J897" s="3"/>
      <c r="K897" s="10"/>
      <c r="L897" s="10"/>
      <c r="M897" s="10"/>
      <c r="N897" s="3"/>
      <c r="O897" s="172"/>
      <c r="P897" s="173"/>
      <c r="Q897" s="173"/>
      <c r="R897" s="174"/>
      <c r="S897" s="3"/>
      <c r="T897" s="3"/>
      <c r="U897" s="3"/>
      <c r="V897" s="3"/>
    </row>
    <row r="898" spans="1:22" s="4" customFormat="1" ht="13.5" thickBot="1" x14ac:dyDescent="0.25">
      <c r="A898" s="55"/>
      <c r="B898" s="93" t="s">
        <v>586</v>
      </c>
      <c r="C898" s="94"/>
      <c r="D898" s="94"/>
      <c r="E898" s="94"/>
      <c r="F898" s="231">
        <f>SUM(F637:F897)</f>
        <v>20932</v>
      </c>
      <c r="G898" s="231">
        <f>SUM(G637:G897)</f>
        <v>427</v>
      </c>
      <c r="H898" s="183">
        <f>SUM(H637:H897)</f>
        <v>297</v>
      </c>
      <c r="I898" s="269">
        <f>AVERAGE(I637:I897)</f>
        <v>10.012588337588335</v>
      </c>
      <c r="J898" s="3"/>
      <c r="K898" s="95"/>
      <c r="L898" s="95"/>
      <c r="M898" s="95"/>
      <c r="N898" s="3"/>
      <c r="O898" s="472"/>
      <c r="P898" s="473"/>
      <c r="Q898" s="473"/>
      <c r="R898" s="474"/>
      <c r="S898" s="3"/>
      <c r="T898" s="3"/>
      <c r="U898" s="3"/>
      <c r="V898" s="3"/>
    </row>
    <row r="899" spans="1:22" s="4" customFormat="1" ht="13.5" thickBot="1" x14ac:dyDescent="0.25">
      <c r="A899" s="55"/>
      <c r="B899" s="3"/>
      <c r="C899" s="3"/>
      <c r="D899" s="3"/>
      <c r="E899" s="3"/>
      <c r="F899" s="180"/>
      <c r="G899" s="180"/>
      <c r="H899" s="184"/>
      <c r="I899" s="184"/>
      <c r="J899" s="3"/>
      <c r="K899" s="50"/>
      <c r="L899" s="3"/>
      <c r="M899" s="3"/>
      <c r="N899" s="3"/>
      <c r="O899" s="3"/>
      <c r="P899" s="3"/>
      <c r="Q899" s="3"/>
      <c r="R899" s="3"/>
      <c r="S899" s="3"/>
      <c r="T899" s="3"/>
      <c r="U899" s="3"/>
      <c r="V899" s="3"/>
    </row>
    <row r="900" spans="1:22" s="4" customFormat="1" ht="63.75" x14ac:dyDescent="0.2">
      <c r="A900" s="55" t="s">
        <v>634</v>
      </c>
      <c r="B900" s="56" t="s">
        <v>592</v>
      </c>
      <c r="C900" s="56" t="s">
        <v>44</v>
      </c>
      <c r="D900" s="56" t="s">
        <v>45</v>
      </c>
      <c r="E900" s="56" t="s">
        <v>46</v>
      </c>
      <c r="F900" s="236" t="s">
        <v>635</v>
      </c>
      <c r="G900" s="236" t="s">
        <v>636</v>
      </c>
      <c r="H900" s="270" t="s">
        <v>637</v>
      </c>
      <c r="I900" s="270" t="s">
        <v>638</v>
      </c>
      <c r="J900" s="72"/>
      <c r="K900" s="57" t="s">
        <v>639</v>
      </c>
      <c r="L900" s="57" t="s">
        <v>640</v>
      </c>
      <c r="M900" s="57" t="s">
        <v>641</v>
      </c>
      <c r="N900" s="72"/>
      <c r="O900" s="467" t="s">
        <v>642</v>
      </c>
      <c r="P900" s="468"/>
      <c r="Q900" s="468"/>
      <c r="R900" s="468"/>
      <c r="S900" s="3"/>
      <c r="T900" s="3"/>
      <c r="U900" s="3"/>
      <c r="V900" s="3"/>
    </row>
    <row r="901" spans="1:22" s="4" customFormat="1" ht="12.75" x14ac:dyDescent="0.2">
      <c r="A901" s="55"/>
      <c r="B901" s="10"/>
      <c r="C901" s="10" t="s">
        <v>62</v>
      </c>
      <c r="D901" s="10"/>
      <c r="E901" s="10" t="s">
        <v>63</v>
      </c>
      <c r="F901" s="179">
        <v>28</v>
      </c>
      <c r="G901" s="179"/>
      <c r="H901" s="268">
        <v>0</v>
      </c>
      <c r="I901" s="268"/>
      <c r="J901" s="3"/>
      <c r="K901" s="10"/>
      <c r="L901" s="10"/>
      <c r="M901" s="10"/>
      <c r="N901" s="3"/>
      <c r="O901" s="469"/>
      <c r="P901" s="470"/>
      <c r="Q901" s="470"/>
      <c r="R901" s="471"/>
      <c r="S901" s="3"/>
      <c r="T901" s="3"/>
      <c r="U901" s="3"/>
      <c r="V901" s="3"/>
    </row>
    <row r="902" spans="1:22" s="4" customFormat="1" ht="12.75" x14ac:dyDescent="0.2">
      <c r="A902" s="55"/>
      <c r="B902" s="10"/>
      <c r="C902" s="10" t="s">
        <v>62</v>
      </c>
      <c r="D902" s="10"/>
      <c r="E902" s="10" t="s">
        <v>65</v>
      </c>
      <c r="F902" s="179">
        <v>1</v>
      </c>
      <c r="G902" s="179"/>
      <c r="H902" s="268"/>
      <c r="I902" s="268"/>
      <c r="J902" s="3"/>
      <c r="K902" s="10"/>
      <c r="L902" s="10"/>
      <c r="M902" s="10"/>
      <c r="N902" s="3"/>
      <c r="O902" s="172"/>
      <c r="P902" s="173"/>
      <c r="Q902" s="173"/>
      <c r="R902" s="174"/>
      <c r="S902" s="3"/>
      <c r="T902" s="3"/>
      <c r="U902" s="3"/>
      <c r="V902" s="3"/>
    </row>
    <row r="903" spans="1:22" s="4" customFormat="1" ht="12.75" x14ac:dyDescent="0.2">
      <c r="A903" s="55"/>
      <c r="B903" s="10"/>
      <c r="C903" s="10" t="s">
        <v>66</v>
      </c>
      <c r="D903" s="10"/>
      <c r="E903" s="10" t="s">
        <v>63</v>
      </c>
      <c r="F903" s="179">
        <v>3</v>
      </c>
      <c r="G903" s="179"/>
      <c r="H903" s="268"/>
      <c r="I903" s="268"/>
      <c r="J903" s="3"/>
      <c r="K903" s="10"/>
      <c r="L903" s="10"/>
      <c r="M903" s="10"/>
      <c r="N903" s="3"/>
      <c r="O903" s="172"/>
      <c r="P903" s="173"/>
      <c r="Q903" s="173"/>
      <c r="R903" s="174"/>
      <c r="S903" s="3"/>
      <c r="T903" s="3"/>
      <c r="U903" s="3"/>
      <c r="V903" s="3"/>
    </row>
    <row r="904" spans="1:22" s="4" customFormat="1" ht="12.75" x14ac:dyDescent="0.2">
      <c r="A904" s="55"/>
      <c r="B904" s="10"/>
      <c r="C904" s="10" t="s">
        <v>67</v>
      </c>
      <c r="D904" s="10"/>
      <c r="E904" s="10" t="s">
        <v>68</v>
      </c>
      <c r="F904" s="179">
        <v>1</v>
      </c>
      <c r="G904" s="179"/>
      <c r="H904" s="268"/>
      <c r="I904" s="268"/>
      <c r="J904" s="3"/>
      <c r="K904" s="10"/>
      <c r="L904" s="10"/>
      <c r="M904" s="10"/>
      <c r="N904" s="3"/>
      <c r="O904" s="172"/>
      <c r="P904" s="173"/>
      <c r="Q904" s="173"/>
      <c r="R904" s="174"/>
      <c r="S904" s="3"/>
      <c r="T904" s="3"/>
      <c r="U904" s="3"/>
      <c r="V904" s="3"/>
    </row>
    <row r="905" spans="1:22" s="4" customFormat="1" ht="12.75" x14ac:dyDescent="0.2">
      <c r="A905" s="55"/>
      <c r="B905" s="10"/>
      <c r="C905" s="10" t="s">
        <v>71</v>
      </c>
      <c r="D905" s="10"/>
      <c r="E905" s="10" t="s">
        <v>72</v>
      </c>
      <c r="F905" s="179">
        <v>4</v>
      </c>
      <c r="G905" s="179"/>
      <c r="H905" s="268"/>
      <c r="I905" s="268"/>
      <c r="J905" s="3"/>
      <c r="K905" s="10"/>
      <c r="L905" s="10"/>
      <c r="M905" s="10"/>
      <c r="N905" s="3"/>
      <c r="O905" s="172"/>
      <c r="P905" s="173"/>
      <c r="Q905" s="173"/>
      <c r="R905" s="174"/>
      <c r="S905" s="3"/>
      <c r="T905" s="3"/>
      <c r="U905" s="3"/>
      <c r="V905" s="3"/>
    </row>
    <row r="906" spans="1:22" s="4" customFormat="1" ht="12.75" x14ac:dyDescent="0.2">
      <c r="A906" s="55"/>
      <c r="B906" s="10"/>
      <c r="C906" s="10" t="s">
        <v>78</v>
      </c>
      <c r="D906" s="10"/>
      <c r="E906" s="10" t="s">
        <v>79</v>
      </c>
      <c r="F906" s="179"/>
      <c r="G906" s="179">
        <v>1</v>
      </c>
      <c r="H906" s="268">
        <v>1</v>
      </c>
      <c r="I906" s="268">
        <v>0</v>
      </c>
      <c r="J906" s="3"/>
      <c r="K906" s="10"/>
      <c r="L906" s="10"/>
      <c r="M906" s="10"/>
      <c r="N906" s="3"/>
      <c r="O906" s="172"/>
      <c r="P906" s="173"/>
      <c r="Q906" s="173"/>
      <c r="R906" s="174"/>
      <c r="S906" s="3"/>
      <c r="T906" s="3"/>
      <c r="U906" s="3"/>
      <c r="V906" s="3"/>
    </row>
    <row r="907" spans="1:22" s="4" customFormat="1" ht="12.75" x14ac:dyDescent="0.2">
      <c r="A907" s="55"/>
      <c r="B907" s="10"/>
      <c r="C907" s="10" t="s">
        <v>80</v>
      </c>
      <c r="D907" s="10"/>
      <c r="E907" s="10" t="s">
        <v>81</v>
      </c>
      <c r="F907" s="179">
        <v>12</v>
      </c>
      <c r="G907" s="179">
        <v>1</v>
      </c>
      <c r="H907" s="268">
        <v>0</v>
      </c>
      <c r="I907" s="268"/>
      <c r="J907" s="3"/>
      <c r="K907" s="10"/>
      <c r="L907" s="10"/>
      <c r="M907" s="10"/>
      <c r="N907" s="3"/>
      <c r="O907" s="172"/>
      <c r="P907" s="173"/>
      <c r="Q907" s="173"/>
      <c r="R907" s="174"/>
      <c r="S907" s="3"/>
      <c r="T907" s="3"/>
      <c r="U907" s="3"/>
      <c r="V907" s="3"/>
    </row>
    <row r="908" spans="1:22" s="4" customFormat="1" ht="12.75" x14ac:dyDescent="0.2">
      <c r="A908" s="55"/>
      <c r="B908" s="10"/>
      <c r="C908" s="10" t="s">
        <v>82</v>
      </c>
      <c r="D908" s="10"/>
      <c r="E908" s="10" t="s">
        <v>83</v>
      </c>
      <c r="F908" s="179">
        <v>195</v>
      </c>
      <c r="G908" s="179">
        <v>3</v>
      </c>
      <c r="H908" s="268">
        <v>0</v>
      </c>
      <c r="I908" s="268"/>
      <c r="J908" s="3"/>
      <c r="K908" s="10"/>
      <c r="L908" s="10"/>
      <c r="M908" s="10"/>
      <c r="N908" s="3"/>
      <c r="O908" s="172"/>
      <c r="P908" s="173"/>
      <c r="Q908" s="173"/>
      <c r="R908" s="174"/>
      <c r="S908" s="3"/>
      <c r="T908" s="3"/>
      <c r="U908" s="3"/>
      <c r="V908" s="3"/>
    </row>
    <row r="909" spans="1:22" s="4" customFormat="1" ht="12.75" x14ac:dyDescent="0.2">
      <c r="A909" s="55"/>
      <c r="B909" s="10"/>
      <c r="C909" s="10" t="s">
        <v>85</v>
      </c>
      <c r="D909" s="10"/>
      <c r="E909" s="10" t="s">
        <v>109</v>
      </c>
      <c r="F909" s="179">
        <v>1</v>
      </c>
      <c r="G909" s="179"/>
      <c r="H909" s="268"/>
      <c r="I909" s="268"/>
      <c r="J909" s="3"/>
      <c r="K909" s="10"/>
      <c r="L909" s="10"/>
      <c r="M909" s="10"/>
      <c r="N909" s="3"/>
      <c r="O909" s="172"/>
      <c r="P909" s="173"/>
      <c r="Q909" s="173"/>
      <c r="R909" s="174"/>
      <c r="S909" s="3"/>
      <c r="T909" s="3"/>
      <c r="U909" s="3"/>
      <c r="V909" s="3"/>
    </row>
    <row r="910" spans="1:22" s="4" customFormat="1" ht="12.75" x14ac:dyDescent="0.2">
      <c r="A910" s="55"/>
      <c r="B910" s="10"/>
      <c r="C910" s="10" t="s">
        <v>94</v>
      </c>
      <c r="D910" s="10"/>
      <c r="E910" s="10" t="s">
        <v>96</v>
      </c>
      <c r="F910" s="179">
        <v>13</v>
      </c>
      <c r="G910" s="179">
        <v>1</v>
      </c>
      <c r="H910" s="268">
        <v>1</v>
      </c>
      <c r="I910" s="268">
        <v>1</v>
      </c>
      <c r="J910" s="3"/>
      <c r="K910" s="10"/>
      <c r="L910" s="10"/>
      <c r="M910" s="10"/>
      <c r="N910" s="3"/>
      <c r="O910" s="172"/>
      <c r="P910" s="173"/>
      <c r="Q910" s="173"/>
      <c r="R910" s="174"/>
      <c r="S910" s="3"/>
      <c r="T910" s="3"/>
      <c r="U910" s="3"/>
      <c r="V910" s="3"/>
    </row>
    <row r="911" spans="1:22" s="4" customFormat="1" ht="12.75" x14ac:dyDescent="0.2">
      <c r="A911" s="55"/>
      <c r="B911" s="10"/>
      <c r="C911" s="10" t="s">
        <v>99</v>
      </c>
      <c r="D911" s="10"/>
      <c r="E911" s="10" t="s">
        <v>100</v>
      </c>
      <c r="F911" s="179">
        <v>1</v>
      </c>
      <c r="G911" s="179"/>
      <c r="H911" s="268"/>
      <c r="I911" s="268"/>
      <c r="J911" s="3"/>
      <c r="K911" s="10"/>
      <c r="L911" s="10"/>
      <c r="M911" s="10"/>
      <c r="N911" s="3"/>
      <c r="O911" s="172"/>
      <c r="P911" s="173"/>
      <c r="Q911" s="173"/>
      <c r="R911" s="174"/>
      <c r="S911" s="3"/>
      <c r="T911" s="3"/>
      <c r="U911" s="3"/>
      <c r="V911" s="3"/>
    </row>
    <row r="912" spans="1:22" s="4" customFormat="1" ht="12.75" x14ac:dyDescent="0.2">
      <c r="A912" s="55"/>
      <c r="B912" s="10"/>
      <c r="C912" s="10" t="s">
        <v>99</v>
      </c>
      <c r="D912" s="10"/>
      <c r="E912" s="10" t="s">
        <v>77</v>
      </c>
      <c r="F912" s="179">
        <v>10</v>
      </c>
      <c r="G912" s="179"/>
      <c r="H912" s="268">
        <v>0</v>
      </c>
      <c r="I912" s="268"/>
      <c r="J912" s="3"/>
      <c r="K912" s="10"/>
      <c r="L912" s="10"/>
      <c r="M912" s="10"/>
      <c r="N912" s="3"/>
      <c r="O912" s="172"/>
      <c r="P912" s="173"/>
      <c r="Q912" s="173"/>
      <c r="R912" s="174"/>
      <c r="S912" s="3"/>
      <c r="T912" s="3"/>
      <c r="U912" s="3"/>
      <c r="V912" s="3"/>
    </row>
    <row r="913" spans="1:22" s="4" customFormat="1" ht="12.75" x14ac:dyDescent="0.2">
      <c r="A913" s="55"/>
      <c r="B913" s="10"/>
      <c r="C913" s="10" t="s">
        <v>101</v>
      </c>
      <c r="D913" s="10"/>
      <c r="E913" s="10" t="s">
        <v>102</v>
      </c>
      <c r="F913" s="179">
        <v>2</v>
      </c>
      <c r="G913" s="179"/>
      <c r="H913" s="268">
        <v>0</v>
      </c>
      <c r="I913" s="268"/>
      <c r="J913" s="3"/>
      <c r="K913" s="10"/>
      <c r="L913" s="10"/>
      <c r="M913" s="10"/>
      <c r="N913" s="3"/>
      <c r="O913" s="172"/>
      <c r="P913" s="173"/>
      <c r="Q913" s="173"/>
      <c r="R913" s="174"/>
      <c r="S913" s="3"/>
      <c r="T913" s="3"/>
      <c r="U913" s="3"/>
      <c r="V913" s="3"/>
    </row>
    <row r="914" spans="1:22" s="4" customFormat="1" ht="12.75" x14ac:dyDescent="0.2">
      <c r="A914" s="55"/>
      <c r="B914" s="10"/>
      <c r="C914" s="10" t="s">
        <v>644</v>
      </c>
      <c r="D914" s="10"/>
      <c r="E914" s="10" t="s">
        <v>103</v>
      </c>
      <c r="F914" s="179">
        <v>2</v>
      </c>
      <c r="G914" s="179"/>
      <c r="H914" s="268"/>
      <c r="I914" s="268"/>
      <c r="J914" s="3"/>
      <c r="K914" s="10"/>
      <c r="L914" s="10"/>
      <c r="M914" s="10"/>
      <c r="N914" s="3"/>
      <c r="O914" s="172"/>
      <c r="P914" s="173"/>
      <c r="Q914" s="173"/>
      <c r="R914" s="174"/>
      <c r="S914" s="3"/>
      <c r="T914" s="3"/>
      <c r="U914" s="3"/>
      <c r="V914" s="3"/>
    </row>
    <row r="915" spans="1:22" s="4" customFormat="1" ht="12.75" x14ac:dyDescent="0.2">
      <c r="A915" s="55"/>
      <c r="B915" s="10"/>
      <c r="C915" s="10" t="s">
        <v>106</v>
      </c>
      <c r="D915" s="10"/>
      <c r="E915" s="10" t="s">
        <v>107</v>
      </c>
      <c r="F915" s="179">
        <v>2</v>
      </c>
      <c r="G915" s="179"/>
      <c r="H915" s="268"/>
      <c r="I915" s="268"/>
      <c r="J915" s="3"/>
      <c r="K915" s="10"/>
      <c r="L915" s="10"/>
      <c r="M915" s="10"/>
      <c r="N915" s="3"/>
      <c r="O915" s="172"/>
      <c r="P915" s="173"/>
      <c r="Q915" s="173"/>
      <c r="R915" s="174"/>
      <c r="S915" s="3"/>
      <c r="T915" s="3"/>
      <c r="U915" s="3"/>
      <c r="V915" s="3"/>
    </row>
    <row r="916" spans="1:22" s="4" customFormat="1" ht="12.75" x14ac:dyDescent="0.2">
      <c r="A916" s="55"/>
      <c r="B916" s="10"/>
      <c r="C916" s="10" t="s">
        <v>113</v>
      </c>
      <c r="D916" s="10"/>
      <c r="E916" s="10" t="s">
        <v>104</v>
      </c>
      <c r="F916" s="179">
        <v>18</v>
      </c>
      <c r="G916" s="179"/>
      <c r="H916" s="268"/>
      <c r="I916" s="268"/>
      <c r="J916" s="3"/>
      <c r="K916" s="10"/>
      <c r="L916" s="10"/>
      <c r="M916" s="10"/>
      <c r="N916" s="3"/>
      <c r="O916" s="172"/>
      <c r="P916" s="173"/>
      <c r="Q916" s="173"/>
      <c r="R916" s="174"/>
      <c r="S916" s="3"/>
      <c r="T916" s="3"/>
      <c r="U916" s="3"/>
      <c r="V916" s="3"/>
    </row>
    <row r="917" spans="1:22" s="4" customFormat="1" ht="12.75" x14ac:dyDescent="0.2">
      <c r="A917" s="55"/>
      <c r="B917" s="10"/>
      <c r="C917" s="10" t="s">
        <v>115</v>
      </c>
      <c r="D917" s="10"/>
      <c r="E917" s="10" t="s">
        <v>104</v>
      </c>
      <c r="F917" s="179">
        <v>1</v>
      </c>
      <c r="G917" s="179"/>
      <c r="H917" s="268"/>
      <c r="I917" s="268"/>
      <c r="J917" s="3"/>
      <c r="K917" s="10"/>
      <c r="L917" s="10"/>
      <c r="M917" s="10"/>
      <c r="N917" s="3"/>
      <c r="O917" s="172"/>
      <c r="P917" s="173"/>
      <c r="Q917" s="173"/>
      <c r="R917" s="174"/>
      <c r="S917" s="3"/>
      <c r="T917" s="3"/>
      <c r="U917" s="3"/>
      <c r="V917" s="3"/>
    </row>
    <row r="918" spans="1:22" s="4" customFormat="1" ht="12.75" x14ac:dyDescent="0.2">
      <c r="A918" s="55"/>
      <c r="B918" s="10"/>
      <c r="C918" s="10" t="s">
        <v>117</v>
      </c>
      <c r="D918" s="10"/>
      <c r="E918" s="10" t="s">
        <v>104</v>
      </c>
      <c r="F918" s="179">
        <v>1</v>
      </c>
      <c r="G918" s="179"/>
      <c r="H918" s="268"/>
      <c r="I918" s="268"/>
      <c r="J918" s="3"/>
      <c r="K918" s="10"/>
      <c r="L918" s="10"/>
      <c r="M918" s="10"/>
      <c r="N918" s="3"/>
      <c r="O918" s="172"/>
      <c r="P918" s="173"/>
      <c r="Q918" s="173"/>
      <c r="R918" s="174"/>
      <c r="S918" s="3"/>
      <c r="T918" s="3"/>
      <c r="U918" s="3"/>
      <c r="V918" s="3"/>
    </row>
    <row r="919" spans="1:22" s="4" customFormat="1" ht="12.75" x14ac:dyDescent="0.2">
      <c r="A919" s="55"/>
      <c r="B919" s="10"/>
      <c r="C919" s="10" t="s">
        <v>118</v>
      </c>
      <c r="D919" s="10"/>
      <c r="E919" s="10" t="s">
        <v>105</v>
      </c>
      <c r="F919" s="179">
        <v>1</v>
      </c>
      <c r="G919" s="179"/>
      <c r="H919" s="268"/>
      <c r="I919" s="268"/>
      <c r="J919" s="3"/>
      <c r="K919" s="10"/>
      <c r="L919" s="10"/>
      <c r="M919" s="10"/>
      <c r="N919" s="3"/>
      <c r="O919" s="172"/>
      <c r="P919" s="173"/>
      <c r="Q919" s="173"/>
      <c r="R919" s="174"/>
      <c r="S919" s="3"/>
      <c r="T919" s="3"/>
      <c r="U919" s="3"/>
      <c r="V919" s="3"/>
    </row>
    <row r="920" spans="1:22" s="4" customFormat="1" ht="12.75" x14ac:dyDescent="0.2">
      <c r="A920" s="55"/>
      <c r="B920" s="10"/>
      <c r="C920" s="10" t="s">
        <v>123</v>
      </c>
      <c r="D920" s="10"/>
      <c r="E920" s="10" t="s">
        <v>124</v>
      </c>
      <c r="F920" s="179">
        <v>1</v>
      </c>
      <c r="G920" s="179"/>
      <c r="H920" s="268"/>
      <c r="I920" s="268"/>
      <c r="J920" s="3"/>
      <c r="K920" s="10"/>
      <c r="L920" s="10"/>
      <c r="M920" s="10"/>
      <c r="N920" s="3"/>
      <c r="O920" s="172"/>
      <c r="P920" s="173"/>
      <c r="Q920" s="173"/>
      <c r="R920" s="174"/>
      <c r="S920" s="3"/>
      <c r="T920" s="3"/>
      <c r="U920" s="3"/>
      <c r="V920" s="3"/>
    </row>
    <row r="921" spans="1:22" s="4" customFormat="1" ht="12.75" x14ac:dyDescent="0.2">
      <c r="A921" s="55"/>
      <c r="B921" s="10"/>
      <c r="C921" s="10" t="s">
        <v>125</v>
      </c>
      <c r="D921" s="10"/>
      <c r="E921" s="10" t="s">
        <v>120</v>
      </c>
      <c r="F921" s="179">
        <v>2</v>
      </c>
      <c r="G921" s="179"/>
      <c r="H921" s="268"/>
      <c r="I921" s="268"/>
      <c r="J921" s="3"/>
      <c r="K921" s="10"/>
      <c r="L921" s="10"/>
      <c r="M921" s="10"/>
      <c r="N921" s="3"/>
      <c r="O921" s="172"/>
      <c r="P921" s="173"/>
      <c r="Q921" s="173"/>
      <c r="R921" s="174"/>
      <c r="S921" s="3"/>
      <c r="T921" s="3"/>
      <c r="U921" s="3"/>
      <c r="V921" s="3"/>
    </row>
    <row r="922" spans="1:22" s="4" customFormat="1" ht="12.75" x14ac:dyDescent="0.2">
      <c r="A922" s="55"/>
      <c r="B922" s="10"/>
      <c r="C922" s="10" t="s">
        <v>126</v>
      </c>
      <c r="D922" s="10"/>
      <c r="E922" s="10" t="s">
        <v>127</v>
      </c>
      <c r="F922" s="179">
        <v>1</v>
      </c>
      <c r="G922" s="179"/>
      <c r="H922" s="268"/>
      <c r="I922" s="268"/>
      <c r="J922" s="3"/>
      <c r="K922" s="10"/>
      <c r="L922" s="10"/>
      <c r="M922" s="10"/>
      <c r="N922" s="3"/>
      <c r="O922" s="172"/>
      <c r="P922" s="173"/>
      <c r="Q922" s="173"/>
      <c r="R922" s="174"/>
      <c r="S922" s="3"/>
      <c r="T922" s="3"/>
      <c r="U922" s="3"/>
      <c r="V922" s="3"/>
    </row>
    <row r="923" spans="1:22" s="4" customFormat="1" ht="12.75" x14ac:dyDescent="0.2">
      <c r="A923" s="55"/>
      <c r="B923" s="10"/>
      <c r="C923" s="10" t="s">
        <v>128</v>
      </c>
      <c r="D923" s="10"/>
      <c r="E923" s="10" t="s">
        <v>68</v>
      </c>
      <c r="F923" s="179">
        <v>38</v>
      </c>
      <c r="G923" s="179">
        <v>1</v>
      </c>
      <c r="H923" s="268">
        <v>0</v>
      </c>
      <c r="I923" s="268"/>
      <c r="J923" s="3"/>
      <c r="K923" s="10"/>
      <c r="L923" s="10"/>
      <c r="M923" s="10"/>
      <c r="N923" s="3"/>
      <c r="O923" s="172"/>
      <c r="P923" s="173"/>
      <c r="Q923" s="173"/>
      <c r="R923" s="174"/>
      <c r="S923" s="3"/>
      <c r="T923" s="3"/>
      <c r="U923" s="3"/>
      <c r="V923" s="3"/>
    </row>
    <row r="924" spans="1:22" s="4" customFormat="1" ht="12.75" x14ac:dyDescent="0.2">
      <c r="A924" s="55"/>
      <c r="B924" s="10"/>
      <c r="C924" s="10" t="s">
        <v>128</v>
      </c>
      <c r="D924" s="10"/>
      <c r="E924" s="10" t="s">
        <v>75</v>
      </c>
      <c r="F924" s="179">
        <v>1</v>
      </c>
      <c r="G924" s="179"/>
      <c r="H924" s="268"/>
      <c r="I924" s="268"/>
      <c r="J924" s="3"/>
      <c r="K924" s="10"/>
      <c r="L924" s="10"/>
      <c r="M924" s="10"/>
      <c r="N924" s="3"/>
      <c r="O924" s="172"/>
      <c r="P924" s="173"/>
      <c r="Q924" s="173"/>
      <c r="R924" s="174"/>
      <c r="S924" s="3"/>
      <c r="T924" s="3"/>
      <c r="U924" s="3"/>
      <c r="V924" s="3"/>
    </row>
    <row r="925" spans="1:22" s="4" customFormat="1" ht="12.75" x14ac:dyDescent="0.2">
      <c r="A925" s="55"/>
      <c r="B925" s="10"/>
      <c r="C925" s="10" t="s">
        <v>128</v>
      </c>
      <c r="D925" s="10"/>
      <c r="E925" s="10" t="s">
        <v>153</v>
      </c>
      <c r="F925" s="179">
        <v>1</v>
      </c>
      <c r="G925" s="179"/>
      <c r="H925" s="268"/>
      <c r="I925" s="268"/>
      <c r="J925" s="3"/>
      <c r="K925" s="10"/>
      <c r="L925" s="10"/>
      <c r="M925" s="10"/>
      <c r="N925" s="3"/>
      <c r="O925" s="172"/>
      <c r="P925" s="173"/>
      <c r="Q925" s="173"/>
      <c r="R925" s="174"/>
      <c r="S925" s="3"/>
      <c r="T925" s="3"/>
      <c r="U925" s="3"/>
      <c r="V925" s="3"/>
    </row>
    <row r="926" spans="1:22" s="4" customFormat="1" ht="12.75" x14ac:dyDescent="0.2">
      <c r="A926" s="55"/>
      <c r="B926" s="10"/>
      <c r="C926" s="10" t="s">
        <v>135</v>
      </c>
      <c r="D926" s="10"/>
      <c r="E926" s="10" t="s">
        <v>131</v>
      </c>
      <c r="F926" s="179">
        <v>4</v>
      </c>
      <c r="G926" s="179"/>
      <c r="H926" s="268"/>
      <c r="I926" s="268"/>
      <c r="J926" s="3"/>
      <c r="K926" s="10"/>
      <c r="L926" s="10"/>
      <c r="M926" s="10"/>
      <c r="N926" s="3"/>
      <c r="O926" s="172"/>
      <c r="P926" s="173"/>
      <c r="Q926" s="173"/>
      <c r="R926" s="174"/>
      <c r="S926" s="3"/>
      <c r="T926" s="3"/>
      <c r="U926" s="3"/>
      <c r="V926" s="3"/>
    </row>
    <row r="927" spans="1:22" s="4" customFormat="1" ht="12.75" x14ac:dyDescent="0.2">
      <c r="A927" s="55"/>
      <c r="B927" s="10"/>
      <c r="C927" s="10" t="s">
        <v>136</v>
      </c>
      <c r="D927" s="10"/>
      <c r="E927" s="10" t="s">
        <v>79</v>
      </c>
      <c r="F927" s="179">
        <v>5</v>
      </c>
      <c r="G927" s="179"/>
      <c r="H927" s="268"/>
      <c r="I927" s="268"/>
      <c r="J927" s="3"/>
      <c r="K927" s="10"/>
      <c r="L927" s="10"/>
      <c r="M927" s="10"/>
      <c r="N927" s="3"/>
      <c r="O927" s="172"/>
      <c r="P927" s="173"/>
      <c r="Q927" s="173"/>
      <c r="R927" s="174"/>
      <c r="S927" s="3"/>
      <c r="T927" s="3"/>
      <c r="U927" s="3"/>
      <c r="V927" s="3"/>
    </row>
    <row r="928" spans="1:22" s="4" customFormat="1" ht="12.75" x14ac:dyDescent="0.2">
      <c r="A928" s="55"/>
      <c r="B928" s="10"/>
      <c r="C928" s="10" t="s">
        <v>141</v>
      </c>
      <c r="D928" s="10"/>
      <c r="E928" s="10" t="s">
        <v>104</v>
      </c>
      <c r="F928" s="179">
        <v>3</v>
      </c>
      <c r="G928" s="179"/>
      <c r="H928" s="268"/>
      <c r="I928" s="268"/>
      <c r="J928" s="3"/>
      <c r="K928" s="10"/>
      <c r="L928" s="10"/>
      <c r="M928" s="10"/>
      <c r="N928" s="3"/>
      <c r="O928" s="172"/>
      <c r="P928" s="173"/>
      <c r="Q928" s="173"/>
      <c r="R928" s="174"/>
      <c r="S928" s="3"/>
      <c r="T928" s="3"/>
      <c r="U928" s="3"/>
      <c r="V928" s="3"/>
    </row>
    <row r="929" spans="1:22" s="4" customFormat="1" ht="12.75" x14ac:dyDescent="0.2">
      <c r="A929" s="55"/>
      <c r="B929" s="10"/>
      <c r="C929" s="10" t="s">
        <v>142</v>
      </c>
      <c r="D929" s="10"/>
      <c r="E929" s="10" t="s">
        <v>143</v>
      </c>
      <c r="F929" s="179">
        <v>9</v>
      </c>
      <c r="G929" s="179"/>
      <c r="H929" s="268"/>
      <c r="I929" s="268"/>
      <c r="J929" s="3"/>
      <c r="K929" s="10"/>
      <c r="L929" s="10"/>
      <c r="M929" s="10"/>
      <c r="N929" s="3"/>
      <c r="O929" s="172"/>
      <c r="P929" s="173"/>
      <c r="Q929" s="173"/>
      <c r="R929" s="174"/>
      <c r="S929" s="3"/>
      <c r="T929" s="3"/>
      <c r="U929" s="3"/>
      <c r="V929" s="3"/>
    </row>
    <row r="930" spans="1:22" s="4" customFormat="1" ht="12.75" x14ac:dyDescent="0.2">
      <c r="A930" s="55"/>
      <c r="B930" s="10"/>
      <c r="C930" s="10" t="s">
        <v>144</v>
      </c>
      <c r="D930" s="10"/>
      <c r="E930" s="10" t="s">
        <v>145</v>
      </c>
      <c r="F930" s="179">
        <v>86</v>
      </c>
      <c r="G930" s="179">
        <v>2</v>
      </c>
      <c r="H930" s="268">
        <v>2</v>
      </c>
      <c r="I930" s="268">
        <v>0</v>
      </c>
      <c r="J930" s="3"/>
      <c r="K930" s="10"/>
      <c r="L930" s="10"/>
      <c r="M930" s="10"/>
      <c r="N930" s="3"/>
      <c r="O930" s="172"/>
      <c r="P930" s="173"/>
      <c r="Q930" s="173"/>
      <c r="R930" s="174"/>
      <c r="S930" s="3"/>
      <c r="T930" s="3"/>
      <c r="U930" s="3"/>
      <c r="V930" s="3"/>
    </row>
    <row r="931" spans="1:22" s="4" customFormat="1" ht="12.75" x14ac:dyDescent="0.2">
      <c r="A931" s="55"/>
      <c r="B931" s="10"/>
      <c r="C931" s="10" t="s">
        <v>146</v>
      </c>
      <c r="D931" s="10"/>
      <c r="E931" s="10" t="s">
        <v>148</v>
      </c>
      <c r="F931" s="179">
        <v>18</v>
      </c>
      <c r="G931" s="179"/>
      <c r="H931" s="268"/>
      <c r="I931" s="268"/>
      <c r="J931" s="3"/>
      <c r="K931" s="10"/>
      <c r="L931" s="10"/>
      <c r="M931" s="10"/>
      <c r="N931" s="3"/>
      <c r="O931" s="172"/>
      <c r="P931" s="173"/>
      <c r="Q931" s="173"/>
      <c r="R931" s="174"/>
      <c r="S931" s="3"/>
      <c r="T931" s="3"/>
      <c r="U931" s="3"/>
      <c r="V931" s="3"/>
    </row>
    <row r="932" spans="1:22" s="4" customFormat="1" ht="12.75" x14ac:dyDescent="0.2">
      <c r="A932" s="55"/>
      <c r="B932" s="10"/>
      <c r="C932" s="10" t="s">
        <v>149</v>
      </c>
      <c r="D932" s="10"/>
      <c r="E932" s="10" t="s">
        <v>104</v>
      </c>
      <c r="F932" s="179">
        <v>1</v>
      </c>
      <c r="G932" s="179"/>
      <c r="H932" s="268"/>
      <c r="I932" s="268"/>
      <c r="J932" s="3"/>
      <c r="K932" s="10"/>
      <c r="L932" s="10"/>
      <c r="M932" s="10"/>
      <c r="N932" s="3"/>
      <c r="O932" s="172"/>
      <c r="P932" s="173"/>
      <c r="Q932" s="173"/>
      <c r="R932" s="174"/>
      <c r="S932" s="3"/>
      <c r="T932" s="3"/>
      <c r="U932" s="3"/>
      <c r="V932" s="3"/>
    </row>
    <row r="933" spans="1:22" s="4" customFormat="1" ht="12.75" x14ac:dyDescent="0.2">
      <c r="A933" s="55"/>
      <c r="B933" s="10"/>
      <c r="C933" s="10" t="s">
        <v>150</v>
      </c>
      <c r="D933" s="10"/>
      <c r="E933" s="10" t="s">
        <v>102</v>
      </c>
      <c r="F933" s="179">
        <v>1</v>
      </c>
      <c r="G933" s="179"/>
      <c r="H933" s="268"/>
      <c r="I933" s="268"/>
      <c r="J933" s="3"/>
      <c r="K933" s="10"/>
      <c r="L933" s="10"/>
      <c r="M933" s="10"/>
      <c r="N933" s="3"/>
      <c r="O933" s="172"/>
      <c r="P933" s="173"/>
      <c r="Q933" s="173"/>
      <c r="R933" s="174"/>
      <c r="S933" s="3"/>
      <c r="T933" s="3"/>
      <c r="U933" s="3"/>
      <c r="V933" s="3"/>
    </row>
    <row r="934" spans="1:22" s="4" customFormat="1" ht="12.75" x14ac:dyDescent="0.2">
      <c r="A934" s="55"/>
      <c r="B934" s="10"/>
      <c r="C934" s="10" t="s">
        <v>152</v>
      </c>
      <c r="D934" s="10"/>
      <c r="E934" s="10" t="s">
        <v>153</v>
      </c>
      <c r="F934" s="179">
        <v>19</v>
      </c>
      <c r="G934" s="179">
        <v>1</v>
      </c>
      <c r="H934" s="268">
        <v>1</v>
      </c>
      <c r="I934" s="268">
        <v>0</v>
      </c>
      <c r="J934" s="3"/>
      <c r="K934" s="10"/>
      <c r="L934" s="10"/>
      <c r="M934" s="10"/>
      <c r="N934" s="3"/>
      <c r="O934" s="172"/>
      <c r="P934" s="173"/>
      <c r="Q934" s="173"/>
      <c r="R934" s="174"/>
      <c r="S934" s="3"/>
      <c r="T934" s="3"/>
      <c r="U934" s="3"/>
      <c r="V934" s="3"/>
    </row>
    <row r="935" spans="1:22" s="4" customFormat="1" ht="12.75" x14ac:dyDescent="0.2">
      <c r="A935" s="55"/>
      <c r="B935" s="10"/>
      <c r="C935" s="10" t="s">
        <v>158</v>
      </c>
      <c r="D935" s="10"/>
      <c r="E935" s="10" t="s">
        <v>153</v>
      </c>
      <c r="F935" s="179">
        <v>1</v>
      </c>
      <c r="G935" s="179"/>
      <c r="H935" s="268"/>
      <c r="I935" s="268"/>
      <c r="J935" s="3"/>
      <c r="K935" s="10"/>
      <c r="L935" s="10"/>
      <c r="M935" s="10"/>
      <c r="N935" s="3"/>
      <c r="O935" s="172"/>
      <c r="P935" s="173"/>
      <c r="Q935" s="173"/>
      <c r="R935" s="174"/>
      <c r="S935" s="3"/>
      <c r="T935" s="3"/>
      <c r="U935" s="3"/>
      <c r="V935" s="3"/>
    </row>
    <row r="936" spans="1:22" s="4" customFormat="1" ht="12.75" x14ac:dyDescent="0.2">
      <c r="A936" s="55"/>
      <c r="B936" s="10"/>
      <c r="C936" s="10" t="s">
        <v>160</v>
      </c>
      <c r="D936" s="10"/>
      <c r="E936" s="10" t="s">
        <v>97</v>
      </c>
      <c r="F936" s="179">
        <v>2</v>
      </c>
      <c r="G936" s="179"/>
      <c r="H936" s="268"/>
      <c r="I936" s="268"/>
      <c r="J936" s="3"/>
      <c r="K936" s="10"/>
      <c r="L936" s="10"/>
      <c r="M936" s="10"/>
      <c r="N936" s="3"/>
      <c r="O936" s="172"/>
      <c r="P936" s="173"/>
      <c r="Q936" s="173"/>
      <c r="R936" s="174"/>
      <c r="S936" s="3"/>
      <c r="T936" s="3"/>
      <c r="U936" s="3"/>
      <c r="V936" s="3"/>
    </row>
    <row r="937" spans="1:22" s="4" customFormat="1" ht="12.75" x14ac:dyDescent="0.2">
      <c r="A937" s="55"/>
      <c r="B937" s="10"/>
      <c r="C937" s="10" t="s">
        <v>165</v>
      </c>
      <c r="D937" s="10"/>
      <c r="E937" s="10" t="s">
        <v>64</v>
      </c>
      <c r="F937" s="179">
        <v>18</v>
      </c>
      <c r="G937" s="179">
        <v>1</v>
      </c>
      <c r="H937" s="268">
        <v>1</v>
      </c>
      <c r="I937" s="268">
        <v>0</v>
      </c>
      <c r="J937" s="3"/>
      <c r="K937" s="10"/>
      <c r="L937" s="10"/>
      <c r="M937" s="10"/>
      <c r="N937" s="3"/>
      <c r="O937" s="172"/>
      <c r="P937" s="173"/>
      <c r="Q937" s="173"/>
      <c r="R937" s="174"/>
      <c r="S937" s="3"/>
      <c r="T937" s="3"/>
      <c r="U937" s="3"/>
      <c r="V937" s="3"/>
    </row>
    <row r="938" spans="1:22" s="4" customFormat="1" ht="12.75" x14ac:dyDescent="0.2">
      <c r="A938" s="55"/>
      <c r="B938" s="10"/>
      <c r="C938" s="10" t="s">
        <v>171</v>
      </c>
      <c r="D938" s="10"/>
      <c r="E938" s="10" t="s">
        <v>97</v>
      </c>
      <c r="F938" s="179">
        <v>20</v>
      </c>
      <c r="G938" s="179"/>
      <c r="H938" s="268">
        <v>0</v>
      </c>
      <c r="I938" s="268"/>
      <c r="J938" s="3"/>
      <c r="K938" s="10"/>
      <c r="L938" s="10"/>
      <c r="M938" s="10"/>
      <c r="N938" s="3"/>
      <c r="O938" s="172"/>
      <c r="P938" s="173"/>
      <c r="Q938" s="173"/>
      <c r="R938" s="174"/>
      <c r="S938" s="3"/>
      <c r="T938" s="3"/>
      <c r="U938" s="3"/>
      <c r="V938" s="3"/>
    </row>
    <row r="939" spans="1:22" s="4" customFormat="1" ht="12.75" x14ac:dyDescent="0.2">
      <c r="A939" s="55"/>
      <c r="B939" s="10"/>
      <c r="C939" s="10" t="s">
        <v>173</v>
      </c>
      <c r="D939" s="10"/>
      <c r="E939" s="10" t="s">
        <v>100</v>
      </c>
      <c r="F939" s="179">
        <v>4</v>
      </c>
      <c r="G939" s="179"/>
      <c r="H939" s="268"/>
      <c r="I939" s="268"/>
      <c r="J939" s="3"/>
      <c r="K939" s="10"/>
      <c r="L939" s="10"/>
      <c r="M939" s="10"/>
      <c r="N939" s="3"/>
      <c r="O939" s="172"/>
      <c r="P939" s="173"/>
      <c r="Q939" s="173"/>
      <c r="R939" s="174"/>
      <c r="S939" s="3"/>
      <c r="T939" s="3"/>
      <c r="U939" s="3"/>
      <c r="V939" s="3"/>
    </row>
    <row r="940" spans="1:22" s="4" customFormat="1" ht="12.75" x14ac:dyDescent="0.2">
      <c r="A940" s="55"/>
      <c r="B940" s="10"/>
      <c r="C940" s="10" t="s">
        <v>173</v>
      </c>
      <c r="D940" s="10"/>
      <c r="E940" s="10" t="s">
        <v>77</v>
      </c>
      <c r="F940" s="179">
        <v>5</v>
      </c>
      <c r="G940" s="179"/>
      <c r="H940" s="268"/>
      <c r="I940" s="268"/>
      <c r="J940" s="3"/>
      <c r="K940" s="10"/>
      <c r="L940" s="10"/>
      <c r="M940" s="10"/>
      <c r="N940" s="3"/>
      <c r="O940" s="172"/>
      <c r="P940" s="173"/>
      <c r="Q940" s="173"/>
      <c r="R940" s="174"/>
      <c r="S940" s="3"/>
      <c r="T940" s="3"/>
      <c r="U940" s="3"/>
      <c r="V940" s="3"/>
    </row>
    <row r="941" spans="1:22" s="4" customFormat="1" ht="12.75" x14ac:dyDescent="0.2">
      <c r="A941" s="55"/>
      <c r="B941" s="10"/>
      <c r="C941" s="10" t="s">
        <v>174</v>
      </c>
      <c r="D941" s="10"/>
      <c r="E941" s="10" t="s">
        <v>175</v>
      </c>
      <c r="F941" s="179">
        <v>4</v>
      </c>
      <c r="G941" s="179"/>
      <c r="H941" s="268"/>
      <c r="I941" s="268"/>
      <c r="J941" s="3"/>
      <c r="K941" s="10"/>
      <c r="L941" s="10"/>
      <c r="M941" s="10"/>
      <c r="N941" s="3"/>
      <c r="O941" s="172"/>
      <c r="P941" s="173"/>
      <c r="Q941" s="173"/>
      <c r="R941" s="174"/>
      <c r="S941" s="3"/>
      <c r="T941" s="3"/>
      <c r="U941" s="3"/>
      <c r="V941" s="3"/>
    </row>
    <row r="942" spans="1:22" s="4" customFormat="1" ht="12.75" x14ac:dyDescent="0.2">
      <c r="A942" s="55"/>
      <c r="B942" s="10"/>
      <c r="C942" s="10" t="s">
        <v>176</v>
      </c>
      <c r="D942" s="10"/>
      <c r="E942" s="10" t="s">
        <v>177</v>
      </c>
      <c r="F942" s="179">
        <v>20</v>
      </c>
      <c r="G942" s="179">
        <v>1</v>
      </c>
      <c r="H942" s="268">
        <v>2</v>
      </c>
      <c r="I942" s="268">
        <v>4</v>
      </c>
      <c r="J942" s="3"/>
      <c r="K942" s="10"/>
      <c r="L942" s="10"/>
      <c r="M942" s="10"/>
      <c r="N942" s="3"/>
      <c r="O942" s="172"/>
      <c r="P942" s="173"/>
      <c r="Q942" s="173"/>
      <c r="R942" s="174"/>
      <c r="S942" s="3"/>
      <c r="T942" s="3"/>
      <c r="U942" s="3"/>
      <c r="V942" s="3"/>
    </row>
    <row r="943" spans="1:22" s="4" customFormat="1" ht="12.75" x14ac:dyDescent="0.2">
      <c r="A943" s="55"/>
      <c r="B943" s="10"/>
      <c r="C943" s="10" t="s">
        <v>178</v>
      </c>
      <c r="D943" s="10"/>
      <c r="E943" s="10" t="s">
        <v>179</v>
      </c>
      <c r="F943" s="179">
        <v>4</v>
      </c>
      <c r="G943" s="179"/>
      <c r="H943" s="268"/>
      <c r="I943" s="268"/>
      <c r="J943" s="3"/>
      <c r="K943" s="10"/>
      <c r="L943" s="10"/>
      <c r="M943" s="10"/>
      <c r="N943" s="3"/>
      <c r="O943" s="172"/>
      <c r="P943" s="173"/>
      <c r="Q943" s="173"/>
      <c r="R943" s="174"/>
      <c r="S943" s="3"/>
      <c r="T943" s="3"/>
      <c r="U943" s="3"/>
      <c r="V943" s="3"/>
    </row>
    <row r="944" spans="1:22" s="4" customFormat="1" ht="12.75" x14ac:dyDescent="0.2">
      <c r="A944" s="55"/>
      <c r="B944" s="10"/>
      <c r="C944" s="10" t="s">
        <v>181</v>
      </c>
      <c r="D944" s="10"/>
      <c r="E944" s="10" t="s">
        <v>68</v>
      </c>
      <c r="F944" s="179">
        <v>1</v>
      </c>
      <c r="G944" s="179"/>
      <c r="H944" s="268"/>
      <c r="I944" s="268"/>
      <c r="J944" s="3"/>
      <c r="K944" s="10"/>
      <c r="L944" s="10"/>
      <c r="M944" s="10"/>
      <c r="N944" s="3"/>
      <c r="O944" s="172"/>
      <c r="P944" s="173"/>
      <c r="Q944" s="173"/>
      <c r="R944" s="174"/>
      <c r="S944" s="3"/>
      <c r="T944" s="3"/>
      <c r="U944" s="3"/>
      <c r="V944" s="3"/>
    </row>
    <row r="945" spans="1:22" s="4" customFormat="1" ht="12.75" x14ac:dyDescent="0.2">
      <c r="A945" s="55"/>
      <c r="B945" s="10"/>
      <c r="C945" s="10" t="s">
        <v>181</v>
      </c>
      <c r="D945" s="10"/>
      <c r="E945" s="10" t="s">
        <v>182</v>
      </c>
      <c r="F945" s="179">
        <v>7</v>
      </c>
      <c r="G945" s="179">
        <v>2</v>
      </c>
      <c r="H945" s="268">
        <v>0</v>
      </c>
      <c r="I945" s="268"/>
      <c r="J945" s="3"/>
      <c r="K945" s="10"/>
      <c r="L945" s="10"/>
      <c r="M945" s="10"/>
      <c r="N945" s="3"/>
      <c r="O945" s="172"/>
      <c r="P945" s="173"/>
      <c r="Q945" s="173"/>
      <c r="R945" s="174"/>
      <c r="S945" s="3"/>
      <c r="T945" s="3"/>
      <c r="U945" s="3"/>
      <c r="V945" s="3"/>
    </row>
    <row r="946" spans="1:22" s="4" customFormat="1" ht="12.75" x14ac:dyDescent="0.2">
      <c r="A946" s="55"/>
      <c r="B946" s="10"/>
      <c r="C946" s="10" t="s">
        <v>184</v>
      </c>
      <c r="D946" s="10"/>
      <c r="E946" s="10" t="s">
        <v>185</v>
      </c>
      <c r="F946" s="179">
        <v>8</v>
      </c>
      <c r="G946" s="179"/>
      <c r="H946" s="268"/>
      <c r="I946" s="268"/>
      <c r="J946" s="3"/>
      <c r="K946" s="10"/>
      <c r="L946" s="10"/>
      <c r="M946" s="10"/>
      <c r="N946" s="3"/>
      <c r="O946" s="172"/>
      <c r="P946" s="173"/>
      <c r="Q946" s="173"/>
      <c r="R946" s="174"/>
      <c r="S946" s="3"/>
      <c r="T946" s="3"/>
      <c r="U946" s="3"/>
      <c r="V946" s="3"/>
    </row>
    <row r="947" spans="1:22" s="4" customFormat="1" ht="12.75" x14ac:dyDescent="0.2">
      <c r="A947" s="55"/>
      <c r="B947" s="10"/>
      <c r="C947" s="10" t="s">
        <v>189</v>
      </c>
      <c r="D947" s="10"/>
      <c r="E947" s="10" t="s">
        <v>70</v>
      </c>
      <c r="F947" s="179">
        <v>2</v>
      </c>
      <c r="G947" s="179"/>
      <c r="H947" s="268"/>
      <c r="I947" s="268"/>
      <c r="J947" s="3"/>
      <c r="K947" s="10"/>
      <c r="L947" s="10"/>
      <c r="M947" s="10"/>
      <c r="N947" s="3"/>
      <c r="O947" s="172"/>
      <c r="P947" s="173"/>
      <c r="Q947" s="173"/>
      <c r="R947" s="174"/>
      <c r="S947" s="3"/>
      <c r="T947" s="3"/>
      <c r="U947" s="3"/>
      <c r="V947" s="3"/>
    </row>
    <row r="948" spans="1:22" s="4" customFormat="1" ht="12.75" x14ac:dyDescent="0.2">
      <c r="A948" s="55"/>
      <c r="B948" s="10"/>
      <c r="C948" s="10" t="s">
        <v>191</v>
      </c>
      <c r="D948" s="10"/>
      <c r="E948" s="10" t="s">
        <v>192</v>
      </c>
      <c r="F948" s="179">
        <v>1</v>
      </c>
      <c r="G948" s="179"/>
      <c r="H948" s="268"/>
      <c r="I948" s="268"/>
      <c r="J948" s="3"/>
      <c r="K948" s="10"/>
      <c r="L948" s="10"/>
      <c r="M948" s="10"/>
      <c r="N948" s="3"/>
      <c r="O948" s="172"/>
      <c r="P948" s="173"/>
      <c r="Q948" s="173"/>
      <c r="R948" s="174"/>
      <c r="S948" s="3"/>
      <c r="T948" s="3"/>
      <c r="U948" s="3"/>
      <c r="V948" s="3"/>
    </row>
    <row r="949" spans="1:22" s="4" customFormat="1" ht="12.75" x14ac:dyDescent="0.2">
      <c r="A949" s="55"/>
      <c r="B949" s="10"/>
      <c r="C949" s="10" t="s">
        <v>193</v>
      </c>
      <c r="D949" s="10"/>
      <c r="E949" s="10" t="s">
        <v>194</v>
      </c>
      <c r="F949" s="179">
        <v>3</v>
      </c>
      <c r="G949" s="179"/>
      <c r="H949" s="268"/>
      <c r="I949" s="268"/>
      <c r="J949" s="3"/>
      <c r="K949" s="10"/>
      <c r="L949" s="10"/>
      <c r="M949" s="10"/>
      <c r="N949" s="3"/>
      <c r="O949" s="172"/>
      <c r="P949" s="173"/>
      <c r="Q949" s="173"/>
      <c r="R949" s="174"/>
      <c r="S949" s="3"/>
      <c r="T949" s="3"/>
      <c r="U949" s="3"/>
      <c r="V949" s="3"/>
    </row>
    <row r="950" spans="1:22" s="4" customFormat="1" ht="12.75" x14ac:dyDescent="0.2">
      <c r="A950" s="55"/>
      <c r="B950" s="10"/>
      <c r="C950" s="10" t="s">
        <v>197</v>
      </c>
      <c r="D950" s="10"/>
      <c r="E950" s="10" t="s">
        <v>198</v>
      </c>
      <c r="F950" s="179">
        <v>11</v>
      </c>
      <c r="G950" s="179"/>
      <c r="H950" s="268"/>
      <c r="I950" s="268"/>
      <c r="J950" s="3"/>
      <c r="K950" s="10"/>
      <c r="L950" s="10"/>
      <c r="M950" s="10"/>
      <c r="N950" s="3"/>
      <c r="O950" s="172"/>
      <c r="P950" s="173"/>
      <c r="Q950" s="173"/>
      <c r="R950" s="174"/>
      <c r="S950" s="3"/>
      <c r="T950" s="3"/>
      <c r="U950" s="3"/>
      <c r="V950" s="3"/>
    </row>
    <row r="951" spans="1:22" s="4" customFormat="1" ht="12.75" x14ac:dyDescent="0.2">
      <c r="A951" s="55"/>
      <c r="B951" s="10"/>
      <c r="C951" s="10" t="s">
        <v>199</v>
      </c>
      <c r="D951" s="10"/>
      <c r="E951" s="10" t="s">
        <v>200</v>
      </c>
      <c r="F951" s="179">
        <v>15</v>
      </c>
      <c r="G951" s="179"/>
      <c r="H951" s="268"/>
      <c r="I951" s="268"/>
      <c r="J951" s="3"/>
      <c r="K951" s="10"/>
      <c r="L951" s="10"/>
      <c r="M951" s="10"/>
      <c r="N951" s="3"/>
      <c r="O951" s="172"/>
      <c r="P951" s="173"/>
      <c r="Q951" s="173"/>
      <c r="R951" s="174"/>
      <c r="S951" s="3"/>
      <c r="T951" s="3"/>
      <c r="U951" s="3"/>
      <c r="V951" s="3"/>
    </row>
    <row r="952" spans="1:22" s="4" customFormat="1" ht="12.75" x14ac:dyDescent="0.2">
      <c r="A952" s="55"/>
      <c r="B952" s="10"/>
      <c r="C952" s="10" t="s">
        <v>202</v>
      </c>
      <c r="D952" s="10"/>
      <c r="E952" s="10" t="s">
        <v>203</v>
      </c>
      <c r="F952" s="179">
        <v>26</v>
      </c>
      <c r="G952" s="179"/>
      <c r="H952" s="268"/>
      <c r="I952" s="268"/>
      <c r="J952" s="3"/>
      <c r="K952" s="10"/>
      <c r="L952" s="10"/>
      <c r="M952" s="10"/>
      <c r="N952" s="3"/>
      <c r="O952" s="172"/>
      <c r="P952" s="173"/>
      <c r="Q952" s="173"/>
      <c r="R952" s="174"/>
      <c r="S952" s="3"/>
      <c r="T952" s="3"/>
      <c r="U952" s="3"/>
      <c r="V952" s="3"/>
    </row>
    <row r="953" spans="1:22" s="4" customFormat="1" ht="12.75" x14ac:dyDescent="0.2">
      <c r="A953" s="55"/>
      <c r="B953" s="10"/>
      <c r="C953" s="10" t="s">
        <v>204</v>
      </c>
      <c r="D953" s="10"/>
      <c r="E953" s="10" t="s">
        <v>97</v>
      </c>
      <c r="F953" s="179">
        <v>2</v>
      </c>
      <c r="G953" s="179"/>
      <c r="H953" s="268"/>
      <c r="I953" s="268"/>
      <c r="J953" s="3"/>
      <c r="K953" s="10"/>
      <c r="L953" s="10"/>
      <c r="M953" s="10"/>
      <c r="N953" s="3"/>
      <c r="O953" s="172"/>
      <c r="P953" s="173"/>
      <c r="Q953" s="173"/>
      <c r="R953" s="174"/>
      <c r="S953" s="3"/>
      <c r="T953" s="3"/>
      <c r="U953" s="3"/>
      <c r="V953" s="3"/>
    </row>
    <row r="954" spans="1:22" s="4" customFormat="1" ht="12.75" x14ac:dyDescent="0.2">
      <c r="A954" s="55"/>
      <c r="B954" s="10"/>
      <c r="C954" s="10" t="s">
        <v>207</v>
      </c>
      <c r="D954" s="10"/>
      <c r="E954" s="10" t="s">
        <v>64</v>
      </c>
      <c r="F954" s="179">
        <v>3</v>
      </c>
      <c r="G954" s="179"/>
      <c r="H954" s="268"/>
      <c r="I954" s="268"/>
      <c r="J954" s="3"/>
      <c r="K954" s="10"/>
      <c r="L954" s="10"/>
      <c r="M954" s="10"/>
      <c r="N954" s="3"/>
      <c r="O954" s="172"/>
      <c r="P954" s="173"/>
      <c r="Q954" s="173"/>
      <c r="R954" s="174"/>
      <c r="S954" s="3"/>
      <c r="T954" s="3"/>
      <c r="U954" s="3"/>
      <c r="V954" s="3"/>
    </row>
    <row r="955" spans="1:22" s="4" customFormat="1" ht="12.75" x14ac:dyDescent="0.2">
      <c r="A955" s="55"/>
      <c r="B955" s="10"/>
      <c r="C955" s="10" t="s">
        <v>208</v>
      </c>
      <c r="D955" s="10"/>
      <c r="E955" s="10" t="s">
        <v>179</v>
      </c>
      <c r="F955" s="179">
        <v>2</v>
      </c>
      <c r="G955" s="179"/>
      <c r="H955" s="268"/>
      <c r="I955" s="268"/>
      <c r="J955" s="3"/>
      <c r="K955" s="10"/>
      <c r="L955" s="10"/>
      <c r="M955" s="10"/>
      <c r="N955" s="3"/>
      <c r="O955" s="172"/>
      <c r="P955" s="173"/>
      <c r="Q955" s="173"/>
      <c r="R955" s="174"/>
      <c r="S955" s="3"/>
      <c r="T955" s="3"/>
      <c r="U955" s="3"/>
      <c r="V955" s="3"/>
    </row>
    <row r="956" spans="1:22" s="4" customFormat="1" ht="12.75" x14ac:dyDescent="0.2">
      <c r="A956" s="55"/>
      <c r="B956" s="10"/>
      <c r="C956" s="10" t="s">
        <v>209</v>
      </c>
      <c r="D956" s="10"/>
      <c r="E956" s="10" t="s">
        <v>210</v>
      </c>
      <c r="F956" s="179">
        <v>3</v>
      </c>
      <c r="G956" s="179"/>
      <c r="H956" s="268"/>
      <c r="I956" s="268"/>
      <c r="J956" s="3"/>
      <c r="K956" s="10"/>
      <c r="L956" s="10"/>
      <c r="M956" s="10"/>
      <c r="N956" s="3"/>
      <c r="O956" s="172"/>
      <c r="P956" s="173"/>
      <c r="Q956" s="173"/>
      <c r="R956" s="174"/>
      <c r="S956" s="3"/>
      <c r="T956" s="3"/>
      <c r="U956" s="3"/>
      <c r="V956" s="3"/>
    </row>
    <row r="957" spans="1:22" s="4" customFormat="1" ht="12.75" x14ac:dyDescent="0.2">
      <c r="A957" s="55"/>
      <c r="B957" s="10"/>
      <c r="C957" s="10" t="s">
        <v>213</v>
      </c>
      <c r="D957" s="10"/>
      <c r="E957" s="10" t="s">
        <v>127</v>
      </c>
      <c r="F957" s="179">
        <v>3</v>
      </c>
      <c r="G957" s="179"/>
      <c r="H957" s="268"/>
      <c r="I957" s="268"/>
      <c r="J957" s="3"/>
      <c r="K957" s="10"/>
      <c r="L957" s="10"/>
      <c r="M957" s="10"/>
      <c r="N957" s="3"/>
      <c r="O957" s="172"/>
      <c r="P957" s="173"/>
      <c r="Q957" s="173"/>
      <c r="R957" s="174"/>
      <c r="S957" s="3"/>
      <c r="T957" s="3"/>
      <c r="U957" s="3"/>
      <c r="V957" s="3"/>
    </row>
    <row r="958" spans="1:22" s="4" customFormat="1" ht="12.75" x14ac:dyDescent="0.2">
      <c r="A958" s="55"/>
      <c r="B958" s="10"/>
      <c r="C958" s="10" t="s">
        <v>216</v>
      </c>
      <c r="D958" s="10"/>
      <c r="E958" s="10" t="s">
        <v>147</v>
      </c>
      <c r="F958" s="179">
        <v>3</v>
      </c>
      <c r="G958" s="179"/>
      <c r="H958" s="268"/>
      <c r="I958" s="268"/>
      <c r="J958" s="3"/>
      <c r="K958" s="10"/>
      <c r="L958" s="10"/>
      <c r="M958" s="10"/>
      <c r="N958" s="3"/>
      <c r="O958" s="172"/>
      <c r="P958" s="173"/>
      <c r="Q958" s="173"/>
      <c r="R958" s="174"/>
      <c r="S958" s="3"/>
      <c r="T958" s="3"/>
      <c r="U958" s="3"/>
      <c r="V958" s="3"/>
    </row>
    <row r="959" spans="1:22" s="4" customFormat="1" ht="12.75" x14ac:dyDescent="0.2">
      <c r="A959" s="55"/>
      <c r="B959" s="10"/>
      <c r="C959" s="10" t="s">
        <v>217</v>
      </c>
      <c r="D959" s="10"/>
      <c r="E959" s="10" t="s">
        <v>218</v>
      </c>
      <c r="F959" s="179">
        <v>1</v>
      </c>
      <c r="G959" s="179"/>
      <c r="H959" s="268"/>
      <c r="I959" s="268"/>
      <c r="J959" s="3"/>
      <c r="K959" s="10"/>
      <c r="L959" s="10"/>
      <c r="M959" s="10"/>
      <c r="N959" s="3"/>
      <c r="O959" s="172"/>
      <c r="P959" s="173"/>
      <c r="Q959" s="173"/>
      <c r="R959" s="174"/>
      <c r="S959" s="3"/>
      <c r="T959" s="3"/>
      <c r="U959" s="3"/>
      <c r="V959" s="3"/>
    </row>
    <row r="960" spans="1:22" s="4" customFormat="1" ht="12.75" x14ac:dyDescent="0.2">
      <c r="A960" s="55"/>
      <c r="B960" s="10"/>
      <c r="C960" s="10" t="s">
        <v>223</v>
      </c>
      <c r="D960" s="10"/>
      <c r="E960" s="10" t="s">
        <v>205</v>
      </c>
      <c r="F960" s="179">
        <v>3</v>
      </c>
      <c r="G960" s="179"/>
      <c r="H960" s="268"/>
      <c r="I960" s="268"/>
      <c r="J960" s="3"/>
      <c r="K960" s="10"/>
      <c r="L960" s="10"/>
      <c r="M960" s="10"/>
      <c r="N960" s="3"/>
      <c r="O960" s="172"/>
      <c r="P960" s="173"/>
      <c r="Q960" s="173"/>
      <c r="R960" s="174"/>
      <c r="S960" s="3"/>
      <c r="T960" s="3"/>
      <c r="U960" s="3"/>
      <c r="V960" s="3"/>
    </row>
    <row r="961" spans="1:22" s="4" customFormat="1" ht="12.75" x14ac:dyDescent="0.2">
      <c r="A961" s="55"/>
      <c r="B961" s="10"/>
      <c r="C961" s="10" t="s">
        <v>230</v>
      </c>
      <c r="D961" s="10"/>
      <c r="E961" s="10" t="s">
        <v>211</v>
      </c>
      <c r="F961" s="179">
        <v>3</v>
      </c>
      <c r="G961" s="179"/>
      <c r="H961" s="268"/>
      <c r="I961" s="268"/>
      <c r="J961" s="3"/>
      <c r="K961" s="10"/>
      <c r="L961" s="10"/>
      <c r="M961" s="10"/>
      <c r="N961" s="3"/>
      <c r="O961" s="172"/>
      <c r="P961" s="173"/>
      <c r="Q961" s="173"/>
      <c r="R961" s="174"/>
      <c r="S961" s="3"/>
      <c r="T961" s="3"/>
      <c r="U961" s="3"/>
      <c r="V961" s="3"/>
    </row>
    <row r="962" spans="1:22" s="4" customFormat="1" ht="12.75" x14ac:dyDescent="0.2">
      <c r="A962" s="55"/>
      <c r="B962" s="10"/>
      <c r="C962" s="10" t="s">
        <v>233</v>
      </c>
      <c r="D962" s="10"/>
      <c r="E962" s="10" t="s">
        <v>235</v>
      </c>
      <c r="F962" s="179">
        <v>1</v>
      </c>
      <c r="G962" s="179"/>
      <c r="H962" s="268"/>
      <c r="I962" s="268"/>
      <c r="J962" s="3"/>
      <c r="K962" s="10"/>
      <c r="L962" s="10"/>
      <c r="M962" s="10"/>
      <c r="N962" s="3"/>
      <c r="O962" s="172"/>
      <c r="P962" s="173"/>
      <c r="Q962" s="173"/>
      <c r="R962" s="174"/>
      <c r="S962" s="3"/>
      <c r="T962" s="3"/>
      <c r="U962" s="3"/>
      <c r="V962" s="3"/>
    </row>
    <row r="963" spans="1:22" s="4" customFormat="1" ht="12.75" x14ac:dyDescent="0.2">
      <c r="A963" s="55"/>
      <c r="B963" s="10"/>
      <c r="C963" s="10" t="s">
        <v>238</v>
      </c>
      <c r="D963" s="10"/>
      <c r="E963" s="10" t="s">
        <v>239</v>
      </c>
      <c r="F963" s="179">
        <v>3</v>
      </c>
      <c r="G963" s="179"/>
      <c r="H963" s="268"/>
      <c r="I963" s="268"/>
      <c r="J963" s="3"/>
      <c r="K963" s="10"/>
      <c r="L963" s="10"/>
      <c r="M963" s="10"/>
      <c r="N963" s="3"/>
      <c r="O963" s="172"/>
      <c r="P963" s="173"/>
      <c r="Q963" s="173"/>
      <c r="R963" s="174"/>
      <c r="S963" s="3"/>
      <c r="T963" s="3"/>
      <c r="U963" s="3"/>
      <c r="V963" s="3"/>
    </row>
    <row r="964" spans="1:22" s="4" customFormat="1" ht="12.75" x14ac:dyDescent="0.2">
      <c r="A964" s="55"/>
      <c r="B964" s="10"/>
      <c r="C964" s="10" t="s">
        <v>241</v>
      </c>
      <c r="D964" s="10"/>
      <c r="E964" s="10" t="s">
        <v>153</v>
      </c>
      <c r="F964" s="179">
        <v>1</v>
      </c>
      <c r="G964" s="179"/>
      <c r="H964" s="268"/>
      <c r="I964" s="268"/>
      <c r="J964" s="3"/>
      <c r="K964" s="10"/>
      <c r="L964" s="10"/>
      <c r="M964" s="10"/>
      <c r="N964" s="3"/>
      <c r="O964" s="172"/>
      <c r="P964" s="173"/>
      <c r="Q964" s="173"/>
      <c r="R964" s="174"/>
      <c r="S964" s="3"/>
      <c r="T964" s="3"/>
      <c r="U964" s="3"/>
      <c r="V964" s="3"/>
    </row>
    <row r="965" spans="1:22" s="4" customFormat="1" ht="12.75" x14ac:dyDescent="0.2">
      <c r="A965" s="55"/>
      <c r="B965" s="10"/>
      <c r="C965" s="10" t="s">
        <v>653</v>
      </c>
      <c r="D965" s="10"/>
      <c r="E965" s="10" t="s">
        <v>211</v>
      </c>
      <c r="F965" s="179">
        <v>21</v>
      </c>
      <c r="G965" s="179">
        <v>1</v>
      </c>
      <c r="H965" s="268">
        <v>1</v>
      </c>
      <c r="I965" s="268">
        <v>1</v>
      </c>
      <c r="J965" s="3"/>
      <c r="K965" s="10"/>
      <c r="L965" s="10"/>
      <c r="M965" s="10"/>
      <c r="N965" s="3"/>
      <c r="O965" s="172"/>
      <c r="P965" s="173"/>
      <c r="Q965" s="173"/>
      <c r="R965" s="174"/>
      <c r="S965" s="3"/>
      <c r="T965" s="3"/>
      <c r="U965" s="3"/>
      <c r="V965" s="3"/>
    </row>
    <row r="966" spans="1:22" s="4" customFormat="1" ht="12.75" x14ac:dyDescent="0.2">
      <c r="A966" s="55"/>
      <c r="B966" s="10"/>
      <c r="C966" s="10" t="s">
        <v>247</v>
      </c>
      <c r="D966" s="10"/>
      <c r="E966" s="10" t="s">
        <v>211</v>
      </c>
      <c r="F966" s="179"/>
      <c r="G966" s="179"/>
      <c r="H966" s="268">
        <v>0</v>
      </c>
      <c r="I966" s="268"/>
      <c r="J966" s="3"/>
      <c r="K966" s="10"/>
      <c r="L966" s="10"/>
      <c r="M966" s="10"/>
      <c r="N966" s="3"/>
      <c r="O966" s="172"/>
      <c r="P966" s="173"/>
      <c r="Q966" s="173"/>
      <c r="R966" s="174"/>
      <c r="S966" s="3"/>
      <c r="T966" s="3"/>
      <c r="U966" s="3"/>
      <c r="V966" s="3"/>
    </row>
    <row r="967" spans="1:22" s="4" customFormat="1" ht="12.75" x14ac:dyDescent="0.2">
      <c r="A967" s="55"/>
      <c r="B967" s="10"/>
      <c r="C967" s="10" t="s">
        <v>248</v>
      </c>
      <c r="D967" s="10"/>
      <c r="E967" s="10" t="s">
        <v>77</v>
      </c>
      <c r="F967" s="179">
        <v>20</v>
      </c>
      <c r="G967" s="179"/>
      <c r="H967" s="268">
        <v>0</v>
      </c>
      <c r="I967" s="268"/>
      <c r="J967" s="3"/>
      <c r="K967" s="10"/>
      <c r="L967" s="10"/>
      <c r="M967" s="10"/>
      <c r="N967" s="3"/>
      <c r="O967" s="172"/>
      <c r="P967" s="173"/>
      <c r="Q967" s="173"/>
      <c r="R967" s="174"/>
      <c r="S967" s="3"/>
      <c r="T967" s="3"/>
      <c r="U967" s="3"/>
      <c r="V967" s="3"/>
    </row>
    <row r="968" spans="1:22" s="4" customFormat="1" ht="12.75" x14ac:dyDescent="0.2">
      <c r="A968" s="55"/>
      <c r="B968" s="10"/>
      <c r="C968" s="10" t="s">
        <v>654</v>
      </c>
      <c r="D968" s="10"/>
      <c r="E968" s="10" t="s">
        <v>77</v>
      </c>
      <c r="F968" s="179">
        <v>2</v>
      </c>
      <c r="G968" s="179">
        <v>1</v>
      </c>
      <c r="H968" s="268">
        <v>0</v>
      </c>
      <c r="I968" s="268"/>
      <c r="J968" s="3"/>
      <c r="K968" s="10"/>
      <c r="L968" s="10"/>
      <c r="M968" s="10"/>
      <c r="N968" s="3"/>
      <c r="O968" s="172"/>
      <c r="P968" s="173"/>
      <c r="Q968" s="173"/>
      <c r="R968" s="174"/>
      <c r="S968" s="3"/>
      <c r="T968" s="3"/>
      <c r="U968" s="3"/>
      <c r="V968" s="3"/>
    </row>
    <row r="969" spans="1:22" s="4" customFormat="1" ht="12.75" x14ac:dyDescent="0.2">
      <c r="A969" s="55"/>
      <c r="B969" s="10"/>
      <c r="C969" s="10" t="s">
        <v>251</v>
      </c>
      <c r="D969" s="10"/>
      <c r="E969" s="10" t="s">
        <v>79</v>
      </c>
      <c r="F969" s="179">
        <v>4</v>
      </c>
      <c r="G969" s="179"/>
      <c r="H969" s="268">
        <v>0</v>
      </c>
      <c r="I969" s="268"/>
      <c r="J969" s="3"/>
      <c r="K969" s="10"/>
      <c r="L969" s="10"/>
      <c r="M969" s="10"/>
      <c r="N969" s="3"/>
      <c r="O969" s="172"/>
      <c r="P969" s="173"/>
      <c r="Q969" s="173"/>
      <c r="R969" s="174"/>
      <c r="S969" s="3"/>
      <c r="T969" s="3"/>
      <c r="U969" s="3"/>
      <c r="V969" s="3"/>
    </row>
    <row r="970" spans="1:22" s="4" customFormat="1" ht="12.75" x14ac:dyDescent="0.2">
      <c r="A970" s="55"/>
      <c r="B970" s="10"/>
      <c r="C970" s="10" t="s">
        <v>252</v>
      </c>
      <c r="D970" s="10"/>
      <c r="E970" s="10" t="s">
        <v>70</v>
      </c>
      <c r="F970" s="179">
        <v>17</v>
      </c>
      <c r="G970" s="179"/>
      <c r="H970" s="268">
        <v>0</v>
      </c>
      <c r="I970" s="268"/>
      <c r="J970" s="3"/>
      <c r="K970" s="10"/>
      <c r="L970" s="10"/>
      <c r="M970" s="10"/>
      <c r="N970" s="3"/>
      <c r="O970" s="172"/>
      <c r="P970" s="173"/>
      <c r="Q970" s="173"/>
      <c r="R970" s="174"/>
      <c r="S970" s="3"/>
      <c r="T970" s="3"/>
      <c r="U970" s="3"/>
      <c r="V970" s="3"/>
    </row>
    <row r="971" spans="1:22" s="4" customFormat="1" ht="12.75" x14ac:dyDescent="0.2">
      <c r="A971" s="55"/>
      <c r="B971" s="10"/>
      <c r="C971" s="10" t="s">
        <v>255</v>
      </c>
      <c r="D971" s="10"/>
      <c r="E971" s="10" t="s">
        <v>256</v>
      </c>
      <c r="F971" s="179">
        <v>8</v>
      </c>
      <c r="G971" s="179"/>
      <c r="H971" s="268"/>
      <c r="I971" s="268"/>
      <c r="J971" s="3"/>
      <c r="K971" s="10"/>
      <c r="L971" s="10"/>
      <c r="M971" s="10"/>
      <c r="N971" s="3"/>
      <c r="O971" s="172"/>
      <c r="P971" s="173"/>
      <c r="Q971" s="173"/>
      <c r="R971" s="174"/>
      <c r="S971" s="3"/>
      <c r="T971" s="3"/>
      <c r="U971" s="3"/>
      <c r="V971" s="3"/>
    </row>
    <row r="972" spans="1:22" s="4" customFormat="1" ht="12.75" x14ac:dyDescent="0.2">
      <c r="A972" s="55"/>
      <c r="B972" s="10"/>
      <c r="C972" s="10" t="s">
        <v>260</v>
      </c>
      <c r="D972" s="10"/>
      <c r="E972" s="10" t="s">
        <v>77</v>
      </c>
      <c r="F972" s="179">
        <v>2</v>
      </c>
      <c r="G972" s="179"/>
      <c r="H972" s="268"/>
      <c r="I972" s="268"/>
      <c r="J972" s="3"/>
      <c r="K972" s="10"/>
      <c r="L972" s="10"/>
      <c r="M972" s="10"/>
      <c r="N972" s="3"/>
      <c r="O972" s="172"/>
      <c r="P972" s="173"/>
      <c r="Q972" s="173"/>
      <c r="R972" s="174"/>
      <c r="S972" s="3"/>
      <c r="T972" s="3"/>
      <c r="U972" s="3"/>
      <c r="V972" s="3"/>
    </row>
    <row r="973" spans="1:22" s="4" customFormat="1" ht="12.75" x14ac:dyDescent="0.2">
      <c r="A973" s="55"/>
      <c r="B973" s="10"/>
      <c r="C973" s="10" t="s">
        <v>261</v>
      </c>
      <c r="D973" s="10"/>
      <c r="E973" s="10" t="s">
        <v>73</v>
      </c>
      <c r="F973" s="179">
        <v>20</v>
      </c>
      <c r="G973" s="179"/>
      <c r="H973" s="268"/>
      <c r="I973" s="268"/>
      <c r="J973" s="3"/>
      <c r="K973" s="10"/>
      <c r="L973" s="10"/>
      <c r="M973" s="10"/>
      <c r="N973" s="3"/>
      <c r="O973" s="172"/>
      <c r="P973" s="173"/>
      <c r="Q973" s="173"/>
      <c r="R973" s="174"/>
      <c r="S973" s="3"/>
      <c r="T973" s="3"/>
      <c r="U973" s="3"/>
      <c r="V973" s="3"/>
    </row>
    <row r="974" spans="1:22" s="4" customFormat="1" ht="12.75" x14ac:dyDescent="0.2">
      <c r="A974" s="55"/>
      <c r="B974" s="10"/>
      <c r="C974" s="10" t="s">
        <v>264</v>
      </c>
      <c r="D974" s="10"/>
      <c r="E974" s="10" t="s">
        <v>64</v>
      </c>
      <c r="F974" s="179">
        <v>6</v>
      </c>
      <c r="G974" s="179"/>
      <c r="H974" s="268"/>
      <c r="I974" s="268"/>
      <c r="J974" s="3"/>
      <c r="K974" s="10"/>
      <c r="L974" s="10"/>
      <c r="M974" s="10"/>
      <c r="N974" s="3"/>
      <c r="O974" s="172"/>
      <c r="P974" s="173"/>
      <c r="Q974" s="173"/>
      <c r="R974" s="174"/>
      <c r="S974" s="3"/>
      <c r="T974" s="3"/>
      <c r="U974" s="3"/>
      <c r="V974" s="3"/>
    </row>
    <row r="975" spans="1:22" s="4" customFormat="1" ht="12.75" x14ac:dyDescent="0.2">
      <c r="A975" s="55"/>
      <c r="B975" s="10"/>
      <c r="C975" s="10" t="s">
        <v>266</v>
      </c>
      <c r="D975" s="10"/>
      <c r="E975" s="10" t="s">
        <v>267</v>
      </c>
      <c r="F975" s="179">
        <v>3</v>
      </c>
      <c r="G975" s="179"/>
      <c r="H975" s="268"/>
      <c r="I975" s="268"/>
      <c r="J975" s="3"/>
      <c r="K975" s="10"/>
      <c r="L975" s="10"/>
      <c r="M975" s="10"/>
      <c r="N975" s="3"/>
      <c r="O975" s="172"/>
      <c r="P975" s="173"/>
      <c r="Q975" s="173"/>
      <c r="R975" s="174"/>
      <c r="S975" s="3"/>
      <c r="T975" s="3"/>
      <c r="U975" s="3"/>
      <c r="V975" s="3"/>
    </row>
    <row r="976" spans="1:22" s="4" customFormat="1" ht="12.75" x14ac:dyDescent="0.2">
      <c r="A976" s="55"/>
      <c r="B976" s="10"/>
      <c r="C976" s="10" t="s">
        <v>268</v>
      </c>
      <c r="D976" s="10"/>
      <c r="E976" s="10" t="s">
        <v>269</v>
      </c>
      <c r="F976" s="179">
        <v>1</v>
      </c>
      <c r="G976" s="179"/>
      <c r="H976" s="268"/>
      <c r="I976" s="268"/>
      <c r="J976" s="3"/>
      <c r="K976" s="10"/>
      <c r="L976" s="10"/>
      <c r="M976" s="10"/>
      <c r="N976" s="3"/>
      <c r="O976" s="172"/>
      <c r="P976" s="173"/>
      <c r="Q976" s="173"/>
      <c r="R976" s="174"/>
      <c r="S976" s="3"/>
      <c r="T976" s="3"/>
      <c r="U976" s="3"/>
      <c r="V976" s="3"/>
    </row>
    <row r="977" spans="1:22" s="4" customFormat="1" ht="12.75" x14ac:dyDescent="0.2">
      <c r="A977" s="55"/>
      <c r="B977" s="10"/>
      <c r="C977" s="10" t="s">
        <v>270</v>
      </c>
      <c r="D977" s="10"/>
      <c r="E977" s="10" t="s">
        <v>145</v>
      </c>
      <c r="F977" s="179">
        <v>1</v>
      </c>
      <c r="G977" s="179"/>
      <c r="H977" s="268"/>
      <c r="I977" s="268"/>
      <c r="J977" s="3"/>
      <c r="K977" s="10"/>
      <c r="L977" s="10"/>
      <c r="M977" s="10"/>
      <c r="N977" s="3"/>
      <c r="O977" s="172"/>
      <c r="P977" s="173"/>
      <c r="Q977" s="173"/>
      <c r="R977" s="174"/>
      <c r="S977" s="3"/>
      <c r="T977" s="3"/>
      <c r="U977" s="3"/>
      <c r="V977" s="3"/>
    </row>
    <row r="978" spans="1:22" s="4" customFormat="1" ht="12.75" x14ac:dyDescent="0.2">
      <c r="A978" s="55"/>
      <c r="B978" s="10"/>
      <c r="C978" s="10" t="s">
        <v>273</v>
      </c>
      <c r="D978" s="10"/>
      <c r="E978" s="10" t="s">
        <v>272</v>
      </c>
      <c r="F978" s="179">
        <v>4</v>
      </c>
      <c r="G978" s="179"/>
      <c r="H978" s="268"/>
      <c r="I978" s="268"/>
      <c r="J978" s="3"/>
      <c r="K978" s="10"/>
      <c r="L978" s="10"/>
      <c r="M978" s="10"/>
      <c r="N978" s="3"/>
      <c r="O978" s="172"/>
      <c r="P978" s="173"/>
      <c r="Q978" s="173"/>
      <c r="R978" s="174"/>
      <c r="S978" s="3"/>
      <c r="T978" s="3"/>
      <c r="U978" s="3"/>
      <c r="V978" s="3"/>
    </row>
    <row r="979" spans="1:22" s="4" customFormat="1" ht="12.75" x14ac:dyDescent="0.2">
      <c r="A979" s="55"/>
      <c r="B979" s="10"/>
      <c r="C979" s="10" t="s">
        <v>274</v>
      </c>
      <c r="D979" s="10"/>
      <c r="E979" s="10" t="s">
        <v>107</v>
      </c>
      <c r="F979" s="179">
        <v>2</v>
      </c>
      <c r="G979" s="179"/>
      <c r="H979" s="268"/>
      <c r="I979" s="268"/>
      <c r="J979" s="3"/>
      <c r="K979" s="10"/>
      <c r="L979" s="10"/>
      <c r="M979" s="10"/>
      <c r="N979" s="3"/>
      <c r="O979" s="172"/>
      <c r="P979" s="173"/>
      <c r="Q979" s="173"/>
      <c r="R979" s="174"/>
      <c r="S979" s="3"/>
      <c r="T979" s="3"/>
      <c r="U979" s="3"/>
      <c r="V979" s="3"/>
    </row>
    <row r="980" spans="1:22" s="4" customFormat="1" ht="12.75" x14ac:dyDescent="0.2">
      <c r="A980" s="55"/>
      <c r="B980" s="10"/>
      <c r="C980" s="10" t="s">
        <v>282</v>
      </c>
      <c r="D980" s="10"/>
      <c r="E980" s="10" t="s">
        <v>79</v>
      </c>
      <c r="F980" s="179">
        <v>5</v>
      </c>
      <c r="G980" s="179">
        <v>1</v>
      </c>
      <c r="H980" s="268">
        <v>1</v>
      </c>
      <c r="I980" s="268">
        <v>0</v>
      </c>
      <c r="J980" s="3"/>
      <c r="K980" s="10"/>
      <c r="L980" s="10"/>
      <c r="M980" s="10"/>
      <c r="N980" s="3"/>
      <c r="O980" s="172"/>
      <c r="P980" s="173"/>
      <c r="Q980" s="173"/>
      <c r="R980" s="174"/>
      <c r="S980" s="3"/>
      <c r="T980" s="3"/>
      <c r="U980" s="3"/>
      <c r="V980" s="3"/>
    </row>
    <row r="981" spans="1:22" s="4" customFormat="1" ht="12.75" x14ac:dyDescent="0.2">
      <c r="A981" s="55"/>
      <c r="B981" s="10"/>
      <c r="C981" s="10" t="s">
        <v>286</v>
      </c>
      <c r="D981" s="10"/>
      <c r="E981" s="10" t="s">
        <v>201</v>
      </c>
      <c r="F981" s="179">
        <v>1</v>
      </c>
      <c r="G981" s="179"/>
      <c r="H981" s="268"/>
      <c r="I981" s="268"/>
      <c r="J981" s="3"/>
      <c r="K981" s="10"/>
      <c r="L981" s="10"/>
      <c r="M981" s="10"/>
      <c r="N981" s="3"/>
      <c r="O981" s="172"/>
      <c r="P981" s="173"/>
      <c r="Q981" s="173"/>
      <c r="R981" s="174"/>
      <c r="S981" s="3"/>
      <c r="T981" s="3"/>
      <c r="U981" s="3"/>
      <c r="V981" s="3"/>
    </row>
    <row r="982" spans="1:22" s="4" customFormat="1" ht="12.75" x14ac:dyDescent="0.2">
      <c r="A982" s="55"/>
      <c r="B982" s="10"/>
      <c r="C982" s="10" t="s">
        <v>286</v>
      </c>
      <c r="D982" s="10"/>
      <c r="E982" s="10" t="s">
        <v>287</v>
      </c>
      <c r="F982" s="179">
        <v>2</v>
      </c>
      <c r="G982" s="179"/>
      <c r="H982" s="268"/>
      <c r="I982" s="268"/>
      <c r="J982" s="3"/>
      <c r="K982" s="10"/>
      <c r="L982" s="10"/>
      <c r="M982" s="10"/>
      <c r="N982" s="3"/>
      <c r="O982" s="172"/>
      <c r="P982" s="173"/>
      <c r="Q982" s="173"/>
      <c r="R982" s="174"/>
      <c r="S982" s="3"/>
      <c r="T982" s="3"/>
      <c r="U982" s="3"/>
      <c r="V982" s="3"/>
    </row>
    <row r="983" spans="1:22" s="4" customFormat="1" ht="12.75" x14ac:dyDescent="0.2">
      <c r="A983" s="55"/>
      <c r="B983" s="10"/>
      <c r="C983" s="10" t="s">
        <v>289</v>
      </c>
      <c r="D983" s="10"/>
      <c r="E983" s="10" t="s">
        <v>201</v>
      </c>
      <c r="F983" s="179">
        <v>10</v>
      </c>
      <c r="G983" s="179"/>
      <c r="H983" s="268"/>
      <c r="I983" s="268"/>
      <c r="J983" s="3"/>
      <c r="K983" s="10"/>
      <c r="L983" s="10"/>
      <c r="M983" s="10"/>
      <c r="N983" s="3"/>
      <c r="O983" s="172"/>
      <c r="P983" s="173"/>
      <c r="Q983" s="173"/>
      <c r="R983" s="174"/>
      <c r="S983" s="3"/>
      <c r="T983" s="3"/>
      <c r="U983" s="3"/>
      <c r="V983" s="3"/>
    </row>
    <row r="984" spans="1:22" s="4" customFormat="1" ht="12.75" x14ac:dyDescent="0.2">
      <c r="A984" s="55"/>
      <c r="B984" s="10"/>
      <c r="C984" s="10" t="s">
        <v>289</v>
      </c>
      <c r="D984" s="10"/>
      <c r="E984" s="10" t="s">
        <v>175</v>
      </c>
      <c r="F984" s="179">
        <v>1</v>
      </c>
      <c r="G984" s="179"/>
      <c r="H984" s="268"/>
      <c r="I984" s="268"/>
      <c r="J984" s="3"/>
      <c r="K984" s="10"/>
      <c r="L984" s="10"/>
      <c r="M984" s="10"/>
      <c r="N984" s="3"/>
      <c r="O984" s="172"/>
      <c r="P984" s="173"/>
      <c r="Q984" s="173"/>
      <c r="R984" s="174"/>
      <c r="S984" s="3"/>
      <c r="T984" s="3"/>
      <c r="U984" s="3"/>
      <c r="V984" s="3"/>
    </row>
    <row r="985" spans="1:22" s="4" customFormat="1" ht="12.75" x14ac:dyDescent="0.2">
      <c r="A985" s="55"/>
      <c r="B985" s="10"/>
      <c r="C985" s="10" t="s">
        <v>291</v>
      </c>
      <c r="D985" s="10"/>
      <c r="E985" s="10" t="s">
        <v>65</v>
      </c>
      <c r="F985" s="179">
        <v>19</v>
      </c>
      <c r="G985" s="179"/>
      <c r="H985" s="268">
        <v>0</v>
      </c>
      <c r="I985" s="268"/>
      <c r="J985" s="3"/>
      <c r="K985" s="10"/>
      <c r="L985" s="10"/>
      <c r="M985" s="10"/>
      <c r="N985" s="3"/>
      <c r="O985" s="172"/>
      <c r="P985" s="173"/>
      <c r="Q985" s="173"/>
      <c r="R985" s="174"/>
      <c r="S985" s="3"/>
      <c r="T985" s="3"/>
      <c r="U985" s="3"/>
      <c r="V985" s="3"/>
    </row>
    <row r="986" spans="1:22" s="4" customFormat="1" ht="12.75" x14ac:dyDescent="0.2">
      <c r="A986" s="55"/>
      <c r="B986" s="10"/>
      <c r="C986" s="10" t="s">
        <v>296</v>
      </c>
      <c r="D986" s="10"/>
      <c r="E986" s="10" t="s">
        <v>211</v>
      </c>
      <c r="F986" s="179">
        <v>2</v>
      </c>
      <c r="G986" s="179"/>
      <c r="H986" s="268"/>
      <c r="I986" s="268"/>
      <c r="J986" s="3"/>
      <c r="K986" s="10"/>
      <c r="L986" s="10"/>
      <c r="M986" s="10"/>
      <c r="N986" s="3"/>
      <c r="O986" s="172"/>
      <c r="P986" s="173"/>
      <c r="Q986" s="173"/>
      <c r="R986" s="174"/>
      <c r="S986" s="3"/>
      <c r="T986" s="3"/>
      <c r="U986" s="3"/>
      <c r="V986" s="3"/>
    </row>
    <row r="987" spans="1:22" s="4" customFormat="1" ht="12.75" x14ac:dyDescent="0.2">
      <c r="A987" s="55"/>
      <c r="B987" s="10"/>
      <c r="C987" s="10" t="s">
        <v>297</v>
      </c>
      <c r="D987" s="10"/>
      <c r="E987" s="10" t="s">
        <v>298</v>
      </c>
      <c r="F987" s="179">
        <v>4</v>
      </c>
      <c r="G987" s="179"/>
      <c r="H987" s="268">
        <v>0</v>
      </c>
      <c r="I987" s="268"/>
      <c r="J987" s="3"/>
      <c r="K987" s="10"/>
      <c r="L987" s="10"/>
      <c r="M987" s="10"/>
      <c r="N987" s="3"/>
      <c r="O987" s="172"/>
      <c r="P987" s="173"/>
      <c r="Q987" s="173"/>
      <c r="R987" s="174"/>
      <c r="S987" s="3"/>
      <c r="T987" s="3"/>
      <c r="U987" s="3"/>
      <c r="V987" s="3"/>
    </row>
    <row r="988" spans="1:22" s="4" customFormat="1" ht="12.75" x14ac:dyDescent="0.2">
      <c r="A988" s="55"/>
      <c r="B988" s="10"/>
      <c r="C988" s="10" t="s">
        <v>299</v>
      </c>
      <c r="D988" s="10"/>
      <c r="E988" s="10" t="s">
        <v>300</v>
      </c>
      <c r="F988" s="179">
        <v>9</v>
      </c>
      <c r="G988" s="179"/>
      <c r="H988" s="268"/>
      <c r="I988" s="268"/>
      <c r="J988" s="3"/>
      <c r="K988" s="10"/>
      <c r="L988" s="10"/>
      <c r="M988" s="10"/>
      <c r="N988" s="3"/>
      <c r="O988" s="172"/>
      <c r="P988" s="173"/>
      <c r="Q988" s="173"/>
      <c r="R988" s="174"/>
      <c r="S988" s="3"/>
      <c r="T988" s="3"/>
      <c r="U988" s="3"/>
      <c r="V988" s="3"/>
    </row>
    <row r="989" spans="1:22" s="4" customFormat="1" ht="12.75" x14ac:dyDescent="0.2">
      <c r="A989" s="55"/>
      <c r="B989" s="10"/>
      <c r="C989" s="10" t="s">
        <v>706</v>
      </c>
      <c r="D989" s="10"/>
      <c r="E989" s="10" t="s">
        <v>92</v>
      </c>
      <c r="F989" s="179">
        <v>1</v>
      </c>
      <c r="G989" s="179"/>
      <c r="H989" s="268"/>
      <c r="I989" s="268"/>
      <c r="J989" s="3"/>
      <c r="K989" s="10"/>
      <c r="L989" s="10"/>
      <c r="M989" s="10"/>
      <c r="N989" s="3"/>
      <c r="O989" s="172"/>
      <c r="P989" s="173"/>
      <c r="Q989" s="173"/>
      <c r="R989" s="174"/>
      <c r="S989" s="3"/>
      <c r="T989" s="3"/>
      <c r="U989" s="3"/>
      <c r="V989" s="3"/>
    </row>
    <row r="990" spans="1:22" s="4" customFormat="1" ht="12.75" x14ac:dyDescent="0.2">
      <c r="A990" s="55"/>
      <c r="B990" s="10"/>
      <c r="C990" s="10" t="s">
        <v>301</v>
      </c>
      <c r="D990" s="10"/>
      <c r="E990" s="10" t="s">
        <v>92</v>
      </c>
      <c r="F990" s="179">
        <v>37</v>
      </c>
      <c r="G990" s="179">
        <v>1</v>
      </c>
      <c r="H990" s="268">
        <v>0</v>
      </c>
      <c r="I990" s="268"/>
      <c r="J990" s="3"/>
      <c r="K990" s="10"/>
      <c r="L990" s="10"/>
      <c r="M990" s="10"/>
      <c r="N990" s="3"/>
      <c r="O990" s="172"/>
      <c r="P990" s="173"/>
      <c r="Q990" s="173"/>
      <c r="R990" s="174"/>
      <c r="S990" s="3"/>
      <c r="T990" s="3"/>
      <c r="U990" s="3"/>
      <c r="V990" s="3"/>
    </row>
    <row r="991" spans="1:22" s="4" customFormat="1" ht="12.75" x14ac:dyDescent="0.2">
      <c r="A991" s="55"/>
      <c r="B991" s="10"/>
      <c r="C991" s="10" t="s">
        <v>707</v>
      </c>
      <c r="D991" s="10"/>
      <c r="E991" s="10" t="s">
        <v>203</v>
      </c>
      <c r="F991" s="179">
        <v>1</v>
      </c>
      <c r="G991" s="179"/>
      <c r="H991" s="268"/>
      <c r="I991" s="268"/>
      <c r="J991" s="3"/>
      <c r="K991" s="10"/>
      <c r="L991" s="10"/>
      <c r="M991" s="10"/>
      <c r="N991" s="3"/>
      <c r="O991" s="172"/>
      <c r="P991" s="173"/>
      <c r="Q991" s="173"/>
      <c r="R991" s="174"/>
      <c r="S991" s="3"/>
      <c r="T991" s="3"/>
      <c r="U991" s="3"/>
      <c r="V991" s="3"/>
    </row>
    <row r="992" spans="1:22" s="4" customFormat="1" ht="12.75" x14ac:dyDescent="0.2">
      <c r="A992" s="55"/>
      <c r="B992" s="10"/>
      <c r="C992" s="10" t="s">
        <v>307</v>
      </c>
      <c r="D992" s="10"/>
      <c r="E992" s="10" t="s">
        <v>211</v>
      </c>
      <c r="F992" s="179">
        <v>1</v>
      </c>
      <c r="G992" s="179"/>
      <c r="H992" s="268"/>
      <c r="I992" s="268"/>
      <c r="J992" s="3"/>
      <c r="K992" s="10"/>
      <c r="L992" s="10"/>
      <c r="M992" s="10"/>
      <c r="N992" s="3"/>
      <c r="O992" s="172"/>
      <c r="P992" s="173"/>
      <c r="Q992" s="173"/>
      <c r="R992" s="174"/>
      <c r="S992" s="3"/>
      <c r="T992" s="3"/>
      <c r="U992" s="3"/>
      <c r="V992" s="3"/>
    </row>
    <row r="993" spans="1:22" s="4" customFormat="1" ht="12.75" x14ac:dyDescent="0.2">
      <c r="A993" s="55"/>
      <c r="B993" s="10"/>
      <c r="C993" s="10" t="s">
        <v>311</v>
      </c>
      <c r="D993" s="10"/>
      <c r="E993" s="10" t="s">
        <v>312</v>
      </c>
      <c r="F993" s="179">
        <v>5</v>
      </c>
      <c r="G993" s="179"/>
      <c r="H993" s="268"/>
      <c r="I993" s="268"/>
      <c r="J993" s="3"/>
      <c r="K993" s="10"/>
      <c r="L993" s="10"/>
      <c r="M993" s="10"/>
      <c r="N993" s="3"/>
      <c r="O993" s="172"/>
      <c r="P993" s="173"/>
      <c r="Q993" s="173"/>
      <c r="R993" s="174"/>
      <c r="S993" s="3"/>
      <c r="T993" s="3"/>
      <c r="U993" s="3"/>
      <c r="V993" s="3"/>
    </row>
    <row r="994" spans="1:22" s="4" customFormat="1" ht="12.75" x14ac:dyDescent="0.2">
      <c r="A994" s="55"/>
      <c r="B994" s="10"/>
      <c r="C994" s="10" t="s">
        <v>313</v>
      </c>
      <c r="D994" s="10"/>
      <c r="E994" s="10" t="s">
        <v>314</v>
      </c>
      <c r="F994" s="179">
        <v>1</v>
      </c>
      <c r="G994" s="179"/>
      <c r="H994" s="268"/>
      <c r="I994" s="268"/>
      <c r="J994" s="3"/>
      <c r="K994" s="10"/>
      <c r="L994" s="10"/>
      <c r="M994" s="10"/>
      <c r="N994" s="3"/>
      <c r="O994" s="172"/>
      <c r="P994" s="173"/>
      <c r="Q994" s="173"/>
      <c r="R994" s="174"/>
      <c r="S994" s="3"/>
      <c r="T994" s="3"/>
      <c r="U994" s="3"/>
      <c r="V994" s="3"/>
    </row>
    <row r="995" spans="1:22" s="4" customFormat="1" ht="12.75" x14ac:dyDescent="0.2">
      <c r="A995" s="55"/>
      <c r="B995" s="10"/>
      <c r="C995" s="10" t="s">
        <v>317</v>
      </c>
      <c r="D995" s="10"/>
      <c r="E995" s="10" t="s">
        <v>79</v>
      </c>
      <c r="F995" s="179">
        <v>49</v>
      </c>
      <c r="G995" s="179">
        <v>1</v>
      </c>
      <c r="H995" s="268">
        <v>1</v>
      </c>
      <c r="I995" s="268">
        <v>0</v>
      </c>
      <c r="J995" s="3"/>
      <c r="K995" s="10"/>
      <c r="L995" s="10"/>
      <c r="M995" s="10"/>
      <c r="N995" s="3"/>
      <c r="O995" s="172"/>
      <c r="P995" s="173"/>
      <c r="Q995" s="173"/>
      <c r="R995" s="174"/>
      <c r="S995" s="3"/>
      <c r="T995" s="3"/>
      <c r="U995" s="3"/>
      <c r="V995" s="3"/>
    </row>
    <row r="996" spans="1:22" s="4" customFormat="1" ht="12.75" x14ac:dyDescent="0.2">
      <c r="A996" s="55"/>
      <c r="B996" s="10"/>
      <c r="C996" s="10" t="s">
        <v>325</v>
      </c>
      <c r="D996" s="10"/>
      <c r="E996" s="10" t="s">
        <v>326</v>
      </c>
      <c r="F996" s="179">
        <v>2</v>
      </c>
      <c r="G996" s="179"/>
      <c r="H996" s="268"/>
      <c r="I996" s="268"/>
      <c r="J996" s="3"/>
      <c r="K996" s="10"/>
      <c r="L996" s="10"/>
      <c r="M996" s="10"/>
      <c r="N996" s="3"/>
      <c r="O996" s="172"/>
      <c r="P996" s="173"/>
      <c r="Q996" s="173"/>
      <c r="R996" s="174"/>
      <c r="S996" s="3"/>
      <c r="T996" s="3"/>
      <c r="U996" s="3"/>
      <c r="V996" s="3"/>
    </row>
    <row r="997" spans="1:22" s="4" customFormat="1" ht="12.75" x14ac:dyDescent="0.2">
      <c r="A997" s="55"/>
      <c r="B997" s="10"/>
      <c r="C997" s="10" t="s">
        <v>327</v>
      </c>
      <c r="D997" s="10"/>
      <c r="E997" s="10" t="s">
        <v>104</v>
      </c>
      <c r="F997" s="179">
        <v>1</v>
      </c>
      <c r="G997" s="179"/>
      <c r="H997" s="268"/>
      <c r="I997" s="268"/>
      <c r="J997" s="3"/>
      <c r="K997" s="10"/>
      <c r="L997" s="10"/>
      <c r="M997" s="10"/>
      <c r="N997" s="3"/>
      <c r="O997" s="172"/>
      <c r="P997" s="173"/>
      <c r="Q997" s="173"/>
      <c r="R997" s="174"/>
      <c r="S997" s="3"/>
      <c r="T997" s="3"/>
      <c r="U997" s="3"/>
      <c r="V997" s="3"/>
    </row>
    <row r="998" spans="1:22" s="4" customFormat="1" ht="12.75" x14ac:dyDescent="0.2">
      <c r="A998" s="55"/>
      <c r="B998" s="10"/>
      <c r="C998" s="10" t="s">
        <v>330</v>
      </c>
      <c r="D998" s="10"/>
      <c r="E998" s="10" t="s">
        <v>331</v>
      </c>
      <c r="F998" s="179">
        <v>1</v>
      </c>
      <c r="G998" s="179"/>
      <c r="H998" s="268"/>
      <c r="I998" s="268"/>
      <c r="J998" s="3"/>
      <c r="K998" s="10"/>
      <c r="L998" s="10"/>
      <c r="M998" s="10"/>
      <c r="N998" s="3"/>
      <c r="O998" s="172"/>
      <c r="P998" s="173"/>
      <c r="Q998" s="173"/>
      <c r="R998" s="174"/>
      <c r="S998" s="3"/>
      <c r="T998" s="3"/>
      <c r="U998" s="3"/>
      <c r="V998" s="3"/>
    </row>
    <row r="999" spans="1:22" s="4" customFormat="1" ht="12.75" x14ac:dyDescent="0.2">
      <c r="A999" s="55"/>
      <c r="B999" s="10"/>
      <c r="C999" s="10" t="s">
        <v>332</v>
      </c>
      <c r="D999" s="10"/>
      <c r="E999" s="10" t="s">
        <v>333</v>
      </c>
      <c r="F999" s="179">
        <v>1</v>
      </c>
      <c r="G999" s="179"/>
      <c r="H999" s="268"/>
      <c r="I999" s="268"/>
      <c r="J999" s="3"/>
      <c r="K999" s="10"/>
      <c r="L999" s="10"/>
      <c r="M999" s="10"/>
      <c r="N999" s="3"/>
      <c r="O999" s="172"/>
      <c r="P999" s="173"/>
      <c r="Q999" s="173"/>
      <c r="R999" s="174"/>
      <c r="S999" s="3"/>
      <c r="T999" s="3"/>
      <c r="U999" s="3"/>
      <c r="V999" s="3"/>
    </row>
    <row r="1000" spans="1:22" s="4" customFormat="1" ht="12.75" x14ac:dyDescent="0.2">
      <c r="A1000" s="55"/>
      <c r="B1000" s="10"/>
      <c r="C1000" s="10" t="s">
        <v>337</v>
      </c>
      <c r="D1000" s="10"/>
      <c r="E1000" s="10" t="s">
        <v>145</v>
      </c>
      <c r="F1000" s="179">
        <v>2</v>
      </c>
      <c r="G1000" s="179"/>
      <c r="H1000" s="268"/>
      <c r="I1000" s="268"/>
      <c r="J1000" s="3"/>
      <c r="K1000" s="10"/>
      <c r="L1000" s="10"/>
      <c r="M1000" s="10"/>
      <c r="N1000" s="3"/>
      <c r="O1000" s="172"/>
      <c r="P1000" s="173"/>
      <c r="Q1000" s="173"/>
      <c r="R1000" s="174"/>
      <c r="S1000" s="3"/>
      <c r="T1000" s="3"/>
      <c r="U1000" s="3"/>
      <c r="V1000" s="3"/>
    </row>
    <row r="1001" spans="1:22" s="4" customFormat="1" ht="12.75" x14ac:dyDescent="0.2">
      <c r="A1001" s="55"/>
      <c r="B1001" s="10"/>
      <c r="C1001" s="10" t="s">
        <v>340</v>
      </c>
      <c r="D1001" s="10"/>
      <c r="E1001" s="10" t="s">
        <v>107</v>
      </c>
      <c r="F1001" s="179">
        <v>5</v>
      </c>
      <c r="G1001" s="179"/>
      <c r="H1001" s="268">
        <v>0</v>
      </c>
      <c r="I1001" s="268"/>
      <c r="J1001" s="3"/>
      <c r="K1001" s="10"/>
      <c r="L1001" s="10"/>
      <c r="M1001" s="10"/>
      <c r="N1001" s="3"/>
      <c r="O1001" s="172"/>
      <c r="P1001" s="173"/>
      <c r="Q1001" s="173"/>
      <c r="R1001" s="174"/>
      <c r="S1001" s="3"/>
      <c r="T1001" s="3"/>
      <c r="U1001" s="3"/>
      <c r="V1001" s="3"/>
    </row>
    <row r="1002" spans="1:22" s="4" customFormat="1" ht="12.75" x14ac:dyDescent="0.2">
      <c r="A1002" s="55"/>
      <c r="B1002" s="10"/>
      <c r="C1002" s="10" t="s">
        <v>341</v>
      </c>
      <c r="D1002" s="10"/>
      <c r="E1002" s="10" t="s">
        <v>88</v>
      </c>
      <c r="F1002" s="179">
        <v>3</v>
      </c>
      <c r="G1002" s="179"/>
      <c r="H1002" s="268"/>
      <c r="I1002" s="268"/>
      <c r="J1002" s="3"/>
      <c r="K1002" s="10"/>
      <c r="L1002" s="10"/>
      <c r="M1002" s="10"/>
      <c r="N1002" s="3"/>
      <c r="O1002" s="172"/>
      <c r="P1002" s="173"/>
      <c r="Q1002" s="173"/>
      <c r="R1002" s="174"/>
      <c r="S1002" s="3"/>
      <c r="T1002" s="3"/>
      <c r="U1002" s="3"/>
      <c r="V1002" s="3"/>
    </row>
    <row r="1003" spans="1:22" s="4" customFormat="1" ht="12.75" x14ac:dyDescent="0.2">
      <c r="A1003" s="55"/>
      <c r="B1003" s="10"/>
      <c r="C1003" s="10" t="s">
        <v>348</v>
      </c>
      <c r="D1003" s="10"/>
      <c r="E1003" s="10" t="s">
        <v>349</v>
      </c>
      <c r="F1003" s="179">
        <v>3</v>
      </c>
      <c r="G1003" s="179"/>
      <c r="H1003" s="268">
        <v>0</v>
      </c>
      <c r="I1003" s="268"/>
      <c r="J1003" s="3"/>
      <c r="K1003" s="10"/>
      <c r="L1003" s="10"/>
      <c r="M1003" s="10"/>
      <c r="N1003" s="3"/>
      <c r="O1003" s="172"/>
      <c r="P1003" s="173"/>
      <c r="Q1003" s="173"/>
      <c r="R1003" s="174"/>
      <c r="S1003" s="3"/>
      <c r="T1003" s="3"/>
      <c r="U1003" s="3"/>
      <c r="V1003" s="3"/>
    </row>
    <row r="1004" spans="1:22" s="4" customFormat="1" ht="12.75" x14ac:dyDescent="0.2">
      <c r="A1004" s="55"/>
      <c r="B1004" s="10"/>
      <c r="C1004" s="10" t="s">
        <v>350</v>
      </c>
      <c r="D1004" s="10"/>
      <c r="E1004" s="10" t="s">
        <v>187</v>
      </c>
      <c r="F1004" s="179">
        <v>4</v>
      </c>
      <c r="G1004" s="179"/>
      <c r="H1004" s="268"/>
      <c r="I1004" s="268"/>
      <c r="J1004" s="3"/>
      <c r="K1004" s="10"/>
      <c r="L1004" s="10"/>
      <c r="M1004" s="10"/>
      <c r="N1004" s="3"/>
      <c r="O1004" s="172"/>
      <c r="P1004" s="173"/>
      <c r="Q1004" s="173"/>
      <c r="R1004" s="174"/>
      <c r="S1004" s="3"/>
      <c r="T1004" s="3"/>
      <c r="U1004" s="3"/>
      <c r="V1004" s="3"/>
    </row>
    <row r="1005" spans="1:22" s="4" customFormat="1" ht="12.75" x14ac:dyDescent="0.2">
      <c r="A1005" s="55"/>
      <c r="B1005" s="10"/>
      <c r="C1005" s="10" t="s">
        <v>353</v>
      </c>
      <c r="D1005" s="10"/>
      <c r="E1005" s="10" t="s">
        <v>73</v>
      </c>
      <c r="F1005" s="179">
        <v>1</v>
      </c>
      <c r="G1005" s="179"/>
      <c r="H1005" s="268"/>
      <c r="I1005" s="268"/>
      <c r="J1005" s="3"/>
      <c r="K1005" s="10"/>
      <c r="L1005" s="10"/>
      <c r="M1005" s="10"/>
      <c r="N1005" s="3"/>
      <c r="O1005" s="172"/>
      <c r="P1005" s="173"/>
      <c r="Q1005" s="173"/>
      <c r="R1005" s="174"/>
      <c r="S1005" s="3"/>
      <c r="T1005" s="3"/>
      <c r="U1005" s="3"/>
      <c r="V1005" s="3"/>
    </row>
    <row r="1006" spans="1:22" s="4" customFormat="1" ht="12.75" x14ac:dyDescent="0.2">
      <c r="A1006" s="55"/>
      <c r="B1006" s="10"/>
      <c r="C1006" s="10" t="s">
        <v>354</v>
      </c>
      <c r="D1006" s="10"/>
      <c r="E1006" s="10" t="s">
        <v>154</v>
      </c>
      <c r="F1006" s="179">
        <v>2</v>
      </c>
      <c r="G1006" s="179"/>
      <c r="H1006" s="268"/>
      <c r="I1006" s="268"/>
      <c r="J1006" s="3"/>
      <c r="K1006" s="10"/>
      <c r="L1006" s="10"/>
      <c r="M1006" s="10"/>
      <c r="N1006" s="3"/>
      <c r="O1006" s="172"/>
      <c r="P1006" s="173"/>
      <c r="Q1006" s="173"/>
      <c r="R1006" s="174"/>
      <c r="S1006" s="3"/>
      <c r="T1006" s="3"/>
      <c r="U1006" s="3"/>
      <c r="V1006" s="3"/>
    </row>
    <row r="1007" spans="1:22" s="4" customFormat="1" ht="12.75" x14ac:dyDescent="0.2">
      <c r="A1007" s="55"/>
      <c r="B1007" s="10"/>
      <c r="C1007" s="10" t="s">
        <v>355</v>
      </c>
      <c r="D1007" s="10"/>
      <c r="E1007" s="10" t="s">
        <v>175</v>
      </c>
      <c r="F1007" s="179">
        <v>2</v>
      </c>
      <c r="G1007" s="179"/>
      <c r="H1007" s="268"/>
      <c r="I1007" s="268"/>
      <c r="J1007" s="3"/>
      <c r="K1007" s="10"/>
      <c r="L1007" s="10"/>
      <c r="M1007" s="10"/>
      <c r="N1007" s="3"/>
      <c r="O1007" s="172"/>
      <c r="P1007" s="173"/>
      <c r="Q1007" s="173"/>
      <c r="R1007" s="174"/>
      <c r="S1007" s="3"/>
      <c r="T1007" s="3"/>
      <c r="U1007" s="3"/>
      <c r="V1007" s="3"/>
    </row>
    <row r="1008" spans="1:22" s="4" customFormat="1" ht="12.75" x14ac:dyDescent="0.2">
      <c r="A1008" s="55"/>
      <c r="B1008" s="10"/>
      <c r="C1008" s="10" t="s">
        <v>356</v>
      </c>
      <c r="D1008" s="10"/>
      <c r="E1008" s="10" t="s">
        <v>203</v>
      </c>
      <c r="F1008" s="179">
        <v>8</v>
      </c>
      <c r="G1008" s="179"/>
      <c r="H1008" s="268"/>
      <c r="I1008" s="268"/>
      <c r="J1008" s="3"/>
      <c r="K1008" s="10"/>
      <c r="L1008" s="10"/>
      <c r="M1008" s="10"/>
      <c r="N1008" s="3"/>
      <c r="O1008" s="172"/>
      <c r="P1008" s="173"/>
      <c r="Q1008" s="173"/>
      <c r="R1008" s="174"/>
      <c r="S1008" s="3"/>
      <c r="T1008" s="3"/>
      <c r="U1008" s="3"/>
      <c r="V1008" s="3"/>
    </row>
    <row r="1009" spans="1:22" s="4" customFormat="1" ht="12.75" x14ac:dyDescent="0.2">
      <c r="A1009" s="55"/>
      <c r="B1009" s="10"/>
      <c r="C1009" s="10" t="s">
        <v>361</v>
      </c>
      <c r="D1009" s="10"/>
      <c r="E1009" s="10" t="s">
        <v>363</v>
      </c>
      <c r="F1009" s="179">
        <v>1</v>
      </c>
      <c r="G1009" s="179"/>
      <c r="H1009" s="268"/>
      <c r="I1009" s="268"/>
      <c r="J1009" s="3"/>
      <c r="K1009" s="10"/>
      <c r="L1009" s="10"/>
      <c r="M1009" s="10"/>
      <c r="N1009" s="3"/>
      <c r="O1009" s="172"/>
      <c r="P1009" s="173"/>
      <c r="Q1009" s="173"/>
      <c r="R1009" s="174"/>
      <c r="S1009" s="3"/>
      <c r="T1009" s="3"/>
      <c r="U1009" s="3"/>
      <c r="V1009" s="3"/>
    </row>
    <row r="1010" spans="1:22" s="4" customFormat="1" ht="12.75" x14ac:dyDescent="0.2">
      <c r="A1010" s="55"/>
      <c r="B1010" s="10"/>
      <c r="C1010" s="10" t="s">
        <v>364</v>
      </c>
      <c r="D1010" s="10"/>
      <c r="E1010" s="10" t="s">
        <v>203</v>
      </c>
      <c r="F1010" s="179">
        <v>35</v>
      </c>
      <c r="G1010" s="179">
        <v>1</v>
      </c>
      <c r="H1010" s="268">
        <v>1</v>
      </c>
      <c r="I1010" s="268">
        <v>0</v>
      </c>
      <c r="J1010" s="3"/>
      <c r="K1010" s="10"/>
      <c r="L1010" s="10"/>
      <c r="M1010" s="10"/>
      <c r="N1010" s="3"/>
      <c r="O1010" s="172"/>
      <c r="P1010" s="173"/>
      <c r="Q1010" s="173"/>
      <c r="R1010" s="174"/>
      <c r="S1010" s="3"/>
      <c r="T1010" s="3"/>
      <c r="U1010" s="3"/>
      <c r="V1010" s="3"/>
    </row>
    <row r="1011" spans="1:22" s="4" customFormat="1" ht="12.75" x14ac:dyDescent="0.2">
      <c r="A1011" s="55"/>
      <c r="B1011" s="10"/>
      <c r="C1011" s="10" t="s">
        <v>366</v>
      </c>
      <c r="D1011" s="10"/>
      <c r="E1011" s="10" t="s">
        <v>367</v>
      </c>
      <c r="F1011" s="179">
        <v>15</v>
      </c>
      <c r="G1011" s="179"/>
      <c r="H1011" s="268"/>
      <c r="I1011" s="268"/>
      <c r="J1011" s="3"/>
      <c r="K1011" s="10"/>
      <c r="L1011" s="10"/>
      <c r="M1011" s="10"/>
      <c r="N1011" s="3"/>
      <c r="O1011" s="172"/>
      <c r="P1011" s="173"/>
      <c r="Q1011" s="173"/>
      <c r="R1011" s="174"/>
      <c r="S1011" s="3"/>
      <c r="T1011" s="3"/>
      <c r="U1011" s="3"/>
      <c r="V1011" s="3"/>
    </row>
    <row r="1012" spans="1:22" s="4" customFormat="1" ht="12.75" x14ac:dyDescent="0.2">
      <c r="A1012" s="55"/>
      <c r="B1012" s="10"/>
      <c r="C1012" s="10" t="s">
        <v>372</v>
      </c>
      <c r="D1012" s="10"/>
      <c r="E1012" s="10" t="s">
        <v>104</v>
      </c>
      <c r="F1012" s="179">
        <v>2</v>
      </c>
      <c r="G1012" s="179"/>
      <c r="H1012" s="268"/>
      <c r="I1012" s="268"/>
      <c r="J1012" s="3"/>
      <c r="K1012" s="10"/>
      <c r="L1012" s="10"/>
      <c r="M1012" s="10"/>
      <c r="N1012" s="3"/>
      <c r="O1012" s="172"/>
      <c r="P1012" s="173"/>
      <c r="Q1012" s="173"/>
      <c r="R1012" s="174"/>
      <c r="S1012" s="3"/>
      <c r="T1012" s="3"/>
      <c r="U1012" s="3"/>
      <c r="V1012" s="3"/>
    </row>
    <row r="1013" spans="1:22" s="4" customFormat="1" ht="12.75" x14ac:dyDescent="0.2">
      <c r="A1013" s="55"/>
      <c r="B1013" s="10"/>
      <c r="C1013" s="10" t="s">
        <v>708</v>
      </c>
      <c r="D1013" s="10"/>
      <c r="E1013" s="10" t="s">
        <v>709</v>
      </c>
      <c r="F1013" s="179">
        <v>1</v>
      </c>
      <c r="G1013" s="179"/>
      <c r="H1013" s="268"/>
      <c r="I1013" s="268"/>
      <c r="J1013" s="3"/>
      <c r="K1013" s="10"/>
      <c r="L1013" s="10"/>
      <c r="M1013" s="10"/>
      <c r="N1013" s="3"/>
      <c r="O1013" s="172"/>
      <c r="P1013" s="173"/>
      <c r="Q1013" s="173"/>
      <c r="R1013" s="174"/>
      <c r="S1013" s="3"/>
      <c r="T1013" s="3"/>
      <c r="U1013" s="3"/>
      <c r="V1013" s="3"/>
    </row>
    <row r="1014" spans="1:22" s="4" customFormat="1" ht="12.75" x14ac:dyDescent="0.2">
      <c r="A1014" s="55"/>
      <c r="B1014" s="10"/>
      <c r="C1014" s="10" t="s">
        <v>373</v>
      </c>
      <c r="D1014" s="10"/>
      <c r="E1014" s="10" t="s">
        <v>374</v>
      </c>
      <c r="F1014" s="179">
        <v>1</v>
      </c>
      <c r="G1014" s="179"/>
      <c r="H1014" s="268"/>
      <c r="I1014" s="268"/>
      <c r="J1014" s="3"/>
      <c r="K1014" s="10"/>
      <c r="L1014" s="10"/>
      <c r="M1014" s="10"/>
      <c r="N1014" s="3"/>
      <c r="O1014" s="172"/>
      <c r="P1014" s="173"/>
      <c r="Q1014" s="173"/>
      <c r="R1014" s="174"/>
      <c r="S1014" s="3"/>
      <c r="T1014" s="3"/>
      <c r="U1014" s="3"/>
      <c r="V1014" s="3"/>
    </row>
    <row r="1015" spans="1:22" s="4" customFormat="1" ht="12.75" x14ac:dyDescent="0.2">
      <c r="A1015" s="55"/>
      <c r="B1015" s="10"/>
      <c r="C1015" s="10" t="s">
        <v>377</v>
      </c>
      <c r="D1015" s="10"/>
      <c r="E1015" s="10" t="s">
        <v>302</v>
      </c>
      <c r="F1015" s="179">
        <v>2</v>
      </c>
      <c r="G1015" s="179"/>
      <c r="H1015" s="268">
        <v>0</v>
      </c>
      <c r="I1015" s="268"/>
      <c r="J1015" s="3"/>
      <c r="K1015" s="10"/>
      <c r="L1015" s="10"/>
      <c r="M1015" s="10"/>
      <c r="N1015" s="3"/>
      <c r="O1015" s="172"/>
      <c r="P1015" s="173"/>
      <c r="Q1015" s="173"/>
      <c r="R1015" s="174"/>
      <c r="S1015" s="3"/>
      <c r="T1015" s="3"/>
      <c r="U1015" s="3"/>
      <c r="V1015" s="3"/>
    </row>
    <row r="1016" spans="1:22" s="4" customFormat="1" ht="12.75" x14ac:dyDescent="0.2">
      <c r="A1016" s="55"/>
      <c r="B1016" s="10"/>
      <c r="C1016" s="10" t="s">
        <v>607</v>
      </c>
      <c r="D1016" s="10"/>
      <c r="E1016" s="10" t="s">
        <v>105</v>
      </c>
      <c r="F1016" s="179">
        <v>1</v>
      </c>
      <c r="G1016" s="179"/>
      <c r="H1016" s="268"/>
      <c r="I1016" s="268"/>
      <c r="J1016" s="3"/>
      <c r="K1016" s="10"/>
      <c r="L1016" s="10"/>
      <c r="M1016" s="10"/>
      <c r="N1016" s="3"/>
      <c r="O1016" s="172"/>
      <c r="P1016" s="173"/>
      <c r="Q1016" s="173"/>
      <c r="R1016" s="174"/>
      <c r="S1016" s="3"/>
      <c r="T1016" s="3"/>
      <c r="U1016" s="3"/>
      <c r="V1016" s="3"/>
    </row>
    <row r="1017" spans="1:22" s="4" customFormat="1" ht="12.75" x14ac:dyDescent="0.2">
      <c r="A1017" s="55"/>
      <c r="B1017" s="10"/>
      <c r="C1017" s="10" t="s">
        <v>378</v>
      </c>
      <c r="D1017" s="10"/>
      <c r="E1017" s="10" t="s">
        <v>105</v>
      </c>
      <c r="F1017" s="179">
        <v>27</v>
      </c>
      <c r="G1017" s="179"/>
      <c r="H1017" s="268">
        <v>0</v>
      </c>
      <c r="I1017" s="268"/>
      <c r="J1017" s="3"/>
      <c r="K1017" s="10"/>
      <c r="L1017" s="10"/>
      <c r="M1017" s="10"/>
      <c r="N1017" s="3"/>
      <c r="O1017" s="172"/>
      <c r="P1017" s="173"/>
      <c r="Q1017" s="173"/>
      <c r="R1017" s="174"/>
      <c r="S1017" s="3"/>
      <c r="T1017" s="3"/>
      <c r="U1017" s="3"/>
      <c r="V1017" s="3"/>
    </row>
    <row r="1018" spans="1:22" s="4" customFormat="1" ht="12.75" x14ac:dyDescent="0.2">
      <c r="A1018" s="55"/>
      <c r="B1018" s="10"/>
      <c r="C1018" s="10" t="s">
        <v>380</v>
      </c>
      <c r="D1018" s="10"/>
      <c r="E1018" s="10" t="s">
        <v>164</v>
      </c>
      <c r="F1018" s="179">
        <v>8</v>
      </c>
      <c r="G1018" s="179"/>
      <c r="H1018" s="268"/>
      <c r="I1018" s="268"/>
      <c r="J1018" s="3"/>
      <c r="K1018" s="10"/>
      <c r="L1018" s="10"/>
      <c r="M1018" s="10"/>
      <c r="N1018" s="3"/>
      <c r="O1018" s="172"/>
      <c r="P1018" s="173"/>
      <c r="Q1018" s="173"/>
      <c r="R1018" s="174"/>
      <c r="S1018" s="3"/>
      <c r="T1018" s="3"/>
      <c r="U1018" s="3"/>
      <c r="V1018" s="3"/>
    </row>
    <row r="1019" spans="1:22" s="4" customFormat="1" ht="12.75" x14ac:dyDescent="0.2">
      <c r="A1019" s="55"/>
      <c r="B1019" s="10"/>
      <c r="C1019" s="10" t="s">
        <v>381</v>
      </c>
      <c r="D1019" s="10"/>
      <c r="E1019" s="10" t="s">
        <v>382</v>
      </c>
      <c r="F1019" s="179">
        <v>12</v>
      </c>
      <c r="G1019" s="179"/>
      <c r="H1019" s="268">
        <v>0</v>
      </c>
      <c r="I1019" s="268"/>
      <c r="J1019" s="3"/>
      <c r="K1019" s="10"/>
      <c r="L1019" s="10"/>
      <c r="M1019" s="10"/>
      <c r="N1019" s="3"/>
      <c r="O1019" s="172"/>
      <c r="P1019" s="173"/>
      <c r="Q1019" s="173"/>
      <c r="R1019" s="174"/>
      <c r="S1019" s="3"/>
      <c r="T1019" s="3"/>
      <c r="U1019" s="3"/>
      <c r="V1019" s="3"/>
    </row>
    <row r="1020" spans="1:22" s="4" customFormat="1" ht="12.75" x14ac:dyDescent="0.2">
      <c r="A1020" s="55"/>
      <c r="B1020" s="10"/>
      <c r="C1020" s="10" t="s">
        <v>669</v>
      </c>
      <c r="D1020" s="10"/>
      <c r="E1020" s="10" t="s">
        <v>84</v>
      </c>
      <c r="F1020" s="179">
        <v>1</v>
      </c>
      <c r="G1020" s="179"/>
      <c r="H1020" s="268"/>
      <c r="I1020" s="268"/>
      <c r="J1020" s="3"/>
      <c r="K1020" s="10"/>
      <c r="L1020" s="10"/>
      <c r="M1020" s="10"/>
      <c r="N1020" s="3"/>
      <c r="O1020" s="172"/>
      <c r="P1020" s="173"/>
      <c r="Q1020" s="173"/>
      <c r="R1020" s="174"/>
      <c r="S1020" s="3"/>
      <c r="T1020" s="3"/>
      <c r="U1020" s="3"/>
      <c r="V1020" s="3"/>
    </row>
    <row r="1021" spans="1:22" s="4" customFormat="1" ht="12.75" x14ac:dyDescent="0.2">
      <c r="A1021" s="55"/>
      <c r="B1021" s="10"/>
      <c r="C1021" s="10" t="s">
        <v>384</v>
      </c>
      <c r="D1021" s="10"/>
      <c r="E1021" s="10" t="s">
        <v>84</v>
      </c>
      <c r="F1021" s="179">
        <v>17</v>
      </c>
      <c r="G1021" s="179"/>
      <c r="H1021" s="268"/>
      <c r="I1021" s="268"/>
      <c r="J1021" s="3"/>
      <c r="K1021" s="10"/>
      <c r="L1021" s="10"/>
      <c r="M1021" s="10"/>
      <c r="N1021" s="3"/>
      <c r="O1021" s="172"/>
      <c r="P1021" s="173"/>
      <c r="Q1021" s="173"/>
      <c r="R1021" s="174"/>
      <c r="S1021" s="3"/>
      <c r="T1021" s="3"/>
      <c r="U1021" s="3"/>
      <c r="V1021" s="3"/>
    </row>
    <row r="1022" spans="1:22" s="4" customFormat="1" ht="12.75" x14ac:dyDescent="0.2">
      <c r="A1022" s="55"/>
      <c r="B1022" s="10"/>
      <c r="C1022" s="10" t="s">
        <v>389</v>
      </c>
      <c r="D1022" s="10"/>
      <c r="E1022" s="10" t="s">
        <v>124</v>
      </c>
      <c r="F1022" s="179">
        <v>6</v>
      </c>
      <c r="G1022" s="179"/>
      <c r="H1022" s="268"/>
      <c r="I1022" s="268"/>
      <c r="J1022" s="3"/>
      <c r="K1022" s="10"/>
      <c r="L1022" s="10"/>
      <c r="M1022" s="10"/>
      <c r="N1022" s="3"/>
      <c r="O1022" s="172"/>
      <c r="P1022" s="173"/>
      <c r="Q1022" s="173"/>
      <c r="R1022" s="174"/>
      <c r="S1022" s="3"/>
      <c r="T1022" s="3"/>
      <c r="U1022" s="3"/>
      <c r="V1022" s="3"/>
    </row>
    <row r="1023" spans="1:22" s="4" customFormat="1" ht="12.75" x14ac:dyDescent="0.2">
      <c r="A1023" s="55"/>
      <c r="B1023" s="10"/>
      <c r="C1023" s="10" t="s">
        <v>397</v>
      </c>
      <c r="D1023" s="10"/>
      <c r="E1023" s="10" t="s">
        <v>120</v>
      </c>
      <c r="F1023" s="179">
        <v>46</v>
      </c>
      <c r="G1023" s="179">
        <v>2</v>
      </c>
      <c r="H1023" s="268">
        <v>2</v>
      </c>
      <c r="I1023" s="268">
        <v>2.5</v>
      </c>
      <c r="J1023" s="3"/>
      <c r="K1023" s="10"/>
      <c r="L1023" s="10"/>
      <c r="M1023" s="10"/>
      <c r="N1023" s="3"/>
      <c r="O1023" s="172"/>
      <c r="P1023" s="173"/>
      <c r="Q1023" s="173"/>
      <c r="R1023" s="174"/>
      <c r="S1023" s="3"/>
      <c r="T1023" s="3"/>
      <c r="U1023" s="3"/>
      <c r="V1023" s="3"/>
    </row>
    <row r="1024" spans="1:22" s="4" customFormat="1" ht="12.75" x14ac:dyDescent="0.2">
      <c r="A1024" s="55"/>
      <c r="B1024" s="10"/>
      <c r="C1024" s="10" t="s">
        <v>398</v>
      </c>
      <c r="D1024" s="10"/>
      <c r="E1024" s="10" t="s">
        <v>97</v>
      </c>
      <c r="F1024" s="179">
        <v>2</v>
      </c>
      <c r="G1024" s="179">
        <v>1</v>
      </c>
      <c r="H1024" s="268">
        <v>0</v>
      </c>
      <c r="I1024" s="268"/>
      <c r="J1024" s="3"/>
      <c r="K1024" s="10"/>
      <c r="L1024" s="10"/>
      <c r="M1024" s="10"/>
      <c r="N1024" s="3"/>
      <c r="O1024" s="172"/>
      <c r="P1024" s="173"/>
      <c r="Q1024" s="173"/>
      <c r="R1024" s="174"/>
      <c r="S1024" s="3"/>
      <c r="T1024" s="3"/>
      <c r="U1024" s="3"/>
      <c r="V1024" s="3"/>
    </row>
    <row r="1025" spans="1:22" s="4" customFormat="1" ht="12.75" x14ac:dyDescent="0.2">
      <c r="A1025" s="55"/>
      <c r="B1025" s="10"/>
      <c r="C1025" s="10" t="s">
        <v>673</v>
      </c>
      <c r="D1025" s="10"/>
      <c r="E1025" s="10" t="s">
        <v>77</v>
      </c>
      <c r="F1025" s="179">
        <v>2</v>
      </c>
      <c r="G1025" s="179"/>
      <c r="H1025" s="268"/>
      <c r="I1025" s="268"/>
      <c r="J1025" s="3"/>
      <c r="K1025" s="10"/>
      <c r="L1025" s="10"/>
      <c r="M1025" s="10"/>
      <c r="N1025" s="3"/>
      <c r="O1025" s="172"/>
      <c r="P1025" s="173"/>
      <c r="Q1025" s="173"/>
      <c r="R1025" s="174"/>
      <c r="S1025" s="3"/>
      <c r="T1025" s="3"/>
      <c r="U1025" s="3"/>
      <c r="V1025" s="3"/>
    </row>
    <row r="1026" spans="1:22" s="4" customFormat="1" ht="12.75" x14ac:dyDescent="0.2">
      <c r="A1026" s="55"/>
      <c r="B1026" s="10"/>
      <c r="C1026" s="10" t="s">
        <v>399</v>
      </c>
      <c r="D1026" s="10"/>
      <c r="E1026" s="10" t="s">
        <v>77</v>
      </c>
      <c r="F1026" s="179">
        <v>14</v>
      </c>
      <c r="G1026" s="179"/>
      <c r="H1026" s="268"/>
      <c r="I1026" s="268"/>
      <c r="J1026" s="3"/>
      <c r="K1026" s="10"/>
      <c r="L1026" s="10"/>
      <c r="M1026" s="10"/>
      <c r="N1026" s="3"/>
      <c r="O1026" s="172"/>
      <c r="P1026" s="173"/>
      <c r="Q1026" s="173"/>
      <c r="R1026" s="174"/>
      <c r="S1026" s="3"/>
      <c r="T1026" s="3"/>
      <c r="U1026" s="3"/>
      <c r="V1026" s="3"/>
    </row>
    <row r="1027" spans="1:22" s="4" customFormat="1" ht="12.75" x14ac:dyDescent="0.2">
      <c r="A1027" s="55"/>
      <c r="B1027" s="10"/>
      <c r="C1027" s="10" t="s">
        <v>400</v>
      </c>
      <c r="D1027" s="10"/>
      <c r="E1027" s="10" t="s">
        <v>388</v>
      </c>
      <c r="F1027" s="179">
        <v>1</v>
      </c>
      <c r="G1027" s="179"/>
      <c r="H1027" s="268"/>
      <c r="I1027" s="268"/>
      <c r="J1027" s="3"/>
      <c r="K1027" s="10"/>
      <c r="L1027" s="10"/>
      <c r="M1027" s="10"/>
      <c r="N1027" s="3"/>
      <c r="O1027" s="172"/>
      <c r="P1027" s="173"/>
      <c r="Q1027" s="173"/>
      <c r="R1027" s="174"/>
      <c r="S1027" s="3"/>
      <c r="T1027" s="3"/>
      <c r="U1027" s="3"/>
      <c r="V1027" s="3"/>
    </row>
    <row r="1028" spans="1:22" s="4" customFormat="1" ht="12.75" x14ac:dyDescent="0.2">
      <c r="A1028" s="55"/>
      <c r="B1028" s="10"/>
      <c r="C1028" s="10" t="s">
        <v>710</v>
      </c>
      <c r="D1028" s="10"/>
      <c r="E1028" s="10" t="s">
        <v>88</v>
      </c>
      <c r="F1028" s="179">
        <v>1</v>
      </c>
      <c r="G1028" s="179"/>
      <c r="H1028" s="268"/>
      <c r="I1028" s="268"/>
      <c r="J1028" s="3"/>
      <c r="K1028" s="10"/>
      <c r="L1028" s="10"/>
      <c r="M1028" s="10"/>
      <c r="N1028" s="3"/>
      <c r="O1028" s="172"/>
      <c r="P1028" s="173"/>
      <c r="Q1028" s="173"/>
      <c r="R1028" s="174"/>
      <c r="S1028" s="3"/>
      <c r="T1028" s="3"/>
      <c r="U1028" s="3"/>
      <c r="V1028" s="3"/>
    </row>
    <row r="1029" spans="1:22" s="4" customFormat="1" ht="12.75" x14ac:dyDescent="0.2">
      <c r="A1029" s="55"/>
      <c r="B1029" s="10"/>
      <c r="C1029" s="10" t="s">
        <v>402</v>
      </c>
      <c r="D1029" s="10"/>
      <c r="E1029" s="10" t="s">
        <v>383</v>
      </c>
      <c r="F1029" s="179">
        <v>4</v>
      </c>
      <c r="G1029" s="179"/>
      <c r="H1029" s="268"/>
      <c r="I1029" s="268"/>
      <c r="J1029" s="3"/>
      <c r="K1029" s="10"/>
      <c r="L1029" s="10"/>
      <c r="M1029" s="10"/>
      <c r="N1029" s="3"/>
      <c r="O1029" s="172"/>
      <c r="P1029" s="173"/>
      <c r="Q1029" s="173"/>
      <c r="R1029" s="174"/>
      <c r="S1029" s="3"/>
      <c r="T1029" s="3"/>
      <c r="U1029" s="3"/>
      <c r="V1029" s="3"/>
    </row>
    <row r="1030" spans="1:22" s="4" customFormat="1" ht="12.75" x14ac:dyDescent="0.2">
      <c r="A1030" s="55"/>
      <c r="B1030" s="10"/>
      <c r="C1030" s="10" t="s">
        <v>403</v>
      </c>
      <c r="D1030" s="10"/>
      <c r="E1030" s="10" t="s">
        <v>175</v>
      </c>
      <c r="F1030" s="179">
        <v>73</v>
      </c>
      <c r="G1030" s="179">
        <v>2</v>
      </c>
      <c r="H1030" s="268">
        <v>1</v>
      </c>
      <c r="I1030" s="268">
        <v>1</v>
      </c>
      <c r="J1030" s="3"/>
      <c r="K1030" s="10"/>
      <c r="L1030" s="10"/>
      <c r="M1030" s="10"/>
      <c r="N1030" s="3"/>
      <c r="O1030" s="172"/>
      <c r="P1030" s="173"/>
      <c r="Q1030" s="173"/>
      <c r="R1030" s="174"/>
      <c r="S1030" s="3"/>
      <c r="T1030" s="3"/>
      <c r="U1030" s="3"/>
      <c r="V1030" s="3"/>
    </row>
    <row r="1031" spans="1:22" s="4" customFormat="1" ht="12.75" x14ac:dyDescent="0.2">
      <c r="A1031" s="55"/>
      <c r="B1031" s="10"/>
      <c r="C1031" s="10" t="s">
        <v>405</v>
      </c>
      <c r="D1031" s="10"/>
      <c r="E1031" s="10" t="s">
        <v>393</v>
      </c>
      <c r="F1031" s="179">
        <v>4</v>
      </c>
      <c r="G1031" s="179"/>
      <c r="H1031" s="268"/>
      <c r="I1031" s="268"/>
      <c r="J1031" s="3"/>
      <c r="K1031" s="10"/>
      <c r="L1031" s="10"/>
      <c r="M1031" s="10"/>
      <c r="N1031" s="3"/>
      <c r="O1031" s="172"/>
      <c r="P1031" s="173"/>
      <c r="Q1031" s="173"/>
      <c r="R1031" s="174"/>
      <c r="S1031" s="3"/>
      <c r="T1031" s="3"/>
      <c r="U1031" s="3"/>
      <c r="V1031" s="3"/>
    </row>
    <row r="1032" spans="1:22" s="4" customFormat="1" ht="12.75" x14ac:dyDescent="0.2">
      <c r="A1032" s="55"/>
      <c r="B1032" s="10"/>
      <c r="C1032" s="10" t="s">
        <v>407</v>
      </c>
      <c r="D1032" s="10"/>
      <c r="E1032" s="10" t="s">
        <v>155</v>
      </c>
      <c r="F1032" s="179">
        <v>2</v>
      </c>
      <c r="G1032" s="179"/>
      <c r="H1032" s="268"/>
      <c r="I1032" s="268"/>
      <c r="J1032" s="3"/>
      <c r="K1032" s="10"/>
      <c r="L1032" s="10"/>
      <c r="M1032" s="10"/>
      <c r="N1032" s="3"/>
      <c r="O1032" s="172"/>
      <c r="P1032" s="173"/>
      <c r="Q1032" s="173"/>
      <c r="R1032" s="174"/>
      <c r="S1032" s="3"/>
      <c r="T1032" s="3"/>
      <c r="U1032" s="3"/>
      <c r="V1032" s="3"/>
    </row>
    <row r="1033" spans="1:22" s="4" customFormat="1" ht="12.75" x14ac:dyDescent="0.2">
      <c r="A1033" s="55"/>
      <c r="B1033" s="10"/>
      <c r="C1033" s="10" t="s">
        <v>408</v>
      </c>
      <c r="D1033" s="10"/>
      <c r="E1033" s="10" t="s">
        <v>409</v>
      </c>
      <c r="F1033" s="179">
        <v>5</v>
      </c>
      <c r="G1033" s="179"/>
      <c r="H1033" s="268"/>
      <c r="I1033" s="268"/>
      <c r="J1033" s="3"/>
      <c r="K1033" s="10"/>
      <c r="L1033" s="10"/>
      <c r="M1033" s="10"/>
      <c r="N1033" s="3"/>
      <c r="O1033" s="172"/>
      <c r="P1033" s="173"/>
      <c r="Q1033" s="173"/>
      <c r="R1033" s="174"/>
      <c r="S1033" s="3"/>
      <c r="T1033" s="3"/>
      <c r="U1033" s="3"/>
      <c r="V1033" s="3"/>
    </row>
    <row r="1034" spans="1:22" s="4" customFormat="1" ht="12.75" x14ac:dyDescent="0.2">
      <c r="A1034" s="55"/>
      <c r="B1034" s="10"/>
      <c r="C1034" s="10" t="s">
        <v>411</v>
      </c>
      <c r="D1034" s="10"/>
      <c r="E1034" s="10" t="s">
        <v>93</v>
      </c>
      <c r="F1034" s="179">
        <v>3</v>
      </c>
      <c r="G1034" s="179"/>
      <c r="H1034" s="268"/>
      <c r="I1034" s="268"/>
      <c r="J1034" s="3"/>
      <c r="K1034" s="10"/>
      <c r="L1034" s="10"/>
      <c r="M1034" s="10"/>
      <c r="N1034" s="3"/>
      <c r="O1034" s="172"/>
      <c r="P1034" s="173"/>
      <c r="Q1034" s="173"/>
      <c r="R1034" s="174"/>
      <c r="S1034" s="3"/>
      <c r="T1034" s="3"/>
      <c r="U1034" s="3"/>
      <c r="V1034" s="3"/>
    </row>
    <row r="1035" spans="1:22" s="4" customFormat="1" ht="12.75" x14ac:dyDescent="0.2">
      <c r="A1035" s="55"/>
      <c r="B1035" s="10"/>
      <c r="C1035" s="10" t="s">
        <v>413</v>
      </c>
      <c r="D1035" s="10"/>
      <c r="E1035" s="10" t="s">
        <v>414</v>
      </c>
      <c r="F1035" s="179">
        <v>2</v>
      </c>
      <c r="G1035" s="179"/>
      <c r="H1035" s="268">
        <v>0</v>
      </c>
      <c r="I1035" s="268"/>
      <c r="J1035" s="3"/>
      <c r="K1035" s="10"/>
      <c r="L1035" s="10"/>
      <c r="M1035" s="10"/>
      <c r="N1035" s="3"/>
      <c r="O1035" s="172"/>
      <c r="P1035" s="173"/>
      <c r="Q1035" s="173"/>
      <c r="R1035" s="174"/>
      <c r="S1035" s="3"/>
      <c r="T1035" s="3"/>
      <c r="U1035" s="3"/>
      <c r="V1035" s="3"/>
    </row>
    <row r="1036" spans="1:22" s="4" customFormat="1" ht="12.75" x14ac:dyDescent="0.2">
      <c r="A1036" s="55"/>
      <c r="B1036" s="10"/>
      <c r="C1036" s="10" t="s">
        <v>676</v>
      </c>
      <c r="D1036" s="10"/>
      <c r="E1036" s="10" t="s">
        <v>414</v>
      </c>
      <c r="F1036" s="179">
        <v>1</v>
      </c>
      <c r="G1036" s="179"/>
      <c r="H1036" s="268"/>
      <c r="I1036" s="268"/>
      <c r="J1036" s="3"/>
      <c r="K1036" s="10"/>
      <c r="L1036" s="10"/>
      <c r="M1036" s="10"/>
      <c r="N1036" s="3"/>
      <c r="O1036" s="172"/>
      <c r="P1036" s="173"/>
      <c r="Q1036" s="173"/>
      <c r="R1036" s="174"/>
      <c r="S1036" s="3"/>
      <c r="T1036" s="3"/>
      <c r="U1036" s="3"/>
      <c r="V1036" s="3"/>
    </row>
    <row r="1037" spans="1:22" s="4" customFormat="1" ht="12.75" x14ac:dyDescent="0.2">
      <c r="A1037" s="55"/>
      <c r="B1037" s="10"/>
      <c r="C1037" s="10" t="s">
        <v>415</v>
      </c>
      <c r="D1037" s="10"/>
      <c r="E1037" s="10" t="s">
        <v>324</v>
      </c>
      <c r="F1037" s="179">
        <v>15</v>
      </c>
      <c r="G1037" s="179"/>
      <c r="H1037" s="268">
        <v>0</v>
      </c>
      <c r="I1037" s="268"/>
      <c r="J1037" s="3"/>
      <c r="K1037" s="10"/>
      <c r="L1037" s="10"/>
      <c r="M1037" s="10"/>
      <c r="N1037" s="3"/>
      <c r="O1037" s="172"/>
      <c r="P1037" s="173"/>
      <c r="Q1037" s="173"/>
      <c r="R1037" s="174"/>
      <c r="S1037" s="3"/>
      <c r="T1037" s="3"/>
      <c r="U1037" s="3"/>
      <c r="V1037" s="3"/>
    </row>
    <row r="1038" spans="1:22" s="4" customFormat="1" ht="12.75" x14ac:dyDescent="0.2">
      <c r="A1038" s="55"/>
      <c r="B1038" s="10"/>
      <c r="C1038" s="10" t="s">
        <v>677</v>
      </c>
      <c r="D1038" s="10"/>
      <c r="E1038" s="10" t="s">
        <v>109</v>
      </c>
      <c r="F1038" s="179">
        <v>4</v>
      </c>
      <c r="G1038" s="179"/>
      <c r="H1038" s="268"/>
      <c r="I1038" s="268"/>
      <c r="J1038" s="3"/>
      <c r="K1038" s="10"/>
      <c r="L1038" s="10"/>
      <c r="M1038" s="10"/>
      <c r="N1038" s="3"/>
      <c r="O1038" s="172"/>
      <c r="P1038" s="173"/>
      <c r="Q1038" s="173"/>
      <c r="R1038" s="174"/>
      <c r="S1038" s="3"/>
      <c r="T1038" s="3"/>
      <c r="U1038" s="3"/>
      <c r="V1038" s="3"/>
    </row>
    <row r="1039" spans="1:22" s="4" customFormat="1" ht="12.75" x14ac:dyDescent="0.2">
      <c r="A1039" s="55"/>
      <c r="B1039" s="10"/>
      <c r="C1039" s="10" t="s">
        <v>711</v>
      </c>
      <c r="D1039" s="10"/>
      <c r="E1039" s="10" t="s">
        <v>167</v>
      </c>
      <c r="F1039" s="179">
        <v>1</v>
      </c>
      <c r="G1039" s="179"/>
      <c r="H1039" s="268"/>
      <c r="I1039" s="268"/>
      <c r="J1039" s="3"/>
      <c r="K1039" s="10"/>
      <c r="L1039" s="10"/>
      <c r="M1039" s="10"/>
      <c r="N1039" s="3"/>
      <c r="O1039" s="172"/>
      <c r="P1039" s="173"/>
      <c r="Q1039" s="173"/>
      <c r="R1039" s="174"/>
      <c r="S1039" s="3"/>
      <c r="T1039" s="3"/>
      <c r="U1039" s="3"/>
      <c r="V1039" s="3"/>
    </row>
    <row r="1040" spans="1:22" s="4" customFormat="1" ht="12.75" x14ac:dyDescent="0.2">
      <c r="A1040" s="55"/>
      <c r="B1040" s="10"/>
      <c r="C1040" s="10" t="s">
        <v>419</v>
      </c>
      <c r="D1040" s="10"/>
      <c r="E1040" s="10" t="s">
        <v>110</v>
      </c>
      <c r="F1040" s="179">
        <v>5</v>
      </c>
      <c r="G1040" s="179"/>
      <c r="H1040" s="268">
        <v>0</v>
      </c>
      <c r="I1040" s="268"/>
      <c r="J1040" s="3"/>
      <c r="K1040" s="10"/>
      <c r="L1040" s="10"/>
      <c r="M1040" s="10"/>
      <c r="N1040" s="3"/>
      <c r="O1040" s="172"/>
      <c r="P1040" s="173"/>
      <c r="Q1040" s="173"/>
      <c r="R1040" s="174"/>
      <c r="S1040" s="3"/>
      <c r="T1040" s="3"/>
      <c r="U1040" s="3"/>
      <c r="V1040" s="3"/>
    </row>
    <row r="1041" spans="1:22" s="4" customFormat="1" ht="12.75" x14ac:dyDescent="0.2">
      <c r="A1041" s="55"/>
      <c r="B1041" s="10"/>
      <c r="C1041" s="10" t="s">
        <v>420</v>
      </c>
      <c r="D1041" s="10"/>
      <c r="E1041" s="10" t="s">
        <v>287</v>
      </c>
      <c r="F1041" s="179">
        <v>12</v>
      </c>
      <c r="G1041" s="179">
        <v>1</v>
      </c>
      <c r="H1041" s="268">
        <v>1</v>
      </c>
      <c r="I1041" s="268">
        <v>1</v>
      </c>
      <c r="J1041" s="3"/>
      <c r="K1041" s="10"/>
      <c r="L1041" s="10"/>
      <c r="M1041" s="10"/>
      <c r="N1041" s="3"/>
      <c r="O1041" s="172"/>
      <c r="P1041" s="173"/>
      <c r="Q1041" s="173"/>
      <c r="R1041" s="174"/>
      <c r="S1041" s="3"/>
      <c r="T1041" s="3"/>
      <c r="U1041" s="3"/>
      <c r="V1041" s="3"/>
    </row>
    <row r="1042" spans="1:22" s="4" customFormat="1" ht="12.75" x14ac:dyDescent="0.2">
      <c r="A1042" s="55"/>
      <c r="B1042" s="10"/>
      <c r="C1042" s="10" t="s">
        <v>422</v>
      </c>
      <c r="D1042" s="10"/>
      <c r="E1042" s="10" t="s">
        <v>410</v>
      </c>
      <c r="F1042" s="179">
        <v>2</v>
      </c>
      <c r="G1042" s="179"/>
      <c r="H1042" s="268">
        <v>0</v>
      </c>
      <c r="I1042" s="268"/>
      <c r="J1042" s="3"/>
      <c r="K1042" s="10"/>
      <c r="L1042" s="10"/>
      <c r="M1042" s="10"/>
      <c r="N1042" s="3"/>
      <c r="O1042" s="172"/>
      <c r="P1042" s="173"/>
      <c r="Q1042" s="173"/>
      <c r="R1042" s="174"/>
      <c r="S1042" s="3"/>
      <c r="T1042" s="3"/>
      <c r="U1042" s="3"/>
      <c r="V1042" s="3"/>
    </row>
    <row r="1043" spans="1:22" s="4" customFormat="1" ht="12.75" x14ac:dyDescent="0.2">
      <c r="A1043" s="55"/>
      <c r="B1043" s="10"/>
      <c r="C1043" s="10" t="s">
        <v>424</v>
      </c>
      <c r="D1043" s="10"/>
      <c r="E1043" s="10" t="s">
        <v>425</v>
      </c>
      <c r="F1043" s="179">
        <v>6</v>
      </c>
      <c r="G1043" s="179"/>
      <c r="H1043" s="268"/>
      <c r="I1043" s="268"/>
      <c r="J1043" s="3"/>
      <c r="K1043" s="10"/>
      <c r="L1043" s="10"/>
      <c r="M1043" s="10"/>
      <c r="N1043" s="3"/>
      <c r="O1043" s="172"/>
      <c r="P1043" s="173"/>
      <c r="Q1043" s="173"/>
      <c r="R1043" s="174"/>
      <c r="S1043" s="3"/>
      <c r="T1043" s="3"/>
      <c r="U1043" s="3"/>
      <c r="V1043" s="3"/>
    </row>
    <row r="1044" spans="1:22" s="4" customFormat="1" ht="12.75" x14ac:dyDescent="0.2">
      <c r="A1044" s="55"/>
      <c r="B1044" s="10"/>
      <c r="C1044" s="10" t="s">
        <v>426</v>
      </c>
      <c r="D1044" s="10"/>
      <c r="E1044" s="10" t="s">
        <v>104</v>
      </c>
      <c r="F1044" s="179">
        <v>1</v>
      </c>
      <c r="G1044" s="179"/>
      <c r="H1044" s="268"/>
      <c r="I1044" s="268"/>
      <c r="J1044" s="3"/>
      <c r="K1044" s="10"/>
      <c r="L1044" s="10"/>
      <c r="M1044" s="10"/>
      <c r="N1044" s="3"/>
      <c r="O1044" s="172"/>
      <c r="P1044" s="173"/>
      <c r="Q1044" s="173"/>
      <c r="R1044" s="174"/>
      <c r="S1044" s="3"/>
      <c r="T1044" s="3"/>
      <c r="U1044" s="3"/>
      <c r="V1044" s="3"/>
    </row>
    <row r="1045" spans="1:22" s="4" customFormat="1" ht="12.75" x14ac:dyDescent="0.2">
      <c r="A1045" s="55"/>
      <c r="B1045" s="10"/>
      <c r="C1045" s="10" t="s">
        <v>427</v>
      </c>
      <c r="D1045" s="10"/>
      <c r="E1045" s="10" t="s">
        <v>104</v>
      </c>
      <c r="F1045" s="179">
        <v>1</v>
      </c>
      <c r="G1045" s="179"/>
      <c r="H1045" s="268"/>
      <c r="I1045" s="268"/>
      <c r="J1045" s="3"/>
      <c r="K1045" s="10"/>
      <c r="L1045" s="10"/>
      <c r="M1045" s="10"/>
      <c r="N1045" s="3"/>
      <c r="O1045" s="172"/>
      <c r="P1045" s="173"/>
      <c r="Q1045" s="173"/>
      <c r="R1045" s="174"/>
      <c r="S1045" s="3"/>
      <c r="T1045" s="3"/>
      <c r="U1045" s="3"/>
      <c r="V1045" s="3"/>
    </row>
    <row r="1046" spans="1:22" s="4" customFormat="1" ht="12.75" x14ac:dyDescent="0.2">
      <c r="A1046" s="55"/>
      <c r="B1046" s="10"/>
      <c r="C1046" s="10" t="s">
        <v>428</v>
      </c>
      <c r="D1046" s="10"/>
      <c r="E1046" s="10" t="s">
        <v>64</v>
      </c>
      <c r="F1046" s="179">
        <v>9</v>
      </c>
      <c r="G1046" s="179">
        <v>1</v>
      </c>
      <c r="H1046" s="268">
        <v>0</v>
      </c>
      <c r="I1046" s="268"/>
      <c r="J1046" s="3"/>
      <c r="K1046" s="10"/>
      <c r="L1046" s="10"/>
      <c r="M1046" s="10"/>
      <c r="N1046" s="3"/>
      <c r="O1046" s="172"/>
      <c r="P1046" s="173"/>
      <c r="Q1046" s="173"/>
      <c r="R1046" s="174"/>
      <c r="S1046" s="3"/>
      <c r="T1046" s="3"/>
      <c r="U1046" s="3"/>
      <c r="V1046" s="3"/>
    </row>
    <row r="1047" spans="1:22" s="4" customFormat="1" ht="12.75" x14ac:dyDescent="0.2">
      <c r="A1047" s="55"/>
      <c r="B1047" s="10"/>
      <c r="C1047" s="10" t="s">
        <v>430</v>
      </c>
      <c r="D1047" s="10"/>
      <c r="E1047" s="10" t="s">
        <v>167</v>
      </c>
      <c r="F1047" s="179">
        <v>18</v>
      </c>
      <c r="G1047" s="179">
        <v>1</v>
      </c>
      <c r="H1047" s="268">
        <v>0</v>
      </c>
      <c r="I1047" s="268"/>
      <c r="J1047" s="3"/>
      <c r="K1047" s="10"/>
      <c r="L1047" s="10"/>
      <c r="M1047" s="10"/>
      <c r="N1047" s="3"/>
      <c r="O1047" s="172"/>
      <c r="P1047" s="173"/>
      <c r="Q1047" s="173"/>
      <c r="R1047" s="174"/>
      <c r="S1047" s="3"/>
      <c r="T1047" s="3"/>
      <c r="U1047" s="3"/>
      <c r="V1047" s="3"/>
    </row>
    <row r="1048" spans="1:22" s="4" customFormat="1" ht="12.75" x14ac:dyDescent="0.2">
      <c r="A1048" s="55"/>
      <c r="B1048" s="10"/>
      <c r="C1048" s="10" t="s">
        <v>432</v>
      </c>
      <c r="D1048" s="10"/>
      <c r="E1048" s="10" t="s">
        <v>368</v>
      </c>
      <c r="F1048" s="179">
        <v>27</v>
      </c>
      <c r="G1048" s="179">
        <v>2</v>
      </c>
      <c r="H1048" s="268">
        <v>0</v>
      </c>
      <c r="I1048" s="268"/>
      <c r="J1048" s="3"/>
      <c r="K1048" s="10"/>
      <c r="L1048" s="10"/>
      <c r="M1048" s="10"/>
      <c r="N1048" s="3"/>
      <c r="O1048" s="172"/>
      <c r="P1048" s="173"/>
      <c r="Q1048" s="173"/>
      <c r="R1048" s="174"/>
      <c r="S1048" s="3"/>
      <c r="T1048" s="3"/>
      <c r="U1048" s="3"/>
      <c r="V1048" s="3"/>
    </row>
    <row r="1049" spans="1:22" s="4" customFormat="1" ht="12.75" x14ac:dyDescent="0.2">
      <c r="A1049" s="55"/>
      <c r="B1049" s="10"/>
      <c r="C1049" s="10" t="s">
        <v>435</v>
      </c>
      <c r="D1049" s="10"/>
      <c r="E1049" s="10" t="s">
        <v>105</v>
      </c>
      <c r="F1049" s="179">
        <v>2</v>
      </c>
      <c r="G1049" s="179"/>
      <c r="H1049" s="268"/>
      <c r="I1049" s="268"/>
      <c r="J1049" s="3"/>
      <c r="K1049" s="10"/>
      <c r="L1049" s="10"/>
      <c r="M1049" s="10"/>
      <c r="N1049" s="3"/>
      <c r="O1049" s="172"/>
      <c r="P1049" s="173"/>
      <c r="Q1049" s="173"/>
      <c r="R1049" s="174"/>
      <c r="S1049" s="3"/>
      <c r="T1049" s="3"/>
      <c r="U1049" s="3"/>
      <c r="V1049" s="3"/>
    </row>
    <row r="1050" spans="1:22" s="4" customFormat="1" ht="12.75" x14ac:dyDescent="0.2">
      <c r="A1050" s="55"/>
      <c r="B1050" s="10"/>
      <c r="C1050" s="10" t="s">
        <v>436</v>
      </c>
      <c r="D1050" s="10"/>
      <c r="E1050" s="10" t="s">
        <v>390</v>
      </c>
      <c r="F1050" s="179">
        <v>33</v>
      </c>
      <c r="G1050" s="179">
        <v>1</v>
      </c>
      <c r="H1050" s="268">
        <v>1</v>
      </c>
      <c r="I1050" s="268">
        <v>0</v>
      </c>
      <c r="J1050" s="3"/>
      <c r="K1050" s="10"/>
      <c r="L1050" s="10"/>
      <c r="M1050" s="10"/>
      <c r="N1050" s="3"/>
      <c r="O1050" s="172"/>
      <c r="P1050" s="173"/>
      <c r="Q1050" s="173"/>
      <c r="R1050" s="174"/>
      <c r="S1050" s="3"/>
      <c r="T1050" s="3"/>
      <c r="U1050" s="3"/>
      <c r="V1050" s="3"/>
    </row>
    <row r="1051" spans="1:22" s="4" customFormat="1" ht="12.75" x14ac:dyDescent="0.2">
      <c r="A1051" s="55"/>
      <c r="B1051" s="10"/>
      <c r="C1051" s="10" t="s">
        <v>438</v>
      </c>
      <c r="D1051" s="10"/>
      <c r="E1051" s="10" t="s">
        <v>224</v>
      </c>
      <c r="F1051" s="179">
        <v>5</v>
      </c>
      <c r="G1051" s="179"/>
      <c r="H1051" s="268"/>
      <c r="I1051" s="268"/>
      <c r="J1051" s="3"/>
      <c r="K1051" s="10"/>
      <c r="L1051" s="10"/>
      <c r="M1051" s="10"/>
      <c r="N1051" s="3"/>
      <c r="O1051" s="172"/>
      <c r="P1051" s="173"/>
      <c r="Q1051" s="173"/>
      <c r="R1051" s="174"/>
      <c r="S1051" s="3"/>
      <c r="T1051" s="3"/>
      <c r="U1051" s="3"/>
      <c r="V1051" s="3"/>
    </row>
    <row r="1052" spans="1:22" s="4" customFormat="1" ht="12.75" x14ac:dyDescent="0.2">
      <c r="A1052" s="55"/>
      <c r="B1052" s="10"/>
      <c r="C1052" s="10" t="s">
        <v>440</v>
      </c>
      <c r="D1052" s="10"/>
      <c r="E1052" s="10" t="s">
        <v>292</v>
      </c>
      <c r="F1052" s="179">
        <v>3</v>
      </c>
      <c r="G1052" s="179"/>
      <c r="H1052" s="268"/>
      <c r="I1052" s="268"/>
      <c r="J1052" s="3"/>
      <c r="K1052" s="10"/>
      <c r="L1052" s="10"/>
      <c r="M1052" s="10"/>
      <c r="N1052" s="3"/>
      <c r="O1052" s="172"/>
      <c r="P1052" s="173"/>
      <c r="Q1052" s="173"/>
      <c r="R1052" s="174"/>
      <c r="S1052" s="3"/>
      <c r="T1052" s="3"/>
      <c r="U1052" s="3"/>
      <c r="V1052" s="3"/>
    </row>
    <row r="1053" spans="1:22" s="4" customFormat="1" ht="12.75" x14ac:dyDescent="0.2">
      <c r="A1053" s="55"/>
      <c r="B1053" s="10"/>
      <c r="C1053" s="10" t="s">
        <v>445</v>
      </c>
      <c r="D1053" s="10"/>
      <c r="E1053" s="10" t="s">
        <v>124</v>
      </c>
      <c r="F1053" s="179">
        <v>2</v>
      </c>
      <c r="G1053" s="179"/>
      <c r="H1053" s="268"/>
      <c r="I1053" s="268"/>
      <c r="J1053" s="3"/>
      <c r="K1053" s="10"/>
      <c r="L1053" s="10"/>
      <c r="M1053" s="10"/>
      <c r="N1053" s="3"/>
      <c r="O1053" s="172"/>
      <c r="P1053" s="173"/>
      <c r="Q1053" s="173"/>
      <c r="R1053" s="174"/>
      <c r="S1053" s="3"/>
      <c r="T1053" s="3"/>
      <c r="U1053" s="3"/>
      <c r="V1053" s="3"/>
    </row>
    <row r="1054" spans="1:22" s="4" customFormat="1" ht="12.75" x14ac:dyDescent="0.2">
      <c r="A1054" s="55"/>
      <c r="B1054" s="10"/>
      <c r="C1054" s="10" t="s">
        <v>445</v>
      </c>
      <c r="D1054" s="10"/>
      <c r="E1054" s="10" t="s">
        <v>224</v>
      </c>
      <c r="F1054" s="179">
        <v>1</v>
      </c>
      <c r="G1054" s="179"/>
      <c r="H1054" s="268"/>
      <c r="I1054" s="268"/>
      <c r="J1054" s="3"/>
      <c r="K1054" s="10"/>
      <c r="L1054" s="10"/>
      <c r="M1054" s="10"/>
      <c r="N1054" s="3"/>
      <c r="O1054" s="172"/>
      <c r="P1054" s="173"/>
      <c r="Q1054" s="173"/>
      <c r="R1054" s="174"/>
      <c r="S1054" s="3"/>
      <c r="T1054" s="3"/>
      <c r="U1054" s="3"/>
      <c r="V1054" s="3"/>
    </row>
    <row r="1055" spans="1:22" s="4" customFormat="1" ht="12.75" x14ac:dyDescent="0.2">
      <c r="A1055" s="55"/>
      <c r="B1055" s="10"/>
      <c r="C1055" s="10" t="s">
        <v>446</v>
      </c>
      <c r="D1055" s="10"/>
      <c r="E1055" s="10" t="s">
        <v>109</v>
      </c>
      <c r="F1055" s="179">
        <v>7</v>
      </c>
      <c r="G1055" s="179"/>
      <c r="H1055" s="268">
        <v>0</v>
      </c>
      <c r="I1055" s="268"/>
      <c r="J1055" s="3"/>
      <c r="K1055" s="10"/>
      <c r="L1055" s="10"/>
      <c r="M1055" s="10"/>
      <c r="N1055" s="3"/>
      <c r="O1055" s="172"/>
      <c r="P1055" s="173"/>
      <c r="Q1055" s="173"/>
      <c r="R1055" s="174"/>
      <c r="S1055" s="3"/>
      <c r="T1055" s="3"/>
      <c r="U1055" s="3"/>
      <c r="V1055" s="3"/>
    </row>
    <row r="1056" spans="1:22" s="4" customFormat="1" ht="12.75" x14ac:dyDescent="0.2">
      <c r="A1056" s="55"/>
      <c r="B1056" s="10"/>
      <c r="C1056" s="10" t="s">
        <v>448</v>
      </c>
      <c r="D1056" s="10"/>
      <c r="E1056" s="10" t="s">
        <v>449</v>
      </c>
      <c r="F1056" s="179">
        <v>21</v>
      </c>
      <c r="G1056" s="179">
        <v>1</v>
      </c>
      <c r="H1056" s="268">
        <v>1</v>
      </c>
      <c r="I1056" s="268">
        <v>0</v>
      </c>
      <c r="J1056" s="3"/>
      <c r="K1056" s="10"/>
      <c r="L1056" s="10"/>
      <c r="M1056" s="10"/>
      <c r="N1056" s="3"/>
      <c r="O1056" s="172"/>
      <c r="P1056" s="173"/>
      <c r="Q1056" s="173"/>
      <c r="R1056" s="174"/>
      <c r="S1056" s="3"/>
      <c r="T1056" s="3"/>
      <c r="U1056" s="3"/>
      <c r="V1056" s="3"/>
    </row>
    <row r="1057" spans="1:22" s="4" customFormat="1" ht="12.75" x14ac:dyDescent="0.2">
      <c r="A1057" s="55"/>
      <c r="B1057" s="10"/>
      <c r="C1057" s="10" t="s">
        <v>450</v>
      </c>
      <c r="D1057" s="10"/>
      <c r="E1057" s="10" t="s">
        <v>451</v>
      </c>
      <c r="F1057" s="179">
        <v>8</v>
      </c>
      <c r="G1057" s="179"/>
      <c r="H1057" s="268"/>
      <c r="I1057" s="268"/>
      <c r="J1057" s="3"/>
      <c r="K1057" s="10"/>
      <c r="L1057" s="10"/>
      <c r="M1057" s="10"/>
      <c r="N1057" s="3"/>
      <c r="O1057" s="172"/>
      <c r="P1057" s="173"/>
      <c r="Q1057" s="173"/>
      <c r="R1057" s="174"/>
      <c r="S1057" s="3"/>
      <c r="T1057" s="3"/>
      <c r="U1057" s="3"/>
      <c r="V1057" s="3"/>
    </row>
    <row r="1058" spans="1:22" s="4" customFormat="1" ht="12.75" x14ac:dyDescent="0.2">
      <c r="A1058" s="55"/>
      <c r="B1058" s="10"/>
      <c r="C1058" s="10" t="s">
        <v>453</v>
      </c>
      <c r="D1058" s="10"/>
      <c r="E1058" s="10" t="s">
        <v>177</v>
      </c>
      <c r="F1058" s="179">
        <v>23</v>
      </c>
      <c r="G1058" s="179"/>
      <c r="H1058" s="268"/>
      <c r="I1058" s="268"/>
      <c r="J1058" s="3"/>
      <c r="K1058" s="10"/>
      <c r="L1058" s="10"/>
      <c r="M1058" s="10"/>
      <c r="N1058" s="3"/>
      <c r="O1058" s="172"/>
      <c r="P1058" s="173"/>
      <c r="Q1058" s="173"/>
      <c r="R1058" s="174"/>
      <c r="S1058" s="3"/>
      <c r="T1058" s="3"/>
      <c r="U1058" s="3"/>
      <c r="V1058" s="3"/>
    </row>
    <row r="1059" spans="1:22" s="4" customFormat="1" ht="12.75" x14ac:dyDescent="0.2">
      <c r="A1059" s="55"/>
      <c r="B1059" s="10"/>
      <c r="C1059" s="10" t="s">
        <v>454</v>
      </c>
      <c r="D1059" s="10"/>
      <c r="E1059" s="10" t="s">
        <v>455</v>
      </c>
      <c r="F1059" s="179">
        <v>18</v>
      </c>
      <c r="G1059" s="179"/>
      <c r="H1059" s="268"/>
      <c r="I1059" s="268"/>
      <c r="J1059" s="3"/>
      <c r="K1059" s="10"/>
      <c r="L1059" s="10"/>
      <c r="M1059" s="10"/>
      <c r="N1059" s="3"/>
      <c r="O1059" s="172"/>
      <c r="P1059" s="173"/>
      <c r="Q1059" s="173"/>
      <c r="R1059" s="174"/>
      <c r="S1059" s="3"/>
      <c r="T1059" s="3"/>
      <c r="U1059" s="3"/>
      <c r="V1059" s="3"/>
    </row>
    <row r="1060" spans="1:22" s="4" customFormat="1" ht="12.75" x14ac:dyDescent="0.2">
      <c r="A1060" s="55"/>
      <c r="B1060" s="10"/>
      <c r="C1060" s="10" t="s">
        <v>456</v>
      </c>
      <c r="D1060" s="10"/>
      <c r="E1060" s="10" t="s">
        <v>79</v>
      </c>
      <c r="F1060" s="179">
        <v>1</v>
      </c>
      <c r="G1060" s="179"/>
      <c r="H1060" s="268"/>
      <c r="I1060" s="268"/>
      <c r="J1060" s="3"/>
      <c r="K1060" s="10"/>
      <c r="L1060" s="10"/>
      <c r="M1060" s="10"/>
      <c r="N1060" s="3"/>
      <c r="O1060" s="172"/>
      <c r="P1060" s="173"/>
      <c r="Q1060" s="173"/>
      <c r="R1060" s="174"/>
      <c r="S1060" s="3"/>
      <c r="T1060" s="3"/>
      <c r="U1060" s="3"/>
      <c r="V1060" s="3"/>
    </row>
    <row r="1061" spans="1:22" s="4" customFormat="1" ht="12.75" x14ac:dyDescent="0.2">
      <c r="A1061" s="55"/>
      <c r="B1061" s="10"/>
      <c r="C1061" s="10" t="s">
        <v>461</v>
      </c>
      <c r="D1061" s="10"/>
      <c r="E1061" s="10" t="s">
        <v>203</v>
      </c>
      <c r="F1061" s="179">
        <v>6</v>
      </c>
      <c r="G1061" s="179">
        <v>1</v>
      </c>
      <c r="H1061" s="268">
        <v>0</v>
      </c>
      <c r="I1061" s="268"/>
      <c r="J1061" s="3"/>
      <c r="K1061" s="10"/>
      <c r="L1061" s="10"/>
      <c r="M1061" s="10"/>
      <c r="N1061" s="3"/>
      <c r="O1061" s="172"/>
      <c r="P1061" s="173"/>
      <c r="Q1061" s="173"/>
      <c r="R1061" s="174"/>
      <c r="S1061" s="3"/>
      <c r="T1061" s="3"/>
      <c r="U1061" s="3"/>
      <c r="V1061" s="3"/>
    </row>
    <row r="1062" spans="1:22" s="4" customFormat="1" ht="12.75" x14ac:dyDescent="0.2">
      <c r="A1062" s="55"/>
      <c r="B1062" s="10"/>
      <c r="C1062" s="10" t="s">
        <v>464</v>
      </c>
      <c r="D1062" s="10"/>
      <c r="E1062" s="10" t="s">
        <v>63</v>
      </c>
      <c r="F1062" s="179">
        <v>1</v>
      </c>
      <c r="G1062" s="179"/>
      <c r="H1062" s="268"/>
      <c r="I1062" s="268"/>
      <c r="J1062" s="3"/>
      <c r="K1062" s="10"/>
      <c r="L1062" s="10"/>
      <c r="M1062" s="10"/>
      <c r="N1062" s="3"/>
      <c r="O1062" s="172"/>
      <c r="P1062" s="173"/>
      <c r="Q1062" s="173"/>
      <c r="R1062" s="174"/>
      <c r="S1062" s="3"/>
      <c r="T1062" s="3"/>
      <c r="U1062" s="3"/>
      <c r="V1062" s="3"/>
    </row>
    <row r="1063" spans="1:22" s="4" customFormat="1" ht="12.75" x14ac:dyDescent="0.2">
      <c r="A1063" s="55"/>
      <c r="B1063" s="10"/>
      <c r="C1063" s="10" t="s">
        <v>466</v>
      </c>
      <c r="D1063" s="10"/>
      <c r="E1063" s="10" t="s">
        <v>467</v>
      </c>
      <c r="F1063" s="179">
        <v>12</v>
      </c>
      <c r="G1063" s="179">
        <v>1</v>
      </c>
      <c r="H1063" s="268">
        <v>1</v>
      </c>
      <c r="I1063" s="268">
        <v>5</v>
      </c>
      <c r="J1063" s="3"/>
      <c r="K1063" s="10"/>
      <c r="L1063" s="10"/>
      <c r="M1063" s="10"/>
      <c r="N1063" s="3"/>
      <c r="O1063" s="172"/>
      <c r="P1063" s="173"/>
      <c r="Q1063" s="173"/>
      <c r="R1063" s="174"/>
      <c r="S1063" s="3"/>
      <c r="T1063" s="3"/>
      <c r="U1063" s="3"/>
      <c r="V1063" s="3"/>
    </row>
    <row r="1064" spans="1:22" s="4" customFormat="1" ht="12.75" x14ac:dyDescent="0.2">
      <c r="A1064" s="55"/>
      <c r="B1064" s="10"/>
      <c r="C1064" s="10" t="s">
        <v>470</v>
      </c>
      <c r="D1064" s="10"/>
      <c r="E1064" s="10" t="s">
        <v>100</v>
      </c>
      <c r="F1064" s="179">
        <v>75</v>
      </c>
      <c r="G1064" s="179">
        <v>4</v>
      </c>
      <c r="H1064" s="268">
        <v>1</v>
      </c>
      <c r="I1064" s="268">
        <v>0</v>
      </c>
      <c r="J1064" s="3"/>
      <c r="K1064" s="10"/>
      <c r="L1064" s="10"/>
      <c r="M1064" s="10"/>
      <c r="N1064" s="3"/>
      <c r="O1064" s="172"/>
      <c r="P1064" s="173"/>
      <c r="Q1064" s="173"/>
      <c r="R1064" s="174"/>
      <c r="S1064" s="3"/>
      <c r="T1064" s="3"/>
      <c r="U1064" s="3"/>
      <c r="V1064" s="3"/>
    </row>
    <row r="1065" spans="1:22" s="4" customFormat="1" ht="12.75" x14ac:dyDescent="0.2">
      <c r="A1065" s="55"/>
      <c r="B1065" s="10"/>
      <c r="C1065" s="10" t="s">
        <v>471</v>
      </c>
      <c r="D1065" s="10"/>
      <c r="E1065" s="10" t="s">
        <v>70</v>
      </c>
      <c r="F1065" s="179">
        <v>1</v>
      </c>
      <c r="G1065" s="179"/>
      <c r="H1065" s="268"/>
      <c r="I1065" s="268"/>
      <c r="J1065" s="3"/>
      <c r="K1065" s="10"/>
      <c r="L1065" s="10"/>
      <c r="M1065" s="10"/>
      <c r="N1065" s="3"/>
      <c r="O1065" s="172"/>
      <c r="P1065" s="173"/>
      <c r="Q1065" s="173"/>
      <c r="R1065" s="174"/>
      <c r="S1065" s="3"/>
      <c r="T1065" s="3"/>
      <c r="U1065" s="3"/>
      <c r="V1065" s="3"/>
    </row>
    <row r="1066" spans="1:22" s="4" customFormat="1" ht="12.75" x14ac:dyDescent="0.2">
      <c r="A1066" s="55"/>
      <c r="B1066" s="10"/>
      <c r="C1066" s="10" t="s">
        <v>472</v>
      </c>
      <c r="D1066" s="10"/>
      <c r="E1066" s="10" t="s">
        <v>293</v>
      </c>
      <c r="F1066" s="179">
        <v>6</v>
      </c>
      <c r="G1066" s="179"/>
      <c r="H1066" s="268"/>
      <c r="I1066" s="268"/>
      <c r="J1066" s="3"/>
      <c r="K1066" s="10"/>
      <c r="L1066" s="10"/>
      <c r="M1066" s="10"/>
      <c r="N1066" s="3"/>
      <c r="O1066" s="172"/>
      <c r="P1066" s="173"/>
      <c r="Q1066" s="173"/>
      <c r="R1066" s="174"/>
      <c r="S1066" s="3"/>
      <c r="T1066" s="3"/>
      <c r="U1066" s="3"/>
      <c r="V1066" s="3"/>
    </row>
    <row r="1067" spans="1:22" s="4" customFormat="1" ht="12.75" x14ac:dyDescent="0.2">
      <c r="A1067" s="55"/>
      <c r="B1067" s="10"/>
      <c r="C1067" s="10" t="s">
        <v>473</v>
      </c>
      <c r="D1067" s="10"/>
      <c r="E1067" s="10" t="s">
        <v>287</v>
      </c>
      <c r="F1067" s="179">
        <v>1</v>
      </c>
      <c r="G1067" s="179"/>
      <c r="H1067" s="268"/>
      <c r="I1067" s="268"/>
      <c r="J1067" s="3"/>
      <c r="K1067" s="10"/>
      <c r="L1067" s="10"/>
      <c r="M1067" s="10"/>
      <c r="N1067" s="3"/>
      <c r="O1067" s="172"/>
      <c r="P1067" s="173"/>
      <c r="Q1067" s="173"/>
      <c r="R1067" s="174"/>
      <c r="S1067" s="3"/>
      <c r="T1067" s="3"/>
      <c r="U1067" s="3"/>
      <c r="V1067" s="3"/>
    </row>
    <row r="1068" spans="1:22" s="4" customFormat="1" ht="12.75" x14ac:dyDescent="0.2">
      <c r="A1068" s="55"/>
      <c r="B1068" s="10"/>
      <c r="C1068" s="10" t="s">
        <v>476</v>
      </c>
      <c r="D1068" s="10"/>
      <c r="E1068" s="10" t="s">
        <v>134</v>
      </c>
      <c r="F1068" s="179">
        <v>1</v>
      </c>
      <c r="G1068" s="179"/>
      <c r="H1068" s="268"/>
      <c r="I1068" s="268"/>
      <c r="J1068" s="3"/>
      <c r="K1068" s="10"/>
      <c r="L1068" s="10"/>
      <c r="M1068" s="10"/>
      <c r="N1068" s="3"/>
      <c r="O1068" s="172"/>
      <c r="P1068" s="173"/>
      <c r="Q1068" s="173"/>
      <c r="R1068" s="174"/>
      <c r="S1068" s="3"/>
      <c r="T1068" s="3"/>
      <c r="U1068" s="3"/>
      <c r="V1068" s="3"/>
    </row>
    <row r="1069" spans="1:22" s="4" customFormat="1" ht="12.75" x14ac:dyDescent="0.2">
      <c r="A1069" s="55"/>
      <c r="B1069" s="10"/>
      <c r="C1069" s="10" t="s">
        <v>477</v>
      </c>
      <c r="D1069" s="10"/>
      <c r="E1069" s="10" t="s">
        <v>196</v>
      </c>
      <c r="F1069" s="179">
        <v>8</v>
      </c>
      <c r="G1069" s="179"/>
      <c r="H1069" s="268"/>
      <c r="I1069" s="268"/>
      <c r="J1069" s="3"/>
      <c r="K1069" s="10"/>
      <c r="L1069" s="10"/>
      <c r="M1069" s="10"/>
      <c r="N1069" s="3"/>
      <c r="O1069" s="172"/>
      <c r="P1069" s="173"/>
      <c r="Q1069" s="173"/>
      <c r="R1069" s="174"/>
      <c r="S1069" s="3"/>
      <c r="T1069" s="3"/>
      <c r="U1069" s="3"/>
      <c r="V1069" s="3"/>
    </row>
    <row r="1070" spans="1:22" s="4" customFormat="1" ht="12.75" x14ac:dyDescent="0.2">
      <c r="A1070" s="55"/>
      <c r="B1070" s="10"/>
      <c r="C1070" s="10" t="s">
        <v>478</v>
      </c>
      <c r="D1070" s="10"/>
      <c r="E1070" s="10" t="s">
        <v>479</v>
      </c>
      <c r="F1070" s="179">
        <v>8</v>
      </c>
      <c r="G1070" s="179"/>
      <c r="H1070" s="268">
        <v>0</v>
      </c>
      <c r="I1070" s="268"/>
      <c r="J1070" s="3"/>
      <c r="K1070" s="10"/>
      <c r="L1070" s="10"/>
      <c r="M1070" s="10"/>
      <c r="N1070" s="3"/>
      <c r="O1070" s="172"/>
      <c r="P1070" s="173"/>
      <c r="Q1070" s="173"/>
      <c r="R1070" s="174"/>
      <c r="S1070" s="3"/>
      <c r="T1070" s="3"/>
      <c r="U1070" s="3"/>
      <c r="V1070" s="3"/>
    </row>
    <row r="1071" spans="1:22" s="4" customFormat="1" ht="12.75" x14ac:dyDescent="0.2">
      <c r="A1071" s="55"/>
      <c r="B1071" s="10"/>
      <c r="C1071" s="10" t="s">
        <v>482</v>
      </c>
      <c r="D1071" s="10"/>
      <c r="E1071" s="10" t="s">
        <v>449</v>
      </c>
      <c r="F1071" s="179">
        <v>1</v>
      </c>
      <c r="G1071" s="179"/>
      <c r="H1071" s="268"/>
      <c r="I1071" s="268"/>
      <c r="J1071" s="3"/>
      <c r="K1071" s="10"/>
      <c r="L1071" s="10"/>
      <c r="M1071" s="10"/>
      <c r="N1071" s="3"/>
      <c r="O1071" s="172"/>
      <c r="P1071" s="173"/>
      <c r="Q1071" s="173"/>
      <c r="R1071" s="174"/>
      <c r="S1071" s="3"/>
      <c r="T1071" s="3"/>
      <c r="U1071" s="3"/>
      <c r="V1071" s="3"/>
    </row>
    <row r="1072" spans="1:22" s="4" customFormat="1" ht="12.75" x14ac:dyDescent="0.2">
      <c r="A1072" s="55"/>
      <c r="B1072" s="10"/>
      <c r="C1072" s="10" t="s">
        <v>483</v>
      </c>
      <c r="D1072" s="10"/>
      <c r="E1072" s="10" t="s">
        <v>156</v>
      </c>
      <c r="F1072" s="179">
        <v>2</v>
      </c>
      <c r="G1072" s="179"/>
      <c r="H1072" s="268"/>
      <c r="I1072" s="268"/>
      <c r="J1072" s="3"/>
      <c r="K1072" s="10"/>
      <c r="L1072" s="10"/>
      <c r="M1072" s="10"/>
      <c r="N1072" s="3"/>
      <c r="O1072" s="172"/>
      <c r="P1072" s="173"/>
      <c r="Q1072" s="173"/>
      <c r="R1072" s="174"/>
      <c r="S1072" s="3"/>
      <c r="T1072" s="3"/>
      <c r="U1072" s="3"/>
      <c r="V1072" s="3"/>
    </row>
    <row r="1073" spans="1:22" s="4" customFormat="1" ht="12.75" x14ac:dyDescent="0.2">
      <c r="A1073" s="55"/>
      <c r="B1073" s="10"/>
      <c r="C1073" s="10" t="s">
        <v>486</v>
      </c>
      <c r="D1073" s="10"/>
      <c r="E1073" s="10" t="s">
        <v>246</v>
      </c>
      <c r="F1073" s="179">
        <v>11</v>
      </c>
      <c r="G1073" s="179"/>
      <c r="H1073" s="268"/>
      <c r="I1073" s="268"/>
      <c r="J1073" s="3"/>
      <c r="K1073" s="10"/>
      <c r="L1073" s="10"/>
      <c r="M1073" s="10"/>
      <c r="N1073" s="3"/>
      <c r="O1073" s="172"/>
      <c r="P1073" s="173"/>
      <c r="Q1073" s="173"/>
      <c r="R1073" s="174"/>
      <c r="S1073" s="3"/>
      <c r="T1073" s="3"/>
      <c r="U1073" s="3"/>
      <c r="V1073" s="3"/>
    </row>
    <row r="1074" spans="1:22" s="4" customFormat="1" ht="12.75" x14ac:dyDescent="0.2">
      <c r="A1074" s="55"/>
      <c r="B1074" s="10"/>
      <c r="C1074" s="10" t="s">
        <v>489</v>
      </c>
      <c r="D1074" s="10"/>
      <c r="E1074" s="10" t="s">
        <v>79</v>
      </c>
      <c r="F1074" s="179">
        <v>1</v>
      </c>
      <c r="G1074" s="179"/>
      <c r="H1074" s="268"/>
      <c r="I1074" s="268"/>
      <c r="J1074" s="3"/>
      <c r="K1074" s="10"/>
      <c r="L1074" s="10"/>
      <c r="M1074" s="10"/>
      <c r="N1074" s="3"/>
      <c r="O1074" s="172"/>
      <c r="P1074" s="173"/>
      <c r="Q1074" s="173"/>
      <c r="R1074" s="174"/>
      <c r="S1074" s="3"/>
      <c r="T1074" s="3"/>
      <c r="U1074" s="3"/>
      <c r="V1074" s="3"/>
    </row>
    <row r="1075" spans="1:22" s="4" customFormat="1" ht="12.75" x14ac:dyDescent="0.2">
      <c r="A1075" s="55"/>
      <c r="B1075" s="10"/>
      <c r="C1075" s="10" t="s">
        <v>490</v>
      </c>
      <c r="D1075" s="10"/>
      <c r="E1075" s="10" t="s">
        <v>219</v>
      </c>
      <c r="F1075" s="179">
        <v>8</v>
      </c>
      <c r="G1075" s="179"/>
      <c r="H1075" s="268"/>
      <c r="I1075" s="268"/>
      <c r="J1075" s="3"/>
      <c r="K1075" s="10"/>
      <c r="L1075" s="10"/>
      <c r="M1075" s="10"/>
      <c r="N1075" s="3"/>
      <c r="O1075" s="172"/>
      <c r="P1075" s="173"/>
      <c r="Q1075" s="173"/>
      <c r="R1075" s="174"/>
      <c r="S1075" s="3"/>
      <c r="T1075" s="3"/>
      <c r="U1075" s="3"/>
      <c r="V1075" s="3"/>
    </row>
    <row r="1076" spans="1:22" s="4" customFormat="1" ht="12.75" x14ac:dyDescent="0.2">
      <c r="A1076" s="55"/>
      <c r="B1076" s="10"/>
      <c r="C1076" s="10" t="s">
        <v>491</v>
      </c>
      <c r="D1076" s="10"/>
      <c r="E1076" s="10" t="s">
        <v>164</v>
      </c>
      <c r="F1076" s="179">
        <v>15</v>
      </c>
      <c r="G1076" s="179">
        <v>3</v>
      </c>
      <c r="H1076" s="268">
        <v>1</v>
      </c>
      <c r="I1076" s="268">
        <v>0</v>
      </c>
      <c r="J1076" s="3"/>
      <c r="K1076" s="10"/>
      <c r="L1076" s="10"/>
      <c r="M1076" s="10"/>
      <c r="N1076" s="3"/>
      <c r="O1076" s="172"/>
      <c r="P1076" s="173"/>
      <c r="Q1076" s="173"/>
      <c r="R1076" s="174"/>
      <c r="S1076" s="3"/>
      <c r="T1076" s="3"/>
      <c r="U1076" s="3"/>
      <c r="V1076" s="3"/>
    </row>
    <row r="1077" spans="1:22" s="4" customFormat="1" ht="12.75" x14ac:dyDescent="0.2">
      <c r="A1077" s="55"/>
      <c r="B1077" s="10"/>
      <c r="C1077" s="10" t="s">
        <v>493</v>
      </c>
      <c r="D1077" s="10"/>
      <c r="E1077" s="10" t="s">
        <v>77</v>
      </c>
      <c r="F1077" s="179">
        <v>1</v>
      </c>
      <c r="G1077" s="179"/>
      <c r="H1077" s="268"/>
      <c r="I1077" s="268"/>
      <c r="J1077" s="3"/>
      <c r="K1077" s="10"/>
      <c r="L1077" s="10"/>
      <c r="M1077" s="10"/>
      <c r="N1077" s="3"/>
      <c r="O1077" s="172"/>
      <c r="P1077" s="173"/>
      <c r="Q1077" s="173"/>
      <c r="R1077" s="174"/>
      <c r="S1077" s="3"/>
      <c r="T1077" s="3"/>
      <c r="U1077" s="3"/>
      <c r="V1077" s="3"/>
    </row>
    <row r="1078" spans="1:22" s="4" customFormat="1" ht="12.75" x14ac:dyDescent="0.2">
      <c r="A1078" s="55"/>
      <c r="B1078" s="10"/>
      <c r="C1078" s="10" t="s">
        <v>496</v>
      </c>
      <c r="D1078" s="10"/>
      <c r="E1078" s="10" t="s">
        <v>439</v>
      </c>
      <c r="F1078" s="179">
        <v>9</v>
      </c>
      <c r="G1078" s="179">
        <v>1</v>
      </c>
      <c r="H1078" s="268">
        <v>0</v>
      </c>
      <c r="I1078" s="268"/>
      <c r="J1078" s="3"/>
      <c r="K1078" s="10"/>
      <c r="L1078" s="10"/>
      <c r="M1078" s="10"/>
      <c r="N1078" s="3"/>
      <c r="O1078" s="172"/>
      <c r="P1078" s="173"/>
      <c r="Q1078" s="173"/>
      <c r="R1078" s="174"/>
      <c r="S1078" s="3"/>
      <c r="T1078" s="3"/>
      <c r="U1078" s="3"/>
      <c r="V1078" s="3"/>
    </row>
    <row r="1079" spans="1:22" s="4" customFormat="1" ht="12.75" x14ac:dyDescent="0.2">
      <c r="A1079" s="55"/>
      <c r="B1079" s="10"/>
      <c r="C1079" s="10" t="s">
        <v>498</v>
      </c>
      <c r="D1079" s="10"/>
      <c r="E1079" s="10" t="s">
        <v>63</v>
      </c>
      <c r="F1079" s="179">
        <v>1</v>
      </c>
      <c r="G1079" s="179"/>
      <c r="H1079" s="268"/>
      <c r="I1079" s="268"/>
      <c r="J1079" s="3"/>
      <c r="K1079" s="10"/>
      <c r="L1079" s="10"/>
      <c r="M1079" s="10"/>
      <c r="N1079" s="3"/>
      <c r="O1079" s="172"/>
      <c r="P1079" s="173"/>
      <c r="Q1079" s="173"/>
      <c r="R1079" s="174"/>
      <c r="S1079" s="3"/>
      <c r="T1079" s="3"/>
      <c r="U1079" s="3"/>
      <c r="V1079" s="3"/>
    </row>
    <row r="1080" spans="1:22" s="4" customFormat="1" ht="12.75" x14ac:dyDescent="0.2">
      <c r="A1080" s="55"/>
      <c r="B1080" s="10"/>
      <c r="C1080" s="10" t="s">
        <v>499</v>
      </c>
      <c r="D1080" s="10"/>
      <c r="E1080" s="10" t="s">
        <v>224</v>
      </c>
      <c r="F1080" s="179">
        <v>2</v>
      </c>
      <c r="G1080" s="179"/>
      <c r="H1080" s="268"/>
      <c r="I1080" s="268"/>
      <c r="J1080" s="3"/>
      <c r="K1080" s="10"/>
      <c r="L1080" s="10"/>
      <c r="M1080" s="10"/>
      <c r="N1080" s="3"/>
      <c r="O1080" s="172"/>
      <c r="P1080" s="173"/>
      <c r="Q1080" s="173"/>
      <c r="R1080" s="174"/>
      <c r="S1080" s="3"/>
      <c r="T1080" s="3"/>
      <c r="U1080" s="3"/>
      <c r="V1080" s="3"/>
    </row>
    <row r="1081" spans="1:22" s="4" customFormat="1" ht="12.75" x14ac:dyDescent="0.2">
      <c r="A1081" s="55"/>
      <c r="B1081" s="10"/>
      <c r="C1081" s="10" t="s">
        <v>500</v>
      </c>
      <c r="D1081" s="10"/>
      <c r="E1081" s="10" t="s">
        <v>107</v>
      </c>
      <c r="F1081" s="179">
        <v>22</v>
      </c>
      <c r="G1081" s="179"/>
      <c r="H1081" s="268"/>
      <c r="I1081" s="268"/>
      <c r="J1081" s="3"/>
      <c r="K1081" s="10"/>
      <c r="L1081" s="10"/>
      <c r="M1081" s="10"/>
      <c r="N1081" s="3"/>
      <c r="O1081" s="172"/>
      <c r="P1081" s="173"/>
      <c r="Q1081" s="173"/>
      <c r="R1081" s="174"/>
      <c r="S1081" s="3"/>
      <c r="T1081" s="3"/>
      <c r="U1081" s="3"/>
      <c r="V1081" s="3"/>
    </row>
    <row r="1082" spans="1:22" s="4" customFormat="1" ht="12.75" x14ac:dyDescent="0.2">
      <c r="A1082" s="55"/>
      <c r="B1082" s="10"/>
      <c r="C1082" s="10" t="s">
        <v>502</v>
      </c>
      <c r="D1082" s="10"/>
      <c r="E1082" s="10" t="s">
        <v>88</v>
      </c>
      <c r="F1082" s="179">
        <v>1</v>
      </c>
      <c r="G1082" s="179"/>
      <c r="H1082" s="268"/>
      <c r="I1082" s="268"/>
      <c r="J1082" s="3"/>
      <c r="K1082" s="10"/>
      <c r="L1082" s="10"/>
      <c r="M1082" s="10"/>
      <c r="N1082" s="3"/>
      <c r="O1082" s="172"/>
      <c r="P1082" s="173"/>
      <c r="Q1082" s="173"/>
      <c r="R1082" s="174"/>
      <c r="S1082" s="3"/>
      <c r="T1082" s="3"/>
      <c r="U1082" s="3"/>
      <c r="V1082" s="3"/>
    </row>
    <row r="1083" spans="1:22" s="4" customFormat="1" ht="12.75" x14ac:dyDescent="0.2">
      <c r="A1083" s="55"/>
      <c r="B1083" s="10"/>
      <c r="C1083" s="10" t="s">
        <v>503</v>
      </c>
      <c r="D1083" s="10"/>
      <c r="E1083" s="10" t="s">
        <v>460</v>
      </c>
      <c r="F1083" s="179">
        <v>1</v>
      </c>
      <c r="G1083" s="179"/>
      <c r="H1083" s="268"/>
      <c r="I1083" s="268"/>
      <c r="J1083" s="3"/>
      <c r="K1083" s="10"/>
      <c r="L1083" s="10"/>
      <c r="M1083" s="10"/>
      <c r="N1083" s="3"/>
      <c r="O1083" s="172"/>
      <c r="P1083" s="173"/>
      <c r="Q1083" s="173"/>
      <c r="R1083" s="174"/>
      <c r="S1083" s="3"/>
      <c r="T1083" s="3"/>
      <c r="U1083" s="3"/>
      <c r="V1083" s="3"/>
    </row>
    <row r="1084" spans="1:22" s="4" customFormat="1" ht="12.75" x14ac:dyDescent="0.2">
      <c r="A1084" s="55"/>
      <c r="B1084" s="10"/>
      <c r="C1084" s="10" t="s">
        <v>507</v>
      </c>
      <c r="D1084" s="10"/>
      <c r="E1084" s="10" t="s">
        <v>104</v>
      </c>
      <c r="F1084" s="179">
        <v>4</v>
      </c>
      <c r="G1084" s="179"/>
      <c r="H1084" s="268"/>
      <c r="I1084" s="268"/>
      <c r="J1084" s="3"/>
      <c r="K1084" s="10"/>
      <c r="L1084" s="10"/>
      <c r="M1084" s="10"/>
      <c r="N1084" s="3"/>
      <c r="O1084" s="172"/>
      <c r="P1084" s="173"/>
      <c r="Q1084" s="173"/>
      <c r="R1084" s="174"/>
      <c r="S1084" s="3"/>
      <c r="T1084" s="3"/>
      <c r="U1084" s="3"/>
      <c r="V1084" s="3"/>
    </row>
    <row r="1085" spans="1:22" s="4" customFormat="1" ht="12.75" x14ac:dyDescent="0.2">
      <c r="A1085" s="55"/>
      <c r="B1085" s="10"/>
      <c r="C1085" s="10" t="s">
        <v>509</v>
      </c>
      <c r="D1085" s="10"/>
      <c r="E1085" s="10" t="s">
        <v>73</v>
      </c>
      <c r="F1085" s="179">
        <v>30</v>
      </c>
      <c r="G1085" s="179">
        <v>1</v>
      </c>
      <c r="H1085" s="268">
        <v>0</v>
      </c>
      <c r="I1085" s="268"/>
      <c r="J1085" s="3"/>
      <c r="K1085" s="10"/>
      <c r="L1085" s="10"/>
      <c r="M1085" s="10"/>
      <c r="N1085" s="3"/>
      <c r="O1085" s="172"/>
      <c r="P1085" s="173"/>
      <c r="Q1085" s="173"/>
      <c r="R1085" s="174"/>
      <c r="S1085" s="3"/>
      <c r="T1085" s="3"/>
      <c r="U1085" s="3"/>
      <c r="V1085" s="3"/>
    </row>
    <row r="1086" spans="1:22" s="4" customFormat="1" ht="12.75" x14ac:dyDescent="0.2">
      <c r="A1086" s="55"/>
      <c r="B1086" s="10"/>
      <c r="C1086" s="10" t="s">
        <v>511</v>
      </c>
      <c r="D1086" s="10"/>
      <c r="E1086" s="10" t="s">
        <v>63</v>
      </c>
      <c r="F1086" s="179">
        <v>2</v>
      </c>
      <c r="G1086" s="179"/>
      <c r="H1086" s="268">
        <v>0</v>
      </c>
      <c r="I1086" s="268"/>
      <c r="J1086" s="3"/>
      <c r="K1086" s="10"/>
      <c r="L1086" s="10"/>
      <c r="M1086" s="10"/>
      <c r="N1086" s="3"/>
      <c r="O1086" s="172"/>
      <c r="P1086" s="173"/>
      <c r="Q1086" s="173"/>
      <c r="R1086" s="174"/>
      <c r="S1086" s="3"/>
      <c r="T1086" s="3"/>
      <c r="U1086" s="3"/>
      <c r="V1086" s="3"/>
    </row>
    <row r="1087" spans="1:22" s="4" customFormat="1" ht="12.75" x14ac:dyDescent="0.2">
      <c r="A1087" s="55"/>
      <c r="B1087" s="10"/>
      <c r="C1087" s="10" t="s">
        <v>511</v>
      </c>
      <c r="D1087" s="10"/>
      <c r="E1087" s="10" t="s">
        <v>65</v>
      </c>
      <c r="F1087" s="179">
        <v>6</v>
      </c>
      <c r="G1087" s="179"/>
      <c r="H1087" s="268"/>
      <c r="I1087" s="268"/>
      <c r="J1087" s="3"/>
      <c r="K1087" s="10"/>
      <c r="L1087" s="10"/>
      <c r="M1087" s="10"/>
      <c r="N1087" s="3"/>
      <c r="O1087" s="172"/>
      <c r="P1087" s="173"/>
      <c r="Q1087" s="173"/>
      <c r="R1087" s="174"/>
      <c r="S1087" s="3"/>
      <c r="T1087" s="3"/>
      <c r="U1087" s="3"/>
      <c r="V1087" s="3"/>
    </row>
    <row r="1088" spans="1:22" s="4" customFormat="1" ht="12.75" x14ac:dyDescent="0.2">
      <c r="A1088" s="55"/>
      <c r="B1088" s="10"/>
      <c r="C1088" s="10" t="s">
        <v>512</v>
      </c>
      <c r="D1088" s="10"/>
      <c r="E1088" s="10" t="s">
        <v>333</v>
      </c>
      <c r="F1088" s="179">
        <v>2</v>
      </c>
      <c r="G1088" s="179"/>
      <c r="H1088" s="268"/>
      <c r="I1088" s="268"/>
      <c r="J1088" s="3"/>
      <c r="K1088" s="10"/>
      <c r="L1088" s="10"/>
      <c r="M1088" s="10"/>
      <c r="N1088" s="3"/>
      <c r="O1088" s="172"/>
      <c r="P1088" s="173"/>
      <c r="Q1088" s="173"/>
      <c r="R1088" s="174"/>
      <c r="S1088" s="3"/>
      <c r="T1088" s="3"/>
      <c r="U1088" s="3"/>
      <c r="V1088" s="3"/>
    </row>
    <row r="1089" spans="1:22" s="4" customFormat="1" ht="12.75" x14ac:dyDescent="0.2">
      <c r="A1089" s="55"/>
      <c r="B1089" s="10"/>
      <c r="C1089" s="10" t="s">
        <v>513</v>
      </c>
      <c r="D1089" s="10"/>
      <c r="E1089" s="10" t="s">
        <v>369</v>
      </c>
      <c r="F1089" s="179">
        <v>24</v>
      </c>
      <c r="G1089" s="179">
        <v>2</v>
      </c>
      <c r="H1089" s="268">
        <v>1</v>
      </c>
      <c r="I1089" s="268">
        <v>3</v>
      </c>
      <c r="J1089" s="3"/>
      <c r="K1089" s="10"/>
      <c r="L1089" s="10"/>
      <c r="M1089" s="10"/>
      <c r="N1089" s="3"/>
      <c r="O1089" s="172"/>
      <c r="P1089" s="173"/>
      <c r="Q1089" s="173"/>
      <c r="R1089" s="174"/>
      <c r="S1089" s="3"/>
      <c r="T1089" s="3"/>
      <c r="U1089" s="3"/>
      <c r="V1089" s="3"/>
    </row>
    <row r="1090" spans="1:22" s="4" customFormat="1" ht="12.75" x14ac:dyDescent="0.2">
      <c r="A1090" s="55"/>
      <c r="B1090" s="10"/>
      <c r="C1090" s="10" t="s">
        <v>712</v>
      </c>
      <c r="D1090" s="10"/>
      <c r="E1090" s="10" t="s">
        <v>713</v>
      </c>
      <c r="F1090" s="179">
        <v>1</v>
      </c>
      <c r="G1090" s="179"/>
      <c r="H1090" s="268"/>
      <c r="I1090" s="268"/>
      <c r="J1090" s="3"/>
      <c r="K1090" s="10"/>
      <c r="L1090" s="10"/>
      <c r="M1090" s="10"/>
      <c r="N1090" s="3"/>
      <c r="O1090" s="172"/>
      <c r="P1090" s="173"/>
      <c r="Q1090" s="173"/>
      <c r="R1090" s="174"/>
      <c r="S1090" s="3"/>
      <c r="T1090" s="3"/>
      <c r="U1090" s="3"/>
      <c r="V1090" s="3"/>
    </row>
    <row r="1091" spans="1:22" s="4" customFormat="1" ht="12.75" x14ac:dyDescent="0.2">
      <c r="A1091" s="55"/>
      <c r="B1091" s="10"/>
      <c r="C1091" s="10" t="s">
        <v>515</v>
      </c>
      <c r="D1091" s="10"/>
      <c r="E1091" s="10" t="s">
        <v>516</v>
      </c>
      <c r="F1091" s="179">
        <v>1</v>
      </c>
      <c r="G1091" s="179"/>
      <c r="H1091" s="268"/>
      <c r="I1091" s="268"/>
      <c r="J1091" s="3"/>
      <c r="K1091" s="10"/>
      <c r="L1091" s="10"/>
      <c r="M1091" s="10"/>
      <c r="N1091" s="3"/>
      <c r="O1091" s="172"/>
      <c r="P1091" s="173"/>
      <c r="Q1091" s="173"/>
      <c r="R1091" s="174"/>
      <c r="S1091" s="3"/>
      <c r="T1091" s="3"/>
      <c r="U1091" s="3"/>
      <c r="V1091" s="3"/>
    </row>
    <row r="1092" spans="1:22" s="4" customFormat="1" ht="12.75" x14ac:dyDescent="0.2">
      <c r="A1092" s="55"/>
      <c r="B1092" s="10"/>
      <c r="C1092" s="10" t="s">
        <v>518</v>
      </c>
      <c r="D1092" s="10"/>
      <c r="E1092" s="10" t="s">
        <v>324</v>
      </c>
      <c r="F1092" s="179">
        <v>1</v>
      </c>
      <c r="G1092" s="179"/>
      <c r="H1092" s="268"/>
      <c r="I1092" s="268"/>
      <c r="J1092" s="3"/>
      <c r="K1092" s="10"/>
      <c r="L1092" s="10"/>
      <c r="M1092" s="10"/>
      <c r="N1092" s="3"/>
      <c r="O1092" s="172"/>
      <c r="P1092" s="173"/>
      <c r="Q1092" s="173"/>
      <c r="R1092" s="174"/>
      <c r="S1092" s="3"/>
      <c r="T1092" s="3"/>
      <c r="U1092" s="3"/>
      <c r="V1092" s="3"/>
    </row>
    <row r="1093" spans="1:22" s="4" customFormat="1" ht="12.75" x14ac:dyDescent="0.2">
      <c r="A1093" s="55"/>
      <c r="B1093" s="10"/>
      <c r="C1093" s="10" t="s">
        <v>688</v>
      </c>
      <c r="D1093" s="10"/>
      <c r="E1093" s="10" t="s">
        <v>88</v>
      </c>
      <c r="F1093" s="179">
        <v>1</v>
      </c>
      <c r="G1093" s="179"/>
      <c r="H1093" s="268">
        <v>0</v>
      </c>
      <c r="I1093" s="268"/>
      <c r="J1093" s="3"/>
      <c r="K1093" s="10"/>
      <c r="L1093" s="10"/>
      <c r="M1093" s="10"/>
      <c r="N1093" s="3"/>
      <c r="O1093" s="172"/>
      <c r="P1093" s="173"/>
      <c r="Q1093" s="173"/>
      <c r="R1093" s="174"/>
      <c r="S1093" s="3"/>
      <c r="T1093" s="3"/>
      <c r="U1093" s="3"/>
      <c r="V1093" s="3"/>
    </row>
    <row r="1094" spans="1:22" s="4" customFormat="1" ht="12.75" x14ac:dyDescent="0.2">
      <c r="A1094" s="55"/>
      <c r="B1094" s="10"/>
      <c r="C1094" s="10" t="s">
        <v>525</v>
      </c>
      <c r="D1094" s="10"/>
      <c r="E1094" s="10" t="s">
        <v>77</v>
      </c>
      <c r="F1094" s="179">
        <v>2</v>
      </c>
      <c r="G1094" s="179"/>
      <c r="H1094" s="268"/>
      <c r="I1094" s="268"/>
      <c r="J1094" s="3"/>
      <c r="K1094" s="10"/>
      <c r="L1094" s="10"/>
      <c r="M1094" s="10"/>
      <c r="N1094" s="3"/>
      <c r="O1094" s="172"/>
      <c r="P1094" s="173"/>
      <c r="Q1094" s="173"/>
      <c r="R1094" s="174"/>
      <c r="S1094" s="3"/>
      <c r="T1094" s="3"/>
      <c r="U1094" s="3"/>
      <c r="V1094" s="3"/>
    </row>
    <row r="1095" spans="1:22" s="4" customFormat="1" ht="12.75" x14ac:dyDescent="0.2">
      <c r="A1095" s="55"/>
      <c r="B1095" s="10"/>
      <c r="C1095" s="10" t="s">
        <v>526</v>
      </c>
      <c r="D1095" s="10"/>
      <c r="E1095" s="10" t="s">
        <v>527</v>
      </c>
      <c r="F1095" s="179">
        <v>3</v>
      </c>
      <c r="G1095" s="179"/>
      <c r="H1095" s="268"/>
      <c r="I1095" s="268"/>
      <c r="J1095" s="3"/>
      <c r="K1095" s="10"/>
      <c r="L1095" s="10"/>
      <c r="M1095" s="10"/>
      <c r="N1095" s="3"/>
      <c r="O1095" s="172"/>
      <c r="P1095" s="173"/>
      <c r="Q1095" s="173"/>
      <c r="R1095" s="174"/>
      <c r="S1095" s="3"/>
      <c r="T1095" s="3"/>
      <c r="U1095" s="3"/>
      <c r="V1095" s="3"/>
    </row>
    <row r="1096" spans="1:22" s="4" customFormat="1" ht="12.75" x14ac:dyDescent="0.2">
      <c r="A1096" s="55"/>
      <c r="B1096" s="10"/>
      <c r="C1096" s="10" t="s">
        <v>689</v>
      </c>
      <c r="D1096" s="10"/>
      <c r="E1096" s="10" t="s">
        <v>145</v>
      </c>
      <c r="F1096" s="179">
        <v>3</v>
      </c>
      <c r="G1096" s="179"/>
      <c r="H1096" s="268"/>
      <c r="I1096" s="268"/>
      <c r="J1096" s="3"/>
      <c r="K1096" s="10"/>
      <c r="L1096" s="10"/>
      <c r="M1096" s="10"/>
      <c r="N1096" s="3"/>
      <c r="O1096" s="172"/>
      <c r="P1096" s="173"/>
      <c r="Q1096" s="173"/>
      <c r="R1096" s="174"/>
      <c r="S1096" s="3"/>
      <c r="T1096" s="3"/>
      <c r="U1096" s="3"/>
      <c r="V1096" s="3"/>
    </row>
    <row r="1097" spans="1:22" s="4" customFormat="1" ht="12.75" x14ac:dyDescent="0.2">
      <c r="A1097" s="55"/>
      <c r="B1097" s="10"/>
      <c r="C1097" s="10" t="s">
        <v>529</v>
      </c>
      <c r="D1097" s="10"/>
      <c r="E1097" s="10" t="s">
        <v>501</v>
      </c>
      <c r="F1097" s="179">
        <v>15</v>
      </c>
      <c r="G1097" s="179">
        <v>1</v>
      </c>
      <c r="H1097" s="268">
        <v>0</v>
      </c>
      <c r="I1097" s="268"/>
      <c r="J1097" s="3"/>
      <c r="K1097" s="10"/>
      <c r="L1097" s="10"/>
      <c r="M1097" s="10"/>
      <c r="N1097" s="3"/>
      <c r="O1097" s="172"/>
      <c r="P1097" s="173"/>
      <c r="Q1097" s="173"/>
      <c r="R1097" s="174"/>
      <c r="S1097" s="3"/>
      <c r="T1097" s="3"/>
      <c r="U1097" s="3"/>
      <c r="V1097" s="3"/>
    </row>
    <row r="1098" spans="1:22" s="4" customFormat="1" ht="12.75" x14ac:dyDescent="0.2">
      <c r="A1098" s="55"/>
      <c r="B1098" s="10"/>
      <c r="C1098" s="10" t="s">
        <v>532</v>
      </c>
      <c r="D1098" s="10"/>
      <c r="E1098" s="10" t="s">
        <v>104</v>
      </c>
      <c r="F1098" s="179">
        <v>3</v>
      </c>
      <c r="G1098" s="179"/>
      <c r="H1098" s="268"/>
      <c r="I1098" s="268"/>
      <c r="J1098" s="3"/>
      <c r="K1098" s="10"/>
      <c r="L1098" s="10"/>
      <c r="M1098" s="10"/>
      <c r="N1098" s="3"/>
      <c r="O1098" s="172"/>
      <c r="P1098" s="173"/>
      <c r="Q1098" s="173"/>
      <c r="R1098" s="174"/>
      <c r="S1098" s="3"/>
      <c r="T1098" s="3"/>
      <c r="U1098" s="3"/>
      <c r="V1098" s="3"/>
    </row>
    <row r="1099" spans="1:22" s="4" customFormat="1" ht="12.75" x14ac:dyDescent="0.2">
      <c r="A1099" s="55"/>
      <c r="B1099" s="10"/>
      <c r="C1099" s="10" t="s">
        <v>533</v>
      </c>
      <c r="D1099" s="10"/>
      <c r="E1099" s="10" t="s">
        <v>97</v>
      </c>
      <c r="F1099" s="179">
        <v>2</v>
      </c>
      <c r="G1099" s="179"/>
      <c r="H1099" s="268"/>
      <c r="I1099" s="268"/>
      <c r="J1099" s="3"/>
      <c r="K1099" s="10"/>
      <c r="L1099" s="10"/>
      <c r="M1099" s="10"/>
      <c r="N1099" s="3"/>
      <c r="O1099" s="172"/>
      <c r="P1099" s="173"/>
      <c r="Q1099" s="173"/>
      <c r="R1099" s="174"/>
      <c r="S1099" s="3"/>
      <c r="T1099" s="3"/>
      <c r="U1099" s="3"/>
      <c r="V1099" s="3"/>
    </row>
    <row r="1100" spans="1:22" s="4" customFormat="1" ht="12.75" x14ac:dyDescent="0.2">
      <c r="A1100" s="55"/>
      <c r="B1100" s="10"/>
      <c r="C1100" s="10" t="s">
        <v>534</v>
      </c>
      <c r="D1100" s="10"/>
      <c r="E1100" s="10" t="s">
        <v>90</v>
      </c>
      <c r="F1100" s="179">
        <v>26</v>
      </c>
      <c r="G1100" s="179"/>
      <c r="H1100" s="268"/>
      <c r="I1100" s="268"/>
      <c r="J1100" s="3"/>
      <c r="K1100" s="10"/>
      <c r="L1100" s="10"/>
      <c r="M1100" s="10"/>
      <c r="N1100" s="3"/>
      <c r="O1100" s="172"/>
      <c r="P1100" s="173"/>
      <c r="Q1100" s="173"/>
      <c r="R1100" s="174"/>
      <c r="S1100" s="3"/>
      <c r="T1100" s="3"/>
      <c r="U1100" s="3"/>
      <c r="V1100" s="3"/>
    </row>
    <row r="1101" spans="1:22" s="4" customFormat="1" ht="12.75" x14ac:dyDescent="0.2">
      <c r="A1101" s="55"/>
      <c r="B1101" s="10"/>
      <c r="C1101" s="10" t="s">
        <v>535</v>
      </c>
      <c r="D1101" s="10"/>
      <c r="E1101" s="10" t="s">
        <v>79</v>
      </c>
      <c r="F1101" s="179">
        <v>1</v>
      </c>
      <c r="G1101" s="179"/>
      <c r="H1101" s="268"/>
      <c r="I1101" s="268"/>
      <c r="J1101" s="3"/>
      <c r="K1101" s="10"/>
      <c r="L1101" s="10"/>
      <c r="M1101" s="10"/>
      <c r="N1101" s="3"/>
      <c r="O1101" s="172"/>
      <c r="P1101" s="173"/>
      <c r="Q1101" s="173"/>
      <c r="R1101" s="174"/>
      <c r="S1101" s="3"/>
      <c r="T1101" s="3"/>
      <c r="U1101" s="3"/>
      <c r="V1101" s="3"/>
    </row>
    <row r="1102" spans="1:22" s="4" customFormat="1" ht="12.75" x14ac:dyDescent="0.2">
      <c r="A1102" s="55"/>
      <c r="B1102" s="10"/>
      <c r="C1102" s="10" t="s">
        <v>536</v>
      </c>
      <c r="D1102" s="10"/>
      <c r="E1102" s="10" t="s">
        <v>88</v>
      </c>
      <c r="F1102" s="179">
        <v>7</v>
      </c>
      <c r="G1102" s="179"/>
      <c r="H1102" s="268">
        <v>0</v>
      </c>
      <c r="I1102" s="268"/>
      <c r="J1102" s="3"/>
      <c r="K1102" s="10"/>
      <c r="L1102" s="10"/>
      <c r="M1102" s="10"/>
      <c r="N1102" s="3"/>
      <c r="O1102" s="172"/>
      <c r="P1102" s="173"/>
      <c r="Q1102" s="173"/>
      <c r="R1102" s="174"/>
      <c r="S1102" s="3"/>
      <c r="T1102" s="3"/>
      <c r="U1102" s="3"/>
      <c r="V1102" s="3"/>
    </row>
    <row r="1103" spans="1:22" s="4" customFormat="1" ht="12.75" x14ac:dyDescent="0.2">
      <c r="A1103" s="55"/>
      <c r="B1103" s="10"/>
      <c r="C1103" s="10" t="s">
        <v>537</v>
      </c>
      <c r="D1103" s="10"/>
      <c r="E1103" s="10" t="s">
        <v>68</v>
      </c>
      <c r="F1103" s="179">
        <v>14</v>
      </c>
      <c r="G1103" s="179"/>
      <c r="H1103" s="268"/>
      <c r="I1103" s="268"/>
      <c r="J1103" s="3"/>
      <c r="K1103" s="10"/>
      <c r="L1103" s="10"/>
      <c r="M1103" s="10"/>
      <c r="N1103" s="3"/>
      <c r="O1103" s="172"/>
      <c r="P1103" s="173"/>
      <c r="Q1103" s="173"/>
      <c r="R1103" s="174"/>
      <c r="S1103" s="3"/>
      <c r="T1103" s="3"/>
      <c r="U1103" s="3"/>
      <c r="V1103" s="3"/>
    </row>
    <row r="1104" spans="1:22" s="4" customFormat="1" ht="12.75" x14ac:dyDescent="0.2">
      <c r="A1104" s="55"/>
      <c r="B1104" s="10"/>
      <c r="C1104" s="10" t="s">
        <v>714</v>
      </c>
      <c r="D1104" s="10"/>
      <c r="E1104" s="10" t="s">
        <v>715</v>
      </c>
      <c r="F1104" s="179">
        <v>1</v>
      </c>
      <c r="G1104" s="179"/>
      <c r="H1104" s="268"/>
      <c r="I1104" s="268"/>
      <c r="J1104" s="3"/>
      <c r="K1104" s="10"/>
      <c r="L1104" s="10"/>
      <c r="M1104" s="10"/>
      <c r="N1104" s="3"/>
      <c r="O1104" s="172"/>
      <c r="P1104" s="173"/>
      <c r="Q1104" s="173"/>
      <c r="R1104" s="174"/>
      <c r="S1104" s="3"/>
      <c r="T1104" s="3"/>
      <c r="U1104" s="3"/>
      <c r="V1104" s="3"/>
    </row>
    <row r="1105" spans="1:22" s="4" customFormat="1" ht="12.75" x14ac:dyDescent="0.2">
      <c r="A1105" s="55"/>
      <c r="B1105" s="10"/>
      <c r="C1105" s="10" t="s">
        <v>716</v>
      </c>
      <c r="D1105" s="10"/>
      <c r="E1105" s="10" t="s">
        <v>64</v>
      </c>
      <c r="F1105" s="179">
        <v>1</v>
      </c>
      <c r="G1105" s="179"/>
      <c r="H1105" s="268"/>
      <c r="I1105" s="268"/>
      <c r="J1105" s="3"/>
      <c r="K1105" s="10"/>
      <c r="L1105" s="10"/>
      <c r="M1105" s="10"/>
      <c r="N1105" s="3"/>
      <c r="O1105" s="172"/>
      <c r="P1105" s="173"/>
      <c r="Q1105" s="173"/>
      <c r="R1105" s="174"/>
      <c r="S1105" s="3"/>
      <c r="T1105" s="3"/>
      <c r="U1105" s="3"/>
      <c r="V1105" s="3"/>
    </row>
    <row r="1106" spans="1:22" s="4" customFormat="1" ht="12.75" x14ac:dyDescent="0.2">
      <c r="A1106" s="55"/>
      <c r="B1106" s="10"/>
      <c r="C1106" s="10" t="s">
        <v>541</v>
      </c>
      <c r="D1106" s="10"/>
      <c r="E1106" s="10" t="s">
        <v>542</v>
      </c>
      <c r="F1106" s="179">
        <v>1</v>
      </c>
      <c r="G1106" s="179"/>
      <c r="H1106" s="268"/>
      <c r="I1106" s="268"/>
      <c r="J1106" s="3"/>
      <c r="K1106" s="10"/>
      <c r="L1106" s="10"/>
      <c r="M1106" s="10"/>
      <c r="N1106" s="3"/>
      <c r="O1106" s="172"/>
      <c r="P1106" s="173"/>
      <c r="Q1106" s="173"/>
      <c r="R1106" s="174"/>
      <c r="S1106" s="3"/>
      <c r="T1106" s="3"/>
      <c r="U1106" s="3"/>
      <c r="V1106" s="3"/>
    </row>
    <row r="1107" spans="1:22" s="4" customFormat="1" ht="12.75" x14ac:dyDescent="0.2">
      <c r="A1107" s="55"/>
      <c r="B1107" s="10"/>
      <c r="C1107" s="10" t="s">
        <v>543</v>
      </c>
      <c r="D1107" s="10"/>
      <c r="E1107" s="10" t="s">
        <v>109</v>
      </c>
      <c r="F1107" s="179">
        <v>19</v>
      </c>
      <c r="G1107" s="179"/>
      <c r="H1107" s="268">
        <v>0</v>
      </c>
      <c r="I1107" s="268"/>
      <c r="J1107" s="3"/>
      <c r="K1107" s="10"/>
      <c r="L1107" s="10"/>
      <c r="M1107" s="10"/>
      <c r="N1107" s="3"/>
      <c r="O1107" s="172"/>
      <c r="P1107" s="173"/>
      <c r="Q1107" s="173"/>
      <c r="R1107" s="174"/>
      <c r="S1107" s="3"/>
      <c r="T1107" s="3"/>
      <c r="U1107" s="3"/>
      <c r="V1107" s="3"/>
    </row>
    <row r="1108" spans="1:22" s="4" customFormat="1" ht="12.75" x14ac:dyDescent="0.2">
      <c r="A1108" s="55"/>
      <c r="B1108" s="10"/>
      <c r="C1108" s="10" t="s">
        <v>544</v>
      </c>
      <c r="D1108" s="10"/>
      <c r="E1108" s="10" t="s">
        <v>131</v>
      </c>
      <c r="F1108" s="179">
        <v>65</v>
      </c>
      <c r="G1108" s="179">
        <v>3</v>
      </c>
      <c r="H1108" s="268">
        <v>1</v>
      </c>
      <c r="I1108" s="268">
        <v>0</v>
      </c>
      <c r="J1108" s="3"/>
      <c r="K1108" s="10"/>
      <c r="L1108" s="10"/>
      <c r="M1108" s="10"/>
      <c r="N1108" s="3"/>
      <c r="O1108" s="172"/>
      <c r="P1108" s="173"/>
      <c r="Q1108" s="173"/>
      <c r="R1108" s="174"/>
      <c r="S1108" s="3"/>
      <c r="T1108" s="3"/>
      <c r="U1108" s="3"/>
      <c r="V1108" s="3"/>
    </row>
    <row r="1109" spans="1:22" s="4" customFormat="1" ht="12.75" x14ac:dyDescent="0.2">
      <c r="A1109" s="55"/>
      <c r="B1109" s="10"/>
      <c r="C1109" s="10" t="s">
        <v>544</v>
      </c>
      <c r="D1109" s="10"/>
      <c r="E1109" s="10" t="s">
        <v>107</v>
      </c>
      <c r="F1109" s="179">
        <v>1</v>
      </c>
      <c r="G1109" s="179"/>
      <c r="H1109" s="268"/>
      <c r="I1109" s="268"/>
      <c r="J1109" s="3"/>
      <c r="K1109" s="10"/>
      <c r="L1109" s="10"/>
      <c r="M1109" s="10"/>
      <c r="N1109" s="3"/>
      <c r="O1109" s="172"/>
      <c r="P1109" s="173"/>
      <c r="Q1109" s="173"/>
      <c r="R1109" s="174"/>
      <c r="S1109" s="3"/>
      <c r="T1109" s="3"/>
      <c r="U1109" s="3"/>
      <c r="V1109" s="3"/>
    </row>
    <row r="1110" spans="1:22" s="4" customFormat="1" ht="12.75" x14ac:dyDescent="0.2">
      <c r="A1110" s="55"/>
      <c r="B1110" s="10"/>
      <c r="C1110" s="10" t="s">
        <v>691</v>
      </c>
      <c r="D1110" s="10"/>
      <c r="E1110" s="10" t="s">
        <v>145</v>
      </c>
      <c r="F1110" s="179">
        <v>4</v>
      </c>
      <c r="G1110" s="179">
        <v>3</v>
      </c>
      <c r="H1110" s="268">
        <v>0</v>
      </c>
      <c r="I1110" s="268"/>
      <c r="J1110" s="3"/>
      <c r="K1110" s="10"/>
      <c r="L1110" s="10"/>
      <c r="M1110" s="10"/>
      <c r="N1110" s="3"/>
      <c r="O1110" s="172"/>
      <c r="P1110" s="173"/>
      <c r="Q1110" s="173"/>
      <c r="R1110" s="174"/>
      <c r="S1110" s="3"/>
      <c r="T1110" s="3"/>
      <c r="U1110" s="3"/>
      <c r="V1110" s="3"/>
    </row>
    <row r="1111" spans="1:22" s="4" customFormat="1" ht="12.75" x14ac:dyDescent="0.2">
      <c r="A1111" s="55"/>
      <c r="B1111" s="10"/>
      <c r="C1111" s="10" t="s">
        <v>692</v>
      </c>
      <c r="D1111" s="10"/>
      <c r="E1111" s="10" t="s">
        <v>385</v>
      </c>
      <c r="F1111" s="179">
        <v>2</v>
      </c>
      <c r="G1111" s="179"/>
      <c r="H1111" s="268"/>
      <c r="I1111" s="268"/>
      <c r="J1111" s="3"/>
      <c r="K1111" s="10"/>
      <c r="L1111" s="10"/>
      <c r="M1111" s="10"/>
      <c r="N1111" s="3"/>
      <c r="O1111" s="172"/>
      <c r="P1111" s="173"/>
      <c r="Q1111" s="173"/>
      <c r="R1111" s="174"/>
      <c r="S1111" s="3"/>
      <c r="T1111" s="3"/>
      <c r="U1111" s="3"/>
      <c r="V1111" s="3"/>
    </row>
    <row r="1112" spans="1:22" s="4" customFormat="1" ht="12.75" x14ac:dyDescent="0.2">
      <c r="A1112" s="55"/>
      <c r="B1112" s="10"/>
      <c r="C1112" s="10" t="s">
        <v>548</v>
      </c>
      <c r="D1112" s="10"/>
      <c r="E1112" s="10" t="s">
        <v>385</v>
      </c>
      <c r="F1112" s="179">
        <v>25</v>
      </c>
      <c r="G1112" s="179"/>
      <c r="H1112" s="268"/>
      <c r="I1112" s="268"/>
      <c r="J1112" s="3"/>
      <c r="K1112" s="10"/>
      <c r="L1112" s="10"/>
      <c r="M1112" s="10"/>
      <c r="N1112" s="3"/>
      <c r="O1112" s="172"/>
      <c r="P1112" s="173"/>
      <c r="Q1112" s="173"/>
      <c r="R1112" s="174"/>
      <c r="S1112" s="3"/>
      <c r="T1112" s="3"/>
      <c r="U1112" s="3"/>
      <c r="V1112" s="3"/>
    </row>
    <row r="1113" spans="1:22" s="4" customFormat="1" ht="12.75" x14ac:dyDescent="0.2">
      <c r="A1113" s="55"/>
      <c r="B1113" s="10"/>
      <c r="C1113" s="10" t="s">
        <v>549</v>
      </c>
      <c r="D1113" s="10"/>
      <c r="E1113" s="10" t="s">
        <v>170</v>
      </c>
      <c r="F1113" s="179">
        <v>7</v>
      </c>
      <c r="G1113" s="179"/>
      <c r="H1113" s="268"/>
      <c r="I1113" s="268"/>
      <c r="J1113" s="3"/>
      <c r="K1113" s="10"/>
      <c r="L1113" s="10"/>
      <c r="M1113" s="10"/>
      <c r="N1113" s="3"/>
      <c r="O1113" s="172"/>
      <c r="P1113" s="173"/>
      <c r="Q1113" s="173"/>
      <c r="R1113" s="174"/>
      <c r="S1113" s="3"/>
      <c r="T1113" s="3"/>
      <c r="U1113" s="3"/>
      <c r="V1113" s="3"/>
    </row>
    <row r="1114" spans="1:22" s="4" customFormat="1" ht="12.75" x14ac:dyDescent="0.2">
      <c r="A1114" s="55"/>
      <c r="B1114" s="10"/>
      <c r="C1114" s="10" t="s">
        <v>551</v>
      </c>
      <c r="D1114" s="10"/>
      <c r="E1114" s="10" t="s">
        <v>157</v>
      </c>
      <c r="F1114" s="179">
        <v>6</v>
      </c>
      <c r="G1114" s="179"/>
      <c r="H1114" s="268"/>
      <c r="I1114" s="268"/>
      <c r="J1114" s="3"/>
      <c r="K1114" s="10"/>
      <c r="L1114" s="10"/>
      <c r="M1114" s="10"/>
      <c r="N1114" s="3"/>
      <c r="O1114" s="172"/>
      <c r="P1114" s="173"/>
      <c r="Q1114" s="173"/>
      <c r="R1114" s="174"/>
      <c r="S1114" s="3"/>
      <c r="T1114" s="3"/>
      <c r="U1114" s="3"/>
      <c r="V1114" s="3"/>
    </row>
    <row r="1115" spans="1:22" s="4" customFormat="1" ht="12.75" x14ac:dyDescent="0.2">
      <c r="A1115" s="55"/>
      <c r="B1115" s="10"/>
      <c r="C1115" s="10" t="s">
        <v>693</v>
      </c>
      <c r="D1115" s="10"/>
      <c r="E1115" s="10" t="s">
        <v>349</v>
      </c>
      <c r="F1115" s="179">
        <v>14</v>
      </c>
      <c r="G1115" s="179"/>
      <c r="H1115" s="268">
        <v>0</v>
      </c>
      <c r="I1115" s="268"/>
      <c r="J1115" s="3"/>
      <c r="K1115" s="10"/>
      <c r="L1115" s="10"/>
      <c r="M1115" s="10"/>
      <c r="N1115" s="3"/>
      <c r="O1115" s="172"/>
      <c r="P1115" s="173"/>
      <c r="Q1115" s="173"/>
      <c r="R1115" s="174"/>
      <c r="S1115" s="3"/>
      <c r="T1115" s="3"/>
      <c r="U1115" s="3"/>
      <c r="V1115" s="3"/>
    </row>
    <row r="1116" spans="1:22" s="4" customFormat="1" ht="12.75" x14ac:dyDescent="0.2">
      <c r="A1116" s="55"/>
      <c r="B1116" s="10"/>
      <c r="C1116" s="10" t="s">
        <v>552</v>
      </c>
      <c r="D1116" s="10"/>
      <c r="E1116" s="10" t="s">
        <v>349</v>
      </c>
      <c r="F1116" s="179">
        <v>1</v>
      </c>
      <c r="G1116" s="179"/>
      <c r="H1116" s="268"/>
      <c r="I1116" s="268"/>
      <c r="J1116" s="3"/>
      <c r="K1116" s="10"/>
      <c r="L1116" s="10"/>
      <c r="M1116" s="10"/>
      <c r="N1116" s="3"/>
      <c r="O1116" s="172"/>
      <c r="P1116" s="173"/>
      <c r="Q1116" s="173"/>
      <c r="R1116" s="174"/>
      <c r="S1116" s="3"/>
      <c r="T1116" s="3"/>
      <c r="U1116" s="3"/>
      <c r="V1116" s="3"/>
    </row>
    <row r="1117" spans="1:22" s="4" customFormat="1" ht="12.75" x14ac:dyDescent="0.2">
      <c r="A1117" s="55"/>
      <c r="B1117" s="10"/>
      <c r="C1117" s="10" t="s">
        <v>556</v>
      </c>
      <c r="D1117" s="10"/>
      <c r="E1117" s="10" t="s">
        <v>102</v>
      </c>
      <c r="F1117" s="179">
        <v>2</v>
      </c>
      <c r="G1117" s="179">
        <v>1</v>
      </c>
      <c r="H1117" s="268">
        <v>0</v>
      </c>
      <c r="I1117" s="268"/>
      <c r="J1117" s="3"/>
      <c r="K1117" s="10"/>
      <c r="L1117" s="10"/>
      <c r="M1117" s="10"/>
      <c r="N1117" s="3"/>
      <c r="O1117" s="172"/>
      <c r="P1117" s="173"/>
      <c r="Q1117" s="173"/>
      <c r="R1117" s="174"/>
      <c r="S1117" s="3"/>
      <c r="T1117" s="3"/>
      <c r="U1117" s="3"/>
      <c r="V1117" s="3"/>
    </row>
    <row r="1118" spans="1:22" s="4" customFormat="1" ht="12.75" x14ac:dyDescent="0.2">
      <c r="A1118" s="55"/>
      <c r="B1118" s="10"/>
      <c r="C1118" s="10" t="s">
        <v>694</v>
      </c>
      <c r="D1118" s="10"/>
      <c r="E1118" s="10" t="s">
        <v>194</v>
      </c>
      <c r="F1118" s="179">
        <v>5</v>
      </c>
      <c r="G1118" s="179"/>
      <c r="H1118" s="268"/>
      <c r="I1118" s="268"/>
      <c r="J1118" s="3"/>
      <c r="K1118" s="10"/>
      <c r="L1118" s="10"/>
      <c r="M1118" s="10"/>
      <c r="N1118" s="3"/>
      <c r="O1118" s="172"/>
      <c r="P1118" s="173"/>
      <c r="Q1118" s="173"/>
      <c r="R1118" s="174"/>
      <c r="S1118" s="3"/>
      <c r="T1118" s="3"/>
      <c r="U1118" s="3"/>
      <c r="V1118" s="3"/>
    </row>
    <row r="1119" spans="1:22" s="4" customFormat="1" ht="12.75" x14ac:dyDescent="0.2">
      <c r="A1119" s="55"/>
      <c r="B1119" s="10"/>
      <c r="C1119" s="10" t="s">
        <v>561</v>
      </c>
      <c r="D1119" s="10"/>
      <c r="E1119" s="10" t="s">
        <v>227</v>
      </c>
      <c r="F1119" s="179">
        <v>11</v>
      </c>
      <c r="G1119" s="179"/>
      <c r="H1119" s="268">
        <v>0</v>
      </c>
      <c r="I1119" s="268"/>
      <c r="J1119" s="3"/>
      <c r="K1119" s="10"/>
      <c r="L1119" s="10"/>
      <c r="M1119" s="10"/>
      <c r="N1119" s="3"/>
      <c r="O1119" s="172"/>
      <c r="P1119" s="173"/>
      <c r="Q1119" s="173"/>
      <c r="R1119" s="174"/>
      <c r="S1119" s="3"/>
      <c r="T1119" s="3"/>
      <c r="U1119" s="3"/>
      <c r="V1119" s="3"/>
    </row>
    <row r="1120" spans="1:22" s="4" customFormat="1" ht="12.75" x14ac:dyDescent="0.2">
      <c r="A1120" s="55"/>
      <c r="B1120" s="10"/>
      <c r="C1120" s="10" t="s">
        <v>563</v>
      </c>
      <c r="D1120" s="10"/>
      <c r="E1120" s="10" t="s">
        <v>100</v>
      </c>
      <c r="F1120" s="179">
        <v>8</v>
      </c>
      <c r="G1120" s="179"/>
      <c r="H1120" s="268">
        <v>0</v>
      </c>
      <c r="I1120" s="268"/>
      <c r="J1120" s="3"/>
      <c r="K1120" s="10"/>
      <c r="L1120" s="10"/>
      <c r="M1120" s="10"/>
      <c r="N1120" s="3"/>
      <c r="O1120" s="172"/>
      <c r="P1120" s="173"/>
      <c r="Q1120" s="173"/>
      <c r="R1120" s="174"/>
      <c r="S1120" s="3"/>
      <c r="T1120" s="3"/>
      <c r="U1120" s="3"/>
      <c r="V1120" s="3"/>
    </row>
    <row r="1121" spans="1:22" s="4" customFormat="1" ht="12.75" x14ac:dyDescent="0.2">
      <c r="A1121" s="55"/>
      <c r="B1121" s="10"/>
      <c r="C1121" s="10" t="s">
        <v>564</v>
      </c>
      <c r="D1121" s="10"/>
      <c r="E1121" s="10" t="s">
        <v>75</v>
      </c>
      <c r="F1121" s="179">
        <v>22</v>
      </c>
      <c r="G1121" s="179">
        <v>1</v>
      </c>
      <c r="H1121" s="268">
        <v>0</v>
      </c>
      <c r="I1121" s="268"/>
      <c r="J1121" s="3"/>
      <c r="K1121" s="10"/>
      <c r="L1121" s="10"/>
      <c r="M1121" s="10"/>
      <c r="N1121" s="3"/>
      <c r="O1121" s="172"/>
      <c r="P1121" s="173"/>
      <c r="Q1121" s="173"/>
      <c r="R1121" s="174"/>
      <c r="S1121" s="3"/>
      <c r="T1121" s="3"/>
      <c r="U1121" s="3"/>
      <c r="V1121" s="3"/>
    </row>
    <row r="1122" spans="1:22" s="4" customFormat="1" ht="12.75" x14ac:dyDescent="0.2">
      <c r="A1122" s="55"/>
      <c r="B1122" s="10"/>
      <c r="C1122" s="10" t="s">
        <v>565</v>
      </c>
      <c r="D1122" s="10"/>
      <c r="E1122" s="10" t="s">
        <v>64</v>
      </c>
      <c r="F1122" s="179">
        <v>9</v>
      </c>
      <c r="G1122" s="179">
        <v>1</v>
      </c>
      <c r="H1122" s="268">
        <v>1</v>
      </c>
      <c r="I1122" s="268">
        <v>0</v>
      </c>
      <c r="J1122" s="3"/>
      <c r="K1122" s="10"/>
      <c r="L1122" s="10"/>
      <c r="M1122" s="10"/>
      <c r="N1122" s="3"/>
      <c r="O1122" s="172"/>
      <c r="P1122" s="173"/>
      <c r="Q1122" s="173"/>
      <c r="R1122" s="174"/>
      <c r="S1122" s="3"/>
      <c r="T1122" s="3"/>
      <c r="U1122" s="3"/>
      <c r="V1122" s="3"/>
    </row>
    <row r="1123" spans="1:22" s="4" customFormat="1" ht="12.75" x14ac:dyDescent="0.2">
      <c r="A1123" s="55"/>
      <c r="B1123" s="10"/>
      <c r="C1123" s="10" t="s">
        <v>566</v>
      </c>
      <c r="D1123" s="10"/>
      <c r="E1123" s="10" t="s">
        <v>86</v>
      </c>
      <c r="F1123" s="179">
        <v>11</v>
      </c>
      <c r="G1123" s="179">
        <v>1</v>
      </c>
      <c r="H1123" s="268">
        <v>1</v>
      </c>
      <c r="I1123" s="268">
        <v>0</v>
      </c>
      <c r="J1123" s="3"/>
      <c r="K1123" s="10"/>
      <c r="L1123" s="10"/>
      <c r="M1123" s="10"/>
      <c r="N1123" s="3"/>
      <c r="O1123" s="172"/>
      <c r="P1123" s="173"/>
      <c r="Q1123" s="173"/>
      <c r="R1123" s="174"/>
      <c r="S1123" s="3"/>
      <c r="T1123" s="3"/>
      <c r="U1123" s="3"/>
      <c r="V1123" s="3"/>
    </row>
    <row r="1124" spans="1:22" s="4" customFormat="1" ht="12.75" x14ac:dyDescent="0.2">
      <c r="A1124" s="55"/>
      <c r="B1124" s="10"/>
      <c r="C1124" s="10" t="s">
        <v>569</v>
      </c>
      <c r="D1124" s="10"/>
      <c r="E1124" s="10" t="s">
        <v>167</v>
      </c>
      <c r="F1124" s="179">
        <v>2</v>
      </c>
      <c r="G1124" s="179"/>
      <c r="H1124" s="268"/>
      <c r="I1124" s="268"/>
      <c r="J1124" s="3"/>
      <c r="K1124" s="10"/>
      <c r="L1124" s="10"/>
      <c r="M1124" s="10"/>
      <c r="N1124" s="3"/>
      <c r="O1124" s="172"/>
      <c r="P1124" s="173"/>
      <c r="Q1124" s="173"/>
      <c r="R1124" s="174"/>
      <c r="S1124" s="3"/>
      <c r="T1124" s="3"/>
      <c r="U1124" s="3"/>
      <c r="V1124" s="3"/>
    </row>
    <row r="1125" spans="1:22" s="4" customFormat="1" ht="12.75" x14ac:dyDescent="0.2">
      <c r="A1125" s="55"/>
      <c r="B1125" s="10"/>
      <c r="C1125" s="10" t="s">
        <v>573</v>
      </c>
      <c r="D1125" s="10"/>
      <c r="E1125" s="10" t="s">
        <v>167</v>
      </c>
      <c r="F1125" s="179">
        <v>49</v>
      </c>
      <c r="G1125" s="179">
        <v>5</v>
      </c>
      <c r="H1125" s="268">
        <v>3</v>
      </c>
      <c r="I1125" s="268">
        <v>0</v>
      </c>
      <c r="J1125" s="3"/>
      <c r="K1125" s="10"/>
      <c r="L1125" s="10"/>
      <c r="M1125" s="10"/>
      <c r="N1125" s="3"/>
      <c r="O1125" s="172"/>
      <c r="P1125" s="173"/>
      <c r="Q1125" s="173"/>
      <c r="R1125" s="174"/>
      <c r="S1125" s="3"/>
      <c r="T1125" s="3"/>
      <c r="U1125" s="3"/>
      <c r="V1125" s="3"/>
    </row>
    <row r="1126" spans="1:22" x14ac:dyDescent="0.25">
      <c r="A1126" s="55"/>
      <c r="B1126" s="10"/>
      <c r="C1126" s="10" t="s">
        <v>574</v>
      </c>
      <c r="D1126" s="10"/>
      <c r="E1126" s="10" t="s">
        <v>167</v>
      </c>
      <c r="F1126" s="179">
        <v>7</v>
      </c>
      <c r="G1126" s="179"/>
      <c r="H1126" s="268"/>
      <c r="I1126" s="268"/>
      <c r="K1126" s="10"/>
      <c r="L1126" s="10"/>
      <c r="M1126" s="10"/>
      <c r="O1126" s="172"/>
      <c r="P1126" s="173"/>
      <c r="Q1126" s="173"/>
      <c r="R1126" s="174"/>
      <c r="U1126" s="3"/>
      <c r="V1126" s="3"/>
    </row>
    <row r="1127" spans="1:22" s="3" customFormat="1" ht="12.75" x14ac:dyDescent="0.2">
      <c r="A1127" s="55"/>
      <c r="B1127" s="10"/>
      <c r="C1127" s="10" t="s">
        <v>575</v>
      </c>
      <c r="D1127" s="10"/>
      <c r="E1127" s="10" t="s">
        <v>179</v>
      </c>
      <c r="F1127" s="179">
        <v>50</v>
      </c>
      <c r="G1127" s="179">
        <v>1</v>
      </c>
      <c r="H1127" s="268">
        <v>0</v>
      </c>
      <c r="I1127" s="268"/>
      <c r="K1127" s="10"/>
      <c r="L1127" s="10"/>
      <c r="M1127" s="10"/>
      <c r="O1127" s="172"/>
      <c r="P1127" s="173"/>
      <c r="Q1127" s="173"/>
      <c r="R1127" s="174"/>
    </row>
    <row r="1128" spans="1:22" x14ac:dyDescent="0.25">
      <c r="A1128" s="55"/>
      <c r="B1128" s="10"/>
      <c r="C1128" s="10" t="s">
        <v>576</v>
      </c>
      <c r="D1128" s="10"/>
      <c r="E1128" s="10" t="s">
        <v>287</v>
      </c>
      <c r="F1128" s="179">
        <v>1</v>
      </c>
      <c r="G1128" s="179"/>
      <c r="H1128" s="268"/>
      <c r="I1128" s="268"/>
      <c r="K1128" s="10"/>
      <c r="L1128" s="10"/>
      <c r="M1128" s="10"/>
      <c r="O1128" s="172"/>
      <c r="P1128" s="173"/>
      <c r="Q1128" s="173"/>
      <c r="R1128" s="174"/>
      <c r="U1128" s="3"/>
      <c r="V1128" s="3"/>
    </row>
    <row r="1129" spans="1:22" x14ac:dyDescent="0.25">
      <c r="A1129" s="55"/>
      <c r="B1129" s="10"/>
      <c r="C1129" s="10" t="s">
        <v>717</v>
      </c>
      <c r="D1129" s="10"/>
      <c r="E1129" s="10" t="s">
        <v>718</v>
      </c>
      <c r="F1129" s="179">
        <v>1</v>
      </c>
      <c r="G1129" s="179"/>
      <c r="H1129" s="268"/>
      <c r="I1129" s="268"/>
      <c r="K1129" s="10"/>
      <c r="L1129" s="10"/>
      <c r="M1129" s="10"/>
      <c r="O1129" s="172"/>
      <c r="P1129" s="173"/>
      <c r="Q1129" s="173"/>
      <c r="R1129" s="174"/>
      <c r="U1129" s="3"/>
      <c r="V1129" s="3"/>
    </row>
    <row r="1130" spans="1:22" s="4" customFormat="1" ht="12.75" x14ac:dyDescent="0.2">
      <c r="A1130" s="55"/>
      <c r="B1130" s="10"/>
      <c r="C1130" s="10" t="s">
        <v>697</v>
      </c>
      <c r="D1130" s="10"/>
      <c r="E1130" s="10" t="s">
        <v>578</v>
      </c>
      <c r="F1130" s="179">
        <v>3</v>
      </c>
      <c r="G1130" s="179"/>
      <c r="H1130" s="268"/>
      <c r="I1130" s="268"/>
      <c r="J1130" s="3"/>
      <c r="K1130" s="10"/>
      <c r="L1130" s="10"/>
      <c r="M1130" s="10"/>
      <c r="N1130" s="3"/>
      <c r="O1130" s="172"/>
      <c r="P1130" s="173"/>
      <c r="Q1130" s="173"/>
      <c r="R1130" s="174"/>
      <c r="S1130" s="3"/>
      <c r="T1130" s="3"/>
      <c r="U1130" s="3"/>
      <c r="V1130" s="3"/>
    </row>
    <row r="1131" spans="1:22" s="4" customFormat="1" ht="12.75" x14ac:dyDescent="0.2">
      <c r="A1131" s="55"/>
      <c r="B1131" s="10"/>
      <c r="C1131" s="10" t="s">
        <v>579</v>
      </c>
      <c r="D1131" s="10"/>
      <c r="E1131" s="10" t="s">
        <v>127</v>
      </c>
      <c r="F1131" s="179">
        <v>11</v>
      </c>
      <c r="G1131" s="179"/>
      <c r="H1131" s="268">
        <v>0</v>
      </c>
      <c r="I1131" s="268"/>
      <c r="J1131" s="3"/>
      <c r="K1131" s="10"/>
      <c r="L1131" s="10"/>
      <c r="M1131" s="10"/>
      <c r="N1131" s="3"/>
      <c r="O1131" s="172"/>
      <c r="P1131" s="173"/>
      <c r="Q1131" s="173"/>
      <c r="R1131" s="174"/>
      <c r="S1131" s="3"/>
      <c r="T1131" s="3"/>
      <c r="U1131" s="3"/>
      <c r="V1131" s="3"/>
    </row>
    <row r="1132" spans="1:22" s="4" customFormat="1" ht="12.75" x14ac:dyDescent="0.2">
      <c r="A1132" s="55"/>
      <c r="B1132" s="10"/>
      <c r="C1132" s="10" t="s">
        <v>583</v>
      </c>
      <c r="D1132" s="10"/>
      <c r="E1132" s="10" t="s">
        <v>460</v>
      </c>
      <c r="F1132" s="179">
        <v>17</v>
      </c>
      <c r="G1132" s="179"/>
      <c r="H1132" s="268">
        <v>0</v>
      </c>
      <c r="I1132" s="268"/>
      <c r="J1132" s="3"/>
      <c r="K1132" s="10"/>
      <c r="L1132" s="10"/>
      <c r="M1132" s="10"/>
      <c r="N1132" s="3"/>
      <c r="O1132" s="172"/>
      <c r="P1132" s="173"/>
      <c r="Q1132" s="173"/>
      <c r="R1132" s="174"/>
      <c r="S1132" s="3"/>
      <c r="T1132" s="3"/>
      <c r="U1132" s="3"/>
      <c r="V1132" s="3"/>
    </row>
    <row r="1133" spans="1:22" s="4" customFormat="1" ht="12.75" x14ac:dyDescent="0.2">
      <c r="A1133" s="55"/>
      <c r="B1133" s="10"/>
      <c r="C1133" s="10" t="s">
        <v>719</v>
      </c>
      <c r="D1133" s="10"/>
      <c r="E1133" s="10" t="s">
        <v>90</v>
      </c>
      <c r="F1133" s="179">
        <v>1</v>
      </c>
      <c r="G1133" s="179"/>
      <c r="H1133" s="268"/>
      <c r="I1133" s="268"/>
      <c r="J1133" s="3"/>
      <c r="K1133" s="10"/>
      <c r="L1133" s="10"/>
      <c r="M1133" s="10"/>
      <c r="N1133" s="3"/>
      <c r="O1133" s="172"/>
      <c r="P1133" s="173"/>
      <c r="Q1133" s="173"/>
      <c r="R1133" s="174"/>
      <c r="S1133" s="3"/>
      <c r="T1133" s="3"/>
      <c r="U1133" s="3"/>
      <c r="V1133" s="3"/>
    </row>
    <row r="1134" spans="1:22" s="4" customFormat="1" ht="12.75" x14ac:dyDescent="0.2">
      <c r="A1134" s="55"/>
      <c r="B1134" s="10"/>
      <c r="C1134" s="10"/>
      <c r="D1134" s="10"/>
      <c r="E1134" s="10"/>
      <c r="F1134" s="179"/>
      <c r="G1134" s="179"/>
      <c r="H1134" s="268"/>
      <c r="I1134" s="268"/>
      <c r="J1134" s="3"/>
      <c r="K1134" s="10"/>
      <c r="L1134" s="10"/>
      <c r="M1134" s="10"/>
      <c r="N1134" s="3"/>
      <c r="O1134" s="172"/>
      <c r="P1134" s="173"/>
      <c r="Q1134" s="173"/>
      <c r="R1134" s="174"/>
      <c r="S1134" s="3"/>
      <c r="T1134" s="3"/>
      <c r="U1134" s="3"/>
      <c r="V1134" s="3"/>
    </row>
    <row r="1135" spans="1:22" s="4" customFormat="1" ht="13.5" thickBot="1" x14ac:dyDescent="0.25">
      <c r="A1135" s="55"/>
      <c r="B1135" s="10"/>
      <c r="C1135" s="10"/>
      <c r="D1135" s="10"/>
      <c r="E1135" s="10"/>
      <c r="F1135" s="179"/>
      <c r="G1135" s="179"/>
      <c r="H1135" s="268"/>
      <c r="I1135" s="268"/>
      <c r="J1135" s="3"/>
      <c r="K1135" s="10"/>
      <c r="L1135" s="10"/>
      <c r="M1135" s="10"/>
      <c r="N1135" s="3"/>
      <c r="O1135" s="172"/>
      <c r="P1135" s="173"/>
      <c r="Q1135" s="173"/>
      <c r="R1135" s="174"/>
      <c r="S1135" s="3"/>
      <c r="T1135" s="3"/>
      <c r="U1135" s="3"/>
      <c r="V1135" s="3"/>
    </row>
    <row r="1136" spans="1:22" s="4" customFormat="1" ht="13.5" thickBot="1" x14ac:dyDescent="0.25">
      <c r="A1136" s="55"/>
      <c r="B1136" s="93" t="s">
        <v>586</v>
      </c>
      <c r="C1136" s="94"/>
      <c r="D1136" s="94"/>
      <c r="E1136" s="94"/>
      <c r="F1136" s="179">
        <f>SUM(F901:F1135)</f>
        <v>2173</v>
      </c>
      <c r="G1136" s="179">
        <f>SUM(G901:G1135)</f>
        <v>62</v>
      </c>
      <c r="H1136" s="268">
        <f>SUM(H901:H1135)</f>
        <v>28</v>
      </c>
      <c r="I1136" s="268">
        <f>AVERAGE(I901:I1135)</f>
        <v>0.80434782608695654</v>
      </c>
      <c r="J1136" s="3"/>
      <c r="K1136" s="95"/>
      <c r="L1136" s="95"/>
      <c r="M1136" s="95"/>
      <c r="N1136" s="3"/>
      <c r="O1136" s="472"/>
      <c r="P1136" s="473"/>
      <c r="Q1136" s="473"/>
      <c r="R1136" s="474"/>
      <c r="S1136" s="3"/>
      <c r="T1136" s="3"/>
      <c r="U1136" s="3"/>
      <c r="V1136" s="3"/>
    </row>
    <row r="1137" spans="1:22" s="4" customFormat="1" ht="13.5" thickBot="1" x14ac:dyDescent="0.25">
      <c r="A1137" s="404"/>
      <c r="B1137" s="207"/>
      <c r="C1137" s="209"/>
      <c r="D1137" s="209"/>
      <c r="E1137" s="209"/>
      <c r="F1137" s="179"/>
      <c r="G1137" s="179"/>
      <c r="H1137" s="405"/>
      <c r="I1137" s="405"/>
      <c r="K1137" s="209"/>
      <c r="L1137" s="209"/>
      <c r="M1137" s="209"/>
      <c r="O1137" s="406"/>
      <c r="P1137" s="406"/>
      <c r="Q1137" s="406"/>
      <c r="R1137" s="406"/>
    </row>
    <row r="1138" spans="1:22" s="4" customFormat="1" ht="63.75" x14ac:dyDescent="0.2">
      <c r="A1138" s="55" t="s">
        <v>698</v>
      </c>
      <c r="B1138" s="56" t="s">
        <v>592</v>
      </c>
      <c r="C1138" s="56" t="s">
        <v>44</v>
      </c>
      <c r="D1138" s="56" t="s">
        <v>45</v>
      </c>
      <c r="E1138" s="56" t="s">
        <v>46</v>
      </c>
      <c r="F1138" s="236" t="s">
        <v>635</v>
      </c>
      <c r="G1138" s="236" t="s">
        <v>636</v>
      </c>
      <c r="H1138" s="270" t="s">
        <v>637</v>
      </c>
      <c r="I1138" s="270" t="s">
        <v>638</v>
      </c>
      <c r="J1138" s="72"/>
      <c r="K1138" s="57" t="s">
        <v>639</v>
      </c>
      <c r="L1138" s="57" t="s">
        <v>640</v>
      </c>
      <c r="M1138" s="57" t="s">
        <v>641</v>
      </c>
      <c r="N1138" s="72"/>
      <c r="O1138" s="467" t="s">
        <v>642</v>
      </c>
      <c r="P1138" s="468"/>
      <c r="Q1138" s="468"/>
      <c r="R1138" s="468"/>
      <c r="S1138" s="3"/>
      <c r="T1138" s="3"/>
      <c r="U1138" s="3"/>
      <c r="V1138" s="3"/>
    </row>
    <row r="1139" spans="1:22" s="4" customFormat="1" ht="12.75" x14ac:dyDescent="0.2">
      <c r="A1139" s="55"/>
      <c r="B1139" s="10"/>
      <c r="C1139" s="10" t="s">
        <v>62</v>
      </c>
      <c r="D1139" s="10"/>
      <c r="E1139" s="10" t="s">
        <v>63</v>
      </c>
      <c r="F1139" s="179">
        <v>26</v>
      </c>
      <c r="G1139" s="179"/>
      <c r="H1139" s="268">
        <v>0</v>
      </c>
      <c r="I1139" s="268"/>
      <c r="J1139" s="3"/>
      <c r="K1139" s="10"/>
      <c r="L1139" s="10"/>
      <c r="M1139" s="10"/>
      <c r="N1139" s="3"/>
      <c r="O1139" s="469"/>
      <c r="P1139" s="470"/>
      <c r="Q1139" s="470"/>
      <c r="R1139" s="471"/>
      <c r="S1139" s="3"/>
      <c r="T1139" s="3"/>
      <c r="U1139" s="3"/>
      <c r="V1139" s="3"/>
    </row>
    <row r="1140" spans="1:22" s="4" customFormat="1" ht="12.75" x14ac:dyDescent="0.2">
      <c r="A1140" s="55"/>
      <c r="B1140" s="10"/>
      <c r="C1140" s="10" t="s">
        <v>62</v>
      </c>
      <c r="D1140" s="10"/>
      <c r="E1140" s="10" t="s">
        <v>65</v>
      </c>
      <c r="F1140" s="179">
        <v>11</v>
      </c>
      <c r="G1140" s="179"/>
      <c r="H1140" s="268">
        <v>0</v>
      </c>
      <c r="I1140" s="268"/>
      <c r="J1140" s="3"/>
      <c r="K1140" s="10"/>
      <c r="L1140" s="10"/>
      <c r="M1140" s="10"/>
      <c r="N1140" s="3"/>
      <c r="O1140" s="172"/>
      <c r="P1140" s="173"/>
      <c r="Q1140" s="173"/>
      <c r="R1140" s="174"/>
      <c r="S1140" s="3"/>
      <c r="T1140" s="3"/>
      <c r="U1140" s="3"/>
      <c r="V1140" s="3"/>
    </row>
    <row r="1141" spans="1:22" s="4" customFormat="1" ht="12.75" x14ac:dyDescent="0.2">
      <c r="A1141" s="55"/>
      <c r="B1141" s="10"/>
      <c r="C1141" s="10" t="s">
        <v>67</v>
      </c>
      <c r="D1141" s="10"/>
      <c r="E1141" s="10" t="s">
        <v>68</v>
      </c>
      <c r="F1141" s="179">
        <v>2</v>
      </c>
      <c r="G1141" s="179"/>
      <c r="H1141" s="268"/>
      <c r="I1141" s="268"/>
      <c r="J1141" s="3"/>
      <c r="K1141" s="10"/>
      <c r="L1141" s="10"/>
      <c r="M1141" s="10"/>
      <c r="N1141" s="3"/>
      <c r="O1141" s="172"/>
      <c r="P1141" s="173"/>
      <c r="Q1141" s="173"/>
      <c r="R1141" s="174"/>
      <c r="S1141" s="3"/>
      <c r="T1141" s="3"/>
      <c r="U1141" s="3"/>
      <c r="V1141" s="3"/>
    </row>
    <row r="1142" spans="1:22" s="4" customFormat="1" ht="12.75" x14ac:dyDescent="0.2">
      <c r="A1142" s="55"/>
      <c r="B1142" s="10"/>
      <c r="C1142" s="10" t="s">
        <v>71</v>
      </c>
      <c r="D1142" s="10"/>
      <c r="E1142" s="10" t="s">
        <v>72</v>
      </c>
      <c r="F1142" s="179">
        <v>3</v>
      </c>
      <c r="G1142" s="179"/>
      <c r="H1142" s="268"/>
      <c r="I1142" s="268"/>
      <c r="J1142" s="3"/>
      <c r="K1142" s="10"/>
      <c r="L1142" s="10"/>
      <c r="M1142" s="10"/>
      <c r="N1142" s="3"/>
      <c r="O1142" s="172"/>
      <c r="P1142" s="173"/>
      <c r="Q1142" s="173"/>
      <c r="R1142" s="174"/>
      <c r="S1142" s="3"/>
      <c r="T1142" s="3"/>
      <c r="U1142" s="3"/>
      <c r="V1142" s="3"/>
    </row>
    <row r="1143" spans="1:22" s="4" customFormat="1" ht="12.75" x14ac:dyDescent="0.2">
      <c r="A1143" s="55"/>
      <c r="B1143" s="10"/>
      <c r="C1143" s="10" t="s">
        <v>78</v>
      </c>
      <c r="D1143" s="10"/>
      <c r="E1143" s="10" t="s">
        <v>79</v>
      </c>
      <c r="F1143" s="179">
        <v>2</v>
      </c>
      <c r="G1143" s="179"/>
      <c r="H1143" s="268">
        <v>0</v>
      </c>
      <c r="I1143" s="268"/>
      <c r="J1143" s="3"/>
      <c r="K1143" s="10"/>
      <c r="L1143" s="10"/>
      <c r="M1143" s="10"/>
      <c r="N1143" s="3"/>
      <c r="O1143" s="172"/>
      <c r="P1143" s="173"/>
      <c r="Q1143" s="173"/>
      <c r="R1143" s="174"/>
      <c r="S1143" s="3"/>
      <c r="T1143" s="3"/>
      <c r="U1143" s="3"/>
      <c r="V1143" s="3"/>
    </row>
    <row r="1144" spans="1:22" s="4" customFormat="1" ht="12.75" x14ac:dyDescent="0.2">
      <c r="A1144" s="55"/>
      <c r="B1144" s="10"/>
      <c r="C1144" s="10" t="s">
        <v>80</v>
      </c>
      <c r="D1144" s="10"/>
      <c r="E1144" s="10" t="s">
        <v>81</v>
      </c>
      <c r="F1144" s="179">
        <v>11</v>
      </c>
      <c r="G1144" s="179"/>
      <c r="H1144" s="268"/>
      <c r="I1144" s="268"/>
      <c r="J1144" s="3"/>
      <c r="K1144" s="10"/>
      <c r="L1144" s="10"/>
      <c r="M1144" s="10"/>
      <c r="N1144" s="3"/>
      <c r="O1144" s="172"/>
      <c r="P1144" s="173"/>
      <c r="Q1144" s="173"/>
      <c r="R1144" s="174"/>
      <c r="S1144" s="3"/>
      <c r="T1144" s="3"/>
      <c r="U1144" s="3"/>
      <c r="V1144" s="3"/>
    </row>
    <row r="1145" spans="1:22" s="4" customFormat="1" ht="12.75" x14ac:dyDescent="0.2">
      <c r="A1145" s="55"/>
      <c r="B1145" s="10"/>
      <c r="C1145" s="10" t="s">
        <v>82</v>
      </c>
      <c r="D1145" s="10"/>
      <c r="E1145" s="10" t="s">
        <v>100</v>
      </c>
      <c r="F1145" s="179">
        <v>2</v>
      </c>
      <c r="G1145" s="179"/>
      <c r="H1145" s="268"/>
      <c r="I1145" s="268"/>
      <c r="J1145" s="3"/>
      <c r="K1145" s="10"/>
      <c r="L1145" s="10"/>
      <c r="M1145" s="10"/>
      <c r="N1145" s="3"/>
      <c r="O1145" s="172"/>
      <c r="P1145" s="173"/>
      <c r="Q1145" s="173"/>
      <c r="R1145" s="174"/>
      <c r="S1145" s="3"/>
      <c r="T1145" s="3"/>
      <c r="U1145" s="3"/>
      <c r="V1145" s="3"/>
    </row>
    <row r="1146" spans="1:22" s="4" customFormat="1" ht="12.75" x14ac:dyDescent="0.2">
      <c r="A1146" s="55"/>
      <c r="B1146" s="10"/>
      <c r="C1146" s="10" t="s">
        <v>82</v>
      </c>
      <c r="D1146" s="10"/>
      <c r="E1146" s="10" t="s">
        <v>83</v>
      </c>
      <c r="F1146" s="179">
        <v>156</v>
      </c>
      <c r="G1146" s="179"/>
      <c r="H1146" s="268">
        <v>0</v>
      </c>
      <c r="I1146" s="268"/>
      <c r="J1146" s="3"/>
      <c r="K1146" s="10"/>
      <c r="L1146" s="10"/>
      <c r="M1146" s="10"/>
      <c r="N1146" s="3"/>
      <c r="O1146" s="172"/>
      <c r="P1146" s="173"/>
      <c r="Q1146" s="173"/>
      <c r="R1146" s="174"/>
      <c r="S1146" s="3"/>
      <c r="T1146" s="3"/>
      <c r="U1146" s="3"/>
      <c r="V1146" s="3"/>
    </row>
    <row r="1147" spans="1:22" s="4" customFormat="1" ht="12.75" x14ac:dyDescent="0.2">
      <c r="A1147" s="55"/>
      <c r="B1147" s="10"/>
      <c r="C1147" s="10" t="s">
        <v>82</v>
      </c>
      <c r="D1147" s="10"/>
      <c r="E1147" s="10" t="s">
        <v>374</v>
      </c>
      <c r="F1147" s="179">
        <v>1</v>
      </c>
      <c r="G1147" s="179"/>
      <c r="H1147" s="268"/>
      <c r="I1147" s="268"/>
      <c r="J1147" s="3"/>
      <c r="K1147" s="10"/>
      <c r="L1147" s="10"/>
      <c r="M1147" s="10"/>
      <c r="N1147" s="3"/>
      <c r="O1147" s="172"/>
      <c r="P1147" s="173"/>
      <c r="Q1147" s="173"/>
      <c r="R1147" s="174"/>
      <c r="S1147" s="3"/>
      <c r="T1147" s="3"/>
      <c r="U1147" s="3"/>
      <c r="V1147" s="3"/>
    </row>
    <row r="1148" spans="1:22" s="4" customFormat="1" ht="12.75" x14ac:dyDescent="0.2">
      <c r="A1148" s="55"/>
      <c r="B1148" s="10"/>
      <c r="C1148" s="10" t="s">
        <v>94</v>
      </c>
      <c r="D1148" s="10"/>
      <c r="E1148" s="10" t="s">
        <v>96</v>
      </c>
      <c r="F1148" s="179">
        <v>3</v>
      </c>
      <c r="G1148" s="179"/>
      <c r="H1148" s="268"/>
      <c r="I1148" s="268"/>
      <c r="J1148" s="3"/>
      <c r="K1148" s="10"/>
      <c r="L1148" s="10"/>
      <c r="M1148" s="10"/>
      <c r="N1148" s="3"/>
      <c r="O1148" s="172"/>
      <c r="P1148" s="173"/>
      <c r="Q1148" s="173"/>
      <c r="R1148" s="174"/>
      <c r="S1148" s="3"/>
      <c r="T1148" s="3"/>
      <c r="U1148" s="3"/>
      <c r="V1148" s="3"/>
    </row>
    <row r="1149" spans="1:22" s="4" customFormat="1" ht="12.75" x14ac:dyDescent="0.2">
      <c r="A1149" s="55"/>
      <c r="B1149" s="10"/>
      <c r="C1149" s="10" t="s">
        <v>99</v>
      </c>
      <c r="D1149" s="10"/>
      <c r="E1149" s="10" t="s">
        <v>100</v>
      </c>
      <c r="F1149" s="179">
        <v>1</v>
      </c>
      <c r="G1149" s="179"/>
      <c r="H1149" s="268"/>
      <c r="I1149" s="268"/>
      <c r="J1149" s="3"/>
      <c r="K1149" s="10"/>
      <c r="L1149" s="10"/>
      <c r="M1149" s="10"/>
      <c r="N1149" s="3"/>
      <c r="O1149" s="172"/>
      <c r="P1149" s="173"/>
      <c r="Q1149" s="173"/>
      <c r="R1149" s="174"/>
      <c r="S1149" s="3"/>
      <c r="T1149" s="3"/>
      <c r="U1149" s="3"/>
      <c r="V1149" s="3"/>
    </row>
    <row r="1150" spans="1:22" s="4" customFormat="1" ht="12.75" x14ac:dyDescent="0.2">
      <c r="A1150" s="55"/>
      <c r="B1150" s="10"/>
      <c r="C1150" s="10" t="s">
        <v>99</v>
      </c>
      <c r="D1150" s="10"/>
      <c r="E1150" s="10" t="s">
        <v>77</v>
      </c>
      <c r="F1150" s="179">
        <v>4</v>
      </c>
      <c r="G1150" s="179"/>
      <c r="H1150" s="268"/>
      <c r="I1150" s="268"/>
      <c r="J1150" s="3"/>
      <c r="K1150" s="10"/>
      <c r="L1150" s="10"/>
      <c r="M1150" s="10"/>
      <c r="N1150" s="3"/>
      <c r="O1150" s="172"/>
      <c r="P1150" s="173"/>
      <c r="Q1150" s="173"/>
      <c r="R1150" s="174"/>
      <c r="S1150" s="3"/>
      <c r="T1150" s="3"/>
      <c r="U1150" s="3"/>
      <c r="V1150" s="3"/>
    </row>
    <row r="1151" spans="1:22" s="4" customFormat="1" ht="12.75" x14ac:dyDescent="0.2">
      <c r="A1151" s="55"/>
      <c r="B1151" s="10"/>
      <c r="C1151" s="10" t="s">
        <v>101</v>
      </c>
      <c r="D1151" s="10"/>
      <c r="E1151" s="10" t="s">
        <v>102</v>
      </c>
      <c r="F1151" s="179">
        <v>7</v>
      </c>
      <c r="G1151" s="179"/>
      <c r="H1151" s="268">
        <v>0</v>
      </c>
      <c r="I1151" s="268"/>
      <c r="J1151" s="3"/>
      <c r="K1151" s="10"/>
      <c r="L1151" s="10"/>
      <c r="M1151" s="10"/>
      <c r="N1151" s="3"/>
      <c r="O1151" s="172"/>
      <c r="P1151" s="173"/>
      <c r="Q1151" s="173"/>
      <c r="R1151" s="174"/>
      <c r="S1151" s="3"/>
      <c r="T1151" s="3"/>
      <c r="U1151" s="3"/>
      <c r="V1151" s="3"/>
    </row>
    <row r="1152" spans="1:22" s="4" customFormat="1" ht="12.75" x14ac:dyDescent="0.2">
      <c r="A1152" s="55"/>
      <c r="B1152" s="10"/>
      <c r="C1152" s="10" t="s">
        <v>101</v>
      </c>
      <c r="D1152" s="10"/>
      <c r="E1152" s="10" t="s">
        <v>103</v>
      </c>
      <c r="F1152" s="179">
        <v>2</v>
      </c>
      <c r="G1152" s="179"/>
      <c r="H1152" s="268"/>
      <c r="I1152" s="268"/>
      <c r="J1152" s="3"/>
      <c r="K1152" s="10"/>
      <c r="L1152" s="10"/>
      <c r="M1152" s="10"/>
      <c r="N1152" s="3"/>
      <c r="O1152" s="172"/>
      <c r="P1152" s="173"/>
      <c r="Q1152" s="173"/>
      <c r="R1152" s="174"/>
      <c r="S1152" s="3"/>
      <c r="T1152" s="3"/>
      <c r="U1152" s="3"/>
      <c r="V1152" s="3"/>
    </row>
    <row r="1153" spans="1:22" s="4" customFormat="1" ht="12.75" x14ac:dyDescent="0.2">
      <c r="A1153" s="55"/>
      <c r="B1153" s="10"/>
      <c r="C1153" s="10" t="s">
        <v>106</v>
      </c>
      <c r="D1153" s="10"/>
      <c r="E1153" s="10" t="s">
        <v>107</v>
      </c>
      <c r="F1153" s="179">
        <v>2</v>
      </c>
      <c r="G1153" s="179"/>
      <c r="H1153" s="268"/>
      <c r="I1153" s="268"/>
      <c r="J1153" s="3"/>
      <c r="K1153" s="10"/>
      <c r="L1153" s="10"/>
      <c r="M1153" s="10"/>
      <c r="N1153" s="3"/>
      <c r="O1153" s="172"/>
      <c r="P1153" s="173"/>
      <c r="Q1153" s="173"/>
      <c r="R1153" s="174"/>
      <c r="S1153" s="3"/>
      <c r="T1153" s="3"/>
      <c r="U1153" s="3"/>
      <c r="V1153" s="3"/>
    </row>
    <row r="1154" spans="1:22" s="4" customFormat="1" ht="12.75" x14ac:dyDescent="0.2">
      <c r="A1154" s="55"/>
      <c r="B1154" s="10"/>
      <c r="C1154" s="10" t="s">
        <v>113</v>
      </c>
      <c r="D1154" s="10"/>
      <c r="E1154" s="10" t="s">
        <v>104</v>
      </c>
      <c r="F1154" s="179">
        <v>23</v>
      </c>
      <c r="G1154" s="179"/>
      <c r="H1154" s="268">
        <v>0</v>
      </c>
      <c r="I1154" s="268"/>
      <c r="J1154" s="3"/>
      <c r="K1154" s="10"/>
      <c r="L1154" s="10"/>
      <c r="M1154" s="10"/>
      <c r="N1154" s="3"/>
      <c r="O1154" s="172"/>
      <c r="P1154" s="173"/>
      <c r="Q1154" s="173"/>
      <c r="R1154" s="174"/>
      <c r="S1154" s="3"/>
      <c r="T1154" s="3"/>
      <c r="U1154" s="3"/>
      <c r="V1154" s="3"/>
    </row>
    <row r="1155" spans="1:22" s="4" customFormat="1" ht="12.75" x14ac:dyDescent="0.2">
      <c r="A1155" s="55"/>
      <c r="B1155" s="10"/>
      <c r="C1155" s="10" t="s">
        <v>123</v>
      </c>
      <c r="D1155" s="10"/>
      <c r="E1155" s="10" t="s">
        <v>124</v>
      </c>
      <c r="F1155" s="179">
        <v>1</v>
      </c>
      <c r="G1155" s="179"/>
      <c r="H1155" s="268"/>
      <c r="I1155" s="268"/>
      <c r="J1155" s="3"/>
      <c r="K1155" s="10"/>
      <c r="L1155" s="10"/>
      <c r="M1155" s="10"/>
      <c r="N1155" s="3"/>
      <c r="O1155" s="172"/>
      <c r="P1155" s="173"/>
      <c r="Q1155" s="173"/>
      <c r="R1155" s="174"/>
      <c r="S1155" s="3"/>
      <c r="T1155" s="3"/>
      <c r="U1155" s="3"/>
      <c r="V1155" s="3"/>
    </row>
    <row r="1156" spans="1:22" s="4" customFormat="1" ht="12.75" x14ac:dyDescent="0.2">
      <c r="A1156" s="55"/>
      <c r="B1156" s="10"/>
      <c r="C1156" s="10" t="s">
        <v>125</v>
      </c>
      <c r="D1156" s="10"/>
      <c r="E1156" s="10" t="s">
        <v>120</v>
      </c>
      <c r="F1156" s="179">
        <v>1</v>
      </c>
      <c r="G1156" s="179"/>
      <c r="H1156" s="268"/>
      <c r="I1156" s="268"/>
      <c r="J1156" s="3"/>
      <c r="K1156" s="10"/>
      <c r="L1156" s="10"/>
      <c r="M1156" s="10"/>
      <c r="N1156" s="3"/>
      <c r="O1156" s="172"/>
      <c r="P1156" s="173"/>
      <c r="Q1156" s="173"/>
      <c r="R1156" s="174"/>
      <c r="S1156" s="3"/>
      <c r="T1156" s="3"/>
      <c r="U1156" s="3"/>
      <c r="V1156" s="3"/>
    </row>
    <row r="1157" spans="1:22" s="4" customFormat="1" ht="12.75" x14ac:dyDescent="0.2">
      <c r="A1157" s="55"/>
      <c r="B1157" s="10"/>
      <c r="C1157" s="10" t="s">
        <v>126</v>
      </c>
      <c r="D1157" s="10"/>
      <c r="E1157" s="10" t="s">
        <v>127</v>
      </c>
      <c r="F1157" s="179">
        <v>1</v>
      </c>
      <c r="G1157" s="179"/>
      <c r="H1157" s="268"/>
      <c r="I1157" s="268"/>
      <c r="J1157" s="3"/>
      <c r="K1157" s="10"/>
      <c r="L1157" s="10"/>
      <c r="M1157" s="10"/>
      <c r="N1157" s="3"/>
      <c r="O1157" s="172"/>
      <c r="P1157" s="173"/>
      <c r="Q1157" s="173"/>
      <c r="R1157" s="174"/>
      <c r="S1157" s="3"/>
      <c r="T1157" s="3"/>
      <c r="U1157" s="3"/>
      <c r="V1157" s="3"/>
    </row>
    <row r="1158" spans="1:22" s="4" customFormat="1" ht="12.75" x14ac:dyDescent="0.2">
      <c r="A1158" s="55"/>
      <c r="B1158" s="10"/>
      <c r="C1158" s="10" t="s">
        <v>128</v>
      </c>
      <c r="D1158" s="10"/>
      <c r="E1158" s="10" t="s">
        <v>68</v>
      </c>
      <c r="F1158" s="179">
        <v>36</v>
      </c>
      <c r="G1158" s="179">
        <v>1</v>
      </c>
      <c r="H1158" s="268">
        <v>1</v>
      </c>
      <c r="I1158" s="268">
        <v>4</v>
      </c>
      <c r="J1158" s="3"/>
      <c r="K1158" s="10"/>
      <c r="L1158" s="10"/>
      <c r="M1158" s="10"/>
      <c r="N1158" s="3"/>
      <c r="O1158" s="172"/>
      <c r="P1158" s="173"/>
      <c r="Q1158" s="173"/>
      <c r="R1158" s="174"/>
      <c r="S1158" s="3"/>
      <c r="T1158" s="3"/>
      <c r="U1158" s="3"/>
      <c r="V1158" s="3"/>
    </row>
    <row r="1159" spans="1:22" s="4" customFormat="1" ht="12.75" x14ac:dyDescent="0.2">
      <c r="A1159" s="55"/>
      <c r="B1159" s="10"/>
      <c r="C1159" s="10" t="s">
        <v>128</v>
      </c>
      <c r="D1159" s="10"/>
      <c r="E1159" s="10" t="s">
        <v>75</v>
      </c>
      <c r="F1159" s="179">
        <v>2</v>
      </c>
      <c r="G1159" s="179"/>
      <c r="H1159" s="268"/>
      <c r="I1159" s="268"/>
      <c r="J1159" s="3"/>
      <c r="K1159" s="10"/>
      <c r="L1159" s="10"/>
      <c r="M1159" s="10"/>
      <c r="N1159" s="3"/>
      <c r="O1159" s="172"/>
      <c r="P1159" s="173"/>
      <c r="Q1159" s="173"/>
      <c r="R1159" s="174"/>
      <c r="S1159" s="3"/>
      <c r="T1159" s="3"/>
      <c r="U1159" s="3"/>
      <c r="V1159" s="3"/>
    </row>
    <row r="1160" spans="1:22" s="4" customFormat="1" ht="12.75" x14ac:dyDescent="0.2">
      <c r="A1160" s="55"/>
      <c r="B1160" s="10"/>
      <c r="C1160" s="10" t="s">
        <v>135</v>
      </c>
      <c r="D1160" s="10"/>
      <c r="E1160" s="10" t="s">
        <v>131</v>
      </c>
      <c r="F1160" s="179">
        <v>8</v>
      </c>
      <c r="G1160" s="179"/>
      <c r="H1160" s="268"/>
      <c r="I1160" s="268"/>
      <c r="J1160" s="3"/>
      <c r="K1160" s="10"/>
      <c r="L1160" s="10"/>
      <c r="M1160" s="10"/>
      <c r="N1160" s="3"/>
      <c r="O1160" s="172"/>
      <c r="P1160" s="173"/>
      <c r="Q1160" s="173"/>
      <c r="R1160" s="174"/>
      <c r="S1160" s="3"/>
      <c r="T1160" s="3"/>
      <c r="U1160" s="3"/>
      <c r="V1160" s="3"/>
    </row>
    <row r="1161" spans="1:22" s="4" customFormat="1" ht="12.75" x14ac:dyDescent="0.2">
      <c r="A1161" s="55"/>
      <c r="B1161" s="10"/>
      <c r="C1161" s="10" t="s">
        <v>136</v>
      </c>
      <c r="D1161" s="10"/>
      <c r="E1161" s="10" t="s">
        <v>79</v>
      </c>
      <c r="F1161" s="179">
        <v>2</v>
      </c>
      <c r="G1161" s="179"/>
      <c r="H1161" s="268"/>
      <c r="I1161" s="268"/>
      <c r="J1161" s="3"/>
      <c r="K1161" s="10"/>
      <c r="L1161" s="10"/>
      <c r="M1161" s="10"/>
      <c r="N1161" s="3"/>
      <c r="O1161" s="172"/>
      <c r="P1161" s="173"/>
      <c r="Q1161" s="173"/>
      <c r="R1161" s="174"/>
      <c r="S1161" s="3"/>
      <c r="T1161" s="3"/>
      <c r="U1161" s="3"/>
      <c r="V1161" s="3"/>
    </row>
    <row r="1162" spans="1:22" s="4" customFormat="1" ht="12.75" x14ac:dyDescent="0.2">
      <c r="A1162" s="55"/>
      <c r="B1162" s="10"/>
      <c r="C1162" s="10" t="s">
        <v>141</v>
      </c>
      <c r="D1162" s="10"/>
      <c r="E1162" s="10" t="s">
        <v>104</v>
      </c>
      <c r="F1162" s="179">
        <v>4</v>
      </c>
      <c r="G1162" s="179"/>
      <c r="H1162" s="268"/>
      <c r="I1162" s="268"/>
      <c r="J1162" s="3"/>
      <c r="K1162" s="10"/>
      <c r="L1162" s="10"/>
      <c r="M1162" s="10"/>
      <c r="N1162" s="3"/>
      <c r="O1162" s="172"/>
      <c r="P1162" s="173"/>
      <c r="Q1162" s="173"/>
      <c r="R1162" s="174"/>
      <c r="S1162" s="3"/>
      <c r="T1162" s="3"/>
      <c r="U1162" s="3"/>
      <c r="V1162" s="3"/>
    </row>
    <row r="1163" spans="1:22" s="4" customFormat="1" ht="12.75" x14ac:dyDescent="0.2">
      <c r="A1163" s="55"/>
      <c r="B1163" s="10"/>
      <c r="C1163" s="10" t="s">
        <v>142</v>
      </c>
      <c r="D1163" s="10"/>
      <c r="E1163" s="10" t="s">
        <v>143</v>
      </c>
      <c r="F1163" s="179">
        <v>24</v>
      </c>
      <c r="G1163" s="179"/>
      <c r="H1163" s="268">
        <v>0</v>
      </c>
      <c r="I1163" s="268"/>
      <c r="J1163" s="3"/>
      <c r="K1163" s="10"/>
      <c r="L1163" s="10"/>
      <c r="M1163" s="10"/>
      <c r="N1163" s="3"/>
      <c r="O1163" s="172"/>
      <c r="P1163" s="173"/>
      <c r="Q1163" s="173"/>
      <c r="R1163" s="174"/>
      <c r="S1163" s="3"/>
      <c r="T1163" s="3"/>
      <c r="U1163" s="3"/>
      <c r="V1163" s="3"/>
    </row>
    <row r="1164" spans="1:22" s="4" customFormat="1" ht="12.75" x14ac:dyDescent="0.2">
      <c r="A1164" s="55"/>
      <c r="B1164" s="10"/>
      <c r="C1164" s="10" t="s">
        <v>144</v>
      </c>
      <c r="D1164" s="10"/>
      <c r="E1164" s="10" t="s">
        <v>145</v>
      </c>
      <c r="F1164" s="179">
        <v>101</v>
      </c>
      <c r="G1164" s="179"/>
      <c r="H1164" s="268">
        <v>0</v>
      </c>
      <c r="I1164" s="268"/>
      <c r="J1164" s="3"/>
      <c r="K1164" s="10"/>
      <c r="L1164" s="10"/>
      <c r="M1164" s="10"/>
      <c r="N1164" s="3"/>
      <c r="O1164" s="172"/>
      <c r="P1164" s="173"/>
      <c r="Q1164" s="173"/>
      <c r="R1164" s="174"/>
      <c r="S1164" s="3"/>
      <c r="T1164" s="3"/>
      <c r="U1164" s="3"/>
      <c r="V1164" s="3"/>
    </row>
    <row r="1165" spans="1:22" s="4" customFormat="1" ht="12.75" x14ac:dyDescent="0.2">
      <c r="A1165" s="55"/>
      <c r="B1165" s="10"/>
      <c r="C1165" s="10" t="s">
        <v>146</v>
      </c>
      <c r="D1165" s="10"/>
      <c r="E1165" s="10" t="s">
        <v>148</v>
      </c>
      <c r="F1165" s="179">
        <v>9</v>
      </c>
      <c r="G1165" s="179"/>
      <c r="H1165" s="268"/>
      <c r="I1165" s="268"/>
      <c r="J1165" s="3"/>
      <c r="K1165" s="10"/>
      <c r="L1165" s="10"/>
      <c r="M1165" s="10"/>
      <c r="N1165" s="3"/>
      <c r="O1165" s="172"/>
      <c r="P1165" s="173"/>
      <c r="Q1165" s="173"/>
      <c r="R1165" s="174"/>
      <c r="S1165" s="3"/>
      <c r="T1165" s="3"/>
      <c r="U1165" s="3"/>
      <c r="V1165" s="3"/>
    </row>
    <row r="1166" spans="1:22" s="4" customFormat="1" ht="12.75" x14ac:dyDescent="0.2">
      <c r="A1166" s="55"/>
      <c r="B1166" s="10"/>
      <c r="C1166" s="10" t="s">
        <v>152</v>
      </c>
      <c r="D1166" s="10"/>
      <c r="E1166" s="10" t="s">
        <v>153</v>
      </c>
      <c r="F1166" s="179">
        <v>14</v>
      </c>
      <c r="G1166" s="179"/>
      <c r="H1166" s="268"/>
      <c r="I1166" s="268"/>
      <c r="J1166" s="3"/>
      <c r="K1166" s="10"/>
      <c r="L1166" s="10"/>
      <c r="M1166" s="10"/>
      <c r="N1166" s="3"/>
      <c r="O1166" s="172"/>
      <c r="P1166" s="173"/>
      <c r="Q1166" s="173"/>
      <c r="R1166" s="174"/>
      <c r="S1166" s="3"/>
      <c r="T1166" s="3"/>
      <c r="U1166" s="3"/>
      <c r="V1166" s="3"/>
    </row>
    <row r="1167" spans="1:22" s="4" customFormat="1" ht="12.75" x14ac:dyDescent="0.2">
      <c r="A1167" s="55"/>
      <c r="B1167" s="10"/>
      <c r="C1167" s="10" t="s">
        <v>160</v>
      </c>
      <c r="D1167" s="10"/>
      <c r="E1167" s="10" t="s">
        <v>97</v>
      </c>
      <c r="F1167" s="179">
        <v>2</v>
      </c>
      <c r="G1167" s="179">
        <v>1</v>
      </c>
      <c r="H1167" s="268">
        <v>1</v>
      </c>
      <c r="I1167" s="268">
        <v>0</v>
      </c>
      <c r="J1167" s="3"/>
      <c r="K1167" s="10"/>
      <c r="L1167" s="10"/>
      <c r="M1167" s="10"/>
      <c r="N1167" s="3"/>
      <c r="O1167" s="172"/>
      <c r="P1167" s="173"/>
      <c r="Q1167" s="173"/>
      <c r="R1167" s="174"/>
      <c r="S1167" s="3"/>
      <c r="T1167" s="3"/>
      <c r="U1167" s="3"/>
      <c r="V1167" s="3"/>
    </row>
    <row r="1168" spans="1:22" s="4" customFormat="1" ht="12.75" x14ac:dyDescent="0.2">
      <c r="A1168" s="55"/>
      <c r="B1168" s="10"/>
      <c r="C1168" s="10" t="s">
        <v>171</v>
      </c>
      <c r="D1168" s="10"/>
      <c r="E1168" s="10" t="s">
        <v>64</v>
      </c>
      <c r="F1168" s="179">
        <v>41</v>
      </c>
      <c r="G1168" s="179"/>
      <c r="H1168" s="268">
        <v>0</v>
      </c>
      <c r="I1168" s="268"/>
      <c r="J1168" s="3"/>
      <c r="K1168" s="10"/>
      <c r="L1168" s="10"/>
      <c r="M1168" s="10"/>
      <c r="N1168" s="3"/>
      <c r="O1168" s="172"/>
      <c r="P1168" s="173"/>
      <c r="Q1168" s="173"/>
      <c r="R1168" s="174"/>
      <c r="S1168" s="3"/>
      <c r="T1168" s="3"/>
      <c r="U1168" s="3"/>
      <c r="V1168" s="3"/>
    </row>
    <row r="1169" spans="1:22" s="4" customFormat="1" ht="12.75" x14ac:dyDescent="0.2">
      <c r="A1169" s="55"/>
      <c r="B1169" s="10"/>
      <c r="C1169" s="10" t="s">
        <v>171</v>
      </c>
      <c r="D1169" s="10"/>
      <c r="E1169" s="10" t="s">
        <v>97</v>
      </c>
      <c r="F1169" s="179">
        <v>27</v>
      </c>
      <c r="G1169" s="179">
        <v>1</v>
      </c>
      <c r="H1169" s="268">
        <v>0</v>
      </c>
      <c r="I1169" s="268"/>
      <c r="J1169" s="3"/>
      <c r="K1169" s="10"/>
      <c r="L1169" s="10"/>
      <c r="M1169" s="10"/>
      <c r="N1169" s="3"/>
      <c r="O1169" s="172"/>
      <c r="P1169" s="173"/>
      <c r="Q1169" s="173"/>
      <c r="R1169" s="174"/>
      <c r="S1169" s="3"/>
      <c r="T1169" s="3"/>
      <c r="U1169" s="3"/>
      <c r="V1169" s="3"/>
    </row>
    <row r="1170" spans="1:22" s="4" customFormat="1" ht="12.75" x14ac:dyDescent="0.2">
      <c r="A1170" s="55"/>
      <c r="B1170" s="10"/>
      <c r="C1170" s="10" t="s">
        <v>173</v>
      </c>
      <c r="D1170" s="10"/>
      <c r="E1170" s="10" t="s">
        <v>100</v>
      </c>
      <c r="F1170" s="179">
        <v>2</v>
      </c>
      <c r="G1170" s="179"/>
      <c r="H1170" s="268">
        <v>0</v>
      </c>
      <c r="I1170" s="268"/>
      <c r="J1170" s="3"/>
      <c r="K1170" s="10"/>
      <c r="L1170" s="10"/>
      <c r="M1170" s="10"/>
      <c r="N1170" s="3"/>
      <c r="O1170" s="172"/>
      <c r="P1170" s="173"/>
      <c r="Q1170" s="173"/>
      <c r="R1170" s="174"/>
      <c r="S1170" s="3"/>
      <c r="T1170" s="3"/>
      <c r="U1170" s="3"/>
      <c r="V1170" s="3"/>
    </row>
    <row r="1171" spans="1:22" s="4" customFormat="1" ht="12.75" x14ac:dyDescent="0.2">
      <c r="A1171" s="55"/>
      <c r="B1171" s="10"/>
      <c r="C1171" s="10" t="s">
        <v>173</v>
      </c>
      <c r="D1171" s="10"/>
      <c r="E1171" s="10" t="s">
        <v>77</v>
      </c>
      <c r="F1171" s="179">
        <v>2</v>
      </c>
      <c r="G1171" s="179"/>
      <c r="H1171" s="268"/>
      <c r="I1171" s="268"/>
      <c r="J1171" s="3"/>
      <c r="K1171" s="10"/>
      <c r="L1171" s="10"/>
      <c r="M1171" s="10"/>
      <c r="N1171" s="3"/>
      <c r="O1171" s="172"/>
      <c r="P1171" s="173"/>
      <c r="Q1171" s="173"/>
      <c r="R1171" s="174"/>
      <c r="S1171" s="3"/>
      <c r="T1171" s="3"/>
      <c r="U1171" s="3"/>
      <c r="V1171" s="3"/>
    </row>
    <row r="1172" spans="1:22" s="4" customFormat="1" ht="12.75" x14ac:dyDescent="0.2">
      <c r="A1172" s="55"/>
      <c r="B1172" s="10"/>
      <c r="C1172" s="10" t="s">
        <v>174</v>
      </c>
      <c r="D1172" s="10"/>
      <c r="E1172" s="10" t="s">
        <v>175</v>
      </c>
      <c r="F1172" s="179">
        <v>1</v>
      </c>
      <c r="G1172" s="179"/>
      <c r="H1172" s="268"/>
      <c r="I1172" s="268"/>
      <c r="J1172" s="3"/>
      <c r="K1172" s="10"/>
      <c r="L1172" s="10"/>
      <c r="M1172" s="10"/>
      <c r="N1172" s="3"/>
      <c r="O1172" s="172"/>
      <c r="P1172" s="173"/>
      <c r="Q1172" s="173"/>
      <c r="R1172" s="174"/>
      <c r="S1172" s="3"/>
      <c r="T1172" s="3"/>
      <c r="U1172" s="3"/>
      <c r="V1172" s="3"/>
    </row>
    <row r="1173" spans="1:22" s="4" customFormat="1" ht="12.75" x14ac:dyDescent="0.2">
      <c r="A1173" s="55"/>
      <c r="B1173" s="10"/>
      <c r="C1173" s="10" t="s">
        <v>176</v>
      </c>
      <c r="D1173" s="10"/>
      <c r="E1173" s="10" t="s">
        <v>177</v>
      </c>
      <c r="F1173" s="179">
        <v>18</v>
      </c>
      <c r="G1173" s="179"/>
      <c r="H1173" s="268">
        <v>0</v>
      </c>
      <c r="I1173" s="268"/>
      <c r="J1173" s="3"/>
      <c r="K1173" s="10"/>
      <c r="L1173" s="10"/>
      <c r="M1173" s="10"/>
      <c r="N1173" s="3"/>
      <c r="O1173" s="172"/>
      <c r="P1173" s="173"/>
      <c r="Q1173" s="173"/>
      <c r="R1173" s="174"/>
      <c r="S1173" s="3"/>
      <c r="T1173" s="3"/>
      <c r="U1173" s="3"/>
      <c r="V1173" s="3"/>
    </row>
    <row r="1174" spans="1:22" s="4" customFormat="1" ht="12.75" x14ac:dyDescent="0.2">
      <c r="A1174" s="55"/>
      <c r="B1174" s="10"/>
      <c r="C1174" s="10" t="s">
        <v>178</v>
      </c>
      <c r="D1174" s="10"/>
      <c r="E1174" s="10" t="s">
        <v>179</v>
      </c>
      <c r="F1174" s="179">
        <v>2</v>
      </c>
      <c r="G1174" s="179"/>
      <c r="H1174" s="268">
        <v>0</v>
      </c>
      <c r="I1174" s="268"/>
      <c r="J1174" s="3"/>
      <c r="K1174" s="10"/>
      <c r="L1174" s="10"/>
      <c r="M1174" s="10"/>
      <c r="N1174" s="3"/>
      <c r="O1174" s="172"/>
      <c r="P1174" s="173"/>
      <c r="Q1174" s="173"/>
      <c r="R1174" s="174"/>
      <c r="S1174" s="3"/>
      <c r="T1174" s="3"/>
      <c r="U1174" s="3"/>
      <c r="V1174" s="3"/>
    </row>
    <row r="1175" spans="1:22" s="4" customFormat="1" ht="12.75" x14ac:dyDescent="0.2">
      <c r="A1175" s="55"/>
      <c r="B1175" s="10"/>
      <c r="C1175" s="10" t="s">
        <v>181</v>
      </c>
      <c r="D1175" s="10"/>
      <c r="E1175" s="10" t="s">
        <v>182</v>
      </c>
      <c r="F1175" s="179">
        <v>10</v>
      </c>
      <c r="G1175" s="179">
        <v>1</v>
      </c>
      <c r="H1175" s="268">
        <v>1</v>
      </c>
      <c r="I1175" s="268">
        <v>2</v>
      </c>
      <c r="J1175" s="3"/>
      <c r="K1175" s="10"/>
      <c r="L1175" s="10"/>
      <c r="M1175" s="10"/>
      <c r="N1175" s="3"/>
      <c r="O1175" s="172"/>
      <c r="P1175" s="173"/>
      <c r="Q1175" s="173"/>
      <c r="R1175" s="174"/>
      <c r="S1175" s="3"/>
      <c r="T1175" s="3"/>
      <c r="U1175" s="3"/>
      <c r="V1175" s="3"/>
    </row>
    <row r="1176" spans="1:22" s="4" customFormat="1" ht="12.75" x14ac:dyDescent="0.2">
      <c r="A1176" s="55"/>
      <c r="B1176" s="10"/>
      <c r="C1176" s="10" t="s">
        <v>184</v>
      </c>
      <c r="D1176" s="10"/>
      <c r="E1176" s="10" t="s">
        <v>185</v>
      </c>
      <c r="F1176" s="179">
        <v>5</v>
      </c>
      <c r="G1176" s="179"/>
      <c r="H1176" s="268"/>
      <c r="I1176" s="268"/>
      <c r="J1176" s="3"/>
      <c r="K1176" s="10"/>
      <c r="L1176" s="10"/>
      <c r="M1176" s="10"/>
      <c r="N1176" s="3"/>
      <c r="O1176" s="172"/>
      <c r="P1176" s="173"/>
      <c r="Q1176" s="173"/>
      <c r="R1176" s="174"/>
      <c r="S1176" s="3"/>
      <c r="T1176" s="3"/>
      <c r="U1176" s="3"/>
      <c r="V1176" s="3"/>
    </row>
    <row r="1177" spans="1:22" s="4" customFormat="1" ht="12.75" x14ac:dyDescent="0.2">
      <c r="A1177" s="55"/>
      <c r="B1177" s="10"/>
      <c r="C1177" s="10" t="s">
        <v>189</v>
      </c>
      <c r="D1177" s="10"/>
      <c r="E1177" s="10" t="s">
        <v>70</v>
      </c>
      <c r="F1177" s="179">
        <v>2</v>
      </c>
      <c r="G1177" s="179"/>
      <c r="H1177" s="268"/>
      <c r="I1177" s="268"/>
      <c r="J1177" s="3"/>
      <c r="K1177" s="10"/>
      <c r="L1177" s="10"/>
      <c r="M1177" s="10"/>
      <c r="N1177" s="3"/>
      <c r="O1177" s="172"/>
      <c r="P1177" s="173"/>
      <c r="Q1177" s="173"/>
      <c r="R1177" s="174"/>
      <c r="S1177" s="3"/>
      <c r="T1177" s="3"/>
      <c r="U1177" s="3"/>
      <c r="V1177" s="3"/>
    </row>
    <row r="1178" spans="1:22" s="4" customFormat="1" ht="12.75" x14ac:dyDescent="0.2">
      <c r="A1178" s="55"/>
      <c r="B1178" s="10"/>
      <c r="C1178" s="10" t="s">
        <v>193</v>
      </c>
      <c r="D1178" s="10"/>
      <c r="E1178" s="10" t="s">
        <v>194</v>
      </c>
      <c r="F1178" s="179">
        <v>3</v>
      </c>
      <c r="G1178" s="179"/>
      <c r="H1178" s="268"/>
      <c r="I1178" s="268"/>
      <c r="J1178" s="3"/>
      <c r="K1178" s="10"/>
      <c r="L1178" s="10"/>
      <c r="M1178" s="10"/>
      <c r="N1178" s="3"/>
      <c r="O1178" s="172"/>
      <c r="P1178" s="173"/>
      <c r="Q1178" s="173"/>
      <c r="R1178" s="174"/>
      <c r="S1178" s="3"/>
      <c r="T1178" s="3"/>
      <c r="U1178" s="3"/>
      <c r="V1178" s="3"/>
    </row>
    <row r="1179" spans="1:22" s="4" customFormat="1" ht="12.75" x14ac:dyDescent="0.2">
      <c r="A1179" s="55"/>
      <c r="B1179" s="10"/>
      <c r="C1179" s="10" t="s">
        <v>197</v>
      </c>
      <c r="D1179" s="10"/>
      <c r="E1179" s="10" t="s">
        <v>198</v>
      </c>
      <c r="F1179" s="179">
        <v>5</v>
      </c>
      <c r="G1179" s="179"/>
      <c r="H1179" s="268"/>
      <c r="I1179" s="268"/>
      <c r="J1179" s="3"/>
      <c r="K1179" s="10"/>
      <c r="L1179" s="10"/>
      <c r="M1179" s="10"/>
      <c r="N1179" s="3"/>
      <c r="O1179" s="172"/>
      <c r="P1179" s="173"/>
      <c r="Q1179" s="173"/>
      <c r="R1179" s="174"/>
      <c r="S1179" s="3"/>
      <c r="T1179" s="3"/>
      <c r="U1179" s="3"/>
      <c r="V1179" s="3"/>
    </row>
    <row r="1180" spans="1:22" s="4" customFormat="1" ht="12.75" x14ac:dyDescent="0.2">
      <c r="A1180" s="55"/>
      <c r="B1180" s="10"/>
      <c r="C1180" s="10" t="s">
        <v>199</v>
      </c>
      <c r="D1180" s="10"/>
      <c r="E1180" s="10" t="s">
        <v>200</v>
      </c>
      <c r="F1180" s="179">
        <v>9</v>
      </c>
      <c r="G1180" s="179">
        <v>1</v>
      </c>
      <c r="H1180" s="268">
        <v>1</v>
      </c>
      <c r="I1180" s="268">
        <v>7</v>
      </c>
      <c r="J1180" s="3"/>
      <c r="K1180" s="10"/>
      <c r="L1180" s="10"/>
      <c r="M1180" s="10"/>
      <c r="N1180" s="3"/>
      <c r="O1180" s="172"/>
      <c r="P1180" s="173"/>
      <c r="Q1180" s="173"/>
      <c r="R1180" s="174"/>
      <c r="S1180" s="3"/>
      <c r="T1180" s="3"/>
      <c r="U1180" s="3"/>
      <c r="V1180" s="3"/>
    </row>
    <row r="1181" spans="1:22" s="4" customFormat="1" ht="12.75" x14ac:dyDescent="0.2">
      <c r="A1181" s="55"/>
      <c r="B1181" s="10"/>
      <c r="C1181" s="10" t="s">
        <v>202</v>
      </c>
      <c r="D1181" s="10"/>
      <c r="E1181" s="10" t="s">
        <v>203</v>
      </c>
      <c r="F1181" s="179">
        <v>16</v>
      </c>
      <c r="G1181" s="179"/>
      <c r="H1181" s="268">
        <v>0</v>
      </c>
      <c r="I1181" s="268"/>
      <c r="J1181" s="3"/>
      <c r="K1181" s="10"/>
      <c r="L1181" s="10"/>
      <c r="M1181" s="10"/>
      <c r="N1181" s="3"/>
      <c r="O1181" s="172"/>
      <c r="P1181" s="173"/>
      <c r="Q1181" s="173"/>
      <c r="R1181" s="174"/>
      <c r="S1181" s="3"/>
      <c r="T1181" s="3"/>
      <c r="U1181" s="3"/>
      <c r="V1181" s="3"/>
    </row>
    <row r="1182" spans="1:22" s="4" customFormat="1" ht="12.75" x14ac:dyDescent="0.2">
      <c r="A1182" s="55"/>
      <c r="B1182" s="10"/>
      <c r="C1182" s="10" t="s">
        <v>204</v>
      </c>
      <c r="D1182" s="10"/>
      <c r="E1182" s="10" t="s">
        <v>97</v>
      </c>
      <c r="F1182" s="179">
        <v>1</v>
      </c>
      <c r="G1182" s="179"/>
      <c r="H1182" s="268"/>
      <c r="I1182" s="268"/>
      <c r="J1182" s="3"/>
      <c r="K1182" s="10"/>
      <c r="L1182" s="10"/>
      <c r="M1182" s="10"/>
      <c r="N1182" s="3"/>
      <c r="O1182" s="172"/>
      <c r="P1182" s="173"/>
      <c r="Q1182" s="173"/>
      <c r="R1182" s="174"/>
      <c r="S1182" s="3"/>
      <c r="T1182" s="3"/>
      <c r="U1182" s="3"/>
      <c r="V1182" s="3"/>
    </row>
    <row r="1183" spans="1:22" s="4" customFormat="1" ht="12.75" x14ac:dyDescent="0.2">
      <c r="A1183" s="55"/>
      <c r="B1183" s="10"/>
      <c r="C1183" s="10" t="s">
        <v>207</v>
      </c>
      <c r="D1183" s="10"/>
      <c r="E1183" s="10" t="s">
        <v>64</v>
      </c>
      <c r="F1183" s="179">
        <v>8</v>
      </c>
      <c r="G1183" s="179"/>
      <c r="H1183" s="268">
        <v>0</v>
      </c>
      <c r="I1183" s="268"/>
      <c r="J1183" s="3"/>
      <c r="K1183" s="10"/>
      <c r="L1183" s="10"/>
      <c r="M1183" s="10"/>
      <c r="N1183" s="3"/>
      <c r="O1183" s="172"/>
      <c r="P1183" s="173"/>
      <c r="Q1183" s="173"/>
      <c r="R1183" s="174"/>
      <c r="S1183" s="3"/>
      <c r="T1183" s="3"/>
      <c r="U1183" s="3"/>
      <c r="V1183" s="3"/>
    </row>
    <row r="1184" spans="1:22" s="4" customFormat="1" ht="12.75" x14ac:dyDescent="0.2">
      <c r="A1184" s="55"/>
      <c r="B1184" s="10"/>
      <c r="C1184" s="10" t="s">
        <v>208</v>
      </c>
      <c r="D1184" s="10"/>
      <c r="E1184" s="10" t="s">
        <v>179</v>
      </c>
      <c r="F1184" s="179">
        <v>2</v>
      </c>
      <c r="G1184" s="179"/>
      <c r="H1184" s="268"/>
      <c r="I1184" s="268"/>
      <c r="J1184" s="3"/>
      <c r="K1184" s="10"/>
      <c r="L1184" s="10"/>
      <c r="M1184" s="10"/>
      <c r="N1184" s="3"/>
      <c r="O1184" s="172"/>
      <c r="P1184" s="173"/>
      <c r="Q1184" s="173"/>
      <c r="R1184" s="174"/>
      <c r="S1184" s="3"/>
      <c r="T1184" s="3"/>
      <c r="U1184" s="3"/>
      <c r="V1184" s="3"/>
    </row>
    <row r="1185" spans="1:22" s="4" customFormat="1" ht="12.75" x14ac:dyDescent="0.2">
      <c r="A1185" s="55"/>
      <c r="B1185" s="10"/>
      <c r="C1185" s="10" t="s">
        <v>209</v>
      </c>
      <c r="D1185" s="10"/>
      <c r="E1185" s="10" t="s">
        <v>210</v>
      </c>
      <c r="F1185" s="179">
        <v>1</v>
      </c>
      <c r="G1185" s="179"/>
      <c r="H1185" s="268"/>
      <c r="I1185" s="268"/>
      <c r="J1185" s="3"/>
      <c r="K1185" s="10"/>
      <c r="L1185" s="10"/>
      <c r="M1185" s="10"/>
      <c r="N1185" s="3"/>
      <c r="O1185" s="172"/>
      <c r="P1185" s="173"/>
      <c r="Q1185" s="173"/>
      <c r="R1185" s="174"/>
      <c r="S1185" s="3"/>
      <c r="T1185" s="3"/>
      <c r="U1185" s="3"/>
      <c r="V1185" s="3"/>
    </row>
    <row r="1186" spans="1:22" s="4" customFormat="1" ht="12.75" x14ac:dyDescent="0.2">
      <c r="A1186" s="55"/>
      <c r="B1186" s="10"/>
      <c r="C1186" s="10" t="s">
        <v>213</v>
      </c>
      <c r="D1186" s="10"/>
      <c r="E1186" s="10" t="s">
        <v>127</v>
      </c>
      <c r="F1186" s="179">
        <v>2</v>
      </c>
      <c r="G1186" s="179"/>
      <c r="H1186" s="268"/>
      <c r="I1186" s="268"/>
      <c r="J1186" s="3"/>
      <c r="K1186" s="10"/>
      <c r="L1186" s="10"/>
      <c r="M1186" s="10"/>
      <c r="N1186" s="3"/>
      <c r="O1186" s="172"/>
      <c r="P1186" s="173"/>
      <c r="Q1186" s="173"/>
      <c r="R1186" s="174"/>
      <c r="S1186" s="3"/>
      <c r="T1186" s="3"/>
      <c r="U1186" s="3"/>
      <c r="V1186" s="3"/>
    </row>
    <row r="1187" spans="1:22" s="4" customFormat="1" ht="12.75" x14ac:dyDescent="0.2">
      <c r="A1187" s="55"/>
      <c r="B1187" s="10"/>
      <c r="C1187" s="10" t="s">
        <v>214</v>
      </c>
      <c r="D1187" s="10"/>
      <c r="E1187" s="10" t="s">
        <v>79</v>
      </c>
      <c r="F1187" s="179">
        <v>1</v>
      </c>
      <c r="G1187" s="179"/>
      <c r="H1187" s="268"/>
      <c r="I1187" s="268"/>
      <c r="J1187" s="3"/>
      <c r="K1187" s="10"/>
      <c r="L1187" s="10"/>
      <c r="M1187" s="10"/>
      <c r="N1187" s="3"/>
      <c r="O1187" s="172"/>
      <c r="P1187" s="173"/>
      <c r="Q1187" s="173"/>
      <c r="R1187" s="174"/>
      <c r="S1187" s="3"/>
      <c r="T1187" s="3"/>
      <c r="U1187" s="3"/>
      <c r="V1187" s="3"/>
    </row>
    <row r="1188" spans="1:22" s="4" customFormat="1" ht="12.75" x14ac:dyDescent="0.2">
      <c r="A1188" s="55"/>
      <c r="B1188" s="10"/>
      <c r="C1188" s="10" t="s">
        <v>216</v>
      </c>
      <c r="D1188" s="10"/>
      <c r="E1188" s="10" t="s">
        <v>147</v>
      </c>
      <c r="F1188" s="179">
        <v>3</v>
      </c>
      <c r="G1188" s="179"/>
      <c r="H1188" s="268"/>
      <c r="I1188" s="268"/>
      <c r="J1188" s="3"/>
      <c r="K1188" s="10"/>
      <c r="L1188" s="10"/>
      <c r="M1188" s="10"/>
      <c r="N1188" s="3"/>
      <c r="O1188" s="172"/>
      <c r="P1188" s="173"/>
      <c r="Q1188" s="173"/>
      <c r="R1188" s="174"/>
      <c r="S1188" s="3"/>
      <c r="T1188" s="3"/>
      <c r="U1188" s="3"/>
      <c r="V1188" s="3"/>
    </row>
    <row r="1189" spans="1:22" s="4" customFormat="1" ht="12.75" x14ac:dyDescent="0.2">
      <c r="A1189" s="55"/>
      <c r="B1189" s="10"/>
      <c r="C1189" s="10" t="s">
        <v>217</v>
      </c>
      <c r="D1189" s="10"/>
      <c r="E1189" s="10" t="s">
        <v>218</v>
      </c>
      <c r="F1189" s="179">
        <v>1</v>
      </c>
      <c r="G1189" s="179"/>
      <c r="H1189" s="268"/>
      <c r="I1189" s="268"/>
      <c r="J1189" s="3"/>
      <c r="K1189" s="10"/>
      <c r="L1189" s="10"/>
      <c r="M1189" s="10"/>
      <c r="N1189" s="3"/>
      <c r="O1189" s="172"/>
      <c r="P1189" s="173"/>
      <c r="Q1189" s="173"/>
      <c r="R1189" s="174"/>
      <c r="S1189" s="3"/>
      <c r="T1189" s="3"/>
      <c r="U1189" s="3"/>
      <c r="V1189" s="3"/>
    </row>
    <row r="1190" spans="1:22" s="4" customFormat="1" ht="12.75" x14ac:dyDescent="0.2">
      <c r="A1190" s="55"/>
      <c r="B1190" s="10"/>
      <c r="C1190" s="10" t="s">
        <v>220</v>
      </c>
      <c r="D1190" s="10"/>
      <c r="E1190" s="10" t="s">
        <v>170</v>
      </c>
      <c r="F1190" s="179">
        <v>1</v>
      </c>
      <c r="G1190" s="179"/>
      <c r="H1190" s="268"/>
      <c r="I1190" s="268"/>
      <c r="J1190" s="3"/>
      <c r="K1190" s="10"/>
      <c r="L1190" s="10"/>
      <c r="M1190" s="10"/>
      <c r="N1190" s="3"/>
      <c r="O1190" s="172"/>
      <c r="P1190" s="173"/>
      <c r="Q1190" s="173"/>
      <c r="R1190" s="174"/>
      <c r="S1190" s="3"/>
      <c r="T1190" s="3"/>
      <c r="U1190" s="3"/>
      <c r="V1190" s="3"/>
    </row>
    <row r="1191" spans="1:22" s="4" customFormat="1" ht="12.75" x14ac:dyDescent="0.2">
      <c r="A1191" s="55"/>
      <c r="B1191" s="10"/>
      <c r="C1191" s="10" t="s">
        <v>223</v>
      </c>
      <c r="D1191" s="10"/>
      <c r="E1191" s="10" t="s">
        <v>205</v>
      </c>
      <c r="F1191" s="179">
        <v>3</v>
      </c>
      <c r="G1191" s="179"/>
      <c r="H1191" s="268"/>
      <c r="I1191" s="268"/>
      <c r="J1191" s="3"/>
      <c r="K1191" s="10"/>
      <c r="L1191" s="10"/>
      <c r="M1191" s="10"/>
      <c r="N1191" s="3"/>
      <c r="O1191" s="172"/>
      <c r="P1191" s="173"/>
      <c r="Q1191" s="173"/>
      <c r="R1191" s="174"/>
      <c r="S1191" s="3"/>
      <c r="T1191" s="3"/>
      <c r="U1191" s="3"/>
      <c r="V1191" s="3"/>
    </row>
    <row r="1192" spans="1:22" s="4" customFormat="1" ht="12.75" x14ac:dyDescent="0.2">
      <c r="A1192" s="55"/>
      <c r="B1192" s="10"/>
      <c r="C1192" s="10" t="s">
        <v>226</v>
      </c>
      <c r="D1192" s="10"/>
      <c r="E1192" s="10" t="s">
        <v>229</v>
      </c>
      <c r="F1192" s="179">
        <v>1</v>
      </c>
      <c r="G1192" s="179"/>
      <c r="H1192" s="268"/>
      <c r="I1192" s="268"/>
      <c r="J1192" s="3"/>
      <c r="K1192" s="10"/>
      <c r="L1192" s="10"/>
      <c r="M1192" s="10"/>
      <c r="N1192" s="3"/>
      <c r="O1192" s="172"/>
      <c r="P1192" s="173"/>
      <c r="Q1192" s="173"/>
      <c r="R1192" s="174"/>
      <c r="S1192" s="3"/>
      <c r="T1192" s="3"/>
      <c r="U1192" s="3"/>
      <c r="V1192" s="3"/>
    </row>
    <row r="1193" spans="1:22" s="4" customFormat="1" ht="12.75" x14ac:dyDescent="0.2">
      <c r="A1193" s="55"/>
      <c r="B1193" s="10"/>
      <c r="C1193" s="10" t="s">
        <v>230</v>
      </c>
      <c r="D1193" s="10"/>
      <c r="E1193" s="10" t="s">
        <v>211</v>
      </c>
      <c r="F1193" s="179">
        <v>4</v>
      </c>
      <c r="G1193" s="179"/>
      <c r="H1193" s="268">
        <v>0</v>
      </c>
      <c r="I1193" s="268"/>
      <c r="J1193" s="3"/>
      <c r="K1193" s="10"/>
      <c r="L1193" s="10"/>
      <c r="M1193" s="10"/>
      <c r="N1193" s="3"/>
      <c r="O1193" s="172"/>
      <c r="P1193" s="173"/>
      <c r="Q1193" s="173"/>
      <c r="R1193" s="174"/>
      <c r="S1193" s="3"/>
      <c r="T1193" s="3"/>
      <c r="U1193" s="3"/>
      <c r="V1193" s="3"/>
    </row>
    <row r="1194" spans="1:22" s="4" customFormat="1" ht="12.75" x14ac:dyDescent="0.2">
      <c r="A1194" s="55"/>
      <c r="B1194" s="10"/>
      <c r="C1194" s="10" t="s">
        <v>233</v>
      </c>
      <c r="D1194" s="10"/>
      <c r="E1194" s="10" t="s">
        <v>235</v>
      </c>
      <c r="F1194" s="179">
        <v>1</v>
      </c>
      <c r="G1194" s="179"/>
      <c r="H1194" s="268"/>
      <c r="I1194" s="268"/>
      <c r="J1194" s="3"/>
      <c r="K1194" s="10"/>
      <c r="L1194" s="10"/>
      <c r="M1194" s="10"/>
      <c r="N1194" s="3"/>
      <c r="O1194" s="172"/>
      <c r="P1194" s="173"/>
      <c r="Q1194" s="173"/>
      <c r="R1194" s="174"/>
      <c r="S1194" s="3"/>
      <c r="T1194" s="3"/>
      <c r="U1194" s="3"/>
      <c r="V1194" s="3"/>
    </row>
    <row r="1195" spans="1:22" s="4" customFormat="1" ht="12.75" x14ac:dyDescent="0.2">
      <c r="A1195" s="55"/>
      <c r="B1195" s="10"/>
      <c r="C1195" s="10" t="s">
        <v>238</v>
      </c>
      <c r="D1195" s="10"/>
      <c r="E1195" s="10" t="s">
        <v>239</v>
      </c>
      <c r="F1195" s="179">
        <v>1</v>
      </c>
      <c r="G1195" s="179"/>
      <c r="H1195" s="268"/>
      <c r="I1195" s="268"/>
      <c r="J1195" s="3"/>
      <c r="K1195" s="10"/>
      <c r="L1195" s="10"/>
      <c r="M1195" s="10"/>
      <c r="N1195" s="3"/>
      <c r="O1195" s="172"/>
      <c r="P1195" s="173"/>
      <c r="Q1195" s="173"/>
      <c r="R1195" s="174"/>
      <c r="S1195" s="3"/>
      <c r="T1195" s="3"/>
      <c r="U1195" s="3"/>
      <c r="V1195" s="3"/>
    </row>
    <row r="1196" spans="1:22" s="4" customFormat="1" ht="12.75" x14ac:dyDescent="0.2">
      <c r="A1196" s="55"/>
      <c r="B1196" s="10"/>
      <c r="C1196" s="10" t="s">
        <v>653</v>
      </c>
      <c r="D1196" s="10"/>
      <c r="E1196" s="10" t="s">
        <v>211</v>
      </c>
      <c r="F1196" s="179">
        <v>16</v>
      </c>
      <c r="G1196" s="179"/>
      <c r="H1196" s="268">
        <v>0</v>
      </c>
      <c r="I1196" s="268"/>
      <c r="J1196" s="3"/>
      <c r="K1196" s="10"/>
      <c r="L1196" s="10"/>
      <c r="M1196" s="10"/>
      <c r="N1196" s="3"/>
      <c r="O1196" s="172"/>
      <c r="P1196" s="173"/>
      <c r="Q1196" s="173"/>
      <c r="R1196" s="174"/>
      <c r="S1196" s="3"/>
      <c r="T1196" s="3"/>
      <c r="U1196" s="3"/>
      <c r="V1196" s="3"/>
    </row>
    <row r="1197" spans="1:22" s="4" customFormat="1" ht="12.75" x14ac:dyDescent="0.2">
      <c r="A1197" s="55"/>
      <c r="B1197" s="10"/>
      <c r="C1197" s="10" t="s">
        <v>653</v>
      </c>
      <c r="D1197" s="10"/>
      <c r="E1197" s="10" t="s">
        <v>77</v>
      </c>
      <c r="F1197" s="179">
        <v>29</v>
      </c>
      <c r="G1197" s="179"/>
      <c r="H1197" s="268">
        <v>0</v>
      </c>
      <c r="I1197" s="268"/>
      <c r="J1197" s="3"/>
      <c r="K1197" s="10"/>
      <c r="L1197" s="10"/>
      <c r="M1197" s="10"/>
      <c r="N1197" s="3"/>
      <c r="O1197" s="172"/>
      <c r="P1197" s="173"/>
      <c r="Q1197" s="173"/>
      <c r="R1197" s="174"/>
      <c r="S1197" s="3"/>
      <c r="T1197" s="3"/>
      <c r="U1197" s="3"/>
      <c r="V1197" s="3"/>
    </row>
    <row r="1198" spans="1:22" s="4" customFormat="1" ht="12.75" x14ac:dyDescent="0.2">
      <c r="A1198" s="55"/>
      <c r="B1198" s="10"/>
      <c r="C1198" s="10" t="s">
        <v>251</v>
      </c>
      <c r="D1198" s="10"/>
      <c r="E1198" s="10" t="s">
        <v>79</v>
      </c>
      <c r="F1198" s="179">
        <v>6</v>
      </c>
      <c r="G1198" s="179"/>
      <c r="H1198" s="268"/>
      <c r="I1198" s="268"/>
      <c r="J1198" s="3"/>
      <c r="K1198" s="10"/>
      <c r="L1198" s="10"/>
      <c r="M1198" s="10"/>
      <c r="N1198" s="3"/>
      <c r="O1198" s="172"/>
      <c r="P1198" s="173"/>
      <c r="Q1198" s="173"/>
      <c r="R1198" s="174"/>
      <c r="S1198" s="3"/>
      <c r="T1198" s="3"/>
      <c r="U1198" s="3"/>
      <c r="V1198" s="3"/>
    </row>
    <row r="1199" spans="1:22" s="4" customFormat="1" ht="12.75" x14ac:dyDescent="0.2">
      <c r="A1199" s="55"/>
      <c r="B1199" s="10"/>
      <c r="C1199" s="10" t="s">
        <v>252</v>
      </c>
      <c r="D1199" s="10"/>
      <c r="E1199" s="10" t="s">
        <v>70</v>
      </c>
      <c r="F1199" s="179">
        <v>11</v>
      </c>
      <c r="G1199" s="179"/>
      <c r="H1199" s="268">
        <v>0</v>
      </c>
      <c r="I1199" s="268"/>
      <c r="J1199" s="3"/>
      <c r="K1199" s="10"/>
      <c r="L1199" s="10"/>
      <c r="M1199" s="10"/>
      <c r="N1199" s="3"/>
      <c r="O1199" s="172"/>
      <c r="P1199" s="173"/>
      <c r="Q1199" s="173"/>
      <c r="R1199" s="174"/>
      <c r="S1199" s="3"/>
      <c r="T1199" s="3"/>
      <c r="U1199" s="3"/>
      <c r="V1199" s="3"/>
    </row>
    <row r="1200" spans="1:22" s="4" customFormat="1" ht="12.75" x14ac:dyDescent="0.2">
      <c r="A1200" s="55"/>
      <c r="B1200" s="10"/>
      <c r="C1200" s="10" t="s">
        <v>255</v>
      </c>
      <c r="D1200" s="10"/>
      <c r="E1200" s="10" t="s">
        <v>256</v>
      </c>
      <c r="F1200" s="179">
        <v>3</v>
      </c>
      <c r="G1200" s="179"/>
      <c r="H1200" s="268"/>
      <c r="I1200" s="268"/>
      <c r="J1200" s="3"/>
      <c r="K1200" s="10"/>
      <c r="L1200" s="10"/>
      <c r="M1200" s="10"/>
      <c r="N1200" s="3"/>
      <c r="O1200" s="172"/>
      <c r="P1200" s="173"/>
      <c r="Q1200" s="173"/>
      <c r="R1200" s="174"/>
      <c r="S1200" s="3"/>
      <c r="T1200" s="3"/>
      <c r="U1200" s="3"/>
      <c r="V1200" s="3"/>
    </row>
    <row r="1201" spans="1:22" s="4" customFormat="1" ht="12.75" x14ac:dyDescent="0.2">
      <c r="A1201" s="55"/>
      <c r="B1201" s="10"/>
      <c r="C1201" s="10" t="s">
        <v>260</v>
      </c>
      <c r="D1201" s="10"/>
      <c r="E1201" s="10" t="s">
        <v>77</v>
      </c>
      <c r="F1201" s="179">
        <v>2</v>
      </c>
      <c r="G1201" s="179"/>
      <c r="H1201" s="268"/>
      <c r="I1201" s="268"/>
      <c r="J1201" s="3"/>
      <c r="K1201" s="10"/>
      <c r="L1201" s="10"/>
      <c r="M1201" s="10"/>
      <c r="N1201" s="3"/>
      <c r="O1201" s="172"/>
      <c r="P1201" s="173"/>
      <c r="Q1201" s="173"/>
      <c r="R1201" s="174"/>
      <c r="S1201" s="3"/>
      <c r="T1201" s="3"/>
      <c r="U1201" s="3"/>
      <c r="V1201" s="3"/>
    </row>
    <row r="1202" spans="1:22" s="4" customFormat="1" ht="12.75" x14ac:dyDescent="0.2">
      <c r="A1202" s="55"/>
      <c r="B1202" s="10"/>
      <c r="C1202" s="10" t="s">
        <v>261</v>
      </c>
      <c r="D1202" s="10"/>
      <c r="E1202" s="10" t="s">
        <v>73</v>
      </c>
      <c r="F1202" s="179">
        <v>13</v>
      </c>
      <c r="G1202" s="179"/>
      <c r="H1202" s="268"/>
      <c r="I1202" s="268"/>
      <c r="J1202" s="3"/>
      <c r="K1202" s="10"/>
      <c r="L1202" s="10"/>
      <c r="M1202" s="10"/>
      <c r="N1202" s="3"/>
      <c r="O1202" s="172"/>
      <c r="P1202" s="173"/>
      <c r="Q1202" s="173"/>
      <c r="R1202" s="174"/>
      <c r="S1202" s="3"/>
      <c r="T1202" s="3"/>
      <c r="U1202" s="3"/>
      <c r="V1202" s="3"/>
    </row>
    <row r="1203" spans="1:22" s="4" customFormat="1" ht="12.75" x14ac:dyDescent="0.2">
      <c r="A1203" s="55"/>
      <c r="B1203" s="10"/>
      <c r="C1203" s="10" t="s">
        <v>264</v>
      </c>
      <c r="D1203" s="10"/>
      <c r="E1203" s="10" t="s">
        <v>64</v>
      </c>
      <c r="F1203" s="179">
        <v>5</v>
      </c>
      <c r="G1203" s="179"/>
      <c r="H1203" s="268"/>
      <c r="I1203" s="268"/>
      <c r="J1203" s="3"/>
      <c r="K1203" s="10"/>
      <c r="L1203" s="10"/>
      <c r="M1203" s="10"/>
      <c r="N1203" s="3"/>
      <c r="O1203" s="172"/>
      <c r="P1203" s="173"/>
      <c r="Q1203" s="173"/>
      <c r="R1203" s="174"/>
      <c r="S1203" s="3"/>
      <c r="T1203" s="3"/>
      <c r="U1203" s="3"/>
      <c r="V1203" s="3"/>
    </row>
    <row r="1204" spans="1:22" s="4" customFormat="1" ht="12.75" x14ac:dyDescent="0.2">
      <c r="A1204" s="55"/>
      <c r="B1204" s="10"/>
      <c r="C1204" s="10" t="s">
        <v>266</v>
      </c>
      <c r="D1204" s="10"/>
      <c r="E1204" s="10" t="s">
        <v>267</v>
      </c>
      <c r="F1204" s="179">
        <v>3</v>
      </c>
      <c r="G1204" s="179"/>
      <c r="H1204" s="268"/>
      <c r="I1204" s="268"/>
      <c r="J1204" s="3"/>
      <c r="K1204" s="10"/>
      <c r="L1204" s="10"/>
      <c r="M1204" s="10"/>
      <c r="N1204" s="3"/>
      <c r="O1204" s="172"/>
      <c r="P1204" s="173"/>
      <c r="Q1204" s="173"/>
      <c r="R1204" s="174"/>
      <c r="S1204" s="3"/>
      <c r="T1204" s="3"/>
      <c r="U1204" s="3"/>
      <c r="V1204" s="3"/>
    </row>
    <row r="1205" spans="1:22" s="4" customFormat="1" ht="12.75" x14ac:dyDescent="0.2">
      <c r="A1205" s="55"/>
      <c r="B1205" s="10"/>
      <c r="C1205" s="10" t="s">
        <v>270</v>
      </c>
      <c r="D1205" s="10"/>
      <c r="E1205" s="10" t="s">
        <v>145</v>
      </c>
      <c r="F1205" s="179">
        <v>1</v>
      </c>
      <c r="G1205" s="179"/>
      <c r="H1205" s="268"/>
      <c r="I1205" s="268"/>
      <c r="J1205" s="3"/>
      <c r="K1205" s="10"/>
      <c r="L1205" s="10"/>
      <c r="M1205" s="10"/>
      <c r="N1205" s="3"/>
      <c r="O1205" s="172"/>
      <c r="P1205" s="173"/>
      <c r="Q1205" s="173"/>
      <c r="R1205" s="174"/>
      <c r="S1205" s="3"/>
      <c r="T1205" s="3"/>
      <c r="U1205" s="3"/>
      <c r="V1205" s="3"/>
    </row>
    <row r="1206" spans="1:22" s="4" customFormat="1" ht="12.75" x14ac:dyDescent="0.2">
      <c r="A1206" s="55"/>
      <c r="B1206" s="10"/>
      <c r="C1206" s="10" t="s">
        <v>273</v>
      </c>
      <c r="D1206" s="10"/>
      <c r="E1206" s="10" t="s">
        <v>272</v>
      </c>
      <c r="F1206" s="179">
        <v>2</v>
      </c>
      <c r="G1206" s="179"/>
      <c r="H1206" s="268"/>
      <c r="I1206" s="268"/>
      <c r="J1206" s="3"/>
      <c r="K1206" s="10"/>
      <c r="L1206" s="10"/>
      <c r="M1206" s="10"/>
      <c r="N1206" s="3"/>
      <c r="O1206" s="172"/>
      <c r="P1206" s="173"/>
      <c r="Q1206" s="173"/>
      <c r="R1206" s="174"/>
      <c r="S1206" s="3"/>
      <c r="T1206" s="3"/>
      <c r="U1206" s="3"/>
      <c r="V1206" s="3"/>
    </row>
    <row r="1207" spans="1:22" s="4" customFormat="1" ht="12.75" x14ac:dyDescent="0.2">
      <c r="A1207" s="55"/>
      <c r="B1207" s="10"/>
      <c r="C1207" s="10" t="s">
        <v>274</v>
      </c>
      <c r="D1207" s="10"/>
      <c r="E1207" s="10" t="s">
        <v>107</v>
      </c>
      <c r="F1207" s="179">
        <v>2</v>
      </c>
      <c r="G1207" s="179"/>
      <c r="H1207" s="268"/>
      <c r="I1207" s="268"/>
      <c r="J1207" s="3"/>
      <c r="K1207" s="10"/>
      <c r="L1207" s="10"/>
      <c r="M1207" s="10"/>
      <c r="N1207" s="3"/>
      <c r="O1207" s="172"/>
      <c r="P1207" s="173"/>
      <c r="Q1207" s="173"/>
      <c r="R1207" s="174"/>
      <c r="S1207" s="3"/>
      <c r="T1207" s="3"/>
      <c r="U1207" s="3"/>
      <c r="V1207" s="3"/>
    </row>
    <row r="1208" spans="1:22" s="4" customFormat="1" ht="12.75" x14ac:dyDescent="0.2">
      <c r="A1208" s="55"/>
      <c r="B1208" s="10"/>
      <c r="C1208" s="10" t="s">
        <v>279</v>
      </c>
      <c r="D1208" s="10"/>
      <c r="E1208" s="10" t="s">
        <v>93</v>
      </c>
      <c r="F1208" s="179">
        <v>1</v>
      </c>
      <c r="G1208" s="179"/>
      <c r="H1208" s="268"/>
      <c r="I1208" s="268"/>
      <c r="J1208" s="3"/>
      <c r="K1208" s="10"/>
      <c r="L1208" s="10"/>
      <c r="M1208" s="10"/>
      <c r="N1208" s="3"/>
      <c r="O1208" s="172"/>
      <c r="P1208" s="173"/>
      <c r="Q1208" s="173"/>
      <c r="R1208" s="174"/>
      <c r="S1208" s="3"/>
      <c r="T1208" s="3"/>
      <c r="U1208" s="3"/>
      <c r="V1208" s="3"/>
    </row>
    <row r="1209" spans="1:22" s="4" customFormat="1" ht="12.75" x14ac:dyDescent="0.2">
      <c r="A1209" s="55"/>
      <c r="B1209" s="10"/>
      <c r="C1209" s="10" t="s">
        <v>282</v>
      </c>
      <c r="D1209" s="10"/>
      <c r="E1209" s="10" t="s">
        <v>79</v>
      </c>
      <c r="F1209" s="179">
        <v>5</v>
      </c>
      <c r="G1209" s="179"/>
      <c r="H1209" s="268">
        <v>0</v>
      </c>
      <c r="I1209" s="268"/>
      <c r="J1209" s="3"/>
      <c r="K1209" s="10"/>
      <c r="L1209" s="10"/>
      <c r="M1209" s="10"/>
      <c r="N1209" s="3"/>
      <c r="O1209" s="172"/>
      <c r="P1209" s="173"/>
      <c r="Q1209" s="173"/>
      <c r="R1209" s="174"/>
      <c r="S1209" s="3"/>
      <c r="T1209" s="3"/>
      <c r="U1209" s="3"/>
      <c r="V1209" s="3"/>
    </row>
    <row r="1210" spans="1:22" s="4" customFormat="1" ht="12.75" x14ac:dyDescent="0.2">
      <c r="A1210" s="55"/>
      <c r="B1210" s="10"/>
      <c r="C1210" s="10" t="s">
        <v>284</v>
      </c>
      <c r="D1210" s="10"/>
      <c r="E1210" s="10" t="s">
        <v>285</v>
      </c>
      <c r="F1210" s="179">
        <v>1</v>
      </c>
      <c r="G1210" s="179"/>
      <c r="H1210" s="268"/>
      <c r="I1210" s="268"/>
      <c r="J1210" s="3"/>
      <c r="K1210" s="10"/>
      <c r="L1210" s="10"/>
      <c r="M1210" s="10"/>
      <c r="N1210" s="3"/>
      <c r="O1210" s="172"/>
      <c r="P1210" s="173"/>
      <c r="Q1210" s="173"/>
      <c r="R1210" s="174"/>
      <c r="S1210" s="3"/>
      <c r="T1210" s="3"/>
      <c r="U1210" s="3"/>
      <c r="V1210" s="3"/>
    </row>
    <row r="1211" spans="1:22" s="4" customFormat="1" ht="12.75" x14ac:dyDescent="0.2">
      <c r="A1211" s="55"/>
      <c r="B1211" s="10"/>
      <c r="C1211" s="10" t="s">
        <v>289</v>
      </c>
      <c r="D1211" s="10"/>
      <c r="E1211" s="10" t="s">
        <v>201</v>
      </c>
      <c r="F1211" s="179">
        <v>14</v>
      </c>
      <c r="G1211" s="179"/>
      <c r="H1211" s="268"/>
      <c r="I1211" s="268"/>
      <c r="J1211" s="3"/>
      <c r="K1211" s="10"/>
      <c r="L1211" s="10"/>
      <c r="M1211" s="10"/>
      <c r="N1211" s="3"/>
      <c r="O1211" s="172"/>
      <c r="P1211" s="173"/>
      <c r="Q1211" s="173"/>
      <c r="R1211" s="174"/>
      <c r="S1211" s="3"/>
      <c r="T1211" s="3"/>
      <c r="U1211" s="3"/>
      <c r="V1211" s="3"/>
    </row>
    <row r="1212" spans="1:22" s="4" customFormat="1" ht="12.75" x14ac:dyDescent="0.2">
      <c r="A1212" s="55"/>
      <c r="B1212" s="10"/>
      <c r="C1212" s="10" t="s">
        <v>291</v>
      </c>
      <c r="D1212" s="10"/>
      <c r="E1212" s="10" t="s">
        <v>65</v>
      </c>
      <c r="F1212" s="179">
        <v>2</v>
      </c>
      <c r="G1212" s="179"/>
      <c r="H1212" s="268"/>
      <c r="I1212" s="268"/>
      <c r="J1212" s="3"/>
      <c r="K1212" s="10"/>
      <c r="L1212" s="10"/>
      <c r="M1212" s="10"/>
      <c r="N1212" s="3"/>
      <c r="O1212" s="172"/>
      <c r="P1212" s="173"/>
      <c r="Q1212" s="173"/>
      <c r="R1212" s="174"/>
      <c r="S1212" s="3"/>
      <c r="T1212" s="3"/>
      <c r="U1212" s="3"/>
      <c r="V1212" s="3"/>
    </row>
    <row r="1213" spans="1:22" s="4" customFormat="1" ht="12.75" x14ac:dyDescent="0.2">
      <c r="A1213" s="55"/>
      <c r="B1213" s="10"/>
      <c r="C1213" s="10" t="s">
        <v>297</v>
      </c>
      <c r="D1213" s="10"/>
      <c r="E1213" s="10" t="s">
        <v>298</v>
      </c>
      <c r="F1213" s="179">
        <v>1</v>
      </c>
      <c r="G1213" s="179"/>
      <c r="H1213" s="268"/>
      <c r="I1213" s="268"/>
      <c r="J1213" s="3"/>
      <c r="K1213" s="10"/>
      <c r="L1213" s="10"/>
      <c r="M1213" s="10"/>
      <c r="N1213" s="3"/>
      <c r="O1213" s="172"/>
      <c r="P1213" s="173"/>
      <c r="Q1213" s="173"/>
      <c r="R1213" s="174"/>
      <c r="S1213" s="3"/>
      <c r="T1213" s="3"/>
      <c r="U1213" s="3"/>
      <c r="V1213" s="3"/>
    </row>
    <row r="1214" spans="1:22" s="4" customFormat="1" ht="12.75" x14ac:dyDescent="0.2">
      <c r="A1214" s="55"/>
      <c r="B1214" s="10"/>
      <c r="C1214" s="10" t="s">
        <v>299</v>
      </c>
      <c r="D1214" s="10"/>
      <c r="E1214" s="10" t="s">
        <v>300</v>
      </c>
      <c r="F1214" s="179">
        <v>6</v>
      </c>
      <c r="G1214" s="179"/>
      <c r="H1214" s="268">
        <v>0</v>
      </c>
      <c r="I1214" s="268"/>
      <c r="J1214" s="3"/>
      <c r="K1214" s="10"/>
      <c r="L1214" s="10"/>
      <c r="M1214" s="10"/>
      <c r="N1214" s="3"/>
      <c r="O1214" s="172"/>
      <c r="P1214" s="173"/>
      <c r="Q1214" s="173"/>
      <c r="R1214" s="174"/>
      <c r="S1214" s="3"/>
      <c r="T1214" s="3"/>
      <c r="U1214" s="3"/>
      <c r="V1214" s="3"/>
    </row>
    <row r="1215" spans="1:22" s="4" customFormat="1" ht="12.75" x14ac:dyDescent="0.2">
      <c r="A1215" s="55"/>
      <c r="B1215" s="10"/>
      <c r="C1215" s="10" t="s">
        <v>301</v>
      </c>
      <c r="D1215" s="10"/>
      <c r="E1215" s="10" t="s">
        <v>92</v>
      </c>
      <c r="F1215" s="179">
        <v>40</v>
      </c>
      <c r="G1215" s="179">
        <v>1</v>
      </c>
      <c r="H1215" s="268">
        <v>1</v>
      </c>
      <c r="I1215" s="268">
        <v>1</v>
      </c>
      <c r="J1215" s="3"/>
      <c r="K1215" s="10"/>
      <c r="L1215" s="10"/>
      <c r="M1215" s="10"/>
      <c r="N1215" s="3"/>
      <c r="O1215" s="172"/>
      <c r="P1215" s="173"/>
      <c r="Q1215" s="173"/>
      <c r="R1215" s="174"/>
      <c r="S1215" s="3"/>
      <c r="T1215" s="3"/>
      <c r="U1215" s="3"/>
      <c r="V1215" s="3"/>
    </row>
    <row r="1216" spans="1:22" s="4" customFormat="1" ht="12.75" x14ac:dyDescent="0.2">
      <c r="A1216" s="55"/>
      <c r="B1216" s="10"/>
      <c r="C1216" s="10" t="s">
        <v>303</v>
      </c>
      <c r="D1216" s="10"/>
      <c r="E1216" s="10" t="s">
        <v>304</v>
      </c>
      <c r="F1216" s="179">
        <v>1</v>
      </c>
      <c r="G1216" s="179"/>
      <c r="H1216" s="268"/>
      <c r="I1216" s="268"/>
      <c r="J1216" s="3"/>
      <c r="K1216" s="10"/>
      <c r="L1216" s="10"/>
      <c r="M1216" s="10"/>
      <c r="N1216" s="3"/>
      <c r="O1216" s="172"/>
      <c r="P1216" s="173"/>
      <c r="Q1216" s="173"/>
      <c r="R1216" s="174"/>
      <c r="S1216" s="3"/>
      <c r="T1216" s="3"/>
      <c r="U1216" s="3"/>
      <c r="V1216" s="3"/>
    </row>
    <row r="1217" spans="1:22" s="4" customFormat="1" ht="12.75" x14ac:dyDescent="0.2">
      <c r="A1217" s="55"/>
      <c r="B1217" s="10"/>
      <c r="C1217" s="10" t="s">
        <v>311</v>
      </c>
      <c r="D1217" s="10"/>
      <c r="E1217" s="10" t="s">
        <v>312</v>
      </c>
      <c r="F1217" s="179">
        <v>3</v>
      </c>
      <c r="G1217" s="179"/>
      <c r="H1217" s="268">
        <v>0</v>
      </c>
      <c r="I1217" s="268"/>
      <c r="J1217" s="3"/>
      <c r="K1217" s="10"/>
      <c r="L1217" s="10"/>
      <c r="M1217" s="10"/>
      <c r="N1217" s="3"/>
      <c r="O1217" s="172"/>
      <c r="P1217" s="173"/>
      <c r="Q1217" s="173"/>
      <c r="R1217" s="174"/>
      <c r="S1217" s="3"/>
      <c r="T1217" s="3"/>
      <c r="U1217" s="3"/>
      <c r="V1217" s="3"/>
    </row>
    <row r="1218" spans="1:22" s="4" customFormat="1" ht="12.75" x14ac:dyDescent="0.2">
      <c r="A1218" s="55"/>
      <c r="B1218" s="10"/>
      <c r="C1218" s="10" t="s">
        <v>313</v>
      </c>
      <c r="D1218" s="10"/>
      <c r="E1218" s="10" t="s">
        <v>314</v>
      </c>
      <c r="F1218" s="179">
        <v>1</v>
      </c>
      <c r="G1218" s="179"/>
      <c r="H1218" s="268"/>
      <c r="I1218" s="268"/>
      <c r="J1218" s="3"/>
      <c r="K1218" s="10"/>
      <c r="L1218" s="10"/>
      <c r="M1218" s="10"/>
      <c r="N1218" s="3"/>
      <c r="O1218" s="172"/>
      <c r="P1218" s="173"/>
      <c r="Q1218" s="173"/>
      <c r="R1218" s="174"/>
      <c r="S1218" s="3"/>
      <c r="T1218" s="3"/>
      <c r="U1218" s="3"/>
      <c r="V1218" s="3"/>
    </row>
    <row r="1219" spans="1:22" s="4" customFormat="1" ht="12.75" x14ac:dyDescent="0.2">
      <c r="A1219" s="55"/>
      <c r="B1219" s="10"/>
      <c r="C1219" s="10" t="s">
        <v>317</v>
      </c>
      <c r="D1219" s="10"/>
      <c r="E1219" s="10" t="s">
        <v>79</v>
      </c>
      <c r="F1219" s="179">
        <v>51</v>
      </c>
      <c r="G1219" s="179"/>
      <c r="H1219" s="268">
        <v>0</v>
      </c>
      <c r="I1219" s="268"/>
      <c r="J1219" s="3"/>
      <c r="K1219" s="10"/>
      <c r="L1219" s="10"/>
      <c r="M1219" s="10"/>
      <c r="N1219" s="3"/>
      <c r="O1219" s="172"/>
      <c r="P1219" s="173"/>
      <c r="Q1219" s="173"/>
      <c r="R1219" s="174"/>
      <c r="S1219" s="3"/>
      <c r="T1219" s="3"/>
      <c r="U1219" s="3"/>
      <c r="V1219" s="3"/>
    </row>
    <row r="1220" spans="1:22" s="4" customFormat="1" ht="12.75" x14ac:dyDescent="0.2">
      <c r="A1220" s="55"/>
      <c r="B1220" s="10"/>
      <c r="C1220" s="10" t="s">
        <v>318</v>
      </c>
      <c r="D1220" s="10"/>
      <c r="E1220" s="10" t="s">
        <v>319</v>
      </c>
      <c r="F1220" s="179">
        <v>2</v>
      </c>
      <c r="G1220" s="179"/>
      <c r="H1220" s="268"/>
      <c r="I1220" s="268"/>
      <c r="J1220" s="3"/>
      <c r="K1220" s="10"/>
      <c r="L1220" s="10"/>
      <c r="M1220" s="10"/>
      <c r="N1220" s="3"/>
      <c r="O1220" s="172"/>
      <c r="P1220" s="173"/>
      <c r="Q1220" s="173"/>
      <c r="R1220" s="174"/>
      <c r="S1220" s="3"/>
      <c r="T1220" s="3"/>
      <c r="U1220" s="3"/>
      <c r="V1220" s="3"/>
    </row>
    <row r="1221" spans="1:22" s="4" customFormat="1" ht="12.75" x14ac:dyDescent="0.2">
      <c r="A1221" s="55"/>
      <c r="B1221" s="10"/>
      <c r="C1221" s="10" t="s">
        <v>325</v>
      </c>
      <c r="D1221" s="10"/>
      <c r="E1221" s="10" t="s">
        <v>326</v>
      </c>
      <c r="F1221" s="179">
        <v>1</v>
      </c>
      <c r="G1221" s="179"/>
      <c r="H1221" s="268"/>
      <c r="I1221" s="268"/>
      <c r="J1221" s="3"/>
      <c r="K1221" s="10"/>
      <c r="L1221" s="10"/>
      <c r="M1221" s="10"/>
      <c r="N1221" s="3"/>
      <c r="O1221" s="172"/>
      <c r="P1221" s="173"/>
      <c r="Q1221" s="173"/>
      <c r="R1221" s="174"/>
      <c r="S1221" s="3"/>
      <c r="T1221" s="3"/>
      <c r="U1221" s="3"/>
      <c r="V1221" s="3"/>
    </row>
    <row r="1222" spans="1:22" s="4" customFormat="1" ht="12.75" x14ac:dyDescent="0.2">
      <c r="A1222" s="55"/>
      <c r="B1222" s="10"/>
      <c r="C1222" s="10" t="s">
        <v>340</v>
      </c>
      <c r="D1222" s="10"/>
      <c r="E1222" s="10" t="s">
        <v>107</v>
      </c>
      <c r="F1222" s="179">
        <v>4</v>
      </c>
      <c r="G1222" s="179"/>
      <c r="H1222" s="268"/>
      <c r="I1222" s="268"/>
      <c r="J1222" s="3"/>
      <c r="K1222" s="10"/>
      <c r="L1222" s="10"/>
      <c r="M1222" s="10"/>
      <c r="N1222" s="3"/>
      <c r="O1222" s="172"/>
      <c r="P1222" s="173"/>
      <c r="Q1222" s="173"/>
      <c r="R1222" s="174"/>
      <c r="S1222" s="3"/>
      <c r="T1222" s="3"/>
      <c r="U1222" s="3"/>
      <c r="V1222" s="3"/>
    </row>
    <row r="1223" spans="1:22" s="4" customFormat="1" ht="12.75" x14ac:dyDescent="0.2">
      <c r="A1223" s="55"/>
      <c r="B1223" s="10"/>
      <c r="C1223" s="10" t="s">
        <v>341</v>
      </c>
      <c r="D1223" s="10"/>
      <c r="E1223" s="10" t="s">
        <v>88</v>
      </c>
      <c r="F1223" s="179">
        <v>3</v>
      </c>
      <c r="G1223" s="179"/>
      <c r="H1223" s="268"/>
      <c r="I1223" s="268"/>
      <c r="J1223" s="3"/>
      <c r="K1223" s="10"/>
      <c r="L1223" s="10"/>
      <c r="M1223" s="10"/>
      <c r="N1223" s="3"/>
      <c r="O1223" s="172"/>
      <c r="P1223" s="173"/>
      <c r="Q1223" s="173"/>
      <c r="R1223" s="174"/>
      <c r="S1223" s="3"/>
      <c r="T1223" s="3"/>
      <c r="U1223" s="3"/>
      <c r="V1223" s="3"/>
    </row>
    <row r="1224" spans="1:22" s="4" customFormat="1" ht="12.75" x14ac:dyDescent="0.2">
      <c r="A1224" s="55"/>
      <c r="B1224" s="10"/>
      <c r="C1224" s="10" t="s">
        <v>348</v>
      </c>
      <c r="D1224" s="10"/>
      <c r="E1224" s="10" t="s">
        <v>349</v>
      </c>
      <c r="F1224" s="179">
        <v>5</v>
      </c>
      <c r="G1224" s="179"/>
      <c r="H1224" s="268"/>
      <c r="I1224" s="268"/>
      <c r="J1224" s="3"/>
      <c r="K1224" s="10"/>
      <c r="L1224" s="10"/>
      <c r="M1224" s="10"/>
      <c r="N1224" s="3"/>
      <c r="O1224" s="172"/>
      <c r="P1224" s="173"/>
      <c r="Q1224" s="173"/>
      <c r="R1224" s="174"/>
      <c r="S1224" s="3"/>
      <c r="T1224" s="3"/>
      <c r="U1224" s="3"/>
      <c r="V1224" s="3"/>
    </row>
    <row r="1225" spans="1:22" s="4" customFormat="1" ht="12.75" x14ac:dyDescent="0.2">
      <c r="A1225" s="55"/>
      <c r="B1225" s="10"/>
      <c r="C1225" s="10" t="s">
        <v>350</v>
      </c>
      <c r="D1225" s="10"/>
      <c r="E1225" s="10" t="s">
        <v>187</v>
      </c>
      <c r="F1225" s="179">
        <v>3</v>
      </c>
      <c r="G1225" s="179"/>
      <c r="H1225" s="268">
        <v>0</v>
      </c>
      <c r="I1225" s="268"/>
      <c r="J1225" s="3"/>
      <c r="K1225" s="10"/>
      <c r="L1225" s="10"/>
      <c r="M1225" s="10"/>
      <c r="N1225" s="3"/>
      <c r="O1225" s="172"/>
      <c r="P1225" s="173"/>
      <c r="Q1225" s="173"/>
      <c r="R1225" s="174"/>
      <c r="S1225" s="3"/>
      <c r="T1225" s="3"/>
      <c r="U1225" s="3"/>
      <c r="V1225" s="3"/>
    </row>
    <row r="1226" spans="1:22" s="4" customFormat="1" ht="12.75" x14ac:dyDescent="0.2">
      <c r="A1226" s="55"/>
      <c r="B1226" s="10"/>
      <c r="C1226" s="10" t="s">
        <v>354</v>
      </c>
      <c r="D1226" s="10"/>
      <c r="E1226" s="10" t="s">
        <v>154</v>
      </c>
      <c r="F1226" s="179">
        <v>2</v>
      </c>
      <c r="G1226" s="179"/>
      <c r="H1226" s="268"/>
      <c r="I1226" s="268"/>
      <c r="J1226" s="3"/>
      <c r="K1226" s="10"/>
      <c r="L1226" s="10"/>
      <c r="M1226" s="10"/>
      <c r="N1226" s="3"/>
      <c r="O1226" s="172"/>
      <c r="P1226" s="173"/>
      <c r="Q1226" s="173"/>
      <c r="R1226" s="174"/>
      <c r="S1226" s="3"/>
      <c r="T1226" s="3"/>
      <c r="U1226" s="3"/>
      <c r="V1226" s="3"/>
    </row>
    <row r="1227" spans="1:22" s="4" customFormat="1" ht="12.75" x14ac:dyDescent="0.2">
      <c r="A1227" s="55"/>
      <c r="B1227" s="10"/>
      <c r="C1227" s="10" t="s">
        <v>355</v>
      </c>
      <c r="D1227" s="10"/>
      <c r="E1227" s="10" t="s">
        <v>175</v>
      </c>
      <c r="F1227" s="179">
        <v>2</v>
      </c>
      <c r="G1227" s="179"/>
      <c r="H1227" s="268">
        <v>0</v>
      </c>
      <c r="I1227" s="268"/>
      <c r="J1227" s="3"/>
      <c r="K1227" s="10"/>
      <c r="L1227" s="10"/>
      <c r="M1227" s="10"/>
      <c r="N1227" s="3"/>
      <c r="O1227" s="172"/>
      <c r="P1227" s="173"/>
      <c r="Q1227" s="173"/>
      <c r="R1227" s="174"/>
      <c r="S1227" s="3"/>
      <c r="T1227" s="3"/>
      <c r="U1227" s="3"/>
      <c r="V1227" s="3"/>
    </row>
    <row r="1228" spans="1:22" s="4" customFormat="1" ht="12.75" x14ac:dyDescent="0.2">
      <c r="A1228" s="55"/>
      <c r="B1228" s="10"/>
      <c r="C1228" s="10" t="s">
        <v>356</v>
      </c>
      <c r="D1228" s="10"/>
      <c r="E1228" s="10" t="s">
        <v>203</v>
      </c>
      <c r="F1228" s="179">
        <v>10</v>
      </c>
      <c r="G1228" s="179"/>
      <c r="H1228" s="268">
        <v>0</v>
      </c>
      <c r="I1228" s="268"/>
      <c r="J1228" s="3"/>
      <c r="K1228" s="10"/>
      <c r="L1228" s="10"/>
      <c r="M1228" s="10"/>
      <c r="N1228" s="3"/>
      <c r="O1228" s="172"/>
      <c r="P1228" s="173"/>
      <c r="Q1228" s="173"/>
      <c r="R1228" s="174"/>
      <c r="S1228" s="3"/>
      <c r="T1228" s="3"/>
      <c r="U1228" s="3"/>
      <c r="V1228" s="3"/>
    </row>
    <row r="1229" spans="1:22" s="4" customFormat="1" ht="12.75" x14ac:dyDescent="0.2">
      <c r="A1229" s="55"/>
      <c r="B1229" s="10"/>
      <c r="C1229" s="10" t="s">
        <v>361</v>
      </c>
      <c r="D1229" s="10"/>
      <c r="E1229" s="10" t="s">
        <v>363</v>
      </c>
      <c r="F1229" s="179">
        <v>1</v>
      </c>
      <c r="G1229" s="179"/>
      <c r="H1229" s="268"/>
      <c r="I1229" s="268"/>
      <c r="J1229" s="3"/>
      <c r="K1229" s="10"/>
      <c r="L1229" s="10"/>
      <c r="M1229" s="10"/>
      <c r="N1229" s="3"/>
      <c r="O1229" s="172"/>
      <c r="P1229" s="173"/>
      <c r="Q1229" s="173"/>
      <c r="R1229" s="174"/>
      <c r="S1229" s="3"/>
      <c r="T1229" s="3"/>
      <c r="U1229" s="3"/>
      <c r="V1229" s="3"/>
    </row>
    <row r="1230" spans="1:22" s="4" customFormat="1" ht="12.75" x14ac:dyDescent="0.2">
      <c r="A1230" s="55"/>
      <c r="B1230" s="10"/>
      <c r="C1230" s="10" t="s">
        <v>364</v>
      </c>
      <c r="D1230" s="10"/>
      <c r="E1230" s="10" t="s">
        <v>203</v>
      </c>
      <c r="F1230" s="179">
        <v>22</v>
      </c>
      <c r="G1230" s="179"/>
      <c r="H1230" s="268">
        <v>0</v>
      </c>
      <c r="I1230" s="268"/>
      <c r="J1230" s="3"/>
      <c r="K1230" s="10"/>
      <c r="L1230" s="10"/>
      <c r="M1230" s="10"/>
      <c r="N1230" s="3"/>
      <c r="O1230" s="172"/>
      <c r="P1230" s="173"/>
      <c r="Q1230" s="173"/>
      <c r="R1230" s="174"/>
      <c r="S1230" s="3"/>
      <c r="T1230" s="3"/>
      <c r="U1230" s="3"/>
      <c r="V1230" s="3"/>
    </row>
    <row r="1231" spans="1:22" s="4" customFormat="1" ht="12.75" x14ac:dyDescent="0.2">
      <c r="A1231" s="55"/>
      <c r="B1231" s="10"/>
      <c r="C1231" s="10" t="s">
        <v>366</v>
      </c>
      <c r="D1231" s="10"/>
      <c r="E1231" s="10" t="s">
        <v>367</v>
      </c>
      <c r="F1231" s="179">
        <v>11</v>
      </c>
      <c r="G1231" s="179"/>
      <c r="H1231" s="268"/>
      <c r="I1231" s="268"/>
      <c r="J1231" s="3"/>
      <c r="K1231" s="10"/>
      <c r="L1231" s="10"/>
      <c r="M1231" s="10"/>
      <c r="N1231" s="3"/>
      <c r="O1231" s="172"/>
      <c r="P1231" s="173"/>
      <c r="Q1231" s="173"/>
      <c r="R1231" s="174"/>
      <c r="S1231" s="3"/>
      <c r="T1231" s="3"/>
      <c r="U1231" s="3"/>
      <c r="V1231" s="3"/>
    </row>
    <row r="1232" spans="1:22" s="4" customFormat="1" ht="12.75" x14ac:dyDescent="0.2">
      <c r="A1232" s="55"/>
      <c r="B1232" s="10"/>
      <c r="C1232" s="10" t="s">
        <v>666</v>
      </c>
      <c r="D1232" s="10"/>
      <c r="E1232" s="10" t="s">
        <v>109</v>
      </c>
      <c r="F1232" s="179">
        <v>2</v>
      </c>
      <c r="G1232" s="179"/>
      <c r="H1232" s="268"/>
      <c r="I1232" s="268"/>
      <c r="J1232" s="3"/>
      <c r="K1232" s="10"/>
      <c r="L1232" s="10"/>
      <c r="M1232" s="10"/>
      <c r="N1232" s="3"/>
      <c r="O1232" s="172"/>
      <c r="P1232" s="173"/>
      <c r="Q1232" s="173"/>
      <c r="R1232" s="174"/>
      <c r="S1232" s="3"/>
      <c r="T1232" s="3"/>
      <c r="U1232" s="3"/>
      <c r="V1232" s="3"/>
    </row>
    <row r="1233" spans="1:22" s="4" customFormat="1" ht="12.75" x14ac:dyDescent="0.2">
      <c r="A1233" s="55"/>
      <c r="B1233" s="10"/>
      <c r="C1233" s="10" t="s">
        <v>720</v>
      </c>
      <c r="D1233" s="10"/>
      <c r="E1233" s="10" t="s">
        <v>143</v>
      </c>
      <c r="F1233" s="179">
        <v>1</v>
      </c>
      <c r="G1233" s="179"/>
      <c r="H1233" s="268"/>
      <c r="I1233" s="268"/>
      <c r="J1233" s="3"/>
      <c r="K1233" s="10"/>
      <c r="L1233" s="10"/>
      <c r="M1233" s="10"/>
      <c r="N1233" s="3"/>
      <c r="O1233" s="172"/>
      <c r="P1233" s="173"/>
      <c r="Q1233" s="173"/>
      <c r="R1233" s="174"/>
      <c r="S1233" s="3"/>
      <c r="T1233" s="3"/>
      <c r="U1233" s="3"/>
      <c r="V1233" s="3"/>
    </row>
    <row r="1234" spans="1:22" s="4" customFormat="1" ht="12.75" x14ac:dyDescent="0.2">
      <c r="A1234" s="55"/>
      <c r="B1234" s="10"/>
      <c r="C1234" s="10" t="s">
        <v>372</v>
      </c>
      <c r="D1234" s="10"/>
      <c r="E1234" s="10" t="s">
        <v>104</v>
      </c>
      <c r="F1234" s="179">
        <v>1</v>
      </c>
      <c r="G1234" s="179"/>
      <c r="H1234" s="268">
        <v>0</v>
      </c>
      <c r="I1234" s="268"/>
      <c r="J1234" s="3"/>
      <c r="K1234" s="10"/>
      <c r="L1234" s="10"/>
      <c r="M1234" s="10"/>
      <c r="N1234" s="3"/>
      <c r="O1234" s="172"/>
      <c r="P1234" s="173"/>
      <c r="Q1234" s="173"/>
      <c r="R1234" s="174"/>
      <c r="S1234" s="3"/>
      <c r="T1234" s="3"/>
      <c r="U1234" s="3"/>
      <c r="V1234" s="3"/>
    </row>
    <row r="1235" spans="1:22" s="4" customFormat="1" ht="12.75" x14ac:dyDescent="0.2">
      <c r="A1235" s="55"/>
      <c r="B1235" s="10"/>
      <c r="C1235" s="10" t="s">
        <v>373</v>
      </c>
      <c r="D1235" s="10"/>
      <c r="E1235" s="10" t="s">
        <v>374</v>
      </c>
      <c r="F1235" s="179">
        <v>2</v>
      </c>
      <c r="G1235" s="179"/>
      <c r="H1235" s="268"/>
      <c r="I1235" s="268"/>
      <c r="J1235" s="3"/>
      <c r="K1235" s="10"/>
      <c r="L1235" s="10"/>
      <c r="M1235" s="10"/>
      <c r="N1235" s="3"/>
      <c r="O1235" s="172"/>
      <c r="P1235" s="173"/>
      <c r="Q1235" s="173"/>
      <c r="R1235" s="174"/>
      <c r="S1235" s="3"/>
      <c r="T1235" s="3"/>
      <c r="U1235" s="3"/>
      <c r="V1235" s="3"/>
    </row>
    <row r="1236" spans="1:22" s="4" customFormat="1" ht="12.75" x14ac:dyDescent="0.2">
      <c r="A1236" s="55"/>
      <c r="B1236" s="10"/>
      <c r="C1236" s="10" t="s">
        <v>375</v>
      </c>
      <c r="D1236" s="10"/>
      <c r="E1236" s="10" t="s">
        <v>104</v>
      </c>
      <c r="F1236" s="179">
        <v>1</v>
      </c>
      <c r="G1236" s="179"/>
      <c r="H1236" s="268"/>
      <c r="I1236" s="268"/>
      <c r="J1236" s="3"/>
      <c r="K1236" s="10"/>
      <c r="L1236" s="10"/>
      <c r="M1236" s="10"/>
      <c r="N1236" s="3"/>
      <c r="O1236" s="172"/>
      <c r="P1236" s="173"/>
      <c r="Q1236" s="173"/>
      <c r="R1236" s="174"/>
      <c r="S1236" s="3"/>
      <c r="T1236" s="3"/>
      <c r="U1236" s="3"/>
      <c r="V1236" s="3"/>
    </row>
    <row r="1237" spans="1:22" s="4" customFormat="1" ht="12.75" x14ac:dyDescent="0.2">
      <c r="A1237" s="55"/>
      <c r="B1237" s="10"/>
      <c r="C1237" s="10" t="s">
        <v>376</v>
      </c>
      <c r="D1237" s="10"/>
      <c r="E1237" s="10" t="s">
        <v>211</v>
      </c>
      <c r="F1237" s="179">
        <v>2</v>
      </c>
      <c r="G1237" s="179"/>
      <c r="H1237" s="268"/>
      <c r="I1237" s="268"/>
      <c r="J1237" s="3"/>
      <c r="K1237" s="10"/>
      <c r="L1237" s="10"/>
      <c r="M1237" s="10"/>
      <c r="N1237" s="3"/>
      <c r="O1237" s="172"/>
      <c r="P1237" s="173"/>
      <c r="Q1237" s="173"/>
      <c r="R1237" s="174"/>
      <c r="S1237" s="3"/>
      <c r="T1237" s="3"/>
      <c r="U1237" s="3"/>
      <c r="V1237" s="3"/>
    </row>
    <row r="1238" spans="1:22" s="4" customFormat="1" ht="12.75" x14ac:dyDescent="0.2">
      <c r="A1238" s="55"/>
      <c r="B1238" s="10"/>
      <c r="C1238" s="10" t="s">
        <v>377</v>
      </c>
      <c r="D1238" s="10"/>
      <c r="E1238" s="10" t="s">
        <v>302</v>
      </c>
      <c r="F1238" s="179">
        <v>4</v>
      </c>
      <c r="G1238" s="179"/>
      <c r="H1238" s="268"/>
      <c r="I1238" s="268"/>
      <c r="J1238" s="3"/>
      <c r="K1238" s="10"/>
      <c r="L1238" s="10"/>
      <c r="M1238" s="10"/>
      <c r="N1238" s="3"/>
      <c r="O1238" s="172"/>
      <c r="P1238" s="173"/>
      <c r="Q1238" s="173"/>
      <c r="R1238" s="174"/>
      <c r="S1238" s="3"/>
      <c r="T1238" s="3"/>
      <c r="U1238" s="3"/>
      <c r="V1238" s="3"/>
    </row>
    <row r="1239" spans="1:22" s="4" customFormat="1" ht="12.75" x14ac:dyDescent="0.2">
      <c r="A1239" s="55"/>
      <c r="B1239" s="10"/>
      <c r="C1239" s="10" t="s">
        <v>378</v>
      </c>
      <c r="D1239" s="10"/>
      <c r="E1239" s="10" t="s">
        <v>105</v>
      </c>
      <c r="F1239" s="179">
        <v>31</v>
      </c>
      <c r="G1239" s="179"/>
      <c r="H1239" s="268">
        <v>0</v>
      </c>
      <c r="I1239" s="268"/>
      <c r="J1239" s="3"/>
      <c r="K1239" s="10"/>
      <c r="L1239" s="10"/>
      <c r="M1239" s="10"/>
      <c r="N1239" s="3"/>
      <c r="O1239" s="172"/>
      <c r="P1239" s="173"/>
      <c r="Q1239" s="173"/>
      <c r="R1239" s="174"/>
      <c r="S1239" s="3"/>
      <c r="T1239" s="3"/>
      <c r="U1239" s="3"/>
      <c r="V1239" s="3"/>
    </row>
    <row r="1240" spans="1:22" s="4" customFormat="1" ht="12.75" x14ac:dyDescent="0.2">
      <c r="A1240" s="55"/>
      <c r="B1240" s="10"/>
      <c r="C1240" s="10" t="s">
        <v>380</v>
      </c>
      <c r="D1240" s="10"/>
      <c r="E1240" s="10" t="s">
        <v>164</v>
      </c>
      <c r="F1240" s="179">
        <v>6</v>
      </c>
      <c r="G1240" s="179"/>
      <c r="H1240" s="268"/>
      <c r="I1240" s="268"/>
      <c r="J1240" s="3"/>
      <c r="K1240" s="10"/>
      <c r="L1240" s="10"/>
      <c r="M1240" s="10"/>
      <c r="N1240" s="3"/>
      <c r="O1240" s="172"/>
      <c r="P1240" s="173"/>
      <c r="Q1240" s="173"/>
      <c r="R1240" s="174"/>
      <c r="S1240" s="3"/>
      <c r="T1240" s="3"/>
      <c r="U1240" s="3"/>
      <c r="V1240" s="3"/>
    </row>
    <row r="1241" spans="1:22" s="4" customFormat="1" ht="12.75" x14ac:dyDescent="0.2">
      <c r="A1241" s="55"/>
      <c r="B1241" s="10"/>
      <c r="C1241" s="10" t="s">
        <v>381</v>
      </c>
      <c r="D1241" s="10"/>
      <c r="E1241" s="10" t="s">
        <v>382</v>
      </c>
      <c r="F1241" s="179">
        <v>12</v>
      </c>
      <c r="G1241" s="179"/>
      <c r="H1241" s="268">
        <v>0</v>
      </c>
      <c r="I1241" s="268"/>
      <c r="J1241" s="3"/>
      <c r="K1241" s="10"/>
      <c r="L1241" s="10"/>
      <c r="M1241" s="10"/>
      <c r="N1241" s="3"/>
      <c r="O1241" s="172"/>
      <c r="P1241" s="173"/>
      <c r="Q1241" s="173"/>
      <c r="R1241" s="174"/>
      <c r="S1241" s="3"/>
      <c r="T1241" s="3"/>
      <c r="U1241" s="3"/>
      <c r="V1241" s="3"/>
    </row>
    <row r="1242" spans="1:22" s="4" customFormat="1" ht="12.75" x14ac:dyDescent="0.2">
      <c r="A1242" s="55"/>
      <c r="B1242" s="10"/>
      <c r="C1242" s="10" t="s">
        <v>384</v>
      </c>
      <c r="D1242" s="10"/>
      <c r="E1242" s="10" t="s">
        <v>84</v>
      </c>
      <c r="F1242" s="179">
        <v>9</v>
      </c>
      <c r="G1242" s="179"/>
      <c r="H1242" s="268"/>
      <c r="I1242" s="268"/>
      <c r="J1242" s="3"/>
      <c r="K1242" s="10"/>
      <c r="L1242" s="10"/>
      <c r="M1242" s="10"/>
      <c r="N1242" s="3"/>
      <c r="O1242" s="172"/>
      <c r="P1242" s="173"/>
      <c r="Q1242" s="173"/>
      <c r="R1242" s="174"/>
      <c r="S1242" s="3"/>
      <c r="T1242" s="3"/>
      <c r="U1242" s="3"/>
      <c r="V1242" s="3"/>
    </row>
    <row r="1243" spans="1:22" s="4" customFormat="1" ht="12.75" x14ac:dyDescent="0.2">
      <c r="A1243" s="55"/>
      <c r="B1243" s="10"/>
      <c r="C1243" s="10" t="s">
        <v>389</v>
      </c>
      <c r="D1243" s="10"/>
      <c r="E1243" s="10" t="s">
        <v>124</v>
      </c>
      <c r="F1243" s="179">
        <v>3</v>
      </c>
      <c r="G1243" s="179"/>
      <c r="H1243" s="268"/>
      <c r="I1243" s="268"/>
      <c r="J1243" s="3"/>
      <c r="K1243" s="10"/>
      <c r="L1243" s="10"/>
      <c r="M1243" s="10"/>
      <c r="N1243" s="3"/>
      <c r="O1243" s="172"/>
      <c r="P1243" s="173"/>
      <c r="Q1243" s="173"/>
      <c r="R1243" s="174"/>
      <c r="S1243" s="3"/>
      <c r="T1243" s="3"/>
      <c r="U1243" s="3"/>
      <c r="V1243" s="3"/>
    </row>
    <row r="1244" spans="1:22" s="4" customFormat="1" ht="12.75" x14ac:dyDescent="0.2">
      <c r="A1244" s="55"/>
      <c r="B1244" s="10"/>
      <c r="C1244" s="10" t="s">
        <v>396</v>
      </c>
      <c r="D1244" s="10"/>
      <c r="E1244" s="10" t="s">
        <v>86</v>
      </c>
      <c r="F1244" s="179">
        <v>1</v>
      </c>
      <c r="G1244" s="179"/>
      <c r="H1244" s="268"/>
      <c r="I1244" s="268"/>
      <c r="J1244" s="3"/>
      <c r="K1244" s="10"/>
      <c r="L1244" s="10"/>
      <c r="M1244" s="10"/>
      <c r="N1244" s="3"/>
      <c r="O1244" s="172"/>
      <c r="P1244" s="173"/>
      <c r="Q1244" s="173"/>
      <c r="R1244" s="174"/>
      <c r="S1244" s="3"/>
      <c r="T1244" s="3"/>
      <c r="U1244" s="3"/>
      <c r="V1244" s="3"/>
    </row>
    <row r="1245" spans="1:22" s="4" customFormat="1" ht="12.75" x14ac:dyDescent="0.2">
      <c r="A1245" s="55"/>
      <c r="B1245" s="10"/>
      <c r="C1245" s="10" t="s">
        <v>397</v>
      </c>
      <c r="D1245" s="10"/>
      <c r="E1245" s="10" t="s">
        <v>120</v>
      </c>
      <c r="F1245" s="179">
        <v>22</v>
      </c>
      <c r="G1245" s="179"/>
      <c r="H1245" s="268">
        <v>0</v>
      </c>
      <c r="I1245" s="268"/>
      <c r="J1245" s="3"/>
      <c r="K1245" s="10"/>
      <c r="L1245" s="10"/>
      <c r="M1245" s="10"/>
      <c r="N1245" s="3"/>
      <c r="O1245" s="172"/>
      <c r="P1245" s="173"/>
      <c r="Q1245" s="173"/>
      <c r="R1245" s="174"/>
      <c r="S1245" s="3"/>
      <c r="T1245" s="3"/>
      <c r="U1245" s="3"/>
      <c r="V1245" s="3"/>
    </row>
    <row r="1246" spans="1:22" s="4" customFormat="1" ht="12.75" x14ac:dyDescent="0.2">
      <c r="A1246" s="55"/>
      <c r="B1246" s="10"/>
      <c r="C1246" s="10" t="s">
        <v>398</v>
      </c>
      <c r="D1246" s="10"/>
      <c r="E1246" s="10" t="s">
        <v>97</v>
      </c>
      <c r="F1246" s="179">
        <v>1</v>
      </c>
      <c r="G1246" s="179"/>
      <c r="H1246" s="268"/>
      <c r="I1246" s="268"/>
      <c r="J1246" s="3"/>
      <c r="K1246" s="10"/>
      <c r="L1246" s="10"/>
      <c r="M1246" s="10"/>
      <c r="N1246" s="3"/>
      <c r="O1246" s="172"/>
      <c r="P1246" s="173"/>
      <c r="Q1246" s="173"/>
      <c r="R1246" s="174"/>
      <c r="S1246" s="3"/>
      <c r="T1246" s="3"/>
      <c r="U1246" s="3"/>
      <c r="V1246" s="3"/>
    </row>
    <row r="1247" spans="1:22" s="4" customFormat="1" ht="12.75" x14ac:dyDescent="0.2">
      <c r="A1247" s="55"/>
      <c r="B1247" s="10"/>
      <c r="C1247" s="10" t="s">
        <v>399</v>
      </c>
      <c r="D1247" s="10"/>
      <c r="E1247" s="10" t="s">
        <v>77</v>
      </c>
      <c r="F1247" s="179">
        <v>3</v>
      </c>
      <c r="G1247" s="179"/>
      <c r="H1247" s="268"/>
      <c r="I1247" s="268"/>
      <c r="J1247" s="3"/>
      <c r="K1247" s="10"/>
      <c r="L1247" s="10"/>
      <c r="M1247" s="10"/>
      <c r="N1247" s="3"/>
      <c r="O1247" s="172"/>
      <c r="P1247" s="173"/>
      <c r="Q1247" s="173"/>
      <c r="R1247" s="174"/>
      <c r="S1247" s="3"/>
      <c r="T1247" s="3"/>
      <c r="U1247" s="3"/>
      <c r="V1247" s="3"/>
    </row>
    <row r="1248" spans="1:22" s="4" customFormat="1" ht="12.75" x14ac:dyDescent="0.2">
      <c r="A1248" s="55"/>
      <c r="B1248" s="10"/>
      <c r="C1248" s="10" t="s">
        <v>400</v>
      </c>
      <c r="D1248" s="10"/>
      <c r="E1248" s="10" t="s">
        <v>388</v>
      </c>
      <c r="F1248" s="179">
        <v>4</v>
      </c>
      <c r="G1248" s="179"/>
      <c r="H1248" s="268"/>
      <c r="I1248" s="268"/>
      <c r="J1248" s="3"/>
      <c r="K1248" s="10"/>
      <c r="L1248" s="10"/>
      <c r="M1248" s="10"/>
      <c r="N1248" s="3"/>
      <c r="O1248" s="172"/>
      <c r="P1248" s="173"/>
      <c r="Q1248" s="173"/>
      <c r="R1248" s="174"/>
      <c r="S1248" s="3"/>
      <c r="T1248" s="3"/>
      <c r="U1248" s="3"/>
      <c r="V1248" s="3"/>
    </row>
    <row r="1249" spans="1:22" s="4" customFormat="1" ht="12.75" x14ac:dyDescent="0.2">
      <c r="A1249" s="55"/>
      <c r="B1249" s="10"/>
      <c r="C1249" s="10" t="s">
        <v>402</v>
      </c>
      <c r="D1249" s="10"/>
      <c r="E1249" s="10" t="s">
        <v>383</v>
      </c>
      <c r="F1249" s="179">
        <v>4</v>
      </c>
      <c r="G1249" s="179"/>
      <c r="H1249" s="268">
        <v>0</v>
      </c>
      <c r="I1249" s="268"/>
      <c r="J1249" s="3"/>
      <c r="K1249" s="10"/>
      <c r="L1249" s="10"/>
      <c r="M1249" s="10"/>
      <c r="N1249" s="3"/>
      <c r="O1249" s="172"/>
      <c r="P1249" s="173"/>
      <c r="Q1249" s="173"/>
      <c r="R1249" s="174"/>
      <c r="S1249" s="3"/>
      <c r="T1249" s="3"/>
      <c r="U1249" s="3"/>
      <c r="V1249" s="3"/>
    </row>
    <row r="1250" spans="1:22" s="4" customFormat="1" ht="12.75" x14ac:dyDescent="0.2">
      <c r="A1250" s="55"/>
      <c r="B1250" s="10"/>
      <c r="C1250" s="10" t="s">
        <v>403</v>
      </c>
      <c r="D1250" s="10"/>
      <c r="E1250" s="10" t="s">
        <v>175</v>
      </c>
      <c r="F1250" s="179">
        <v>81</v>
      </c>
      <c r="G1250" s="179">
        <v>1</v>
      </c>
      <c r="H1250" s="268">
        <v>0</v>
      </c>
      <c r="I1250" s="268"/>
      <c r="J1250" s="3"/>
      <c r="K1250" s="10"/>
      <c r="L1250" s="10"/>
      <c r="M1250" s="10"/>
      <c r="N1250" s="3"/>
      <c r="O1250" s="172"/>
      <c r="P1250" s="173"/>
      <c r="Q1250" s="173"/>
      <c r="R1250" s="174"/>
      <c r="S1250" s="3"/>
      <c r="T1250" s="3"/>
      <c r="U1250" s="3"/>
      <c r="V1250" s="3"/>
    </row>
    <row r="1251" spans="1:22" s="4" customFormat="1" ht="12.75" x14ac:dyDescent="0.2">
      <c r="A1251" s="55"/>
      <c r="B1251" s="10"/>
      <c r="C1251" s="10" t="s">
        <v>405</v>
      </c>
      <c r="D1251" s="10"/>
      <c r="E1251" s="10" t="s">
        <v>393</v>
      </c>
      <c r="F1251" s="179">
        <v>2</v>
      </c>
      <c r="G1251" s="179"/>
      <c r="H1251" s="268"/>
      <c r="I1251" s="268"/>
      <c r="J1251" s="3"/>
      <c r="K1251" s="10"/>
      <c r="L1251" s="10"/>
      <c r="M1251" s="10"/>
      <c r="N1251" s="3"/>
      <c r="O1251" s="172"/>
      <c r="P1251" s="173"/>
      <c r="Q1251" s="173"/>
      <c r="R1251" s="174"/>
      <c r="S1251" s="3"/>
      <c r="T1251" s="3"/>
      <c r="U1251" s="3"/>
      <c r="V1251" s="3"/>
    </row>
    <row r="1252" spans="1:22" s="4" customFormat="1" ht="12.75" x14ac:dyDescent="0.2">
      <c r="A1252" s="55"/>
      <c r="B1252" s="10"/>
      <c r="C1252" s="10" t="s">
        <v>407</v>
      </c>
      <c r="D1252" s="10"/>
      <c r="E1252" s="10" t="s">
        <v>155</v>
      </c>
      <c r="F1252" s="179">
        <v>3</v>
      </c>
      <c r="G1252" s="179"/>
      <c r="H1252" s="268"/>
      <c r="I1252" s="268"/>
      <c r="J1252" s="3"/>
      <c r="K1252" s="10"/>
      <c r="L1252" s="10"/>
      <c r="M1252" s="10"/>
      <c r="N1252" s="3"/>
      <c r="O1252" s="172"/>
      <c r="P1252" s="173"/>
      <c r="Q1252" s="173"/>
      <c r="R1252" s="174"/>
      <c r="S1252" s="3"/>
      <c r="T1252" s="3"/>
      <c r="U1252" s="3"/>
      <c r="V1252" s="3"/>
    </row>
    <row r="1253" spans="1:22" s="4" customFormat="1" ht="12.75" x14ac:dyDescent="0.2">
      <c r="A1253" s="55"/>
      <c r="B1253" s="10"/>
      <c r="C1253" s="10" t="s">
        <v>408</v>
      </c>
      <c r="D1253" s="10"/>
      <c r="E1253" s="10" t="s">
        <v>409</v>
      </c>
      <c r="F1253" s="179">
        <v>4</v>
      </c>
      <c r="G1253" s="179"/>
      <c r="H1253" s="268"/>
      <c r="I1253" s="268"/>
      <c r="J1253" s="3"/>
      <c r="K1253" s="10"/>
      <c r="L1253" s="10"/>
      <c r="M1253" s="10"/>
      <c r="N1253" s="3"/>
      <c r="O1253" s="172"/>
      <c r="P1253" s="173"/>
      <c r="Q1253" s="173"/>
      <c r="R1253" s="174"/>
      <c r="S1253" s="3"/>
      <c r="T1253" s="3"/>
      <c r="U1253" s="3"/>
      <c r="V1253" s="3"/>
    </row>
    <row r="1254" spans="1:22" s="4" customFormat="1" ht="12.75" x14ac:dyDescent="0.2">
      <c r="A1254" s="55"/>
      <c r="B1254" s="10"/>
      <c r="C1254" s="10" t="s">
        <v>411</v>
      </c>
      <c r="D1254" s="10"/>
      <c r="E1254" s="10" t="s">
        <v>93</v>
      </c>
      <c r="F1254" s="179">
        <v>5</v>
      </c>
      <c r="G1254" s="179"/>
      <c r="H1254" s="268"/>
      <c r="I1254" s="268"/>
      <c r="J1254" s="3"/>
      <c r="K1254" s="10"/>
      <c r="L1254" s="10"/>
      <c r="M1254" s="10"/>
      <c r="N1254" s="3"/>
      <c r="O1254" s="172"/>
      <c r="P1254" s="173"/>
      <c r="Q1254" s="173"/>
      <c r="R1254" s="174"/>
      <c r="S1254" s="3"/>
      <c r="T1254" s="3"/>
      <c r="U1254" s="3"/>
      <c r="V1254" s="3"/>
    </row>
    <row r="1255" spans="1:22" s="4" customFormat="1" ht="12.75" x14ac:dyDescent="0.2">
      <c r="A1255" s="55"/>
      <c r="B1255" s="10"/>
      <c r="C1255" s="10" t="s">
        <v>413</v>
      </c>
      <c r="D1255" s="10"/>
      <c r="E1255" s="10" t="s">
        <v>414</v>
      </c>
      <c r="F1255" s="179">
        <v>1</v>
      </c>
      <c r="G1255" s="179"/>
      <c r="H1255" s="268"/>
      <c r="I1255" s="268"/>
      <c r="J1255" s="3"/>
      <c r="K1255" s="10"/>
      <c r="L1255" s="10"/>
      <c r="M1255" s="10"/>
      <c r="N1255" s="3"/>
      <c r="O1255" s="172"/>
      <c r="P1255" s="173"/>
      <c r="Q1255" s="173"/>
      <c r="R1255" s="174"/>
      <c r="S1255" s="3"/>
      <c r="T1255" s="3"/>
      <c r="U1255" s="3"/>
      <c r="V1255" s="3"/>
    </row>
    <row r="1256" spans="1:22" s="4" customFormat="1" ht="12.75" x14ac:dyDescent="0.2">
      <c r="A1256" s="55"/>
      <c r="B1256" s="10"/>
      <c r="C1256" s="10" t="s">
        <v>415</v>
      </c>
      <c r="D1256" s="10"/>
      <c r="E1256" s="10" t="s">
        <v>324</v>
      </c>
      <c r="F1256" s="179">
        <v>16</v>
      </c>
      <c r="G1256" s="179"/>
      <c r="H1256" s="268"/>
      <c r="I1256" s="268"/>
      <c r="J1256" s="3"/>
      <c r="K1256" s="10"/>
      <c r="L1256" s="10"/>
      <c r="M1256" s="10"/>
      <c r="N1256" s="3"/>
      <c r="O1256" s="172"/>
      <c r="P1256" s="173"/>
      <c r="Q1256" s="173"/>
      <c r="R1256" s="174"/>
      <c r="S1256" s="3"/>
      <c r="T1256" s="3"/>
      <c r="U1256" s="3"/>
      <c r="V1256" s="3"/>
    </row>
    <row r="1257" spans="1:22" s="4" customFormat="1" ht="12.75" x14ac:dyDescent="0.2">
      <c r="A1257" s="55"/>
      <c r="B1257" s="10"/>
      <c r="C1257" s="10" t="s">
        <v>417</v>
      </c>
      <c r="D1257" s="10"/>
      <c r="E1257" s="10" t="s">
        <v>79</v>
      </c>
      <c r="F1257" s="179">
        <v>4</v>
      </c>
      <c r="G1257" s="179"/>
      <c r="H1257" s="268"/>
      <c r="I1257" s="268"/>
      <c r="J1257" s="3"/>
      <c r="K1257" s="10"/>
      <c r="L1257" s="10"/>
      <c r="M1257" s="10"/>
      <c r="N1257" s="3"/>
      <c r="O1257" s="172"/>
      <c r="P1257" s="173"/>
      <c r="Q1257" s="173"/>
      <c r="R1257" s="174"/>
      <c r="S1257" s="3"/>
      <c r="T1257" s="3"/>
      <c r="U1257" s="3"/>
      <c r="V1257" s="3"/>
    </row>
    <row r="1258" spans="1:22" s="4" customFormat="1" ht="12.75" x14ac:dyDescent="0.2">
      <c r="A1258" s="55"/>
      <c r="B1258" s="10"/>
      <c r="C1258" s="10" t="s">
        <v>419</v>
      </c>
      <c r="D1258" s="10"/>
      <c r="E1258" s="10" t="s">
        <v>110</v>
      </c>
      <c r="F1258" s="179">
        <v>4</v>
      </c>
      <c r="G1258" s="179"/>
      <c r="H1258" s="268">
        <v>0</v>
      </c>
      <c r="I1258" s="268"/>
      <c r="J1258" s="3"/>
      <c r="K1258" s="10"/>
      <c r="L1258" s="10"/>
      <c r="M1258" s="10"/>
      <c r="N1258" s="3"/>
      <c r="O1258" s="172"/>
      <c r="P1258" s="173"/>
      <c r="Q1258" s="173"/>
      <c r="R1258" s="174"/>
      <c r="S1258" s="3"/>
      <c r="T1258" s="3"/>
      <c r="U1258" s="3"/>
      <c r="V1258" s="3"/>
    </row>
    <row r="1259" spans="1:22" s="4" customFormat="1" ht="12.75" x14ac:dyDescent="0.2">
      <c r="A1259" s="55"/>
      <c r="B1259" s="10"/>
      <c r="C1259" s="10" t="s">
        <v>420</v>
      </c>
      <c r="D1259" s="10"/>
      <c r="E1259" s="10" t="s">
        <v>287</v>
      </c>
      <c r="F1259" s="179">
        <v>15</v>
      </c>
      <c r="G1259" s="179"/>
      <c r="H1259" s="268"/>
      <c r="I1259" s="268"/>
      <c r="J1259" s="3"/>
      <c r="K1259" s="10"/>
      <c r="L1259" s="10"/>
      <c r="M1259" s="10"/>
      <c r="N1259" s="3"/>
      <c r="O1259" s="172"/>
      <c r="P1259" s="173"/>
      <c r="Q1259" s="173"/>
      <c r="R1259" s="174"/>
      <c r="S1259" s="3"/>
      <c r="T1259" s="3"/>
      <c r="U1259" s="3"/>
      <c r="V1259" s="3"/>
    </row>
    <row r="1260" spans="1:22" s="4" customFormat="1" ht="12.75" x14ac:dyDescent="0.2">
      <c r="A1260" s="55"/>
      <c r="B1260" s="10"/>
      <c r="C1260" s="10" t="s">
        <v>424</v>
      </c>
      <c r="D1260" s="10"/>
      <c r="E1260" s="10" t="s">
        <v>425</v>
      </c>
      <c r="F1260" s="179">
        <v>1</v>
      </c>
      <c r="G1260" s="179"/>
      <c r="H1260" s="268"/>
      <c r="I1260" s="268"/>
      <c r="J1260" s="3"/>
      <c r="K1260" s="10"/>
      <c r="L1260" s="10"/>
      <c r="M1260" s="10"/>
      <c r="N1260" s="3"/>
      <c r="O1260" s="172"/>
      <c r="P1260" s="173"/>
      <c r="Q1260" s="173"/>
      <c r="R1260" s="174"/>
      <c r="S1260" s="3"/>
      <c r="T1260" s="3"/>
      <c r="U1260" s="3"/>
      <c r="V1260" s="3"/>
    </row>
    <row r="1261" spans="1:22" s="4" customFormat="1" ht="12.75" x14ac:dyDescent="0.2">
      <c r="A1261" s="55"/>
      <c r="B1261" s="10"/>
      <c r="C1261" s="10" t="s">
        <v>432</v>
      </c>
      <c r="D1261" s="10"/>
      <c r="E1261" s="10" t="s">
        <v>368</v>
      </c>
      <c r="F1261" s="179">
        <v>27</v>
      </c>
      <c r="G1261" s="179"/>
      <c r="H1261" s="268">
        <v>0</v>
      </c>
      <c r="I1261" s="268"/>
      <c r="J1261" s="3"/>
      <c r="K1261" s="10"/>
      <c r="L1261" s="10"/>
      <c r="M1261" s="10"/>
      <c r="N1261" s="3"/>
      <c r="O1261" s="172"/>
      <c r="P1261" s="173"/>
      <c r="Q1261" s="173"/>
      <c r="R1261" s="174"/>
      <c r="S1261" s="3"/>
      <c r="T1261" s="3"/>
      <c r="U1261" s="3"/>
      <c r="V1261" s="3"/>
    </row>
    <row r="1262" spans="1:22" s="4" customFormat="1" ht="12.75" x14ac:dyDescent="0.2">
      <c r="A1262" s="55"/>
      <c r="B1262" s="10"/>
      <c r="C1262" s="10" t="s">
        <v>436</v>
      </c>
      <c r="D1262" s="10"/>
      <c r="E1262" s="10" t="s">
        <v>390</v>
      </c>
      <c r="F1262" s="179">
        <v>31</v>
      </c>
      <c r="G1262" s="179"/>
      <c r="H1262" s="268">
        <v>0</v>
      </c>
      <c r="I1262" s="268"/>
      <c r="J1262" s="3"/>
      <c r="K1262" s="10"/>
      <c r="L1262" s="10"/>
      <c r="M1262" s="10"/>
      <c r="N1262" s="3"/>
      <c r="O1262" s="172"/>
      <c r="P1262" s="173"/>
      <c r="Q1262" s="173"/>
      <c r="R1262" s="174"/>
      <c r="S1262" s="3"/>
      <c r="T1262" s="3"/>
      <c r="U1262" s="3"/>
      <c r="V1262" s="3"/>
    </row>
    <row r="1263" spans="1:22" s="4" customFormat="1" ht="12.75" x14ac:dyDescent="0.2">
      <c r="A1263" s="55"/>
      <c r="B1263" s="10"/>
      <c r="C1263" s="10" t="s">
        <v>438</v>
      </c>
      <c r="D1263" s="10"/>
      <c r="E1263" s="10" t="s">
        <v>224</v>
      </c>
      <c r="F1263" s="179">
        <v>6</v>
      </c>
      <c r="G1263" s="179"/>
      <c r="H1263" s="268"/>
      <c r="I1263" s="268"/>
      <c r="J1263" s="3"/>
      <c r="K1263" s="10"/>
      <c r="L1263" s="10"/>
      <c r="M1263" s="10"/>
      <c r="N1263" s="3"/>
      <c r="O1263" s="172"/>
      <c r="P1263" s="173"/>
      <c r="Q1263" s="173"/>
      <c r="R1263" s="174"/>
      <c r="S1263" s="3"/>
      <c r="T1263" s="3"/>
      <c r="U1263" s="3"/>
      <c r="V1263" s="3"/>
    </row>
    <row r="1264" spans="1:22" s="4" customFormat="1" ht="12.75" x14ac:dyDescent="0.2">
      <c r="A1264" s="55"/>
      <c r="B1264" s="10"/>
      <c r="C1264" s="10" t="s">
        <v>440</v>
      </c>
      <c r="D1264" s="10"/>
      <c r="E1264" s="10" t="s">
        <v>292</v>
      </c>
      <c r="F1264" s="179">
        <v>1</v>
      </c>
      <c r="G1264" s="179"/>
      <c r="H1264" s="268"/>
      <c r="I1264" s="268"/>
      <c r="J1264" s="3"/>
      <c r="K1264" s="10"/>
      <c r="L1264" s="10"/>
      <c r="M1264" s="10"/>
      <c r="N1264" s="3"/>
      <c r="O1264" s="172"/>
      <c r="P1264" s="173"/>
      <c r="Q1264" s="173"/>
      <c r="R1264" s="174"/>
      <c r="S1264" s="3"/>
      <c r="T1264" s="3"/>
      <c r="U1264" s="3"/>
      <c r="V1264" s="3"/>
    </row>
    <row r="1265" spans="1:22" s="4" customFormat="1" ht="12.75" x14ac:dyDescent="0.2">
      <c r="A1265" s="55"/>
      <c r="B1265" s="10"/>
      <c r="C1265" s="10" t="s">
        <v>446</v>
      </c>
      <c r="D1265" s="10"/>
      <c r="E1265" s="10" t="s">
        <v>109</v>
      </c>
      <c r="F1265" s="179">
        <v>4</v>
      </c>
      <c r="G1265" s="179"/>
      <c r="H1265" s="268">
        <v>0</v>
      </c>
      <c r="I1265" s="268"/>
      <c r="J1265" s="3"/>
      <c r="K1265" s="10"/>
      <c r="L1265" s="10"/>
      <c r="M1265" s="10"/>
      <c r="N1265" s="3"/>
      <c r="O1265" s="172"/>
      <c r="P1265" s="173"/>
      <c r="Q1265" s="173"/>
      <c r="R1265" s="174"/>
      <c r="S1265" s="3"/>
      <c r="T1265" s="3"/>
      <c r="U1265" s="3"/>
      <c r="V1265" s="3"/>
    </row>
    <row r="1266" spans="1:22" s="4" customFormat="1" ht="12.75" x14ac:dyDescent="0.2">
      <c r="A1266" s="55"/>
      <c r="B1266" s="10"/>
      <c r="C1266" s="10" t="s">
        <v>448</v>
      </c>
      <c r="D1266" s="10"/>
      <c r="E1266" s="10" t="s">
        <v>449</v>
      </c>
      <c r="F1266" s="179">
        <v>17</v>
      </c>
      <c r="G1266" s="179"/>
      <c r="H1266" s="268">
        <v>0</v>
      </c>
      <c r="I1266" s="268"/>
      <c r="J1266" s="3"/>
      <c r="K1266" s="10"/>
      <c r="L1266" s="10"/>
      <c r="M1266" s="10"/>
      <c r="N1266" s="3"/>
      <c r="O1266" s="172"/>
      <c r="P1266" s="173"/>
      <c r="Q1266" s="173"/>
      <c r="R1266" s="174"/>
      <c r="S1266" s="3"/>
      <c r="T1266" s="3"/>
      <c r="U1266" s="3"/>
      <c r="V1266" s="3"/>
    </row>
    <row r="1267" spans="1:22" s="4" customFormat="1" ht="12.75" x14ac:dyDescent="0.2">
      <c r="A1267" s="55"/>
      <c r="B1267" s="10"/>
      <c r="C1267" s="10" t="s">
        <v>450</v>
      </c>
      <c r="D1267" s="10"/>
      <c r="E1267" s="10" t="s">
        <v>451</v>
      </c>
      <c r="F1267" s="179">
        <v>4</v>
      </c>
      <c r="G1267" s="179"/>
      <c r="H1267" s="268"/>
      <c r="I1267" s="268"/>
      <c r="J1267" s="3"/>
      <c r="K1267" s="10"/>
      <c r="L1267" s="10"/>
      <c r="M1267" s="10"/>
      <c r="N1267" s="3"/>
      <c r="O1267" s="172"/>
      <c r="P1267" s="173"/>
      <c r="Q1267" s="173"/>
      <c r="R1267" s="174"/>
      <c r="S1267" s="3"/>
      <c r="T1267" s="3"/>
      <c r="U1267" s="3"/>
      <c r="V1267" s="3"/>
    </row>
    <row r="1268" spans="1:22" s="4" customFormat="1" ht="12.75" x14ac:dyDescent="0.2">
      <c r="A1268" s="55"/>
      <c r="B1268" s="10"/>
      <c r="C1268" s="10" t="s">
        <v>453</v>
      </c>
      <c r="D1268" s="10"/>
      <c r="E1268" s="10" t="s">
        <v>177</v>
      </c>
      <c r="F1268" s="179">
        <v>26</v>
      </c>
      <c r="G1268" s="179"/>
      <c r="H1268" s="268">
        <v>0</v>
      </c>
      <c r="I1268" s="268"/>
      <c r="J1268" s="3"/>
      <c r="K1268" s="10"/>
      <c r="L1268" s="10"/>
      <c r="M1268" s="10"/>
      <c r="N1268" s="3"/>
      <c r="O1268" s="172"/>
      <c r="P1268" s="173"/>
      <c r="Q1268" s="173"/>
      <c r="R1268" s="174"/>
      <c r="S1268" s="3"/>
      <c r="T1268" s="3"/>
      <c r="U1268" s="3"/>
      <c r="V1268" s="3"/>
    </row>
    <row r="1269" spans="1:22" s="4" customFormat="1" ht="12.75" x14ac:dyDescent="0.2">
      <c r="A1269" s="55"/>
      <c r="B1269" s="10"/>
      <c r="C1269" s="10" t="s">
        <v>454</v>
      </c>
      <c r="D1269" s="10"/>
      <c r="E1269" s="10" t="s">
        <v>455</v>
      </c>
      <c r="F1269" s="179">
        <v>14</v>
      </c>
      <c r="G1269" s="179"/>
      <c r="H1269" s="268"/>
      <c r="I1269" s="268"/>
      <c r="J1269" s="3"/>
      <c r="K1269" s="10"/>
      <c r="L1269" s="10"/>
      <c r="M1269" s="10"/>
      <c r="N1269" s="3"/>
      <c r="O1269" s="172"/>
      <c r="P1269" s="173"/>
      <c r="Q1269" s="173"/>
      <c r="R1269" s="174"/>
      <c r="S1269" s="3"/>
      <c r="T1269" s="3"/>
      <c r="U1269" s="3"/>
      <c r="V1269" s="3"/>
    </row>
    <row r="1270" spans="1:22" s="4" customFormat="1" ht="12.75" x14ac:dyDescent="0.2">
      <c r="A1270" s="55"/>
      <c r="B1270" s="10"/>
      <c r="C1270" s="10" t="s">
        <v>456</v>
      </c>
      <c r="D1270" s="10"/>
      <c r="E1270" s="10" t="s">
        <v>79</v>
      </c>
      <c r="F1270" s="179">
        <v>1</v>
      </c>
      <c r="G1270" s="179"/>
      <c r="H1270" s="268"/>
      <c r="I1270" s="268"/>
      <c r="J1270" s="3"/>
      <c r="K1270" s="10"/>
      <c r="L1270" s="10"/>
      <c r="M1270" s="10"/>
      <c r="N1270" s="3"/>
      <c r="O1270" s="172"/>
      <c r="P1270" s="173"/>
      <c r="Q1270" s="173"/>
      <c r="R1270" s="174"/>
      <c r="S1270" s="3"/>
      <c r="T1270" s="3"/>
      <c r="U1270" s="3"/>
      <c r="V1270" s="3"/>
    </row>
    <row r="1271" spans="1:22" s="4" customFormat="1" ht="12.75" x14ac:dyDescent="0.2">
      <c r="A1271" s="55"/>
      <c r="B1271" s="10"/>
      <c r="C1271" s="10" t="s">
        <v>457</v>
      </c>
      <c r="D1271" s="10"/>
      <c r="E1271" s="10" t="s">
        <v>127</v>
      </c>
      <c r="F1271" s="179">
        <v>3</v>
      </c>
      <c r="G1271" s="179"/>
      <c r="H1271" s="268"/>
      <c r="I1271" s="268"/>
      <c r="J1271" s="3"/>
      <c r="K1271" s="10"/>
      <c r="L1271" s="10"/>
      <c r="M1271" s="10"/>
      <c r="N1271" s="3"/>
      <c r="O1271" s="172"/>
      <c r="P1271" s="173"/>
      <c r="Q1271" s="173"/>
      <c r="R1271" s="174"/>
      <c r="S1271" s="3"/>
      <c r="T1271" s="3"/>
      <c r="U1271" s="3"/>
      <c r="V1271" s="3"/>
    </row>
    <row r="1272" spans="1:22" s="4" customFormat="1" ht="12.75" x14ac:dyDescent="0.2">
      <c r="A1272" s="55"/>
      <c r="B1272" s="10"/>
      <c r="C1272" s="10" t="s">
        <v>459</v>
      </c>
      <c r="D1272" s="10"/>
      <c r="E1272" s="10" t="s">
        <v>460</v>
      </c>
      <c r="F1272" s="179">
        <v>2</v>
      </c>
      <c r="G1272" s="179"/>
      <c r="H1272" s="268"/>
      <c r="I1272" s="268"/>
      <c r="J1272" s="3"/>
      <c r="K1272" s="10"/>
      <c r="L1272" s="10"/>
      <c r="M1272" s="10"/>
      <c r="N1272" s="3"/>
      <c r="O1272" s="172"/>
      <c r="P1272" s="173"/>
      <c r="Q1272" s="173"/>
      <c r="R1272" s="174"/>
      <c r="S1272" s="3"/>
      <c r="T1272" s="3"/>
      <c r="U1272" s="3"/>
      <c r="V1272" s="3"/>
    </row>
    <row r="1273" spans="1:22" s="4" customFormat="1" ht="12.75" x14ac:dyDescent="0.2">
      <c r="A1273" s="55"/>
      <c r="B1273" s="10"/>
      <c r="C1273" s="10" t="s">
        <v>461</v>
      </c>
      <c r="D1273" s="10"/>
      <c r="E1273" s="10" t="s">
        <v>203</v>
      </c>
      <c r="F1273" s="179">
        <v>8</v>
      </c>
      <c r="G1273" s="179"/>
      <c r="H1273" s="268"/>
      <c r="I1273" s="268"/>
      <c r="J1273" s="3"/>
      <c r="K1273" s="10"/>
      <c r="L1273" s="10"/>
      <c r="M1273" s="10"/>
      <c r="N1273" s="3"/>
      <c r="O1273" s="172"/>
      <c r="P1273" s="173"/>
      <c r="Q1273" s="173"/>
      <c r="R1273" s="174"/>
      <c r="S1273" s="3"/>
      <c r="T1273" s="3"/>
      <c r="U1273" s="3"/>
      <c r="V1273" s="3"/>
    </row>
    <row r="1274" spans="1:22" s="4" customFormat="1" ht="12.75" x14ac:dyDescent="0.2">
      <c r="A1274" s="55"/>
      <c r="B1274" s="10"/>
      <c r="C1274" s="10" t="s">
        <v>466</v>
      </c>
      <c r="D1274" s="10"/>
      <c r="E1274" s="10" t="s">
        <v>467</v>
      </c>
      <c r="F1274" s="179">
        <v>20</v>
      </c>
      <c r="G1274" s="179"/>
      <c r="H1274" s="268">
        <v>0</v>
      </c>
      <c r="I1274" s="268"/>
      <c r="J1274" s="3"/>
      <c r="K1274" s="10"/>
      <c r="L1274" s="10"/>
      <c r="M1274" s="10"/>
      <c r="N1274" s="3"/>
      <c r="O1274" s="172"/>
      <c r="P1274" s="173"/>
      <c r="Q1274" s="173"/>
      <c r="R1274" s="174"/>
      <c r="S1274" s="3"/>
      <c r="T1274" s="3"/>
      <c r="U1274" s="3"/>
      <c r="V1274" s="3"/>
    </row>
    <row r="1275" spans="1:22" s="4" customFormat="1" ht="12.75" x14ac:dyDescent="0.2">
      <c r="A1275" s="55"/>
      <c r="B1275" s="10"/>
      <c r="C1275" s="10" t="s">
        <v>470</v>
      </c>
      <c r="D1275" s="10"/>
      <c r="E1275" s="10" t="s">
        <v>100</v>
      </c>
      <c r="F1275" s="179">
        <v>73</v>
      </c>
      <c r="G1275" s="179"/>
      <c r="H1275" s="268">
        <v>0</v>
      </c>
      <c r="I1275" s="268"/>
      <c r="J1275" s="3"/>
      <c r="K1275" s="10"/>
      <c r="L1275" s="10"/>
      <c r="M1275" s="10"/>
      <c r="N1275" s="3"/>
      <c r="O1275" s="172"/>
      <c r="P1275" s="173"/>
      <c r="Q1275" s="173"/>
      <c r="R1275" s="174"/>
      <c r="S1275" s="3"/>
      <c r="T1275" s="3"/>
      <c r="U1275" s="3"/>
      <c r="V1275" s="3"/>
    </row>
    <row r="1276" spans="1:22" s="4" customFormat="1" ht="12.75" x14ac:dyDescent="0.2">
      <c r="A1276" s="55"/>
      <c r="B1276" s="10"/>
      <c r="C1276" s="10" t="s">
        <v>472</v>
      </c>
      <c r="D1276" s="10"/>
      <c r="E1276" s="10" t="s">
        <v>293</v>
      </c>
      <c r="F1276" s="179">
        <v>3</v>
      </c>
      <c r="G1276" s="179"/>
      <c r="H1276" s="268"/>
      <c r="I1276" s="268"/>
      <c r="J1276" s="3"/>
      <c r="K1276" s="10"/>
      <c r="L1276" s="10"/>
      <c r="M1276" s="10"/>
      <c r="N1276" s="3"/>
      <c r="O1276" s="172"/>
      <c r="P1276" s="173"/>
      <c r="Q1276" s="173"/>
      <c r="R1276" s="174"/>
      <c r="S1276" s="3"/>
      <c r="T1276" s="3"/>
      <c r="U1276" s="3"/>
      <c r="V1276" s="3"/>
    </row>
    <row r="1277" spans="1:22" s="4" customFormat="1" ht="12.75" x14ac:dyDescent="0.2">
      <c r="A1277" s="55"/>
      <c r="B1277" s="10"/>
      <c r="C1277" s="10" t="s">
        <v>473</v>
      </c>
      <c r="D1277" s="10"/>
      <c r="E1277" s="10" t="s">
        <v>287</v>
      </c>
      <c r="F1277" s="179">
        <v>1</v>
      </c>
      <c r="G1277" s="179"/>
      <c r="H1277" s="268"/>
      <c r="I1277" s="268"/>
      <c r="J1277" s="3"/>
      <c r="K1277" s="10"/>
      <c r="L1277" s="10"/>
      <c r="M1277" s="10"/>
      <c r="N1277" s="3"/>
      <c r="O1277" s="172"/>
      <c r="P1277" s="173"/>
      <c r="Q1277" s="173"/>
      <c r="R1277" s="174"/>
      <c r="S1277" s="3"/>
      <c r="T1277" s="3"/>
      <c r="U1277" s="3"/>
      <c r="V1277" s="3"/>
    </row>
    <row r="1278" spans="1:22" s="4" customFormat="1" ht="12.75" x14ac:dyDescent="0.2">
      <c r="A1278" s="55"/>
      <c r="B1278" s="10"/>
      <c r="C1278" s="10" t="s">
        <v>476</v>
      </c>
      <c r="D1278" s="10"/>
      <c r="E1278" s="10" t="s">
        <v>134</v>
      </c>
      <c r="F1278" s="179">
        <v>4</v>
      </c>
      <c r="G1278" s="179"/>
      <c r="H1278" s="268"/>
      <c r="I1278" s="268"/>
      <c r="J1278" s="3"/>
      <c r="K1278" s="10"/>
      <c r="L1278" s="10"/>
      <c r="M1278" s="10"/>
      <c r="N1278" s="3"/>
      <c r="O1278" s="172"/>
      <c r="P1278" s="173"/>
      <c r="Q1278" s="173"/>
      <c r="R1278" s="174"/>
      <c r="S1278" s="3"/>
      <c r="T1278" s="3"/>
      <c r="U1278" s="3"/>
      <c r="V1278" s="3"/>
    </row>
    <row r="1279" spans="1:22" s="4" customFormat="1" ht="12.75" x14ac:dyDescent="0.2">
      <c r="A1279" s="55"/>
      <c r="B1279" s="10"/>
      <c r="C1279" s="10" t="s">
        <v>477</v>
      </c>
      <c r="D1279" s="10"/>
      <c r="E1279" s="10" t="s">
        <v>211</v>
      </c>
      <c r="F1279" s="179">
        <v>1</v>
      </c>
      <c r="G1279" s="179"/>
      <c r="H1279" s="268"/>
      <c r="I1279" s="268"/>
      <c r="J1279" s="3"/>
      <c r="K1279" s="10"/>
      <c r="L1279" s="10"/>
      <c r="M1279" s="10"/>
      <c r="N1279" s="3"/>
      <c r="O1279" s="172"/>
      <c r="P1279" s="173"/>
      <c r="Q1279" s="173"/>
      <c r="R1279" s="174"/>
      <c r="S1279" s="3"/>
      <c r="T1279" s="3"/>
      <c r="U1279" s="3"/>
      <c r="V1279" s="3"/>
    </row>
    <row r="1280" spans="1:22" s="4" customFormat="1" ht="12.75" x14ac:dyDescent="0.2">
      <c r="A1280" s="55"/>
      <c r="B1280" s="10"/>
      <c r="C1280" s="10" t="s">
        <v>477</v>
      </c>
      <c r="D1280" s="10"/>
      <c r="E1280" s="10" t="s">
        <v>196</v>
      </c>
      <c r="F1280" s="179">
        <v>6</v>
      </c>
      <c r="G1280" s="179"/>
      <c r="H1280" s="268"/>
      <c r="I1280" s="268"/>
      <c r="J1280" s="3"/>
      <c r="K1280" s="10"/>
      <c r="L1280" s="10"/>
      <c r="M1280" s="10"/>
      <c r="N1280" s="3"/>
      <c r="O1280" s="172"/>
      <c r="P1280" s="173"/>
      <c r="Q1280" s="173"/>
      <c r="R1280" s="174"/>
      <c r="S1280" s="3"/>
      <c r="T1280" s="3"/>
      <c r="U1280" s="3"/>
      <c r="V1280" s="3"/>
    </row>
    <row r="1281" spans="1:22" s="4" customFormat="1" ht="12.75" x14ac:dyDescent="0.2">
      <c r="A1281" s="55"/>
      <c r="B1281" s="10"/>
      <c r="C1281" s="10" t="s">
        <v>701</v>
      </c>
      <c r="D1281" s="10"/>
      <c r="E1281" s="10" t="s">
        <v>479</v>
      </c>
      <c r="F1281" s="179">
        <v>2</v>
      </c>
      <c r="G1281" s="179"/>
      <c r="H1281" s="268">
        <v>0</v>
      </c>
      <c r="I1281" s="268"/>
      <c r="J1281" s="3"/>
      <c r="K1281" s="10"/>
      <c r="L1281" s="10"/>
      <c r="M1281" s="10"/>
      <c r="N1281" s="3"/>
      <c r="O1281" s="172"/>
      <c r="P1281" s="173"/>
      <c r="Q1281" s="173"/>
      <c r="R1281" s="174"/>
      <c r="S1281" s="3"/>
      <c r="T1281" s="3"/>
      <c r="U1281" s="3"/>
      <c r="V1281" s="3"/>
    </row>
    <row r="1282" spans="1:22" s="4" customFormat="1" ht="12.75" x14ac:dyDescent="0.2">
      <c r="A1282" s="55"/>
      <c r="B1282" s="10"/>
      <c r="C1282" s="10" t="s">
        <v>486</v>
      </c>
      <c r="D1282" s="10"/>
      <c r="E1282" s="10" t="s">
        <v>246</v>
      </c>
      <c r="F1282" s="179">
        <v>21</v>
      </c>
      <c r="G1282" s="179"/>
      <c r="H1282" s="268">
        <v>0</v>
      </c>
      <c r="I1282" s="268"/>
      <c r="J1282" s="3"/>
      <c r="K1282" s="10"/>
      <c r="L1282" s="10"/>
      <c r="M1282" s="10"/>
      <c r="N1282" s="3"/>
      <c r="O1282" s="172"/>
      <c r="P1282" s="173"/>
      <c r="Q1282" s="173"/>
      <c r="R1282" s="174"/>
      <c r="S1282" s="3"/>
      <c r="T1282" s="3"/>
      <c r="U1282" s="3"/>
      <c r="V1282" s="3"/>
    </row>
    <row r="1283" spans="1:22" s="4" customFormat="1" ht="12.75" x14ac:dyDescent="0.2">
      <c r="A1283" s="55"/>
      <c r="B1283" s="10"/>
      <c r="C1283" s="10" t="s">
        <v>489</v>
      </c>
      <c r="D1283" s="10"/>
      <c r="E1283" s="10" t="s">
        <v>79</v>
      </c>
      <c r="F1283" s="179">
        <v>1</v>
      </c>
      <c r="G1283" s="179"/>
      <c r="H1283" s="268"/>
      <c r="I1283" s="268"/>
      <c r="J1283" s="3"/>
      <c r="K1283" s="10"/>
      <c r="L1283" s="10"/>
      <c r="M1283" s="10"/>
      <c r="N1283" s="3"/>
      <c r="O1283" s="172"/>
      <c r="P1283" s="173"/>
      <c r="Q1283" s="173"/>
      <c r="R1283" s="174"/>
      <c r="S1283" s="3"/>
      <c r="T1283" s="3"/>
      <c r="U1283" s="3"/>
      <c r="V1283" s="3"/>
    </row>
    <row r="1284" spans="1:22" s="4" customFormat="1" ht="12.75" x14ac:dyDescent="0.2">
      <c r="A1284" s="55"/>
      <c r="B1284" s="10"/>
      <c r="C1284" s="10" t="s">
        <v>490</v>
      </c>
      <c r="D1284" s="10"/>
      <c r="E1284" s="10" t="s">
        <v>219</v>
      </c>
      <c r="F1284" s="179">
        <v>4</v>
      </c>
      <c r="G1284" s="179"/>
      <c r="H1284" s="268"/>
      <c r="I1284" s="268"/>
      <c r="J1284" s="3"/>
      <c r="K1284" s="10"/>
      <c r="L1284" s="10"/>
      <c r="M1284" s="10"/>
      <c r="N1284" s="3"/>
      <c r="O1284" s="172"/>
      <c r="P1284" s="173"/>
      <c r="Q1284" s="173"/>
      <c r="R1284" s="174"/>
      <c r="S1284" s="3"/>
      <c r="T1284" s="3"/>
      <c r="U1284" s="3"/>
      <c r="V1284" s="3"/>
    </row>
    <row r="1285" spans="1:22" s="4" customFormat="1" ht="12.75" x14ac:dyDescent="0.2">
      <c r="A1285" s="55"/>
      <c r="B1285" s="10"/>
      <c r="C1285" s="10" t="s">
        <v>491</v>
      </c>
      <c r="D1285" s="10"/>
      <c r="E1285" s="10" t="s">
        <v>164</v>
      </c>
      <c r="F1285" s="179">
        <v>33</v>
      </c>
      <c r="G1285" s="179"/>
      <c r="H1285" s="268">
        <v>0</v>
      </c>
      <c r="I1285" s="268"/>
      <c r="J1285" s="3"/>
      <c r="K1285" s="10"/>
      <c r="L1285" s="10"/>
      <c r="M1285" s="10"/>
      <c r="N1285" s="3"/>
      <c r="O1285" s="172"/>
      <c r="P1285" s="173"/>
      <c r="Q1285" s="173"/>
      <c r="R1285" s="174"/>
      <c r="S1285" s="3"/>
      <c r="T1285" s="3"/>
      <c r="U1285" s="3"/>
      <c r="V1285" s="3"/>
    </row>
    <row r="1286" spans="1:22" s="4" customFormat="1" ht="12.75" x14ac:dyDescent="0.2">
      <c r="A1286" s="55"/>
      <c r="B1286" s="10"/>
      <c r="C1286" s="10" t="s">
        <v>496</v>
      </c>
      <c r="D1286" s="10"/>
      <c r="E1286" s="10" t="s">
        <v>148</v>
      </c>
      <c r="F1286" s="179">
        <v>1</v>
      </c>
      <c r="G1286" s="179"/>
      <c r="H1286" s="268"/>
      <c r="I1286" s="268"/>
      <c r="J1286" s="3"/>
      <c r="K1286" s="10"/>
      <c r="L1286" s="10"/>
      <c r="M1286" s="10"/>
      <c r="N1286" s="3"/>
      <c r="O1286" s="172"/>
      <c r="P1286" s="173"/>
      <c r="Q1286" s="173"/>
      <c r="R1286" s="174"/>
      <c r="S1286" s="3"/>
      <c r="T1286" s="3"/>
      <c r="U1286" s="3"/>
      <c r="V1286" s="3"/>
    </row>
    <row r="1287" spans="1:22" s="4" customFormat="1" ht="12.75" x14ac:dyDescent="0.2">
      <c r="A1287" s="55"/>
      <c r="B1287" s="10"/>
      <c r="C1287" s="10" t="s">
        <v>496</v>
      </c>
      <c r="D1287" s="10"/>
      <c r="E1287" s="10" t="s">
        <v>439</v>
      </c>
      <c r="F1287" s="179">
        <v>9</v>
      </c>
      <c r="G1287" s="179"/>
      <c r="H1287" s="268">
        <v>0</v>
      </c>
      <c r="I1287" s="268"/>
      <c r="J1287" s="3"/>
      <c r="K1287" s="10"/>
      <c r="L1287" s="10"/>
      <c r="M1287" s="10"/>
      <c r="N1287" s="3"/>
      <c r="O1287" s="172"/>
      <c r="P1287" s="173"/>
      <c r="Q1287" s="173"/>
      <c r="R1287" s="174"/>
      <c r="S1287" s="3"/>
      <c r="T1287" s="3"/>
      <c r="U1287" s="3"/>
      <c r="V1287" s="3"/>
    </row>
    <row r="1288" spans="1:22" s="4" customFormat="1" ht="12.75" x14ac:dyDescent="0.2">
      <c r="A1288" s="55"/>
      <c r="B1288" s="10"/>
      <c r="C1288" s="10" t="s">
        <v>499</v>
      </c>
      <c r="D1288" s="10"/>
      <c r="E1288" s="10" t="s">
        <v>224</v>
      </c>
      <c r="F1288" s="179">
        <v>4</v>
      </c>
      <c r="G1288" s="179"/>
      <c r="H1288" s="268"/>
      <c r="I1288" s="268"/>
      <c r="J1288" s="3"/>
      <c r="K1288" s="10"/>
      <c r="L1288" s="10"/>
      <c r="M1288" s="10"/>
      <c r="N1288" s="3"/>
      <c r="O1288" s="172"/>
      <c r="P1288" s="173"/>
      <c r="Q1288" s="173"/>
      <c r="R1288" s="174"/>
      <c r="S1288" s="3"/>
      <c r="T1288" s="3"/>
      <c r="U1288" s="3"/>
      <c r="V1288" s="3"/>
    </row>
    <row r="1289" spans="1:22" s="4" customFormat="1" ht="12.75" x14ac:dyDescent="0.2">
      <c r="A1289" s="55"/>
      <c r="B1289" s="10"/>
      <c r="C1289" s="10" t="s">
        <v>500</v>
      </c>
      <c r="D1289" s="10"/>
      <c r="E1289" s="10" t="s">
        <v>107</v>
      </c>
      <c r="F1289" s="179">
        <v>36</v>
      </c>
      <c r="G1289" s="179"/>
      <c r="H1289" s="268">
        <v>0</v>
      </c>
      <c r="I1289" s="268"/>
      <c r="J1289" s="3"/>
      <c r="K1289" s="10"/>
      <c r="L1289" s="10"/>
      <c r="M1289" s="10"/>
      <c r="N1289" s="3"/>
      <c r="O1289" s="172"/>
      <c r="P1289" s="173"/>
      <c r="Q1289" s="173"/>
      <c r="R1289" s="174"/>
      <c r="S1289" s="3"/>
      <c r="T1289" s="3"/>
      <c r="U1289" s="3"/>
      <c r="V1289" s="3"/>
    </row>
    <row r="1290" spans="1:22" s="4" customFormat="1" ht="12.75" x14ac:dyDescent="0.2">
      <c r="A1290" s="55"/>
      <c r="B1290" s="10"/>
      <c r="C1290" s="10" t="s">
        <v>507</v>
      </c>
      <c r="D1290" s="10"/>
      <c r="E1290" s="10" t="s">
        <v>104</v>
      </c>
      <c r="F1290" s="179">
        <v>7</v>
      </c>
      <c r="G1290" s="179"/>
      <c r="H1290" s="268"/>
      <c r="I1290" s="268"/>
      <c r="J1290" s="3"/>
      <c r="K1290" s="10"/>
      <c r="L1290" s="10"/>
      <c r="M1290" s="10"/>
      <c r="N1290" s="3"/>
      <c r="O1290" s="172"/>
      <c r="P1290" s="173"/>
      <c r="Q1290" s="173"/>
      <c r="R1290" s="174"/>
      <c r="S1290" s="3"/>
      <c r="T1290" s="3"/>
      <c r="U1290" s="3"/>
      <c r="V1290" s="3"/>
    </row>
    <row r="1291" spans="1:22" s="4" customFormat="1" ht="12.75" x14ac:dyDescent="0.2">
      <c r="A1291" s="55"/>
      <c r="B1291" s="10"/>
      <c r="C1291" s="10" t="s">
        <v>509</v>
      </c>
      <c r="D1291" s="10"/>
      <c r="E1291" s="10" t="s">
        <v>73</v>
      </c>
      <c r="F1291" s="179">
        <v>32</v>
      </c>
      <c r="G1291" s="179">
        <v>1</v>
      </c>
      <c r="H1291" s="268">
        <v>1</v>
      </c>
      <c r="I1291" s="268">
        <v>2</v>
      </c>
      <c r="J1291" s="3"/>
      <c r="K1291" s="10"/>
      <c r="L1291" s="10"/>
      <c r="M1291" s="10"/>
      <c r="N1291" s="3"/>
      <c r="O1291" s="172"/>
      <c r="P1291" s="173"/>
      <c r="Q1291" s="173"/>
      <c r="R1291" s="174"/>
      <c r="S1291" s="3"/>
      <c r="T1291" s="3"/>
      <c r="U1291" s="3"/>
      <c r="V1291" s="3"/>
    </row>
    <row r="1292" spans="1:22" s="4" customFormat="1" ht="12.75" x14ac:dyDescent="0.2">
      <c r="A1292" s="55"/>
      <c r="B1292" s="10"/>
      <c r="C1292" s="10" t="s">
        <v>511</v>
      </c>
      <c r="D1292" s="10"/>
      <c r="E1292" s="10" t="s">
        <v>63</v>
      </c>
      <c r="F1292" s="179">
        <v>3</v>
      </c>
      <c r="G1292" s="179"/>
      <c r="H1292" s="268"/>
      <c r="I1292" s="268"/>
      <c r="J1292" s="3"/>
      <c r="K1292" s="10"/>
      <c r="L1292" s="10"/>
      <c r="M1292" s="10"/>
      <c r="N1292" s="3"/>
      <c r="O1292" s="172"/>
      <c r="P1292" s="173"/>
      <c r="Q1292" s="173"/>
      <c r="R1292" s="174"/>
      <c r="S1292" s="3"/>
      <c r="T1292" s="3"/>
      <c r="U1292" s="3"/>
      <c r="V1292" s="3"/>
    </row>
    <row r="1293" spans="1:22" s="4" customFormat="1" ht="12.75" x14ac:dyDescent="0.2">
      <c r="A1293" s="55"/>
      <c r="B1293" s="10"/>
      <c r="C1293" s="10" t="s">
        <v>511</v>
      </c>
      <c r="D1293" s="10"/>
      <c r="E1293" s="10" t="s">
        <v>65</v>
      </c>
      <c r="F1293" s="179">
        <v>2</v>
      </c>
      <c r="G1293" s="179"/>
      <c r="H1293" s="268"/>
      <c r="I1293" s="268"/>
      <c r="J1293" s="3"/>
      <c r="K1293" s="10"/>
      <c r="L1293" s="10"/>
      <c r="M1293" s="10"/>
      <c r="N1293" s="3"/>
      <c r="O1293" s="172"/>
      <c r="P1293" s="173"/>
      <c r="Q1293" s="173"/>
      <c r="R1293" s="174"/>
      <c r="S1293" s="3"/>
      <c r="T1293" s="3"/>
      <c r="U1293" s="3"/>
      <c r="V1293" s="3"/>
    </row>
    <row r="1294" spans="1:22" s="4" customFormat="1" ht="12.75" x14ac:dyDescent="0.2">
      <c r="A1294" s="55"/>
      <c r="B1294" s="10"/>
      <c r="C1294" s="10" t="s">
        <v>512</v>
      </c>
      <c r="D1294" s="10"/>
      <c r="E1294" s="10" t="s">
        <v>333</v>
      </c>
      <c r="F1294" s="179">
        <v>1</v>
      </c>
      <c r="G1294" s="179"/>
      <c r="H1294" s="268"/>
      <c r="I1294" s="268"/>
      <c r="J1294" s="3"/>
      <c r="K1294" s="10"/>
      <c r="L1294" s="10"/>
      <c r="M1294" s="10"/>
      <c r="N1294" s="3"/>
      <c r="O1294" s="172"/>
      <c r="P1294" s="173"/>
      <c r="Q1294" s="173"/>
      <c r="R1294" s="174"/>
      <c r="S1294" s="3"/>
      <c r="T1294" s="3"/>
      <c r="U1294" s="3"/>
      <c r="V1294" s="3"/>
    </row>
    <row r="1295" spans="1:22" s="4" customFormat="1" ht="12.75" x14ac:dyDescent="0.2">
      <c r="A1295" s="55"/>
      <c r="B1295" s="10"/>
      <c r="C1295" s="10" t="s">
        <v>513</v>
      </c>
      <c r="D1295" s="10"/>
      <c r="E1295" s="10" t="s">
        <v>369</v>
      </c>
      <c r="F1295" s="179">
        <v>22</v>
      </c>
      <c r="G1295" s="179"/>
      <c r="H1295" s="268">
        <v>0</v>
      </c>
      <c r="I1295" s="268"/>
      <c r="J1295" s="3"/>
      <c r="K1295" s="10"/>
      <c r="L1295" s="10"/>
      <c r="M1295" s="10"/>
      <c r="N1295" s="3"/>
      <c r="O1295" s="172"/>
      <c r="P1295" s="173"/>
      <c r="Q1295" s="173"/>
      <c r="R1295" s="174"/>
      <c r="S1295" s="3"/>
      <c r="T1295" s="3"/>
      <c r="U1295" s="3"/>
      <c r="V1295" s="3"/>
    </row>
    <row r="1296" spans="1:22" s="4" customFormat="1" ht="12.75" x14ac:dyDescent="0.2">
      <c r="A1296" s="55"/>
      <c r="B1296" s="10"/>
      <c r="C1296" s="10" t="s">
        <v>688</v>
      </c>
      <c r="D1296" s="10"/>
      <c r="E1296" s="10" t="s">
        <v>88</v>
      </c>
      <c r="F1296" s="179">
        <v>1</v>
      </c>
      <c r="G1296" s="179"/>
      <c r="H1296" s="268">
        <v>0</v>
      </c>
      <c r="I1296" s="268"/>
      <c r="J1296" s="3"/>
      <c r="K1296" s="10"/>
      <c r="L1296" s="10"/>
      <c r="M1296" s="10"/>
      <c r="N1296" s="3"/>
      <c r="O1296" s="172"/>
      <c r="P1296" s="173"/>
      <c r="Q1296" s="173"/>
      <c r="R1296" s="174"/>
      <c r="S1296" s="3"/>
      <c r="T1296" s="3"/>
      <c r="U1296" s="3"/>
      <c r="V1296" s="3"/>
    </row>
    <row r="1297" spans="1:22" s="4" customFormat="1" ht="12.75" x14ac:dyDescent="0.2">
      <c r="A1297" s="55"/>
      <c r="B1297" s="10"/>
      <c r="C1297" s="10" t="s">
        <v>523</v>
      </c>
      <c r="D1297" s="10"/>
      <c r="E1297" s="10" t="s">
        <v>86</v>
      </c>
      <c r="F1297" s="179">
        <v>1</v>
      </c>
      <c r="G1297" s="179"/>
      <c r="H1297" s="268"/>
      <c r="I1297" s="268"/>
      <c r="J1297" s="3"/>
      <c r="K1297" s="10"/>
      <c r="L1297" s="10"/>
      <c r="M1297" s="10"/>
      <c r="N1297" s="3"/>
      <c r="O1297" s="172"/>
      <c r="P1297" s="173"/>
      <c r="Q1297" s="173"/>
      <c r="R1297" s="174"/>
      <c r="S1297" s="3"/>
      <c r="T1297" s="3"/>
      <c r="U1297" s="3"/>
      <c r="V1297" s="3"/>
    </row>
    <row r="1298" spans="1:22" s="4" customFormat="1" ht="12.75" x14ac:dyDescent="0.2">
      <c r="A1298" s="55"/>
      <c r="B1298" s="10"/>
      <c r="C1298" s="10" t="s">
        <v>525</v>
      </c>
      <c r="D1298" s="10"/>
      <c r="E1298" s="10" t="s">
        <v>77</v>
      </c>
      <c r="F1298" s="179">
        <v>2</v>
      </c>
      <c r="G1298" s="179"/>
      <c r="H1298" s="268"/>
      <c r="I1298" s="268"/>
      <c r="J1298" s="3"/>
      <c r="K1298" s="10"/>
      <c r="L1298" s="10"/>
      <c r="M1298" s="10"/>
      <c r="N1298" s="3"/>
      <c r="O1298" s="172"/>
      <c r="P1298" s="173"/>
      <c r="Q1298" s="173"/>
      <c r="R1298" s="174"/>
      <c r="S1298" s="3"/>
      <c r="T1298" s="3"/>
      <c r="U1298" s="3"/>
      <c r="V1298" s="3"/>
    </row>
    <row r="1299" spans="1:22" s="4" customFormat="1" ht="12.75" x14ac:dyDescent="0.2">
      <c r="A1299" s="55"/>
      <c r="B1299" s="10"/>
      <c r="C1299" s="10" t="s">
        <v>526</v>
      </c>
      <c r="D1299" s="10"/>
      <c r="E1299" s="10" t="s">
        <v>527</v>
      </c>
      <c r="F1299" s="179">
        <v>16</v>
      </c>
      <c r="G1299" s="179"/>
      <c r="H1299" s="268"/>
      <c r="I1299" s="268"/>
      <c r="J1299" s="3"/>
      <c r="K1299" s="10"/>
      <c r="L1299" s="10"/>
      <c r="M1299" s="10"/>
      <c r="N1299" s="3"/>
      <c r="O1299" s="172"/>
      <c r="P1299" s="173"/>
      <c r="Q1299" s="173"/>
      <c r="R1299" s="174"/>
      <c r="S1299" s="3"/>
      <c r="T1299" s="3"/>
      <c r="U1299" s="3"/>
      <c r="V1299" s="3"/>
    </row>
    <row r="1300" spans="1:22" s="4" customFormat="1" ht="12.75" x14ac:dyDescent="0.2">
      <c r="A1300" s="55"/>
      <c r="B1300" s="10"/>
      <c r="C1300" s="10" t="s">
        <v>528</v>
      </c>
      <c r="D1300" s="10"/>
      <c r="E1300" s="10" t="s">
        <v>145</v>
      </c>
      <c r="F1300" s="179">
        <v>1</v>
      </c>
      <c r="G1300" s="179"/>
      <c r="H1300" s="268"/>
      <c r="I1300" s="268"/>
      <c r="J1300" s="3"/>
      <c r="K1300" s="10"/>
      <c r="L1300" s="10"/>
      <c r="M1300" s="10"/>
      <c r="N1300" s="3"/>
      <c r="O1300" s="172"/>
      <c r="P1300" s="173"/>
      <c r="Q1300" s="173"/>
      <c r="R1300" s="174"/>
      <c r="S1300" s="3"/>
      <c r="T1300" s="3"/>
      <c r="U1300" s="3"/>
      <c r="V1300" s="3"/>
    </row>
    <row r="1301" spans="1:22" s="4" customFormat="1" ht="12.75" x14ac:dyDescent="0.2">
      <c r="A1301" s="55"/>
      <c r="B1301" s="10"/>
      <c r="C1301" s="10" t="s">
        <v>529</v>
      </c>
      <c r="D1301" s="10"/>
      <c r="E1301" s="10" t="s">
        <v>501</v>
      </c>
      <c r="F1301" s="179">
        <v>13</v>
      </c>
      <c r="G1301" s="179">
        <v>1</v>
      </c>
      <c r="H1301" s="268">
        <v>1</v>
      </c>
      <c r="I1301" s="268">
        <v>0</v>
      </c>
      <c r="J1301" s="3"/>
      <c r="K1301" s="10"/>
      <c r="L1301" s="10"/>
      <c r="M1301" s="10"/>
      <c r="N1301" s="3"/>
      <c r="O1301" s="172"/>
      <c r="P1301" s="173"/>
      <c r="Q1301" s="173"/>
      <c r="R1301" s="174"/>
      <c r="S1301" s="3"/>
      <c r="T1301" s="3"/>
      <c r="U1301" s="3"/>
      <c r="V1301" s="3"/>
    </row>
    <row r="1302" spans="1:22" s="4" customFormat="1" ht="12.75" x14ac:dyDescent="0.2">
      <c r="A1302" s="55"/>
      <c r="B1302" s="10"/>
      <c r="C1302" s="10" t="s">
        <v>532</v>
      </c>
      <c r="D1302" s="10"/>
      <c r="E1302" s="10" t="s">
        <v>104</v>
      </c>
      <c r="F1302" s="179">
        <v>3</v>
      </c>
      <c r="G1302" s="179"/>
      <c r="H1302" s="268"/>
      <c r="I1302" s="268"/>
      <c r="J1302" s="3"/>
      <c r="K1302" s="10"/>
      <c r="L1302" s="10"/>
      <c r="M1302" s="10"/>
      <c r="N1302" s="3"/>
      <c r="O1302" s="172"/>
      <c r="P1302" s="173"/>
      <c r="Q1302" s="173"/>
      <c r="R1302" s="174"/>
      <c r="S1302" s="3"/>
      <c r="T1302" s="3"/>
      <c r="U1302" s="3"/>
      <c r="V1302" s="3"/>
    </row>
    <row r="1303" spans="1:22" s="4" customFormat="1" ht="12.75" x14ac:dyDescent="0.2">
      <c r="A1303" s="55"/>
      <c r="B1303" s="10"/>
      <c r="C1303" s="10" t="s">
        <v>533</v>
      </c>
      <c r="D1303" s="10"/>
      <c r="E1303" s="10" t="s">
        <v>97</v>
      </c>
      <c r="F1303" s="179">
        <v>3</v>
      </c>
      <c r="G1303" s="179"/>
      <c r="H1303" s="268"/>
      <c r="I1303" s="268"/>
      <c r="J1303" s="3"/>
      <c r="K1303" s="10"/>
      <c r="L1303" s="10"/>
      <c r="M1303" s="10"/>
      <c r="N1303" s="3"/>
      <c r="O1303" s="172"/>
      <c r="P1303" s="173"/>
      <c r="Q1303" s="173"/>
      <c r="R1303" s="174"/>
      <c r="S1303" s="3"/>
      <c r="T1303" s="3"/>
      <c r="U1303" s="3"/>
      <c r="V1303" s="3"/>
    </row>
    <row r="1304" spans="1:22" s="4" customFormat="1" ht="12.75" x14ac:dyDescent="0.2">
      <c r="A1304" s="55"/>
      <c r="B1304" s="10"/>
      <c r="C1304" s="10" t="s">
        <v>534</v>
      </c>
      <c r="D1304" s="10"/>
      <c r="E1304" s="10" t="s">
        <v>90</v>
      </c>
      <c r="F1304" s="179">
        <v>21</v>
      </c>
      <c r="G1304" s="179"/>
      <c r="H1304" s="268"/>
      <c r="I1304" s="268"/>
      <c r="J1304" s="3"/>
      <c r="K1304" s="10"/>
      <c r="L1304" s="10"/>
      <c r="M1304" s="10"/>
      <c r="N1304" s="3"/>
      <c r="O1304" s="172"/>
      <c r="P1304" s="173"/>
      <c r="Q1304" s="173"/>
      <c r="R1304" s="174"/>
      <c r="S1304" s="3"/>
      <c r="T1304" s="3"/>
      <c r="U1304" s="3"/>
      <c r="V1304" s="3"/>
    </row>
    <row r="1305" spans="1:22" s="4" customFormat="1" ht="12.75" x14ac:dyDescent="0.2">
      <c r="A1305" s="55"/>
      <c r="B1305" s="10"/>
      <c r="C1305" s="10" t="s">
        <v>536</v>
      </c>
      <c r="D1305" s="10"/>
      <c r="E1305" s="10" t="s">
        <v>88</v>
      </c>
      <c r="F1305" s="179">
        <v>2</v>
      </c>
      <c r="G1305" s="179"/>
      <c r="H1305" s="268"/>
      <c r="I1305" s="268"/>
      <c r="J1305" s="3"/>
      <c r="K1305" s="10"/>
      <c r="L1305" s="10"/>
      <c r="M1305" s="10"/>
      <c r="N1305" s="3"/>
      <c r="O1305" s="172"/>
      <c r="P1305" s="173"/>
      <c r="Q1305" s="173"/>
      <c r="R1305" s="174"/>
      <c r="S1305" s="3"/>
      <c r="T1305" s="3"/>
      <c r="U1305" s="3"/>
      <c r="V1305" s="3"/>
    </row>
    <row r="1306" spans="1:22" s="4" customFormat="1" ht="12.75" x14ac:dyDescent="0.2">
      <c r="A1306" s="55"/>
      <c r="B1306" s="10"/>
      <c r="C1306" s="10" t="s">
        <v>537</v>
      </c>
      <c r="D1306" s="10"/>
      <c r="E1306" s="10" t="s">
        <v>68</v>
      </c>
      <c r="F1306" s="179">
        <v>13</v>
      </c>
      <c r="G1306" s="179"/>
      <c r="H1306" s="268">
        <v>0</v>
      </c>
      <c r="I1306" s="268"/>
      <c r="J1306" s="3"/>
      <c r="K1306" s="10"/>
      <c r="L1306" s="10"/>
      <c r="M1306" s="10"/>
      <c r="N1306" s="3"/>
      <c r="O1306" s="172"/>
      <c r="P1306" s="173"/>
      <c r="Q1306" s="173"/>
      <c r="R1306" s="174"/>
      <c r="S1306" s="3"/>
      <c r="T1306" s="3"/>
      <c r="U1306" s="3"/>
      <c r="V1306" s="3"/>
    </row>
    <row r="1307" spans="1:22" s="4" customFormat="1" ht="12.75" x14ac:dyDescent="0.2">
      <c r="A1307" s="55"/>
      <c r="B1307" s="10"/>
      <c r="C1307" s="10" t="s">
        <v>541</v>
      </c>
      <c r="D1307" s="10"/>
      <c r="E1307" s="10" t="s">
        <v>542</v>
      </c>
      <c r="F1307" s="179">
        <v>4</v>
      </c>
      <c r="G1307" s="179"/>
      <c r="H1307" s="268"/>
      <c r="I1307" s="268"/>
      <c r="J1307" s="3"/>
      <c r="K1307" s="10"/>
      <c r="L1307" s="10"/>
      <c r="M1307" s="10"/>
      <c r="N1307" s="3"/>
      <c r="O1307" s="172"/>
      <c r="P1307" s="173"/>
      <c r="Q1307" s="173"/>
      <c r="R1307" s="174"/>
      <c r="S1307" s="3"/>
      <c r="T1307" s="3"/>
      <c r="U1307" s="3"/>
      <c r="V1307" s="3"/>
    </row>
    <row r="1308" spans="1:22" s="4" customFormat="1" ht="12.75" x14ac:dyDescent="0.2">
      <c r="A1308" s="55"/>
      <c r="B1308" s="10"/>
      <c r="C1308" s="10" t="s">
        <v>543</v>
      </c>
      <c r="D1308" s="10"/>
      <c r="E1308" s="10" t="s">
        <v>109</v>
      </c>
      <c r="F1308" s="179">
        <v>16</v>
      </c>
      <c r="G1308" s="179"/>
      <c r="H1308" s="268">
        <v>0</v>
      </c>
      <c r="I1308" s="268"/>
      <c r="J1308" s="3"/>
      <c r="K1308" s="10"/>
      <c r="L1308" s="10"/>
      <c r="M1308" s="10"/>
      <c r="N1308" s="3"/>
      <c r="O1308" s="172"/>
      <c r="P1308" s="173"/>
      <c r="Q1308" s="173"/>
      <c r="R1308" s="174"/>
      <c r="S1308" s="3"/>
      <c r="T1308" s="3"/>
      <c r="U1308" s="3"/>
      <c r="V1308" s="3"/>
    </row>
    <row r="1309" spans="1:22" s="4" customFormat="1" ht="12.75" x14ac:dyDescent="0.2">
      <c r="A1309" s="55"/>
      <c r="B1309" s="10"/>
      <c r="C1309" s="10" t="s">
        <v>544</v>
      </c>
      <c r="D1309" s="10"/>
      <c r="E1309" s="10" t="s">
        <v>131</v>
      </c>
      <c r="F1309" s="179">
        <v>74</v>
      </c>
      <c r="G1309" s="179"/>
      <c r="H1309" s="268">
        <v>0</v>
      </c>
      <c r="I1309" s="268"/>
      <c r="J1309" s="3"/>
      <c r="K1309" s="10"/>
      <c r="L1309" s="10"/>
      <c r="M1309" s="10"/>
      <c r="N1309" s="3"/>
      <c r="O1309" s="172"/>
      <c r="P1309" s="173"/>
      <c r="Q1309" s="173"/>
      <c r="R1309" s="174"/>
      <c r="S1309" s="3"/>
      <c r="T1309" s="3"/>
      <c r="U1309" s="3"/>
      <c r="V1309" s="3"/>
    </row>
    <row r="1310" spans="1:22" s="4" customFormat="1" ht="12.75" x14ac:dyDescent="0.2">
      <c r="A1310" s="55"/>
      <c r="B1310" s="10"/>
      <c r="C1310" s="10" t="s">
        <v>690</v>
      </c>
      <c r="D1310" s="10"/>
      <c r="E1310" s="10" t="s">
        <v>145</v>
      </c>
      <c r="F1310" s="179">
        <v>1</v>
      </c>
      <c r="G1310" s="179"/>
      <c r="H1310" s="268"/>
      <c r="I1310" s="268"/>
      <c r="J1310" s="3"/>
      <c r="K1310" s="10"/>
      <c r="L1310" s="10"/>
      <c r="M1310" s="10"/>
      <c r="N1310" s="3"/>
      <c r="O1310" s="172"/>
      <c r="P1310" s="173"/>
      <c r="Q1310" s="173"/>
      <c r="R1310" s="174"/>
      <c r="S1310" s="3"/>
      <c r="T1310" s="3"/>
      <c r="U1310" s="3"/>
      <c r="V1310" s="3"/>
    </row>
    <row r="1311" spans="1:22" s="4" customFormat="1" ht="12.75" x14ac:dyDescent="0.2">
      <c r="A1311" s="55"/>
      <c r="B1311" s="10"/>
      <c r="C1311" s="10" t="s">
        <v>548</v>
      </c>
      <c r="D1311" s="10"/>
      <c r="E1311" s="10" t="s">
        <v>385</v>
      </c>
      <c r="F1311" s="179">
        <v>15</v>
      </c>
      <c r="G1311" s="179"/>
      <c r="H1311" s="268"/>
      <c r="I1311" s="268"/>
      <c r="J1311" s="3"/>
      <c r="K1311" s="10"/>
      <c r="L1311" s="10"/>
      <c r="M1311" s="10"/>
      <c r="N1311" s="3"/>
      <c r="O1311" s="172"/>
      <c r="P1311" s="173"/>
      <c r="Q1311" s="173"/>
      <c r="R1311" s="174"/>
      <c r="S1311" s="3"/>
      <c r="T1311" s="3"/>
      <c r="U1311" s="3"/>
      <c r="V1311" s="3"/>
    </row>
    <row r="1312" spans="1:22" s="4" customFormat="1" ht="12.75" x14ac:dyDescent="0.2">
      <c r="A1312" s="55"/>
      <c r="B1312" s="10"/>
      <c r="C1312" s="10" t="s">
        <v>549</v>
      </c>
      <c r="D1312" s="10"/>
      <c r="E1312" s="10" t="s">
        <v>170</v>
      </c>
      <c r="F1312" s="179">
        <v>8</v>
      </c>
      <c r="G1312" s="179">
        <v>1</v>
      </c>
      <c r="H1312" s="268">
        <v>1</v>
      </c>
      <c r="I1312" s="268">
        <v>0</v>
      </c>
      <c r="J1312" s="3"/>
      <c r="K1312" s="10"/>
      <c r="L1312" s="10"/>
      <c r="M1312" s="10"/>
      <c r="N1312" s="3"/>
      <c r="O1312" s="172"/>
      <c r="P1312" s="173"/>
      <c r="Q1312" s="173"/>
      <c r="R1312" s="174"/>
      <c r="S1312" s="3"/>
      <c r="T1312" s="3"/>
      <c r="U1312" s="3"/>
      <c r="V1312" s="3"/>
    </row>
    <row r="1313" spans="1:22" s="4" customFormat="1" ht="12.75" x14ac:dyDescent="0.2">
      <c r="A1313" s="55"/>
      <c r="B1313" s="10"/>
      <c r="C1313" s="10" t="s">
        <v>550</v>
      </c>
      <c r="D1313" s="10"/>
      <c r="E1313" s="10" t="s">
        <v>88</v>
      </c>
      <c r="F1313" s="179">
        <v>8</v>
      </c>
      <c r="G1313" s="179"/>
      <c r="H1313" s="268"/>
      <c r="I1313" s="268"/>
      <c r="J1313" s="3"/>
      <c r="K1313" s="10"/>
      <c r="L1313" s="10"/>
      <c r="M1313" s="10"/>
      <c r="N1313" s="3"/>
      <c r="O1313" s="172"/>
      <c r="P1313" s="173"/>
      <c r="Q1313" s="173"/>
      <c r="R1313" s="174"/>
      <c r="S1313" s="3"/>
      <c r="T1313" s="3"/>
      <c r="U1313" s="3"/>
      <c r="V1313" s="3"/>
    </row>
    <row r="1314" spans="1:22" s="4" customFormat="1" ht="12.75" x14ac:dyDescent="0.2">
      <c r="A1314" s="55"/>
      <c r="B1314" s="10"/>
      <c r="C1314" s="10" t="s">
        <v>551</v>
      </c>
      <c r="D1314" s="10"/>
      <c r="E1314" s="10" t="s">
        <v>157</v>
      </c>
      <c r="F1314" s="179">
        <v>9</v>
      </c>
      <c r="G1314" s="179"/>
      <c r="H1314" s="268"/>
      <c r="I1314" s="268"/>
      <c r="J1314" s="3"/>
      <c r="K1314" s="10"/>
      <c r="L1314" s="10"/>
      <c r="M1314" s="10"/>
      <c r="N1314" s="3"/>
      <c r="O1314" s="172"/>
      <c r="P1314" s="173"/>
      <c r="Q1314" s="173"/>
      <c r="R1314" s="174"/>
      <c r="S1314" s="3"/>
      <c r="T1314" s="3"/>
      <c r="U1314" s="3"/>
      <c r="V1314" s="3"/>
    </row>
    <row r="1315" spans="1:22" s="4" customFormat="1" ht="12.75" x14ac:dyDescent="0.2">
      <c r="A1315" s="55"/>
      <c r="B1315" s="10"/>
      <c r="C1315" s="10" t="s">
        <v>693</v>
      </c>
      <c r="D1315" s="10"/>
      <c r="E1315" s="10" t="s">
        <v>349</v>
      </c>
      <c r="F1315" s="179">
        <v>8</v>
      </c>
      <c r="G1315" s="179"/>
      <c r="H1315" s="268"/>
      <c r="I1315" s="268"/>
      <c r="J1315" s="3"/>
      <c r="K1315" s="10"/>
      <c r="L1315" s="10"/>
      <c r="M1315" s="10"/>
      <c r="N1315" s="3"/>
      <c r="O1315" s="172"/>
      <c r="P1315" s="173"/>
      <c r="Q1315" s="173"/>
      <c r="R1315" s="174"/>
      <c r="S1315" s="3"/>
      <c r="T1315" s="3"/>
      <c r="U1315" s="3"/>
      <c r="V1315" s="3"/>
    </row>
    <row r="1316" spans="1:22" s="4" customFormat="1" ht="12.75" x14ac:dyDescent="0.2">
      <c r="A1316" s="55"/>
      <c r="B1316" s="10"/>
      <c r="C1316" s="10" t="s">
        <v>552</v>
      </c>
      <c r="D1316" s="10"/>
      <c r="E1316" s="10" t="s">
        <v>349</v>
      </c>
      <c r="F1316" s="179">
        <v>9</v>
      </c>
      <c r="G1316" s="179"/>
      <c r="H1316" s="268">
        <v>0</v>
      </c>
      <c r="I1316" s="268"/>
      <c r="J1316" s="3"/>
      <c r="K1316" s="10"/>
      <c r="L1316" s="10"/>
      <c r="M1316" s="10"/>
      <c r="N1316" s="3"/>
      <c r="O1316" s="172"/>
      <c r="P1316" s="173"/>
      <c r="Q1316" s="173"/>
      <c r="R1316" s="174"/>
      <c r="S1316" s="3"/>
      <c r="T1316" s="3"/>
      <c r="U1316" s="3"/>
      <c r="V1316" s="3"/>
    </row>
    <row r="1317" spans="1:22" s="4" customFormat="1" ht="12.75" x14ac:dyDescent="0.2">
      <c r="A1317" s="55"/>
      <c r="B1317" s="10"/>
      <c r="C1317" s="10" t="s">
        <v>721</v>
      </c>
      <c r="D1317" s="10"/>
      <c r="E1317" s="10" t="s">
        <v>107</v>
      </c>
      <c r="F1317" s="179">
        <v>1</v>
      </c>
      <c r="G1317" s="179"/>
      <c r="H1317" s="268"/>
      <c r="I1317" s="268"/>
      <c r="J1317" s="3"/>
      <c r="K1317" s="10"/>
      <c r="L1317" s="10"/>
      <c r="M1317" s="10"/>
      <c r="N1317" s="3"/>
      <c r="O1317" s="172"/>
      <c r="P1317" s="173"/>
      <c r="Q1317" s="173"/>
      <c r="R1317" s="174"/>
      <c r="S1317" s="3"/>
      <c r="T1317" s="3"/>
      <c r="U1317" s="3"/>
      <c r="V1317" s="3"/>
    </row>
    <row r="1318" spans="1:22" s="4" customFormat="1" ht="12.75" x14ac:dyDescent="0.2">
      <c r="A1318" s="55"/>
      <c r="B1318" s="10"/>
      <c r="C1318" s="10" t="s">
        <v>558</v>
      </c>
      <c r="D1318" s="10"/>
      <c r="E1318" s="10" t="s">
        <v>194</v>
      </c>
      <c r="F1318" s="179">
        <v>3</v>
      </c>
      <c r="G1318" s="179"/>
      <c r="H1318" s="268"/>
      <c r="I1318" s="268"/>
      <c r="J1318" s="3"/>
      <c r="K1318" s="10"/>
      <c r="L1318" s="10"/>
      <c r="M1318" s="10"/>
      <c r="N1318" s="3"/>
      <c r="O1318" s="172"/>
      <c r="P1318" s="173"/>
      <c r="Q1318" s="173"/>
      <c r="R1318" s="174"/>
      <c r="S1318" s="3"/>
      <c r="T1318" s="3"/>
      <c r="U1318" s="3"/>
      <c r="V1318" s="3"/>
    </row>
    <row r="1319" spans="1:22" s="4" customFormat="1" ht="12.75" x14ac:dyDescent="0.2">
      <c r="A1319" s="55"/>
      <c r="B1319" s="10"/>
      <c r="C1319" s="10" t="s">
        <v>561</v>
      </c>
      <c r="D1319" s="10"/>
      <c r="E1319" s="10" t="s">
        <v>227</v>
      </c>
      <c r="F1319" s="179">
        <v>5</v>
      </c>
      <c r="G1319" s="179"/>
      <c r="H1319" s="268"/>
      <c r="I1319" s="268"/>
      <c r="J1319" s="3"/>
      <c r="K1319" s="10"/>
      <c r="L1319" s="10"/>
      <c r="M1319" s="10"/>
      <c r="N1319" s="3"/>
      <c r="O1319" s="172"/>
      <c r="P1319" s="173"/>
      <c r="Q1319" s="173"/>
      <c r="R1319" s="174"/>
      <c r="S1319" s="3"/>
      <c r="T1319" s="3"/>
      <c r="U1319" s="3"/>
      <c r="V1319" s="3"/>
    </row>
    <row r="1320" spans="1:22" s="4" customFormat="1" ht="12.75" x14ac:dyDescent="0.2">
      <c r="A1320" s="55"/>
      <c r="B1320" s="10"/>
      <c r="C1320" s="10" t="s">
        <v>564</v>
      </c>
      <c r="D1320" s="10"/>
      <c r="E1320" s="10" t="s">
        <v>75</v>
      </c>
      <c r="F1320" s="179">
        <v>12</v>
      </c>
      <c r="G1320" s="179"/>
      <c r="H1320" s="268">
        <v>0</v>
      </c>
      <c r="I1320" s="268"/>
      <c r="J1320" s="3"/>
      <c r="K1320" s="10"/>
      <c r="L1320" s="10"/>
      <c r="M1320" s="10"/>
      <c r="N1320" s="3"/>
      <c r="O1320" s="172"/>
      <c r="P1320" s="173"/>
      <c r="Q1320" s="173"/>
      <c r="R1320" s="174"/>
      <c r="S1320" s="3"/>
      <c r="T1320" s="3"/>
      <c r="U1320" s="3"/>
      <c r="V1320" s="3"/>
    </row>
    <row r="1321" spans="1:22" s="4" customFormat="1" ht="12.75" x14ac:dyDescent="0.2">
      <c r="A1321" s="55"/>
      <c r="B1321" s="10"/>
      <c r="C1321" s="10" t="s">
        <v>566</v>
      </c>
      <c r="D1321" s="10"/>
      <c r="E1321" s="10" t="s">
        <v>86</v>
      </c>
      <c r="F1321" s="179">
        <v>2</v>
      </c>
      <c r="G1321" s="179"/>
      <c r="H1321" s="268"/>
      <c r="I1321" s="268"/>
      <c r="J1321" s="3"/>
      <c r="K1321" s="10"/>
      <c r="L1321" s="10"/>
      <c r="M1321" s="10"/>
      <c r="N1321" s="3"/>
      <c r="O1321" s="172"/>
      <c r="P1321" s="173"/>
      <c r="Q1321" s="173"/>
      <c r="R1321" s="174"/>
      <c r="S1321" s="3"/>
      <c r="T1321" s="3"/>
      <c r="U1321" s="3"/>
      <c r="V1321" s="3"/>
    </row>
    <row r="1322" spans="1:22" s="4" customFormat="1" ht="12.75" x14ac:dyDescent="0.2">
      <c r="A1322" s="55"/>
      <c r="B1322" s="10"/>
      <c r="C1322" s="10" t="s">
        <v>571</v>
      </c>
      <c r="D1322" s="10"/>
      <c r="E1322" s="10" t="s">
        <v>572</v>
      </c>
      <c r="F1322" s="179">
        <v>2</v>
      </c>
      <c r="G1322" s="179"/>
      <c r="H1322" s="268"/>
      <c r="I1322" s="268"/>
      <c r="J1322" s="3"/>
      <c r="K1322" s="10"/>
      <c r="L1322" s="10"/>
      <c r="M1322" s="10"/>
      <c r="N1322" s="3"/>
      <c r="O1322" s="172"/>
      <c r="P1322" s="173"/>
      <c r="Q1322" s="173"/>
      <c r="R1322" s="174"/>
      <c r="S1322" s="3"/>
      <c r="T1322" s="3"/>
      <c r="U1322" s="3"/>
      <c r="V1322" s="3"/>
    </row>
    <row r="1323" spans="1:22" s="4" customFormat="1" ht="12.75" x14ac:dyDescent="0.2">
      <c r="A1323" s="55"/>
      <c r="B1323" s="10"/>
      <c r="C1323" s="10" t="s">
        <v>573</v>
      </c>
      <c r="D1323" s="10"/>
      <c r="E1323" s="10" t="s">
        <v>167</v>
      </c>
      <c r="F1323" s="179">
        <v>90</v>
      </c>
      <c r="G1323" s="179">
        <v>1</v>
      </c>
      <c r="H1323" s="268">
        <v>1</v>
      </c>
      <c r="I1323" s="268">
        <v>0</v>
      </c>
      <c r="J1323" s="3"/>
      <c r="K1323" s="10"/>
      <c r="L1323" s="10"/>
      <c r="M1323" s="10"/>
      <c r="N1323" s="3"/>
      <c r="O1323" s="172"/>
      <c r="P1323" s="173"/>
      <c r="Q1323" s="173"/>
      <c r="R1323" s="174"/>
      <c r="S1323" s="3"/>
      <c r="T1323" s="3"/>
      <c r="U1323" s="3"/>
      <c r="V1323" s="3"/>
    </row>
    <row r="1324" spans="1:22" s="4" customFormat="1" ht="12.75" x14ac:dyDescent="0.2">
      <c r="A1324" s="55"/>
      <c r="B1324" s="10"/>
      <c r="C1324" s="10" t="s">
        <v>575</v>
      </c>
      <c r="D1324" s="10"/>
      <c r="E1324" s="10" t="s">
        <v>179</v>
      </c>
      <c r="F1324" s="179">
        <v>45</v>
      </c>
      <c r="G1324" s="179"/>
      <c r="H1324" s="268">
        <v>0</v>
      </c>
      <c r="I1324" s="268"/>
      <c r="J1324" s="3"/>
      <c r="K1324" s="10"/>
      <c r="L1324" s="10"/>
      <c r="M1324" s="10"/>
      <c r="N1324" s="3"/>
      <c r="O1324" s="172"/>
      <c r="P1324" s="173"/>
      <c r="Q1324" s="173"/>
      <c r="R1324" s="174"/>
      <c r="S1324" s="3"/>
      <c r="T1324" s="3"/>
      <c r="U1324" s="3"/>
      <c r="V1324" s="3"/>
    </row>
    <row r="1325" spans="1:22" s="4" customFormat="1" ht="12.75" x14ac:dyDescent="0.2">
      <c r="A1325" s="55"/>
      <c r="B1325" s="10"/>
      <c r="C1325" s="10" t="s">
        <v>576</v>
      </c>
      <c r="D1325" s="10"/>
      <c r="E1325" s="10" t="s">
        <v>287</v>
      </c>
      <c r="F1325" s="179">
        <v>1</v>
      </c>
      <c r="G1325" s="179"/>
      <c r="H1325" s="268"/>
      <c r="I1325" s="268"/>
      <c r="J1325" s="3"/>
      <c r="K1325" s="10"/>
      <c r="L1325" s="10"/>
      <c r="M1325" s="10"/>
      <c r="N1325" s="3"/>
      <c r="O1325" s="172"/>
      <c r="P1325" s="173"/>
      <c r="Q1325" s="173"/>
      <c r="R1325" s="174"/>
      <c r="S1325" s="3"/>
      <c r="T1325" s="3"/>
      <c r="U1325" s="3"/>
      <c r="V1325" s="3"/>
    </row>
    <row r="1326" spans="1:22" s="4" customFormat="1" ht="12.75" x14ac:dyDescent="0.2">
      <c r="A1326" s="55"/>
      <c r="B1326" s="10"/>
      <c r="C1326" s="10" t="s">
        <v>697</v>
      </c>
      <c r="D1326" s="10"/>
      <c r="E1326" s="10" t="s">
        <v>578</v>
      </c>
      <c r="F1326" s="179">
        <v>4</v>
      </c>
      <c r="G1326" s="179"/>
      <c r="H1326" s="268"/>
      <c r="I1326" s="268"/>
      <c r="J1326" s="3"/>
      <c r="K1326" s="10"/>
      <c r="L1326" s="10"/>
      <c r="M1326" s="10"/>
      <c r="N1326" s="3"/>
      <c r="O1326" s="172"/>
      <c r="P1326" s="173"/>
      <c r="Q1326" s="173"/>
      <c r="R1326" s="174"/>
      <c r="S1326" s="3"/>
      <c r="T1326" s="3"/>
      <c r="U1326" s="3"/>
      <c r="V1326" s="3"/>
    </row>
    <row r="1327" spans="1:22" s="4" customFormat="1" ht="12.75" x14ac:dyDescent="0.2">
      <c r="A1327" s="55"/>
      <c r="B1327" s="10"/>
      <c r="C1327" s="10" t="s">
        <v>579</v>
      </c>
      <c r="D1327" s="10"/>
      <c r="E1327" s="10" t="s">
        <v>127</v>
      </c>
      <c r="F1327" s="179">
        <v>13</v>
      </c>
      <c r="G1327" s="179"/>
      <c r="H1327" s="268"/>
      <c r="I1327" s="268"/>
      <c r="J1327" s="3"/>
      <c r="K1327" s="10"/>
      <c r="L1327" s="10"/>
      <c r="M1327" s="10"/>
      <c r="N1327" s="3"/>
      <c r="O1327" s="172"/>
      <c r="P1327" s="173"/>
      <c r="Q1327" s="173"/>
      <c r="R1327" s="174"/>
      <c r="S1327" s="3"/>
      <c r="T1327" s="3"/>
      <c r="U1327" s="3"/>
      <c r="V1327" s="3"/>
    </row>
    <row r="1328" spans="1:22" s="4" customFormat="1" ht="12.75" x14ac:dyDescent="0.2">
      <c r="A1328" s="55"/>
      <c r="B1328" s="10"/>
      <c r="C1328" s="10" t="s">
        <v>583</v>
      </c>
      <c r="D1328" s="10"/>
      <c r="E1328" s="10" t="s">
        <v>460</v>
      </c>
      <c r="F1328" s="179">
        <v>9</v>
      </c>
      <c r="G1328" s="179"/>
      <c r="H1328" s="268"/>
      <c r="I1328" s="268"/>
      <c r="J1328" s="3"/>
      <c r="K1328" s="10"/>
      <c r="L1328" s="10"/>
      <c r="M1328" s="10"/>
      <c r="N1328" s="3"/>
      <c r="O1328" s="172"/>
      <c r="P1328" s="173"/>
      <c r="Q1328" s="173"/>
      <c r="R1328" s="174"/>
      <c r="S1328" s="3"/>
      <c r="T1328" s="3"/>
      <c r="U1328" s="3"/>
      <c r="V1328" s="3"/>
    </row>
    <row r="1329" spans="1:22" s="4" customFormat="1" ht="13.5" thickBot="1" x14ac:dyDescent="0.25">
      <c r="A1329" s="55"/>
      <c r="B1329" s="10"/>
      <c r="C1329" s="10" t="s">
        <v>722</v>
      </c>
      <c r="D1329" s="10"/>
      <c r="E1329" s="10" t="s">
        <v>90</v>
      </c>
      <c r="F1329" s="179">
        <v>1</v>
      </c>
      <c r="G1329" s="179"/>
      <c r="H1329" s="268"/>
      <c r="I1329" s="268"/>
      <c r="J1329" s="3"/>
      <c r="K1329" s="10"/>
      <c r="L1329" s="10"/>
      <c r="M1329" s="10"/>
      <c r="N1329" s="3"/>
      <c r="O1329" s="172"/>
      <c r="P1329" s="173"/>
      <c r="Q1329" s="173"/>
      <c r="R1329" s="174"/>
      <c r="S1329" s="3"/>
      <c r="T1329" s="3"/>
      <c r="U1329" s="3"/>
      <c r="V1329" s="3"/>
    </row>
    <row r="1330" spans="1:22" s="4" customFormat="1" ht="13.5" thickBot="1" x14ac:dyDescent="0.25">
      <c r="A1330" s="55"/>
      <c r="B1330" s="93" t="s">
        <v>586</v>
      </c>
      <c r="C1330" s="94"/>
      <c r="D1330" s="94"/>
      <c r="E1330" s="94"/>
      <c r="F1330" s="179">
        <f>SUM(F1139:F1329)</f>
        <v>2010</v>
      </c>
      <c r="G1330" s="179">
        <f>SUM(G1139:G1329)</f>
        <v>11</v>
      </c>
      <c r="H1330" s="268">
        <f>SUM(H1139:H1329)</f>
        <v>9</v>
      </c>
      <c r="I1330" s="268">
        <f>AVERAGE(I1139:I1329)</f>
        <v>1.7777777777777777</v>
      </c>
      <c r="J1330" s="3"/>
      <c r="K1330" s="95"/>
      <c r="L1330" s="95"/>
      <c r="M1330" s="95"/>
      <c r="N1330" s="3"/>
      <c r="O1330" s="472"/>
      <c r="P1330" s="473"/>
      <c r="Q1330" s="473"/>
      <c r="R1330" s="474"/>
      <c r="S1330" s="3"/>
      <c r="T1330" s="3"/>
      <c r="U1330" s="3"/>
      <c r="V1330" s="3"/>
    </row>
    <row r="1331" spans="1:22" s="4" customFormat="1" ht="12.75" x14ac:dyDescent="0.2">
      <c r="A1331" s="55"/>
      <c r="B1331" s="3"/>
      <c r="C1331" s="10"/>
      <c r="D1331" s="10"/>
      <c r="E1331" s="10"/>
      <c r="F1331" s="179"/>
      <c r="G1331" s="179"/>
      <c r="H1331" s="268"/>
      <c r="I1331" s="268"/>
      <c r="J1331" s="3"/>
      <c r="K1331" s="50"/>
      <c r="L1331" s="3"/>
      <c r="M1331" s="3"/>
      <c r="N1331" s="3"/>
      <c r="O1331" s="3"/>
      <c r="P1331" s="3"/>
      <c r="Q1331" s="3"/>
      <c r="R1331" s="3"/>
      <c r="S1331" s="3"/>
      <c r="T1331" s="3"/>
      <c r="U1331" s="3"/>
      <c r="V1331" s="3"/>
    </row>
    <row r="1332" spans="1:22" x14ac:dyDescent="0.25">
      <c r="A1332" s="55"/>
      <c r="B1332" s="3"/>
      <c r="C1332" s="3"/>
      <c r="D1332" s="3"/>
      <c r="E1332" s="3"/>
      <c r="F1332" s="180"/>
      <c r="G1332" s="180"/>
      <c r="H1332" s="184"/>
      <c r="I1332" s="184"/>
      <c r="K1332" s="50"/>
      <c r="L1332" s="3"/>
      <c r="M1332" s="3"/>
      <c r="O1332" s="3"/>
    </row>
    <row r="1333" spans="1:22" ht="63.75" x14ac:dyDescent="0.25">
      <c r="A1333" s="55" t="s">
        <v>702</v>
      </c>
      <c r="B1333" s="56" t="s">
        <v>592</v>
      </c>
      <c r="C1333" s="56" t="s">
        <v>44</v>
      </c>
      <c r="D1333" s="56" t="s">
        <v>45</v>
      </c>
      <c r="E1333" s="56" t="s">
        <v>46</v>
      </c>
      <c r="F1333" s="236" t="s">
        <v>635</v>
      </c>
      <c r="G1333" s="236" t="s">
        <v>636</v>
      </c>
      <c r="H1333" s="270" t="s">
        <v>637</v>
      </c>
      <c r="I1333" s="270" t="s">
        <v>638</v>
      </c>
      <c r="J1333" s="72"/>
      <c r="K1333" s="57" t="s">
        <v>639</v>
      </c>
      <c r="L1333" s="57" t="s">
        <v>640</v>
      </c>
      <c r="M1333" s="57" t="s">
        <v>641</v>
      </c>
      <c r="N1333" s="72"/>
      <c r="O1333" s="476" t="s">
        <v>642</v>
      </c>
      <c r="P1333" s="477"/>
      <c r="Q1333" s="477"/>
      <c r="R1333" s="478"/>
    </row>
    <row r="1334" spans="1:22" x14ac:dyDescent="0.25">
      <c r="A1334" s="55"/>
      <c r="B1334" s="10"/>
      <c r="C1334" s="10" t="s">
        <v>62</v>
      </c>
      <c r="D1334" s="10"/>
      <c r="E1334" s="10" t="s">
        <v>63</v>
      </c>
      <c r="F1334" s="179">
        <v>37</v>
      </c>
      <c r="G1334" s="179">
        <v>2</v>
      </c>
      <c r="H1334" s="268">
        <v>1</v>
      </c>
      <c r="I1334" s="268">
        <v>0</v>
      </c>
      <c r="K1334" s="10"/>
      <c r="L1334" s="10"/>
      <c r="M1334" s="10"/>
      <c r="O1334" s="469"/>
      <c r="P1334" s="470"/>
      <c r="Q1334" s="470"/>
      <c r="R1334" s="471"/>
    </row>
    <row r="1335" spans="1:22" x14ac:dyDescent="0.25">
      <c r="A1335" s="55"/>
      <c r="B1335" s="10"/>
      <c r="C1335" s="10" t="s">
        <v>62</v>
      </c>
      <c r="D1335" s="10"/>
      <c r="E1335" s="10" t="s">
        <v>65</v>
      </c>
      <c r="F1335" s="179">
        <v>13</v>
      </c>
      <c r="G1335" s="179"/>
      <c r="H1335" s="268">
        <v>0</v>
      </c>
      <c r="I1335" s="268"/>
      <c r="K1335" s="10"/>
      <c r="L1335" s="10"/>
      <c r="M1335" s="10"/>
      <c r="O1335" s="172"/>
      <c r="P1335" s="173"/>
      <c r="Q1335" s="173"/>
      <c r="R1335" s="174"/>
    </row>
    <row r="1336" spans="1:22" x14ac:dyDescent="0.25">
      <c r="A1336" s="55"/>
      <c r="B1336" s="10"/>
      <c r="C1336" s="10" t="s">
        <v>67</v>
      </c>
      <c r="D1336" s="10"/>
      <c r="E1336" s="10" t="s">
        <v>68</v>
      </c>
      <c r="F1336" s="179">
        <v>1</v>
      </c>
      <c r="G1336" s="179"/>
      <c r="H1336" s="268"/>
      <c r="I1336" s="268"/>
      <c r="K1336" s="10"/>
      <c r="L1336" s="10"/>
      <c r="M1336" s="10"/>
      <c r="O1336" s="172"/>
      <c r="P1336" s="173"/>
      <c r="Q1336" s="173"/>
      <c r="R1336" s="174"/>
    </row>
    <row r="1337" spans="1:22" x14ac:dyDescent="0.25">
      <c r="A1337" s="55"/>
      <c r="B1337" s="10"/>
      <c r="C1337" s="10" t="s">
        <v>71</v>
      </c>
      <c r="D1337" s="10"/>
      <c r="E1337" s="10" t="s">
        <v>72</v>
      </c>
      <c r="F1337" s="179">
        <v>2</v>
      </c>
      <c r="G1337" s="179"/>
      <c r="H1337" s="268">
        <v>0</v>
      </c>
      <c r="I1337" s="268"/>
      <c r="K1337" s="10"/>
      <c r="L1337" s="10"/>
      <c r="M1337" s="10"/>
      <c r="O1337" s="172"/>
      <c r="P1337" s="173"/>
      <c r="Q1337" s="173"/>
      <c r="R1337" s="174"/>
    </row>
    <row r="1338" spans="1:22" x14ac:dyDescent="0.25">
      <c r="A1338" s="55"/>
      <c r="B1338" s="10"/>
      <c r="C1338" s="10" t="s">
        <v>78</v>
      </c>
      <c r="D1338" s="10"/>
      <c r="E1338" s="10" t="s">
        <v>79</v>
      </c>
      <c r="F1338" s="179">
        <v>1</v>
      </c>
      <c r="G1338" s="179"/>
      <c r="H1338" s="268">
        <v>0</v>
      </c>
      <c r="I1338" s="268"/>
      <c r="K1338" s="10"/>
      <c r="L1338" s="10"/>
      <c r="M1338" s="10"/>
      <c r="O1338" s="172"/>
      <c r="P1338" s="173"/>
      <c r="Q1338" s="173"/>
      <c r="R1338" s="174"/>
    </row>
    <row r="1339" spans="1:22" x14ac:dyDescent="0.25">
      <c r="A1339" s="55"/>
      <c r="B1339" s="10"/>
      <c r="C1339" s="10" t="s">
        <v>80</v>
      </c>
      <c r="D1339" s="10"/>
      <c r="E1339" s="10" t="s">
        <v>81</v>
      </c>
      <c r="F1339" s="179">
        <v>10</v>
      </c>
      <c r="G1339" s="179"/>
      <c r="H1339" s="268"/>
      <c r="I1339" s="268"/>
      <c r="K1339" s="10"/>
      <c r="L1339" s="10"/>
      <c r="M1339" s="10"/>
      <c r="O1339" s="172"/>
      <c r="P1339" s="173"/>
      <c r="Q1339" s="173"/>
      <c r="R1339" s="174"/>
    </row>
    <row r="1340" spans="1:22" x14ac:dyDescent="0.25">
      <c r="A1340" s="55"/>
      <c r="B1340" s="10"/>
      <c r="C1340" s="10" t="s">
        <v>82</v>
      </c>
      <c r="D1340" s="10"/>
      <c r="E1340" s="10" t="s">
        <v>83</v>
      </c>
      <c r="F1340" s="179">
        <v>154</v>
      </c>
      <c r="G1340" s="179">
        <v>1</v>
      </c>
      <c r="H1340" s="268">
        <v>0</v>
      </c>
      <c r="I1340" s="268"/>
      <c r="K1340" s="10"/>
      <c r="L1340" s="10"/>
      <c r="M1340" s="10"/>
      <c r="O1340" s="172"/>
      <c r="P1340" s="173"/>
      <c r="Q1340" s="173"/>
      <c r="R1340" s="174"/>
    </row>
    <row r="1341" spans="1:22" x14ac:dyDescent="0.25">
      <c r="A1341" s="55"/>
      <c r="B1341" s="10"/>
      <c r="C1341" s="10" t="s">
        <v>91</v>
      </c>
      <c r="D1341" s="10"/>
      <c r="E1341" s="10" t="s">
        <v>92</v>
      </c>
      <c r="F1341" s="179">
        <v>2</v>
      </c>
      <c r="G1341" s="179"/>
      <c r="H1341" s="268">
        <v>0</v>
      </c>
      <c r="I1341" s="268"/>
      <c r="K1341" s="10"/>
      <c r="L1341" s="10"/>
      <c r="M1341" s="10"/>
      <c r="O1341" s="172"/>
      <c r="P1341" s="173"/>
      <c r="Q1341" s="173"/>
      <c r="R1341" s="174"/>
    </row>
    <row r="1342" spans="1:22" x14ac:dyDescent="0.25">
      <c r="A1342" s="55"/>
      <c r="B1342" s="10"/>
      <c r="C1342" s="10" t="s">
        <v>94</v>
      </c>
      <c r="D1342" s="10"/>
      <c r="E1342" s="10" t="s">
        <v>96</v>
      </c>
      <c r="F1342" s="179">
        <v>3</v>
      </c>
      <c r="G1342" s="179"/>
      <c r="H1342" s="268"/>
      <c r="I1342" s="268"/>
      <c r="K1342" s="10"/>
      <c r="L1342" s="10"/>
      <c r="M1342" s="10"/>
      <c r="O1342" s="172"/>
      <c r="P1342" s="173"/>
      <c r="Q1342" s="173"/>
      <c r="R1342" s="174"/>
    </row>
    <row r="1343" spans="1:22" x14ac:dyDescent="0.25">
      <c r="A1343" s="55"/>
      <c r="B1343" s="10"/>
      <c r="C1343" s="10" t="s">
        <v>99</v>
      </c>
      <c r="D1343" s="10"/>
      <c r="E1343" s="10" t="s">
        <v>77</v>
      </c>
      <c r="F1343" s="179">
        <v>11</v>
      </c>
      <c r="G1343" s="179"/>
      <c r="H1343" s="268">
        <v>0</v>
      </c>
      <c r="I1343" s="268"/>
      <c r="K1343" s="10"/>
      <c r="L1343" s="10"/>
      <c r="M1343" s="10"/>
      <c r="O1343" s="172"/>
      <c r="P1343" s="173"/>
      <c r="Q1343" s="173"/>
      <c r="R1343" s="174"/>
    </row>
    <row r="1344" spans="1:22" x14ac:dyDescent="0.25">
      <c r="A1344" s="55"/>
      <c r="B1344" s="10"/>
      <c r="C1344" s="10" t="s">
        <v>101</v>
      </c>
      <c r="D1344" s="10"/>
      <c r="E1344" s="10" t="s">
        <v>102</v>
      </c>
      <c r="F1344" s="179">
        <v>4</v>
      </c>
      <c r="G1344" s="179"/>
      <c r="H1344" s="268"/>
      <c r="I1344" s="268"/>
      <c r="K1344" s="10"/>
      <c r="L1344" s="10"/>
      <c r="M1344" s="10"/>
      <c r="O1344" s="172"/>
      <c r="P1344" s="173"/>
      <c r="Q1344" s="173"/>
      <c r="R1344" s="174"/>
    </row>
    <row r="1345" spans="1:18" x14ac:dyDescent="0.25">
      <c r="A1345" s="55"/>
      <c r="B1345" s="10"/>
      <c r="C1345" s="10" t="s">
        <v>101</v>
      </c>
      <c r="D1345" s="10"/>
      <c r="E1345" s="10" t="s">
        <v>103</v>
      </c>
      <c r="F1345" s="179">
        <v>1</v>
      </c>
      <c r="G1345" s="179"/>
      <c r="H1345" s="268"/>
      <c r="I1345" s="268"/>
      <c r="K1345" s="10"/>
      <c r="L1345" s="10"/>
      <c r="M1345" s="10"/>
      <c r="O1345" s="172"/>
      <c r="P1345" s="173"/>
      <c r="Q1345" s="173"/>
      <c r="R1345" s="174"/>
    </row>
    <row r="1346" spans="1:18" x14ac:dyDescent="0.25">
      <c r="A1346" s="55"/>
      <c r="B1346" s="10"/>
      <c r="C1346" s="10" t="s">
        <v>106</v>
      </c>
      <c r="D1346" s="10"/>
      <c r="E1346" s="10" t="s">
        <v>107</v>
      </c>
      <c r="F1346" s="179">
        <v>1</v>
      </c>
      <c r="G1346" s="179"/>
      <c r="H1346" s="268"/>
      <c r="I1346" s="268"/>
      <c r="K1346" s="10"/>
      <c r="L1346" s="10"/>
      <c r="M1346" s="10"/>
      <c r="O1346" s="172"/>
      <c r="P1346" s="173"/>
      <c r="Q1346" s="173"/>
      <c r="R1346" s="174"/>
    </row>
    <row r="1347" spans="1:18" x14ac:dyDescent="0.25">
      <c r="A1347" s="55"/>
      <c r="B1347" s="10"/>
      <c r="C1347" s="10" t="s">
        <v>113</v>
      </c>
      <c r="D1347" s="10"/>
      <c r="E1347" s="10" t="s">
        <v>104</v>
      </c>
      <c r="F1347" s="179">
        <v>12</v>
      </c>
      <c r="G1347" s="179"/>
      <c r="H1347" s="268">
        <v>0</v>
      </c>
      <c r="I1347" s="268"/>
      <c r="K1347" s="10"/>
      <c r="L1347" s="10"/>
      <c r="M1347" s="10"/>
      <c r="O1347" s="172"/>
      <c r="P1347" s="173"/>
      <c r="Q1347" s="173"/>
      <c r="R1347" s="174"/>
    </row>
    <row r="1348" spans="1:18" x14ac:dyDescent="0.25">
      <c r="A1348" s="55"/>
      <c r="B1348" s="10"/>
      <c r="C1348" s="10" t="s">
        <v>125</v>
      </c>
      <c r="D1348" s="10"/>
      <c r="E1348" s="10" t="s">
        <v>120</v>
      </c>
      <c r="F1348" s="179">
        <v>1</v>
      </c>
      <c r="G1348" s="179"/>
      <c r="H1348" s="268"/>
      <c r="I1348" s="268"/>
      <c r="K1348" s="10"/>
      <c r="L1348" s="10"/>
      <c r="M1348" s="10"/>
      <c r="O1348" s="172"/>
      <c r="P1348" s="173"/>
      <c r="Q1348" s="173"/>
      <c r="R1348" s="174"/>
    </row>
    <row r="1349" spans="1:18" x14ac:dyDescent="0.25">
      <c r="A1349" s="55"/>
      <c r="B1349" s="10"/>
      <c r="C1349" s="10" t="s">
        <v>128</v>
      </c>
      <c r="D1349" s="10"/>
      <c r="E1349" s="10" t="s">
        <v>68</v>
      </c>
      <c r="F1349" s="179">
        <v>38</v>
      </c>
      <c r="G1349" s="179">
        <v>3</v>
      </c>
      <c r="H1349" s="268">
        <v>2</v>
      </c>
      <c r="I1349" s="268">
        <v>2.5</v>
      </c>
      <c r="K1349" s="10"/>
      <c r="L1349" s="10"/>
      <c r="M1349" s="10"/>
      <c r="O1349" s="172"/>
      <c r="P1349" s="173"/>
      <c r="Q1349" s="173"/>
      <c r="R1349" s="174"/>
    </row>
    <row r="1350" spans="1:18" x14ac:dyDescent="0.25">
      <c r="A1350" s="55"/>
      <c r="B1350" s="10"/>
      <c r="C1350" s="10" t="s">
        <v>128</v>
      </c>
      <c r="D1350" s="10"/>
      <c r="E1350" s="10" t="s">
        <v>75</v>
      </c>
      <c r="F1350" s="179">
        <v>2</v>
      </c>
      <c r="G1350" s="179"/>
      <c r="H1350" s="268"/>
      <c r="I1350" s="268"/>
      <c r="K1350" s="10"/>
      <c r="L1350" s="10"/>
      <c r="M1350" s="10"/>
      <c r="O1350" s="172"/>
      <c r="P1350" s="173"/>
      <c r="Q1350" s="173"/>
      <c r="R1350" s="174"/>
    </row>
    <row r="1351" spans="1:18" x14ac:dyDescent="0.25">
      <c r="A1351" s="55"/>
      <c r="B1351" s="10"/>
      <c r="C1351" s="10" t="s">
        <v>132</v>
      </c>
      <c r="D1351" s="10"/>
      <c r="E1351" s="10" t="s">
        <v>134</v>
      </c>
      <c r="F1351" s="179">
        <v>1</v>
      </c>
      <c r="G1351" s="179"/>
      <c r="H1351" s="268"/>
      <c r="I1351" s="268"/>
      <c r="K1351" s="10"/>
      <c r="L1351" s="10"/>
      <c r="M1351" s="10"/>
      <c r="O1351" s="172"/>
      <c r="P1351" s="173"/>
      <c r="Q1351" s="173"/>
      <c r="R1351" s="174"/>
    </row>
    <row r="1352" spans="1:18" x14ac:dyDescent="0.25">
      <c r="A1352" s="55"/>
      <c r="B1352" s="10"/>
      <c r="C1352" s="10" t="s">
        <v>135</v>
      </c>
      <c r="D1352" s="10"/>
      <c r="E1352" s="10" t="s">
        <v>131</v>
      </c>
      <c r="F1352" s="179">
        <v>3</v>
      </c>
      <c r="G1352" s="179"/>
      <c r="H1352" s="268"/>
      <c r="I1352" s="268"/>
      <c r="K1352" s="10"/>
      <c r="L1352" s="10"/>
      <c r="M1352" s="10"/>
      <c r="O1352" s="172"/>
      <c r="P1352" s="173"/>
      <c r="Q1352" s="173"/>
      <c r="R1352" s="174"/>
    </row>
    <row r="1353" spans="1:18" x14ac:dyDescent="0.25">
      <c r="A1353" s="55"/>
      <c r="B1353" s="10"/>
      <c r="C1353" s="10" t="s">
        <v>141</v>
      </c>
      <c r="D1353" s="10"/>
      <c r="E1353" s="10" t="s">
        <v>104</v>
      </c>
      <c r="F1353" s="179">
        <v>1</v>
      </c>
      <c r="G1353" s="179"/>
      <c r="H1353" s="268"/>
      <c r="I1353" s="268"/>
      <c r="K1353" s="10"/>
      <c r="L1353" s="10"/>
      <c r="M1353" s="10"/>
      <c r="O1353" s="172"/>
      <c r="P1353" s="173"/>
      <c r="Q1353" s="173"/>
      <c r="R1353" s="174"/>
    </row>
    <row r="1354" spans="1:18" x14ac:dyDescent="0.25">
      <c r="A1354" s="55"/>
      <c r="B1354" s="10"/>
      <c r="C1354" s="10" t="s">
        <v>142</v>
      </c>
      <c r="D1354" s="10"/>
      <c r="E1354" s="10" t="s">
        <v>143</v>
      </c>
      <c r="F1354" s="179">
        <v>6</v>
      </c>
      <c r="G1354" s="179"/>
      <c r="H1354" s="268"/>
      <c r="I1354" s="268"/>
      <c r="K1354" s="10"/>
      <c r="L1354" s="10"/>
      <c r="M1354" s="10"/>
      <c r="O1354" s="172"/>
      <c r="P1354" s="173"/>
      <c r="Q1354" s="173"/>
      <c r="R1354" s="174"/>
    </row>
    <row r="1355" spans="1:18" x14ac:dyDescent="0.25">
      <c r="A1355" s="55"/>
      <c r="B1355" s="10"/>
      <c r="C1355" s="10" t="s">
        <v>144</v>
      </c>
      <c r="D1355" s="10"/>
      <c r="E1355" s="10" t="s">
        <v>145</v>
      </c>
      <c r="F1355" s="179">
        <v>55</v>
      </c>
      <c r="G1355" s="179">
        <v>1</v>
      </c>
      <c r="H1355" s="268">
        <v>1</v>
      </c>
      <c r="I1355" s="268">
        <v>57</v>
      </c>
      <c r="K1355" s="10"/>
      <c r="L1355" s="10"/>
      <c r="M1355" s="10"/>
      <c r="O1355" s="172"/>
      <c r="P1355" s="173"/>
      <c r="Q1355" s="173"/>
      <c r="R1355" s="174"/>
    </row>
    <row r="1356" spans="1:18" x14ac:dyDescent="0.25">
      <c r="A1356" s="55"/>
      <c r="B1356" s="10"/>
      <c r="C1356" s="10" t="s">
        <v>146</v>
      </c>
      <c r="D1356" s="10"/>
      <c r="E1356" s="10" t="s">
        <v>148</v>
      </c>
      <c r="F1356" s="179">
        <v>12</v>
      </c>
      <c r="G1356" s="179"/>
      <c r="H1356" s="268">
        <v>0</v>
      </c>
      <c r="I1356" s="268"/>
      <c r="K1356" s="10"/>
      <c r="L1356" s="10"/>
      <c r="M1356" s="10"/>
      <c r="O1356" s="172"/>
      <c r="P1356" s="173"/>
      <c r="Q1356" s="173"/>
      <c r="R1356" s="174"/>
    </row>
    <row r="1357" spans="1:18" x14ac:dyDescent="0.25">
      <c r="A1357" s="55"/>
      <c r="B1357" s="10"/>
      <c r="C1357" s="10" t="s">
        <v>152</v>
      </c>
      <c r="D1357" s="10"/>
      <c r="E1357" s="10" t="s">
        <v>153</v>
      </c>
      <c r="F1357" s="179">
        <v>10</v>
      </c>
      <c r="G1357" s="179"/>
      <c r="H1357" s="268">
        <v>0</v>
      </c>
      <c r="I1357" s="268"/>
      <c r="K1357" s="10"/>
      <c r="L1357" s="10"/>
      <c r="M1357" s="10"/>
      <c r="O1357" s="172"/>
      <c r="P1357" s="173"/>
      <c r="Q1357" s="173"/>
      <c r="R1357" s="174"/>
    </row>
    <row r="1358" spans="1:18" x14ac:dyDescent="0.25">
      <c r="A1358" s="55"/>
      <c r="B1358" s="10"/>
      <c r="C1358" s="10" t="s">
        <v>171</v>
      </c>
      <c r="D1358" s="10"/>
      <c r="E1358" s="10" t="s">
        <v>64</v>
      </c>
      <c r="F1358" s="179">
        <v>27</v>
      </c>
      <c r="G1358" s="179"/>
      <c r="H1358" s="268">
        <v>0</v>
      </c>
      <c r="I1358" s="268"/>
      <c r="K1358" s="10"/>
      <c r="L1358" s="10"/>
      <c r="M1358" s="10"/>
      <c r="O1358" s="172"/>
      <c r="P1358" s="173"/>
      <c r="Q1358" s="173"/>
      <c r="R1358" s="174"/>
    </row>
    <row r="1359" spans="1:18" x14ac:dyDescent="0.25">
      <c r="A1359" s="55"/>
      <c r="B1359" s="10"/>
      <c r="C1359" s="10" t="s">
        <v>171</v>
      </c>
      <c r="D1359" s="10"/>
      <c r="E1359" s="10" t="s">
        <v>97</v>
      </c>
      <c r="F1359" s="179">
        <v>11</v>
      </c>
      <c r="G1359" s="179"/>
      <c r="H1359" s="268">
        <v>0</v>
      </c>
      <c r="I1359" s="268"/>
      <c r="K1359" s="10"/>
      <c r="L1359" s="10"/>
      <c r="M1359" s="10"/>
      <c r="O1359" s="172"/>
      <c r="P1359" s="173"/>
      <c r="Q1359" s="173"/>
      <c r="R1359" s="174"/>
    </row>
    <row r="1360" spans="1:18" x14ac:dyDescent="0.25">
      <c r="A1360" s="55"/>
      <c r="B1360" s="10"/>
      <c r="C1360" s="10" t="s">
        <v>173</v>
      </c>
      <c r="D1360" s="10"/>
      <c r="E1360" s="10" t="s">
        <v>100</v>
      </c>
      <c r="F1360" s="179">
        <v>2</v>
      </c>
      <c r="G1360" s="179"/>
      <c r="H1360" s="268"/>
      <c r="I1360" s="268"/>
      <c r="K1360" s="10"/>
      <c r="L1360" s="10"/>
      <c r="M1360" s="10"/>
      <c r="O1360" s="172"/>
      <c r="P1360" s="173"/>
      <c r="Q1360" s="173"/>
      <c r="R1360" s="174"/>
    </row>
    <row r="1361" spans="1:18" x14ac:dyDescent="0.25">
      <c r="A1361" s="55"/>
      <c r="B1361" s="10"/>
      <c r="C1361" s="10" t="s">
        <v>173</v>
      </c>
      <c r="D1361" s="10"/>
      <c r="E1361" s="10" t="s">
        <v>77</v>
      </c>
      <c r="F1361" s="179">
        <v>2</v>
      </c>
      <c r="G1361" s="179"/>
      <c r="H1361" s="268">
        <v>0</v>
      </c>
      <c r="I1361" s="268"/>
      <c r="K1361" s="10"/>
      <c r="L1361" s="10"/>
      <c r="M1361" s="10"/>
      <c r="O1361" s="172"/>
      <c r="P1361" s="173"/>
      <c r="Q1361" s="173"/>
      <c r="R1361" s="174"/>
    </row>
    <row r="1362" spans="1:18" x14ac:dyDescent="0.25">
      <c r="A1362" s="55"/>
      <c r="B1362" s="10"/>
      <c r="C1362" s="10" t="s">
        <v>176</v>
      </c>
      <c r="D1362" s="10"/>
      <c r="E1362" s="10" t="s">
        <v>177</v>
      </c>
      <c r="F1362" s="179">
        <v>4</v>
      </c>
      <c r="G1362" s="179"/>
      <c r="H1362" s="268">
        <v>0</v>
      </c>
      <c r="I1362" s="268"/>
      <c r="K1362" s="10"/>
      <c r="L1362" s="10"/>
      <c r="M1362" s="10"/>
      <c r="O1362" s="172"/>
      <c r="P1362" s="173"/>
      <c r="Q1362" s="173"/>
      <c r="R1362" s="174"/>
    </row>
    <row r="1363" spans="1:18" x14ac:dyDescent="0.25">
      <c r="A1363" s="55"/>
      <c r="B1363" s="10"/>
      <c r="C1363" s="10" t="s">
        <v>178</v>
      </c>
      <c r="D1363" s="10"/>
      <c r="E1363" s="10" t="s">
        <v>179</v>
      </c>
      <c r="F1363" s="179">
        <v>2</v>
      </c>
      <c r="G1363" s="179"/>
      <c r="H1363" s="268"/>
      <c r="I1363" s="268"/>
      <c r="K1363" s="10"/>
      <c r="L1363" s="10"/>
      <c r="M1363" s="10"/>
      <c r="O1363" s="172"/>
      <c r="P1363" s="173"/>
      <c r="Q1363" s="173"/>
      <c r="R1363" s="174"/>
    </row>
    <row r="1364" spans="1:18" x14ac:dyDescent="0.25">
      <c r="A1364" s="55"/>
      <c r="B1364" s="10"/>
      <c r="C1364" s="10" t="s">
        <v>181</v>
      </c>
      <c r="D1364" s="10"/>
      <c r="E1364" s="10" t="s">
        <v>182</v>
      </c>
      <c r="F1364" s="179">
        <v>6</v>
      </c>
      <c r="G1364" s="179">
        <v>1</v>
      </c>
      <c r="H1364" s="268">
        <v>1</v>
      </c>
      <c r="I1364" s="268">
        <v>2</v>
      </c>
      <c r="K1364" s="10"/>
      <c r="L1364" s="10"/>
      <c r="M1364" s="10"/>
      <c r="O1364" s="172"/>
      <c r="P1364" s="173"/>
      <c r="Q1364" s="173"/>
      <c r="R1364" s="174"/>
    </row>
    <row r="1365" spans="1:18" x14ac:dyDescent="0.25">
      <c r="A1365" s="55"/>
      <c r="B1365" s="10"/>
      <c r="C1365" s="10" t="s">
        <v>183</v>
      </c>
      <c r="D1365" s="10"/>
      <c r="E1365" s="10" t="s">
        <v>86</v>
      </c>
      <c r="F1365" s="179">
        <v>1</v>
      </c>
      <c r="G1365" s="179"/>
      <c r="H1365" s="268"/>
      <c r="I1365" s="268"/>
      <c r="K1365" s="10"/>
      <c r="L1365" s="10"/>
      <c r="M1365" s="10"/>
      <c r="O1365" s="172"/>
      <c r="P1365" s="173"/>
      <c r="Q1365" s="173"/>
      <c r="R1365" s="174"/>
    </row>
    <row r="1366" spans="1:18" x14ac:dyDescent="0.25">
      <c r="A1366" s="55"/>
      <c r="B1366" s="10"/>
      <c r="C1366" s="10" t="s">
        <v>184</v>
      </c>
      <c r="D1366" s="10"/>
      <c r="E1366" s="10" t="s">
        <v>185</v>
      </c>
      <c r="F1366" s="179">
        <v>3</v>
      </c>
      <c r="G1366" s="179"/>
      <c r="H1366" s="268">
        <v>0</v>
      </c>
      <c r="I1366" s="268"/>
      <c r="K1366" s="10"/>
      <c r="L1366" s="10"/>
      <c r="M1366" s="10"/>
      <c r="O1366" s="172"/>
      <c r="P1366" s="173"/>
      <c r="Q1366" s="173"/>
      <c r="R1366" s="174"/>
    </row>
    <row r="1367" spans="1:18" x14ac:dyDescent="0.25">
      <c r="A1367" s="55"/>
      <c r="B1367" s="10"/>
      <c r="C1367" s="10" t="s">
        <v>191</v>
      </c>
      <c r="D1367" s="10"/>
      <c r="E1367" s="10" t="s">
        <v>192</v>
      </c>
      <c r="F1367" s="179">
        <v>1</v>
      </c>
      <c r="G1367" s="179"/>
      <c r="H1367" s="268"/>
      <c r="I1367" s="268"/>
      <c r="K1367" s="10"/>
      <c r="L1367" s="10"/>
      <c r="M1367" s="10"/>
      <c r="O1367" s="172"/>
      <c r="P1367" s="173"/>
      <c r="Q1367" s="173"/>
      <c r="R1367" s="174"/>
    </row>
    <row r="1368" spans="1:18" x14ac:dyDescent="0.25">
      <c r="A1368" s="55"/>
      <c r="B1368" s="10"/>
      <c r="C1368" s="10" t="s">
        <v>193</v>
      </c>
      <c r="D1368" s="10"/>
      <c r="E1368" s="10" t="s">
        <v>194</v>
      </c>
      <c r="F1368" s="179">
        <v>2</v>
      </c>
      <c r="G1368" s="179"/>
      <c r="H1368" s="268"/>
      <c r="I1368" s="268"/>
      <c r="K1368" s="10"/>
      <c r="L1368" s="10"/>
      <c r="M1368" s="10"/>
      <c r="O1368" s="172"/>
      <c r="P1368" s="173"/>
      <c r="Q1368" s="173"/>
      <c r="R1368" s="174"/>
    </row>
    <row r="1369" spans="1:18" x14ac:dyDescent="0.25">
      <c r="A1369" s="55"/>
      <c r="B1369" s="10"/>
      <c r="C1369" s="10" t="s">
        <v>197</v>
      </c>
      <c r="D1369" s="10"/>
      <c r="E1369" s="10" t="s">
        <v>198</v>
      </c>
      <c r="F1369" s="179">
        <v>5</v>
      </c>
      <c r="G1369" s="179"/>
      <c r="H1369" s="268">
        <v>0</v>
      </c>
      <c r="I1369" s="268"/>
      <c r="K1369" s="10"/>
      <c r="L1369" s="10"/>
      <c r="M1369" s="10"/>
      <c r="O1369" s="172"/>
      <c r="P1369" s="173"/>
      <c r="Q1369" s="173"/>
      <c r="R1369" s="174"/>
    </row>
    <row r="1370" spans="1:18" x14ac:dyDescent="0.25">
      <c r="A1370" s="55"/>
      <c r="B1370" s="10"/>
      <c r="C1370" s="10" t="s">
        <v>199</v>
      </c>
      <c r="D1370" s="10"/>
      <c r="E1370" s="10" t="s">
        <v>200</v>
      </c>
      <c r="F1370" s="179">
        <v>13</v>
      </c>
      <c r="G1370" s="179"/>
      <c r="H1370" s="268">
        <v>0</v>
      </c>
      <c r="I1370" s="268"/>
      <c r="K1370" s="10"/>
      <c r="L1370" s="10"/>
      <c r="M1370" s="10"/>
      <c r="O1370" s="172"/>
      <c r="P1370" s="173"/>
      <c r="Q1370" s="173"/>
      <c r="R1370" s="174"/>
    </row>
    <row r="1371" spans="1:18" x14ac:dyDescent="0.25">
      <c r="A1371" s="55"/>
      <c r="B1371" s="10"/>
      <c r="C1371" s="10" t="s">
        <v>202</v>
      </c>
      <c r="D1371" s="10"/>
      <c r="E1371" s="10" t="s">
        <v>203</v>
      </c>
      <c r="F1371" s="179">
        <v>13</v>
      </c>
      <c r="G1371" s="179"/>
      <c r="H1371" s="268">
        <v>0</v>
      </c>
      <c r="I1371" s="268"/>
      <c r="K1371" s="10"/>
      <c r="L1371" s="10"/>
      <c r="M1371" s="10"/>
      <c r="O1371" s="172"/>
      <c r="P1371" s="173"/>
      <c r="Q1371" s="173"/>
      <c r="R1371" s="174"/>
    </row>
    <row r="1372" spans="1:18" x14ac:dyDescent="0.25">
      <c r="A1372" s="55"/>
      <c r="B1372" s="10"/>
      <c r="C1372" s="10" t="s">
        <v>204</v>
      </c>
      <c r="D1372" s="10"/>
      <c r="E1372" s="10" t="s">
        <v>97</v>
      </c>
      <c r="F1372" s="179">
        <v>5</v>
      </c>
      <c r="G1372" s="179"/>
      <c r="H1372" s="268">
        <v>0</v>
      </c>
      <c r="I1372" s="268"/>
      <c r="K1372" s="10"/>
      <c r="L1372" s="10"/>
      <c r="M1372" s="10"/>
      <c r="O1372" s="172"/>
      <c r="P1372" s="173"/>
      <c r="Q1372" s="173"/>
      <c r="R1372" s="174"/>
    </row>
    <row r="1373" spans="1:18" x14ac:dyDescent="0.25">
      <c r="A1373" s="55"/>
      <c r="B1373" s="10"/>
      <c r="C1373" s="10" t="s">
        <v>207</v>
      </c>
      <c r="D1373" s="10"/>
      <c r="E1373" s="10" t="s">
        <v>64</v>
      </c>
      <c r="F1373" s="179">
        <v>1</v>
      </c>
      <c r="G1373" s="179"/>
      <c r="H1373" s="268">
        <v>0</v>
      </c>
      <c r="I1373" s="268"/>
      <c r="K1373" s="10"/>
      <c r="L1373" s="10"/>
      <c r="M1373" s="10"/>
      <c r="O1373" s="172"/>
      <c r="P1373" s="173"/>
      <c r="Q1373" s="173"/>
      <c r="R1373" s="174"/>
    </row>
    <row r="1374" spans="1:18" x14ac:dyDescent="0.25">
      <c r="A1374" s="55"/>
      <c r="B1374" s="10"/>
      <c r="C1374" s="10" t="s">
        <v>208</v>
      </c>
      <c r="D1374" s="10"/>
      <c r="E1374" s="10" t="s">
        <v>179</v>
      </c>
      <c r="F1374" s="179">
        <v>1</v>
      </c>
      <c r="G1374" s="179"/>
      <c r="H1374" s="268"/>
      <c r="I1374" s="268"/>
      <c r="K1374" s="10"/>
      <c r="L1374" s="10"/>
      <c r="M1374" s="10"/>
      <c r="O1374" s="172"/>
      <c r="P1374" s="173"/>
      <c r="Q1374" s="173"/>
      <c r="R1374" s="174"/>
    </row>
    <row r="1375" spans="1:18" x14ac:dyDescent="0.25">
      <c r="A1375" s="55"/>
      <c r="B1375" s="10"/>
      <c r="C1375" s="10" t="s">
        <v>209</v>
      </c>
      <c r="D1375" s="10"/>
      <c r="E1375" s="10" t="s">
        <v>210</v>
      </c>
      <c r="F1375" s="179">
        <v>2</v>
      </c>
      <c r="G1375" s="179"/>
      <c r="H1375" s="268"/>
      <c r="I1375" s="268"/>
      <c r="K1375" s="10"/>
      <c r="L1375" s="10"/>
      <c r="M1375" s="10"/>
      <c r="O1375" s="172"/>
      <c r="P1375" s="173"/>
      <c r="Q1375" s="173"/>
      <c r="R1375" s="174"/>
    </row>
    <row r="1376" spans="1:18" x14ac:dyDescent="0.25">
      <c r="A1376" s="55"/>
      <c r="B1376" s="10"/>
      <c r="C1376" s="10" t="s">
        <v>213</v>
      </c>
      <c r="D1376" s="10"/>
      <c r="E1376" s="10" t="s">
        <v>127</v>
      </c>
      <c r="F1376" s="179">
        <v>2</v>
      </c>
      <c r="G1376" s="179"/>
      <c r="H1376" s="268"/>
      <c r="I1376" s="268"/>
      <c r="K1376" s="10"/>
      <c r="L1376" s="10"/>
      <c r="M1376" s="10"/>
      <c r="O1376" s="172"/>
      <c r="P1376" s="173"/>
      <c r="Q1376" s="173"/>
      <c r="R1376" s="174"/>
    </row>
    <row r="1377" spans="1:18" x14ac:dyDescent="0.25">
      <c r="A1377" s="55"/>
      <c r="B1377" s="10"/>
      <c r="C1377" s="10" t="s">
        <v>215</v>
      </c>
      <c r="D1377" s="10"/>
      <c r="E1377" s="10" t="s">
        <v>70</v>
      </c>
      <c r="F1377" s="179">
        <v>1</v>
      </c>
      <c r="G1377" s="179"/>
      <c r="H1377" s="268">
        <v>0</v>
      </c>
      <c r="I1377" s="268"/>
      <c r="K1377" s="10"/>
      <c r="L1377" s="10"/>
      <c r="M1377" s="10"/>
      <c r="O1377" s="172"/>
      <c r="P1377" s="173"/>
      <c r="Q1377" s="173"/>
      <c r="R1377" s="174"/>
    </row>
    <row r="1378" spans="1:18" x14ac:dyDescent="0.25">
      <c r="A1378" s="55"/>
      <c r="B1378" s="10"/>
      <c r="C1378" s="10" t="s">
        <v>216</v>
      </c>
      <c r="D1378" s="10"/>
      <c r="E1378" s="10" t="s">
        <v>147</v>
      </c>
      <c r="F1378" s="179">
        <v>1</v>
      </c>
      <c r="G1378" s="179"/>
      <c r="H1378" s="268"/>
      <c r="I1378" s="268"/>
      <c r="K1378" s="10"/>
      <c r="L1378" s="10"/>
      <c r="M1378" s="10"/>
      <c r="O1378" s="172"/>
      <c r="P1378" s="173"/>
      <c r="Q1378" s="173"/>
      <c r="R1378" s="174"/>
    </row>
    <row r="1379" spans="1:18" x14ac:dyDescent="0.25">
      <c r="A1379" s="55"/>
      <c r="B1379" s="10"/>
      <c r="C1379" s="10" t="s">
        <v>223</v>
      </c>
      <c r="D1379" s="10"/>
      <c r="E1379" s="10" t="s">
        <v>205</v>
      </c>
      <c r="F1379" s="179">
        <v>3</v>
      </c>
      <c r="G1379" s="179"/>
      <c r="H1379" s="268"/>
      <c r="I1379" s="268"/>
      <c r="K1379" s="10"/>
      <c r="L1379" s="10"/>
      <c r="M1379" s="10"/>
      <c r="O1379" s="172"/>
      <c r="P1379" s="173"/>
      <c r="Q1379" s="173"/>
      <c r="R1379" s="174"/>
    </row>
    <row r="1380" spans="1:18" x14ac:dyDescent="0.25">
      <c r="A1380" s="55"/>
      <c r="B1380" s="10"/>
      <c r="C1380" s="10" t="s">
        <v>230</v>
      </c>
      <c r="D1380" s="10"/>
      <c r="E1380" s="10" t="s">
        <v>211</v>
      </c>
      <c r="F1380" s="179">
        <v>1</v>
      </c>
      <c r="G1380" s="179"/>
      <c r="H1380" s="268">
        <v>0</v>
      </c>
      <c r="I1380" s="268"/>
      <c r="K1380" s="10"/>
      <c r="L1380" s="10"/>
      <c r="M1380" s="10"/>
      <c r="O1380" s="172"/>
      <c r="P1380" s="173"/>
      <c r="Q1380" s="173"/>
      <c r="R1380" s="174"/>
    </row>
    <row r="1381" spans="1:18" x14ac:dyDescent="0.25">
      <c r="A1381" s="55"/>
      <c r="B1381" s="10"/>
      <c r="C1381" s="10" t="s">
        <v>236</v>
      </c>
      <c r="D1381" s="10"/>
      <c r="E1381" s="10" t="s">
        <v>237</v>
      </c>
      <c r="F1381" s="179">
        <v>1</v>
      </c>
      <c r="G1381" s="179"/>
      <c r="H1381" s="268"/>
      <c r="I1381" s="268"/>
      <c r="K1381" s="10"/>
      <c r="L1381" s="10"/>
      <c r="M1381" s="10"/>
      <c r="O1381" s="172"/>
      <c r="P1381" s="173"/>
      <c r="Q1381" s="173"/>
      <c r="R1381" s="174"/>
    </row>
    <row r="1382" spans="1:18" x14ac:dyDescent="0.25">
      <c r="A1382" s="55"/>
      <c r="B1382" s="10"/>
      <c r="C1382" s="10" t="s">
        <v>238</v>
      </c>
      <c r="D1382" s="10"/>
      <c r="E1382" s="10" t="s">
        <v>239</v>
      </c>
      <c r="F1382" s="179">
        <v>3</v>
      </c>
      <c r="G1382" s="179"/>
      <c r="H1382" s="268"/>
      <c r="I1382" s="268"/>
      <c r="K1382" s="10"/>
      <c r="L1382" s="10"/>
      <c r="M1382" s="10"/>
      <c r="O1382" s="172"/>
      <c r="P1382" s="173"/>
      <c r="Q1382" s="173"/>
      <c r="R1382" s="174"/>
    </row>
    <row r="1383" spans="1:18" x14ac:dyDescent="0.25">
      <c r="A1383" s="55"/>
      <c r="B1383" s="10"/>
      <c r="C1383" s="10" t="s">
        <v>653</v>
      </c>
      <c r="D1383" s="10"/>
      <c r="E1383" s="10" t="s">
        <v>211</v>
      </c>
      <c r="F1383" s="179">
        <v>18</v>
      </c>
      <c r="G1383" s="179"/>
      <c r="H1383" s="268">
        <v>0</v>
      </c>
      <c r="I1383" s="268"/>
      <c r="K1383" s="10"/>
      <c r="L1383" s="10"/>
      <c r="M1383" s="10"/>
      <c r="O1383" s="172"/>
      <c r="P1383" s="173"/>
      <c r="Q1383" s="173"/>
      <c r="R1383" s="174"/>
    </row>
    <row r="1384" spans="1:18" x14ac:dyDescent="0.25">
      <c r="A1384" s="55"/>
      <c r="B1384" s="10"/>
      <c r="C1384" s="10" t="s">
        <v>653</v>
      </c>
      <c r="D1384" s="10"/>
      <c r="E1384" s="10" t="s">
        <v>77</v>
      </c>
      <c r="F1384" s="179">
        <v>24</v>
      </c>
      <c r="G1384" s="179"/>
      <c r="H1384" s="268">
        <v>0</v>
      </c>
      <c r="I1384" s="268"/>
      <c r="K1384" s="10"/>
      <c r="L1384" s="10"/>
      <c r="M1384" s="10"/>
      <c r="O1384" s="172"/>
      <c r="P1384" s="173"/>
      <c r="Q1384" s="173"/>
      <c r="R1384" s="174"/>
    </row>
    <row r="1385" spans="1:18" x14ac:dyDescent="0.25">
      <c r="A1385" s="55"/>
      <c r="B1385" s="10"/>
      <c r="C1385" s="10" t="s">
        <v>251</v>
      </c>
      <c r="D1385" s="10"/>
      <c r="E1385" s="10" t="s">
        <v>79</v>
      </c>
      <c r="F1385" s="179">
        <v>4</v>
      </c>
      <c r="G1385" s="179"/>
      <c r="H1385" s="268">
        <v>0</v>
      </c>
      <c r="I1385" s="268"/>
      <c r="K1385" s="10"/>
      <c r="L1385" s="10"/>
      <c r="M1385" s="10"/>
      <c r="O1385" s="172"/>
      <c r="P1385" s="173"/>
      <c r="Q1385" s="173"/>
      <c r="R1385" s="174"/>
    </row>
    <row r="1386" spans="1:18" x14ac:dyDescent="0.25">
      <c r="A1386" s="55"/>
      <c r="B1386" s="10"/>
      <c r="C1386" s="10" t="s">
        <v>252</v>
      </c>
      <c r="D1386" s="10"/>
      <c r="E1386" s="10" t="s">
        <v>70</v>
      </c>
      <c r="F1386" s="179">
        <v>8</v>
      </c>
      <c r="G1386" s="179">
        <v>1</v>
      </c>
      <c r="H1386" s="268">
        <v>0</v>
      </c>
      <c r="I1386" s="268"/>
      <c r="K1386" s="10"/>
      <c r="L1386" s="10"/>
      <c r="M1386" s="10"/>
      <c r="O1386" s="172"/>
      <c r="P1386" s="173"/>
      <c r="Q1386" s="173"/>
      <c r="R1386" s="174"/>
    </row>
    <row r="1387" spans="1:18" x14ac:dyDescent="0.25">
      <c r="A1387" s="55"/>
      <c r="B1387" s="10"/>
      <c r="C1387" s="10" t="s">
        <v>255</v>
      </c>
      <c r="D1387" s="10"/>
      <c r="E1387" s="10" t="s">
        <v>256</v>
      </c>
      <c r="F1387" s="179">
        <v>2</v>
      </c>
      <c r="G1387" s="179"/>
      <c r="H1387" s="268"/>
      <c r="I1387" s="268"/>
      <c r="K1387" s="10"/>
      <c r="L1387" s="10"/>
      <c r="M1387" s="10"/>
      <c r="O1387" s="172"/>
      <c r="P1387" s="173"/>
      <c r="Q1387" s="173"/>
      <c r="R1387" s="174"/>
    </row>
    <row r="1388" spans="1:18" x14ac:dyDescent="0.25">
      <c r="A1388" s="55"/>
      <c r="B1388" s="10"/>
      <c r="C1388" s="10" t="s">
        <v>260</v>
      </c>
      <c r="D1388" s="10"/>
      <c r="E1388" s="10" t="s">
        <v>77</v>
      </c>
      <c r="F1388" s="179">
        <v>2</v>
      </c>
      <c r="G1388" s="179"/>
      <c r="H1388" s="268"/>
      <c r="I1388" s="268"/>
      <c r="K1388" s="10"/>
      <c r="L1388" s="10"/>
      <c r="M1388" s="10"/>
      <c r="O1388" s="172"/>
      <c r="P1388" s="173"/>
      <c r="Q1388" s="173"/>
      <c r="R1388" s="174"/>
    </row>
    <row r="1389" spans="1:18" x14ac:dyDescent="0.25">
      <c r="A1389" s="55"/>
      <c r="B1389" s="10"/>
      <c r="C1389" s="10" t="s">
        <v>261</v>
      </c>
      <c r="D1389" s="10"/>
      <c r="E1389" s="10" t="s">
        <v>73</v>
      </c>
      <c r="F1389" s="179">
        <v>4</v>
      </c>
      <c r="G1389" s="179"/>
      <c r="H1389" s="268"/>
      <c r="I1389" s="268"/>
      <c r="K1389" s="10"/>
      <c r="L1389" s="10"/>
      <c r="M1389" s="10"/>
      <c r="O1389" s="172"/>
      <c r="P1389" s="173"/>
      <c r="Q1389" s="173"/>
      <c r="R1389" s="174"/>
    </row>
    <row r="1390" spans="1:18" x14ac:dyDescent="0.25">
      <c r="A1390" s="55"/>
      <c r="B1390" s="10"/>
      <c r="C1390" s="10" t="s">
        <v>264</v>
      </c>
      <c r="D1390" s="10"/>
      <c r="E1390" s="10" t="s">
        <v>64</v>
      </c>
      <c r="F1390" s="179">
        <v>9</v>
      </c>
      <c r="G1390" s="179"/>
      <c r="H1390" s="268"/>
      <c r="I1390" s="268"/>
      <c r="K1390" s="10"/>
      <c r="L1390" s="10"/>
      <c r="M1390" s="10"/>
      <c r="O1390" s="172"/>
      <c r="P1390" s="173"/>
      <c r="Q1390" s="173"/>
      <c r="R1390" s="174"/>
    </row>
    <row r="1391" spans="1:18" x14ac:dyDescent="0.25">
      <c r="A1391" s="55"/>
      <c r="B1391" s="10"/>
      <c r="C1391" s="10" t="s">
        <v>266</v>
      </c>
      <c r="D1391" s="10"/>
      <c r="E1391" s="10" t="s">
        <v>267</v>
      </c>
      <c r="F1391" s="179">
        <v>1</v>
      </c>
      <c r="G1391" s="179"/>
      <c r="H1391" s="268"/>
      <c r="I1391" s="268"/>
      <c r="K1391" s="10"/>
      <c r="L1391" s="10"/>
      <c r="M1391" s="10"/>
      <c r="O1391" s="172"/>
      <c r="P1391" s="173"/>
      <c r="Q1391" s="173"/>
      <c r="R1391" s="174"/>
    </row>
    <row r="1392" spans="1:18" x14ac:dyDescent="0.25">
      <c r="A1392" s="55"/>
      <c r="B1392" s="10"/>
      <c r="C1392" s="10" t="s">
        <v>273</v>
      </c>
      <c r="D1392" s="10"/>
      <c r="E1392" s="10" t="s">
        <v>272</v>
      </c>
      <c r="F1392" s="179">
        <v>1</v>
      </c>
      <c r="G1392" s="179"/>
      <c r="H1392" s="268"/>
      <c r="I1392" s="268"/>
      <c r="K1392" s="10"/>
      <c r="L1392" s="10"/>
      <c r="M1392" s="10"/>
      <c r="O1392" s="172"/>
      <c r="P1392" s="173"/>
      <c r="Q1392" s="173"/>
      <c r="R1392" s="174"/>
    </row>
    <row r="1393" spans="1:18" x14ac:dyDescent="0.25">
      <c r="A1393" s="55"/>
      <c r="B1393" s="10"/>
      <c r="C1393" s="10" t="s">
        <v>280</v>
      </c>
      <c r="D1393" s="10"/>
      <c r="E1393" s="10" t="s">
        <v>170</v>
      </c>
      <c r="F1393" s="179">
        <v>1</v>
      </c>
      <c r="G1393" s="179"/>
      <c r="H1393" s="268"/>
      <c r="I1393" s="268"/>
      <c r="K1393" s="10"/>
      <c r="L1393" s="10"/>
      <c r="M1393" s="10"/>
      <c r="O1393" s="172"/>
      <c r="P1393" s="173"/>
      <c r="Q1393" s="173"/>
      <c r="R1393" s="174"/>
    </row>
    <row r="1394" spans="1:18" x14ac:dyDescent="0.25">
      <c r="A1394" s="55"/>
      <c r="B1394" s="10"/>
      <c r="C1394" s="10" t="s">
        <v>282</v>
      </c>
      <c r="D1394" s="10"/>
      <c r="E1394" s="10" t="s">
        <v>79</v>
      </c>
      <c r="F1394" s="179">
        <v>3</v>
      </c>
      <c r="G1394" s="179"/>
      <c r="H1394" s="268"/>
      <c r="I1394" s="268"/>
      <c r="K1394" s="10"/>
      <c r="L1394" s="10"/>
      <c r="M1394" s="10"/>
      <c r="O1394" s="172"/>
      <c r="P1394" s="173"/>
      <c r="Q1394" s="173"/>
      <c r="R1394" s="174"/>
    </row>
    <row r="1395" spans="1:18" x14ac:dyDescent="0.25">
      <c r="A1395" s="55"/>
      <c r="B1395" s="10"/>
      <c r="C1395" s="10" t="s">
        <v>284</v>
      </c>
      <c r="D1395" s="10"/>
      <c r="E1395" s="10" t="s">
        <v>285</v>
      </c>
      <c r="F1395" s="179">
        <v>1</v>
      </c>
      <c r="G1395" s="179"/>
      <c r="H1395" s="268"/>
      <c r="I1395" s="268"/>
      <c r="K1395" s="10"/>
      <c r="L1395" s="10"/>
      <c r="M1395" s="10"/>
      <c r="O1395" s="172"/>
      <c r="P1395" s="173"/>
      <c r="Q1395" s="173"/>
      <c r="R1395" s="174"/>
    </row>
    <row r="1396" spans="1:18" x14ac:dyDescent="0.25">
      <c r="A1396" s="55"/>
      <c r="B1396" s="10"/>
      <c r="C1396" s="10" t="s">
        <v>289</v>
      </c>
      <c r="D1396" s="10"/>
      <c r="E1396" s="10" t="s">
        <v>201</v>
      </c>
      <c r="F1396" s="179">
        <v>10</v>
      </c>
      <c r="G1396" s="179"/>
      <c r="H1396" s="268">
        <v>0</v>
      </c>
      <c r="I1396" s="268"/>
      <c r="K1396" s="10"/>
      <c r="L1396" s="10"/>
      <c r="M1396" s="10"/>
      <c r="O1396" s="172"/>
      <c r="P1396" s="173"/>
      <c r="Q1396" s="173"/>
      <c r="R1396" s="174"/>
    </row>
    <row r="1397" spans="1:18" x14ac:dyDescent="0.25">
      <c r="A1397" s="55"/>
      <c r="B1397" s="10"/>
      <c r="C1397" s="10" t="s">
        <v>296</v>
      </c>
      <c r="D1397" s="10"/>
      <c r="E1397" s="10" t="s">
        <v>211</v>
      </c>
      <c r="F1397" s="179">
        <v>2</v>
      </c>
      <c r="G1397" s="179"/>
      <c r="H1397" s="268"/>
      <c r="I1397" s="268"/>
      <c r="K1397" s="10"/>
      <c r="L1397" s="10"/>
      <c r="M1397" s="10"/>
      <c r="O1397" s="172"/>
      <c r="P1397" s="173"/>
      <c r="Q1397" s="173"/>
      <c r="R1397" s="174"/>
    </row>
    <row r="1398" spans="1:18" x14ac:dyDescent="0.25">
      <c r="A1398" s="55"/>
      <c r="B1398" s="10"/>
      <c r="C1398" s="10" t="s">
        <v>297</v>
      </c>
      <c r="D1398" s="10"/>
      <c r="E1398" s="10" t="s">
        <v>298</v>
      </c>
      <c r="F1398" s="179">
        <v>3</v>
      </c>
      <c r="G1398" s="179"/>
      <c r="H1398" s="268">
        <v>0</v>
      </c>
      <c r="I1398" s="268"/>
      <c r="K1398" s="10"/>
      <c r="L1398" s="10"/>
      <c r="M1398" s="10"/>
      <c r="O1398" s="172"/>
      <c r="P1398" s="173"/>
      <c r="Q1398" s="173"/>
      <c r="R1398" s="174"/>
    </row>
    <row r="1399" spans="1:18" x14ac:dyDescent="0.25">
      <c r="A1399" s="55"/>
      <c r="B1399" s="10"/>
      <c r="C1399" s="10" t="s">
        <v>299</v>
      </c>
      <c r="D1399" s="10"/>
      <c r="E1399" s="10" t="s">
        <v>300</v>
      </c>
      <c r="F1399" s="179">
        <v>6</v>
      </c>
      <c r="G1399" s="179"/>
      <c r="H1399" s="268">
        <v>0</v>
      </c>
      <c r="I1399" s="268"/>
      <c r="K1399" s="10"/>
      <c r="L1399" s="10"/>
      <c r="M1399" s="10"/>
      <c r="O1399" s="172"/>
      <c r="P1399" s="173"/>
      <c r="Q1399" s="173"/>
      <c r="R1399" s="174"/>
    </row>
    <row r="1400" spans="1:18" x14ac:dyDescent="0.25">
      <c r="A1400" s="55"/>
      <c r="B1400" s="10"/>
      <c r="C1400" s="10" t="s">
        <v>301</v>
      </c>
      <c r="D1400" s="10"/>
      <c r="E1400" s="10" t="s">
        <v>92</v>
      </c>
      <c r="F1400" s="179">
        <v>35</v>
      </c>
      <c r="G1400" s="179">
        <v>1</v>
      </c>
      <c r="H1400" s="268">
        <v>1</v>
      </c>
      <c r="I1400" s="268">
        <v>1</v>
      </c>
      <c r="K1400" s="10"/>
      <c r="L1400" s="10"/>
      <c r="M1400" s="10"/>
      <c r="O1400" s="172"/>
      <c r="P1400" s="173"/>
      <c r="Q1400" s="173"/>
      <c r="R1400" s="174"/>
    </row>
    <row r="1401" spans="1:18" x14ac:dyDescent="0.25">
      <c r="A1401" s="55"/>
      <c r="B1401" s="10"/>
      <c r="C1401" s="10" t="s">
        <v>306</v>
      </c>
      <c r="D1401" s="10"/>
      <c r="E1401" s="10" t="s">
        <v>167</v>
      </c>
      <c r="F1401" s="179">
        <v>1</v>
      </c>
      <c r="G1401" s="179"/>
      <c r="H1401" s="268">
        <v>0</v>
      </c>
      <c r="I1401" s="268"/>
      <c r="K1401" s="10"/>
      <c r="L1401" s="10"/>
      <c r="M1401" s="10"/>
      <c r="O1401" s="172"/>
      <c r="P1401" s="173"/>
      <c r="Q1401" s="173"/>
      <c r="R1401" s="174"/>
    </row>
    <row r="1402" spans="1:18" x14ac:dyDescent="0.25">
      <c r="A1402" s="55"/>
      <c r="B1402" s="10"/>
      <c r="C1402" s="10" t="s">
        <v>311</v>
      </c>
      <c r="D1402" s="10"/>
      <c r="E1402" s="10" t="s">
        <v>312</v>
      </c>
      <c r="F1402" s="179">
        <v>4</v>
      </c>
      <c r="G1402" s="179"/>
      <c r="H1402" s="268">
        <v>0</v>
      </c>
      <c r="I1402" s="268"/>
      <c r="K1402" s="10"/>
      <c r="L1402" s="10"/>
      <c r="M1402" s="10"/>
      <c r="O1402" s="172"/>
      <c r="P1402" s="173"/>
      <c r="Q1402" s="173"/>
      <c r="R1402" s="174"/>
    </row>
    <row r="1403" spans="1:18" x14ac:dyDescent="0.25">
      <c r="A1403" s="55"/>
      <c r="B1403" s="10"/>
      <c r="C1403" s="10" t="s">
        <v>317</v>
      </c>
      <c r="D1403" s="10"/>
      <c r="E1403" s="10" t="s">
        <v>79</v>
      </c>
      <c r="F1403" s="179">
        <v>45</v>
      </c>
      <c r="G1403" s="179">
        <v>1</v>
      </c>
      <c r="H1403" s="268">
        <v>1</v>
      </c>
      <c r="I1403" s="268">
        <v>0</v>
      </c>
      <c r="K1403" s="10"/>
      <c r="L1403" s="10"/>
      <c r="M1403" s="10"/>
      <c r="O1403" s="172"/>
      <c r="P1403" s="173"/>
      <c r="Q1403" s="173"/>
      <c r="R1403" s="174"/>
    </row>
    <row r="1404" spans="1:18" x14ac:dyDescent="0.25">
      <c r="A1404" s="55"/>
      <c r="B1404" s="10"/>
      <c r="C1404" s="10" t="s">
        <v>318</v>
      </c>
      <c r="D1404" s="10"/>
      <c r="E1404" s="10" t="s">
        <v>319</v>
      </c>
      <c r="F1404" s="179">
        <v>1</v>
      </c>
      <c r="G1404" s="179"/>
      <c r="H1404" s="268"/>
      <c r="I1404" s="268"/>
      <c r="K1404" s="10"/>
      <c r="L1404" s="10"/>
      <c r="M1404" s="10"/>
      <c r="O1404" s="172"/>
      <c r="P1404" s="173"/>
      <c r="Q1404" s="173"/>
      <c r="R1404" s="174"/>
    </row>
    <row r="1405" spans="1:18" x14ac:dyDescent="0.25">
      <c r="A1405" s="55"/>
      <c r="B1405" s="10"/>
      <c r="C1405" s="10" t="s">
        <v>325</v>
      </c>
      <c r="D1405" s="10"/>
      <c r="E1405" s="10" t="s">
        <v>326</v>
      </c>
      <c r="F1405" s="179">
        <v>1</v>
      </c>
      <c r="G1405" s="179"/>
      <c r="H1405" s="268"/>
      <c r="I1405" s="268"/>
      <c r="K1405" s="10"/>
      <c r="L1405" s="10"/>
      <c r="M1405" s="10"/>
      <c r="O1405" s="172"/>
      <c r="P1405" s="173"/>
      <c r="Q1405" s="173"/>
      <c r="R1405" s="174"/>
    </row>
    <row r="1406" spans="1:18" x14ac:dyDescent="0.25">
      <c r="A1406" s="55"/>
      <c r="B1406" s="10"/>
      <c r="C1406" s="10" t="s">
        <v>327</v>
      </c>
      <c r="D1406" s="10"/>
      <c r="E1406" s="10" t="s">
        <v>104</v>
      </c>
      <c r="F1406" s="179">
        <v>2</v>
      </c>
      <c r="G1406" s="179"/>
      <c r="H1406" s="268"/>
      <c r="I1406" s="268"/>
      <c r="K1406" s="10"/>
      <c r="L1406" s="10"/>
      <c r="M1406" s="10"/>
      <c r="O1406" s="172"/>
      <c r="P1406" s="173"/>
      <c r="Q1406" s="173"/>
      <c r="R1406" s="174"/>
    </row>
    <row r="1407" spans="1:18" x14ac:dyDescent="0.25">
      <c r="A1407" s="55"/>
      <c r="B1407" s="10"/>
      <c r="C1407" s="10" t="s">
        <v>341</v>
      </c>
      <c r="D1407" s="10"/>
      <c r="E1407" s="10" t="s">
        <v>88</v>
      </c>
      <c r="F1407" s="179">
        <v>1</v>
      </c>
      <c r="G1407" s="179"/>
      <c r="H1407" s="268"/>
      <c r="I1407" s="268"/>
      <c r="K1407" s="10"/>
      <c r="L1407" s="10"/>
      <c r="M1407" s="10"/>
      <c r="O1407" s="172"/>
      <c r="P1407" s="173"/>
      <c r="Q1407" s="173"/>
      <c r="R1407" s="174"/>
    </row>
    <row r="1408" spans="1:18" x14ac:dyDescent="0.25">
      <c r="A1408" s="55"/>
      <c r="B1408" s="10"/>
      <c r="C1408" s="10" t="s">
        <v>348</v>
      </c>
      <c r="D1408" s="10"/>
      <c r="E1408" s="10" t="s">
        <v>349</v>
      </c>
      <c r="F1408" s="179">
        <v>4</v>
      </c>
      <c r="G1408" s="179"/>
      <c r="H1408" s="268"/>
      <c r="I1408" s="268"/>
      <c r="K1408" s="10"/>
      <c r="L1408" s="10"/>
      <c r="M1408" s="10"/>
      <c r="O1408" s="172"/>
      <c r="P1408" s="173"/>
      <c r="Q1408" s="173"/>
      <c r="R1408" s="174"/>
    </row>
    <row r="1409" spans="1:18" x14ac:dyDescent="0.25">
      <c r="A1409" s="55"/>
      <c r="B1409" s="10"/>
      <c r="C1409" s="10" t="s">
        <v>350</v>
      </c>
      <c r="D1409" s="10"/>
      <c r="E1409" s="10" t="s">
        <v>187</v>
      </c>
      <c r="F1409" s="179">
        <v>11</v>
      </c>
      <c r="G1409" s="179"/>
      <c r="H1409" s="268">
        <v>0</v>
      </c>
      <c r="I1409" s="268"/>
      <c r="K1409" s="10"/>
      <c r="L1409" s="10"/>
      <c r="M1409" s="10"/>
      <c r="O1409" s="172"/>
      <c r="P1409" s="173"/>
      <c r="Q1409" s="173"/>
      <c r="R1409" s="174"/>
    </row>
    <row r="1410" spans="1:18" x14ac:dyDescent="0.25">
      <c r="A1410" s="55"/>
      <c r="B1410" s="10"/>
      <c r="C1410" s="10" t="s">
        <v>354</v>
      </c>
      <c r="D1410" s="10"/>
      <c r="E1410" s="10" t="s">
        <v>154</v>
      </c>
      <c r="F1410" s="179">
        <v>2</v>
      </c>
      <c r="G1410" s="179"/>
      <c r="H1410" s="268">
        <v>0</v>
      </c>
      <c r="I1410" s="268"/>
      <c r="K1410" s="10"/>
      <c r="L1410" s="10"/>
      <c r="M1410" s="10"/>
      <c r="O1410" s="172"/>
      <c r="P1410" s="173"/>
      <c r="Q1410" s="173"/>
      <c r="R1410" s="174"/>
    </row>
    <row r="1411" spans="1:18" x14ac:dyDescent="0.25">
      <c r="A1411" s="55"/>
      <c r="B1411" s="10"/>
      <c r="C1411" s="10" t="s">
        <v>355</v>
      </c>
      <c r="D1411" s="10"/>
      <c r="E1411" s="10" t="s">
        <v>175</v>
      </c>
      <c r="F1411" s="179">
        <v>1</v>
      </c>
      <c r="G1411" s="179"/>
      <c r="H1411" s="268">
        <v>0</v>
      </c>
      <c r="I1411" s="268"/>
      <c r="K1411" s="10"/>
      <c r="L1411" s="10"/>
      <c r="M1411" s="10"/>
      <c r="O1411" s="172"/>
      <c r="P1411" s="173"/>
      <c r="Q1411" s="173"/>
      <c r="R1411" s="174"/>
    </row>
    <row r="1412" spans="1:18" x14ac:dyDescent="0.25">
      <c r="A1412" s="55"/>
      <c r="B1412" s="10"/>
      <c r="C1412" s="10" t="s">
        <v>356</v>
      </c>
      <c r="D1412" s="10"/>
      <c r="E1412" s="10" t="s">
        <v>203</v>
      </c>
      <c r="F1412" s="179">
        <v>2</v>
      </c>
      <c r="G1412" s="179"/>
      <c r="H1412" s="268"/>
      <c r="I1412" s="268"/>
      <c r="K1412" s="10"/>
      <c r="L1412" s="10"/>
      <c r="M1412" s="10"/>
      <c r="O1412" s="172"/>
      <c r="P1412" s="173"/>
      <c r="Q1412" s="173"/>
      <c r="R1412" s="174"/>
    </row>
    <row r="1413" spans="1:18" x14ac:dyDescent="0.25">
      <c r="A1413" s="55"/>
      <c r="B1413" s="10"/>
      <c r="C1413" s="10" t="s">
        <v>361</v>
      </c>
      <c r="D1413" s="10"/>
      <c r="E1413" s="10" t="s">
        <v>363</v>
      </c>
      <c r="F1413" s="179">
        <v>1</v>
      </c>
      <c r="G1413" s="179"/>
      <c r="H1413" s="268"/>
      <c r="I1413" s="268"/>
      <c r="K1413" s="10"/>
      <c r="L1413" s="10"/>
      <c r="M1413" s="10"/>
      <c r="O1413" s="172"/>
      <c r="P1413" s="173"/>
      <c r="Q1413" s="173"/>
      <c r="R1413" s="174"/>
    </row>
    <row r="1414" spans="1:18" x14ac:dyDescent="0.25">
      <c r="A1414" s="55"/>
      <c r="B1414" s="10"/>
      <c r="C1414" s="10" t="s">
        <v>364</v>
      </c>
      <c r="D1414" s="10"/>
      <c r="E1414" s="10" t="s">
        <v>203</v>
      </c>
      <c r="F1414" s="179">
        <v>18</v>
      </c>
      <c r="G1414" s="179"/>
      <c r="H1414" s="268">
        <v>0</v>
      </c>
      <c r="I1414" s="268"/>
      <c r="K1414" s="10"/>
      <c r="L1414" s="10"/>
      <c r="M1414" s="10"/>
      <c r="O1414" s="172"/>
      <c r="P1414" s="173"/>
      <c r="Q1414" s="173"/>
      <c r="R1414" s="174"/>
    </row>
    <row r="1415" spans="1:18" x14ac:dyDescent="0.25">
      <c r="A1415" s="55"/>
      <c r="B1415" s="10"/>
      <c r="C1415" s="10" t="s">
        <v>366</v>
      </c>
      <c r="D1415" s="10"/>
      <c r="E1415" s="10" t="s">
        <v>367</v>
      </c>
      <c r="F1415" s="179">
        <v>8</v>
      </c>
      <c r="G1415" s="179"/>
      <c r="H1415" s="268">
        <v>0</v>
      </c>
      <c r="I1415" s="268"/>
      <c r="K1415" s="10"/>
      <c r="L1415" s="10"/>
      <c r="M1415" s="10"/>
      <c r="O1415" s="172"/>
      <c r="P1415" s="173"/>
      <c r="Q1415" s="173"/>
      <c r="R1415" s="174"/>
    </row>
    <row r="1416" spans="1:18" x14ac:dyDescent="0.25">
      <c r="A1416" s="55"/>
      <c r="B1416" s="10"/>
      <c r="C1416" s="10" t="s">
        <v>372</v>
      </c>
      <c r="D1416" s="10"/>
      <c r="E1416" s="10" t="s">
        <v>104</v>
      </c>
      <c r="F1416" s="179">
        <v>3</v>
      </c>
      <c r="G1416" s="179"/>
      <c r="H1416" s="268">
        <v>0</v>
      </c>
      <c r="I1416" s="268"/>
      <c r="K1416" s="10"/>
      <c r="L1416" s="10"/>
      <c r="M1416" s="10"/>
      <c r="O1416" s="172"/>
      <c r="P1416" s="173"/>
      <c r="Q1416" s="173"/>
      <c r="R1416" s="174"/>
    </row>
    <row r="1417" spans="1:18" x14ac:dyDescent="0.25">
      <c r="A1417" s="55"/>
      <c r="B1417" s="10"/>
      <c r="C1417" s="10" t="s">
        <v>373</v>
      </c>
      <c r="D1417" s="10"/>
      <c r="E1417" s="10" t="s">
        <v>374</v>
      </c>
      <c r="F1417" s="179">
        <v>3</v>
      </c>
      <c r="G1417" s="179"/>
      <c r="H1417" s="268"/>
      <c r="I1417" s="268"/>
      <c r="K1417" s="10"/>
      <c r="L1417" s="10"/>
      <c r="M1417" s="10"/>
      <c r="O1417" s="172"/>
      <c r="P1417" s="173"/>
      <c r="Q1417" s="173"/>
      <c r="R1417" s="174"/>
    </row>
    <row r="1418" spans="1:18" x14ac:dyDescent="0.25">
      <c r="A1418" s="55"/>
      <c r="B1418" s="10"/>
      <c r="C1418" s="10" t="s">
        <v>376</v>
      </c>
      <c r="D1418" s="10"/>
      <c r="E1418" s="10" t="s">
        <v>211</v>
      </c>
      <c r="F1418" s="179">
        <v>1</v>
      </c>
      <c r="G1418" s="179"/>
      <c r="H1418" s="268"/>
      <c r="I1418" s="268"/>
      <c r="K1418" s="10"/>
      <c r="L1418" s="10"/>
      <c r="M1418" s="10"/>
      <c r="O1418" s="172"/>
      <c r="P1418" s="173"/>
      <c r="Q1418" s="173"/>
      <c r="R1418" s="174"/>
    </row>
    <row r="1419" spans="1:18" x14ac:dyDescent="0.25">
      <c r="A1419" s="55"/>
      <c r="B1419" s="10"/>
      <c r="C1419" s="10" t="s">
        <v>377</v>
      </c>
      <c r="D1419" s="10"/>
      <c r="E1419" s="10" t="s">
        <v>302</v>
      </c>
      <c r="F1419" s="179">
        <v>1</v>
      </c>
      <c r="G1419" s="179"/>
      <c r="H1419" s="268">
        <v>0</v>
      </c>
      <c r="I1419" s="268"/>
      <c r="K1419" s="10"/>
      <c r="L1419" s="10"/>
      <c r="M1419" s="10"/>
      <c r="O1419" s="172"/>
      <c r="P1419" s="173"/>
      <c r="Q1419" s="173"/>
      <c r="R1419" s="174"/>
    </row>
    <row r="1420" spans="1:18" x14ac:dyDescent="0.25">
      <c r="A1420" s="55"/>
      <c r="B1420" s="10"/>
      <c r="C1420" s="10" t="s">
        <v>378</v>
      </c>
      <c r="D1420" s="10"/>
      <c r="E1420" s="10" t="s">
        <v>105</v>
      </c>
      <c r="F1420" s="179">
        <v>35</v>
      </c>
      <c r="G1420" s="179"/>
      <c r="H1420" s="268">
        <v>0</v>
      </c>
      <c r="I1420" s="268"/>
      <c r="K1420" s="10"/>
      <c r="L1420" s="10"/>
      <c r="M1420" s="10"/>
      <c r="O1420" s="172"/>
      <c r="P1420" s="173"/>
      <c r="Q1420" s="173"/>
      <c r="R1420" s="174"/>
    </row>
    <row r="1421" spans="1:18" x14ac:dyDescent="0.25">
      <c r="A1421" s="55"/>
      <c r="B1421" s="10"/>
      <c r="C1421" s="10" t="s">
        <v>380</v>
      </c>
      <c r="D1421" s="10"/>
      <c r="E1421" s="10" t="s">
        <v>164</v>
      </c>
      <c r="F1421" s="179">
        <v>9</v>
      </c>
      <c r="G1421" s="179"/>
      <c r="H1421" s="268">
        <v>0</v>
      </c>
      <c r="I1421" s="268"/>
      <c r="K1421" s="10"/>
      <c r="L1421" s="10"/>
      <c r="M1421" s="10"/>
      <c r="O1421" s="172"/>
      <c r="P1421" s="173"/>
      <c r="Q1421" s="173"/>
      <c r="R1421" s="174"/>
    </row>
    <row r="1422" spans="1:18" x14ac:dyDescent="0.25">
      <c r="A1422" s="55"/>
      <c r="B1422" s="10"/>
      <c r="C1422" s="10" t="s">
        <v>381</v>
      </c>
      <c r="D1422" s="10"/>
      <c r="E1422" s="10" t="s">
        <v>382</v>
      </c>
      <c r="F1422" s="179">
        <v>12</v>
      </c>
      <c r="G1422" s="179"/>
      <c r="H1422" s="268">
        <v>0</v>
      </c>
      <c r="I1422" s="268"/>
      <c r="K1422" s="10"/>
      <c r="L1422" s="10"/>
      <c r="M1422" s="10"/>
      <c r="O1422" s="172"/>
      <c r="P1422" s="173"/>
      <c r="Q1422" s="173"/>
      <c r="R1422" s="174"/>
    </row>
    <row r="1423" spans="1:18" x14ac:dyDescent="0.25">
      <c r="A1423" s="55"/>
      <c r="B1423" s="10"/>
      <c r="C1423" s="10" t="s">
        <v>381</v>
      </c>
      <c r="D1423" s="10"/>
      <c r="E1423" s="10" t="s">
        <v>107</v>
      </c>
      <c r="F1423" s="179">
        <v>1</v>
      </c>
      <c r="G1423" s="179"/>
      <c r="H1423" s="268"/>
      <c r="I1423" s="268"/>
      <c r="K1423" s="10"/>
      <c r="L1423" s="10"/>
      <c r="M1423" s="10"/>
      <c r="O1423" s="172"/>
      <c r="P1423" s="173"/>
      <c r="Q1423" s="173"/>
      <c r="R1423" s="174"/>
    </row>
    <row r="1424" spans="1:18" x14ac:dyDescent="0.25">
      <c r="A1424" s="55"/>
      <c r="B1424" s="10"/>
      <c r="C1424" s="10" t="s">
        <v>384</v>
      </c>
      <c r="D1424" s="10"/>
      <c r="E1424" s="10" t="s">
        <v>84</v>
      </c>
      <c r="F1424" s="179">
        <v>6</v>
      </c>
      <c r="G1424" s="179"/>
      <c r="H1424" s="268"/>
      <c r="I1424" s="268"/>
      <c r="K1424" s="10"/>
      <c r="L1424" s="10"/>
      <c r="M1424" s="10"/>
      <c r="O1424" s="172"/>
      <c r="P1424" s="173"/>
      <c r="Q1424" s="173"/>
      <c r="R1424" s="174"/>
    </row>
    <row r="1425" spans="1:18" x14ac:dyDescent="0.25">
      <c r="A1425" s="55"/>
      <c r="B1425" s="10"/>
      <c r="C1425" s="10" t="s">
        <v>387</v>
      </c>
      <c r="D1425" s="10"/>
      <c r="E1425" s="10" t="s">
        <v>187</v>
      </c>
      <c r="F1425" s="179">
        <v>5</v>
      </c>
      <c r="G1425" s="179"/>
      <c r="H1425" s="268"/>
      <c r="I1425" s="268"/>
      <c r="K1425" s="10"/>
      <c r="L1425" s="10"/>
      <c r="M1425" s="10"/>
      <c r="O1425" s="172"/>
      <c r="P1425" s="173"/>
      <c r="Q1425" s="173"/>
      <c r="R1425" s="174"/>
    </row>
    <row r="1426" spans="1:18" x14ac:dyDescent="0.25">
      <c r="A1426" s="55"/>
      <c r="B1426" s="10"/>
      <c r="C1426" s="10" t="s">
        <v>389</v>
      </c>
      <c r="D1426" s="10"/>
      <c r="E1426" s="10" t="s">
        <v>124</v>
      </c>
      <c r="F1426" s="179">
        <v>3</v>
      </c>
      <c r="G1426" s="179"/>
      <c r="H1426" s="268">
        <v>0</v>
      </c>
      <c r="I1426" s="268"/>
      <c r="K1426" s="10"/>
      <c r="L1426" s="10"/>
      <c r="M1426" s="10"/>
      <c r="O1426" s="172"/>
      <c r="P1426" s="173"/>
      <c r="Q1426" s="173"/>
      <c r="R1426" s="174"/>
    </row>
    <row r="1427" spans="1:18" x14ac:dyDescent="0.25">
      <c r="A1427" s="55"/>
      <c r="B1427" s="10"/>
      <c r="C1427" s="10" t="s">
        <v>394</v>
      </c>
      <c r="D1427" s="10"/>
      <c r="E1427" s="10" t="s">
        <v>395</v>
      </c>
      <c r="F1427" s="179">
        <v>2</v>
      </c>
      <c r="G1427" s="179"/>
      <c r="H1427" s="268"/>
      <c r="I1427" s="268"/>
      <c r="K1427" s="10"/>
      <c r="L1427" s="10"/>
      <c r="M1427" s="10"/>
      <c r="O1427" s="172"/>
      <c r="P1427" s="173"/>
      <c r="Q1427" s="173"/>
      <c r="R1427" s="174"/>
    </row>
    <row r="1428" spans="1:18" x14ac:dyDescent="0.25">
      <c r="A1428" s="55"/>
      <c r="B1428" s="10"/>
      <c r="C1428" s="10" t="s">
        <v>397</v>
      </c>
      <c r="D1428" s="10"/>
      <c r="E1428" s="10" t="s">
        <v>120</v>
      </c>
      <c r="F1428" s="179">
        <v>24</v>
      </c>
      <c r="G1428" s="179"/>
      <c r="H1428" s="268">
        <v>0</v>
      </c>
      <c r="I1428" s="268"/>
      <c r="K1428" s="10"/>
      <c r="L1428" s="10"/>
      <c r="M1428" s="10"/>
      <c r="O1428" s="172"/>
      <c r="P1428" s="173"/>
      <c r="Q1428" s="173"/>
      <c r="R1428" s="174"/>
    </row>
    <row r="1429" spans="1:18" x14ac:dyDescent="0.25">
      <c r="A1429" s="55"/>
      <c r="B1429" s="10"/>
      <c r="C1429" s="10" t="s">
        <v>399</v>
      </c>
      <c r="D1429" s="10"/>
      <c r="E1429" s="10" t="s">
        <v>77</v>
      </c>
      <c r="F1429" s="179">
        <v>7</v>
      </c>
      <c r="G1429" s="179"/>
      <c r="H1429" s="268"/>
      <c r="I1429" s="268"/>
      <c r="K1429" s="10"/>
      <c r="L1429" s="10"/>
      <c r="M1429" s="10"/>
      <c r="O1429" s="172"/>
      <c r="P1429" s="173"/>
      <c r="Q1429" s="173"/>
      <c r="R1429" s="174"/>
    </row>
    <row r="1430" spans="1:18" x14ac:dyDescent="0.25">
      <c r="A1430" s="55"/>
      <c r="B1430" s="10"/>
      <c r="C1430" s="10" t="s">
        <v>400</v>
      </c>
      <c r="D1430" s="10"/>
      <c r="E1430" s="10" t="s">
        <v>388</v>
      </c>
      <c r="F1430" s="179">
        <v>1</v>
      </c>
      <c r="G1430" s="179"/>
      <c r="H1430" s="268"/>
      <c r="I1430" s="268"/>
      <c r="K1430" s="10"/>
      <c r="L1430" s="10"/>
      <c r="M1430" s="10"/>
      <c r="O1430" s="172"/>
      <c r="P1430" s="173"/>
      <c r="Q1430" s="173"/>
      <c r="R1430" s="174"/>
    </row>
    <row r="1431" spans="1:18" x14ac:dyDescent="0.25">
      <c r="A1431" s="55"/>
      <c r="B1431" s="10"/>
      <c r="C1431" s="10" t="s">
        <v>402</v>
      </c>
      <c r="D1431" s="10"/>
      <c r="E1431" s="10" t="s">
        <v>383</v>
      </c>
      <c r="F1431" s="179">
        <v>4</v>
      </c>
      <c r="G1431" s="179">
        <v>1</v>
      </c>
      <c r="H1431" s="268">
        <v>1</v>
      </c>
      <c r="I1431" s="268">
        <v>3</v>
      </c>
      <c r="K1431" s="10"/>
      <c r="L1431" s="10"/>
      <c r="M1431" s="10"/>
      <c r="O1431" s="172"/>
      <c r="P1431" s="173"/>
      <c r="Q1431" s="173"/>
      <c r="R1431" s="174"/>
    </row>
    <row r="1432" spans="1:18" x14ac:dyDescent="0.25">
      <c r="A1432" s="55"/>
      <c r="B1432" s="10"/>
      <c r="C1432" s="10" t="s">
        <v>403</v>
      </c>
      <c r="D1432" s="10"/>
      <c r="E1432" s="10" t="s">
        <v>175</v>
      </c>
      <c r="F1432" s="179">
        <v>47</v>
      </c>
      <c r="G1432" s="179"/>
      <c r="H1432" s="268">
        <v>0</v>
      </c>
      <c r="I1432" s="268"/>
      <c r="K1432" s="10"/>
      <c r="L1432" s="10"/>
      <c r="M1432" s="10"/>
      <c r="O1432" s="172"/>
      <c r="P1432" s="173"/>
      <c r="Q1432" s="173"/>
      <c r="R1432" s="174"/>
    </row>
    <row r="1433" spans="1:18" x14ac:dyDescent="0.25">
      <c r="A1433" s="55"/>
      <c r="B1433" s="10"/>
      <c r="C1433" s="10" t="s">
        <v>405</v>
      </c>
      <c r="D1433" s="10"/>
      <c r="E1433" s="10" t="s">
        <v>393</v>
      </c>
      <c r="F1433" s="179">
        <v>1</v>
      </c>
      <c r="G1433" s="179"/>
      <c r="H1433" s="268"/>
      <c r="I1433" s="268"/>
      <c r="K1433" s="10"/>
      <c r="L1433" s="10"/>
      <c r="M1433" s="10"/>
      <c r="O1433" s="172"/>
      <c r="P1433" s="173"/>
      <c r="Q1433" s="173"/>
      <c r="R1433" s="174"/>
    </row>
    <row r="1434" spans="1:18" x14ac:dyDescent="0.25">
      <c r="A1434" s="55"/>
      <c r="B1434" s="10"/>
      <c r="C1434" s="10" t="s">
        <v>407</v>
      </c>
      <c r="D1434" s="10"/>
      <c r="E1434" s="10" t="s">
        <v>155</v>
      </c>
      <c r="F1434" s="179">
        <v>3</v>
      </c>
      <c r="G1434" s="179"/>
      <c r="H1434" s="268"/>
      <c r="I1434" s="268"/>
      <c r="K1434" s="10"/>
      <c r="L1434" s="10"/>
      <c r="M1434" s="10"/>
      <c r="O1434" s="172"/>
      <c r="P1434" s="173"/>
      <c r="Q1434" s="173"/>
      <c r="R1434" s="174"/>
    </row>
    <row r="1435" spans="1:18" x14ac:dyDescent="0.25">
      <c r="A1435" s="55"/>
      <c r="B1435" s="10"/>
      <c r="C1435" s="10" t="s">
        <v>408</v>
      </c>
      <c r="D1435" s="10"/>
      <c r="E1435" s="10" t="s">
        <v>409</v>
      </c>
      <c r="F1435" s="179">
        <v>3</v>
      </c>
      <c r="G1435" s="179"/>
      <c r="H1435" s="268">
        <v>0</v>
      </c>
      <c r="I1435" s="268"/>
      <c r="K1435" s="10"/>
      <c r="L1435" s="10"/>
      <c r="M1435" s="10"/>
      <c r="O1435" s="172"/>
      <c r="P1435" s="173"/>
      <c r="Q1435" s="173"/>
      <c r="R1435" s="174"/>
    </row>
    <row r="1436" spans="1:18" x14ac:dyDescent="0.25">
      <c r="A1436" s="55"/>
      <c r="B1436" s="10"/>
      <c r="C1436" s="10" t="s">
        <v>411</v>
      </c>
      <c r="D1436" s="10"/>
      <c r="E1436" s="10" t="s">
        <v>93</v>
      </c>
      <c r="F1436" s="179">
        <v>1</v>
      </c>
      <c r="G1436" s="179"/>
      <c r="H1436" s="268"/>
      <c r="I1436" s="268"/>
      <c r="K1436" s="10"/>
      <c r="L1436" s="10"/>
      <c r="M1436" s="10"/>
      <c r="O1436" s="172"/>
      <c r="P1436" s="173"/>
      <c r="Q1436" s="173"/>
      <c r="R1436" s="174"/>
    </row>
    <row r="1437" spans="1:18" x14ac:dyDescent="0.25">
      <c r="A1437" s="55"/>
      <c r="B1437" s="10"/>
      <c r="C1437" s="10" t="s">
        <v>412</v>
      </c>
      <c r="D1437" s="10"/>
      <c r="E1437" s="10" t="s">
        <v>63</v>
      </c>
      <c r="F1437" s="179">
        <v>1</v>
      </c>
      <c r="G1437" s="179"/>
      <c r="H1437" s="268"/>
      <c r="I1437" s="268"/>
      <c r="K1437" s="10"/>
      <c r="L1437" s="10"/>
      <c r="M1437" s="10"/>
      <c r="O1437" s="172"/>
      <c r="P1437" s="173"/>
      <c r="Q1437" s="173"/>
      <c r="R1437" s="174"/>
    </row>
    <row r="1438" spans="1:18" x14ac:dyDescent="0.25">
      <c r="A1438" s="55"/>
      <c r="B1438" s="10"/>
      <c r="C1438" s="10" t="s">
        <v>413</v>
      </c>
      <c r="D1438" s="10"/>
      <c r="E1438" s="10" t="s">
        <v>414</v>
      </c>
      <c r="F1438" s="179">
        <v>2</v>
      </c>
      <c r="G1438" s="179"/>
      <c r="H1438" s="268"/>
      <c r="I1438" s="268"/>
      <c r="K1438" s="10"/>
      <c r="L1438" s="10"/>
      <c r="M1438" s="10"/>
      <c r="O1438" s="172"/>
      <c r="P1438" s="173"/>
      <c r="Q1438" s="173"/>
      <c r="R1438" s="174"/>
    </row>
    <row r="1439" spans="1:18" x14ac:dyDescent="0.25">
      <c r="A1439" s="55"/>
      <c r="B1439" s="10"/>
      <c r="C1439" s="10" t="s">
        <v>415</v>
      </c>
      <c r="D1439" s="10"/>
      <c r="E1439" s="10" t="s">
        <v>324</v>
      </c>
      <c r="F1439" s="179">
        <v>8</v>
      </c>
      <c r="G1439" s="179"/>
      <c r="H1439" s="268">
        <v>0</v>
      </c>
      <c r="I1439" s="268"/>
      <c r="K1439" s="10"/>
      <c r="L1439" s="10"/>
      <c r="M1439" s="10"/>
      <c r="O1439" s="172"/>
      <c r="P1439" s="173"/>
      <c r="Q1439" s="173"/>
      <c r="R1439" s="174"/>
    </row>
    <row r="1440" spans="1:18" x14ac:dyDescent="0.25">
      <c r="A1440" s="55"/>
      <c r="B1440" s="10"/>
      <c r="C1440" s="10" t="s">
        <v>419</v>
      </c>
      <c r="D1440" s="10"/>
      <c r="E1440" s="10" t="s">
        <v>110</v>
      </c>
      <c r="F1440" s="179">
        <v>1</v>
      </c>
      <c r="G1440" s="179"/>
      <c r="H1440" s="268"/>
      <c r="I1440" s="268"/>
      <c r="K1440" s="10"/>
      <c r="L1440" s="10"/>
      <c r="M1440" s="10"/>
      <c r="O1440" s="172"/>
      <c r="P1440" s="173"/>
      <c r="Q1440" s="173"/>
      <c r="R1440" s="174"/>
    </row>
    <row r="1441" spans="1:18" x14ac:dyDescent="0.25">
      <c r="A1441" s="55"/>
      <c r="B1441" s="10"/>
      <c r="C1441" s="10" t="s">
        <v>420</v>
      </c>
      <c r="D1441" s="10"/>
      <c r="E1441" s="10" t="s">
        <v>287</v>
      </c>
      <c r="F1441" s="179">
        <v>10</v>
      </c>
      <c r="G1441" s="179"/>
      <c r="H1441" s="268"/>
      <c r="I1441" s="268"/>
      <c r="K1441" s="10"/>
      <c r="L1441" s="10"/>
      <c r="M1441" s="10"/>
      <c r="O1441" s="172"/>
      <c r="P1441" s="173"/>
      <c r="Q1441" s="173"/>
      <c r="R1441" s="174"/>
    </row>
    <row r="1442" spans="1:18" x14ac:dyDescent="0.25">
      <c r="A1442" s="55"/>
      <c r="B1442" s="10"/>
      <c r="C1442" s="10" t="s">
        <v>421</v>
      </c>
      <c r="D1442" s="10"/>
      <c r="E1442" s="10" t="s">
        <v>295</v>
      </c>
      <c r="F1442" s="179">
        <v>1</v>
      </c>
      <c r="G1442" s="179"/>
      <c r="H1442" s="268"/>
      <c r="I1442" s="268"/>
      <c r="K1442" s="10"/>
      <c r="L1442" s="10"/>
      <c r="M1442" s="10"/>
      <c r="O1442" s="172"/>
      <c r="P1442" s="173"/>
      <c r="Q1442" s="173"/>
      <c r="R1442" s="174"/>
    </row>
    <row r="1443" spans="1:18" x14ac:dyDescent="0.25">
      <c r="A1443" s="55"/>
      <c r="B1443" s="10"/>
      <c r="C1443" s="10" t="s">
        <v>424</v>
      </c>
      <c r="D1443" s="10"/>
      <c r="E1443" s="10" t="s">
        <v>425</v>
      </c>
      <c r="F1443" s="179">
        <v>2</v>
      </c>
      <c r="G1443" s="179"/>
      <c r="H1443" s="268"/>
      <c r="I1443" s="268"/>
      <c r="K1443" s="10"/>
      <c r="L1443" s="10"/>
      <c r="M1443" s="10"/>
      <c r="O1443" s="172"/>
      <c r="P1443" s="173"/>
      <c r="Q1443" s="173"/>
      <c r="R1443" s="174"/>
    </row>
    <row r="1444" spans="1:18" x14ac:dyDescent="0.25">
      <c r="A1444" s="55"/>
      <c r="B1444" s="10"/>
      <c r="C1444" s="10" t="s">
        <v>432</v>
      </c>
      <c r="D1444" s="10"/>
      <c r="E1444" s="10" t="s">
        <v>368</v>
      </c>
      <c r="F1444" s="179">
        <v>20</v>
      </c>
      <c r="G1444" s="179"/>
      <c r="H1444" s="268">
        <v>0</v>
      </c>
      <c r="I1444" s="268"/>
      <c r="K1444" s="10"/>
      <c r="L1444" s="10"/>
      <c r="M1444" s="10"/>
      <c r="O1444" s="172"/>
      <c r="P1444" s="173"/>
      <c r="Q1444" s="173"/>
      <c r="R1444" s="174"/>
    </row>
    <row r="1445" spans="1:18" x14ac:dyDescent="0.25">
      <c r="A1445" s="55"/>
      <c r="B1445" s="10"/>
      <c r="C1445" s="10" t="s">
        <v>436</v>
      </c>
      <c r="D1445" s="10"/>
      <c r="E1445" s="10" t="s">
        <v>390</v>
      </c>
      <c r="F1445" s="179">
        <v>26</v>
      </c>
      <c r="G1445" s="179"/>
      <c r="H1445" s="268">
        <v>0</v>
      </c>
      <c r="I1445" s="268"/>
      <c r="K1445" s="10"/>
      <c r="L1445" s="10"/>
      <c r="M1445" s="10"/>
      <c r="O1445" s="172"/>
      <c r="P1445" s="173"/>
      <c r="Q1445" s="173"/>
      <c r="R1445" s="174"/>
    </row>
    <row r="1446" spans="1:18" x14ac:dyDescent="0.25">
      <c r="A1446" s="55"/>
      <c r="B1446" s="10"/>
      <c r="C1446" s="10" t="s">
        <v>438</v>
      </c>
      <c r="D1446" s="10"/>
      <c r="E1446" s="10" t="s">
        <v>224</v>
      </c>
      <c r="F1446" s="179">
        <v>6</v>
      </c>
      <c r="G1446" s="179"/>
      <c r="H1446" s="268"/>
      <c r="I1446" s="268"/>
      <c r="K1446" s="10"/>
      <c r="L1446" s="10"/>
      <c r="M1446" s="10"/>
      <c r="O1446" s="172"/>
      <c r="P1446" s="173"/>
      <c r="Q1446" s="173"/>
      <c r="R1446" s="174"/>
    </row>
    <row r="1447" spans="1:18" x14ac:dyDescent="0.25">
      <c r="A1447" s="55"/>
      <c r="B1447" s="10"/>
      <c r="C1447" s="10" t="s">
        <v>440</v>
      </c>
      <c r="D1447" s="10"/>
      <c r="E1447" s="10" t="s">
        <v>292</v>
      </c>
      <c r="F1447" s="179">
        <v>4</v>
      </c>
      <c r="G1447" s="179"/>
      <c r="H1447" s="268"/>
      <c r="I1447" s="268"/>
      <c r="K1447" s="10"/>
      <c r="L1447" s="10"/>
      <c r="M1447" s="10"/>
      <c r="O1447" s="172"/>
      <c r="P1447" s="173"/>
      <c r="Q1447" s="173"/>
      <c r="R1447" s="174"/>
    </row>
    <row r="1448" spans="1:18" x14ac:dyDescent="0.25">
      <c r="A1448" s="55"/>
      <c r="B1448" s="10"/>
      <c r="C1448" s="10" t="s">
        <v>446</v>
      </c>
      <c r="D1448" s="10"/>
      <c r="E1448" s="10" t="s">
        <v>109</v>
      </c>
      <c r="F1448" s="179">
        <v>4</v>
      </c>
      <c r="G1448" s="179"/>
      <c r="H1448" s="268">
        <v>0</v>
      </c>
      <c r="I1448" s="268"/>
      <c r="K1448" s="10"/>
      <c r="L1448" s="10"/>
      <c r="M1448" s="10"/>
      <c r="O1448" s="172"/>
      <c r="P1448" s="173"/>
      <c r="Q1448" s="173"/>
      <c r="R1448" s="174"/>
    </row>
    <row r="1449" spans="1:18" x14ac:dyDescent="0.25">
      <c r="A1449" s="55"/>
      <c r="B1449" s="10"/>
      <c r="C1449" s="10" t="s">
        <v>448</v>
      </c>
      <c r="D1449" s="10"/>
      <c r="E1449" s="10" t="s">
        <v>449</v>
      </c>
      <c r="F1449" s="179">
        <v>10</v>
      </c>
      <c r="G1449" s="179"/>
      <c r="H1449" s="268">
        <v>0</v>
      </c>
      <c r="I1449" s="268"/>
      <c r="K1449" s="10"/>
      <c r="L1449" s="10"/>
      <c r="M1449" s="10"/>
      <c r="O1449" s="172"/>
      <c r="P1449" s="173"/>
      <c r="Q1449" s="173"/>
      <c r="R1449" s="174"/>
    </row>
    <row r="1450" spans="1:18" x14ac:dyDescent="0.25">
      <c r="A1450" s="55"/>
      <c r="B1450" s="10"/>
      <c r="C1450" s="10" t="s">
        <v>450</v>
      </c>
      <c r="D1450" s="10"/>
      <c r="E1450" s="10" t="s">
        <v>451</v>
      </c>
      <c r="F1450" s="179">
        <v>3</v>
      </c>
      <c r="G1450" s="179"/>
      <c r="H1450" s="268"/>
      <c r="I1450" s="268"/>
      <c r="K1450" s="10"/>
      <c r="L1450" s="10"/>
      <c r="M1450" s="10"/>
      <c r="O1450" s="172"/>
      <c r="P1450" s="173"/>
      <c r="Q1450" s="173"/>
      <c r="R1450" s="174"/>
    </row>
    <row r="1451" spans="1:18" x14ac:dyDescent="0.25">
      <c r="A1451" s="55"/>
      <c r="B1451" s="10"/>
      <c r="C1451" s="10" t="s">
        <v>453</v>
      </c>
      <c r="D1451" s="10"/>
      <c r="E1451" s="10" t="s">
        <v>177</v>
      </c>
      <c r="F1451" s="179">
        <v>23</v>
      </c>
      <c r="G1451" s="179"/>
      <c r="H1451" s="268">
        <v>0</v>
      </c>
      <c r="I1451" s="268"/>
      <c r="K1451" s="10"/>
      <c r="L1451" s="10"/>
      <c r="M1451" s="10"/>
      <c r="O1451" s="172"/>
      <c r="P1451" s="173"/>
      <c r="Q1451" s="173"/>
      <c r="R1451" s="174"/>
    </row>
    <row r="1452" spans="1:18" x14ac:dyDescent="0.25">
      <c r="A1452" s="55"/>
      <c r="B1452" s="10"/>
      <c r="C1452" s="10" t="s">
        <v>454</v>
      </c>
      <c r="D1452" s="10"/>
      <c r="E1452" s="10" t="s">
        <v>455</v>
      </c>
      <c r="F1452" s="179">
        <v>21</v>
      </c>
      <c r="G1452" s="179"/>
      <c r="H1452" s="268"/>
      <c r="I1452" s="268"/>
      <c r="K1452" s="10"/>
      <c r="L1452" s="10"/>
      <c r="M1452" s="10"/>
      <c r="O1452" s="172"/>
      <c r="P1452" s="173"/>
      <c r="Q1452" s="173"/>
      <c r="R1452" s="174"/>
    </row>
    <row r="1453" spans="1:18" x14ac:dyDescent="0.25">
      <c r="A1453" s="55"/>
      <c r="B1453" s="10"/>
      <c r="C1453" s="10" t="s">
        <v>457</v>
      </c>
      <c r="D1453" s="10"/>
      <c r="E1453" s="10" t="s">
        <v>127</v>
      </c>
      <c r="F1453" s="179">
        <v>2</v>
      </c>
      <c r="G1453" s="179"/>
      <c r="H1453" s="268"/>
      <c r="I1453" s="268"/>
      <c r="K1453" s="10"/>
      <c r="L1453" s="10"/>
      <c r="M1453" s="10"/>
      <c r="O1453" s="172"/>
      <c r="P1453" s="173"/>
      <c r="Q1453" s="173"/>
      <c r="R1453" s="174"/>
    </row>
    <row r="1454" spans="1:18" x14ac:dyDescent="0.25">
      <c r="A1454" s="55"/>
      <c r="B1454" s="10"/>
      <c r="C1454" s="10" t="s">
        <v>461</v>
      </c>
      <c r="D1454" s="10"/>
      <c r="E1454" s="10" t="s">
        <v>203</v>
      </c>
      <c r="F1454" s="179">
        <v>9</v>
      </c>
      <c r="G1454" s="179"/>
      <c r="H1454" s="268">
        <v>0</v>
      </c>
      <c r="I1454" s="268"/>
      <c r="K1454" s="10"/>
      <c r="L1454" s="10"/>
      <c r="M1454" s="10"/>
      <c r="O1454" s="172"/>
      <c r="P1454" s="173"/>
      <c r="Q1454" s="173"/>
      <c r="R1454" s="174"/>
    </row>
    <row r="1455" spans="1:18" x14ac:dyDescent="0.25">
      <c r="A1455" s="55"/>
      <c r="B1455" s="10"/>
      <c r="C1455" s="10" t="s">
        <v>466</v>
      </c>
      <c r="D1455" s="10"/>
      <c r="E1455" s="10" t="s">
        <v>467</v>
      </c>
      <c r="F1455" s="179">
        <v>7</v>
      </c>
      <c r="G1455" s="179"/>
      <c r="H1455" s="268"/>
      <c r="I1455" s="268"/>
      <c r="K1455" s="10"/>
      <c r="L1455" s="10"/>
      <c r="M1455" s="10"/>
      <c r="O1455" s="172"/>
      <c r="P1455" s="173"/>
      <c r="Q1455" s="173"/>
      <c r="R1455" s="174"/>
    </row>
    <row r="1456" spans="1:18" x14ac:dyDescent="0.25">
      <c r="A1456" s="55"/>
      <c r="B1456" s="10"/>
      <c r="C1456" s="10" t="s">
        <v>470</v>
      </c>
      <c r="D1456" s="10"/>
      <c r="E1456" s="10" t="s">
        <v>100</v>
      </c>
      <c r="F1456" s="179">
        <v>57</v>
      </c>
      <c r="G1456" s="179"/>
      <c r="H1456" s="268">
        <v>0</v>
      </c>
      <c r="I1456" s="268"/>
      <c r="K1456" s="10"/>
      <c r="L1456" s="10"/>
      <c r="M1456" s="10"/>
      <c r="O1456" s="172"/>
      <c r="P1456" s="173"/>
      <c r="Q1456" s="173"/>
      <c r="R1456" s="174"/>
    </row>
    <row r="1457" spans="1:18" x14ac:dyDescent="0.25">
      <c r="A1457" s="55"/>
      <c r="B1457" s="10"/>
      <c r="C1457" s="10" t="s">
        <v>472</v>
      </c>
      <c r="D1457" s="10"/>
      <c r="E1457" s="10" t="s">
        <v>293</v>
      </c>
      <c r="F1457" s="179">
        <v>5</v>
      </c>
      <c r="G1457" s="179"/>
      <c r="H1457" s="268"/>
      <c r="I1457" s="268"/>
      <c r="K1457" s="10"/>
      <c r="L1457" s="10"/>
      <c r="M1457" s="10"/>
      <c r="O1457" s="172"/>
      <c r="P1457" s="173"/>
      <c r="Q1457" s="173"/>
      <c r="R1457" s="174"/>
    </row>
    <row r="1458" spans="1:18" x14ac:dyDescent="0.25">
      <c r="A1458" s="55"/>
      <c r="B1458" s="10"/>
      <c r="C1458" s="10" t="s">
        <v>474</v>
      </c>
      <c r="D1458" s="10"/>
      <c r="E1458" s="10" t="s">
        <v>475</v>
      </c>
      <c r="F1458" s="179">
        <v>1</v>
      </c>
      <c r="G1458" s="179"/>
      <c r="H1458" s="268"/>
      <c r="I1458" s="268"/>
      <c r="K1458" s="10"/>
      <c r="L1458" s="10"/>
      <c r="M1458" s="10"/>
      <c r="O1458" s="172"/>
      <c r="P1458" s="173"/>
      <c r="Q1458" s="173"/>
      <c r="R1458" s="174"/>
    </row>
    <row r="1459" spans="1:18" x14ac:dyDescent="0.25">
      <c r="A1459" s="55"/>
      <c r="B1459" s="10"/>
      <c r="C1459" s="10" t="s">
        <v>476</v>
      </c>
      <c r="D1459" s="10"/>
      <c r="E1459" s="10" t="s">
        <v>134</v>
      </c>
      <c r="F1459" s="179">
        <v>1</v>
      </c>
      <c r="G1459" s="179"/>
      <c r="H1459" s="268"/>
      <c r="I1459" s="268"/>
      <c r="K1459" s="10"/>
      <c r="L1459" s="10"/>
      <c r="M1459" s="10"/>
      <c r="O1459" s="172"/>
      <c r="P1459" s="173"/>
      <c r="Q1459" s="173"/>
      <c r="R1459" s="174"/>
    </row>
    <row r="1460" spans="1:18" x14ac:dyDescent="0.25">
      <c r="A1460" s="55"/>
      <c r="B1460" s="10"/>
      <c r="C1460" s="10" t="s">
        <v>477</v>
      </c>
      <c r="D1460" s="10"/>
      <c r="E1460" s="10" t="s">
        <v>196</v>
      </c>
      <c r="F1460" s="179">
        <v>5</v>
      </c>
      <c r="G1460" s="179"/>
      <c r="H1460" s="268"/>
      <c r="I1460" s="268"/>
      <c r="K1460" s="10"/>
      <c r="L1460" s="10"/>
      <c r="M1460" s="10"/>
      <c r="O1460" s="172"/>
      <c r="P1460" s="173"/>
      <c r="Q1460" s="173"/>
      <c r="R1460" s="174"/>
    </row>
    <row r="1461" spans="1:18" x14ac:dyDescent="0.25">
      <c r="A1461" s="55"/>
      <c r="B1461" s="10"/>
      <c r="C1461" s="10" t="s">
        <v>701</v>
      </c>
      <c r="D1461" s="10"/>
      <c r="E1461" s="10" t="s">
        <v>479</v>
      </c>
      <c r="F1461" s="179">
        <v>5</v>
      </c>
      <c r="G1461" s="179"/>
      <c r="H1461" s="268">
        <v>0</v>
      </c>
      <c r="I1461" s="268"/>
      <c r="K1461" s="10"/>
      <c r="L1461" s="10"/>
      <c r="M1461" s="10"/>
      <c r="O1461" s="172"/>
      <c r="P1461" s="173"/>
      <c r="Q1461" s="173"/>
      <c r="R1461" s="174"/>
    </row>
    <row r="1462" spans="1:18" x14ac:dyDescent="0.25">
      <c r="A1462" s="55"/>
      <c r="B1462" s="10"/>
      <c r="C1462" s="10" t="s">
        <v>483</v>
      </c>
      <c r="D1462" s="10"/>
      <c r="E1462" s="10" t="s">
        <v>156</v>
      </c>
      <c r="F1462" s="179">
        <v>2</v>
      </c>
      <c r="G1462" s="179"/>
      <c r="H1462" s="268"/>
      <c r="I1462" s="268"/>
      <c r="K1462" s="10"/>
      <c r="L1462" s="10"/>
      <c r="M1462" s="10"/>
      <c r="O1462" s="172"/>
      <c r="P1462" s="173"/>
      <c r="Q1462" s="173"/>
      <c r="R1462" s="174"/>
    </row>
    <row r="1463" spans="1:18" x14ac:dyDescent="0.25">
      <c r="A1463" s="55"/>
      <c r="B1463" s="10"/>
      <c r="C1463" s="10" t="s">
        <v>484</v>
      </c>
      <c r="D1463" s="10"/>
      <c r="E1463" s="10" t="s">
        <v>485</v>
      </c>
      <c r="F1463" s="179">
        <v>1</v>
      </c>
      <c r="G1463" s="179">
        <v>2</v>
      </c>
      <c r="H1463" s="268">
        <v>2</v>
      </c>
      <c r="I1463" s="268">
        <v>2.5</v>
      </c>
      <c r="K1463" s="10"/>
      <c r="L1463" s="10"/>
      <c r="M1463" s="10"/>
      <c r="O1463" s="172"/>
      <c r="P1463" s="173"/>
      <c r="Q1463" s="173"/>
      <c r="R1463" s="174"/>
    </row>
    <row r="1464" spans="1:18" x14ac:dyDescent="0.25">
      <c r="A1464" s="55"/>
      <c r="B1464" s="10"/>
      <c r="C1464" s="10" t="s">
        <v>486</v>
      </c>
      <c r="D1464" s="10"/>
      <c r="E1464" s="10" t="s">
        <v>246</v>
      </c>
      <c r="F1464" s="179">
        <v>12</v>
      </c>
      <c r="G1464" s="179"/>
      <c r="H1464" s="268">
        <v>0</v>
      </c>
      <c r="I1464" s="268"/>
      <c r="K1464" s="10"/>
      <c r="L1464" s="10"/>
      <c r="M1464" s="10"/>
      <c r="O1464" s="172"/>
      <c r="P1464" s="173"/>
      <c r="Q1464" s="173"/>
      <c r="R1464" s="174"/>
    </row>
    <row r="1465" spans="1:18" x14ac:dyDescent="0.25">
      <c r="A1465" s="55"/>
      <c r="B1465" s="10"/>
      <c r="C1465" s="10" t="s">
        <v>489</v>
      </c>
      <c r="D1465" s="10"/>
      <c r="E1465" s="10" t="s">
        <v>79</v>
      </c>
      <c r="F1465" s="179">
        <v>1</v>
      </c>
      <c r="G1465" s="179"/>
      <c r="H1465" s="268"/>
      <c r="I1465" s="268"/>
      <c r="K1465" s="10"/>
      <c r="L1465" s="10"/>
      <c r="M1465" s="10"/>
      <c r="O1465" s="172"/>
      <c r="P1465" s="173"/>
      <c r="Q1465" s="173"/>
      <c r="R1465" s="174"/>
    </row>
    <row r="1466" spans="1:18" x14ac:dyDescent="0.25">
      <c r="A1466" s="55"/>
      <c r="B1466" s="10"/>
      <c r="C1466" s="10" t="s">
        <v>490</v>
      </c>
      <c r="D1466" s="10"/>
      <c r="E1466" s="10" t="s">
        <v>219</v>
      </c>
      <c r="F1466" s="179">
        <v>5</v>
      </c>
      <c r="G1466" s="179"/>
      <c r="H1466" s="268">
        <v>0</v>
      </c>
      <c r="I1466" s="268"/>
      <c r="K1466" s="10"/>
      <c r="L1466" s="10"/>
      <c r="M1466" s="10"/>
      <c r="O1466" s="172"/>
      <c r="P1466" s="173"/>
      <c r="Q1466" s="173"/>
      <c r="R1466" s="174"/>
    </row>
    <row r="1467" spans="1:18" x14ac:dyDescent="0.25">
      <c r="A1467" s="55"/>
      <c r="B1467" s="10"/>
      <c r="C1467" s="10" t="s">
        <v>491</v>
      </c>
      <c r="D1467" s="10"/>
      <c r="E1467" s="10" t="s">
        <v>164</v>
      </c>
      <c r="F1467" s="179">
        <v>21</v>
      </c>
      <c r="G1467" s="179"/>
      <c r="H1467" s="268">
        <v>0</v>
      </c>
      <c r="I1467" s="268"/>
      <c r="K1467" s="10"/>
      <c r="L1467" s="10"/>
      <c r="M1467" s="10"/>
      <c r="O1467" s="172"/>
      <c r="P1467" s="173"/>
      <c r="Q1467" s="173"/>
      <c r="R1467" s="174"/>
    </row>
    <row r="1468" spans="1:18" x14ac:dyDescent="0.25">
      <c r="A1468" s="55"/>
      <c r="B1468" s="10"/>
      <c r="C1468" s="10" t="s">
        <v>496</v>
      </c>
      <c r="D1468" s="10"/>
      <c r="E1468" s="10" t="s">
        <v>148</v>
      </c>
      <c r="F1468" s="179">
        <v>1</v>
      </c>
      <c r="G1468" s="179"/>
      <c r="H1468" s="268"/>
      <c r="I1468" s="268"/>
      <c r="K1468" s="10"/>
      <c r="L1468" s="10"/>
      <c r="M1468" s="10"/>
      <c r="O1468" s="172"/>
      <c r="P1468" s="173"/>
      <c r="Q1468" s="173"/>
      <c r="R1468" s="174"/>
    </row>
    <row r="1469" spans="1:18" x14ac:dyDescent="0.25">
      <c r="A1469" s="55"/>
      <c r="B1469" s="10"/>
      <c r="C1469" s="10" t="s">
        <v>496</v>
      </c>
      <c r="D1469" s="10"/>
      <c r="E1469" s="10" t="s">
        <v>439</v>
      </c>
      <c r="F1469" s="179">
        <v>8</v>
      </c>
      <c r="G1469" s="179"/>
      <c r="H1469" s="268">
        <v>0</v>
      </c>
      <c r="I1469" s="268"/>
      <c r="K1469" s="10"/>
      <c r="L1469" s="10"/>
      <c r="M1469" s="10"/>
      <c r="O1469" s="172"/>
      <c r="P1469" s="173"/>
      <c r="Q1469" s="173"/>
      <c r="R1469" s="174"/>
    </row>
    <row r="1470" spans="1:18" x14ac:dyDescent="0.25">
      <c r="A1470" s="55"/>
      <c r="B1470" s="10"/>
      <c r="C1470" s="10" t="s">
        <v>497</v>
      </c>
      <c r="D1470" s="10"/>
      <c r="E1470" s="10" t="s">
        <v>145</v>
      </c>
      <c r="F1470" s="179">
        <v>1</v>
      </c>
      <c r="G1470" s="179"/>
      <c r="H1470" s="268">
        <v>0</v>
      </c>
      <c r="I1470" s="268"/>
      <c r="K1470" s="10"/>
      <c r="L1470" s="10"/>
      <c r="M1470" s="10"/>
      <c r="O1470" s="172"/>
      <c r="P1470" s="173"/>
      <c r="Q1470" s="173"/>
      <c r="R1470" s="174"/>
    </row>
    <row r="1471" spans="1:18" x14ac:dyDescent="0.25">
      <c r="A1471" s="55"/>
      <c r="B1471" s="10"/>
      <c r="C1471" s="10" t="s">
        <v>499</v>
      </c>
      <c r="D1471" s="10"/>
      <c r="E1471" s="10" t="s">
        <v>224</v>
      </c>
      <c r="F1471" s="179">
        <v>2</v>
      </c>
      <c r="G1471" s="179"/>
      <c r="H1471" s="268"/>
      <c r="I1471" s="268"/>
      <c r="K1471" s="10"/>
      <c r="L1471" s="10"/>
      <c r="M1471" s="10"/>
      <c r="O1471" s="172"/>
      <c r="P1471" s="173"/>
      <c r="Q1471" s="173"/>
      <c r="R1471" s="174"/>
    </row>
    <row r="1472" spans="1:18" x14ac:dyDescent="0.25">
      <c r="A1472" s="55"/>
      <c r="B1472" s="10"/>
      <c r="C1472" s="10" t="s">
        <v>499</v>
      </c>
      <c r="D1472" s="10"/>
      <c r="E1472" s="10" t="s">
        <v>225</v>
      </c>
      <c r="F1472" s="179">
        <v>1</v>
      </c>
      <c r="G1472" s="179"/>
      <c r="H1472" s="268"/>
      <c r="I1472" s="268"/>
      <c r="K1472" s="10"/>
      <c r="L1472" s="10"/>
      <c r="M1472" s="10"/>
      <c r="O1472" s="172"/>
      <c r="P1472" s="173"/>
      <c r="Q1472" s="173"/>
      <c r="R1472" s="174"/>
    </row>
    <row r="1473" spans="1:18" x14ac:dyDescent="0.25">
      <c r="A1473" s="55"/>
      <c r="B1473" s="10"/>
      <c r="C1473" s="10" t="s">
        <v>500</v>
      </c>
      <c r="D1473" s="10"/>
      <c r="E1473" s="10" t="s">
        <v>107</v>
      </c>
      <c r="F1473" s="179">
        <v>27</v>
      </c>
      <c r="G1473" s="179"/>
      <c r="H1473" s="268">
        <v>0</v>
      </c>
      <c r="I1473" s="268"/>
      <c r="K1473" s="10"/>
      <c r="L1473" s="10"/>
      <c r="M1473" s="10"/>
      <c r="O1473" s="172"/>
      <c r="P1473" s="173"/>
      <c r="Q1473" s="173"/>
      <c r="R1473" s="174"/>
    </row>
    <row r="1474" spans="1:18" x14ac:dyDescent="0.25">
      <c r="A1474" s="55"/>
      <c r="B1474" s="10"/>
      <c r="C1474" s="10" t="s">
        <v>503</v>
      </c>
      <c r="D1474" s="10"/>
      <c r="E1474" s="10" t="s">
        <v>460</v>
      </c>
      <c r="F1474" s="179">
        <v>1</v>
      </c>
      <c r="G1474" s="179"/>
      <c r="H1474" s="268"/>
      <c r="I1474" s="268"/>
      <c r="K1474" s="10"/>
      <c r="L1474" s="10"/>
      <c r="M1474" s="10"/>
      <c r="O1474" s="172"/>
      <c r="P1474" s="173"/>
      <c r="Q1474" s="173"/>
      <c r="R1474" s="174"/>
    </row>
    <row r="1475" spans="1:18" x14ac:dyDescent="0.25">
      <c r="A1475" s="55"/>
      <c r="B1475" s="10"/>
      <c r="C1475" s="10" t="s">
        <v>505</v>
      </c>
      <c r="D1475" s="10"/>
      <c r="E1475" s="10" t="s">
        <v>506</v>
      </c>
      <c r="F1475" s="179">
        <v>1</v>
      </c>
      <c r="G1475" s="179"/>
      <c r="H1475" s="268"/>
      <c r="I1475" s="268"/>
      <c r="K1475" s="10"/>
      <c r="L1475" s="10"/>
      <c r="M1475" s="10"/>
      <c r="O1475" s="172"/>
      <c r="P1475" s="173"/>
      <c r="Q1475" s="173"/>
      <c r="R1475" s="174"/>
    </row>
    <row r="1476" spans="1:18" x14ac:dyDescent="0.25">
      <c r="A1476" s="55"/>
      <c r="B1476" s="10"/>
      <c r="C1476" s="10" t="s">
        <v>507</v>
      </c>
      <c r="D1476" s="10"/>
      <c r="E1476" s="10" t="s">
        <v>104</v>
      </c>
      <c r="F1476" s="179">
        <v>2</v>
      </c>
      <c r="G1476" s="179"/>
      <c r="H1476" s="268">
        <v>0</v>
      </c>
      <c r="I1476" s="268"/>
      <c r="K1476" s="10"/>
      <c r="L1476" s="10"/>
      <c r="M1476" s="10"/>
      <c r="O1476" s="172"/>
      <c r="P1476" s="173"/>
      <c r="Q1476" s="173"/>
      <c r="R1476" s="174"/>
    </row>
    <row r="1477" spans="1:18" x14ac:dyDescent="0.25">
      <c r="A1477" s="55"/>
      <c r="B1477" s="10"/>
      <c r="C1477" s="10" t="s">
        <v>509</v>
      </c>
      <c r="D1477" s="10"/>
      <c r="E1477" s="10" t="s">
        <v>73</v>
      </c>
      <c r="F1477" s="179">
        <v>29</v>
      </c>
      <c r="G1477" s="179">
        <v>1</v>
      </c>
      <c r="H1477" s="268">
        <v>2</v>
      </c>
      <c r="I1477" s="268">
        <v>3</v>
      </c>
      <c r="K1477" s="10"/>
      <c r="L1477" s="10"/>
      <c r="M1477" s="10"/>
      <c r="O1477" s="172"/>
      <c r="P1477" s="173"/>
      <c r="Q1477" s="173"/>
      <c r="R1477" s="174"/>
    </row>
    <row r="1478" spans="1:18" x14ac:dyDescent="0.25">
      <c r="A1478" s="55"/>
      <c r="B1478" s="10"/>
      <c r="C1478" s="10" t="s">
        <v>511</v>
      </c>
      <c r="D1478" s="10"/>
      <c r="E1478" s="10" t="s">
        <v>63</v>
      </c>
      <c r="F1478" s="179">
        <v>1</v>
      </c>
      <c r="G1478" s="179"/>
      <c r="H1478" s="268">
        <v>0</v>
      </c>
      <c r="I1478" s="268"/>
      <c r="K1478" s="10"/>
      <c r="L1478" s="10"/>
      <c r="M1478" s="10"/>
      <c r="O1478" s="172"/>
      <c r="P1478" s="173"/>
      <c r="Q1478" s="173"/>
      <c r="R1478" s="174"/>
    </row>
    <row r="1479" spans="1:18" x14ac:dyDescent="0.25">
      <c r="A1479" s="55"/>
      <c r="B1479" s="10"/>
      <c r="C1479" s="10" t="s">
        <v>511</v>
      </c>
      <c r="D1479" s="10"/>
      <c r="E1479" s="10" t="s">
        <v>65</v>
      </c>
      <c r="F1479" s="179">
        <v>7</v>
      </c>
      <c r="G1479" s="179">
        <v>1</v>
      </c>
      <c r="H1479" s="268">
        <v>1</v>
      </c>
      <c r="I1479" s="268">
        <v>35</v>
      </c>
      <c r="K1479" s="10"/>
      <c r="L1479" s="10"/>
      <c r="M1479" s="10"/>
      <c r="O1479" s="172"/>
      <c r="P1479" s="173"/>
      <c r="Q1479" s="173"/>
      <c r="R1479" s="174"/>
    </row>
    <row r="1480" spans="1:18" x14ac:dyDescent="0.25">
      <c r="A1480" s="55"/>
      <c r="B1480" s="10"/>
      <c r="C1480" s="10" t="s">
        <v>512</v>
      </c>
      <c r="D1480" s="10"/>
      <c r="E1480" s="10" t="s">
        <v>333</v>
      </c>
      <c r="F1480" s="179">
        <v>1</v>
      </c>
      <c r="G1480" s="179"/>
      <c r="H1480" s="268"/>
      <c r="I1480" s="268"/>
      <c r="K1480" s="10"/>
      <c r="L1480" s="10"/>
      <c r="M1480" s="10"/>
      <c r="O1480" s="172"/>
      <c r="P1480" s="173"/>
      <c r="Q1480" s="173"/>
      <c r="R1480" s="174"/>
    </row>
    <row r="1481" spans="1:18" x14ac:dyDescent="0.25">
      <c r="A1481" s="55"/>
      <c r="B1481" s="10"/>
      <c r="C1481" s="10" t="s">
        <v>513</v>
      </c>
      <c r="D1481" s="10"/>
      <c r="E1481" s="10" t="s">
        <v>369</v>
      </c>
      <c r="F1481" s="179">
        <v>13</v>
      </c>
      <c r="G1481" s="179"/>
      <c r="H1481" s="268">
        <v>0</v>
      </c>
      <c r="I1481" s="268"/>
      <c r="K1481" s="10"/>
      <c r="L1481" s="10"/>
      <c r="M1481" s="10"/>
      <c r="O1481" s="172"/>
      <c r="P1481" s="173"/>
      <c r="Q1481" s="173"/>
      <c r="R1481" s="174"/>
    </row>
    <row r="1482" spans="1:18" x14ac:dyDescent="0.25">
      <c r="A1482" s="55"/>
      <c r="B1482" s="10"/>
      <c r="C1482" s="10" t="s">
        <v>688</v>
      </c>
      <c r="D1482" s="10"/>
      <c r="E1482" s="10" t="s">
        <v>88</v>
      </c>
      <c r="F1482" s="179">
        <v>1</v>
      </c>
      <c r="G1482" s="179"/>
      <c r="H1482" s="268"/>
      <c r="I1482" s="268"/>
      <c r="K1482" s="10"/>
      <c r="L1482" s="10"/>
      <c r="M1482" s="10"/>
      <c r="O1482" s="172"/>
      <c r="P1482" s="173"/>
      <c r="Q1482" s="173"/>
      <c r="R1482" s="174"/>
    </row>
    <row r="1483" spans="1:18" x14ac:dyDescent="0.25">
      <c r="A1483" s="55"/>
      <c r="B1483" s="10"/>
      <c r="C1483" s="10" t="s">
        <v>523</v>
      </c>
      <c r="D1483" s="10"/>
      <c r="E1483" s="10" t="s">
        <v>86</v>
      </c>
      <c r="F1483" s="179">
        <v>1</v>
      </c>
      <c r="G1483" s="179"/>
      <c r="H1483" s="268">
        <v>0</v>
      </c>
      <c r="I1483" s="268"/>
      <c r="K1483" s="10"/>
      <c r="L1483" s="10"/>
      <c r="M1483" s="10"/>
      <c r="O1483" s="172"/>
      <c r="P1483" s="173"/>
      <c r="Q1483" s="173"/>
      <c r="R1483" s="174"/>
    </row>
    <row r="1484" spans="1:18" x14ac:dyDescent="0.25">
      <c r="A1484" s="55"/>
      <c r="B1484" s="10"/>
      <c r="C1484" s="10" t="s">
        <v>525</v>
      </c>
      <c r="D1484" s="10"/>
      <c r="E1484" s="10" t="s">
        <v>77</v>
      </c>
      <c r="F1484" s="179">
        <v>2</v>
      </c>
      <c r="G1484" s="179"/>
      <c r="H1484" s="268"/>
      <c r="I1484" s="268"/>
      <c r="K1484" s="10"/>
      <c r="L1484" s="10"/>
      <c r="M1484" s="10"/>
      <c r="O1484" s="172"/>
      <c r="P1484" s="173"/>
      <c r="Q1484" s="173"/>
      <c r="R1484" s="174"/>
    </row>
    <row r="1485" spans="1:18" x14ac:dyDescent="0.25">
      <c r="A1485" s="55"/>
      <c r="B1485" s="10"/>
      <c r="C1485" s="10" t="s">
        <v>526</v>
      </c>
      <c r="D1485" s="10"/>
      <c r="E1485" s="10" t="s">
        <v>527</v>
      </c>
      <c r="F1485" s="179">
        <v>10</v>
      </c>
      <c r="G1485" s="179"/>
      <c r="H1485" s="268">
        <v>0</v>
      </c>
      <c r="I1485" s="268"/>
      <c r="K1485" s="10"/>
      <c r="L1485" s="10"/>
      <c r="M1485" s="10"/>
      <c r="O1485" s="172"/>
      <c r="P1485" s="173"/>
      <c r="Q1485" s="173"/>
      <c r="R1485" s="174"/>
    </row>
    <row r="1486" spans="1:18" x14ac:dyDescent="0.25">
      <c r="A1486" s="55"/>
      <c r="B1486" s="10"/>
      <c r="C1486" s="10" t="s">
        <v>529</v>
      </c>
      <c r="D1486" s="10"/>
      <c r="E1486" s="10" t="s">
        <v>501</v>
      </c>
      <c r="F1486" s="179">
        <v>18</v>
      </c>
      <c r="G1486" s="179"/>
      <c r="H1486" s="268">
        <v>0</v>
      </c>
      <c r="I1486" s="268"/>
      <c r="K1486" s="10"/>
      <c r="L1486" s="10"/>
      <c r="M1486" s="10"/>
      <c r="O1486" s="172"/>
      <c r="P1486" s="173"/>
      <c r="Q1486" s="173"/>
      <c r="R1486" s="174"/>
    </row>
    <row r="1487" spans="1:18" x14ac:dyDescent="0.25">
      <c r="A1487" s="55"/>
      <c r="B1487" s="10"/>
      <c r="C1487" s="10" t="s">
        <v>532</v>
      </c>
      <c r="D1487" s="10"/>
      <c r="E1487" s="10" t="s">
        <v>104</v>
      </c>
      <c r="F1487" s="179">
        <v>3</v>
      </c>
      <c r="G1487" s="179"/>
      <c r="H1487" s="268"/>
      <c r="I1487" s="268"/>
      <c r="K1487" s="10"/>
      <c r="L1487" s="10"/>
      <c r="M1487" s="10"/>
      <c r="O1487" s="172"/>
      <c r="P1487" s="173"/>
      <c r="Q1487" s="173"/>
      <c r="R1487" s="174"/>
    </row>
    <row r="1488" spans="1:18" x14ac:dyDescent="0.25">
      <c r="A1488" s="55"/>
      <c r="B1488" s="10"/>
      <c r="C1488" s="10" t="s">
        <v>534</v>
      </c>
      <c r="D1488" s="10"/>
      <c r="E1488" s="10" t="s">
        <v>90</v>
      </c>
      <c r="F1488" s="179">
        <v>16</v>
      </c>
      <c r="G1488" s="179"/>
      <c r="H1488" s="268">
        <v>0</v>
      </c>
      <c r="I1488" s="268"/>
      <c r="K1488" s="10"/>
      <c r="L1488" s="10"/>
      <c r="M1488" s="10"/>
      <c r="O1488" s="172"/>
      <c r="P1488" s="173"/>
      <c r="Q1488" s="173"/>
      <c r="R1488" s="174"/>
    </row>
    <row r="1489" spans="1:18" x14ac:dyDescent="0.25">
      <c r="A1489" s="55"/>
      <c r="B1489" s="10"/>
      <c r="C1489" s="10" t="s">
        <v>535</v>
      </c>
      <c r="D1489" s="10"/>
      <c r="E1489" s="10" t="s">
        <v>79</v>
      </c>
      <c r="F1489" s="179">
        <v>1</v>
      </c>
      <c r="G1489" s="179"/>
      <c r="H1489" s="268">
        <v>0</v>
      </c>
      <c r="I1489" s="268"/>
      <c r="K1489" s="10"/>
      <c r="L1489" s="10"/>
      <c r="M1489" s="10"/>
      <c r="O1489" s="172"/>
      <c r="P1489" s="173"/>
      <c r="Q1489" s="173"/>
      <c r="R1489" s="174"/>
    </row>
    <row r="1490" spans="1:18" x14ac:dyDescent="0.25">
      <c r="A1490" s="55"/>
      <c r="B1490" s="10"/>
      <c r="C1490" s="10" t="s">
        <v>537</v>
      </c>
      <c r="D1490" s="10"/>
      <c r="E1490" s="10" t="s">
        <v>68</v>
      </c>
      <c r="F1490" s="179">
        <v>8</v>
      </c>
      <c r="G1490" s="179"/>
      <c r="H1490" s="268">
        <v>0</v>
      </c>
      <c r="I1490" s="268"/>
      <c r="K1490" s="10"/>
      <c r="L1490" s="10"/>
      <c r="M1490" s="10"/>
      <c r="O1490" s="172"/>
      <c r="P1490" s="173"/>
      <c r="Q1490" s="173"/>
      <c r="R1490" s="174"/>
    </row>
    <row r="1491" spans="1:18" x14ac:dyDescent="0.25">
      <c r="A1491" s="55"/>
      <c r="B1491" s="10"/>
      <c r="C1491" s="10" t="s">
        <v>543</v>
      </c>
      <c r="D1491" s="10"/>
      <c r="E1491" s="10" t="s">
        <v>109</v>
      </c>
      <c r="F1491" s="179">
        <v>23</v>
      </c>
      <c r="G1491" s="179"/>
      <c r="H1491" s="268">
        <v>0</v>
      </c>
      <c r="I1491" s="268"/>
      <c r="K1491" s="10"/>
      <c r="L1491" s="10"/>
      <c r="M1491" s="10"/>
      <c r="O1491" s="172"/>
      <c r="P1491" s="173"/>
      <c r="Q1491" s="173"/>
      <c r="R1491" s="174"/>
    </row>
    <row r="1492" spans="1:18" x14ac:dyDescent="0.25">
      <c r="A1492" s="55"/>
      <c r="B1492" s="10"/>
      <c r="C1492" s="10" t="s">
        <v>544</v>
      </c>
      <c r="D1492" s="10"/>
      <c r="E1492" s="10" t="s">
        <v>131</v>
      </c>
      <c r="F1492" s="179">
        <v>60</v>
      </c>
      <c r="G1492" s="179">
        <v>1</v>
      </c>
      <c r="H1492" s="268">
        <v>1</v>
      </c>
      <c r="I1492" s="268">
        <v>2</v>
      </c>
      <c r="K1492" s="10"/>
      <c r="L1492" s="10"/>
      <c r="M1492" s="10"/>
      <c r="O1492" s="172"/>
      <c r="P1492" s="173"/>
      <c r="Q1492" s="173"/>
      <c r="R1492" s="174"/>
    </row>
    <row r="1493" spans="1:18" x14ac:dyDescent="0.25">
      <c r="A1493" s="55"/>
      <c r="B1493" s="10"/>
      <c r="C1493" s="10" t="s">
        <v>548</v>
      </c>
      <c r="D1493" s="10"/>
      <c r="E1493" s="10" t="s">
        <v>385</v>
      </c>
      <c r="F1493" s="179">
        <v>15</v>
      </c>
      <c r="G1493" s="179"/>
      <c r="H1493" s="268">
        <v>0</v>
      </c>
      <c r="I1493" s="268"/>
      <c r="K1493" s="10"/>
      <c r="L1493" s="10"/>
      <c r="M1493" s="10"/>
      <c r="O1493" s="172"/>
      <c r="P1493" s="173"/>
      <c r="Q1493" s="173"/>
      <c r="R1493" s="174"/>
    </row>
    <row r="1494" spans="1:18" x14ac:dyDescent="0.25">
      <c r="A1494" s="55"/>
      <c r="B1494" s="10"/>
      <c r="C1494" s="10" t="s">
        <v>549</v>
      </c>
      <c r="D1494" s="10"/>
      <c r="E1494" s="10" t="s">
        <v>170</v>
      </c>
      <c r="F1494" s="179">
        <v>6</v>
      </c>
      <c r="G1494" s="179">
        <v>1</v>
      </c>
      <c r="H1494" s="268">
        <v>1</v>
      </c>
      <c r="I1494" s="268">
        <v>0</v>
      </c>
      <c r="K1494" s="10"/>
      <c r="L1494" s="10"/>
      <c r="M1494" s="10"/>
      <c r="O1494" s="172"/>
      <c r="P1494" s="173"/>
      <c r="Q1494" s="173"/>
      <c r="R1494" s="174"/>
    </row>
    <row r="1495" spans="1:18" x14ac:dyDescent="0.25">
      <c r="A1495" s="55"/>
      <c r="B1495" s="10"/>
      <c r="C1495" s="10" t="s">
        <v>550</v>
      </c>
      <c r="D1495" s="10"/>
      <c r="E1495" s="10" t="s">
        <v>88</v>
      </c>
      <c r="F1495" s="179">
        <v>6</v>
      </c>
      <c r="G1495" s="179"/>
      <c r="H1495" s="268">
        <v>0</v>
      </c>
      <c r="I1495" s="268"/>
      <c r="K1495" s="10"/>
      <c r="L1495" s="10"/>
      <c r="M1495" s="10"/>
      <c r="O1495" s="172"/>
      <c r="P1495" s="173"/>
      <c r="Q1495" s="173"/>
      <c r="R1495" s="174"/>
    </row>
    <row r="1496" spans="1:18" x14ac:dyDescent="0.25">
      <c r="A1496" s="55"/>
      <c r="B1496" s="10"/>
      <c r="C1496" s="10" t="s">
        <v>551</v>
      </c>
      <c r="D1496" s="10"/>
      <c r="E1496" s="10" t="s">
        <v>157</v>
      </c>
      <c r="F1496" s="179">
        <v>3</v>
      </c>
      <c r="G1496" s="179"/>
      <c r="H1496" s="268">
        <v>0</v>
      </c>
      <c r="I1496" s="268"/>
      <c r="K1496" s="10"/>
      <c r="L1496" s="10"/>
      <c r="M1496" s="10"/>
      <c r="O1496" s="172"/>
      <c r="P1496" s="173"/>
      <c r="Q1496" s="173"/>
      <c r="R1496" s="174"/>
    </row>
    <row r="1497" spans="1:18" x14ac:dyDescent="0.25">
      <c r="A1497" s="55"/>
      <c r="B1497" s="10"/>
      <c r="C1497" s="10" t="s">
        <v>552</v>
      </c>
      <c r="D1497" s="10"/>
      <c r="E1497" s="10" t="s">
        <v>349</v>
      </c>
      <c r="F1497" s="179">
        <v>14</v>
      </c>
      <c r="G1497" s="179"/>
      <c r="H1497" s="268">
        <v>0</v>
      </c>
      <c r="I1497" s="268"/>
      <c r="K1497" s="10"/>
      <c r="L1497" s="10"/>
      <c r="M1497" s="10"/>
      <c r="O1497" s="172"/>
      <c r="P1497" s="173"/>
      <c r="Q1497" s="173"/>
      <c r="R1497" s="174"/>
    </row>
    <row r="1498" spans="1:18" x14ac:dyDescent="0.25">
      <c r="A1498" s="55"/>
      <c r="B1498" s="10"/>
      <c r="C1498" s="10" t="s">
        <v>558</v>
      </c>
      <c r="D1498" s="10"/>
      <c r="E1498" s="10" t="s">
        <v>194</v>
      </c>
      <c r="F1498" s="179">
        <v>5</v>
      </c>
      <c r="G1498" s="179"/>
      <c r="H1498" s="268">
        <v>0</v>
      </c>
      <c r="I1498" s="268"/>
      <c r="K1498" s="10"/>
      <c r="L1498" s="10"/>
      <c r="M1498" s="10"/>
      <c r="O1498" s="172"/>
      <c r="P1498" s="173"/>
      <c r="Q1498" s="173"/>
      <c r="R1498" s="174"/>
    </row>
    <row r="1499" spans="1:18" x14ac:dyDescent="0.25">
      <c r="A1499" s="55"/>
      <c r="B1499" s="10"/>
      <c r="C1499" s="10" t="s">
        <v>561</v>
      </c>
      <c r="D1499" s="10"/>
      <c r="E1499" s="10" t="s">
        <v>227</v>
      </c>
      <c r="F1499" s="179">
        <v>2</v>
      </c>
      <c r="G1499" s="179"/>
      <c r="H1499" s="268"/>
      <c r="I1499" s="268"/>
      <c r="K1499" s="10"/>
      <c r="L1499" s="10"/>
      <c r="M1499" s="10"/>
      <c r="O1499" s="172"/>
      <c r="P1499" s="173"/>
      <c r="Q1499" s="173"/>
      <c r="R1499" s="174"/>
    </row>
    <row r="1500" spans="1:18" x14ac:dyDescent="0.25">
      <c r="A1500" s="55"/>
      <c r="B1500" s="10"/>
      <c r="C1500" s="10" t="s">
        <v>564</v>
      </c>
      <c r="D1500" s="10"/>
      <c r="E1500" s="10" t="s">
        <v>75</v>
      </c>
      <c r="F1500" s="179">
        <v>20</v>
      </c>
      <c r="G1500" s="179"/>
      <c r="H1500" s="268">
        <v>0</v>
      </c>
      <c r="I1500" s="268"/>
      <c r="K1500" s="10"/>
      <c r="L1500" s="10"/>
      <c r="M1500" s="10"/>
      <c r="O1500" s="172"/>
      <c r="P1500" s="173"/>
      <c r="Q1500" s="173"/>
      <c r="R1500" s="174"/>
    </row>
    <row r="1501" spans="1:18" x14ac:dyDescent="0.25">
      <c r="A1501" s="55"/>
      <c r="B1501" s="10"/>
      <c r="C1501" s="10" t="s">
        <v>566</v>
      </c>
      <c r="D1501" s="10"/>
      <c r="E1501" s="10" t="s">
        <v>86</v>
      </c>
      <c r="F1501" s="179">
        <v>5</v>
      </c>
      <c r="G1501" s="179"/>
      <c r="H1501" s="268">
        <v>0</v>
      </c>
      <c r="I1501" s="268"/>
      <c r="K1501" s="10"/>
      <c r="L1501" s="10"/>
      <c r="M1501" s="10"/>
      <c r="O1501" s="172"/>
      <c r="P1501" s="173"/>
      <c r="Q1501" s="173"/>
      <c r="R1501" s="174"/>
    </row>
    <row r="1502" spans="1:18" x14ac:dyDescent="0.25">
      <c r="A1502" s="55"/>
      <c r="B1502" s="10"/>
      <c r="C1502" s="10" t="s">
        <v>570</v>
      </c>
      <c r="D1502" s="10"/>
      <c r="E1502" s="10" t="s">
        <v>120</v>
      </c>
      <c r="F1502" s="179">
        <v>3</v>
      </c>
      <c r="G1502" s="179"/>
      <c r="H1502" s="268"/>
      <c r="I1502" s="268"/>
      <c r="K1502" s="10"/>
      <c r="L1502" s="10"/>
      <c r="M1502" s="10"/>
      <c r="O1502" s="172"/>
      <c r="P1502" s="173"/>
      <c r="Q1502" s="173"/>
      <c r="R1502" s="174"/>
    </row>
    <row r="1503" spans="1:18" x14ac:dyDescent="0.25">
      <c r="A1503" s="55"/>
      <c r="B1503" s="10"/>
      <c r="C1503" s="10" t="s">
        <v>571</v>
      </c>
      <c r="D1503" s="10"/>
      <c r="E1503" s="10" t="s">
        <v>572</v>
      </c>
      <c r="F1503" s="179">
        <v>2</v>
      </c>
      <c r="G1503" s="179"/>
      <c r="H1503" s="268"/>
      <c r="I1503" s="268"/>
      <c r="K1503" s="10"/>
      <c r="L1503" s="10"/>
      <c r="M1503" s="10"/>
      <c r="O1503" s="172"/>
      <c r="P1503" s="173"/>
      <c r="Q1503" s="173"/>
      <c r="R1503" s="174"/>
    </row>
    <row r="1504" spans="1:18" x14ac:dyDescent="0.25">
      <c r="A1504" s="55"/>
      <c r="B1504" s="10"/>
      <c r="C1504" s="10" t="s">
        <v>573</v>
      </c>
      <c r="D1504" s="10"/>
      <c r="E1504" s="10" t="s">
        <v>167</v>
      </c>
      <c r="F1504" s="179">
        <v>56</v>
      </c>
      <c r="G1504" s="179"/>
      <c r="H1504" s="268">
        <v>0</v>
      </c>
      <c r="I1504" s="268"/>
      <c r="K1504" s="10"/>
      <c r="L1504" s="10"/>
      <c r="M1504" s="10"/>
      <c r="O1504" s="172"/>
      <c r="P1504" s="173"/>
      <c r="Q1504" s="173"/>
      <c r="R1504" s="174"/>
    </row>
    <row r="1505" spans="1:18" x14ac:dyDescent="0.25">
      <c r="A1505" s="55"/>
      <c r="B1505" s="10"/>
      <c r="C1505" s="10" t="s">
        <v>575</v>
      </c>
      <c r="D1505" s="10"/>
      <c r="E1505" s="10" t="s">
        <v>179</v>
      </c>
      <c r="F1505" s="179">
        <v>51</v>
      </c>
      <c r="G1505" s="179"/>
      <c r="H1505" s="268">
        <v>0</v>
      </c>
      <c r="I1505" s="268"/>
      <c r="K1505" s="10"/>
      <c r="L1505" s="10"/>
      <c r="M1505" s="10"/>
      <c r="O1505" s="172"/>
      <c r="P1505" s="173"/>
      <c r="Q1505" s="173"/>
      <c r="R1505" s="174"/>
    </row>
    <row r="1506" spans="1:18" x14ac:dyDescent="0.25">
      <c r="A1506" s="55"/>
      <c r="B1506" s="10"/>
      <c r="C1506" s="10" t="s">
        <v>697</v>
      </c>
      <c r="D1506" s="10"/>
      <c r="E1506" s="10" t="s">
        <v>578</v>
      </c>
      <c r="F1506" s="179">
        <v>5</v>
      </c>
      <c r="G1506" s="179"/>
      <c r="H1506" s="268">
        <v>0</v>
      </c>
      <c r="I1506" s="268"/>
      <c r="K1506" s="10"/>
      <c r="L1506" s="10"/>
      <c r="M1506" s="10"/>
      <c r="O1506" s="172"/>
      <c r="P1506" s="173"/>
      <c r="Q1506" s="173"/>
      <c r="R1506" s="174"/>
    </row>
    <row r="1507" spans="1:18" x14ac:dyDescent="0.25">
      <c r="A1507" s="55"/>
      <c r="B1507" s="10"/>
      <c r="C1507" s="10" t="s">
        <v>579</v>
      </c>
      <c r="D1507" s="10"/>
      <c r="E1507" s="10" t="s">
        <v>127</v>
      </c>
      <c r="F1507" s="179">
        <v>7</v>
      </c>
      <c r="G1507" s="179"/>
      <c r="H1507" s="268">
        <v>0</v>
      </c>
      <c r="I1507" s="268"/>
      <c r="K1507" s="10"/>
      <c r="L1507" s="10"/>
      <c r="M1507" s="10"/>
      <c r="O1507" s="172"/>
      <c r="P1507" s="173"/>
      <c r="Q1507" s="173"/>
      <c r="R1507" s="174"/>
    </row>
    <row r="1508" spans="1:18" x14ac:dyDescent="0.25">
      <c r="A1508" s="55"/>
      <c r="B1508" s="10"/>
      <c r="C1508" s="10" t="s">
        <v>583</v>
      </c>
      <c r="D1508" s="10"/>
      <c r="E1508" s="10" t="s">
        <v>460</v>
      </c>
      <c r="F1508" s="179">
        <v>16</v>
      </c>
      <c r="G1508" s="179"/>
      <c r="H1508" s="268"/>
      <c r="I1508" s="268"/>
      <c r="K1508" s="10"/>
      <c r="L1508" s="10"/>
      <c r="M1508" s="10"/>
      <c r="O1508" s="172"/>
      <c r="P1508" s="173"/>
      <c r="Q1508" s="173"/>
      <c r="R1508" s="174"/>
    </row>
    <row r="1509" spans="1:18" x14ac:dyDescent="0.25">
      <c r="A1509" s="55"/>
      <c r="B1509" s="10"/>
      <c r="C1509" s="10"/>
      <c r="D1509" s="10"/>
      <c r="E1509" s="10"/>
      <c r="F1509" s="179"/>
      <c r="G1509" s="179"/>
      <c r="H1509" s="268"/>
      <c r="I1509" s="268"/>
      <c r="K1509" s="10"/>
      <c r="L1509" s="10"/>
      <c r="M1509" s="10"/>
      <c r="O1509" s="172"/>
      <c r="P1509" s="173"/>
      <c r="Q1509" s="173"/>
      <c r="R1509" s="174"/>
    </row>
    <row r="1510" spans="1:18" x14ac:dyDescent="0.25">
      <c r="A1510" s="55"/>
      <c r="B1510" s="10"/>
      <c r="C1510" s="10"/>
      <c r="D1510" s="10"/>
      <c r="E1510" s="10"/>
      <c r="F1510" s="179"/>
      <c r="G1510" s="179"/>
      <c r="H1510" s="268"/>
      <c r="I1510" s="268"/>
      <c r="K1510" s="10"/>
      <c r="L1510" s="10"/>
      <c r="M1510" s="10"/>
      <c r="O1510" s="172"/>
      <c r="P1510" s="173"/>
      <c r="Q1510" s="173"/>
      <c r="R1510" s="174"/>
    </row>
    <row r="1511" spans="1:18" ht="15.75" thickBot="1" x14ac:dyDescent="0.3">
      <c r="A1511" s="55"/>
      <c r="B1511" s="10"/>
      <c r="C1511" s="10"/>
      <c r="D1511" s="10"/>
      <c r="E1511" s="10"/>
      <c r="F1511" s="179"/>
      <c r="G1511" s="179"/>
      <c r="H1511" s="268"/>
      <c r="I1511" s="268"/>
      <c r="K1511" s="10"/>
      <c r="L1511" s="10"/>
      <c r="M1511" s="10"/>
      <c r="O1511" s="172"/>
      <c r="P1511" s="173"/>
      <c r="Q1511" s="173"/>
      <c r="R1511" s="174"/>
    </row>
    <row r="1512" spans="1:18" ht="15.75" thickBot="1" x14ac:dyDescent="0.3">
      <c r="A1512" s="55"/>
      <c r="B1512" s="93" t="s">
        <v>586</v>
      </c>
      <c r="C1512" s="94"/>
      <c r="D1512" s="94"/>
      <c r="E1512" s="94"/>
      <c r="F1512" s="231">
        <f>SUM(F1334:F1511)</f>
        <v>1632</v>
      </c>
      <c r="G1512" s="231">
        <f>SUM(G1334:G1511)</f>
        <v>18</v>
      </c>
      <c r="H1512" s="183">
        <f>SUM(H1334:H1511)</f>
        <v>15</v>
      </c>
      <c r="I1512" s="269">
        <f>AVERAGE(I1334:I1511)</f>
        <v>9</v>
      </c>
      <c r="K1512" s="97"/>
      <c r="L1512" s="95"/>
      <c r="M1512" s="96"/>
      <c r="O1512" s="472"/>
      <c r="P1512" s="473"/>
      <c r="Q1512" s="473"/>
      <c r="R1512" s="474"/>
    </row>
    <row r="1513" spans="1:18" x14ac:dyDescent="0.25">
      <c r="A1513" s="55"/>
      <c r="B1513" s="3"/>
      <c r="C1513" s="3"/>
      <c r="D1513" s="3"/>
      <c r="E1513" s="3"/>
      <c r="F1513" s="180"/>
      <c r="G1513" s="180"/>
      <c r="H1513" s="184"/>
      <c r="I1513" s="184"/>
      <c r="K1513" s="3"/>
      <c r="L1513" s="3"/>
      <c r="M1513" s="3"/>
      <c r="O1513" s="3"/>
    </row>
    <row r="1514" spans="1:18" x14ac:dyDescent="0.25">
      <c r="B1514" s="3"/>
      <c r="C1514" s="3"/>
      <c r="D1514" s="3"/>
      <c r="E1514" s="3"/>
      <c r="F1514" s="180"/>
      <c r="G1514" s="180"/>
      <c r="H1514" s="184"/>
      <c r="I1514" s="184"/>
      <c r="K1514" s="3"/>
      <c r="L1514" s="3"/>
      <c r="M1514" s="3"/>
      <c r="O1514" s="3"/>
    </row>
    <row r="1515" spans="1:18" x14ac:dyDescent="0.25">
      <c r="B1515" s="3"/>
      <c r="C1515" s="3"/>
      <c r="D1515" s="3"/>
      <c r="E1515" s="3"/>
      <c r="F1515" s="180"/>
      <c r="G1515" s="180"/>
      <c r="H1515" s="184"/>
      <c r="I1515" s="184"/>
      <c r="K1515" s="50"/>
      <c r="L1515" s="3"/>
      <c r="M1515" s="3"/>
      <c r="O1515" s="50"/>
    </row>
    <row r="1516" spans="1:18" x14ac:dyDescent="0.25">
      <c r="B1516" s="3"/>
      <c r="C1516" s="3"/>
      <c r="D1516" s="3"/>
      <c r="E1516" s="3"/>
      <c r="F1516" s="180"/>
      <c r="G1516" s="180"/>
      <c r="H1516" s="184"/>
      <c r="I1516" s="184"/>
      <c r="K1516" s="50"/>
      <c r="L1516" s="3"/>
      <c r="M1516" s="3"/>
      <c r="O1516" s="50"/>
    </row>
    <row r="1517" spans="1:18" x14ac:dyDescent="0.25">
      <c r="B1517" s="3"/>
      <c r="C1517" s="3"/>
      <c r="D1517" s="3"/>
      <c r="E1517" s="3"/>
      <c r="F1517" s="180"/>
      <c r="G1517" s="180"/>
      <c r="H1517" s="184"/>
      <c r="I1517" s="184"/>
      <c r="K1517" s="50"/>
      <c r="L1517" s="3"/>
      <c r="M1517" s="3"/>
      <c r="O1517" s="50"/>
    </row>
    <row r="1518" spans="1:18" x14ac:dyDescent="0.25">
      <c r="B1518" s="3"/>
      <c r="C1518" s="3"/>
      <c r="D1518" s="3"/>
      <c r="E1518" s="3"/>
      <c r="F1518" s="180"/>
      <c r="G1518" s="180"/>
      <c r="H1518" s="184"/>
      <c r="I1518" s="184"/>
      <c r="K1518" s="50"/>
      <c r="L1518" s="3"/>
      <c r="M1518" s="3"/>
      <c r="O1518" s="50"/>
    </row>
    <row r="1519" spans="1:18" x14ac:dyDescent="0.25">
      <c r="B1519" s="3"/>
      <c r="C1519" s="3"/>
      <c r="D1519" s="3"/>
      <c r="E1519" s="3"/>
      <c r="F1519" s="180"/>
      <c r="G1519" s="180"/>
      <c r="H1519" s="184"/>
      <c r="I1519" s="184"/>
      <c r="K1519" s="50"/>
      <c r="L1519" s="3"/>
      <c r="M1519" s="3"/>
      <c r="O1519" s="50"/>
    </row>
    <row r="1520" spans="1:18"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sheetData>
  <mergeCells count="4112">
    <mergeCell ref="O637:R637"/>
    <mergeCell ref="O1512:R1512"/>
    <mergeCell ref="O1334:R1334"/>
    <mergeCell ref="O1330:R1330"/>
    <mergeCell ref="O898:R898"/>
    <mergeCell ref="O636:R636"/>
    <mergeCell ref="O1138:R1138"/>
    <mergeCell ref="O1139:R1139"/>
    <mergeCell ref="O16:R16"/>
    <mergeCell ref="O17:R17"/>
    <mergeCell ref="O369:R369"/>
    <mergeCell ref="WYY372:WZB372"/>
    <mergeCell ref="WXO372:WXR372"/>
    <mergeCell ref="WXS372:WXV372"/>
    <mergeCell ref="WXW372:WXZ372"/>
    <mergeCell ref="WYA372:WYD372"/>
    <mergeCell ref="WYE372:WYH372"/>
    <mergeCell ref="WWU372:WWX372"/>
    <mergeCell ref="WWY372:WXB372"/>
    <mergeCell ref="WXC372:WXF372"/>
    <mergeCell ref="WXG372:WXJ372"/>
    <mergeCell ref="WXK372:WXN372"/>
    <mergeCell ref="WVG372:WVJ372"/>
    <mergeCell ref="WVK372:WVN372"/>
    <mergeCell ref="WVO372:WVR372"/>
    <mergeCell ref="WVS372:WVV372"/>
    <mergeCell ref="WVW372:WVZ372"/>
    <mergeCell ref="WUM372:WUP372"/>
    <mergeCell ref="WUQ372:WUT372"/>
    <mergeCell ref="WUU372:WUX372"/>
    <mergeCell ref="WUY372:WVB372"/>
    <mergeCell ref="WTO372:WTR372"/>
    <mergeCell ref="XCA372:XCD372"/>
    <mergeCell ref="XAQ372:XAT372"/>
    <mergeCell ref="XAU372:XAX372"/>
    <mergeCell ref="XAY372:XBB372"/>
    <mergeCell ref="XBC372:XBF372"/>
    <mergeCell ref="XBG372:XBJ372"/>
    <mergeCell ref="WZW372:WZZ372"/>
    <mergeCell ref="XAA372:XAD372"/>
    <mergeCell ref="XAE372:XAH372"/>
    <mergeCell ref="XAI372:XAL372"/>
    <mergeCell ref="WWA372:WWD372"/>
    <mergeCell ref="WWE372:WWH372"/>
    <mergeCell ref="WWI372:WWL372"/>
    <mergeCell ref="WWM372:WWP372"/>
    <mergeCell ref="WWQ372:WWT372"/>
    <mergeCell ref="WYI372:WYL372"/>
    <mergeCell ref="WYM372:WYP372"/>
    <mergeCell ref="WYQ372:WYT372"/>
    <mergeCell ref="WSE372:WSH372"/>
    <mergeCell ref="WSI372:WSL372"/>
    <mergeCell ref="WVC372:WVF372"/>
    <mergeCell ref="WZS372:WZV372"/>
    <mergeCell ref="WQQ372:WQT372"/>
    <mergeCell ref="WQU372:WQX372"/>
    <mergeCell ref="WQY372:WRB372"/>
    <mergeCell ref="WRC372:WRF372"/>
    <mergeCell ref="WRG372:WRJ372"/>
    <mergeCell ref="WPW372:WPZ372"/>
    <mergeCell ref="WQA372:WQD372"/>
    <mergeCell ref="WQE372:WQH372"/>
    <mergeCell ref="WQI372:WQL372"/>
    <mergeCell ref="WQM372:WQP372"/>
    <mergeCell ref="XBS372:XBV372"/>
    <mergeCell ref="XBW372:XBZ372"/>
    <mergeCell ref="WTS372:WTV372"/>
    <mergeCell ref="XEY372:XFB372"/>
    <mergeCell ref="WSM372:WSP372"/>
    <mergeCell ref="WSQ372:WST372"/>
    <mergeCell ref="WSU372:WSX372"/>
    <mergeCell ref="WRK372:WRN372"/>
    <mergeCell ref="WRO372:WRR372"/>
    <mergeCell ref="WRS372:WRV372"/>
    <mergeCell ref="WRW372:WRZ372"/>
    <mergeCell ref="WSA372:WSD372"/>
    <mergeCell ref="XBK372:XBN372"/>
    <mergeCell ref="XBO372:XBR372"/>
    <mergeCell ref="XAM372:XAP372"/>
    <mergeCell ref="WZC372:WZF372"/>
    <mergeCell ref="WZG372:WZJ372"/>
    <mergeCell ref="WZK372:WZN372"/>
    <mergeCell ref="WZO372:WZR372"/>
    <mergeCell ref="XFC372:XFD372"/>
    <mergeCell ref="XDS372:XDV372"/>
    <mergeCell ref="XDW372:XDZ372"/>
    <mergeCell ref="XEA372:XED372"/>
    <mergeCell ref="XEE372:XEH372"/>
    <mergeCell ref="XEI372:XEL372"/>
    <mergeCell ref="XCY372:XDB372"/>
    <mergeCell ref="XDC372:XDF372"/>
    <mergeCell ref="XDG372:XDJ372"/>
    <mergeCell ref="XDK372:XDN372"/>
    <mergeCell ref="XDO372:XDR372"/>
    <mergeCell ref="XCE372:XCH372"/>
    <mergeCell ref="XCI372:XCL372"/>
    <mergeCell ref="XCM372:XCP372"/>
    <mergeCell ref="XCQ372:XCT372"/>
    <mergeCell ref="XCU372:XCX372"/>
    <mergeCell ref="XEM372:XEP372"/>
    <mergeCell ref="XEQ372:XET372"/>
    <mergeCell ref="XEU372:XEX372"/>
    <mergeCell ref="WOQ372:WOT372"/>
    <mergeCell ref="WOU372:WOX372"/>
    <mergeCell ref="WOY372:WPB372"/>
    <mergeCell ref="WNO372:WNR372"/>
    <mergeCell ref="WNS372:WNV372"/>
    <mergeCell ref="WNW372:WNZ372"/>
    <mergeCell ref="WOA372:WOD372"/>
    <mergeCell ref="WOE372:WOH372"/>
    <mergeCell ref="WMU372:WMX372"/>
    <mergeCell ref="WMY372:WNB372"/>
    <mergeCell ref="WNC372:WNF372"/>
    <mergeCell ref="WNG372:WNJ372"/>
    <mergeCell ref="WNK372:WNN372"/>
    <mergeCell ref="WOI372:WOL372"/>
    <mergeCell ref="WOM372:WOP372"/>
    <mergeCell ref="WYU372:WYX372"/>
    <mergeCell ref="WPC372:WPF372"/>
    <mergeCell ref="WPG372:WPJ372"/>
    <mergeCell ref="WPK372:WPN372"/>
    <mergeCell ref="WPO372:WPR372"/>
    <mergeCell ref="WPS372:WPV372"/>
    <mergeCell ref="WTW372:WTZ372"/>
    <mergeCell ref="WUA372:WUD372"/>
    <mergeCell ref="WUE372:WUH372"/>
    <mergeCell ref="WUI372:WUL372"/>
    <mergeCell ref="WSY372:WTB372"/>
    <mergeCell ref="WTC372:WTF372"/>
    <mergeCell ref="WTG372:WTJ372"/>
    <mergeCell ref="WTK372:WTN372"/>
    <mergeCell ref="WMA372:WMD372"/>
    <mergeCell ref="WME372:WMH372"/>
    <mergeCell ref="WMI372:WML372"/>
    <mergeCell ref="WMM372:WMP372"/>
    <mergeCell ref="WMQ372:WMT372"/>
    <mergeCell ref="WFW372:WFZ372"/>
    <mergeCell ref="WGA372:WGD372"/>
    <mergeCell ref="WGE372:WGH372"/>
    <mergeCell ref="WGI372:WGL372"/>
    <mergeCell ref="WGM372:WGP372"/>
    <mergeCell ref="WFC372:WFF372"/>
    <mergeCell ref="WFG372:WFJ372"/>
    <mergeCell ref="WFK372:WFN372"/>
    <mergeCell ref="WFO372:WFR372"/>
    <mergeCell ref="WFS372:WFV372"/>
    <mergeCell ref="WEI372:WEL372"/>
    <mergeCell ref="WEM372:WEP372"/>
    <mergeCell ref="WEQ372:WET372"/>
    <mergeCell ref="WEU372:WEX372"/>
    <mergeCell ref="WEY372:WFB372"/>
    <mergeCell ref="WLG372:WLJ372"/>
    <mergeCell ref="WLK372:WLN372"/>
    <mergeCell ref="WIE372:WIH372"/>
    <mergeCell ref="WII372:WIL372"/>
    <mergeCell ref="WIM372:WIP372"/>
    <mergeCell ref="WIQ372:WIT372"/>
    <mergeCell ref="WIU372:WIX372"/>
    <mergeCell ref="WHK372:WHN372"/>
    <mergeCell ref="WHO372:WHR372"/>
    <mergeCell ref="WHS372:WHV372"/>
    <mergeCell ref="WHW372:WHZ372"/>
    <mergeCell ref="WIA372:WID372"/>
    <mergeCell ref="WGQ372:WGT372"/>
    <mergeCell ref="WGU372:WGX372"/>
    <mergeCell ref="WGY372:WHB372"/>
    <mergeCell ref="WHC372:WHF372"/>
    <mergeCell ref="WHG372:WHJ372"/>
    <mergeCell ref="WLO372:WLR372"/>
    <mergeCell ref="WLS372:WLV372"/>
    <mergeCell ref="WLW372:WLZ372"/>
    <mergeCell ref="WKM372:WKP372"/>
    <mergeCell ref="WKQ372:WKT372"/>
    <mergeCell ref="WKU372:WKX372"/>
    <mergeCell ref="WKY372:WLB372"/>
    <mergeCell ref="WLC372:WLF372"/>
    <mergeCell ref="WJS372:WJV372"/>
    <mergeCell ref="WJW372:WJZ372"/>
    <mergeCell ref="WKA372:WKD372"/>
    <mergeCell ref="WKE372:WKH372"/>
    <mergeCell ref="WKI372:WKL372"/>
    <mergeCell ref="WIY372:WJB372"/>
    <mergeCell ref="WJC372:WJF372"/>
    <mergeCell ref="WJG372:WJJ372"/>
    <mergeCell ref="WJK372:WJN372"/>
    <mergeCell ref="WJO372:WJR372"/>
    <mergeCell ref="WDW372:WDZ372"/>
    <mergeCell ref="WEA372:WED372"/>
    <mergeCell ref="WEE372:WEH372"/>
    <mergeCell ref="WCU372:WCX372"/>
    <mergeCell ref="WCY372:WDB372"/>
    <mergeCell ref="WDC372:WDF372"/>
    <mergeCell ref="WDG372:WDJ372"/>
    <mergeCell ref="WDK372:WDN372"/>
    <mergeCell ref="WCA372:WCD372"/>
    <mergeCell ref="WCE372:WCH372"/>
    <mergeCell ref="WCI372:WCL372"/>
    <mergeCell ref="WCM372:WCP372"/>
    <mergeCell ref="WCQ372:WCT372"/>
    <mergeCell ref="WDO372:WDR372"/>
    <mergeCell ref="WDS372:WDV372"/>
    <mergeCell ref="WBG372:WBJ372"/>
    <mergeCell ref="WBK372:WBN372"/>
    <mergeCell ref="WBO372:WBR372"/>
    <mergeCell ref="WBS372:WBV372"/>
    <mergeCell ref="WBW372:WBZ372"/>
    <mergeCell ref="VVC372:VVF372"/>
    <mergeCell ref="VVG372:VVJ372"/>
    <mergeCell ref="VVK372:VVN372"/>
    <mergeCell ref="VVO372:VVR372"/>
    <mergeCell ref="VVS372:VVV372"/>
    <mergeCell ref="VUI372:VUL372"/>
    <mergeCell ref="VUM372:VUP372"/>
    <mergeCell ref="VUQ372:VUT372"/>
    <mergeCell ref="VUU372:VUX372"/>
    <mergeCell ref="VUY372:VVB372"/>
    <mergeCell ref="VTO372:VTR372"/>
    <mergeCell ref="VTS372:VTV372"/>
    <mergeCell ref="VTW372:VTZ372"/>
    <mergeCell ref="VUA372:VUD372"/>
    <mergeCell ref="VUE372:VUH372"/>
    <mergeCell ref="WAM372:WAP372"/>
    <mergeCell ref="WAQ372:WAT372"/>
    <mergeCell ref="VXK372:VXN372"/>
    <mergeCell ref="VXO372:VXR372"/>
    <mergeCell ref="VXS372:VXV372"/>
    <mergeCell ref="VXW372:VXZ372"/>
    <mergeCell ref="VYA372:VYD372"/>
    <mergeCell ref="VWQ372:VWT372"/>
    <mergeCell ref="VWU372:VWX372"/>
    <mergeCell ref="VWY372:VXB372"/>
    <mergeCell ref="VXC372:VXF372"/>
    <mergeCell ref="VXG372:VXJ372"/>
    <mergeCell ref="VVW372:VVZ372"/>
    <mergeCell ref="VWA372:VWD372"/>
    <mergeCell ref="VWE372:VWH372"/>
    <mergeCell ref="VWI372:VWL372"/>
    <mergeCell ref="VWM372:VWP372"/>
    <mergeCell ref="WAU372:WAX372"/>
    <mergeCell ref="WAY372:WBB372"/>
    <mergeCell ref="WBC372:WBF372"/>
    <mergeCell ref="VZS372:VZV372"/>
    <mergeCell ref="VZW372:VZZ372"/>
    <mergeCell ref="WAA372:WAD372"/>
    <mergeCell ref="WAE372:WAH372"/>
    <mergeCell ref="WAI372:WAL372"/>
    <mergeCell ref="VYY372:VZB372"/>
    <mergeCell ref="VZC372:VZF372"/>
    <mergeCell ref="VZG372:VZJ372"/>
    <mergeCell ref="VZK372:VZN372"/>
    <mergeCell ref="VZO372:VZR372"/>
    <mergeCell ref="VYE372:VYH372"/>
    <mergeCell ref="VYI372:VYL372"/>
    <mergeCell ref="VYM372:VYP372"/>
    <mergeCell ref="VYQ372:VYT372"/>
    <mergeCell ref="VYU372:VYX372"/>
    <mergeCell ref="VTC372:VTF372"/>
    <mergeCell ref="VTG372:VTJ372"/>
    <mergeCell ref="VTK372:VTN372"/>
    <mergeCell ref="VSA372:VSD372"/>
    <mergeCell ref="VSE372:VSH372"/>
    <mergeCell ref="VSI372:VSL372"/>
    <mergeCell ref="VSM372:VSP372"/>
    <mergeCell ref="VSQ372:VST372"/>
    <mergeCell ref="VRG372:VRJ372"/>
    <mergeCell ref="VRK372:VRN372"/>
    <mergeCell ref="VRO372:VRR372"/>
    <mergeCell ref="VRS372:VRV372"/>
    <mergeCell ref="VRW372:VRZ372"/>
    <mergeCell ref="VSU372:VSX372"/>
    <mergeCell ref="VSY372:VTB372"/>
    <mergeCell ref="VQM372:VQP372"/>
    <mergeCell ref="VQQ372:VQT372"/>
    <mergeCell ref="VQU372:VQX372"/>
    <mergeCell ref="VQY372:VRB372"/>
    <mergeCell ref="VRC372:VRF372"/>
    <mergeCell ref="VKI372:VKL372"/>
    <mergeCell ref="VKM372:VKP372"/>
    <mergeCell ref="VKQ372:VKT372"/>
    <mergeCell ref="VKU372:VKX372"/>
    <mergeCell ref="VKY372:VLB372"/>
    <mergeCell ref="VJO372:VJR372"/>
    <mergeCell ref="VJS372:VJV372"/>
    <mergeCell ref="VJW372:VJZ372"/>
    <mergeCell ref="VKA372:VKD372"/>
    <mergeCell ref="VKE372:VKH372"/>
    <mergeCell ref="VIU372:VIX372"/>
    <mergeCell ref="VIY372:VJB372"/>
    <mergeCell ref="VJC372:VJF372"/>
    <mergeCell ref="VJG372:VJJ372"/>
    <mergeCell ref="VJK372:VJN372"/>
    <mergeCell ref="VPS372:VPV372"/>
    <mergeCell ref="VPW372:VPZ372"/>
    <mergeCell ref="VMQ372:VMT372"/>
    <mergeCell ref="VMU372:VMX372"/>
    <mergeCell ref="VMY372:VNB372"/>
    <mergeCell ref="VNC372:VNF372"/>
    <mergeCell ref="VNG372:VNJ372"/>
    <mergeCell ref="VLW372:VLZ372"/>
    <mergeCell ref="VMA372:VMD372"/>
    <mergeCell ref="VME372:VMH372"/>
    <mergeCell ref="VMI372:VML372"/>
    <mergeCell ref="VMM372:VMP372"/>
    <mergeCell ref="VLC372:VLF372"/>
    <mergeCell ref="VLG372:VLJ372"/>
    <mergeCell ref="VLK372:VLN372"/>
    <mergeCell ref="VLO372:VLR372"/>
    <mergeCell ref="VLS372:VLV372"/>
    <mergeCell ref="VQA372:VQD372"/>
    <mergeCell ref="VQE372:VQH372"/>
    <mergeCell ref="VQI372:VQL372"/>
    <mergeCell ref="VOY372:VPB372"/>
    <mergeCell ref="VPC372:VPF372"/>
    <mergeCell ref="VPG372:VPJ372"/>
    <mergeCell ref="VPK372:VPN372"/>
    <mergeCell ref="VPO372:VPR372"/>
    <mergeCell ref="VOE372:VOH372"/>
    <mergeCell ref="VOI372:VOL372"/>
    <mergeCell ref="VOM372:VOP372"/>
    <mergeCell ref="VOQ372:VOT372"/>
    <mergeCell ref="VOU372:VOX372"/>
    <mergeCell ref="VNK372:VNN372"/>
    <mergeCell ref="VNO372:VNR372"/>
    <mergeCell ref="VNS372:VNV372"/>
    <mergeCell ref="VNW372:VNZ372"/>
    <mergeCell ref="VOA372:VOD372"/>
    <mergeCell ref="VII372:VIL372"/>
    <mergeCell ref="VIM372:VIP372"/>
    <mergeCell ref="VIQ372:VIT372"/>
    <mergeCell ref="VHG372:VHJ372"/>
    <mergeCell ref="VHK372:VHN372"/>
    <mergeCell ref="VHO372:VHR372"/>
    <mergeCell ref="VHS372:VHV372"/>
    <mergeCell ref="VHW372:VHZ372"/>
    <mergeCell ref="VGM372:VGP372"/>
    <mergeCell ref="VGQ372:VGT372"/>
    <mergeCell ref="VGU372:VGX372"/>
    <mergeCell ref="VGY372:VHB372"/>
    <mergeCell ref="VHC372:VHF372"/>
    <mergeCell ref="VIA372:VID372"/>
    <mergeCell ref="VIE372:VIH372"/>
    <mergeCell ref="VFS372:VFV372"/>
    <mergeCell ref="VFW372:VFZ372"/>
    <mergeCell ref="VGA372:VGD372"/>
    <mergeCell ref="VGE372:VGH372"/>
    <mergeCell ref="VGI372:VGL372"/>
    <mergeCell ref="UZO372:UZR372"/>
    <mergeCell ref="UZS372:UZV372"/>
    <mergeCell ref="UZW372:UZZ372"/>
    <mergeCell ref="VAA372:VAD372"/>
    <mergeCell ref="VAE372:VAH372"/>
    <mergeCell ref="UYU372:UYX372"/>
    <mergeCell ref="UYY372:UZB372"/>
    <mergeCell ref="UZC372:UZF372"/>
    <mergeCell ref="UZG372:UZJ372"/>
    <mergeCell ref="UZK372:UZN372"/>
    <mergeCell ref="UYA372:UYD372"/>
    <mergeCell ref="UYE372:UYH372"/>
    <mergeCell ref="UYI372:UYL372"/>
    <mergeCell ref="UYM372:UYP372"/>
    <mergeCell ref="UYQ372:UYT372"/>
    <mergeCell ref="VEY372:VFB372"/>
    <mergeCell ref="VFC372:VFF372"/>
    <mergeCell ref="VBW372:VBZ372"/>
    <mergeCell ref="VCA372:VCD372"/>
    <mergeCell ref="VCE372:VCH372"/>
    <mergeCell ref="VCI372:VCL372"/>
    <mergeCell ref="VCM372:VCP372"/>
    <mergeCell ref="VBC372:VBF372"/>
    <mergeCell ref="VBG372:VBJ372"/>
    <mergeCell ref="VBK372:VBN372"/>
    <mergeCell ref="VBO372:VBR372"/>
    <mergeCell ref="VBS372:VBV372"/>
    <mergeCell ref="VAI372:VAL372"/>
    <mergeCell ref="VAM372:VAP372"/>
    <mergeCell ref="VAQ372:VAT372"/>
    <mergeCell ref="VAU372:VAX372"/>
    <mergeCell ref="VAY372:VBB372"/>
    <mergeCell ref="VFG372:VFJ372"/>
    <mergeCell ref="VFK372:VFN372"/>
    <mergeCell ref="VFO372:VFR372"/>
    <mergeCell ref="VEE372:VEH372"/>
    <mergeCell ref="VEI372:VEL372"/>
    <mergeCell ref="VEM372:VEP372"/>
    <mergeCell ref="VEQ372:VET372"/>
    <mergeCell ref="VEU372:VEX372"/>
    <mergeCell ref="VDK372:VDN372"/>
    <mergeCell ref="VDO372:VDR372"/>
    <mergeCell ref="VDS372:VDV372"/>
    <mergeCell ref="VDW372:VDZ372"/>
    <mergeCell ref="VEA372:VED372"/>
    <mergeCell ref="VCQ372:VCT372"/>
    <mergeCell ref="VCU372:VCX372"/>
    <mergeCell ref="VCY372:VDB372"/>
    <mergeCell ref="VDC372:VDF372"/>
    <mergeCell ref="VDG372:VDJ372"/>
    <mergeCell ref="UXO372:UXR372"/>
    <mergeCell ref="UXS372:UXV372"/>
    <mergeCell ref="UXW372:UXZ372"/>
    <mergeCell ref="UWM372:UWP372"/>
    <mergeCell ref="UWQ372:UWT372"/>
    <mergeCell ref="UWU372:UWX372"/>
    <mergeCell ref="UWY372:UXB372"/>
    <mergeCell ref="UXC372:UXF372"/>
    <mergeCell ref="UVS372:UVV372"/>
    <mergeCell ref="UVW372:UVZ372"/>
    <mergeCell ref="UWA372:UWD372"/>
    <mergeCell ref="UWE372:UWH372"/>
    <mergeCell ref="UWI372:UWL372"/>
    <mergeCell ref="UXG372:UXJ372"/>
    <mergeCell ref="UXK372:UXN372"/>
    <mergeCell ref="UUY372:UVB372"/>
    <mergeCell ref="UVC372:UVF372"/>
    <mergeCell ref="UVG372:UVJ372"/>
    <mergeCell ref="UVK372:UVN372"/>
    <mergeCell ref="UVO372:UVR372"/>
    <mergeCell ref="UOU372:UOX372"/>
    <mergeCell ref="UOY372:UPB372"/>
    <mergeCell ref="UPC372:UPF372"/>
    <mergeCell ref="UPG372:UPJ372"/>
    <mergeCell ref="UPK372:UPN372"/>
    <mergeCell ref="UOA372:UOD372"/>
    <mergeCell ref="UOE372:UOH372"/>
    <mergeCell ref="UOI372:UOL372"/>
    <mergeCell ref="UOM372:UOP372"/>
    <mergeCell ref="UOQ372:UOT372"/>
    <mergeCell ref="UNG372:UNJ372"/>
    <mergeCell ref="UNK372:UNN372"/>
    <mergeCell ref="UNO372:UNR372"/>
    <mergeCell ref="UNS372:UNV372"/>
    <mergeCell ref="UNW372:UNZ372"/>
    <mergeCell ref="UUE372:UUH372"/>
    <mergeCell ref="UUI372:UUL372"/>
    <mergeCell ref="URC372:URF372"/>
    <mergeCell ref="URG372:URJ372"/>
    <mergeCell ref="URK372:URN372"/>
    <mergeCell ref="URO372:URR372"/>
    <mergeCell ref="URS372:URV372"/>
    <mergeCell ref="UQI372:UQL372"/>
    <mergeCell ref="UQM372:UQP372"/>
    <mergeCell ref="UQQ372:UQT372"/>
    <mergeCell ref="UQU372:UQX372"/>
    <mergeCell ref="UQY372:URB372"/>
    <mergeCell ref="UPO372:UPR372"/>
    <mergeCell ref="UPS372:UPV372"/>
    <mergeCell ref="UPW372:UPZ372"/>
    <mergeCell ref="UQA372:UQD372"/>
    <mergeCell ref="UQE372:UQH372"/>
    <mergeCell ref="UUM372:UUP372"/>
    <mergeCell ref="UUQ372:UUT372"/>
    <mergeCell ref="UUU372:UUX372"/>
    <mergeCell ref="UTK372:UTN372"/>
    <mergeCell ref="UTO372:UTR372"/>
    <mergeCell ref="UTS372:UTV372"/>
    <mergeCell ref="UTW372:UTZ372"/>
    <mergeCell ref="UUA372:UUD372"/>
    <mergeCell ref="USQ372:UST372"/>
    <mergeCell ref="USU372:USX372"/>
    <mergeCell ref="USY372:UTB372"/>
    <mergeCell ref="UTC372:UTF372"/>
    <mergeCell ref="UTG372:UTJ372"/>
    <mergeCell ref="URW372:URZ372"/>
    <mergeCell ref="USA372:USD372"/>
    <mergeCell ref="USE372:USH372"/>
    <mergeCell ref="USI372:USL372"/>
    <mergeCell ref="USM372:USP372"/>
    <mergeCell ref="UMU372:UMX372"/>
    <mergeCell ref="UMY372:UNB372"/>
    <mergeCell ref="UNC372:UNF372"/>
    <mergeCell ref="ULS372:ULV372"/>
    <mergeCell ref="ULW372:ULZ372"/>
    <mergeCell ref="UMA372:UMD372"/>
    <mergeCell ref="UME372:UMH372"/>
    <mergeCell ref="UMI372:UML372"/>
    <mergeCell ref="UKY372:ULB372"/>
    <mergeCell ref="ULC372:ULF372"/>
    <mergeCell ref="ULG372:ULJ372"/>
    <mergeCell ref="ULK372:ULN372"/>
    <mergeCell ref="ULO372:ULR372"/>
    <mergeCell ref="UMM372:UMP372"/>
    <mergeCell ref="UMQ372:UMT372"/>
    <mergeCell ref="UKE372:UKH372"/>
    <mergeCell ref="UKI372:UKL372"/>
    <mergeCell ref="UKM372:UKP372"/>
    <mergeCell ref="UKQ372:UKT372"/>
    <mergeCell ref="UKU372:UKX372"/>
    <mergeCell ref="UEA372:UED372"/>
    <mergeCell ref="UEE372:UEH372"/>
    <mergeCell ref="UEI372:UEL372"/>
    <mergeCell ref="UEM372:UEP372"/>
    <mergeCell ref="UEQ372:UET372"/>
    <mergeCell ref="UDG372:UDJ372"/>
    <mergeCell ref="UDK372:UDN372"/>
    <mergeCell ref="UDO372:UDR372"/>
    <mergeCell ref="UDS372:UDV372"/>
    <mergeCell ref="UDW372:UDZ372"/>
    <mergeCell ref="UCM372:UCP372"/>
    <mergeCell ref="UCQ372:UCT372"/>
    <mergeCell ref="UCU372:UCX372"/>
    <mergeCell ref="UCY372:UDB372"/>
    <mergeCell ref="UDC372:UDF372"/>
    <mergeCell ref="UJK372:UJN372"/>
    <mergeCell ref="UJO372:UJR372"/>
    <mergeCell ref="UGI372:UGL372"/>
    <mergeCell ref="UGM372:UGP372"/>
    <mergeCell ref="UGQ372:UGT372"/>
    <mergeCell ref="UGU372:UGX372"/>
    <mergeCell ref="UGY372:UHB372"/>
    <mergeCell ref="UFO372:UFR372"/>
    <mergeCell ref="UFS372:UFV372"/>
    <mergeCell ref="UFW372:UFZ372"/>
    <mergeCell ref="UGA372:UGD372"/>
    <mergeCell ref="UGE372:UGH372"/>
    <mergeCell ref="UEU372:UEX372"/>
    <mergeCell ref="UEY372:UFB372"/>
    <mergeCell ref="UFC372:UFF372"/>
    <mergeCell ref="UFG372:UFJ372"/>
    <mergeCell ref="UFK372:UFN372"/>
    <mergeCell ref="UJS372:UJV372"/>
    <mergeCell ref="UJW372:UJZ372"/>
    <mergeCell ref="UKA372:UKD372"/>
    <mergeCell ref="UIQ372:UIT372"/>
    <mergeCell ref="UIU372:UIX372"/>
    <mergeCell ref="UIY372:UJB372"/>
    <mergeCell ref="UJC372:UJF372"/>
    <mergeCell ref="UJG372:UJJ372"/>
    <mergeCell ref="UHW372:UHZ372"/>
    <mergeCell ref="UIA372:UID372"/>
    <mergeCell ref="UIE372:UIH372"/>
    <mergeCell ref="UII372:UIL372"/>
    <mergeCell ref="UIM372:UIP372"/>
    <mergeCell ref="UHC372:UHF372"/>
    <mergeCell ref="UHG372:UHJ372"/>
    <mergeCell ref="UHK372:UHN372"/>
    <mergeCell ref="UHO372:UHR372"/>
    <mergeCell ref="UHS372:UHV372"/>
    <mergeCell ref="UCA372:UCD372"/>
    <mergeCell ref="UCE372:UCH372"/>
    <mergeCell ref="UCI372:UCL372"/>
    <mergeCell ref="UAY372:UBB372"/>
    <mergeCell ref="UBC372:UBF372"/>
    <mergeCell ref="UBG372:UBJ372"/>
    <mergeCell ref="UBK372:UBN372"/>
    <mergeCell ref="UBO372:UBR372"/>
    <mergeCell ref="UAE372:UAH372"/>
    <mergeCell ref="UAI372:UAL372"/>
    <mergeCell ref="UAM372:UAP372"/>
    <mergeCell ref="UAQ372:UAT372"/>
    <mergeCell ref="UAU372:UAX372"/>
    <mergeCell ref="UBS372:UBV372"/>
    <mergeCell ref="UBW372:UBZ372"/>
    <mergeCell ref="TZK372:TZN372"/>
    <mergeCell ref="TZO372:TZR372"/>
    <mergeCell ref="TZS372:TZV372"/>
    <mergeCell ref="TZW372:TZZ372"/>
    <mergeCell ref="UAA372:UAD372"/>
    <mergeCell ref="TTG372:TTJ372"/>
    <mergeCell ref="TTK372:TTN372"/>
    <mergeCell ref="TTO372:TTR372"/>
    <mergeCell ref="TTS372:TTV372"/>
    <mergeCell ref="TTW372:TTZ372"/>
    <mergeCell ref="TSM372:TSP372"/>
    <mergeCell ref="TSQ372:TST372"/>
    <mergeCell ref="TSU372:TSX372"/>
    <mergeCell ref="TSY372:TTB372"/>
    <mergeCell ref="TTC372:TTF372"/>
    <mergeCell ref="TRS372:TRV372"/>
    <mergeCell ref="TRW372:TRZ372"/>
    <mergeCell ref="TSA372:TSD372"/>
    <mergeCell ref="TSE372:TSH372"/>
    <mergeCell ref="TSI372:TSL372"/>
    <mergeCell ref="TYQ372:TYT372"/>
    <mergeCell ref="TYU372:TYX372"/>
    <mergeCell ref="TVO372:TVR372"/>
    <mergeCell ref="TVS372:TVV372"/>
    <mergeCell ref="TVW372:TVZ372"/>
    <mergeCell ref="TWA372:TWD372"/>
    <mergeCell ref="TWE372:TWH372"/>
    <mergeCell ref="TUU372:TUX372"/>
    <mergeCell ref="TUY372:TVB372"/>
    <mergeCell ref="TVC372:TVF372"/>
    <mergeCell ref="TVG372:TVJ372"/>
    <mergeCell ref="TVK372:TVN372"/>
    <mergeCell ref="TUA372:TUD372"/>
    <mergeCell ref="TUE372:TUH372"/>
    <mergeCell ref="TUI372:TUL372"/>
    <mergeCell ref="TUM372:TUP372"/>
    <mergeCell ref="TUQ372:TUT372"/>
    <mergeCell ref="TYY372:TZB372"/>
    <mergeCell ref="TZC372:TZF372"/>
    <mergeCell ref="TZG372:TZJ372"/>
    <mergeCell ref="TXW372:TXZ372"/>
    <mergeCell ref="TYA372:TYD372"/>
    <mergeCell ref="TYE372:TYH372"/>
    <mergeCell ref="TYI372:TYL372"/>
    <mergeCell ref="TYM372:TYP372"/>
    <mergeCell ref="TXC372:TXF372"/>
    <mergeCell ref="TXG372:TXJ372"/>
    <mergeCell ref="TXK372:TXN372"/>
    <mergeCell ref="TXO372:TXR372"/>
    <mergeCell ref="TXS372:TXV372"/>
    <mergeCell ref="TWI372:TWL372"/>
    <mergeCell ref="TWM372:TWP372"/>
    <mergeCell ref="TWQ372:TWT372"/>
    <mergeCell ref="TWU372:TWX372"/>
    <mergeCell ref="TWY372:TXB372"/>
    <mergeCell ref="TRG372:TRJ372"/>
    <mergeCell ref="TRK372:TRN372"/>
    <mergeCell ref="TRO372:TRR372"/>
    <mergeCell ref="TQE372:TQH372"/>
    <mergeCell ref="TQI372:TQL372"/>
    <mergeCell ref="TQM372:TQP372"/>
    <mergeCell ref="TQQ372:TQT372"/>
    <mergeCell ref="TQU372:TQX372"/>
    <mergeCell ref="TPK372:TPN372"/>
    <mergeCell ref="TPO372:TPR372"/>
    <mergeCell ref="TPS372:TPV372"/>
    <mergeCell ref="TPW372:TPZ372"/>
    <mergeCell ref="TQA372:TQD372"/>
    <mergeCell ref="TQY372:TRB372"/>
    <mergeCell ref="TRC372:TRF372"/>
    <mergeCell ref="TOQ372:TOT372"/>
    <mergeCell ref="TOU372:TOX372"/>
    <mergeCell ref="TOY372:TPB372"/>
    <mergeCell ref="TPC372:TPF372"/>
    <mergeCell ref="TPG372:TPJ372"/>
    <mergeCell ref="TIM372:TIP372"/>
    <mergeCell ref="TIQ372:TIT372"/>
    <mergeCell ref="TIU372:TIX372"/>
    <mergeCell ref="TIY372:TJB372"/>
    <mergeCell ref="TJC372:TJF372"/>
    <mergeCell ref="THS372:THV372"/>
    <mergeCell ref="THW372:THZ372"/>
    <mergeCell ref="TIA372:TID372"/>
    <mergeCell ref="TIE372:TIH372"/>
    <mergeCell ref="TII372:TIL372"/>
    <mergeCell ref="TGY372:THB372"/>
    <mergeCell ref="THC372:THF372"/>
    <mergeCell ref="THG372:THJ372"/>
    <mergeCell ref="THK372:THN372"/>
    <mergeCell ref="THO372:THR372"/>
    <mergeCell ref="TNW372:TNZ372"/>
    <mergeCell ref="TOA372:TOD372"/>
    <mergeCell ref="TKU372:TKX372"/>
    <mergeCell ref="TKY372:TLB372"/>
    <mergeCell ref="TLC372:TLF372"/>
    <mergeCell ref="TLG372:TLJ372"/>
    <mergeCell ref="TLK372:TLN372"/>
    <mergeCell ref="TKA372:TKD372"/>
    <mergeCell ref="TKE372:TKH372"/>
    <mergeCell ref="TKI372:TKL372"/>
    <mergeCell ref="TKM372:TKP372"/>
    <mergeCell ref="TKQ372:TKT372"/>
    <mergeCell ref="TJG372:TJJ372"/>
    <mergeCell ref="TJK372:TJN372"/>
    <mergeCell ref="TJO372:TJR372"/>
    <mergeCell ref="TJS372:TJV372"/>
    <mergeCell ref="TJW372:TJZ372"/>
    <mergeCell ref="TOE372:TOH372"/>
    <mergeCell ref="TOI372:TOL372"/>
    <mergeCell ref="TOM372:TOP372"/>
    <mergeCell ref="TNC372:TNF372"/>
    <mergeCell ref="TNG372:TNJ372"/>
    <mergeCell ref="TNK372:TNN372"/>
    <mergeCell ref="TNO372:TNR372"/>
    <mergeCell ref="TNS372:TNV372"/>
    <mergeCell ref="TMI372:TML372"/>
    <mergeCell ref="TMM372:TMP372"/>
    <mergeCell ref="TMQ372:TMT372"/>
    <mergeCell ref="TMU372:TMX372"/>
    <mergeCell ref="TMY372:TNB372"/>
    <mergeCell ref="TLO372:TLR372"/>
    <mergeCell ref="TLS372:TLV372"/>
    <mergeCell ref="TLW372:TLZ372"/>
    <mergeCell ref="TMA372:TMD372"/>
    <mergeCell ref="TME372:TMH372"/>
    <mergeCell ref="TGM372:TGP372"/>
    <mergeCell ref="TGQ372:TGT372"/>
    <mergeCell ref="TGU372:TGX372"/>
    <mergeCell ref="TFK372:TFN372"/>
    <mergeCell ref="TFO372:TFR372"/>
    <mergeCell ref="TFS372:TFV372"/>
    <mergeCell ref="TFW372:TFZ372"/>
    <mergeCell ref="TGA372:TGD372"/>
    <mergeCell ref="TEQ372:TET372"/>
    <mergeCell ref="TEU372:TEX372"/>
    <mergeCell ref="TEY372:TFB372"/>
    <mergeCell ref="TFC372:TFF372"/>
    <mergeCell ref="TFG372:TFJ372"/>
    <mergeCell ref="TGE372:TGH372"/>
    <mergeCell ref="TGI372:TGL372"/>
    <mergeCell ref="TDW372:TDZ372"/>
    <mergeCell ref="TEA372:TED372"/>
    <mergeCell ref="TEE372:TEH372"/>
    <mergeCell ref="TEI372:TEL372"/>
    <mergeCell ref="TEM372:TEP372"/>
    <mergeCell ref="SXS372:SXV372"/>
    <mergeCell ref="SXW372:SXZ372"/>
    <mergeCell ref="SYA372:SYD372"/>
    <mergeCell ref="SYE372:SYH372"/>
    <mergeCell ref="SYI372:SYL372"/>
    <mergeCell ref="SWY372:SXB372"/>
    <mergeCell ref="SXC372:SXF372"/>
    <mergeCell ref="SXG372:SXJ372"/>
    <mergeCell ref="SXK372:SXN372"/>
    <mergeCell ref="SXO372:SXR372"/>
    <mergeCell ref="SWE372:SWH372"/>
    <mergeCell ref="SWI372:SWL372"/>
    <mergeCell ref="SWM372:SWP372"/>
    <mergeCell ref="SWQ372:SWT372"/>
    <mergeCell ref="SWU372:SWX372"/>
    <mergeCell ref="TDC372:TDF372"/>
    <mergeCell ref="TDG372:TDJ372"/>
    <mergeCell ref="TAA372:TAD372"/>
    <mergeCell ref="TAE372:TAH372"/>
    <mergeCell ref="TAI372:TAL372"/>
    <mergeCell ref="TAM372:TAP372"/>
    <mergeCell ref="TAQ372:TAT372"/>
    <mergeCell ref="SZG372:SZJ372"/>
    <mergeCell ref="SZK372:SZN372"/>
    <mergeCell ref="SZO372:SZR372"/>
    <mergeCell ref="SZS372:SZV372"/>
    <mergeCell ref="SZW372:SZZ372"/>
    <mergeCell ref="SYM372:SYP372"/>
    <mergeCell ref="SYQ372:SYT372"/>
    <mergeCell ref="SYU372:SYX372"/>
    <mergeCell ref="SYY372:SZB372"/>
    <mergeCell ref="SZC372:SZF372"/>
    <mergeCell ref="TDK372:TDN372"/>
    <mergeCell ref="TDO372:TDR372"/>
    <mergeCell ref="TDS372:TDV372"/>
    <mergeCell ref="TCI372:TCL372"/>
    <mergeCell ref="TCM372:TCP372"/>
    <mergeCell ref="TCQ372:TCT372"/>
    <mergeCell ref="TCU372:TCX372"/>
    <mergeCell ref="TCY372:TDB372"/>
    <mergeCell ref="TBO372:TBR372"/>
    <mergeCell ref="TBS372:TBV372"/>
    <mergeCell ref="TBW372:TBZ372"/>
    <mergeCell ref="TCA372:TCD372"/>
    <mergeCell ref="TCE372:TCH372"/>
    <mergeCell ref="TAU372:TAX372"/>
    <mergeCell ref="TAY372:TBB372"/>
    <mergeCell ref="TBC372:TBF372"/>
    <mergeCell ref="TBG372:TBJ372"/>
    <mergeCell ref="TBK372:TBN372"/>
    <mergeCell ref="SVS372:SVV372"/>
    <mergeCell ref="SVW372:SVZ372"/>
    <mergeCell ref="SWA372:SWD372"/>
    <mergeCell ref="SUQ372:SUT372"/>
    <mergeCell ref="SUU372:SUX372"/>
    <mergeCell ref="SUY372:SVB372"/>
    <mergeCell ref="SVC372:SVF372"/>
    <mergeCell ref="SVG372:SVJ372"/>
    <mergeCell ref="STW372:STZ372"/>
    <mergeCell ref="SUA372:SUD372"/>
    <mergeCell ref="SUE372:SUH372"/>
    <mergeCell ref="SUI372:SUL372"/>
    <mergeCell ref="SUM372:SUP372"/>
    <mergeCell ref="SVK372:SVN372"/>
    <mergeCell ref="SVO372:SVR372"/>
    <mergeCell ref="STC372:STF372"/>
    <mergeCell ref="STG372:STJ372"/>
    <mergeCell ref="STK372:STN372"/>
    <mergeCell ref="STO372:STR372"/>
    <mergeCell ref="STS372:STV372"/>
    <mergeCell ref="SMY372:SNB372"/>
    <mergeCell ref="SNC372:SNF372"/>
    <mergeCell ref="SNG372:SNJ372"/>
    <mergeCell ref="SNK372:SNN372"/>
    <mergeCell ref="SNO372:SNR372"/>
    <mergeCell ref="SME372:SMH372"/>
    <mergeCell ref="SMI372:SML372"/>
    <mergeCell ref="SMM372:SMP372"/>
    <mergeCell ref="SMQ372:SMT372"/>
    <mergeCell ref="SMU372:SMX372"/>
    <mergeCell ref="SLK372:SLN372"/>
    <mergeCell ref="SLO372:SLR372"/>
    <mergeCell ref="SLS372:SLV372"/>
    <mergeCell ref="SLW372:SLZ372"/>
    <mergeCell ref="SMA372:SMD372"/>
    <mergeCell ref="SSI372:SSL372"/>
    <mergeCell ref="SSM372:SSP372"/>
    <mergeCell ref="SPG372:SPJ372"/>
    <mergeCell ref="SPK372:SPN372"/>
    <mergeCell ref="SPO372:SPR372"/>
    <mergeCell ref="SPS372:SPV372"/>
    <mergeCell ref="SPW372:SPZ372"/>
    <mergeCell ref="SOM372:SOP372"/>
    <mergeCell ref="SOQ372:SOT372"/>
    <mergeCell ref="SOU372:SOX372"/>
    <mergeCell ref="SOY372:SPB372"/>
    <mergeCell ref="SPC372:SPF372"/>
    <mergeCell ref="SNS372:SNV372"/>
    <mergeCell ref="SNW372:SNZ372"/>
    <mergeCell ref="SOA372:SOD372"/>
    <mergeCell ref="SOE372:SOH372"/>
    <mergeCell ref="SOI372:SOL372"/>
    <mergeCell ref="SSQ372:SST372"/>
    <mergeCell ref="SSU372:SSX372"/>
    <mergeCell ref="SSY372:STB372"/>
    <mergeCell ref="SRO372:SRR372"/>
    <mergeCell ref="SRS372:SRV372"/>
    <mergeCell ref="SRW372:SRZ372"/>
    <mergeCell ref="SSA372:SSD372"/>
    <mergeCell ref="SSE372:SSH372"/>
    <mergeCell ref="SQU372:SQX372"/>
    <mergeCell ref="SQY372:SRB372"/>
    <mergeCell ref="SRC372:SRF372"/>
    <mergeCell ref="SRG372:SRJ372"/>
    <mergeCell ref="SRK372:SRN372"/>
    <mergeCell ref="SQA372:SQD372"/>
    <mergeCell ref="SQE372:SQH372"/>
    <mergeCell ref="SQI372:SQL372"/>
    <mergeCell ref="SQM372:SQP372"/>
    <mergeCell ref="SQQ372:SQT372"/>
    <mergeCell ref="SKY372:SLB372"/>
    <mergeCell ref="SLC372:SLF372"/>
    <mergeCell ref="SLG372:SLJ372"/>
    <mergeCell ref="SJW372:SJZ372"/>
    <mergeCell ref="SKA372:SKD372"/>
    <mergeCell ref="SKE372:SKH372"/>
    <mergeCell ref="SKI372:SKL372"/>
    <mergeCell ref="SKM372:SKP372"/>
    <mergeCell ref="SJC372:SJF372"/>
    <mergeCell ref="SJG372:SJJ372"/>
    <mergeCell ref="SJK372:SJN372"/>
    <mergeCell ref="SJO372:SJR372"/>
    <mergeCell ref="SJS372:SJV372"/>
    <mergeCell ref="SKQ372:SKT372"/>
    <mergeCell ref="SKU372:SKX372"/>
    <mergeCell ref="SII372:SIL372"/>
    <mergeCell ref="SIM372:SIP372"/>
    <mergeCell ref="SIQ372:SIT372"/>
    <mergeCell ref="SIU372:SIX372"/>
    <mergeCell ref="SIY372:SJB372"/>
    <mergeCell ref="SCE372:SCH372"/>
    <mergeCell ref="SCI372:SCL372"/>
    <mergeCell ref="SCM372:SCP372"/>
    <mergeCell ref="SCQ372:SCT372"/>
    <mergeCell ref="SCU372:SCX372"/>
    <mergeCell ref="SBK372:SBN372"/>
    <mergeCell ref="SBO372:SBR372"/>
    <mergeCell ref="SBS372:SBV372"/>
    <mergeCell ref="SBW372:SBZ372"/>
    <mergeCell ref="SCA372:SCD372"/>
    <mergeCell ref="SAQ372:SAT372"/>
    <mergeCell ref="SAU372:SAX372"/>
    <mergeCell ref="SAY372:SBB372"/>
    <mergeCell ref="SBC372:SBF372"/>
    <mergeCell ref="SBG372:SBJ372"/>
    <mergeCell ref="SHO372:SHR372"/>
    <mergeCell ref="SHS372:SHV372"/>
    <mergeCell ref="SEM372:SEP372"/>
    <mergeCell ref="SEQ372:SET372"/>
    <mergeCell ref="SEU372:SEX372"/>
    <mergeCell ref="SEY372:SFB372"/>
    <mergeCell ref="SFC372:SFF372"/>
    <mergeCell ref="SDS372:SDV372"/>
    <mergeCell ref="SDW372:SDZ372"/>
    <mergeCell ref="SEA372:SED372"/>
    <mergeCell ref="SEE372:SEH372"/>
    <mergeCell ref="SEI372:SEL372"/>
    <mergeCell ref="SCY372:SDB372"/>
    <mergeCell ref="SDC372:SDF372"/>
    <mergeCell ref="SDG372:SDJ372"/>
    <mergeCell ref="SDK372:SDN372"/>
    <mergeCell ref="SDO372:SDR372"/>
    <mergeCell ref="SHW372:SHZ372"/>
    <mergeCell ref="SIA372:SID372"/>
    <mergeCell ref="SIE372:SIH372"/>
    <mergeCell ref="SGU372:SGX372"/>
    <mergeCell ref="SGY372:SHB372"/>
    <mergeCell ref="SHC372:SHF372"/>
    <mergeCell ref="SHG372:SHJ372"/>
    <mergeCell ref="SHK372:SHN372"/>
    <mergeCell ref="SGA372:SGD372"/>
    <mergeCell ref="SGE372:SGH372"/>
    <mergeCell ref="SGI372:SGL372"/>
    <mergeCell ref="SGM372:SGP372"/>
    <mergeCell ref="SGQ372:SGT372"/>
    <mergeCell ref="SFG372:SFJ372"/>
    <mergeCell ref="SFK372:SFN372"/>
    <mergeCell ref="SFO372:SFR372"/>
    <mergeCell ref="SFS372:SFV372"/>
    <mergeCell ref="SFW372:SFZ372"/>
    <mergeCell ref="SAE372:SAH372"/>
    <mergeCell ref="SAI372:SAL372"/>
    <mergeCell ref="SAM372:SAP372"/>
    <mergeCell ref="RZC372:RZF372"/>
    <mergeCell ref="RZG372:RZJ372"/>
    <mergeCell ref="RZK372:RZN372"/>
    <mergeCell ref="RZO372:RZR372"/>
    <mergeCell ref="RZS372:RZV372"/>
    <mergeCell ref="RYI372:RYL372"/>
    <mergeCell ref="RYM372:RYP372"/>
    <mergeCell ref="RYQ372:RYT372"/>
    <mergeCell ref="RYU372:RYX372"/>
    <mergeCell ref="RYY372:RZB372"/>
    <mergeCell ref="RZW372:RZZ372"/>
    <mergeCell ref="SAA372:SAD372"/>
    <mergeCell ref="RXO372:RXR372"/>
    <mergeCell ref="RXS372:RXV372"/>
    <mergeCell ref="RXW372:RXZ372"/>
    <mergeCell ref="RYA372:RYD372"/>
    <mergeCell ref="RYE372:RYH372"/>
    <mergeCell ref="RRK372:RRN372"/>
    <mergeCell ref="RRO372:RRR372"/>
    <mergeCell ref="RRS372:RRV372"/>
    <mergeCell ref="RRW372:RRZ372"/>
    <mergeCell ref="RSA372:RSD372"/>
    <mergeCell ref="RQQ372:RQT372"/>
    <mergeCell ref="RQU372:RQX372"/>
    <mergeCell ref="RQY372:RRB372"/>
    <mergeCell ref="RRC372:RRF372"/>
    <mergeCell ref="RRG372:RRJ372"/>
    <mergeCell ref="RPW372:RPZ372"/>
    <mergeCell ref="RQA372:RQD372"/>
    <mergeCell ref="RQE372:RQH372"/>
    <mergeCell ref="RQI372:RQL372"/>
    <mergeCell ref="RQM372:RQP372"/>
    <mergeCell ref="RWU372:RWX372"/>
    <mergeCell ref="RWY372:RXB372"/>
    <mergeCell ref="RTS372:RTV372"/>
    <mergeCell ref="RTW372:RTZ372"/>
    <mergeCell ref="RUA372:RUD372"/>
    <mergeCell ref="RUE372:RUH372"/>
    <mergeCell ref="RUI372:RUL372"/>
    <mergeCell ref="RSY372:RTB372"/>
    <mergeCell ref="RTC372:RTF372"/>
    <mergeCell ref="RTG372:RTJ372"/>
    <mergeCell ref="RTK372:RTN372"/>
    <mergeCell ref="RTO372:RTR372"/>
    <mergeCell ref="RSE372:RSH372"/>
    <mergeCell ref="RSI372:RSL372"/>
    <mergeCell ref="RSM372:RSP372"/>
    <mergeCell ref="RSQ372:RST372"/>
    <mergeCell ref="RSU372:RSX372"/>
    <mergeCell ref="RXC372:RXF372"/>
    <mergeCell ref="RXG372:RXJ372"/>
    <mergeCell ref="RXK372:RXN372"/>
    <mergeCell ref="RWA372:RWD372"/>
    <mergeCell ref="RWE372:RWH372"/>
    <mergeCell ref="RWI372:RWL372"/>
    <mergeCell ref="RWM372:RWP372"/>
    <mergeCell ref="RWQ372:RWT372"/>
    <mergeCell ref="RVG372:RVJ372"/>
    <mergeCell ref="RVK372:RVN372"/>
    <mergeCell ref="RVO372:RVR372"/>
    <mergeCell ref="RVS372:RVV372"/>
    <mergeCell ref="RVW372:RVZ372"/>
    <mergeCell ref="RUM372:RUP372"/>
    <mergeCell ref="RUQ372:RUT372"/>
    <mergeCell ref="RUU372:RUX372"/>
    <mergeCell ref="RUY372:RVB372"/>
    <mergeCell ref="RVC372:RVF372"/>
    <mergeCell ref="RPK372:RPN372"/>
    <mergeCell ref="RPO372:RPR372"/>
    <mergeCell ref="RPS372:RPV372"/>
    <mergeCell ref="ROI372:ROL372"/>
    <mergeCell ref="ROM372:ROP372"/>
    <mergeCell ref="ROQ372:ROT372"/>
    <mergeCell ref="ROU372:ROX372"/>
    <mergeCell ref="ROY372:RPB372"/>
    <mergeCell ref="RNO372:RNR372"/>
    <mergeCell ref="RNS372:RNV372"/>
    <mergeCell ref="RNW372:RNZ372"/>
    <mergeCell ref="ROA372:ROD372"/>
    <mergeCell ref="ROE372:ROH372"/>
    <mergeCell ref="RPC372:RPF372"/>
    <mergeCell ref="RPG372:RPJ372"/>
    <mergeCell ref="RMU372:RMX372"/>
    <mergeCell ref="RMY372:RNB372"/>
    <mergeCell ref="RNC372:RNF372"/>
    <mergeCell ref="RNG372:RNJ372"/>
    <mergeCell ref="RNK372:RNN372"/>
    <mergeCell ref="RGQ372:RGT372"/>
    <mergeCell ref="RGU372:RGX372"/>
    <mergeCell ref="RGY372:RHB372"/>
    <mergeCell ref="RHC372:RHF372"/>
    <mergeCell ref="RHG372:RHJ372"/>
    <mergeCell ref="RFW372:RFZ372"/>
    <mergeCell ref="RGA372:RGD372"/>
    <mergeCell ref="RGE372:RGH372"/>
    <mergeCell ref="RGI372:RGL372"/>
    <mergeCell ref="RGM372:RGP372"/>
    <mergeCell ref="RFC372:RFF372"/>
    <mergeCell ref="RFG372:RFJ372"/>
    <mergeCell ref="RFK372:RFN372"/>
    <mergeCell ref="RFO372:RFR372"/>
    <mergeCell ref="RFS372:RFV372"/>
    <mergeCell ref="RMA372:RMD372"/>
    <mergeCell ref="RME372:RMH372"/>
    <mergeCell ref="RIY372:RJB372"/>
    <mergeCell ref="RJC372:RJF372"/>
    <mergeCell ref="RJG372:RJJ372"/>
    <mergeCell ref="RJK372:RJN372"/>
    <mergeCell ref="RJO372:RJR372"/>
    <mergeCell ref="RIE372:RIH372"/>
    <mergeCell ref="RII372:RIL372"/>
    <mergeCell ref="RIM372:RIP372"/>
    <mergeCell ref="RIQ372:RIT372"/>
    <mergeCell ref="RIU372:RIX372"/>
    <mergeCell ref="RHK372:RHN372"/>
    <mergeCell ref="RHO372:RHR372"/>
    <mergeCell ref="RHS372:RHV372"/>
    <mergeCell ref="RHW372:RHZ372"/>
    <mergeCell ref="RIA372:RID372"/>
    <mergeCell ref="RMI372:RML372"/>
    <mergeCell ref="RMM372:RMP372"/>
    <mergeCell ref="RMQ372:RMT372"/>
    <mergeCell ref="RLG372:RLJ372"/>
    <mergeCell ref="RLK372:RLN372"/>
    <mergeCell ref="RLO372:RLR372"/>
    <mergeCell ref="RLS372:RLV372"/>
    <mergeCell ref="RLW372:RLZ372"/>
    <mergeCell ref="RKM372:RKP372"/>
    <mergeCell ref="RKQ372:RKT372"/>
    <mergeCell ref="RKU372:RKX372"/>
    <mergeCell ref="RKY372:RLB372"/>
    <mergeCell ref="RLC372:RLF372"/>
    <mergeCell ref="RJS372:RJV372"/>
    <mergeCell ref="RJW372:RJZ372"/>
    <mergeCell ref="RKA372:RKD372"/>
    <mergeCell ref="RKE372:RKH372"/>
    <mergeCell ref="RKI372:RKL372"/>
    <mergeCell ref="REQ372:RET372"/>
    <mergeCell ref="REU372:REX372"/>
    <mergeCell ref="REY372:RFB372"/>
    <mergeCell ref="RDO372:RDR372"/>
    <mergeCell ref="RDS372:RDV372"/>
    <mergeCell ref="RDW372:RDZ372"/>
    <mergeCell ref="REA372:RED372"/>
    <mergeCell ref="REE372:REH372"/>
    <mergeCell ref="RCU372:RCX372"/>
    <mergeCell ref="RCY372:RDB372"/>
    <mergeCell ref="RDC372:RDF372"/>
    <mergeCell ref="RDG372:RDJ372"/>
    <mergeCell ref="RDK372:RDN372"/>
    <mergeCell ref="REI372:REL372"/>
    <mergeCell ref="REM372:REP372"/>
    <mergeCell ref="RCA372:RCD372"/>
    <mergeCell ref="RCE372:RCH372"/>
    <mergeCell ref="RCI372:RCL372"/>
    <mergeCell ref="RCM372:RCP372"/>
    <mergeCell ref="RCQ372:RCT372"/>
    <mergeCell ref="QVW372:QVZ372"/>
    <mergeCell ref="QWA372:QWD372"/>
    <mergeCell ref="QWE372:QWH372"/>
    <mergeCell ref="QWI372:QWL372"/>
    <mergeCell ref="QWM372:QWP372"/>
    <mergeCell ref="QVC372:QVF372"/>
    <mergeCell ref="QVG372:QVJ372"/>
    <mergeCell ref="QVK372:QVN372"/>
    <mergeCell ref="QVO372:QVR372"/>
    <mergeCell ref="QVS372:QVV372"/>
    <mergeCell ref="QUI372:QUL372"/>
    <mergeCell ref="QUM372:QUP372"/>
    <mergeCell ref="QUQ372:QUT372"/>
    <mergeCell ref="QUU372:QUX372"/>
    <mergeCell ref="QUY372:QVB372"/>
    <mergeCell ref="RBG372:RBJ372"/>
    <mergeCell ref="RBK372:RBN372"/>
    <mergeCell ref="QYE372:QYH372"/>
    <mergeCell ref="QYI372:QYL372"/>
    <mergeCell ref="QYM372:QYP372"/>
    <mergeCell ref="QYQ372:QYT372"/>
    <mergeCell ref="QYU372:QYX372"/>
    <mergeCell ref="QXK372:QXN372"/>
    <mergeCell ref="QXO372:QXR372"/>
    <mergeCell ref="QXS372:QXV372"/>
    <mergeCell ref="QXW372:QXZ372"/>
    <mergeCell ref="QYA372:QYD372"/>
    <mergeCell ref="QWQ372:QWT372"/>
    <mergeCell ref="QWU372:QWX372"/>
    <mergeCell ref="QWY372:QXB372"/>
    <mergeCell ref="QXC372:QXF372"/>
    <mergeCell ref="QXG372:QXJ372"/>
    <mergeCell ref="RBO372:RBR372"/>
    <mergeCell ref="RBS372:RBV372"/>
    <mergeCell ref="RBW372:RBZ372"/>
    <mergeCell ref="RAM372:RAP372"/>
    <mergeCell ref="RAQ372:RAT372"/>
    <mergeCell ref="RAU372:RAX372"/>
    <mergeCell ref="RAY372:RBB372"/>
    <mergeCell ref="RBC372:RBF372"/>
    <mergeCell ref="QZS372:QZV372"/>
    <mergeCell ref="QZW372:QZZ372"/>
    <mergeCell ref="RAA372:RAD372"/>
    <mergeCell ref="RAE372:RAH372"/>
    <mergeCell ref="RAI372:RAL372"/>
    <mergeCell ref="QYY372:QZB372"/>
    <mergeCell ref="QZC372:QZF372"/>
    <mergeCell ref="QZG372:QZJ372"/>
    <mergeCell ref="QZK372:QZN372"/>
    <mergeCell ref="QZO372:QZR372"/>
    <mergeCell ref="QTW372:QTZ372"/>
    <mergeCell ref="QUA372:QUD372"/>
    <mergeCell ref="QUE372:QUH372"/>
    <mergeCell ref="QSU372:QSX372"/>
    <mergeCell ref="QSY372:QTB372"/>
    <mergeCell ref="QTC372:QTF372"/>
    <mergeCell ref="QTG372:QTJ372"/>
    <mergeCell ref="QTK372:QTN372"/>
    <mergeCell ref="QSA372:QSD372"/>
    <mergeCell ref="QSE372:QSH372"/>
    <mergeCell ref="QSI372:QSL372"/>
    <mergeCell ref="QSM372:QSP372"/>
    <mergeCell ref="QSQ372:QST372"/>
    <mergeCell ref="QTO372:QTR372"/>
    <mergeCell ref="QTS372:QTV372"/>
    <mergeCell ref="QRG372:QRJ372"/>
    <mergeCell ref="QRK372:QRN372"/>
    <mergeCell ref="QRO372:QRR372"/>
    <mergeCell ref="QRS372:QRV372"/>
    <mergeCell ref="QRW372:QRZ372"/>
    <mergeCell ref="QLC372:QLF372"/>
    <mergeCell ref="QLG372:QLJ372"/>
    <mergeCell ref="QLK372:QLN372"/>
    <mergeCell ref="QLO372:QLR372"/>
    <mergeCell ref="QLS372:QLV372"/>
    <mergeCell ref="QKI372:QKL372"/>
    <mergeCell ref="QKM372:QKP372"/>
    <mergeCell ref="QKQ372:QKT372"/>
    <mergeCell ref="QKU372:QKX372"/>
    <mergeCell ref="QKY372:QLB372"/>
    <mergeCell ref="QJO372:QJR372"/>
    <mergeCell ref="QJS372:QJV372"/>
    <mergeCell ref="QJW372:QJZ372"/>
    <mergeCell ref="QKA372:QKD372"/>
    <mergeCell ref="QKE372:QKH372"/>
    <mergeCell ref="QQM372:QQP372"/>
    <mergeCell ref="QQQ372:QQT372"/>
    <mergeCell ref="QNK372:QNN372"/>
    <mergeCell ref="QNO372:QNR372"/>
    <mergeCell ref="QNS372:QNV372"/>
    <mergeCell ref="QNW372:QNZ372"/>
    <mergeCell ref="QOA372:QOD372"/>
    <mergeCell ref="QMQ372:QMT372"/>
    <mergeCell ref="QMU372:QMX372"/>
    <mergeCell ref="QMY372:QNB372"/>
    <mergeCell ref="QNC372:QNF372"/>
    <mergeCell ref="QNG372:QNJ372"/>
    <mergeCell ref="QLW372:QLZ372"/>
    <mergeCell ref="QMA372:QMD372"/>
    <mergeCell ref="QME372:QMH372"/>
    <mergeCell ref="QMI372:QML372"/>
    <mergeCell ref="QMM372:QMP372"/>
    <mergeCell ref="QQU372:QQX372"/>
    <mergeCell ref="QQY372:QRB372"/>
    <mergeCell ref="QRC372:QRF372"/>
    <mergeCell ref="QPS372:QPV372"/>
    <mergeCell ref="QPW372:QPZ372"/>
    <mergeCell ref="QQA372:QQD372"/>
    <mergeCell ref="QQE372:QQH372"/>
    <mergeCell ref="QQI372:QQL372"/>
    <mergeCell ref="QOY372:QPB372"/>
    <mergeCell ref="QPC372:QPF372"/>
    <mergeCell ref="QPG372:QPJ372"/>
    <mergeCell ref="QPK372:QPN372"/>
    <mergeCell ref="QPO372:QPR372"/>
    <mergeCell ref="QOE372:QOH372"/>
    <mergeCell ref="QOI372:QOL372"/>
    <mergeCell ref="QOM372:QOP372"/>
    <mergeCell ref="QOQ372:QOT372"/>
    <mergeCell ref="QOU372:QOX372"/>
    <mergeCell ref="QJC372:QJF372"/>
    <mergeCell ref="QJG372:QJJ372"/>
    <mergeCell ref="QJK372:QJN372"/>
    <mergeCell ref="QIA372:QID372"/>
    <mergeCell ref="QIE372:QIH372"/>
    <mergeCell ref="QII372:QIL372"/>
    <mergeCell ref="QIM372:QIP372"/>
    <mergeCell ref="QIQ372:QIT372"/>
    <mergeCell ref="QHG372:QHJ372"/>
    <mergeCell ref="QHK372:QHN372"/>
    <mergeCell ref="QHO372:QHR372"/>
    <mergeCell ref="QHS372:QHV372"/>
    <mergeCell ref="QHW372:QHZ372"/>
    <mergeCell ref="QIU372:QIX372"/>
    <mergeCell ref="QIY372:QJB372"/>
    <mergeCell ref="QGM372:QGP372"/>
    <mergeCell ref="QGQ372:QGT372"/>
    <mergeCell ref="QGU372:QGX372"/>
    <mergeCell ref="QGY372:QHB372"/>
    <mergeCell ref="QHC372:QHF372"/>
    <mergeCell ref="QAI372:QAL372"/>
    <mergeCell ref="QAM372:QAP372"/>
    <mergeCell ref="QAQ372:QAT372"/>
    <mergeCell ref="QAU372:QAX372"/>
    <mergeCell ref="QAY372:QBB372"/>
    <mergeCell ref="PZO372:PZR372"/>
    <mergeCell ref="PZS372:PZV372"/>
    <mergeCell ref="PZW372:PZZ372"/>
    <mergeCell ref="QAA372:QAD372"/>
    <mergeCell ref="QAE372:QAH372"/>
    <mergeCell ref="PYU372:PYX372"/>
    <mergeCell ref="PYY372:PZB372"/>
    <mergeCell ref="PZC372:PZF372"/>
    <mergeCell ref="PZG372:PZJ372"/>
    <mergeCell ref="PZK372:PZN372"/>
    <mergeCell ref="QFS372:QFV372"/>
    <mergeCell ref="QFW372:QFZ372"/>
    <mergeCell ref="QCQ372:QCT372"/>
    <mergeCell ref="QCU372:QCX372"/>
    <mergeCell ref="QCY372:QDB372"/>
    <mergeCell ref="QDC372:QDF372"/>
    <mergeCell ref="QDG372:QDJ372"/>
    <mergeCell ref="QBW372:QBZ372"/>
    <mergeCell ref="QCA372:QCD372"/>
    <mergeCell ref="QCE372:QCH372"/>
    <mergeCell ref="QCI372:QCL372"/>
    <mergeCell ref="QCM372:QCP372"/>
    <mergeCell ref="QBC372:QBF372"/>
    <mergeCell ref="QBG372:QBJ372"/>
    <mergeCell ref="QBK372:QBN372"/>
    <mergeCell ref="QBO372:QBR372"/>
    <mergeCell ref="QBS372:QBV372"/>
    <mergeCell ref="QGA372:QGD372"/>
    <mergeCell ref="QGE372:QGH372"/>
    <mergeCell ref="QGI372:QGL372"/>
    <mergeCell ref="QEY372:QFB372"/>
    <mergeCell ref="QFC372:QFF372"/>
    <mergeCell ref="QFG372:QFJ372"/>
    <mergeCell ref="QFK372:QFN372"/>
    <mergeCell ref="QFO372:QFR372"/>
    <mergeCell ref="QEE372:QEH372"/>
    <mergeCell ref="QEI372:QEL372"/>
    <mergeCell ref="QEM372:QEP372"/>
    <mergeCell ref="QEQ372:QET372"/>
    <mergeCell ref="QEU372:QEX372"/>
    <mergeCell ref="QDK372:QDN372"/>
    <mergeCell ref="QDO372:QDR372"/>
    <mergeCell ref="QDS372:QDV372"/>
    <mergeCell ref="QDW372:QDZ372"/>
    <mergeCell ref="QEA372:QED372"/>
    <mergeCell ref="PYI372:PYL372"/>
    <mergeCell ref="PYM372:PYP372"/>
    <mergeCell ref="PYQ372:PYT372"/>
    <mergeCell ref="PXG372:PXJ372"/>
    <mergeCell ref="PXK372:PXN372"/>
    <mergeCell ref="PXO372:PXR372"/>
    <mergeCell ref="PXS372:PXV372"/>
    <mergeCell ref="PXW372:PXZ372"/>
    <mergeCell ref="PWM372:PWP372"/>
    <mergeCell ref="PWQ372:PWT372"/>
    <mergeCell ref="PWU372:PWX372"/>
    <mergeCell ref="PWY372:PXB372"/>
    <mergeCell ref="PXC372:PXF372"/>
    <mergeCell ref="PYA372:PYD372"/>
    <mergeCell ref="PYE372:PYH372"/>
    <mergeCell ref="PVS372:PVV372"/>
    <mergeCell ref="PVW372:PVZ372"/>
    <mergeCell ref="PWA372:PWD372"/>
    <mergeCell ref="PWE372:PWH372"/>
    <mergeCell ref="PWI372:PWL372"/>
    <mergeCell ref="PPO372:PPR372"/>
    <mergeCell ref="PPS372:PPV372"/>
    <mergeCell ref="PPW372:PPZ372"/>
    <mergeCell ref="PQA372:PQD372"/>
    <mergeCell ref="PQE372:PQH372"/>
    <mergeCell ref="POU372:POX372"/>
    <mergeCell ref="POY372:PPB372"/>
    <mergeCell ref="PPC372:PPF372"/>
    <mergeCell ref="PPG372:PPJ372"/>
    <mergeCell ref="PPK372:PPN372"/>
    <mergeCell ref="POA372:POD372"/>
    <mergeCell ref="POE372:POH372"/>
    <mergeCell ref="POI372:POL372"/>
    <mergeCell ref="POM372:POP372"/>
    <mergeCell ref="POQ372:POT372"/>
    <mergeCell ref="PUY372:PVB372"/>
    <mergeCell ref="PVC372:PVF372"/>
    <mergeCell ref="PRW372:PRZ372"/>
    <mergeCell ref="PSA372:PSD372"/>
    <mergeCell ref="PSE372:PSH372"/>
    <mergeCell ref="PSI372:PSL372"/>
    <mergeCell ref="PSM372:PSP372"/>
    <mergeCell ref="PRC372:PRF372"/>
    <mergeCell ref="PRG372:PRJ372"/>
    <mergeCell ref="PRK372:PRN372"/>
    <mergeCell ref="PRO372:PRR372"/>
    <mergeCell ref="PRS372:PRV372"/>
    <mergeCell ref="PQI372:PQL372"/>
    <mergeCell ref="PQM372:PQP372"/>
    <mergeCell ref="PQQ372:PQT372"/>
    <mergeCell ref="PQU372:PQX372"/>
    <mergeCell ref="PQY372:PRB372"/>
    <mergeCell ref="PVG372:PVJ372"/>
    <mergeCell ref="PVK372:PVN372"/>
    <mergeCell ref="PVO372:PVR372"/>
    <mergeCell ref="PUE372:PUH372"/>
    <mergeCell ref="PUI372:PUL372"/>
    <mergeCell ref="PUM372:PUP372"/>
    <mergeCell ref="PUQ372:PUT372"/>
    <mergeCell ref="PUU372:PUX372"/>
    <mergeCell ref="PTK372:PTN372"/>
    <mergeCell ref="PTO372:PTR372"/>
    <mergeCell ref="PTS372:PTV372"/>
    <mergeCell ref="PTW372:PTZ372"/>
    <mergeCell ref="PUA372:PUD372"/>
    <mergeCell ref="PSQ372:PST372"/>
    <mergeCell ref="PSU372:PSX372"/>
    <mergeCell ref="PSY372:PTB372"/>
    <mergeCell ref="PTC372:PTF372"/>
    <mergeCell ref="PTG372:PTJ372"/>
    <mergeCell ref="PNO372:PNR372"/>
    <mergeCell ref="PNS372:PNV372"/>
    <mergeCell ref="PNW372:PNZ372"/>
    <mergeCell ref="PMM372:PMP372"/>
    <mergeCell ref="PMQ372:PMT372"/>
    <mergeCell ref="PMU372:PMX372"/>
    <mergeCell ref="PMY372:PNB372"/>
    <mergeCell ref="PNC372:PNF372"/>
    <mergeCell ref="PLS372:PLV372"/>
    <mergeCell ref="PLW372:PLZ372"/>
    <mergeCell ref="PMA372:PMD372"/>
    <mergeCell ref="PME372:PMH372"/>
    <mergeCell ref="PMI372:PML372"/>
    <mergeCell ref="PNG372:PNJ372"/>
    <mergeCell ref="PNK372:PNN372"/>
    <mergeCell ref="PKY372:PLB372"/>
    <mergeCell ref="PLC372:PLF372"/>
    <mergeCell ref="PLG372:PLJ372"/>
    <mergeCell ref="PLK372:PLN372"/>
    <mergeCell ref="PLO372:PLR372"/>
    <mergeCell ref="PEU372:PEX372"/>
    <mergeCell ref="PEY372:PFB372"/>
    <mergeCell ref="PFC372:PFF372"/>
    <mergeCell ref="PFG372:PFJ372"/>
    <mergeCell ref="PFK372:PFN372"/>
    <mergeCell ref="PEA372:PED372"/>
    <mergeCell ref="PEE372:PEH372"/>
    <mergeCell ref="PEI372:PEL372"/>
    <mergeCell ref="PEM372:PEP372"/>
    <mergeCell ref="PEQ372:PET372"/>
    <mergeCell ref="PDG372:PDJ372"/>
    <mergeCell ref="PDK372:PDN372"/>
    <mergeCell ref="PDO372:PDR372"/>
    <mergeCell ref="PDS372:PDV372"/>
    <mergeCell ref="PDW372:PDZ372"/>
    <mergeCell ref="PKE372:PKH372"/>
    <mergeCell ref="PKI372:PKL372"/>
    <mergeCell ref="PHC372:PHF372"/>
    <mergeCell ref="PHG372:PHJ372"/>
    <mergeCell ref="PHK372:PHN372"/>
    <mergeCell ref="PHO372:PHR372"/>
    <mergeCell ref="PHS372:PHV372"/>
    <mergeCell ref="PGI372:PGL372"/>
    <mergeCell ref="PGM372:PGP372"/>
    <mergeCell ref="PGQ372:PGT372"/>
    <mergeCell ref="PGU372:PGX372"/>
    <mergeCell ref="PGY372:PHB372"/>
    <mergeCell ref="PFO372:PFR372"/>
    <mergeCell ref="PFS372:PFV372"/>
    <mergeCell ref="PFW372:PFZ372"/>
    <mergeCell ref="PGA372:PGD372"/>
    <mergeCell ref="PGE372:PGH372"/>
    <mergeCell ref="PKM372:PKP372"/>
    <mergeCell ref="PKQ372:PKT372"/>
    <mergeCell ref="PKU372:PKX372"/>
    <mergeCell ref="PJK372:PJN372"/>
    <mergeCell ref="PJO372:PJR372"/>
    <mergeCell ref="PJS372:PJV372"/>
    <mergeCell ref="PJW372:PJZ372"/>
    <mergeCell ref="PKA372:PKD372"/>
    <mergeCell ref="PIQ372:PIT372"/>
    <mergeCell ref="PIU372:PIX372"/>
    <mergeCell ref="PIY372:PJB372"/>
    <mergeCell ref="PJC372:PJF372"/>
    <mergeCell ref="PJG372:PJJ372"/>
    <mergeCell ref="PHW372:PHZ372"/>
    <mergeCell ref="PIA372:PID372"/>
    <mergeCell ref="PIE372:PIH372"/>
    <mergeCell ref="PII372:PIL372"/>
    <mergeCell ref="PIM372:PIP372"/>
    <mergeCell ref="PCU372:PCX372"/>
    <mergeCell ref="PCY372:PDB372"/>
    <mergeCell ref="PDC372:PDF372"/>
    <mergeCell ref="PBS372:PBV372"/>
    <mergeCell ref="PBW372:PBZ372"/>
    <mergeCell ref="PCA372:PCD372"/>
    <mergeCell ref="PCE372:PCH372"/>
    <mergeCell ref="PCI372:PCL372"/>
    <mergeCell ref="PAY372:PBB372"/>
    <mergeCell ref="PBC372:PBF372"/>
    <mergeCell ref="PBG372:PBJ372"/>
    <mergeCell ref="PBK372:PBN372"/>
    <mergeCell ref="PBO372:PBR372"/>
    <mergeCell ref="PCM372:PCP372"/>
    <mergeCell ref="PCQ372:PCT372"/>
    <mergeCell ref="PAE372:PAH372"/>
    <mergeCell ref="PAI372:PAL372"/>
    <mergeCell ref="PAM372:PAP372"/>
    <mergeCell ref="PAQ372:PAT372"/>
    <mergeCell ref="PAU372:PAX372"/>
    <mergeCell ref="OUA372:OUD372"/>
    <mergeCell ref="OUE372:OUH372"/>
    <mergeCell ref="OUI372:OUL372"/>
    <mergeCell ref="OUM372:OUP372"/>
    <mergeCell ref="OUQ372:OUT372"/>
    <mergeCell ref="OTG372:OTJ372"/>
    <mergeCell ref="OTK372:OTN372"/>
    <mergeCell ref="OTO372:OTR372"/>
    <mergeCell ref="OTS372:OTV372"/>
    <mergeCell ref="OTW372:OTZ372"/>
    <mergeCell ref="OSM372:OSP372"/>
    <mergeCell ref="OSQ372:OST372"/>
    <mergeCell ref="OSU372:OSX372"/>
    <mergeCell ref="OSY372:OTB372"/>
    <mergeCell ref="OTC372:OTF372"/>
    <mergeCell ref="OZK372:OZN372"/>
    <mergeCell ref="OZO372:OZR372"/>
    <mergeCell ref="OWI372:OWL372"/>
    <mergeCell ref="OWM372:OWP372"/>
    <mergeCell ref="OWQ372:OWT372"/>
    <mergeCell ref="OWU372:OWX372"/>
    <mergeCell ref="OWY372:OXB372"/>
    <mergeCell ref="OVO372:OVR372"/>
    <mergeCell ref="OVS372:OVV372"/>
    <mergeCell ref="OVW372:OVZ372"/>
    <mergeCell ref="OWA372:OWD372"/>
    <mergeCell ref="OWE372:OWH372"/>
    <mergeCell ref="OUU372:OUX372"/>
    <mergeCell ref="OUY372:OVB372"/>
    <mergeCell ref="OVC372:OVF372"/>
    <mergeCell ref="OVG372:OVJ372"/>
    <mergeCell ref="OVK372:OVN372"/>
    <mergeCell ref="OZS372:OZV372"/>
    <mergeCell ref="OZW372:OZZ372"/>
    <mergeCell ref="PAA372:PAD372"/>
    <mergeCell ref="OYQ372:OYT372"/>
    <mergeCell ref="OYU372:OYX372"/>
    <mergeCell ref="OYY372:OZB372"/>
    <mergeCell ref="OZC372:OZF372"/>
    <mergeCell ref="OZG372:OZJ372"/>
    <mergeCell ref="OXW372:OXZ372"/>
    <mergeCell ref="OYA372:OYD372"/>
    <mergeCell ref="OYE372:OYH372"/>
    <mergeCell ref="OYI372:OYL372"/>
    <mergeCell ref="OYM372:OYP372"/>
    <mergeCell ref="OXC372:OXF372"/>
    <mergeCell ref="OXG372:OXJ372"/>
    <mergeCell ref="OXK372:OXN372"/>
    <mergeCell ref="OXO372:OXR372"/>
    <mergeCell ref="OXS372:OXV372"/>
    <mergeCell ref="OSA372:OSD372"/>
    <mergeCell ref="OSE372:OSH372"/>
    <mergeCell ref="OSI372:OSL372"/>
    <mergeCell ref="OQY372:ORB372"/>
    <mergeCell ref="ORC372:ORF372"/>
    <mergeCell ref="ORG372:ORJ372"/>
    <mergeCell ref="ORK372:ORN372"/>
    <mergeCell ref="ORO372:ORR372"/>
    <mergeCell ref="OQE372:OQH372"/>
    <mergeCell ref="OQI372:OQL372"/>
    <mergeCell ref="OQM372:OQP372"/>
    <mergeCell ref="OQQ372:OQT372"/>
    <mergeCell ref="OQU372:OQX372"/>
    <mergeCell ref="ORS372:ORV372"/>
    <mergeCell ref="ORW372:ORZ372"/>
    <mergeCell ref="OPK372:OPN372"/>
    <mergeCell ref="OPO372:OPR372"/>
    <mergeCell ref="OPS372:OPV372"/>
    <mergeCell ref="OPW372:OPZ372"/>
    <mergeCell ref="OQA372:OQD372"/>
    <mergeCell ref="OJG372:OJJ372"/>
    <mergeCell ref="OJK372:OJN372"/>
    <mergeCell ref="OJO372:OJR372"/>
    <mergeCell ref="OJS372:OJV372"/>
    <mergeCell ref="OJW372:OJZ372"/>
    <mergeCell ref="OIM372:OIP372"/>
    <mergeCell ref="OIQ372:OIT372"/>
    <mergeCell ref="OIU372:OIX372"/>
    <mergeCell ref="OIY372:OJB372"/>
    <mergeCell ref="OJC372:OJF372"/>
    <mergeCell ref="OHS372:OHV372"/>
    <mergeCell ref="OHW372:OHZ372"/>
    <mergeCell ref="OIA372:OID372"/>
    <mergeCell ref="OIE372:OIH372"/>
    <mergeCell ref="OII372:OIL372"/>
    <mergeCell ref="OOQ372:OOT372"/>
    <mergeCell ref="OOU372:OOX372"/>
    <mergeCell ref="OLO372:OLR372"/>
    <mergeCell ref="OLS372:OLV372"/>
    <mergeCell ref="OLW372:OLZ372"/>
    <mergeCell ref="OMA372:OMD372"/>
    <mergeCell ref="OME372:OMH372"/>
    <mergeCell ref="OKU372:OKX372"/>
    <mergeCell ref="OKY372:OLB372"/>
    <mergeCell ref="OLC372:OLF372"/>
    <mergeCell ref="OLG372:OLJ372"/>
    <mergeCell ref="OLK372:OLN372"/>
    <mergeCell ref="OKA372:OKD372"/>
    <mergeCell ref="OKE372:OKH372"/>
    <mergeCell ref="OKI372:OKL372"/>
    <mergeCell ref="OKM372:OKP372"/>
    <mergeCell ref="OKQ372:OKT372"/>
    <mergeCell ref="OOY372:OPB372"/>
    <mergeCell ref="OPC372:OPF372"/>
    <mergeCell ref="OPG372:OPJ372"/>
    <mergeCell ref="ONW372:ONZ372"/>
    <mergeCell ref="OOA372:OOD372"/>
    <mergeCell ref="OOE372:OOH372"/>
    <mergeCell ref="OOI372:OOL372"/>
    <mergeCell ref="OOM372:OOP372"/>
    <mergeCell ref="ONC372:ONF372"/>
    <mergeCell ref="ONG372:ONJ372"/>
    <mergeCell ref="ONK372:ONN372"/>
    <mergeCell ref="ONO372:ONR372"/>
    <mergeCell ref="ONS372:ONV372"/>
    <mergeCell ref="OMI372:OML372"/>
    <mergeCell ref="OMM372:OMP372"/>
    <mergeCell ref="OMQ372:OMT372"/>
    <mergeCell ref="OMU372:OMX372"/>
    <mergeCell ref="OMY372:ONB372"/>
    <mergeCell ref="OHG372:OHJ372"/>
    <mergeCell ref="OHK372:OHN372"/>
    <mergeCell ref="OHO372:OHR372"/>
    <mergeCell ref="OGE372:OGH372"/>
    <mergeCell ref="OGI372:OGL372"/>
    <mergeCell ref="OGM372:OGP372"/>
    <mergeCell ref="OGQ372:OGT372"/>
    <mergeCell ref="OGU372:OGX372"/>
    <mergeCell ref="OFK372:OFN372"/>
    <mergeCell ref="OFO372:OFR372"/>
    <mergeCell ref="OFS372:OFV372"/>
    <mergeCell ref="OFW372:OFZ372"/>
    <mergeCell ref="OGA372:OGD372"/>
    <mergeCell ref="OGY372:OHB372"/>
    <mergeCell ref="OHC372:OHF372"/>
    <mergeCell ref="OEQ372:OET372"/>
    <mergeCell ref="OEU372:OEX372"/>
    <mergeCell ref="OEY372:OFB372"/>
    <mergeCell ref="OFC372:OFF372"/>
    <mergeCell ref="OFG372:OFJ372"/>
    <mergeCell ref="NYM372:NYP372"/>
    <mergeCell ref="NYQ372:NYT372"/>
    <mergeCell ref="NYU372:NYX372"/>
    <mergeCell ref="NYY372:NZB372"/>
    <mergeCell ref="NZC372:NZF372"/>
    <mergeCell ref="NXS372:NXV372"/>
    <mergeCell ref="NXW372:NXZ372"/>
    <mergeCell ref="NYA372:NYD372"/>
    <mergeCell ref="NYE372:NYH372"/>
    <mergeCell ref="NYI372:NYL372"/>
    <mergeCell ref="NWY372:NXB372"/>
    <mergeCell ref="NXC372:NXF372"/>
    <mergeCell ref="NXG372:NXJ372"/>
    <mergeCell ref="NXK372:NXN372"/>
    <mergeCell ref="NXO372:NXR372"/>
    <mergeCell ref="ODW372:ODZ372"/>
    <mergeCell ref="OEA372:OED372"/>
    <mergeCell ref="OAU372:OAX372"/>
    <mergeCell ref="OAY372:OBB372"/>
    <mergeCell ref="OBC372:OBF372"/>
    <mergeCell ref="OBG372:OBJ372"/>
    <mergeCell ref="OBK372:OBN372"/>
    <mergeCell ref="OAA372:OAD372"/>
    <mergeCell ref="OAE372:OAH372"/>
    <mergeCell ref="OAI372:OAL372"/>
    <mergeCell ref="OAM372:OAP372"/>
    <mergeCell ref="OAQ372:OAT372"/>
    <mergeCell ref="NZG372:NZJ372"/>
    <mergeCell ref="NZK372:NZN372"/>
    <mergeCell ref="NZO372:NZR372"/>
    <mergeCell ref="NZS372:NZV372"/>
    <mergeCell ref="NZW372:NZZ372"/>
    <mergeCell ref="OEE372:OEH372"/>
    <mergeCell ref="OEI372:OEL372"/>
    <mergeCell ref="OEM372:OEP372"/>
    <mergeCell ref="ODC372:ODF372"/>
    <mergeCell ref="ODG372:ODJ372"/>
    <mergeCell ref="ODK372:ODN372"/>
    <mergeCell ref="ODO372:ODR372"/>
    <mergeCell ref="ODS372:ODV372"/>
    <mergeCell ref="OCI372:OCL372"/>
    <mergeCell ref="OCM372:OCP372"/>
    <mergeCell ref="OCQ372:OCT372"/>
    <mergeCell ref="OCU372:OCX372"/>
    <mergeCell ref="OCY372:ODB372"/>
    <mergeCell ref="OBO372:OBR372"/>
    <mergeCell ref="OBS372:OBV372"/>
    <mergeCell ref="OBW372:OBZ372"/>
    <mergeCell ref="OCA372:OCD372"/>
    <mergeCell ref="OCE372:OCH372"/>
    <mergeCell ref="NWM372:NWP372"/>
    <mergeCell ref="NWQ372:NWT372"/>
    <mergeCell ref="NWU372:NWX372"/>
    <mergeCell ref="NVK372:NVN372"/>
    <mergeCell ref="NVO372:NVR372"/>
    <mergeCell ref="NVS372:NVV372"/>
    <mergeCell ref="NVW372:NVZ372"/>
    <mergeCell ref="NWA372:NWD372"/>
    <mergeCell ref="NUQ372:NUT372"/>
    <mergeCell ref="NUU372:NUX372"/>
    <mergeCell ref="NUY372:NVB372"/>
    <mergeCell ref="NVC372:NVF372"/>
    <mergeCell ref="NVG372:NVJ372"/>
    <mergeCell ref="NWE372:NWH372"/>
    <mergeCell ref="NWI372:NWL372"/>
    <mergeCell ref="NTW372:NTZ372"/>
    <mergeCell ref="NUA372:NUD372"/>
    <mergeCell ref="NUE372:NUH372"/>
    <mergeCell ref="NUI372:NUL372"/>
    <mergeCell ref="NUM372:NUP372"/>
    <mergeCell ref="NNS372:NNV372"/>
    <mergeCell ref="NNW372:NNZ372"/>
    <mergeCell ref="NOA372:NOD372"/>
    <mergeCell ref="NOE372:NOH372"/>
    <mergeCell ref="NOI372:NOL372"/>
    <mergeCell ref="NMY372:NNB372"/>
    <mergeCell ref="NNC372:NNF372"/>
    <mergeCell ref="NNG372:NNJ372"/>
    <mergeCell ref="NNK372:NNN372"/>
    <mergeCell ref="NNO372:NNR372"/>
    <mergeCell ref="NME372:NMH372"/>
    <mergeCell ref="NMI372:NML372"/>
    <mergeCell ref="NMM372:NMP372"/>
    <mergeCell ref="NMQ372:NMT372"/>
    <mergeCell ref="NMU372:NMX372"/>
    <mergeCell ref="NTC372:NTF372"/>
    <mergeCell ref="NTG372:NTJ372"/>
    <mergeCell ref="NQA372:NQD372"/>
    <mergeCell ref="NQE372:NQH372"/>
    <mergeCell ref="NQI372:NQL372"/>
    <mergeCell ref="NQM372:NQP372"/>
    <mergeCell ref="NQQ372:NQT372"/>
    <mergeCell ref="NPG372:NPJ372"/>
    <mergeCell ref="NPK372:NPN372"/>
    <mergeCell ref="NPO372:NPR372"/>
    <mergeCell ref="NPS372:NPV372"/>
    <mergeCell ref="NPW372:NPZ372"/>
    <mergeCell ref="NOM372:NOP372"/>
    <mergeCell ref="NOQ372:NOT372"/>
    <mergeCell ref="NOU372:NOX372"/>
    <mergeCell ref="NOY372:NPB372"/>
    <mergeCell ref="NPC372:NPF372"/>
    <mergeCell ref="NTK372:NTN372"/>
    <mergeCell ref="NTO372:NTR372"/>
    <mergeCell ref="NTS372:NTV372"/>
    <mergeCell ref="NSI372:NSL372"/>
    <mergeCell ref="NSM372:NSP372"/>
    <mergeCell ref="NSQ372:NST372"/>
    <mergeCell ref="NSU372:NSX372"/>
    <mergeCell ref="NSY372:NTB372"/>
    <mergeCell ref="NRO372:NRR372"/>
    <mergeCell ref="NRS372:NRV372"/>
    <mergeCell ref="NRW372:NRZ372"/>
    <mergeCell ref="NSA372:NSD372"/>
    <mergeCell ref="NSE372:NSH372"/>
    <mergeCell ref="NQU372:NQX372"/>
    <mergeCell ref="NQY372:NRB372"/>
    <mergeCell ref="NRC372:NRF372"/>
    <mergeCell ref="NRG372:NRJ372"/>
    <mergeCell ref="NRK372:NRN372"/>
    <mergeCell ref="NLS372:NLV372"/>
    <mergeCell ref="NLW372:NLZ372"/>
    <mergeCell ref="NMA372:NMD372"/>
    <mergeCell ref="NKQ372:NKT372"/>
    <mergeCell ref="NKU372:NKX372"/>
    <mergeCell ref="NKY372:NLB372"/>
    <mergeCell ref="NLC372:NLF372"/>
    <mergeCell ref="NLG372:NLJ372"/>
    <mergeCell ref="NJW372:NJZ372"/>
    <mergeCell ref="NKA372:NKD372"/>
    <mergeCell ref="NKE372:NKH372"/>
    <mergeCell ref="NKI372:NKL372"/>
    <mergeCell ref="NKM372:NKP372"/>
    <mergeCell ref="NLK372:NLN372"/>
    <mergeCell ref="NLO372:NLR372"/>
    <mergeCell ref="NJC372:NJF372"/>
    <mergeCell ref="NJG372:NJJ372"/>
    <mergeCell ref="NJK372:NJN372"/>
    <mergeCell ref="NJO372:NJR372"/>
    <mergeCell ref="NJS372:NJV372"/>
    <mergeCell ref="NCY372:NDB372"/>
    <mergeCell ref="NDC372:NDF372"/>
    <mergeCell ref="NDG372:NDJ372"/>
    <mergeCell ref="NDK372:NDN372"/>
    <mergeCell ref="NDO372:NDR372"/>
    <mergeCell ref="NCE372:NCH372"/>
    <mergeCell ref="NCI372:NCL372"/>
    <mergeCell ref="NCM372:NCP372"/>
    <mergeCell ref="NCQ372:NCT372"/>
    <mergeCell ref="NCU372:NCX372"/>
    <mergeCell ref="NBK372:NBN372"/>
    <mergeCell ref="NBO372:NBR372"/>
    <mergeCell ref="NBS372:NBV372"/>
    <mergeCell ref="NBW372:NBZ372"/>
    <mergeCell ref="NCA372:NCD372"/>
    <mergeCell ref="NII372:NIL372"/>
    <mergeCell ref="NIM372:NIP372"/>
    <mergeCell ref="NFG372:NFJ372"/>
    <mergeCell ref="NFK372:NFN372"/>
    <mergeCell ref="NFO372:NFR372"/>
    <mergeCell ref="NFS372:NFV372"/>
    <mergeCell ref="NFW372:NFZ372"/>
    <mergeCell ref="NEM372:NEP372"/>
    <mergeCell ref="NEQ372:NET372"/>
    <mergeCell ref="NEU372:NEX372"/>
    <mergeCell ref="NEY372:NFB372"/>
    <mergeCell ref="NFC372:NFF372"/>
    <mergeCell ref="NDS372:NDV372"/>
    <mergeCell ref="NDW372:NDZ372"/>
    <mergeCell ref="NEA372:NED372"/>
    <mergeCell ref="NEE372:NEH372"/>
    <mergeCell ref="NEI372:NEL372"/>
    <mergeCell ref="NIQ372:NIT372"/>
    <mergeCell ref="NIU372:NIX372"/>
    <mergeCell ref="NIY372:NJB372"/>
    <mergeCell ref="NHO372:NHR372"/>
    <mergeCell ref="NHS372:NHV372"/>
    <mergeCell ref="NHW372:NHZ372"/>
    <mergeCell ref="NIA372:NID372"/>
    <mergeCell ref="NIE372:NIH372"/>
    <mergeCell ref="NGU372:NGX372"/>
    <mergeCell ref="NGY372:NHB372"/>
    <mergeCell ref="NHC372:NHF372"/>
    <mergeCell ref="NHG372:NHJ372"/>
    <mergeCell ref="NHK372:NHN372"/>
    <mergeCell ref="NGA372:NGD372"/>
    <mergeCell ref="NGE372:NGH372"/>
    <mergeCell ref="NGI372:NGL372"/>
    <mergeCell ref="NGM372:NGP372"/>
    <mergeCell ref="NGQ372:NGT372"/>
    <mergeCell ref="NAY372:NBB372"/>
    <mergeCell ref="NBC372:NBF372"/>
    <mergeCell ref="NBG372:NBJ372"/>
    <mergeCell ref="MZW372:MZZ372"/>
    <mergeCell ref="NAA372:NAD372"/>
    <mergeCell ref="NAE372:NAH372"/>
    <mergeCell ref="NAI372:NAL372"/>
    <mergeCell ref="NAM372:NAP372"/>
    <mergeCell ref="MZC372:MZF372"/>
    <mergeCell ref="MZG372:MZJ372"/>
    <mergeCell ref="MZK372:MZN372"/>
    <mergeCell ref="MZO372:MZR372"/>
    <mergeCell ref="MZS372:MZV372"/>
    <mergeCell ref="NAQ372:NAT372"/>
    <mergeCell ref="NAU372:NAX372"/>
    <mergeCell ref="MYI372:MYL372"/>
    <mergeCell ref="MYM372:MYP372"/>
    <mergeCell ref="MYQ372:MYT372"/>
    <mergeCell ref="MYU372:MYX372"/>
    <mergeCell ref="MYY372:MZB372"/>
    <mergeCell ref="MSE372:MSH372"/>
    <mergeCell ref="MSI372:MSL372"/>
    <mergeCell ref="MSM372:MSP372"/>
    <mergeCell ref="MSQ372:MST372"/>
    <mergeCell ref="MSU372:MSX372"/>
    <mergeCell ref="MRK372:MRN372"/>
    <mergeCell ref="MRO372:MRR372"/>
    <mergeCell ref="MRS372:MRV372"/>
    <mergeCell ref="MRW372:MRZ372"/>
    <mergeCell ref="MSA372:MSD372"/>
    <mergeCell ref="MQQ372:MQT372"/>
    <mergeCell ref="MQU372:MQX372"/>
    <mergeCell ref="MQY372:MRB372"/>
    <mergeCell ref="MRC372:MRF372"/>
    <mergeCell ref="MRG372:MRJ372"/>
    <mergeCell ref="MXO372:MXR372"/>
    <mergeCell ref="MXS372:MXV372"/>
    <mergeCell ref="MUM372:MUP372"/>
    <mergeCell ref="MUQ372:MUT372"/>
    <mergeCell ref="MUU372:MUX372"/>
    <mergeCell ref="MUY372:MVB372"/>
    <mergeCell ref="MVC372:MVF372"/>
    <mergeCell ref="MTS372:MTV372"/>
    <mergeCell ref="MTW372:MTZ372"/>
    <mergeCell ref="MUA372:MUD372"/>
    <mergeCell ref="MUE372:MUH372"/>
    <mergeCell ref="MUI372:MUL372"/>
    <mergeCell ref="MSY372:MTB372"/>
    <mergeCell ref="MTC372:MTF372"/>
    <mergeCell ref="MTG372:MTJ372"/>
    <mergeCell ref="MTK372:MTN372"/>
    <mergeCell ref="MTO372:MTR372"/>
    <mergeCell ref="MXW372:MXZ372"/>
    <mergeCell ref="MYA372:MYD372"/>
    <mergeCell ref="MYE372:MYH372"/>
    <mergeCell ref="MWU372:MWX372"/>
    <mergeCell ref="MWY372:MXB372"/>
    <mergeCell ref="MXC372:MXF372"/>
    <mergeCell ref="MXG372:MXJ372"/>
    <mergeCell ref="MXK372:MXN372"/>
    <mergeCell ref="MWA372:MWD372"/>
    <mergeCell ref="MWE372:MWH372"/>
    <mergeCell ref="MWI372:MWL372"/>
    <mergeCell ref="MWM372:MWP372"/>
    <mergeCell ref="MWQ372:MWT372"/>
    <mergeCell ref="MVG372:MVJ372"/>
    <mergeCell ref="MVK372:MVN372"/>
    <mergeCell ref="MVO372:MVR372"/>
    <mergeCell ref="MVS372:MVV372"/>
    <mergeCell ref="MVW372:MVZ372"/>
    <mergeCell ref="MQE372:MQH372"/>
    <mergeCell ref="MQI372:MQL372"/>
    <mergeCell ref="MQM372:MQP372"/>
    <mergeCell ref="MPC372:MPF372"/>
    <mergeCell ref="MPG372:MPJ372"/>
    <mergeCell ref="MPK372:MPN372"/>
    <mergeCell ref="MPO372:MPR372"/>
    <mergeCell ref="MPS372:MPV372"/>
    <mergeCell ref="MOI372:MOL372"/>
    <mergeCell ref="MOM372:MOP372"/>
    <mergeCell ref="MOQ372:MOT372"/>
    <mergeCell ref="MOU372:MOX372"/>
    <mergeCell ref="MOY372:MPB372"/>
    <mergeCell ref="MPW372:MPZ372"/>
    <mergeCell ref="MQA372:MQD372"/>
    <mergeCell ref="MNO372:MNR372"/>
    <mergeCell ref="MNS372:MNV372"/>
    <mergeCell ref="MNW372:MNZ372"/>
    <mergeCell ref="MOA372:MOD372"/>
    <mergeCell ref="MOE372:MOH372"/>
    <mergeCell ref="MHK372:MHN372"/>
    <mergeCell ref="MHO372:MHR372"/>
    <mergeCell ref="MHS372:MHV372"/>
    <mergeCell ref="MHW372:MHZ372"/>
    <mergeCell ref="MIA372:MID372"/>
    <mergeCell ref="MGQ372:MGT372"/>
    <mergeCell ref="MGU372:MGX372"/>
    <mergeCell ref="MGY372:MHB372"/>
    <mergeCell ref="MHC372:MHF372"/>
    <mergeCell ref="MHG372:MHJ372"/>
    <mergeCell ref="MFW372:MFZ372"/>
    <mergeCell ref="MGA372:MGD372"/>
    <mergeCell ref="MGE372:MGH372"/>
    <mergeCell ref="MGI372:MGL372"/>
    <mergeCell ref="MGM372:MGP372"/>
    <mergeCell ref="MMU372:MMX372"/>
    <mergeCell ref="MMY372:MNB372"/>
    <mergeCell ref="MJS372:MJV372"/>
    <mergeCell ref="MJW372:MJZ372"/>
    <mergeCell ref="MKA372:MKD372"/>
    <mergeCell ref="MKE372:MKH372"/>
    <mergeCell ref="MKI372:MKL372"/>
    <mergeCell ref="MIY372:MJB372"/>
    <mergeCell ref="MJC372:MJF372"/>
    <mergeCell ref="MJG372:MJJ372"/>
    <mergeCell ref="MJK372:MJN372"/>
    <mergeCell ref="MJO372:MJR372"/>
    <mergeCell ref="MIE372:MIH372"/>
    <mergeCell ref="MII372:MIL372"/>
    <mergeCell ref="MIM372:MIP372"/>
    <mergeCell ref="MIQ372:MIT372"/>
    <mergeCell ref="MIU372:MIX372"/>
    <mergeCell ref="MNC372:MNF372"/>
    <mergeCell ref="MNG372:MNJ372"/>
    <mergeCell ref="MNK372:MNN372"/>
    <mergeCell ref="MMA372:MMD372"/>
    <mergeCell ref="MME372:MMH372"/>
    <mergeCell ref="MMI372:MML372"/>
    <mergeCell ref="MMM372:MMP372"/>
    <mergeCell ref="MMQ372:MMT372"/>
    <mergeCell ref="MLG372:MLJ372"/>
    <mergeCell ref="MLK372:MLN372"/>
    <mergeCell ref="MLO372:MLR372"/>
    <mergeCell ref="MLS372:MLV372"/>
    <mergeCell ref="MLW372:MLZ372"/>
    <mergeCell ref="MKM372:MKP372"/>
    <mergeCell ref="MKQ372:MKT372"/>
    <mergeCell ref="MKU372:MKX372"/>
    <mergeCell ref="MKY372:MLB372"/>
    <mergeCell ref="MLC372:MLF372"/>
    <mergeCell ref="MFK372:MFN372"/>
    <mergeCell ref="MFO372:MFR372"/>
    <mergeCell ref="MFS372:MFV372"/>
    <mergeCell ref="MEI372:MEL372"/>
    <mergeCell ref="MEM372:MEP372"/>
    <mergeCell ref="MEQ372:MET372"/>
    <mergeCell ref="MEU372:MEX372"/>
    <mergeCell ref="MEY372:MFB372"/>
    <mergeCell ref="MDO372:MDR372"/>
    <mergeCell ref="MDS372:MDV372"/>
    <mergeCell ref="MDW372:MDZ372"/>
    <mergeCell ref="MEA372:MED372"/>
    <mergeCell ref="MEE372:MEH372"/>
    <mergeCell ref="MFC372:MFF372"/>
    <mergeCell ref="MFG372:MFJ372"/>
    <mergeCell ref="MCU372:MCX372"/>
    <mergeCell ref="MCY372:MDB372"/>
    <mergeCell ref="MDC372:MDF372"/>
    <mergeCell ref="MDG372:MDJ372"/>
    <mergeCell ref="MDK372:MDN372"/>
    <mergeCell ref="LWQ372:LWT372"/>
    <mergeCell ref="LWU372:LWX372"/>
    <mergeCell ref="LWY372:LXB372"/>
    <mergeCell ref="LXC372:LXF372"/>
    <mergeCell ref="LXG372:LXJ372"/>
    <mergeCell ref="LVW372:LVZ372"/>
    <mergeCell ref="LWA372:LWD372"/>
    <mergeCell ref="LWE372:LWH372"/>
    <mergeCell ref="LWI372:LWL372"/>
    <mergeCell ref="LWM372:LWP372"/>
    <mergeCell ref="LVC372:LVF372"/>
    <mergeCell ref="LVG372:LVJ372"/>
    <mergeCell ref="LVK372:LVN372"/>
    <mergeCell ref="LVO372:LVR372"/>
    <mergeCell ref="LVS372:LVV372"/>
    <mergeCell ref="MCA372:MCD372"/>
    <mergeCell ref="MCE372:MCH372"/>
    <mergeCell ref="LYY372:LZB372"/>
    <mergeCell ref="LZC372:LZF372"/>
    <mergeCell ref="LZG372:LZJ372"/>
    <mergeCell ref="LZK372:LZN372"/>
    <mergeCell ref="LZO372:LZR372"/>
    <mergeCell ref="LYE372:LYH372"/>
    <mergeCell ref="LYI372:LYL372"/>
    <mergeCell ref="LYM372:LYP372"/>
    <mergeCell ref="LYQ372:LYT372"/>
    <mergeCell ref="LYU372:LYX372"/>
    <mergeCell ref="LXK372:LXN372"/>
    <mergeCell ref="LXO372:LXR372"/>
    <mergeCell ref="LXS372:LXV372"/>
    <mergeCell ref="LXW372:LXZ372"/>
    <mergeCell ref="LYA372:LYD372"/>
    <mergeCell ref="MCI372:MCL372"/>
    <mergeCell ref="MCM372:MCP372"/>
    <mergeCell ref="MCQ372:MCT372"/>
    <mergeCell ref="MBG372:MBJ372"/>
    <mergeCell ref="MBK372:MBN372"/>
    <mergeCell ref="MBO372:MBR372"/>
    <mergeCell ref="MBS372:MBV372"/>
    <mergeCell ref="MBW372:MBZ372"/>
    <mergeCell ref="MAM372:MAP372"/>
    <mergeCell ref="MAQ372:MAT372"/>
    <mergeCell ref="MAU372:MAX372"/>
    <mergeCell ref="MAY372:MBB372"/>
    <mergeCell ref="MBC372:MBF372"/>
    <mergeCell ref="LZS372:LZV372"/>
    <mergeCell ref="LZW372:LZZ372"/>
    <mergeCell ref="MAA372:MAD372"/>
    <mergeCell ref="MAE372:MAH372"/>
    <mergeCell ref="MAI372:MAL372"/>
    <mergeCell ref="LUQ372:LUT372"/>
    <mergeCell ref="LUU372:LUX372"/>
    <mergeCell ref="LUY372:LVB372"/>
    <mergeCell ref="LTO372:LTR372"/>
    <mergeCell ref="LTS372:LTV372"/>
    <mergeCell ref="LTW372:LTZ372"/>
    <mergeCell ref="LUA372:LUD372"/>
    <mergeCell ref="LUE372:LUH372"/>
    <mergeCell ref="LSU372:LSX372"/>
    <mergeCell ref="LSY372:LTB372"/>
    <mergeCell ref="LTC372:LTF372"/>
    <mergeCell ref="LTG372:LTJ372"/>
    <mergeCell ref="LTK372:LTN372"/>
    <mergeCell ref="LUI372:LUL372"/>
    <mergeCell ref="LUM372:LUP372"/>
    <mergeCell ref="LSA372:LSD372"/>
    <mergeCell ref="LSE372:LSH372"/>
    <mergeCell ref="LSI372:LSL372"/>
    <mergeCell ref="LSM372:LSP372"/>
    <mergeCell ref="LSQ372:LST372"/>
    <mergeCell ref="LLW372:LLZ372"/>
    <mergeCell ref="LMA372:LMD372"/>
    <mergeCell ref="LME372:LMH372"/>
    <mergeCell ref="LMI372:LML372"/>
    <mergeCell ref="LMM372:LMP372"/>
    <mergeCell ref="LLC372:LLF372"/>
    <mergeCell ref="LLG372:LLJ372"/>
    <mergeCell ref="LLK372:LLN372"/>
    <mergeCell ref="LLO372:LLR372"/>
    <mergeCell ref="LLS372:LLV372"/>
    <mergeCell ref="LKI372:LKL372"/>
    <mergeCell ref="LKM372:LKP372"/>
    <mergeCell ref="LKQ372:LKT372"/>
    <mergeCell ref="LKU372:LKX372"/>
    <mergeCell ref="LKY372:LLB372"/>
    <mergeCell ref="LRG372:LRJ372"/>
    <mergeCell ref="LRK372:LRN372"/>
    <mergeCell ref="LOE372:LOH372"/>
    <mergeCell ref="LOI372:LOL372"/>
    <mergeCell ref="LOM372:LOP372"/>
    <mergeCell ref="LOQ372:LOT372"/>
    <mergeCell ref="LOU372:LOX372"/>
    <mergeCell ref="LNK372:LNN372"/>
    <mergeCell ref="LNO372:LNR372"/>
    <mergeCell ref="LNS372:LNV372"/>
    <mergeCell ref="LNW372:LNZ372"/>
    <mergeCell ref="LOA372:LOD372"/>
    <mergeCell ref="LMQ372:LMT372"/>
    <mergeCell ref="LMU372:LMX372"/>
    <mergeCell ref="LMY372:LNB372"/>
    <mergeCell ref="LNC372:LNF372"/>
    <mergeCell ref="LNG372:LNJ372"/>
    <mergeCell ref="LRO372:LRR372"/>
    <mergeCell ref="LRS372:LRV372"/>
    <mergeCell ref="LRW372:LRZ372"/>
    <mergeCell ref="LQM372:LQP372"/>
    <mergeCell ref="LQQ372:LQT372"/>
    <mergeCell ref="LQU372:LQX372"/>
    <mergeCell ref="LQY372:LRB372"/>
    <mergeCell ref="LRC372:LRF372"/>
    <mergeCell ref="LPS372:LPV372"/>
    <mergeCell ref="LPW372:LPZ372"/>
    <mergeCell ref="LQA372:LQD372"/>
    <mergeCell ref="LQE372:LQH372"/>
    <mergeCell ref="LQI372:LQL372"/>
    <mergeCell ref="LOY372:LPB372"/>
    <mergeCell ref="LPC372:LPF372"/>
    <mergeCell ref="LPG372:LPJ372"/>
    <mergeCell ref="LPK372:LPN372"/>
    <mergeCell ref="LPO372:LPR372"/>
    <mergeCell ref="LJW372:LJZ372"/>
    <mergeCell ref="LKA372:LKD372"/>
    <mergeCell ref="LKE372:LKH372"/>
    <mergeCell ref="LIU372:LIX372"/>
    <mergeCell ref="LIY372:LJB372"/>
    <mergeCell ref="LJC372:LJF372"/>
    <mergeCell ref="LJG372:LJJ372"/>
    <mergeCell ref="LJK372:LJN372"/>
    <mergeCell ref="LIA372:LID372"/>
    <mergeCell ref="LIE372:LIH372"/>
    <mergeCell ref="LII372:LIL372"/>
    <mergeCell ref="LIM372:LIP372"/>
    <mergeCell ref="LIQ372:LIT372"/>
    <mergeCell ref="LJO372:LJR372"/>
    <mergeCell ref="LJS372:LJV372"/>
    <mergeCell ref="LHG372:LHJ372"/>
    <mergeCell ref="LHK372:LHN372"/>
    <mergeCell ref="LHO372:LHR372"/>
    <mergeCell ref="LHS372:LHV372"/>
    <mergeCell ref="LHW372:LHZ372"/>
    <mergeCell ref="LBC372:LBF372"/>
    <mergeCell ref="LBG372:LBJ372"/>
    <mergeCell ref="LBK372:LBN372"/>
    <mergeCell ref="LBO372:LBR372"/>
    <mergeCell ref="LBS372:LBV372"/>
    <mergeCell ref="LAI372:LAL372"/>
    <mergeCell ref="LAM372:LAP372"/>
    <mergeCell ref="LAQ372:LAT372"/>
    <mergeCell ref="LAU372:LAX372"/>
    <mergeCell ref="LAY372:LBB372"/>
    <mergeCell ref="KZO372:KZR372"/>
    <mergeCell ref="KZS372:KZV372"/>
    <mergeCell ref="KZW372:KZZ372"/>
    <mergeCell ref="LAA372:LAD372"/>
    <mergeCell ref="LAE372:LAH372"/>
    <mergeCell ref="LGM372:LGP372"/>
    <mergeCell ref="LGQ372:LGT372"/>
    <mergeCell ref="LDK372:LDN372"/>
    <mergeCell ref="LDO372:LDR372"/>
    <mergeCell ref="LDS372:LDV372"/>
    <mergeCell ref="LDW372:LDZ372"/>
    <mergeCell ref="LEA372:LED372"/>
    <mergeCell ref="LCQ372:LCT372"/>
    <mergeCell ref="LCU372:LCX372"/>
    <mergeCell ref="LCY372:LDB372"/>
    <mergeCell ref="LDC372:LDF372"/>
    <mergeCell ref="LDG372:LDJ372"/>
    <mergeCell ref="LBW372:LBZ372"/>
    <mergeCell ref="LCA372:LCD372"/>
    <mergeCell ref="LCE372:LCH372"/>
    <mergeCell ref="LCI372:LCL372"/>
    <mergeCell ref="LCM372:LCP372"/>
    <mergeCell ref="LGU372:LGX372"/>
    <mergeCell ref="LGY372:LHB372"/>
    <mergeCell ref="LHC372:LHF372"/>
    <mergeCell ref="LFS372:LFV372"/>
    <mergeCell ref="LFW372:LFZ372"/>
    <mergeCell ref="LGA372:LGD372"/>
    <mergeCell ref="LGE372:LGH372"/>
    <mergeCell ref="LGI372:LGL372"/>
    <mergeCell ref="LEY372:LFB372"/>
    <mergeCell ref="LFC372:LFF372"/>
    <mergeCell ref="LFG372:LFJ372"/>
    <mergeCell ref="LFK372:LFN372"/>
    <mergeCell ref="LFO372:LFR372"/>
    <mergeCell ref="LEE372:LEH372"/>
    <mergeCell ref="LEI372:LEL372"/>
    <mergeCell ref="LEM372:LEP372"/>
    <mergeCell ref="LEQ372:LET372"/>
    <mergeCell ref="LEU372:LEX372"/>
    <mergeCell ref="KZC372:KZF372"/>
    <mergeCell ref="KZG372:KZJ372"/>
    <mergeCell ref="KZK372:KZN372"/>
    <mergeCell ref="KYA372:KYD372"/>
    <mergeCell ref="KYE372:KYH372"/>
    <mergeCell ref="KYI372:KYL372"/>
    <mergeCell ref="KYM372:KYP372"/>
    <mergeCell ref="KYQ372:KYT372"/>
    <mergeCell ref="KXG372:KXJ372"/>
    <mergeCell ref="KXK372:KXN372"/>
    <mergeCell ref="KXO372:KXR372"/>
    <mergeCell ref="KXS372:KXV372"/>
    <mergeCell ref="KXW372:KXZ372"/>
    <mergeCell ref="KYU372:KYX372"/>
    <mergeCell ref="KYY372:KZB372"/>
    <mergeCell ref="KWM372:KWP372"/>
    <mergeCell ref="KWQ372:KWT372"/>
    <mergeCell ref="KWU372:KWX372"/>
    <mergeCell ref="KWY372:KXB372"/>
    <mergeCell ref="KXC372:KXF372"/>
    <mergeCell ref="KQI372:KQL372"/>
    <mergeCell ref="KQM372:KQP372"/>
    <mergeCell ref="KQQ372:KQT372"/>
    <mergeCell ref="KQU372:KQX372"/>
    <mergeCell ref="KQY372:KRB372"/>
    <mergeCell ref="KPO372:KPR372"/>
    <mergeCell ref="KPS372:KPV372"/>
    <mergeCell ref="KPW372:KPZ372"/>
    <mergeCell ref="KQA372:KQD372"/>
    <mergeCell ref="KQE372:KQH372"/>
    <mergeCell ref="KOU372:KOX372"/>
    <mergeCell ref="KOY372:KPB372"/>
    <mergeCell ref="KPC372:KPF372"/>
    <mergeCell ref="KPG372:KPJ372"/>
    <mergeCell ref="KPK372:KPN372"/>
    <mergeCell ref="KVS372:KVV372"/>
    <mergeCell ref="KVW372:KVZ372"/>
    <mergeCell ref="KSQ372:KST372"/>
    <mergeCell ref="KSU372:KSX372"/>
    <mergeCell ref="KSY372:KTB372"/>
    <mergeCell ref="KTC372:KTF372"/>
    <mergeCell ref="KTG372:KTJ372"/>
    <mergeCell ref="KRW372:KRZ372"/>
    <mergeCell ref="KSA372:KSD372"/>
    <mergeCell ref="KSE372:KSH372"/>
    <mergeCell ref="KSI372:KSL372"/>
    <mergeCell ref="KSM372:KSP372"/>
    <mergeCell ref="KRC372:KRF372"/>
    <mergeCell ref="KRG372:KRJ372"/>
    <mergeCell ref="KRK372:KRN372"/>
    <mergeCell ref="KRO372:KRR372"/>
    <mergeCell ref="KRS372:KRV372"/>
    <mergeCell ref="KWA372:KWD372"/>
    <mergeCell ref="KWE372:KWH372"/>
    <mergeCell ref="KWI372:KWL372"/>
    <mergeCell ref="KUY372:KVB372"/>
    <mergeCell ref="KVC372:KVF372"/>
    <mergeCell ref="KVG372:KVJ372"/>
    <mergeCell ref="KVK372:KVN372"/>
    <mergeCell ref="KVO372:KVR372"/>
    <mergeCell ref="KUE372:KUH372"/>
    <mergeCell ref="KUI372:KUL372"/>
    <mergeCell ref="KUM372:KUP372"/>
    <mergeCell ref="KUQ372:KUT372"/>
    <mergeCell ref="KUU372:KUX372"/>
    <mergeCell ref="KTK372:KTN372"/>
    <mergeCell ref="KTO372:KTR372"/>
    <mergeCell ref="KTS372:KTV372"/>
    <mergeCell ref="KTW372:KTZ372"/>
    <mergeCell ref="KUA372:KUD372"/>
    <mergeCell ref="KOI372:KOL372"/>
    <mergeCell ref="KOM372:KOP372"/>
    <mergeCell ref="KOQ372:KOT372"/>
    <mergeCell ref="KNG372:KNJ372"/>
    <mergeCell ref="KNK372:KNN372"/>
    <mergeCell ref="KNO372:KNR372"/>
    <mergeCell ref="KNS372:KNV372"/>
    <mergeCell ref="KNW372:KNZ372"/>
    <mergeCell ref="KMM372:KMP372"/>
    <mergeCell ref="KMQ372:KMT372"/>
    <mergeCell ref="KMU372:KMX372"/>
    <mergeCell ref="KMY372:KNB372"/>
    <mergeCell ref="KNC372:KNF372"/>
    <mergeCell ref="KOA372:KOD372"/>
    <mergeCell ref="KOE372:KOH372"/>
    <mergeCell ref="KLS372:KLV372"/>
    <mergeCell ref="KLW372:KLZ372"/>
    <mergeCell ref="KMA372:KMD372"/>
    <mergeCell ref="KME372:KMH372"/>
    <mergeCell ref="KMI372:KML372"/>
    <mergeCell ref="KFO372:KFR372"/>
    <mergeCell ref="KFS372:KFV372"/>
    <mergeCell ref="KFW372:KFZ372"/>
    <mergeCell ref="KGA372:KGD372"/>
    <mergeCell ref="KGE372:KGH372"/>
    <mergeCell ref="KEU372:KEX372"/>
    <mergeCell ref="KEY372:KFB372"/>
    <mergeCell ref="KFC372:KFF372"/>
    <mergeCell ref="KFG372:KFJ372"/>
    <mergeCell ref="KFK372:KFN372"/>
    <mergeCell ref="KEA372:KED372"/>
    <mergeCell ref="KEE372:KEH372"/>
    <mergeCell ref="KEI372:KEL372"/>
    <mergeCell ref="KEM372:KEP372"/>
    <mergeCell ref="KEQ372:KET372"/>
    <mergeCell ref="KKY372:KLB372"/>
    <mergeCell ref="KLC372:KLF372"/>
    <mergeCell ref="KHW372:KHZ372"/>
    <mergeCell ref="KIA372:KID372"/>
    <mergeCell ref="KIE372:KIH372"/>
    <mergeCell ref="KII372:KIL372"/>
    <mergeCell ref="KIM372:KIP372"/>
    <mergeCell ref="KHC372:KHF372"/>
    <mergeCell ref="KHG372:KHJ372"/>
    <mergeCell ref="KHK372:KHN372"/>
    <mergeCell ref="KHO372:KHR372"/>
    <mergeCell ref="KHS372:KHV372"/>
    <mergeCell ref="KGI372:KGL372"/>
    <mergeCell ref="KGM372:KGP372"/>
    <mergeCell ref="KGQ372:KGT372"/>
    <mergeCell ref="KGU372:KGX372"/>
    <mergeCell ref="KGY372:KHB372"/>
    <mergeCell ref="KLG372:KLJ372"/>
    <mergeCell ref="KLK372:KLN372"/>
    <mergeCell ref="KLO372:KLR372"/>
    <mergeCell ref="KKE372:KKH372"/>
    <mergeCell ref="KKI372:KKL372"/>
    <mergeCell ref="KKM372:KKP372"/>
    <mergeCell ref="KKQ372:KKT372"/>
    <mergeCell ref="KKU372:KKX372"/>
    <mergeCell ref="KJK372:KJN372"/>
    <mergeCell ref="KJO372:KJR372"/>
    <mergeCell ref="KJS372:KJV372"/>
    <mergeCell ref="KJW372:KJZ372"/>
    <mergeCell ref="KKA372:KKD372"/>
    <mergeCell ref="KIQ372:KIT372"/>
    <mergeCell ref="KIU372:KIX372"/>
    <mergeCell ref="KIY372:KJB372"/>
    <mergeCell ref="KJC372:KJF372"/>
    <mergeCell ref="KJG372:KJJ372"/>
    <mergeCell ref="KDO372:KDR372"/>
    <mergeCell ref="KDS372:KDV372"/>
    <mergeCell ref="KDW372:KDZ372"/>
    <mergeCell ref="KCM372:KCP372"/>
    <mergeCell ref="KCQ372:KCT372"/>
    <mergeCell ref="KCU372:KCX372"/>
    <mergeCell ref="KCY372:KDB372"/>
    <mergeCell ref="KDC372:KDF372"/>
    <mergeCell ref="KBS372:KBV372"/>
    <mergeCell ref="KBW372:KBZ372"/>
    <mergeCell ref="KCA372:KCD372"/>
    <mergeCell ref="KCE372:KCH372"/>
    <mergeCell ref="KCI372:KCL372"/>
    <mergeCell ref="KDG372:KDJ372"/>
    <mergeCell ref="KDK372:KDN372"/>
    <mergeCell ref="KAY372:KBB372"/>
    <mergeCell ref="KBC372:KBF372"/>
    <mergeCell ref="KBG372:KBJ372"/>
    <mergeCell ref="KBK372:KBN372"/>
    <mergeCell ref="KBO372:KBR372"/>
    <mergeCell ref="JUU372:JUX372"/>
    <mergeCell ref="JUY372:JVB372"/>
    <mergeCell ref="JVC372:JVF372"/>
    <mergeCell ref="JVG372:JVJ372"/>
    <mergeCell ref="JVK372:JVN372"/>
    <mergeCell ref="JUA372:JUD372"/>
    <mergeCell ref="JUE372:JUH372"/>
    <mergeCell ref="JUI372:JUL372"/>
    <mergeCell ref="JUM372:JUP372"/>
    <mergeCell ref="JUQ372:JUT372"/>
    <mergeCell ref="JTG372:JTJ372"/>
    <mergeCell ref="JTK372:JTN372"/>
    <mergeCell ref="JTO372:JTR372"/>
    <mergeCell ref="JTS372:JTV372"/>
    <mergeCell ref="JTW372:JTZ372"/>
    <mergeCell ref="KAE372:KAH372"/>
    <mergeCell ref="KAI372:KAL372"/>
    <mergeCell ref="JXC372:JXF372"/>
    <mergeCell ref="JXG372:JXJ372"/>
    <mergeCell ref="JXK372:JXN372"/>
    <mergeCell ref="JXO372:JXR372"/>
    <mergeCell ref="JXS372:JXV372"/>
    <mergeCell ref="JWI372:JWL372"/>
    <mergeCell ref="JWM372:JWP372"/>
    <mergeCell ref="JWQ372:JWT372"/>
    <mergeCell ref="JWU372:JWX372"/>
    <mergeCell ref="JWY372:JXB372"/>
    <mergeCell ref="JVO372:JVR372"/>
    <mergeCell ref="JVS372:JVV372"/>
    <mergeCell ref="JVW372:JVZ372"/>
    <mergeCell ref="JWA372:JWD372"/>
    <mergeCell ref="JWE372:JWH372"/>
    <mergeCell ref="KAM372:KAP372"/>
    <mergeCell ref="KAQ372:KAT372"/>
    <mergeCell ref="KAU372:KAX372"/>
    <mergeCell ref="JZK372:JZN372"/>
    <mergeCell ref="JZO372:JZR372"/>
    <mergeCell ref="JZS372:JZV372"/>
    <mergeCell ref="JZW372:JZZ372"/>
    <mergeCell ref="KAA372:KAD372"/>
    <mergeCell ref="JYQ372:JYT372"/>
    <mergeCell ref="JYU372:JYX372"/>
    <mergeCell ref="JYY372:JZB372"/>
    <mergeCell ref="JZC372:JZF372"/>
    <mergeCell ref="JZG372:JZJ372"/>
    <mergeCell ref="JXW372:JXZ372"/>
    <mergeCell ref="JYA372:JYD372"/>
    <mergeCell ref="JYE372:JYH372"/>
    <mergeCell ref="JYI372:JYL372"/>
    <mergeCell ref="JYM372:JYP372"/>
    <mergeCell ref="JSU372:JSX372"/>
    <mergeCell ref="JSY372:JTB372"/>
    <mergeCell ref="JTC372:JTF372"/>
    <mergeCell ref="JRS372:JRV372"/>
    <mergeCell ref="JRW372:JRZ372"/>
    <mergeCell ref="JSA372:JSD372"/>
    <mergeCell ref="JSE372:JSH372"/>
    <mergeCell ref="JSI372:JSL372"/>
    <mergeCell ref="JQY372:JRB372"/>
    <mergeCell ref="JRC372:JRF372"/>
    <mergeCell ref="JRG372:JRJ372"/>
    <mergeCell ref="JRK372:JRN372"/>
    <mergeCell ref="JRO372:JRR372"/>
    <mergeCell ref="JSM372:JSP372"/>
    <mergeCell ref="JSQ372:JST372"/>
    <mergeCell ref="JQE372:JQH372"/>
    <mergeCell ref="JQI372:JQL372"/>
    <mergeCell ref="JQM372:JQP372"/>
    <mergeCell ref="JQQ372:JQT372"/>
    <mergeCell ref="JQU372:JQX372"/>
    <mergeCell ref="JKA372:JKD372"/>
    <mergeCell ref="JKE372:JKH372"/>
    <mergeCell ref="JKI372:JKL372"/>
    <mergeCell ref="JKM372:JKP372"/>
    <mergeCell ref="JKQ372:JKT372"/>
    <mergeCell ref="JJG372:JJJ372"/>
    <mergeCell ref="JJK372:JJN372"/>
    <mergeCell ref="JJO372:JJR372"/>
    <mergeCell ref="JJS372:JJV372"/>
    <mergeCell ref="JJW372:JJZ372"/>
    <mergeCell ref="JIM372:JIP372"/>
    <mergeCell ref="JIQ372:JIT372"/>
    <mergeCell ref="JIU372:JIX372"/>
    <mergeCell ref="JIY372:JJB372"/>
    <mergeCell ref="JJC372:JJF372"/>
    <mergeCell ref="JPK372:JPN372"/>
    <mergeCell ref="JPO372:JPR372"/>
    <mergeCell ref="JMI372:JML372"/>
    <mergeCell ref="JMM372:JMP372"/>
    <mergeCell ref="JMQ372:JMT372"/>
    <mergeCell ref="JMU372:JMX372"/>
    <mergeCell ref="JMY372:JNB372"/>
    <mergeCell ref="JLO372:JLR372"/>
    <mergeCell ref="JLS372:JLV372"/>
    <mergeCell ref="JLW372:JLZ372"/>
    <mergeCell ref="JMA372:JMD372"/>
    <mergeCell ref="JME372:JMH372"/>
    <mergeCell ref="JKU372:JKX372"/>
    <mergeCell ref="JKY372:JLB372"/>
    <mergeCell ref="JLC372:JLF372"/>
    <mergeCell ref="JLG372:JLJ372"/>
    <mergeCell ref="JLK372:JLN372"/>
    <mergeCell ref="JPS372:JPV372"/>
    <mergeCell ref="JPW372:JPZ372"/>
    <mergeCell ref="JQA372:JQD372"/>
    <mergeCell ref="JOQ372:JOT372"/>
    <mergeCell ref="JOU372:JOX372"/>
    <mergeCell ref="JOY372:JPB372"/>
    <mergeCell ref="JPC372:JPF372"/>
    <mergeCell ref="JPG372:JPJ372"/>
    <mergeCell ref="JNW372:JNZ372"/>
    <mergeCell ref="JOA372:JOD372"/>
    <mergeCell ref="JOE372:JOH372"/>
    <mergeCell ref="JOI372:JOL372"/>
    <mergeCell ref="JOM372:JOP372"/>
    <mergeCell ref="JNC372:JNF372"/>
    <mergeCell ref="JNG372:JNJ372"/>
    <mergeCell ref="JNK372:JNN372"/>
    <mergeCell ref="JNO372:JNR372"/>
    <mergeCell ref="JNS372:JNV372"/>
    <mergeCell ref="JIA372:JID372"/>
    <mergeCell ref="JIE372:JIH372"/>
    <mergeCell ref="JII372:JIL372"/>
    <mergeCell ref="JGY372:JHB372"/>
    <mergeCell ref="JHC372:JHF372"/>
    <mergeCell ref="JHG372:JHJ372"/>
    <mergeCell ref="JHK372:JHN372"/>
    <mergeCell ref="JHO372:JHR372"/>
    <mergeCell ref="JGE372:JGH372"/>
    <mergeCell ref="JGI372:JGL372"/>
    <mergeCell ref="JGM372:JGP372"/>
    <mergeCell ref="JGQ372:JGT372"/>
    <mergeCell ref="JGU372:JGX372"/>
    <mergeCell ref="JHS372:JHV372"/>
    <mergeCell ref="JHW372:JHZ372"/>
    <mergeCell ref="JFK372:JFN372"/>
    <mergeCell ref="JFO372:JFR372"/>
    <mergeCell ref="JFS372:JFV372"/>
    <mergeCell ref="JFW372:JFZ372"/>
    <mergeCell ref="JGA372:JGD372"/>
    <mergeCell ref="IZG372:IZJ372"/>
    <mergeCell ref="IZK372:IZN372"/>
    <mergeCell ref="IZO372:IZR372"/>
    <mergeCell ref="IZS372:IZV372"/>
    <mergeCell ref="IZW372:IZZ372"/>
    <mergeCell ref="IYM372:IYP372"/>
    <mergeCell ref="IYQ372:IYT372"/>
    <mergeCell ref="IYU372:IYX372"/>
    <mergeCell ref="IYY372:IZB372"/>
    <mergeCell ref="IZC372:IZF372"/>
    <mergeCell ref="IXS372:IXV372"/>
    <mergeCell ref="IXW372:IXZ372"/>
    <mergeCell ref="IYA372:IYD372"/>
    <mergeCell ref="IYE372:IYH372"/>
    <mergeCell ref="IYI372:IYL372"/>
    <mergeCell ref="JEQ372:JET372"/>
    <mergeCell ref="JEU372:JEX372"/>
    <mergeCell ref="JBO372:JBR372"/>
    <mergeCell ref="JBS372:JBV372"/>
    <mergeCell ref="JBW372:JBZ372"/>
    <mergeCell ref="JCA372:JCD372"/>
    <mergeCell ref="JCE372:JCH372"/>
    <mergeCell ref="JAU372:JAX372"/>
    <mergeCell ref="JAY372:JBB372"/>
    <mergeCell ref="JBC372:JBF372"/>
    <mergeCell ref="JBG372:JBJ372"/>
    <mergeCell ref="JBK372:JBN372"/>
    <mergeCell ref="JAA372:JAD372"/>
    <mergeCell ref="JAE372:JAH372"/>
    <mergeCell ref="JAI372:JAL372"/>
    <mergeCell ref="JAM372:JAP372"/>
    <mergeCell ref="JAQ372:JAT372"/>
    <mergeCell ref="JEY372:JFB372"/>
    <mergeCell ref="JFC372:JFF372"/>
    <mergeCell ref="JFG372:JFJ372"/>
    <mergeCell ref="JDW372:JDZ372"/>
    <mergeCell ref="JEA372:JED372"/>
    <mergeCell ref="JEE372:JEH372"/>
    <mergeCell ref="JEI372:JEL372"/>
    <mergeCell ref="JEM372:JEP372"/>
    <mergeCell ref="JDC372:JDF372"/>
    <mergeCell ref="JDG372:JDJ372"/>
    <mergeCell ref="JDK372:JDN372"/>
    <mergeCell ref="JDO372:JDR372"/>
    <mergeCell ref="JDS372:JDV372"/>
    <mergeCell ref="JCI372:JCL372"/>
    <mergeCell ref="JCM372:JCP372"/>
    <mergeCell ref="JCQ372:JCT372"/>
    <mergeCell ref="JCU372:JCX372"/>
    <mergeCell ref="JCY372:JDB372"/>
    <mergeCell ref="IXG372:IXJ372"/>
    <mergeCell ref="IXK372:IXN372"/>
    <mergeCell ref="IXO372:IXR372"/>
    <mergeCell ref="IWE372:IWH372"/>
    <mergeCell ref="IWI372:IWL372"/>
    <mergeCell ref="IWM372:IWP372"/>
    <mergeCell ref="IWQ372:IWT372"/>
    <mergeCell ref="IWU372:IWX372"/>
    <mergeCell ref="IVK372:IVN372"/>
    <mergeCell ref="IVO372:IVR372"/>
    <mergeCell ref="IVS372:IVV372"/>
    <mergeCell ref="IVW372:IVZ372"/>
    <mergeCell ref="IWA372:IWD372"/>
    <mergeCell ref="IWY372:IXB372"/>
    <mergeCell ref="IXC372:IXF372"/>
    <mergeCell ref="IUQ372:IUT372"/>
    <mergeCell ref="IUU372:IUX372"/>
    <mergeCell ref="IUY372:IVB372"/>
    <mergeCell ref="IVC372:IVF372"/>
    <mergeCell ref="IVG372:IVJ372"/>
    <mergeCell ref="IOM372:IOP372"/>
    <mergeCell ref="IOQ372:IOT372"/>
    <mergeCell ref="IOU372:IOX372"/>
    <mergeCell ref="IOY372:IPB372"/>
    <mergeCell ref="IPC372:IPF372"/>
    <mergeCell ref="INS372:INV372"/>
    <mergeCell ref="INW372:INZ372"/>
    <mergeCell ref="IOA372:IOD372"/>
    <mergeCell ref="IOE372:IOH372"/>
    <mergeCell ref="IOI372:IOL372"/>
    <mergeCell ref="IMY372:INB372"/>
    <mergeCell ref="INC372:INF372"/>
    <mergeCell ref="ING372:INJ372"/>
    <mergeCell ref="INK372:INN372"/>
    <mergeCell ref="INO372:INR372"/>
    <mergeCell ref="ITW372:ITZ372"/>
    <mergeCell ref="IUA372:IUD372"/>
    <mergeCell ref="IQU372:IQX372"/>
    <mergeCell ref="IQY372:IRB372"/>
    <mergeCell ref="IRC372:IRF372"/>
    <mergeCell ref="IRG372:IRJ372"/>
    <mergeCell ref="IRK372:IRN372"/>
    <mergeCell ref="IQA372:IQD372"/>
    <mergeCell ref="IQE372:IQH372"/>
    <mergeCell ref="IQI372:IQL372"/>
    <mergeCell ref="IQM372:IQP372"/>
    <mergeCell ref="IQQ372:IQT372"/>
    <mergeCell ref="IPG372:IPJ372"/>
    <mergeCell ref="IPK372:IPN372"/>
    <mergeCell ref="IPO372:IPR372"/>
    <mergeCell ref="IPS372:IPV372"/>
    <mergeCell ref="IPW372:IPZ372"/>
    <mergeCell ref="IUE372:IUH372"/>
    <mergeCell ref="IUI372:IUL372"/>
    <mergeCell ref="IUM372:IUP372"/>
    <mergeCell ref="ITC372:ITF372"/>
    <mergeCell ref="ITG372:ITJ372"/>
    <mergeCell ref="ITK372:ITN372"/>
    <mergeCell ref="ITO372:ITR372"/>
    <mergeCell ref="ITS372:ITV372"/>
    <mergeCell ref="ISI372:ISL372"/>
    <mergeCell ref="ISM372:ISP372"/>
    <mergeCell ref="ISQ372:IST372"/>
    <mergeCell ref="ISU372:ISX372"/>
    <mergeCell ref="ISY372:ITB372"/>
    <mergeCell ref="IRO372:IRR372"/>
    <mergeCell ref="IRS372:IRV372"/>
    <mergeCell ref="IRW372:IRZ372"/>
    <mergeCell ref="ISA372:ISD372"/>
    <mergeCell ref="ISE372:ISH372"/>
    <mergeCell ref="IMM372:IMP372"/>
    <mergeCell ref="IMQ372:IMT372"/>
    <mergeCell ref="IMU372:IMX372"/>
    <mergeCell ref="ILK372:ILN372"/>
    <mergeCell ref="ILO372:ILR372"/>
    <mergeCell ref="ILS372:ILV372"/>
    <mergeCell ref="ILW372:ILZ372"/>
    <mergeCell ref="IMA372:IMD372"/>
    <mergeCell ref="IKQ372:IKT372"/>
    <mergeCell ref="IKU372:IKX372"/>
    <mergeCell ref="IKY372:ILB372"/>
    <mergeCell ref="ILC372:ILF372"/>
    <mergeCell ref="ILG372:ILJ372"/>
    <mergeCell ref="IME372:IMH372"/>
    <mergeCell ref="IMI372:IML372"/>
    <mergeCell ref="IJW372:IJZ372"/>
    <mergeCell ref="IKA372:IKD372"/>
    <mergeCell ref="IKE372:IKH372"/>
    <mergeCell ref="IKI372:IKL372"/>
    <mergeCell ref="IKM372:IKP372"/>
    <mergeCell ref="IDS372:IDV372"/>
    <mergeCell ref="IDW372:IDZ372"/>
    <mergeCell ref="IEA372:IED372"/>
    <mergeCell ref="IEE372:IEH372"/>
    <mergeCell ref="IEI372:IEL372"/>
    <mergeCell ref="ICY372:IDB372"/>
    <mergeCell ref="IDC372:IDF372"/>
    <mergeCell ref="IDG372:IDJ372"/>
    <mergeCell ref="IDK372:IDN372"/>
    <mergeCell ref="IDO372:IDR372"/>
    <mergeCell ref="ICE372:ICH372"/>
    <mergeCell ref="ICI372:ICL372"/>
    <mergeCell ref="ICM372:ICP372"/>
    <mergeCell ref="ICQ372:ICT372"/>
    <mergeCell ref="ICU372:ICX372"/>
    <mergeCell ref="IJC372:IJF372"/>
    <mergeCell ref="IJG372:IJJ372"/>
    <mergeCell ref="IGA372:IGD372"/>
    <mergeCell ref="IGE372:IGH372"/>
    <mergeCell ref="IGI372:IGL372"/>
    <mergeCell ref="IGM372:IGP372"/>
    <mergeCell ref="IGQ372:IGT372"/>
    <mergeCell ref="IFG372:IFJ372"/>
    <mergeCell ref="IFK372:IFN372"/>
    <mergeCell ref="IFO372:IFR372"/>
    <mergeCell ref="IFS372:IFV372"/>
    <mergeCell ref="IFW372:IFZ372"/>
    <mergeCell ref="IEM372:IEP372"/>
    <mergeCell ref="IEQ372:IET372"/>
    <mergeCell ref="IEU372:IEX372"/>
    <mergeCell ref="IEY372:IFB372"/>
    <mergeCell ref="IFC372:IFF372"/>
    <mergeCell ref="IJK372:IJN372"/>
    <mergeCell ref="IJO372:IJR372"/>
    <mergeCell ref="IJS372:IJV372"/>
    <mergeCell ref="III372:IIL372"/>
    <mergeCell ref="IIM372:IIP372"/>
    <mergeCell ref="IIQ372:IIT372"/>
    <mergeCell ref="IIU372:IIX372"/>
    <mergeCell ref="IIY372:IJB372"/>
    <mergeCell ref="IHO372:IHR372"/>
    <mergeCell ref="IHS372:IHV372"/>
    <mergeCell ref="IHW372:IHZ372"/>
    <mergeCell ref="IIA372:IID372"/>
    <mergeCell ref="IIE372:IIH372"/>
    <mergeCell ref="IGU372:IGX372"/>
    <mergeCell ref="IGY372:IHB372"/>
    <mergeCell ref="IHC372:IHF372"/>
    <mergeCell ref="IHG372:IHJ372"/>
    <mergeCell ref="IHK372:IHN372"/>
    <mergeCell ref="IBS372:IBV372"/>
    <mergeCell ref="IBW372:IBZ372"/>
    <mergeCell ref="ICA372:ICD372"/>
    <mergeCell ref="IAQ372:IAT372"/>
    <mergeCell ref="IAU372:IAX372"/>
    <mergeCell ref="IAY372:IBB372"/>
    <mergeCell ref="IBC372:IBF372"/>
    <mergeCell ref="IBG372:IBJ372"/>
    <mergeCell ref="HZW372:HZZ372"/>
    <mergeCell ref="IAA372:IAD372"/>
    <mergeCell ref="IAE372:IAH372"/>
    <mergeCell ref="IAI372:IAL372"/>
    <mergeCell ref="IAM372:IAP372"/>
    <mergeCell ref="IBK372:IBN372"/>
    <mergeCell ref="IBO372:IBR372"/>
    <mergeCell ref="HZC372:HZF372"/>
    <mergeCell ref="HZG372:HZJ372"/>
    <mergeCell ref="HZK372:HZN372"/>
    <mergeCell ref="HZO372:HZR372"/>
    <mergeCell ref="HZS372:HZV372"/>
    <mergeCell ref="HSY372:HTB372"/>
    <mergeCell ref="HTC372:HTF372"/>
    <mergeCell ref="HTG372:HTJ372"/>
    <mergeCell ref="HTK372:HTN372"/>
    <mergeCell ref="HTO372:HTR372"/>
    <mergeCell ref="HSE372:HSH372"/>
    <mergeCell ref="HSI372:HSL372"/>
    <mergeCell ref="HSM372:HSP372"/>
    <mergeCell ref="HSQ372:HST372"/>
    <mergeCell ref="HSU372:HSX372"/>
    <mergeCell ref="HRK372:HRN372"/>
    <mergeCell ref="HRO372:HRR372"/>
    <mergeCell ref="HRS372:HRV372"/>
    <mergeCell ref="HRW372:HRZ372"/>
    <mergeCell ref="HSA372:HSD372"/>
    <mergeCell ref="HYI372:HYL372"/>
    <mergeCell ref="HYM372:HYP372"/>
    <mergeCell ref="HVG372:HVJ372"/>
    <mergeCell ref="HVK372:HVN372"/>
    <mergeCell ref="HVO372:HVR372"/>
    <mergeCell ref="HVS372:HVV372"/>
    <mergeCell ref="HVW372:HVZ372"/>
    <mergeCell ref="HUM372:HUP372"/>
    <mergeCell ref="HUQ372:HUT372"/>
    <mergeCell ref="HUU372:HUX372"/>
    <mergeCell ref="HUY372:HVB372"/>
    <mergeCell ref="HVC372:HVF372"/>
    <mergeCell ref="HTS372:HTV372"/>
    <mergeCell ref="HTW372:HTZ372"/>
    <mergeCell ref="HUA372:HUD372"/>
    <mergeCell ref="HUE372:HUH372"/>
    <mergeCell ref="HUI372:HUL372"/>
    <mergeCell ref="HYQ372:HYT372"/>
    <mergeCell ref="HYU372:HYX372"/>
    <mergeCell ref="HYY372:HZB372"/>
    <mergeCell ref="HXO372:HXR372"/>
    <mergeCell ref="HXS372:HXV372"/>
    <mergeCell ref="HXW372:HXZ372"/>
    <mergeCell ref="HYA372:HYD372"/>
    <mergeCell ref="HYE372:HYH372"/>
    <mergeCell ref="HWU372:HWX372"/>
    <mergeCell ref="HWY372:HXB372"/>
    <mergeCell ref="HXC372:HXF372"/>
    <mergeCell ref="HXG372:HXJ372"/>
    <mergeCell ref="HXK372:HXN372"/>
    <mergeCell ref="HWA372:HWD372"/>
    <mergeCell ref="HWE372:HWH372"/>
    <mergeCell ref="HWI372:HWL372"/>
    <mergeCell ref="HWM372:HWP372"/>
    <mergeCell ref="HWQ372:HWT372"/>
    <mergeCell ref="HQY372:HRB372"/>
    <mergeCell ref="HRC372:HRF372"/>
    <mergeCell ref="HRG372:HRJ372"/>
    <mergeCell ref="HPW372:HPZ372"/>
    <mergeCell ref="HQA372:HQD372"/>
    <mergeCell ref="HQE372:HQH372"/>
    <mergeCell ref="HQI372:HQL372"/>
    <mergeCell ref="HQM372:HQP372"/>
    <mergeCell ref="HPC372:HPF372"/>
    <mergeCell ref="HPG372:HPJ372"/>
    <mergeCell ref="HPK372:HPN372"/>
    <mergeCell ref="HPO372:HPR372"/>
    <mergeCell ref="HPS372:HPV372"/>
    <mergeCell ref="HQQ372:HQT372"/>
    <mergeCell ref="HQU372:HQX372"/>
    <mergeCell ref="HOI372:HOL372"/>
    <mergeCell ref="HOM372:HOP372"/>
    <mergeCell ref="HOQ372:HOT372"/>
    <mergeCell ref="HOU372:HOX372"/>
    <mergeCell ref="HOY372:HPB372"/>
    <mergeCell ref="HIE372:HIH372"/>
    <mergeCell ref="HII372:HIL372"/>
    <mergeCell ref="HIM372:HIP372"/>
    <mergeCell ref="HIQ372:HIT372"/>
    <mergeCell ref="HIU372:HIX372"/>
    <mergeCell ref="HHK372:HHN372"/>
    <mergeCell ref="HHO372:HHR372"/>
    <mergeCell ref="HHS372:HHV372"/>
    <mergeCell ref="HHW372:HHZ372"/>
    <mergeCell ref="HIA372:HID372"/>
    <mergeCell ref="HGQ372:HGT372"/>
    <mergeCell ref="HGU372:HGX372"/>
    <mergeCell ref="HGY372:HHB372"/>
    <mergeCell ref="HHC372:HHF372"/>
    <mergeCell ref="HHG372:HHJ372"/>
    <mergeCell ref="HNO372:HNR372"/>
    <mergeCell ref="HNS372:HNV372"/>
    <mergeCell ref="HKM372:HKP372"/>
    <mergeCell ref="HKQ372:HKT372"/>
    <mergeCell ref="HKU372:HKX372"/>
    <mergeCell ref="HKY372:HLB372"/>
    <mergeCell ref="HLC372:HLF372"/>
    <mergeCell ref="HJS372:HJV372"/>
    <mergeCell ref="HJW372:HJZ372"/>
    <mergeCell ref="HKA372:HKD372"/>
    <mergeCell ref="HKE372:HKH372"/>
    <mergeCell ref="HKI372:HKL372"/>
    <mergeCell ref="HIY372:HJB372"/>
    <mergeCell ref="HJC372:HJF372"/>
    <mergeCell ref="HJG372:HJJ372"/>
    <mergeCell ref="HJK372:HJN372"/>
    <mergeCell ref="HJO372:HJR372"/>
    <mergeCell ref="HNW372:HNZ372"/>
    <mergeCell ref="HOA372:HOD372"/>
    <mergeCell ref="HOE372:HOH372"/>
    <mergeCell ref="HMU372:HMX372"/>
    <mergeCell ref="HMY372:HNB372"/>
    <mergeCell ref="HNC372:HNF372"/>
    <mergeCell ref="HNG372:HNJ372"/>
    <mergeCell ref="HNK372:HNN372"/>
    <mergeCell ref="HMA372:HMD372"/>
    <mergeCell ref="HME372:HMH372"/>
    <mergeCell ref="HMI372:HML372"/>
    <mergeCell ref="HMM372:HMP372"/>
    <mergeCell ref="HMQ372:HMT372"/>
    <mergeCell ref="HLG372:HLJ372"/>
    <mergeCell ref="HLK372:HLN372"/>
    <mergeCell ref="HLO372:HLR372"/>
    <mergeCell ref="HLS372:HLV372"/>
    <mergeCell ref="HLW372:HLZ372"/>
    <mergeCell ref="HGE372:HGH372"/>
    <mergeCell ref="HGI372:HGL372"/>
    <mergeCell ref="HGM372:HGP372"/>
    <mergeCell ref="HFC372:HFF372"/>
    <mergeCell ref="HFG372:HFJ372"/>
    <mergeCell ref="HFK372:HFN372"/>
    <mergeCell ref="HFO372:HFR372"/>
    <mergeCell ref="HFS372:HFV372"/>
    <mergeCell ref="HEI372:HEL372"/>
    <mergeCell ref="HEM372:HEP372"/>
    <mergeCell ref="HEQ372:HET372"/>
    <mergeCell ref="HEU372:HEX372"/>
    <mergeCell ref="HEY372:HFB372"/>
    <mergeCell ref="HFW372:HFZ372"/>
    <mergeCell ref="HGA372:HGD372"/>
    <mergeCell ref="HDO372:HDR372"/>
    <mergeCell ref="HDS372:HDV372"/>
    <mergeCell ref="HDW372:HDZ372"/>
    <mergeCell ref="HEA372:HED372"/>
    <mergeCell ref="HEE372:HEH372"/>
    <mergeCell ref="GXK372:GXN372"/>
    <mergeCell ref="GXO372:GXR372"/>
    <mergeCell ref="GXS372:GXV372"/>
    <mergeCell ref="GXW372:GXZ372"/>
    <mergeCell ref="GYA372:GYD372"/>
    <mergeCell ref="GWQ372:GWT372"/>
    <mergeCell ref="GWU372:GWX372"/>
    <mergeCell ref="GWY372:GXB372"/>
    <mergeCell ref="GXC372:GXF372"/>
    <mergeCell ref="GXG372:GXJ372"/>
    <mergeCell ref="GVW372:GVZ372"/>
    <mergeCell ref="GWA372:GWD372"/>
    <mergeCell ref="GWE372:GWH372"/>
    <mergeCell ref="GWI372:GWL372"/>
    <mergeCell ref="GWM372:GWP372"/>
    <mergeCell ref="HCU372:HCX372"/>
    <mergeCell ref="HCY372:HDB372"/>
    <mergeCell ref="GZS372:GZV372"/>
    <mergeCell ref="GZW372:GZZ372"/>
    <mergeCell ref="HAA372:HAD372"/>
    <mergeCell ref="HAE372:HAH372"/>
    <mergeCell ref="HAI372:HAL372"/>
    <mergeCell ref="GYY372:GZB372"/>
    <mergeCell ref="GZC372:GZF372"/>
    <mergeCell ref="GZG372:GZJ372"/>
    <mergeCell ref="GZK372:GZN372"/>
    <mergeCell ref="GZO372:GZR372"/>
    <mergeCell ref="GYE372:GYH372"/>
    <mergeCell ref="GYI372:GYL372"/>
    <mergeCell ref="GYM372:GYP372"/>
    <mergeCell ref="GYQ372:GYT372"/>
    <mergeCell ref="GYU372:GYX372"/>
    <mergeCell ref="HDC372:HDF372"/>
    <mergeCell ref="HDG372:HDJ372"/>
    <mergeCell ref="HDK372:HDN372"/>
    <mergeCell ref="HCA372:HCD372"/>
    <mergeCell ref="HCE372:HCH372"/>
    <mergeCell ref="HCI372:HCL372"/>
    <mergeCell ref="HCM372:HCP372"/>
    <mergeCell ref="HCQ372:HCT372"/>
    <mergeCell ref="HBG372:HBJ372"/>
    <mergeCell ref="HBK372:HBN372"/>
    <mergeCell ref="HBO372:HBR372"/>
    <mergeCell ref="HBS372:HBV372"/>
    <mergeCell ref="HBW372:HBZ372"/>
    <mergeCell ref="HAM372:HAP372"/>
    <mergeCell ref="HAQ372:HAT372"/>
    <mergeCell ref="HAU372:HAX372"/>
    <mergeCell ref="HAY372:HBB372"/>
    <mergeCell ref="HBC372:HBF372"/>
    <mergeCell ref="GVK372:GVN372"/>
    <mergeCell ref="GVO372:GVR372"/>
    <mergeCell ref="GVS372:GVV372"/>
    <mergeCell ref="GUI372:GUL372"/>
    <mergeCell ref="GUM372:GUP372"/>
    <mergeCell ref="GUQ372:GUT372"/>
    <mergeCell ref="GUU372:GUX372"/>
    <mergeCell ref="GUY372:GVB372"/>
    <mergeCell ref="GTO372:GTR372"/>
    <mergeCell ref="GTS372:GTV372"/>
    <mergeCell ref="GTW372:GTZ372"/>
    <mergeCell ref="GUA372:GUD372"/>
    <mergeCell ref="GUE372:GUH372"/>
    <mergeCell ref="GVC372:GVF372"/>
    <mergeCell ref="GVG372:GVJ372"/>
    <mergeCell ref="GSU372:GSX372"/>
    <mergeCell ref="GSY372:GTB372"/>
    <mergeCell ref="GTC372:GTF372"/>
    <mergeCell ref="GTG372:GTJ372"/>
    <mergeCell ref="GTK372:GTN372"/>
    <mergeCell ref="GMQ372:GMT372"/>
    <mergeCell ref="GMU372:GMX372"/>
    <mergeCell ref="GMY372:GNB372"/>
    <mergeCell ref="GNC372:GNF372"/>
    <mergeCell ref="GNG372:GNJ372"/>
    <mergeCell ref="GLW372:GLZ372"/>
    <mergeCell ref="GMA372:GMD372"/>
    <mergeCell ref="GME372:GMH372"/>
    <mergeCell ref="GMI372:GML372"/>
    <mergeCell ref="GMM372:GMP372"/>
    <mergeCell ref="GLC372:GLF372"/>
    <mergeCell ref="GLG372:GLJ372"/>
    <mergeCell ref="GLK372:GLN372"/>
    <mergeCell ref="GLO372:GLR372"/>
    <mergeCell ref="GLS372:GLV372"/>
    <mergeCell ref="GSA372:GSD372"/>
    <mergeCell ref="GSE372:GSH372"/>
    <mergeCell ref="GOY372:GPB372"/>
    <mergeCell ref="GPC372:GPF372"/>
    <mergeCell ref="GPG372:GPJ372"/>
    <mergeCell ref="GPK372:GPN372"/>
    <mergeCell ref="GPO372:GPR372"/>
    <mergeCell ref="GOE372:GOH372"/>
    <mergeCell ref="GOI372:GOL372"/>
    <mergeCell ref="GOM372:GOP372"/>
    <mergeCell ref="GOQ372:GOT372"/>
    <mergeCell ref="GOU372:GOX372"/>
    <mergeCell ref="GNK372:GNN372"/>
    <mergeCell ref="GNO372:GNR372"/>
    <mergeCell ref="GNS372:GNV372"/>
    <mergeCell ref="GNW372:GNZ372"/>
    <mergeCell ref="GOA372:GOD372"/>
    <mergeCell ref="GSI372:GSL372"/>
    <mergeCell ref="GSM372:GSP372"/>
    <mergeCell ref="GSQ372:GST372"/>
    <mergeCell ref="GRG372:GRJ372"/>
    <mergeCell ref="GRK372:GRN372"/>
    <mergeCell ref="GRO372:GRR372"/>
    <mergeCell ref="GRS372:GRV372"/>
    <mergeCell ref="GRW372:GRZ372"/>
    <mergeCell ref="GQM372:GQP372"/>
    <mergeCell ref="GQQ372:GQT372"/>
    <mergeCell ref="GQU372:GQX372"/>
    <mergeCell ref="GQY372:GRB372"/>
    <mergeCell ref="GRC372:GRF372"/>
    <mergeCell ref="GPS372:GPV372"/>
    <mergeCell ref="GPW372:GPZ372"/>
    <mergeCell ref="GQA372:GQD372"/>
    <mergeCell ref="GQE372:GQH372"/>
    <mergeCell ref="GQI372:GQL372"/>
    <mergeCell ref="GKQ372:GKT372"/>
    <mergeCell ref="GKU372:GKX372"/>
    <mergeCell ref="GKY372:GLB372"/>
    <mergeCell ref="GJO372:GJR372"/>
    <mergeCell ref="GJS372:GJV372"/>
    <mergeCell ref="GJW372:GJZ372"/>
    <mergeCell ref="GKA372:GKD372"/>
    <mergeCell ref="GKE372:GKH372"/>
    <mergeCell ref="GIU372:GIX372"/>
    <mergeCell ref="GIY372:GJB372"/>
    <mergeCell ref="GJC372:GJF372"/>
    <mergeCell ref="GJG372:GJJ372"/>
    <mergeCell ref="GJK372:GJN372"/>
    <mergeCell ref="GKI372:GKL372"/>
    <mergeCell ref="GKM372:GKP372"/>
    <mergeCell ref="GIA372:GID372"/>
    <mergeCell ref="GIE372:GIH372"/>
    <mergeCell ref="GII372:GIL372"/>
    <mergeCell ref="GIM372:GIP372"/>
    <mergeCell ref="GIQ372:GIT372"/>
    <mergeCell ref="GBW372:GBZ372"/>
    <mergeCell ref="GCA372:GCD372"/>
    <mergeCell ref="GCE372:GCH372"/>
    <mergeCell ref="GCI372:GCL372"/>
    <mergeCell ref="GCM372:GCP372"/>
    <mergeCell ref="GBC372:GBF372"/>
    <mergeCell ref="GBG372:GBJ372"/>
    <mergeCell ref="GBK372:GBN372"/>
    <mergeCell ref="GBO372:GBR372"/>
    <mergeCell ref="GBS372:GBV372"/>
    <mergeCell ref="GAI372:GAL372"/>
    <mergeCell ref="GAM372:GAP372"/>
    <mergeCell ref="GAQ372:GAT372"/>
    <mergeCell ref="GAU372:GAX372"/>
    <mergeCell ref="GAY372:GBB372"/>
    <mergeCell ref="GHG372:GHJ372"/>
    <mergeCell ref="GHK372:GHN372"/>
    <mergeCell ref="GEE372:GEH372"/>
    <mergeCell ref="GEI372:GEL372"/>
    <mergeCell ref="GEM372:GEP372"/>
    <mergeCell ref="GEQ372:GET372"/>
    <mergeCell ref="GEU372:GEX372"/>
    <mergeCell ref="GDK372:GDN372"/>
    <mergeCell ref="GDO372:GDR372"/>
    <mergeCell ref="GDS372:GDV372"/>
    <mergeCell ref="GDW372:GDZ372"/>
    <mergeCell ref="GEA372:GED372"/>
    <mergeCell ref="GCQ372:GCT372"/>
    <mergeCell ref="GCU372:GCX372"/>
    <mergeCell ref="GCY372:GDB372"/>
    <mergeCell ref="GDC372:GDF372"/>
    <mergeCell ref="GDG372:GDJ372"/>
    <mergeCell ref="GHO372:GHR372"/>
    <mergeCell ref="GHS372:GHV372"/>
    <mergeCell ref="GHW372:GHZ372"/>
    <mergeCell ref="GGM372:GGP372"/>
    <mergeCell ref="GGQ372:GGT372"/>
    <mergeCell ref="GGU372:GGX372"/>
    <mergeCell ref="GGY372:GHB372"/>
    <mergeCell ref="GHC372:GHF372"/>
    <mergeCell ref="GFS372:GFV372"/>
    <mergeCell ref="GFW372:GFZ372"/>
    <mergeCell ref="GGA372:GGD372"/>
    <mergeCell ref="GGE372:GGH372"/>
    <mergeCell ref="GGI372:GGL372"/>
    <mergeCell ref="GEY372:GFB372"/>
    <mergeCell ref="GFC372:GFF372"/>
    <mergeCell ref="GFG372:GFJ372"/>
    <mergeCell ref="GFK372:GFN372"/>
    <mergeCell ref="GFO372:GFR372"/>
    <mergeCell ref="FZW372:FZZ372"/>
    <mergeCell ref="GAA372:GAD372"/>
    <mergeCell ref="GAE372:GAH372"/>
    <mergeCell ref="FYU372:FYX372"/>
    <mergeCell ref="FYY372:FZB372"/>
    <mergeCell ref="FZC372:FZF372"/>
    <mergeCell ref="FZG372:FZJ372"/>
    <mergeCell ref="FZK372:FZN372"/>
    <mergeCell ref="FYA372:FYD372"/>
    <mergeCell ref="FYE372:FYH372"/>
    <mergeCell ref="FYI372:FYL372"/>
    <mergeCell ref="FYM372:FYP372"/>
    <mergeCell ref="FYQ372:FYT372"/>
    <mergeCell ref="FZO372:FZR372"/>
    <mergeCell ref="FZS372:FZV372"/>
    <mergeCell ref="FXG372:FXJ372"/>
    <mergeCell ref="FXK372:FXN372"/>
    <mergeCell ref="FXO372:FXR372"/>
    <mergeCell ref="FXS372:FXV372"/>
    <mergeCell ref="FXW372:FXZ372"/>
    <mergeCell ref="FRC372:FRF372"/>
    <mergeCell ref="FRG372:FRJ372"/>
    <mergeCell ref="FRK372:FRN372"/>
    <mergeCell ref="FRO372:FRR372"/>
    <mergeCell ref="FRS372:FRV372"/>
    <mergeCell ref="FQI372:FQL372"/>
    <mergeCell ref="FQM372:FQP372"/>
    <mergeCell ref="FQQ372:FQT372"/>
    <mergeCell ref="FQU372:FQX372"/>
    <mergeCell ref="FQY372:FRB372"/>
    <mergeCell ref="FPO372:FPR372"/>
    <mergeCell ref="FPS372:FPV372"/>
    <mergeCell ref="FPW372:FPZ372"/>
    <mergeCell ref="FQA372:FQD372"/>
    <mergeCell ref="FQE372:FQH372"/>
    <mergeCell ref="FWM372:FWP372"/>
    <mergeCell ref="FWQ372:FWT372"/>
    <mergeCell ref="FTK372:FTN372"/>
    <mergeCell ref="FTO372:FTR372"/>
    <mergeCell ref="FTS372:FTV372"/>
    <mergeCell ref="FTW372:FTZ372"/>
    <mergeCell ref="FUA372:FUD372"/>
    <mergeCell ref="FSQ372:FST372"/>
    <mergeCell ref="FSU372:FSX372"/>
    <mergeCell ref="FSY372:FTB372"/>
    <mergeCell ref="FTC372:FTF372"/>
    <mergeCell ref="FTG372:FTJ372"/>
    <mergeCell ref="FRW372:FRZ372"/>
    <mergeCell ref="FSA372:FSD372"/>
    <mergeCell ref="FSE372:FSH372"/>
    <mergeCell ref="FSI372:FSL372"/>
    <mergeCell ref="FSM372:FSP372"/>
    <mergeCell ref="FWU372:FWX372"/>
    <mergeCell ref="FWY372:FXB372"/>
    <mergeCell ref="FXC372:FXF372"/>
    <mergeCell ref="FVS372:FVV372"/>
    <mergeCell ref="FVW372:FVZ372"/>
    <mergeCell ref="FWA372:FWD372"/>
    <mergeCell ref="FWE372:FWH372"/>
    <mergeCell ref="FWI372:FWL372"/>
    <mergeCell ref="FUY372:FVB372"/>
    <mergeCell ref="FVC372:FVF372"/>
    <mergeCell ref="FVG372:FVJ372"/>
    <mergeCell ref="FVK372:FVN372"/>
    <mergeCell ref="FVO372:FVR372"/>
    <mergeCell ref="FUE372:FUH372"/>
    <mergeCell ref="FUI372:FUL372"/>
    <mergeCell ref="FUM372:FUP372"/>
    <mergeCell ref="FUQ372:FUT372"/>
    <mergeCell ref="FUU372:FUX372"/>
    <mergeCell ref="FPC372:FPF372"/>
    <mergeCell ref="FPG372:FPJ372"/>
    <mergeCell ref="FPK372:FPN372"/>
    <mergeCell ref="FOA372:FOD372"/>
    <mergeCell ref="FOE372:FOH372"/>
    <mergeCell ref="FOI372:FOL372"/>
    <mergeCell ref="FOM372:FOP372"/>
    <mergeCell ref="FOQ372:FOT372"/>
    <mergeCell ref="FNG372:FNJ372"/>
    <mergeCell ref="FNK372:FNN372"/>
    <mergeCell ref="FNO372:FNR372"/>
    <mergeCell ref="FNS372:FNV372"/>
    <mergeCell ref="FNW372:FNZ372"/>
    <mergeCell ref="FOU372:FOX372"/>
    <mergeCell ref="FOY372:FPB372"/>
    <mergeCell ref="FMM372:FMP372"/>
    <mergeCell ref="FMQ372:FMT372"/>
    <mergeCell ref="FMU372:FMX372"/>
    <mergeCell ref="FMY372:FNB372"/>
    <mergeCell ref="FNC372:FNF372"/>
    <mergeCell ref="FGI372:FGL372"/>
    <mergeCell ref="FGM372:FGP372"/>
    <mergeCell ref="FGQ372:FGT372"/>
    <mergeCell ref="FGU372:FGX372"/>
    <mergeCell ref="FGY372:FHB372"/>
    <mergeCell ref="FFO372:FFR372"/>
    <mergeCell ref="FFS372:FFV372"/>
    <mergeCell ref="FFW372:FFZ372"/>
    <mergeCell ref="FGA372:FGD372"/>
    <mergeCell ref="FGE372:FGH372"/>
    <mergeCell ref="FEU372:FEX372"/>
    <mergeCell ref="FEY372:FFB372"/>
    <mergeCell ref="FFC372:FFF372"/>
    <mergeCell ref="FFG372:FFJ372"/>
    <mergeCell ref="FFK372:FFN372"/>
    <mergeCell ref="FLS372:FLV372"/>
    <mergeCell ref="FLW372:FLZ372"/>
    <mergeCell ref="FIQ372:FIT372"/>
    <mergeCell ref="FIU372:FIX372"/>
    <mergeCell ref="FIY372:FJB372"/>
    <mergeCell ref="FJC372:FJF372"/>
    <mergeCell ref="FJG372:FJJ372"/>
    <mergeCell ref="FHW372:FHZ372"/>
    <mergeCell ref="FIA372:FID372"/>
    <mergeCell ref="FIE372:FIH372"/>
    <mergeCell ref="FII372:FIL372"/>
    <mergeCell ref="FIM372:FIP372"/>
    <mergeCell ref="FHC372:FHF372"/>
    <mergeCell ref="FHG372:FHJ372"/>
    <mergeCell ref="FHK372:FHN372"/>
    <mergeCell ref="FHO372:FHR372"/>
    <mergeCell ref="FHS372:FHV372"/>
    <mergeCell ref="FMA372:FMD372"/>
    <mergeCell ref="FME372:FMH372"/>
    <mergeCell ref="FMI372:FML372"/>
    <mergeCell ref="FKY372:FLB372"/>
    <mergeCell ref="FLC372:FLF372"/>
    <mergeCell ref="FLG372:FLJ372"/>
    <mergeCell ref="FLK372:FLN372"/>
    <mergeCell ref="FLO372:FLR372"/>
    <mergeCell ref="FKE372:FKH372"/>
    <mergeCell ref="FKI372:FKL372"/>
    <mergeCell ref="FKM372:FKP372"/>
    <mergeCell ref="FKQ372:FKT372"/>
    <mergeCell ref="FKU372:FKX372"/>
    <mergeCell ref="FJK372:FJN372"/>
    <mergeCell ref="FJO372:FJR372"/>
    <mergeCell ref="FJS372:FJV372"/>
    <mergeCell ref="FJW372:FJZ372"/>
    <mergeCell ref="FKA372:FKD372"/>
    <mergeCell ref="FEI372:FEL372"/>
    <mergeCell ref="FEM372:FEP372"/>
    <mergeCell ref="FEQ372:FET372"/>
    <mergeCell ref="FDG372:FDJ372"/>
    <mergeCell ref="FDK372:FDN372"/>
    <mergeCell ref="FDO372:FDR372"/>
    <mergeCell ref="FDS372:FDV372"/>
    <mergeCell ref="FDW372:FDZ372"/>
    <mergeCell ref="FCM372:FCP372"/>
    <mergeCell ref="FCQ372:FCT372"/>
    <mergeCell ref="FCU372:FCX372"/>
    <mergeCell ref="FCY372:FDB372"/>
    <mergeCell ref="FDC372:FDF372"/>
    <mergeCell ref="FEA372:FED372"/>
    <mergeCell ref="FEE372:FEH372"/>
    <mergeCell ref="FBS372:FBV372"/>
    <mergeCell ref="FBW372:FBZ372"/>
    <mergeCell ref="FCA372:FCD372"/>
    <mergeCell ref="FCE372:FCH372"/>
    <mergeCell ref="FCI372:FCL372"/>
    <mergeCell ref="EVO372:EVR372"/>
    <mergeCell ref="EVS372:EVV372"/>
    <mergeCell ref="EVW372:EVZ372"/>
    <mergeCell ref="EWA372:EWD372"/>
    <mergeCell ref="EWE372:EWH372"/>
    <mergeCell ref="EUU372:EUX372"/>
    <mergeCell ref="EUY372:EVB372"/>
    <mergeCell ref="EVC372:EVF372"/>
    <mergeCell ref="EVG372:EVJ372"/>
    <mergeCell ref="EVK372:EVN372"/>
    <mergeCell ref="EUA372:EUD372"/>
    <mergeCell ref="EUE372:EUH372"/>
    <mergeCell ref="EUI372:EUL372"/>
    <mergeCell ref="EUM372:EUP372"/>
    <mergeCell ref="EUQ372:EUT372"/>
    <mergeCell ref="FAY372:FBB372"/>
    <mergeCell ref="FBC372:FBF372"/>
    <mergeCell ref="EXW372:EXZ372"/>
    <mergeCell ref="EYA372:EYD372"/>
    <mergeCell ref="EYE372:EYH372"/>
    <mergeCell ref="EYI372:EYL372"/>
    <mergeCell ref="EYM372:EYP372"/>
    <mergeCell ref="EXC372:EXF372"/>
    <mergeCell ref="EXG372:EXJ372"/>
    <mergeCell ref="EXK372:EXN372"/>
    <mergeCell ref="EXO372:EXR372"/>
    <mergeCell ref="EXS372:EXV372"/>
    <mergeCell ref="EWI372:EWL372"/>
    <mergeCell ref="EWM372:EWP372"/>
    <mergeCell ref="EWQ372:EWT372"/>
    <mergeCell ref="EWU372:EWX372"/>
    <mergeCell ref="EWY372:EXB372"/>
    <mergeCell ref="FBG372:FBJ372"/>
    <mergeCell ref="FBK372:FBN372"/>
    <mergeCell ref="FBO372:FBR372"/>
    <mergeCell ref="FAE372:FAH372"/>
    <mergeCell ref="FAI372:FAL372"/>
    <mergeCell ref="FAM372:FAP372"/>
    <mergeCell ref="FAQ372:FAT372"/>
    <mergeCell ref="FAU372:FAX372"/>
    <mergeCell ref="EZK372:EZN372"/>
    <mergeCell ref="EZO372:EZR372"/>
    <mergeCell ref="EZS372:EZV372"/>
    <mergeCell ref="EZW372:EZZ372"/>
    <mergeCell ref="FAA372:FAD372"/>
    <mergeCell ref="EYQ372:EYT372"/>
    <mergeCell ref="EYU372:EYX372"/>
    <mergeCell ref="EYY372:EZB372"/>
    <mergeCell ref="EZC372:EZF372"/>
    <mergeCell ref="EZG372:EZJ372"/>
    <mergeCell ref="ETO372:ETR372"/>
    <mergeCell ref="ETS372:ETV372"/>
    <mergeCell ref="ETW372:ETZ372"/>
    <mergeCell ref="ESM372:ESP372"/>
    <mergeCell ref="ESQ372:EST372"/>
    <mergeCell ref="ESU372:ESX372"/>
    <mergeCell ref="ESY372:ETB372"/>
    <mergeCell ref="ETC372:ETF372"/>
    <mergeCell ref="ERS372:ERV372"/>
    <mergeCell ref="ERW372:ERZ372"/>
    <mergeCell ref="ESA372:ESD372"/>
    <mergeCell ref="ESE372:ESH372"/>
    <mergeCell ref="ESI372:ESL372"/>
    <mergeCell ref="ETG372:ETJ372"/>
    <mergeCell ref="ETK372:ETN372"/>
    <mergeCell ref="EQY372:ERB372"/>
    <mergeCell ref="ERC372:ERF372"/>
    <mergeCell ref="ERG372:ERJ372"/>
    <mergeCell ref="ERK372:ERN372"/>
    <mergeCell ref="ERO372:ERR372"/>
    <mergeCell ref="EKU372:EKX372"/>
    <mergeCell ref="EKY372:ELB372"/>
    <mergeCell ref="ELC372:ELF372"/>
    <mergeCell ref="ELG372:ELJ372"/>
    <mergeCell ref="ELK372:ELN372"/>
    <mergeCell ref="EKA372:EKD372"/>
    <mergeCell ref="EKE372:EKH372"/>
    <mergeCell ref="EKI372:EKL372"/>
    <mergeCell ref="EKM372:EKP372"/>
    <mergeCell ref="EKQ372:EKT372"/>
    <mergeCell ref="EJG372:EJJ372"/>
    <mergeCell ref="EJK372:EJN372"/>
    <mergeCell ref="EJO372:EJR372"/>
    <mergeCell ref="EJS372:EJV372"/>
    <mergeCell ref="EJW372:EJZ372"/>
    <mergeCell ref="EQE372:EQH372"/>
    <mergeCell ref="EQI372:EQL372"/>
    <mergeCell ref="ENC372:ENF372"/>
    <mergeCell ref="ENG372:ENJ372"/>
    <mergeCell ref="ENK372:ENN372"/>
    <mergeCell ref="ENO372:ENR372"/>
    <mergeCell ref="ENS372:ENV372"/>
    <mergeCell ref="EMI372:EML372"/>
    <mergeCell ref="EMM372:EMP372"/>
    <mergeCell ref="EMQ372:EMT372"/>
    <mergeCell ref="EMU372:EMX372"/>
    <mergeCell ref="EMY372:ENB372"/>
    <mergeCell ref="ELO372:ELR372"/>
    <mergeCell ref="ELS372:ELV372"/>
    <mergeCell ref="ELW372:ELZ372"/>
    <mergeCell ref="EMA372:EMD372"/>
    <mergeCell ref="EME372:EMH372"/>
    <mergeCell ref="EQM372:EQP372"/>
    <mergeCell ref="EQQ372:EQT372"/>
    <mergeCell ref="EQU372:EQX372"/>
    <mergeCell ref="EPK372:EPN372"/>
    <mergeCell ref="EPO372:EPR372"/>
    <mergeCell ref="EPS372:EPV372"/>
    <mergeCell ref="EPW372:EPZ372"/>
    <mergeCell ref="EQA372:EQD372"/>
    <mergeCell ref="EOQ372:EOT372"/>
    <mergeCell ref="EOU372:EOX372"/>
    <mergeCell ref="EOY372:EPB372"/>
    <mergeCell ref="EPC372:EPF372"/>
    <mergeCell ref="EPG372:EPJ372"/>
    <mergeCell ref="ENW372:ENZ372"/>
    <mergeCell ref="EOA372:EOD372"/>
    <mergeCell ref="EOE372:EOH372"/>
    <mergeCell ref="EOI372:EOL372"/>
    <mergeCell ref="EOM372:EOP372"/>
    <mergeCell ref="EIU372:EIX372"/>
    <mergeCell ref="EIY372:EJB372"/>
    <mergeCell ref="EJC372:EJF372"/>
    <mergeCell ref="EHS372:EHV372"/>
    <mergeCell ref="EHW372:EHZ372"/>
    <mergeCell ref="EIA372:EID372"/>
    <mergeCell ref="EIE372:EIH372"/>
    <mergeCell ref="EII372:EIL372"/>
    <mergeCell ref="EGY372:EHB372"/>
    <mergeCell ref="EHC372:EHF372"/>
    <mergeCell ref="EHG372:EHJ372"/>
    <mergeCell ref="EHK372:EHN372"/>
    <mergeCell ref="EHO372:EHR372"/>
    <mergeCell ref="EIM372:EIP372"/>
    <mergeCell ref="EIQ372:EIT372"/>
    <mergeCell ref="EGE372:EGH372"/>
    <mergeCell ref="EGI372:EGL372"/>
    <mergeCell ref="EGM372:EGP372"/>
    <mergeCell ref="EGQ372:EGT372"/>
    <mergeCell ref="EGU372:EGX372"/>
    <mergeCell ref="EAA372:EAD372"/>
    <mergeCell ref="EAE372:EAH372"/>
    <mergeCell ref="EAI372:EAL372"/>
    <mergeCell ref="EAM372:EAP372"/>
    <mergeCell ref="EAQ372:EAT372"/>
    <mergeCell ref="DZG372:DZJ372"/>
    <mergeCell ref="DZK372:DZN372"/>
    <mergeCell ref="DZO372:DZR372"/>
    <mergeCell ref="DZS372:DZV372"/>
    <mergeCell ref="DZW372:DZZ372"/>
    <mergeCell ref="DYM372:DYP372"/>
    <mergeCell ref="DYQ372:DYT372"/>
    <mergeCell ref="DYU372:DYX372"/>
    <mergeCell ref="DYY372:DZB372"/>
    <mergeCell ref="DZC372:DZF372"/>
    <mergeCell ref="EFK372:EFN372"/>
    <mergeCell ref="EFO372:EFR372"/>
    <mergeCell ref="ECI372:ECL372"/>
    <mergeCell ref="ECM372:ECP372"/>
    <mergeCell ref="ECQ372:ECT372"/>
    <mergeCell ref="ECU372:ECX372"/>
    <mergeCell ref="ECY372:EDB372"/>
    <mergeCell ref="EBO372:EBR372"/>
    <mergeCell ref="EBS372:EBV372"/>
    <mergeCell ref="EBW372:EBZ372"/>
    <mergeCell ref="ECA372:ECD372"/>
    <mergeCell ref="ECE372:ECH372"/>
    <mergeCell ref="EAU372:EAX372"/>
    <mergeCell ref="EAY372:EBB372"/>
    <mergeCell ref="EBC372:EBF372"/>
    <mergeCell ref="EBG372:EBJ372"/>
    <mergeCell ref="EBK372:EBN372"/>
    <mergeCell ref="EFS372:EFV372"/>
    <mergeCell ref="EFW372:EFZ372"/>
    <mergeCell ref="EGA372:EGD372"/>
    <mergeCell ref="EEQ372:EET372"/>
    <mergeCell ref="EEU372:EEX372"/>
    <mergeCell ref="EEY372:EFB372"/>
    <mergeCell ref="EFC372:EFF372"/>
    <mergeCell ref="EFG372:EFJ372"/>
    <mergeCell ref="EDW372:EDZ372"/>
    <mergeCell ref="EEA372:EED372"/>
    <mergeCell ref="EEE372:EEH372"/>
    <mergeCell ref="EEI372:EEL372"/>
    <mergeCell ref="EEM372:EEP372"/>
    <mergeCell ref="EDC372:EDF372"/>
    <mergeCell ref="EDG372:EDJ372"/>
    <mergeCell ref="EDK372:EDN372"/>
    <mergeCell ref="EDO372:EDR372"/>
    <mergeCell ref="EDS372:EDV372"/>
    <mergeCell ref="DYA372:DYD372"/>
    <mergeCell ref="DYE372:DYH372"/>
    <mergeCell ref="DYI372:DYL372"/>
    <mergeCell ref="DWY372:DXB372"/>
    <mergeCell ref="DXC372:DXF372"/>
    <mergeCell ref="DXG372:DXJ372"/>
    <mergeCell ref="DXK372:DXN372"/>
    <mergeCell ref="DXO372:DXR372"/>
    <mergeCell ref="DWE372:DWH372"/>
    <mergeCell ref="DWI372:DWL372"/>
    <mergeCell ref="DWM372:DWP372"/>
    <mergeCell ref="DWQ372:DWT372"/>
    <mergeCell ref="DWU372:DWX372"/>
    <mergeCell ref="DXS372:DXV372"/>
    <mergeCell ref="DXW372:DXZ372"/>
    <mergeCell ref="DVK372:DVN372"/>
    <mergeCell ref="DVO372:DVR372"/>
    <mergeCell ref="DVS372:DVV372"/>
    <mergeCell ref="DVW372:DVZ372"/>
    <mergeCell ref="DWA372:DWD372"/>
    <mergeCell ref="DPG372:DPJ372"/>
    <mergeCell ref="DPK372:DPN372"/>
    <mergeCell ref="DPO372:DPR372"/>
    <mergeCell ref="DPS372:DPV372"/>
    <mergeCell ref="DPW372:DPZ372"/>
    <mergeCell ref="DOM372:DOP372"/>
    <mergeCell ref="DOQ372:DOT372"/>
    <mergeCell ref="DOU372:DOX372"/>
    <mergeCell ref="DOY372:DPB372"/>
    <mergeCell ref="DPC372:DPF372"/>
    <mergeCell ref="DNS372:DNV372"/>
    <mergeCell ref="DNW372:DNZ372"/>
    <mergeCell ref="DOA372:DOD372"/>
    <mergeCell ref="DOE372:DOH372"/>
    <mergeCell ref="DOI372:DOL372"/>
    <mergeCell ref="DUQ372:DUT372"/>
    <mergeCell ref="DUU372:DUX372"/>
    <mergeCell ref="DRO372:DRR372"/>
    <mergeCell ref="DRS372:DRV372"/>
    <mergeCell ref="DRW372:DRZ372"/>
    <mergeCell ref="DSA372:DSD372"/>
    <mergeCell ref="DSE372:DSH372"/>
    <mergeCell ref="DQU372:DQX372"/>
    <mergeCell ref="DQY372:DRB372"/>
    <mergeCell ref="DRC372:DRF372"/>
    <mergeCell ref="DRG372:DRJ372"/>
    <mergeCell ref="DRK372:DRN372"/>
    <mergeCell ref="DQA372:DQD372"/>
    <mergeCell ref="DQE372:DQH372"/>
    <mergeCell ref="DQI372:DQL372"/>
    <mergeCell ref="DQM372:DQP372"/>
    <mergeCell ref="DQQ372:DQT372"/>
    <mergeCell ref="DUY372:DVB372"/>
    <mergeCell ref="DVC372:DVF372"/>
    <mergeCell ref="DVG372:DVJ372"/>
    <mergeCell ref="DTW372:DTZ372"/>
    <mergeCell ref="DUA372:DUD372"/>
    <mergeCell ref="DUE372:DUH372"/>
    <mergeCell ref="DUI372:DUL372"/>
    <mergeCell ref="DUM372:DUP372"/>
    <mergeCell ref="DTC372:DTF372"/>
    <mergeCell ref="DTG372:DTJ372"/>
    <mergeCell ref="DTK372:DTN372"/>
    <mergeCell ref="DTO372:DTR372"/>
    <mergeCell ref="DTS372:DTV372"/>
    <mergeCell ref="DSI372:DSL372"/>
    <mergeCell ref="DSM372:DSP372"/>
    <mergeCell ref="DSQ372:DST372"/>
    <mergeCell ref="DSU372:DSX372"/>
    <mergeCell ref="DSY372:DTB372"/>
    <mergeCell ref="DNG372:DNJ372"/>
    <mergeCell ref="DNK372:DNN372"/>
    <mergeCell ref="DNO372:DNR372"/>
    <mergeCell ref="DME372:DMH372"/>
    <mergeCell ref="DMI372:DML372"/>
    <mergeCell ref="DMM372:DMP372"/>
    <mergeCell ref="DMQ372:DMT372"/>
    <mergeCell ref="DMU372:DMX372"/>
    <mergeCell ref="DLK372:DLN372"/>
    <mergeCell ref="DLO372:DLR372"/>
    <mergeCell ref="DLS372:DLV372"/>
    <mergeCell ref="DLW372:DLZ372"/>
    <mergeCell ref="DMA372:DMD372"/>
    <mergeCell ref="DMY372:DNB372"/>
    <mergeCell ref="DNC372:DNF372"/>
    <mergeCell ref="DKQ372:DKT372"/>
    <mergeCell ref="DKU372:DKX372"/>
    <mergeCell ref="DKY372:DLB372"/>
    <mergeCell ref="DLC372:DLF372"/>
    <mergeCell ref="DLG372:DLJ372"/>
    <mergeCell ref="DEM372:DEP372"/>
    <mergeCell ref="DEQ372:DET372"/>
    <mergeCell ref="DEU372:DEX372"/>
    <mergeCell ref="DEY372:DFB372"/>
    <mergeCell ref="DFC372:DFF372"/>
    <mergeCell ref="DDS372:DDV372"/>
    <mergeCell ref="DDW372:DDZ372"/>
    <mergeCell ref="DEA372:DED372"/>
    <mergeCell ref="DEE372:DEH372"/>
    <mergeCell ref="DEI372:DEL372"/>
    <mergeCell ref="DCY372:DDB372"/>
    <mergeCell ref="DDC372:DDF372"/>
    <mergeCell ref="DDG372:DDJ372"/>
    <mergeCell ref="DDK372:DDN372"/>
    <mergeCell ref="DDO372:DDR372"/>
    <mergeCell ref="DJW372:DJZ372"/>
    <mergeCell ref="DKA372:DKD372"/>
    <mergeCell ref="DGU372:DGX372"/>
    <mergeCell ref="DGY372:DHB372"/>
    <mergeCell ref="DHC372:DHF372"/>
    <mergeCell ref="DHG372:DHJ372"/>
    <mergeCell ref="DHK372:DHN372"/>
    <mergeCell ref="DGA372:DGD372"/>
    <mergeCell ref="DGE372:DGH372"/>
    <mergeCell ref="DGI372:DGL372"/>
    <mergeCell ref="DGM372:DGP372"/>
    <mergeCell ref="DGQ372:DGT372"/>
    <mergeCell ref="DFG372:DFJ372"/>
    <mergeCell ref="DFK372:DFN372"/>
    <mergeCell ref="DFO372:DFR372"/>
    <mergeCell ref="DFS372:DFV372"/>
    <mergeCell ref="DFW372:DFZ372"/>
    <mergeCell ref="DKE372:DKH372"/>
    <mergeCell ref="DKI372:DKL372"/>
    <mergeCell ref="DKM372:DKP372"/>
    <mergeCell ref="DJC372:DJF372"/>
    <mergeCell ref="DJG372:DJJ372"/>
    <mergeCell ref="DJK372:DJN372"/>
    <mergeCell ref="DJO372:DJR372"/>
    <mergeCell ref="DJS372:DJV372"/>
    <mergeCell ref="DII372:DIL372"/>
    <mergeCell ref="DIM372:DIP372"/>
    <mergeCell ref="DIQ372:DIT372"/>
    <mergeCell ref="DIU372:DIX372"/>
    <mergeCell ref="DIY372:DJB372"/>
    <mergeCell ref="DHO372:DHR372"/>
    <mergeCell ref="DHS372:DHV372"/>
    <mergeCell ref="DHW372:DHZ372"/>
    <mergeCell ref="DIA372:DID372"/>
    <mergeCell ref="DIE372:DIH372"/>
    <mergeCell ref="DCM372:DCP372"/>
    <mergeCell ref="DCQ372:DCT372"/>
    <mergeCell ref="DCU372:DCX372"/>
    <mergeCell ref="DBK372:DBN372"/>
    <mergeCell ref="DBO372:DBR372"/>
    <mergeCell ref="DBS372:DBV372"/>
    <mergeCell ref="DBW372:DBZ372"/>
    <mergeCell ref="DCA372:DCD372"/>
    <mergeCell ref="DAQ372:DAT372"/>
    <mergeCell ref="DAU372:DAX372"/>
    <mergeCell ref="DAY372:DBB372"/>
    <mergeCell ref="DBC372:DBF372"/>
    <mergeCell ref="DBG372:DBJ372"/>
    <mergeCell ref="DCE372:DCH372"/>
    <mergeCell ref="DCI372:DCL372"/>
    <mergeCell ref="CZW372:CZZ372"/>
    <mergeCell ref="DAA372:DAD372"/>
    <mergeCell ref="DAE372:DAH372"/>
    <mergeCell ref="DAI372:DAL372"/>
    <mergeCell ref="DAM372:DAP372"/>
    <mergeCell ref="CTS372:CTV372"/>
    <mergeCell ref="CTW372:CTZ372"/>
    <mergeCell ref="CUA372:CUD372"/>
    <mergeCell ref="CUE372:CUH372"/>
    <mergeCell ref="CUI372:CUL372"/>
    <mergeCell ref="CSY372:CTB372"/>
    <mergeCell ref="CTC372:CTF372"/>
    <mergeCell ref="CTG372:CTJ372"/>
    <mergeCell ref="CTK372:CTN372"/>
    <mergeCell ref="CTO372:CTR372"/>
    <mergeCell ref="CSE372:CSH372"/>
    <mergeCell ref="CSI372:CSL372"/>
    <mergeCell ref="CSM372:CSP372"/>
    <mergeCell ref="CSQ372:CST372"/>
    <mergeCell ref="CSU372:CSX372"/>
    <mergeCell ref="CZC372:CZF372"/>
    <mergeCell ref="CZG372:CZJ372"/>
    <mergeCell ref="CWA372:CWD372"/>
    <mergeCell ref="CWE372:CWH372"/>
    <mergeCell ref="CWI372:CWL372"/>
    <mergeCell ref="CWM372:CWP372"/>
    <mergeCell ref="CWQ372:CWT372"/>
    <mergeCell ref="CVG372:CVJ372"/>
    <mergeCell ref="CVK372:CVN372"/>
    <mergeCell ref="CVO372:CVR372"/>
    <mergeCell ref="CVS372:CVV372"/>
    <mergeCell ref="CVW372:CVZ372"/>
    <mergeCell ref="CUM372:CUP372"/>
    <mergeCell ref="CUQ372:CUT372"/>
    <mergeCell ref="CUU372:CUX372"/>
    <mergeCell ref="CUY372:CVB372"/>
    <mergeCell ref="CVC372:CVF372"/>
    <mergeCell ref="CZK372:CZN372"/>
    <mergeCell ref="CZO372:CZR372"/>
    <mergeCell ref="CZS372:CZV372"/>
    <mergeCell ref="CYI372:CYL372"/>
    <mergeCell ref="CYM372:CYP372"/>
    <mergeCell ref="CYQ372:CYT372"/>
    <mergeCell ref="CYU372:CYX372"/>
    <mergeCell ref="CYY372:CZB372"/>
    <mergeCell ref="CXO372:CXR372"/>
    <mergeCell ref="CXS372:CXV372"/>
    <mergeCell ref="CXW372:CXZ372"/>
    <mergeCell ref="CYA372:CYD372"/>
    <mergeCell ref="CYE372:CYH372"/>
    <mergeCell ref="CWU372:CWX372"/>
    <mergeCell ref="CWY372:CXB372"/>
    <mergeCell ref="CXC372:CXF372"/>
    <mergeCell ref="CXG372:CXJ372"/>
    <mergeCell ref="CXK372:CXN372"/>
    <mergeCell ref="CRS372:CRV372"/>
    <mergeCell ref="CRW372:CRZ372"/>
    <mergeCell ref="CSA372:CSD372"/>
    <mergeCell ref="CQQ372:CQT372"/>
    <mergeCell ref="CQU372:CQX372"/>
    <mergeCell ref="CQY372:CRB372"/>
    <mergeCell ref="CRC372:CRF372"/>
    <mergeCell ref="CRG372:CRJ372"/>
    <mergeCell ref="CPW372:CPZ372"/>
    <mergeCell ref="CQA372:CQD372"/>
    <mergeCell ref="CQE372:CQH372"/>
    <mergeCell ref="CQI372:CQL372"/>
    <mergeCell ref="CQM372:CQP372"/>
    <mergeCell ref="CRK372:CRN372"/>
    <mergeCell ref="CRO372:CRR372"/>
    <mergeCell ref="CPC372:CPF372"/>
    <mergeCell ref="CPG372:CPJ372"/>
    <mergeCell ref="CPK372:CPN372"/>
    <mergeCell ref="CPO372:CPR372"/>
    <mergeCell ref="CPS372:CPV372"/>
    <mergeCell ref="CIY372:CJB372"/>
    <mergeCell ref="CJC372:CJF372"/>
    <mergeCell ref="CJG372:CJJ372"/>
    <mergeCell ref="CJK372:CJN372"/>
    <mergeCell ref="CJO372:CJR372"/>
    <mergeCell ref="CIE372:CIH372"/>
    <mergeCell ref="CII372:CIL372"/>
    <mergeCell ref="CIM372:CIP372"/>
    <mergeCell ref="CIQ372:CIT372"/>
    <mergeCell ref="CIU372:CIX372"/>
    <mergeCell ref="CHK372:CHN372"/>
    <mergeCell ref="CHO372:CHR372"/>
    <mergeCell ref="CHS372:CHV372"/>
    <mergeCell ref="CHW372:CHZ372"/>
    <mergeCell ref="CIA372:CID372"/>
    <mergeCell ref="COI372:COL372"/>
    <mergeCell ref="COM372:COP372"/>
    <mergeCell ref="CLG372:CLJ372"/>
    <mergeCell ref="CLK372:CLN372"/>
    <mergeCell ref="CLO372:CLR372"/>
    <mergeCell ref="CLS372:CLV372"/>
    <mergeCell ref="CLW372:CLZ372"/>
    <mergeCell ref="CKM372:CKP372"/>
    <mergeCell ref="CKQ372:CKT372"/>
    <mergeCell ref="CKU372:CKX372"/>
    <mergeCell ref="CKY372:CLB372"/>
    <mergeCell ref="CLC372:CLF372"/>
    <mergeCell ref="CJS372:CJV372"/>
    <mergeCell ref="CJW372:CJZ372"/>
    <mergeCell ref="CKA372:CKD372"/>
    <mergeCell ref="CKE372:CKH372"/>
    <mergeCell ref="CKI372:CKL372"/>
    <mergeCell ref="COQ372:COT372"/>
    <mergeCell ref="COU372:COX372"/>
    <mergeCell ref="COY372:CPB372"/>
    <mergeCell ref="CNO372:CNR372"/>
    <mergeCell ref="CNS372:CNV372"/>
    <mergeCell ref="CNW372:CNZ372"/>
    <mergeCell ref="COA372:COD372"/>
    <mergeCell ref="COE372:COH372"/>
    <mergeCell ref="CMU372:CMX372"/>
    <mergeCell ref="CMY372:CNB372"/>
    <mergeCell ref="CNC372:CNF372"/>
    <mergeCell ref="CNG372:CNJ372"/>
    <mergeCell ref="CNK372:CNN372"/>
    <mergeCell ref="CMA372:CMD372"/>
    <mergeCell ref="CME372:CMH372"/>
    <mergeCell ref="CMI372:CML372"/>
    <mergeCell ref="CMM372:CMP372"/>
    <mergeCell ref="CMQ372:CMT372"/>
    <mergeCell ref="CGY372:CHB372"/>
    <mergeCell ref="CHC372:CHF372"/>
    <mergeCell ref="CHG372:CHJ372"/>
    <mergeCell ref="CFW372:CFZ372"/>
    <mergeCell ref="CGA372:CGD372"/>
    <mergeCell ref="CGE372:CGH372"/>
    <mergeCell ref="CGI372:CGL372"/>
    <mergeCell ref="CGM372:CGP372"/>
    <mergeCell ref="CFC372:CFF372"/>
    <mergeCell ref="CFG372:CFJ372"/>
    <mergeCell ref="CFK372:CFN372"/>
    <mergeCell ref="CFO372:CFR372"/>
    <mergeCell ref="CFS372:CFV372"/>
    <mergeCell ref="CGQ372:CGT372"/>
    <mergeCell ref="CGU372:CGX372"/>
    <mergeCell ref="CEI372:CEL372"/>
    <mergeCell ref="CEM372:CEP372"/>
    <mergeCell ref="CEQ372:CET372"/>
    <mergeCell ref="CEU372:CEX372"/>
    <mergeCell ref="CEY372:CFB372"/>
    <mergeCell ref="BYE372:BYH372"/>
    <mergeCell ref="BYI372:BYL372"/>
    <mergeCell ref="BYM372:BYP372"/>
    <mergeCell ref="BYQ372:BYT372"/>
    <mergeCell ref="BYU372:BYX372"/>
    <mergeCell ref="BXK372:BXN372"/>
    <mergeCell ref="BXO372:BXR372"/>
    <mergeCell ref="BXS372:BXV372"/>
    <mergeCell ref="BXW372:BXZ372"/>
    <mergeCell ref="BYA372:BYD372"/>
    <mergeCell ref="BWQ372:BWT372"/>
    <mergeCell ref="BWU372:BWX372"/>
    <mergeCell ref="BWY372:BXB372"/>
    <mergeCell ref="BXC372:BXF372"/>
    <mergeCell ref="BXG372:BXJ372"/>
    <mergeCell ref="CDO372:CDR372"/>
    <mergeCell ref="CDS372:CDV372"/>
    <mergeCell ref="CAM372:CAP372"/>
    <mergeCell ref="CAQ372:CAT372"/>
    <mergeCell ref="CAU372:CAX372"/>
    <mergeCell ref="CAY372:CBB372"/>
    <mergeCell ref="CBC372:CBF372"/>
    <mergeCell ref="BZS372:BZV372"/>
    <mergeCell ref="BZW372:BZZ372"/>
    <mergeCell ref="CAA372:CAD372"/>
    <mergeCell ref="CAE372:CAH372"/>
    <mergeCell ref="CAI372:CAL372"/>
    <mergeCell ref="BYY372:BZB372"/>
    <mergeCell ref="BZC372:BZF372"/>
    <mergeCell ref="BZG372:BZJ372"/>
    <mergeCell ref="BZK372:BZN372"/>
    <mergeCell ref="BZO372:BZR372"/>
    <mergeCell ref="CDW372:CDZ372"/>
    <mergeCell ref="CEA372:CED372"/>
    <mergeCell ref="CEE372:CEH372"/>
    <mergeCell ref="CCU372:CCX372"/>
    <mergeCell ref="CCY372:CDB372"/>
    <mergeCell ref="CDC372:CDF372"/>
    <mergeCell ref="CDG372:CDJ372"/>
    <mergeCell ref="CDK372:CDN372"/>
    <mergeCell ref="CCA372:CCD372"/>
    <mergeCell ref="CCE372:CCH372"/>
    <mergeCell ref="CCI372:CCL372"/>
    <mergeCell ref="CCM372:CCP372"/>
    <mergeCell ref="CCQ372:CCT372"/>
    <mergeCell ref="CBG372:CBJ372"/>
    <mergeCell ref="CBK372:CBN372"/>
    <mergeCell ref="CBO372:CBR372"/>
    <mergeCell ref="CBS372:CBV372"/>
    <mergeCell ref="CBW372:CBZ372"/>
    <mergeCell ref="BWE372:BWH372"/>
    <mergeCell ref="BWI372:BWL372"/>
    <mergeCell ref="BWM372:BWP372"/>
    <mergeCell ref="BVC372:BVF372"/>
    <mergeCell ref="BVG372:BVJ372"/>
    <mergeCell ref="BVK372:BVN372"/>
    <mergeCell ref="BVO372:BVR372"/>
    <mergeCell ref="BVS372:BVV372"/>
    <mergeCell ref="BUI372:BUL372"/>
    <mergeCell ref="BUM372:BUP372"/>
    <mergeCell ref="BUQ372:BUT372"/>
    <mergeCell ref="BUU372:BUX372"/>
    <mergeCell ref="BUY372:BVB372"/>
    <mergeCell ref="BVW372:BVZ372"/>
    <mergeCell ref="BWA372:BWD372"/>
    <mergeCell ref="BTO372:BTR372"/>
    <mergeCell ref="BTS372:BTV372"/>
    <mergeCell ref="BTW372:BTZ372"/>
    <mergeCell ref="BUA372:BUD372"/>
    <mergeCell ref="BUE372:BUH372"/>
    <mergeCell ref="BNK372:BNN372"/>
    <mergeCell ref="BNO372:BNR372"/>
    <mergeCell ref="BNS372:BNV372"/>
    <mergeCell ref="BNW372:BNZ372"/>
    <mergeCell ref="BOA372:BOD372"/>
    <mergeCell ref="BMQ372:BMT372"/>
    <mergeCell ref="BMU372:BMX372"/>
    <mergeCell ref="BMY372:BNB372"/>
    <mergeCell ref="BNC372:BNF372"/>
    <mergeCell ref="BNG372:BNJ372"/>
    <mergeCell ref="BLW372:BLZ372"/>
    <mergeCell ref="BMA372:BMD372"/>
    <mergeCell ref="BME372:BMH372"/>
    <mergeCell ref="BMI372:BML372"/>
    <mergeCell ref="BMM372:BMP372"/>
    <mergeCell ref="BSU372:BSX372"/>
    <mergeCell ref="BSY372:BTB372"/>
    <mergeCell ref="BPS372:BPV372"/>
    <mergeCell ref="BPW372:BPZ372"/>
    <mergeCell ref="BQA372:BQD372"/>
    <mergeCell ref="BQE372:BQH372"/>
    <mergeCell ref="BQI372:BQL372"/>
    <mergeCell ref="BOY372:BPB372"/>
    <mergeCell ref="BPC372:BPF372"/>
    <mergeCell ref="BPG372:BPJ372"/>
    <mergeCell ref="BPK372:BPN372"/>
    <mergeCell ref="BPO372:BPR372"/>
    <mergeCell ref="BOE372:BOH372"/>
    <mergeCell ref="BOI372:BOL372"/>
    <mergeCell ref="BOM372:BOP372"/>
    <mergeCell ref="BOQ372:BOT372"/>
    <mergeCell ref="BOU372:BOX372"/>
    <mergeCell ref="BTC372:BTF372"/>
    <mergeCell ref="BTG372:BTJ372"/>
    <mergeCell ref="BTK372:BTN372"/>
    <mergeCell ref="BSA372:BSD372"/>
    <mergeCell ref="BSE372:BSH372"/>
    <mergeCell ref="BSI372:BSL372"/>
    <mergeCell ref="BSM372:BSP372"/>
    <mergeCell ref="BSQ372:BST372"/>
    <mergeCell ref="BRG372:BRJ372"/>
    <mergeCell ref="BRK372:BRN372"/>
    <mergeCell ref="BRO372:BRR372"/>
    <mergeCell ref="BRS372:BRV372"/>
    <mergeCell ref="BRW372:BRZ372"/>
    <mergeCell ref="BQM372:BQP372"/>
    <mergeCell ref="BQQ372:BQT372"/>
    <mergeCell ref="BQU372:BQX372"/>
    <mergeCell ref="BQY372:BRB372"/>
    <mergeCell ref="BRC372:BRF372"/>
    <mergeCell ref="BLK372:BLN372"/>
    <mergeCell ref="BLO372:BLR372"/>
    <mergeCell ref="BLS372:BLV372"/>
    <mergeCell ref="BKI372:BKL372"/>
    <mergeCell ref="BKM372:BKP372"/>
    <mergeCell ref="BKQ372:BKT372"/>
    <mergeCell ref="BKU372:BKX372"/>
    <mergeCell ref="BKY372:BLB372"/>
    <mergeCell ref="BJO372:BJR372"/>
    <mergeCell ref="BJS372:BJV372"/>
    <mergeCell ref="BJW372:BJZ372"/>
    <mergeCell ref="BKA372:BKD372"/>
    <mergeCell ref="BKE372:BKH372"/>
    <mergeCell ref="BLC372:BLF372"/>
    <mergeCell ref="BLG372:BLJ372"/>
    <mergeCell ref="BIU372:BIX372"/>
    <mergeCell ref="BIY372:BJB372"/>
    <mergeCell ref="BJC372:BJF372"/>
    <mergeCell ref="BJG372:BJJ372"/>
    <mergeCell ref="BJK372:BJN372"/>
    <mergeCell ref="BCQ372:BCT372"/>
    <mergeCell ref="BCU372:BCX372"/>
    <mergeCell ref="BCY372:BDB372"/>
    <mergeCell ref="BDC372:BDF372"/>
    <mergeCell ref="BDG372:BDJ372"/>
    <mergeCell ref="BBW372:BBZ372"/>
    <mergeCell ref="BCA372:BCD372"/>
    <mergeCell ref="BCE372:BCH372"/>
    <mergeCell ref="BCI372:BCL372"/>
    <mergeCell ref="BCM372:BCP372"/>
    <mergeCell ref="BBC372:BBF372"/>
    <mergeCell ref="BBG372:BBJ372"/>
    <mergeCell ref="BBK372:BBN372"/>
    <mergeCell ref="BBO372:BBR372"/>
    <mergeCell ref="BBS372:BBV372"/>
    <mergeCell ref="BIA372:BID372"/>
    <mergeCell ref="BIE372:BIH372"/>
    <mergeCell ref="BEY372:BFB372"/>
    <mergeCell ref="BFC372:BFF372"/>
    <mergeCell ref="BFG372:BFJ372"/>
    <mergeCell ref="BFK372:BFN372"/>
    <mergeCell ref="BFO372:BFR372"/>
    <mergeCell ref="BEE372:BEH372"/>
    <mergeCell ref="BEI372:BEL372"/>
    <mergeCell ref="BEM372:BEP372"/>
    <mergeCell ref="BEQ372:BET372"/>
    <mergeCell ref="BEU372:BEX372"/>
    <mergeCell ref="BDK372:BDN372"/>
    <mergeCell ref="BDO372:BDR372"/>
    <mergeCell ref="BDS372:BDV372"/>
    <mergeCell ref="BDW372:BDZ372"/>
    <mergeCell ref="BEA372:BED372"/>
    <mergeCell ref="BII372:BIL372"/>
    <mergeCell ref="BIM372:BIP372"/>
    <mergeCell ref="BIQ372:BIT372"/>
    <mergeCell ref="BHG372:BHJ372"/>
    <mergeCell ref="BHK372:BHN372"/>
    <mergeCell ref="BHO372:BHR372"/>
    <mergeCell ref="BHS372:BHV372"/>
    <mergeCell ref="BHW372:BHZ372"/>
    <mergeCell ref="BGM372:BGP372"/>
    <mergeCell ref="BGQ372:BGT372"/>
    <mergeCell ref="BGU372:BGX372"/>
    <mergeCell ref="BGY372:BHB372"/>
    <mergeCell ref="BHC372:BHF372"/>
    <mergeCell ref="BFS372:BFV372"/>
    <mergeCell ref="BFW372:BFZ372"/>
    <mergeCell ref="BGA372:BGD372"/>
    <mergeCell ref="BGE372:BGH372"/>
    <mergeCell ref="BGI372:BGL372"/>
    <mergeCell ref="BAQ372:BAT372"/>
    <mergeCell ref="BAU372:BAX372"/>
    <mergeCell ref="BAY372:BBB372"/>
    <mergeCell ref="AZO372:AZR372"/>
    <mergeCell ref="AZS372:AZV372"/>
    <mergeCell ref="AZW372:AZZ372"/>
    <mergeCell ref="BAA372:BAD372"/>
    <mergeCell ref="BAE372:BAH372"/>
    <mergeCell ref="AYU372:AYX372"/>
    <mergeCell ref="AYY372:AZB372"/>
    <mergeCell ref="AZC372:AZF372"/>
    <mergeCell ref="AZG372:AZJ372"/>
    <mergeCell ref="AZK372:AZN372"/>
    <mergeCell ref="BAI372:BAL372"/>
    <mergeCell ref="BAM372:BAP372"/>
    <mergeCell ref="AYA372:AYD372"/>
    <mergeCell ref="AYE372:AYH372"/>
    <mergeCell ref="AYI372:AYL372"/>
    <mergeCell ref="AYM372:AYP372"/>
    <mergeCell ref="AYQ372:AYT372"/>
    <mergeCell ref="ARW372:ARZ372"/>
    <mergeCell ref="ASA372:ASD372"/>
    <mergeCell ref="ASE372:ASH372"/>
    <mergeCell ref="ASI372:ASL372"/>
    <mergeCell ref="ASM372:ASP372"/>
    <mergeCell ref="ARC372:ARF372"/>
    <mergeCell ref="ARG372:ARJ372"/>
    <mergeCell ref="ARK372:ARN372"/>
    <mergeCell ref="ARO372:ARR372"/>
    <mergeCell ref="ARS372:ARV372"/>
    <mergeCell ref="AQI372:AQL372"/>
    <mergeCell ref="AQM372:AQP372"/>
    <mergeCell ref="AQQ372:AQT372"/>
    <mergeCell ref="AQU372:AQX372"/>
    <mergeCell ref="AQY372:ARB372"/>
    <mergeCell ref="AXG372:AXJ372"/>
    <mergeCell ref="AXK372:AXN372"/>
    <mergeCell ref="AUE372:AUH372"/>
    <mergeCell ref="AUI372:AUL372"/>
    <mergeCell ref="AUM372:AUP372"/>
    <mergeCell ref="AUQ372:AUT372"/>
    <mergeCell ref="AUU372:AUX372"/>
    <mergeCell ref="ATK372:ATN372"/>
    <mergeCell ref="ATO372:ATR372"/>
    <mergeCell ref="ATS372:ATV372"/>
    <mergeCell ref="ATW372:ATZ372"/>
    <mergeCell ref="AUA372:AUD372"/>
    <mergeCell ref="ASQ372:AST372"/>
    <mergeCell ref="ASU372:ASX372"/>
    <mergeCell ref="ASY372:ATB372"/>
    <mergeCell ref="ATC372:ATF372"/>
    <mergeCell ref="ATG372:ATJ372"/>
    <mergeCell ref="AXO372:AXR372"/>
    <mergeCell ref="AXS372:AXV372"/>
    <mergeCell ref="AXW372:AXZ372"/>
    <mergeCell ref="AWM372:AWP372"/>
    <mergeCell ref="AWQ372:AWT372"/>
    <mergeCell ref="AWU372:AWX372"/>
    <mergeCell ref="AWY372:AXB372"/>
    <mergeCell ref="AXC372:AXF372"/>
    <mergeCell ref="AVS372:AVV372"/>
    <mergeCell ref="AVW372:AVZ372"/>
    <mergeCell ref="AWA372:AWD372"/>
    <mergeCell ref="AWE372:AWH372"/>
    <mergeCell ref="AWI372:AWL372"/>
    <mergeCell ref="AUY372:AVB372"/>
    <mergeCell ref="AVC372:AVF372"/>
    <mergeCell ref="AVG372:AVJ372"/>
    <mergeCell ref="AVK372:AVN372"/>
    <mergeCell ref="AVO372:AVR372"/>
    <mergeCell ref="APW372:APZ372"/>
    <mergeCell ref="AQA372:AQD372"/>
    <mergeCell ref="AQE372:AQH372"/>
    <mergeCell ref="AOU372:AOX372"/>
    <mergeCell ref="AOY372:APB372"/>
    <mergeCell ref="APC372:APF372"/>
    <mergeCell ref="APG372:APJ372"/>
    <mergeCell ref="APK372:APN372"/>
    <mergeCell ref="AOA372:AOD372"/>
    <mergeCell ref="AOE372:AOH372"/>
    <mergeCell ref="AOI372:AOL372"/>
    <mergeCell ref="AOM372:AOP372"/>
    <mergeCell ref="AOQ372:AOT372"/>
    <mergeCell ref="APO372:APR372"/>
    <mergeCell ref="APS372:APV372"/>
    <mergeCell ref="ANG372:ANJ372"/>
    <mergeCell ref="ANK372:ANN372"/>
    <mergeCell ref="ANO372:ANR372"/>
    <mergeCell ref="ANS372:ANV372"/>
    <mergeCell ref="ANW372:ANZ372"/>
    <mergeCell ref="AHC372:AHF372"/>
    <mergeCell ref="AHG372:AHJ372"/>
    <mergeCell ref="AHK372:AHN372"/>
    <mergeCell ref="AHO372:AHR372"/>
    <mergeCell ref="AHS372:AHV372"/>
    <mergeCell ref="AGI372:AGL372"/>
    <mergeCell ref="AGM372:AGP372"/>
    <mergeCell ref="AGQ372:AGT372"/>
    <mergeCell ref="AGU372:AGX372"/>
    <mergeCell ref="AGY372:AHB372"/>
    <mergeCell ref="AFO372:AFR372"/>
    <mergeCell ref="AFS372:AFV372"/>
    <mergeCell ref="AFW372:AFZ372"/>
    <mergeCell ref="AGA372:AGD372"/>
    <mergeCell ref="AGE372:AGH372"/>
    <mergeCell ref="AMM372:AMP372"/>
    <mergeCell ref="AMQ372:AMT372"/>
    <mergeCell ref="AJK372:AJN372"/>
    <mergeCell ref="AJO372:AJR372"/>
    <mergeCell ref="AJS372:AJV372"/>
    <mergeCell ref="AJW372:AJZ372"/>
    <mergeCell ref="AKA372:AKD372"/>
    <mergeCell ref="AIQ372:AIT372"/>
    <mergeCell ref="AIU372:AIX372"/>
    <mergeCell ref="AIY372:AJB372"/>
    <mergeCell ref="AJC372:AJF372"/>
    <mergeCell ref="AJG372:AJJ372"/>
    <mergeCell ref="AHW372:AHZ372"/>
    <mergeCell ref="AIA372:AID372"/>
    <mergeCell ref="AIE372:AIH372"/>
    <mergeCell ref="AII372:AIL372"/>
    <mergeCell ref="AIM372:AIP372"/>
    <mergeCell ref="AMU372:AMX372"/>
    <mergeCell ref="AMY372:ANB372"/>
    <mergeCell ref="ANC372:ANF372"/>
    <mergeCell ref="ALS372:ALV372"/>
    <mergeCell ref="ALW372:ALZ372"/>
    <mergeCell ref="AMA372:AMD372"/>
    <mergeCell ref="AME372:AMH372"/>
    <mergeCell ref="AMI372:AML372"/>
    <mergeCell ref="AKY372:ALB372"/>
    <mergeCell ref="ALC372:ALF372"/>
    <mergeCell ref="ALG372:ALJ372"/>
    <mergeCell ref="ALK372:ALN372"/>
    <mergeCell ref="ALO372:ALR372"/>
    <mergeCell ref="AKE372:AKH372"/>
    <mergeCell ref="AKI372:AKL372"/>
    <mergeCell ref="AKM372:AKP372"/>
    <mergeCell ref="AKQ372:AKT372"/>
    <mergeCell ref="AKU372:AKX372"/>
    <mergeCell ref="AFK372:AFN372"/>
    <mergeCell ref="AEA372:AED372"/>
    <mergeCell ref="AEE372:AEH372"/>
    <mergeCell ref="AEI372:AEL372"/>
    <mergeCell ref="AEM372:AEP372"/>
    <mergeCell ref="AEQ372:AET372"/>
    <mergeCell ref="ADG372:ADJ372"/>
    <mergeCell ref="ADK372:ADN372"/>
    <mergeCell ref="ADO372:ADR372"/>
    <mergeCell ref="ADS372:ADV372"/>
    <mergeCell ref="ADW372:ADZ372"/>
    <mergeCell ref="AEU372:AEX372"/>
    <mergeCell ref="AEY372:AFB372"/>
    <mergeCell ref="ACM372:ACP372"/>
    <mergeCell ref="ACQ372:ACT372"/>
    <mergeCell ref="ACU372:ACX372"/>
    <mergeCell ref="ACY372:ADB372"/>
    <mergeCell ref="ADC372:ADF372"/>
    <mergeCell ref="AFC372:AFF372"/>
    <mergeCell ref="AFG372:AFJ372"/>
    <mergeCell ref="ACA372:ACD372"/>
    <mergeCell ref="ACE372:ACH372"/>
    <mergeCell ref="ACI372:ACL372"/>
    <mergeCell ref="AAY372:ABB372"/>
    <mergeCell ref="ABC372:ABF372"/>
    <mergeCell ref="ABG372:ABJ372"/>
    <mergeCell ref="ABK372:ABN372"/>
    <mergeCell ref="ABO372:ABR372"/>
    <mergeCell ref="AAE372:AAH372"/>
    <mergeCell ref="AAI372:AAL372"/>
    <mergeCell ref="AAM372:AAP372"/>
    <mergeCell ref="AAQ372:AAT372"/>
    <mergeCell ref="AAU372:AAX372"/>
    <mergeCell ref="ZK372:ZN372"/>
    <mergeCell ref="ZO372:ZR372"/>
    <mergeCell ref="WM372:WP372"/>
    <mergeCell ref="WQ372:WT372"/>
    <mergeCell ref="WU372:WX372"/>
    <mergeCell ref="WY372:XB372"/>
    <mergeCell ref="VW372:VZ372"/>
    <mergeCell ref="WA372:WD372"/>
    <mergeCell ref="VC372:VF372"/>
    <mergeCell ref="VG372:VJ372"/>
    <mergeCell ref="VK372:VN372"/>
    <mergeCell ref="ABS372:ABV372"/>
    <mergeCell ref="ABW372:ABZ372"/>
    <mergeCell ref="YQ372:YT372"/>
    <mergeCell ref="YU372:YX372"/>
    <mergeCell ref="YY372:ZB372"/>
    <mergeCell ref="ZC372:ZF372"/>
    <mergeCell ref="ZG372:ZJ372"/>
    <mergeCell ref="XW372:XZ372"/>
    <mergeCell ref="YA372:YD372"/>
    <mergeCell ref="YE372:YH372"/>
    <mergeCell ref="YI372:YL372"/>
    <mergeCell ref="YM372:YP372"/>
    <mergeCell ref="RS372:RV372"/>
    <mergeCell ref="RW372:RZ372"/>
    <mergeCell ref="SA372:SD372"/>
    <mergeCell ref="SE372:SH372"/>
    <mergeCell ref="SI372:SL372"/>
    <mergeCell ref="LS372:LV372"/>
    <mergeCell ref="ZS372:ZV372"/>
    <mergeCell ref="ZW372:ZZ372"/>
    <mergeCell ref="AAA372:AAD372"/>
    <mergeCell ref="XC372:XF372"/>
    <mergeCell ref="XG372:XJ372"/>
    <mergeCell ref="XK372:XN372"/>
    <mergeCell ref="XO372:XR372"/>
    <mergeCell ref="XS372:XV372"/>
    <mergeCell ref="UM372:UP372"/>
    <mergeCell ref="UQ372:UT372"/>
    <mergeCell ref="TG372:TJ372"/>
    <mergeCell ref="TK372:TN372"/>
    <mergeCell ref="TO372:TR372"/>
    <mergeCell ref="TS372:TV372"/>
    <mergeCell ref="TW372:TZ372"/>
    <mergeCell ref="SM372:SP372"/>
    <mergeCell ref="SQ372:ST372"/>
    <mergeCell ref="SU372:SX372"/>
    <mergeCell ref="SY372:TB372"/>
    <mergeCell ref="TC372:TF372"/>
    <mergeCell ref="UA372:UD372"/>
    <mergeCell ref="UE372:UH372"/>
    <mergeCell ref="UI372:UL372"/>
    <mergeCell ref="WI372:WL372"/>
    <mergeCell ref="VO372:VR372"/>
    <mergeCell ref="VS372:VV372"/>
    <mergeCell ref="PW372:PZ372"/>
    <mergeCell ref="QA372:QD372"/>
    <mergeCell ref="GU372:GX372"/>
    <mergeCell ref="FK372:FN372"/>
    <mergeCell ref="FO372:FR372"/>
    <mergeCell ref="FS372:FV372"/>
    <mergeCell ref="FW372:FZ372"/>
    <mergeCell ref="GA372:GD372"/>
    <mergeCell ref="WE372:WH372"/>
    <mergeCell ref="UU372:UX372"/>
    <mergeCell ref="UY372:VB372"/>
    <mergeCell ref="KA372:KD372"/>
    <mergeCell ref="KE372:KH372"/>
    <mergeCell ref="KI372:KL372"/>
    <mergeCell ref="KM372:KP372"/>
    <mergeCell ref="KQ372:KT372"/>
    <mergeCell ref="QY372:RB372"/>
    <mergeCell ref="RC372:RF372"/>
    <mergeCell ref="RG372:RJ372"/>
    <mergeCell ref="RK372:RN372"/>
    <mergeCell ref="RO372:RR372"/>
    <mergeCell ref="QE372:QH372"/>
    <mergeCell ref="QI372:QL372"/>
    <mergeCell ref="QM372:QP372"/>
    <mergeCell ref="QQ372:QT372"/>
    <mergeCell ref="QU372:QX372"/>
    <mergeCell ref="PK372:PN372"/>
    <mergeCell ref="PO372:PR372"/>
    <mergeCell ref="PS372:PV372"/>
    <mergeCell ref="NS372:NV372"/>
    <mergeCell ref="MI372:ML372"/>
    <mergeCell ref="MM372:MP372"/>
    <mergeCell ref="EY372:FB372"/>
    <mergeCell ref="FC372:FF372"/>
    <mergeCell ref="FG372:FJ372"/>
    <mergeCell ref="OQ372:OT372"/>
    <mergeCell ref="OU372:OX372"/>
    <mergeCell ref="OY372:PB372"/>
    <mergeCell ref="PC372:PF372"/>
    <mergeCell ref="PG372:PJ372"/>
    <mergeCell ref="NW372:NZ372"/>
    <mergeCell ref="OA372:OD372"/>
    <mergeCell ref="OE372:OH372"/>
    <mergeCell ref="OI372:OL372"/>
    <mergeCell ref="OM372:OP372"/>
    <mergeCell ref="NC372:NF372"/>
    <mergeCell ref="NG372:NJ372"/>
    <mergeCell ref="NK372:NN372"/>
    <mergeCell ref="NO372:NR372"/>
    <mergeCell ref="LW372:LZ372"/>
    <mergeCell ref="MA372:MD372"/>
    <mergeCell ref="ME372:MH372"/>
    <mergeCell ref="KU372:KX372"/>
    <mergeCell ref="KY372:LB372"/>
    <mergeCell ref="LC372:LF372"/>
    <mergeCell ref="LG372:LJ372"/>
    <mergeCell ref="LK372:LN372"/>
    <mergeCell ref="HG372:HJ372"/>
    <mergeCell ref="HK372:HN372"/>
    <mergeCell ref="HO372:HR372"/>
    <mergeCell ref="GE372:GH372"/>
    <mergeCell ref="GI372:GL372"/>
    <mergeCell ref="MQ372:MT372"/>
    <mergeCell ref="MU372:MX372"/>
    <mergeCell ref="AI372:AL372"/>
    <mergeCell ref="AM372:AP372"/>
    <mergeCell ref="AQ372:AT372"/>
    <mergeCell ref="AU372:AX372"/>
    <mergeCell ref="MY372:NB372"/>
    <mergeCell ref="LO372:LR372"/>
    <mergeCell ref="BG372:BJ372"/>
    <mergeCell ref="BK372:BN372"/>
    <mergeCell ref="BO372:BR372"/>
    <mergeCell ref="BS372:BV372"/>
    <mergeCell ref="BW372:BZ372"/>
    <mergeCell ref="CA372:CD372"/>
    <mergeCell ref="CE372:CH372"/>
    <mergeCell ref="JG372:JJ372"/>
    <mergeCell ref="JK372:JN372"/>
    <mergeCell ref="JO372:JR372"/>
    <mergeCell ref="JS372:JV372"/>
    <mergeCell ref="JW372:JZ372"/>
    <mergeCell ref="IM372:IP372"/>
    <mergeCell ref="IQ372:IT372"/>
    <mergeCell ref="IU372:IX372"/>
    <mergeCell ref="IY372:JB372"/>
    <mergeCell ref="JC372:JF372"/>
    <mergeCell ref="HS372:HV372"/>
    <mergeCell ref="HW372:HZ372"/>
    <mergeCell ref="IA372:ID372"/>
    <mergeCell ref="IE372:IH372"/>
    <mergeCell ref="II372:IL372"/>
    <mergeCell ref="GY372:HB372"/>
    <mergeCell ref="HC372:HF372"/>
    <mergeCell ref="EQ372:ET372"/>
    <mergeCell ref="EU372:EX372"/>
    <mergeCell ref="O900:R900"/>
    <mergeCell ref="O901:R901"/>
    <mergeCell ref="O1136:R1136"/>
    <mergeCell ref="AY372:BB372"/>
    <mergeCell ref="BC372:BF372"/>
    <mergeCell ref="GM372:GP372"/>
    <mergeCell ref="GQ372:GT372"/>
    <mergeCell ref="O1333:R1333"/>
    <mergeCell ref="K2:L5"/>
    <mergeCell ref="O370:R370"/>
    <mergeCell ref="O371:R371"/>
    <mergeCell ref="O2:Q6"/>
    <mergeCell ref="DW372:DZ372"/>
    <mergeCell ref="EA372:ED372"/>
    <mergeCell ref="EE372:EH372"/>
    <mergeCell ref="EI372:EL372"/>
    <mergeCell ref="EM372:EP372"/>
    <mergeCell ref="DC372:DF372"/>
    <mergeCell ref="DG372:DJ372"/>
    <mergeCell ref="DK372:DN372"/>
    <mergeCell ref="DO372:DR372"/>
    <mergeCell ref="DS372:DV372"/>
    <mergeCell ref="CI372:CL372"/>
    <mergeCell ref="CM372:CP372"/>
    <mergeCell ref="CQ372:CT372"/>
    <mergeCell ref="CU372:CX372"/>
    <mergeCell ref="CY372:DB372"/>
    <mergeCell ref="O633:R633"/>
    <mergeCell ref="S372:V372"/>
    <mergeCell ref="W372:Z372"/>
    <mergeCell ref="AA372:AD372"/>
    <mergeCell ref="AE372:AH37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935"/>
  <sheetViews>
    <sheetView zoomScale="80" zoomScaleNormal="80" zoomScalePageLayoutView="40" workbookViewId="0">
      <selection activeCell="A14" sqref="A14"/>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3" bestFit="1" customWidth="1"/>
    <col min="5" max="6" width="11.28515625" style="330" bestFit="1" customWidth="1"/>
    <col min="7" max="7" width="12.28515625" style="330" bestFit="1" customWidth="1"/>
    <col min="8" max="9" width="13.42578125" style="330" bestFit="1" customWidth="1"/>
    <col min="10" max="10" width="10.5703125" style="3" bestFit="1" customWidth="1"/>
    <col min="11" max="11" width="2.28515625" style="3" customWidth="1"/>
    <col min="12" max="12" width="25" style="3" customWidth="1"/>
    <col min="13" max="13" width="16.28515625" style="342" bestFit="1" customWidth="1"/>
    <col min="14" max="15" width="15.140625" style="342" bestFit="1" customWidth="1"/>
    <col min="16" max="16" width="15.140625" style="352" bestFit="1" customWidth="1"/>
    <col min="17" max="17" width="16.28515625" style="352" bestFit="1" customWidth="1"/>
    <col min="18" max="18" width="10.5703125" style="3" bestFit="1" customWidth="1"/>
    <col min="19" max="19" width="2.7109375" style="4" customWidth="1"/>
    <col min="20" max="20" width="21.7109375" style="4" bestFit="1" customWidth="1"/>
    <col min="21" max="23" width="13.42578125" style="352" bestFit="1" customWidth="1"/>
    <col min="24" max="24" width="13.42578125" style="342" bestFit="1" customWidth="1"/>
    <col min="25" max="25" width="15.140625" style="342" bestFit="1" customWidth="1"/>
    <col min="26" max="26" width="10.5703125" style="4" bestFit="1" customWidth="1"/>
    <col min="27" max="27" width="4.7109375" style="4" customWidth="1"/>
    <col min="28" max="28" width="27.7109375" style="4" bestFit="1" customWidth="1"/>
    <col min="29" max="29" width="11.7109375" style="4" customWidth="1"/>
    <col min="30" max="30" width="12.28515625" style="4" bestFit="1" customWidth="1"/>
    <col min="31" max="31" width="13.28515625" style="233" customWidth="1"/>
    <col min="32" max="32" width="13.28515625" style="180" customWidth="1"/>
    <col min="33" max="35" width="13.28515625" style="233" customWidth="1"/>
    <col min="36" max="36" width="10.5703125" style="4" bestFit="1" customWidth="1"/>
    <col min="37" max="37" width="2.42578125" style="4" customWidth="1"/>
    <col min="38" max="38" width="19.28515625" style="4" bestFit="1" customWidth="1"/>
    <col min="39" max="41" width="15.140625" style="298" bestFit="1" customWidth="1"/>
    <col min="42" max="42" width="15" style="298" bestFit="1" customWidth="1"/>
    <col min="43" max="43" width="15.140625" style="298" bestFit="1" customWidth="1"/>
    <col min="44" max="44" width="10.5703125" style="368" bestFit="1" customWidth="1"/>
    <col min="45" max="45" width="3.5703125" style="368" customWidth="1"/>
    <col min="46" max="46" width="21.7109375" style="368" bestFit="1" customWidth="1"/>
    <col min="47" max="47" width="13.42578125" style="288" bestFit="1" customWidth="1"/>
    <col min="48" max="48" width="11.42578125" style="288" bestFit="1" customWidth="1"/>
    <col min="49" max="49" width="12.42578125" style="288" bestFit="1" customWidth="1"/>
    <col min="50" max="51" width="13.5703125" style="288" bestFit="1" customWidth="1"/>
    <col min="52" max="52" width="10.5703125" style="4" bestFit="1" customWidth="1"/>
    <col min="53" max="53" width="3.28515625" style="4" customWidth="1"/>
    <col min="54" max="74" width="0" style="4" hidden="1" customWidth="1"/>
    <col min="75" max="16384" width="9.28515625" style="4" hidden="1"/>
  </cols>
  <sheetData>
    <row r="1" spans="1:16383" ht="13.5" thickBot="1" x14ac:dyDescent="0.25">
      <c r="A1" s="60" t="s">
        <v>723</v>
      </c>
      <c r="B1" s="17"/>
      <c r="C1" s="17"/>
      <c r="H1" s="331"/>
      <c r="I1" s="332"/>
      <c r="P1" s="342"/>
      <c r="Q1" s="342"/>
      <c r="S1" s="3"/>
      <c r="T1" s="3"/>
      <c r="U1" s="342"/>
      <c r="V1" s="342"/>
      <c r="W1" s="342"/>
      <c r="Z1" s="3"/>
      <c r="AA1" s="3"/>
      <c r="AB1" s="3"/>
      <c r="AC1" s="3"/>
      <c r="AD1" s="3"/>
      <c r="AE1" s="180"/>
      <c r="AG1" s="180"/>
      <c r="AH1" s="180"/>
      <c r="AI1" s="180"/>
      <c r="AJ1" s="3"/>
      <c r="AK1" s="3"/>
      <c r="AL1" s="3"/>
      <c r="AM1" s="289"/>
      <c r="AN1" s="289"/>
      <c r="AO1" s="289"/>
      <c r="AP1" s="289"/>
      <c r="AQ1" s="289"/>
      <c r="AR1" s="360"/>
      <c r="AS1" s="360"/>
      <c r="AT1" s="360"/>
      <c r="AU1" s="280"/>
      <c r="AV1" s="280"/>
      <c r="AW1" s="280"/>
      <c r="AX1" s="280"/>
      <c r="AY1" s="280"/>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505" t="s">
        <v>724</v>
      </c>
      <c r="B2" s="506"/>
      <c r="C2" s="506"/>
      <c r="D2" s="506"/>
      <c r="E2" s="507"/>
      <c r="H2" s="511"/>
      <c r="I2" s="511"/>
      <c r="J2" s="511"/>
      <c r="K2" s="511"/>
      <c r="L2" s="511"/>
      <c r="M2" s="511"/>
      <c r="N2" s="511"/>
      <c r="O2" s="511"/>
      <c r="P2" s="342"/>
      <c r="Q2" s="342"/>
      <c r="S2" s="3"/>
      <c r="T2" s="3"/>
      <c r="U2" s="342"/>
      <c r="V2" s="342"/>
      <c r="W2" s="342"/>
      <c r="Z2" s="3"/>
      <c r="AA2" s="3"/>
      <c r="AB2" s="3"/>
      <c r="AC2" s="3"/>
      <c r="AD2" s="3"/>
      <c r="AE2" s="180"/>
      <c r="AG2" s="180"/>
      <c r="AH2" s="180"/>
      <c r="AI2" s="180"/>
      <c r="AJ2" s="3"/>
      <c r="AK2" s="3"/>
      <c r="AL2" s="3"/>
      <c r="AM2" s="289"/>
      <c r="AN2" s="289"/>
      <c r="AO2" s="289"/>
      <c r="AP2" s="289"/>
      <c r="AQ2" s="289"/>
      <c r="AR2" s="360"/>
      <c r="AS2" s="360"/>
      <c r="AT2" s="360"/>
      <c r="AU2" s="280"/>
      <c r="AV2" s="280"/>
      <c r="AW2" s="280"/>
      <c r="AX2" s="280"/>
      <c r="AY2" s="280"/>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508"/>
      <c r="B3" s="509"/>
      <c r="C3" s="509"/>
      <c r="D3" s="509"/>
      <c r="E3" s="510"/>
      <c r="H3" s="511"/>
      <c r="I3" s="511"/>
      <c r="J3" s="511"/>
      <c r="K3" s="511"/>
      <c r="L3" s="511"/>
      <c r="M3" s="511"/>
      <c r="N3" s="511"/>
      <c r="O3" s="511"/>
      <c r="P3" s="342"/>
      <c r="Q3" s="342"/>
      <c r="S3" s="3"/>
      <c r="T3" s="3"/>
      <c r="U3" s="342"/>
      <c r="V3" s="342"/>
      <c r="W3" s="342"/>
      <c r="Z3" s="3"/>
      <c r="AA3" s="3"/>
      <c r="AB3" s="3"/>
      <c r="AC3" s="3"/>
      <c r="AD3" s="3"/>
      <c r="AE3" s="180"/>
      <c r="AG3" s="180"/>
      <c r="AH3" s="180"/>
      <c r="AI3" s="180"/>
      <c r="AJ3" s="3"/>
      <c r="AK3" s="3"/>
      <c r="AL3" s="3"/>
      <c r="AM3" s="289"/>
      <c r="AN3" s="289"/>
      <c r="AO3" s="289"/>
      <c r="AP3" s="289"/>
      <c r="AQ3" s="289"/>
      <c r="AR3" s="360"/>
      <c r="AS3" s="360"/>
      <c r="AT3" s="360"/>
      <c r="AU3" s="280"/>
      <c r="AV3" s="280"/>
      <c r="AW3" s="280"/>
      <c r="AX3" s="280"/>
      <c r="AY3" s="280"/>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4"/>
      <c r="B4" s="64"/>
      <c r="C4" s="64"/>
      <c r="D4" s="64"/>
      <c r="E4" s="333"/>
      <c r="H4" s="333"/>
      <c r="I4" s="333"/>
      <c r="J4" s="64"/>
      <c r="K4" s="64"/>
      <c r="L4" s="64"/>
      <c r="M4" s="343"/>
      <c r="N4" s="343"/>
      <c r="O4" s="343"/>
      <c r="P4" s="342"/>
      <c r="Q4" s="342"/>
      <c r="S4" s="3"/>
      <c r="T4" s="3"/>
      <c r="U4" s="342"/>
      <c r="V4" s="342"/>
      <c r="W4" s="342"/>
      <c r="Z4" s="3"/>
      <c r="AA4" s="3"/>
      <c r="AB4" s="3"/>
      <c r="AC4" s="3"/>
      <c r="AD4" s="3"/>
      <c r="AE4" s="180"/>
      <c r="AG4" s="180"/>
      <c r="AH4" s="180"/>
      <c r="AI4" s="180"/>
      <c r="AJ4" s="3"/>
      <c r="AK4" s="3"/>
      <c r="AL4" s="3"/>
      <c r="AM4" s="289"/>
      <c r="AN4" s="289"/>
      <c r="AO4" s="289"/>
      <c r="AP4" s="289"/>
      <c r="AQ4" s="289"/>
      <c r="AR4" s="360"/>
      <c r="AS4" s="360"/>
      <c r="AT4" s="360"/>
      <c r="AU4" s="280"/>
      <c r="AV4" s="280"/>
      <c r="AW4" s="280"/>
      <c r="AX4" s="280"/>
      <c r="AY4" s="280"/>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15</v>
      </c>
      <c r="B5" s="20"/>
      <c r="C5" s="20"/>
      <c r="D5" s="20"/>
      <c r="E5" s="334"/>
      <c r="F5" s="335"/>
      <c r="G5" s="335"/>
      <c r="H5" s="335"/>
      <c r="I5" s="335"/>
      <c r="J5" s="5"/>
      <c r="K5" s="5"/>
      <c r="L5" s="5"/>
      <c r="P5" s="342"/>
      <c r="Q5" s="342"/>
      <c r="S5" s="3"/>
      <c r="T5" s="3"/>
      <c r="U5" s="342"/>
      <c r="V5" s="342"/>
      <c r="W5" s="342"/>
      <c r="Z5" s="3"/>
      <c r="AA5" s="3"/>
      <c r="AB5" s="3"/>
      <c r="AC5" s="3"/>
      <c r="AD5" s="3"/>
      <c r="AE5" s="180"/>
      <c r="AG5" s="180"/>
      <c r="AH5" s="180"/>
      <c r="AI5" s="180"/>
      <c r="AJ5" s="3"/>
      <c r="AK5" s="3"/>
      <c r="AL5" s="3"/>
      <c r="AM5" s="289"/>
      <c r="AN5" s="289"/>
      <c r="AO5" s="289"/>
      <c r="AP5" s="289"/>
      <c r="AQ5" s="289"/>
      <c r="AR5" s="360"/>
      <c r="AS5" s="360"/>
      <c r="AT5" s="360"/>
      <c r="AU5" s="280"/>
      <c r="AV5" s="280"/>
      <c r="AW5" s="280"/>
      <c r="AX5" s="280"/>
      <c r="AY5" s="280"/>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A6" s="395" t="s">
        <v>725</v>
      </c>
      <c r="B6" s="403"/>
      <c r="C6" s="403"/>
      <c r="D6" s="403"/>
      <c r="E6" s="403"/>
      <c r="F6" s="395"/>
      <c r="G6" s="335"/>
      <c r="H6" s="335"/>
      <c r="I6" s="335"/>
      <c r="J6" s="5"/>
      <c r="K6" s="5"/>
      <c r="L6" s="5"/>
      <c r="P6" s="342"/>
      <c r="Q6" s="342"/>
      <c r="S6" s="3"/>
      <c r="T6" s="3"/>
      <c r="U6" s="342"/>
      <c r="V6" s="342"/>
      <c r="W6" s="342"/>
      <c r="Z6" s="3"/>
      <c r="AA6" s="3"/>
      <c r="AB6" s="3"/>
      <c r="AC6" s="3"/>
      <c r="AD6" s="3"/>
      <c r="AE6" s="180"/>
      <c r="AG6" s="180"/>
      <c r="AH6" s="180"/>
      <c r="AI6" s="180"/>
      <c r="AJ6" s="3"/>
      <c r="AK6" s="3"/>
      <c r="AL6" s="3"/>
      <c r="AM6" s="289"/>
      <c r="AN6" s="289"/>
      <c r="AO6" s="289"/>
      <c r="AP6" s="289"/>
      <c r="AQ6" s="289"/>
      <c r="AR6" s="360"/>
      <c r="AS6" s="360"/>
      <c r="AT6" s="360"/>
      <c r="AU6" s="280"/>
      <c r="AV6" s="280"/>
      <c r="AW6" s="280"/>
      <c r="AX6" s="280"/>
      <c r="AY6" s="280"/>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95" t="s">
        <v>726</v>
      </c>
      <c r="B7" s="403"/>
      <c r="C7" s="403"/>
      <c r="D7" s="403"/>
      <c r="E7" s="403"/>
      <c r="F7" s="395"/>
      <c r="P7" s="342"/>
      <c r="Q7" s="342"/>
      <c r="S7" s="3"/>
      <c r="T7" s="3"/>
      <c r="U7" s="342"/>
      <c r="V7" s="342"/>
      <c r="W7" s="342"/>
      <c r="Z7" s="3"/>
      <c r="AA7" s="3"/>
      <c r="AB7" s="3"/>
      <c r="AC7" s="3"/>
      <c r="AD7" s="3"/>
      <c r="AE7" s="180"/>
      <c r="AG7" s="180"/>
      <c r="AH7" s="180"/>
      <c r="AI7" s="180"/>
      <c r="AJ7" s="3"/>
      <c r="AK7" s="3"/>
      <c r="AL7" s="3"/>
      <c r="AM7" s="289"/>
      <c r="AN7" s="289"/>
      <c r="AO7" s="289"/>
      <c r="AP7" s="289"/>
      <c r="AQ7" s="289"/>
      <c r="AR7" s="360"/>
      <c r="AS7" s="360"/>
      <c r="AT7" s="360"/>
      <c r="AU7" s="280"/>
      <c r="AV7" s="280"/>
      <c r="AW7" s="280"/>
      <c r="AX7" s="280"/>
      <c r="AY7" s="280"/>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A8" s="21" t="s">
        <v>727</v>
      </c>
      <c r="B8" s="403"/>
      <c r="C8" s="403"/>
      <c r="D8" s="403"/>
      <c r="E8" s="403"/>
      <c r="F8" s="395"/>
      <c r="P8" s="342"/>
      <c r="Q8" s="342"/>
      <c r="S8" s="3"/>
      <c r="T8" s="3"/>
      <c r="U8" s="342"/>
      <c r="V8" s="342"/>
      <c r="W8" s="342"/>
      <c r="Z8" s="3"/>
      <c r="AA8" s="3"/>
      <c r="AB8" s="3"/>
      <c r="AC8" s="3"/>
      <c r="AD8" s="3"/>
      <c r="AE8" s="180"/>
      <c r="AG8" s="180"/>
      <c r="AH8" s="180"/>
      <c r="AI8" s="180"/>
      <c r="AJ8" s="3"/>
      <c r="AK8" s="3"/>
      <c r="AL8" s="3"/>
      <c r="AM8" s="289"/>
      <c r="AN8" s="289"/>
      <c r="AO8" s="289"/>
      <c r="AP8" s="289"/>
      <c r="AQ8" s="289"/>
      <c r="AR8" s="360"/>
      <c r="AS8" s="360"/>
      <c r="AT8" s="360"/>
      <c r="AU8" s="280"/>
      <c r="AV8" s="280"/>
      <c r="AW8" s="280"/>
      <c r="AX8" s="280"/>
      <c r="AY8" s="280"/>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21" t="s">
        <v>728</v>
      </c>
      <c r="B9" s="395"/>
      <c r="C9" s="395"/>
      <c r="D9" s="395"/>
      <c r="E9" s="395"/>
      <c r="F9" s="395"/>
      <c r="P9" s="342"/>
      <c r="Q9" s="342"/>
      <c r="S9" s="3"/>
      <c r="T9" s="3"/>
      <c r="U9" s="342"/>
      <c r="V9" s="342"/>
      <c r="W9" s="342"/>
      <c r="Z9" s="3"/>
      <c r="AA9" s="3"/>
      <c r="AB9" s="3"/>
      <c r="AC9" s="3"/>
      <c r="AD9" s="3"/>
      <c r="AE9" s="180"/>
      <c r="AG9" s="180"/>
      <c r="AH9" s="180"/>
      <c r="AI9" s="180"/>
      <c r="AJ9" s="3"/>
      <c r="AK9" s="3"/>
      <c r="AL9" s="3"/>
      <c r="AM9" s="289"/>
      <c r="AN9" s="289"/>
      <c r="AO9" s="289"/>
      <c r="AP9" s="289"/>
      <c r="AQ9" s="289"/>
      <c r="AR9" s="360"/>
      <c r="AS9" s="360"/>
      <c r="AT9" s="360"/>
      <c r="AU9" s="280"/>
      <c r="AV9" s="280"/>
      <c r="AW9" s="280"/>
      <c r="AX9" s="280"/>
      <c r="AY9" s="280"/>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A10" s="53" t="s">
        <v>28</v>
      </c>
      <c r="B10" s="3" t="s">
        <v>729</v>
      </c>
      <c r="P10" s="342"/>
      <c r="Q10" s="342"/>
      <c r="S10" s="3"/>
      <c r="T10" s="3"/>
      <c r="U10" s="342"/>
      <c r="V10" s="342"/>
      <c r="W10" s="342"/>
      <c r="Z10" s="3"/>
      <c r="AA10" s="3"/>
      <c r="AB10" s="3"/>
      <c r="AC10" s="3"/>
      <c r="AD10" s="3"/>
      <c r="AE10" s="180"/>
      <c r="AG10" s="180"/>
      <c r="AH10" s="180"/>
      <c r="AI10" s="180"/>
      <c r="AJ10" s="3"/>
      <c r="AK10" s="3"/>
      <c r="AL10" s="3"/>
      <c r="AM10" s="289"/>
      <c r="AN10" s="289"/>
      <c r="AO10" s="289"/>
      <c r="AP10" s="289"/>
      <c r="AQ10" s="289"/>
      <c r="AR10" s="360"/>
      <c r="AS10" s="360"/>
      <c r="AT10" s="360"/>
      <c r="AU10" s="280"/>
      <c r="AV10" s="280"/>
      <c r="AW10" s="280"/>
      <c r="AX10" s="280"/>
      <c r="AY10" s="280"/>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730</v>
      </c>
      <c r="P11" s="342"/>
      <c r="Q11" s="342"/>
      <c r="S11" s="3"/>
      <c r="T11" s="3"/>
      <c r="U11" s="342"/>
      <c r="V11" s="342"/>
      <c r="W11" s="342"/>
      <c r="Z11" s="3"/>
      <c r="AA11" s="3"/>
      <c r="AB11" s="3"/>
      <c r="AC11" s="3"/>
      <c r="AD11" s="3"/>
      <c r="AE11" s="180"/>
      <c r="AG11" s="180"/>
      <c r="AH11" s="180"/>
      <c r="AI11" s="180"/>
      <c r="AJ11" s="3"/>
      <c r="AK11" s="3"/>
      <c r="AL11" s="3"/>
      <c r="AM11" s="289"/>
      <c r="AN11" s="289"/>
      <c r="AO11" s="289"/>
      <c r="AP11" s="289"/>
      <c r="AQ11" s="289"/>
      <c r="AR11" s="360"/>
      <c r="AS11" s="360"/>
      <c r="AT11" s="360"/>
      <c r="AU11" s="280"/>
      <c r="AV11" s="280"/>
      <c r="AW11" s="280"/>
      <c r="AX11" s="280"/>
      <c r="AY11" s="280"/>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B12" s="3" t="s">
        <v>731</v>
      </c>
      <c r="P12" s="342"/>
      <c r="Q12" s="342"/>
      <c r="S12" s="3"/>
      <c r="T12" s="3"/>
      <c r="U12" s="342"/>
      <c r="V12" s="342"/>
      <c r="W12" s="342"/>
      <c r="Z12" s="3"/>
      <c r="AA12" s="3"/>
      <c r="AB12" s="3"/>
      <c r="AC12" s="3"/>
      <c r="AD12" s="3"/>
      <c r="AE12" s="180"/>
      <c r="AG12" s="180"/>
      <c r="AH12" s="180"/>
      <c r="AI12" s="180"/>
      <c r="AJ12" s="3"/>
      <c r="AK12" s="3"/>
      <c r="AL12" s="3"/>
      <c r="AM12" s="289"/>
      <c r="AN12" s="289"/>
      <c r="AO12" s="289"/>
      <c r="AP12" s="289"/>
      <c r="AQ12" s="289"/>
      <c r="AR12" s="360"/>
      <c r="AS12" s="360"/>
      <c r="AT12" s="360"/>
      <c r="AU12" s="280"/>
      <c r="AV12" s="280"/>
      <c r="AW12" s="280"/>
      <c r="AX12" s="280"/>
      <c r="AY12" s="280"/>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42"/>
      <c r="Q13" s="342"/>
      <c r="S13" s="3"/>
      <c r="T13" s="3"/>
      <c r="U13" s="342"/>
      <c r="V13" s="342"/>
      <c r="W13" s="342"/>
      <c r="Z13" s="3"/>
      <c r="AA13" s="3"/>
      <c r="AB13" s="3"/>
      <c r="AC13" s="3"/>
      <c r="AD13" s="3"/>
      <c r="AE13" s="180"/>
      <c r="AG13" s="180"/>
      <c r="AH13" s="180"/>
      <c r="AI13" s="180"/>
      <c r="AJ13" s="3"/>
      <c r="AK13" s="3"/>
      <c r="AL13" s="3"/>
      <c r="AM13" s="289"/>
      <c r="AN13" s="289"/>
      <c r="AO13" s="289"/>
      <c r="AP13" s="289"/>
      <c r="AQ13" s="289"/>
      <c r="AR13" s="360"/>
      <c r="AS13" s="360"/>
      <c r="AT13" s="360"/>
      <c r="AU13" s="280"/>
      <c r="AV13" s="280"/>
      <c r="AW13" s="280"/>
      <c r="AX13" s="280"/>
      <c r="AY13" s="280"/>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P14" s="342"/>
      <c r="Q14" s="342"/>
      <c r="S14" s="3"/>
      <c r="T14" s="3"/>
      <c r="U14" s="342"/>
      <c r="V14" s="342"/>
      <c r="W14" s="342"/>
      <c r="Z14" s="3"/>
      <c r="AA14" s="3"/>
      <c r="AB14" s="3"/>
      <c r="AC14" s="3"/>
      <c r="AD14" s="3"/>
      <c r="AE14" s="180"/>
      <c r="AG14" s="180"/>
      <c r="AH14" s="180"/>
      <c r="AI14" s="180"/>
      <c r="AJ14" s="3"/>
      <c r="AK14" s="3"/>
      <c r="AL14" s="3"/>
      <c r="AM14" s="289"/>
      <c r="AN14" s="289"/>
      <c r="AO14" s="289"/>
      <c r="AP14" s="289"/>
      <c r="AQ14" s="289"/>
      <c r="AR14" s="360"/>
      <c r="AS14" s="360"/>
      <c r="AT14" s="360"/>
      <c r="AU14" s="280"/>
      <c r="AV14" s="280"/>
      <c r="AW14" s="280"/>
      <c r="AX14" s="280"/>
      <c r="AY14" s="280"/>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
      <c r="B15" s="19"/>
      <c r="C15" s="19"/>
      <c r="D15" s="19"/>
      <c r="E15" s="336"/>
      <c r="P15" s="342"/>
      <c r="Q15" s="342"/>
      <c r="S15" s="3"/>
      <c r="T15" s="3"/>
      <c r="U15" s="342"/>
      <c r="V15" s="342"/>
      <c r="W15" s="342"/>
      <c r="Z15" s="124" t="s">
        <v>38</v>
      </c>
      <c r="AA15" s="3"/>
      <c r="AB15" s="3"/>
      <c r="AC15" s="3"/>
      <c r="AD15" s="3"/>
      <c r="AE15" s="180"/>
      <c r="AG15" s="180"/>
      <c r="AH15" s="180"/>
      <c r="AI15" s="180"/>
      <c r="AJ15" s="3"/>
      <c r="AK15" s="3"/>
      <c r="AL15" s="3"/>
      <c r="AM15" s="289"/>
      <c r="AN15" s="289"/>
      <c r="AO15" s="289"/>
      <c r="AP15" s="289"/>
      <c r="AQ15" s="289"/>
      <c r="AR15" s="360"/>
      <c r="AS15" s="360"/>
      <c r="AT15" s="360"/>
      <c r="AU15" s="280"/>
      <c r="AV15" s="280"/>
      <c r="AW15" s="280"/>
      <c r="AX15" s="280"/>
      <c r="AY15" s="280"/>
      <c r="AZ15" s="3"/>
      <c r="BA15" s="3"/>
    </row>
    <row r="16" spans="1:16383" x14ac:dyDescent="0.2">
      <c r="A16" s="75"/>
      <c r="P16" s="342"/>
      <c r="Q16" s="342"/>
      <c r="S16" s="3"/>
      <c r="T16" s="3"/>
      <c r="U16" s="342"/>
      <c r="V16" s="342"/>
      <c r="W16" s="342"/>
      <c r="Z16" s="3"/>
      <c r="AA16" s="3"/>
      <c r="AB16" s="3"/>
      <c r="AC16" s="3"/>
      <c r="AD16" s="3"/>
      <c r="AE16" s="180"/>
      <c r="AG16" s="180"/>
      <c r="AH16" s="180"/>
      <c r="AI16" s="180"/>
      <c r="AJ16" s="3"/>
      <c r="AK16" s="3"/>
      <c r="AL16" s="3"/>
      <c r="AM16" s="289"/>
      <c r="AN16" s="289"/>
      <c r="AO16" s="289"/>
      <c r="AP16" s="289"/>
      <c r="AQ16" s="289"/>
      <c r="AR16" s="360"/>
      <c r="AS16" s="360"/>
      <c r="AT16" s="360"/>
      <c r="AU16" s="280"/>
      <c r="AV16" s="280"/>
      <c r="AW16" s="280"/>
      <c r="AX16" s="280"/>
      <c r="AY16" s="280"/>
      <c r="AZ16" s="3"/>
      <c r="BA16" s="3"/>
    </row>
    <row r="17" spans="1:53" ht="14.65" customHeight="1" x14ac:dyDescent="0.2">
      <c r="A17" s="142" t="str">
        <f>'Discon, Recon, Liens. '!A15</f>
        <v>Atlantic City Electric</v>
      </c>
      <c r="B17" s="19"/>
      <c r="C17" s="19"/>
      <c r="D17" s="19"/>
      <c r="E17" s="501" t="s">
        <v>732</v>
      </c>
      <c r="F17" s="501"/>
      <c r="G17" s="501"/>
      <c r="H17" s="501"/>
      <c r="I17" s="501"/>
      <c r="J17" s="501"/>
      <c r="K17" s="61"/>
      <c r="L17" s="25"/>
      <c r="M17" s="501" t="s">
        <v>733</v>
      </c>
      <c r="N17" s="501"/>
      <c r="O17" s="501"/>
      <c r="P17" s="501"/>
      <c r="Q17" s="501"/>
      <c r="R17" s="501"/>
      <c r="S17" s="3"/>
      <c r="T17" s="25"/>
      <c r="U17" s="502" t="s">
        <v>734</v>
      </c>
      <c r="V17" s="503"/>
      <c r="W17" s="503"/>
      <c r="X17" s="503"/>
      <c r="Y17" s="503"/>
      <c r="Z17" s="504"/>
      <c r="AA17" s="3"/>
      <c r="AB17" s="3"/>
      <c r="AC17" s="3"/>
      <c r="AD17" s="3"/>
      <c r="AE17" s="498" t="s">
        <v>735</v>
      </c>
      <c r="AF17" s="499"/>
      <c r="AG17" s="499"/>
      <c r="AH17" s="499"/>
      <c r="AI17" s="499"/>
      <c r="AJ17" s="500"/>
      <c r="AK17" s="3"/>
      <c r="AL17" s="154"/>
      <c r="AM17" s="495" t="s">
        <v>736</v>
      </c>
      <c r="AN17" s="496"/>
      <c r="AO17" s="496"/>
      <c r="AP17" s="496"/>
      <c r="AQ17" s="496"/>
      <c r="AR17" s="497"/>
      <c r="AS17" s="360"/>
      <c r="AT17" s="361"/>
      <c r="AU17" s="498" t="s">
        <v>737</v>
      </c>
      <c r="AV17" s="499"/>
      <c r="AW17" s="499"/>
      <c r="AX17" s="499"/>
      <c r="AY17" s="499"/>
      <c r="AZ17" s="500"/>
      <c r="BA17" s="3"/>
    </row>
    <row r="18" spans="1:53" x14ac:dyDescent="0.2">
      <c r="B18" s="9" t="s">
        <v>738</v>
      </c>
      <c r="C18" s="9" t="s">
        <v>45</v>
      </c>
      <c r="D18" s="76" t="s">
        <v>739</v>
      </c>
      <c r="E18" s="337" t="s">
        <v>740</v>
      </c>
      <c r="F18" s="337" t="s">
        <v>741</v>
      </c>
      <c r="G18" s="337" t="s">
        <v>742</v>
      </c>
      <c r="H18" s="337" t="s">
        <v>743</v>
      </c>
      <c r="I18" s="337" t="s">
        <v>744</v>
      </c>
      <c r="J18" s="22" t="s">
        <v>745</v>
      </c>
      <c r="K18" s="24"/>
      <c r="M18" s="344" t="s">
        <v>740</v>
      </c>
      <c r="N18" s="344" t="s">
        <v>741</v>
      </c>
      <c r="O18" s="344" t="s">
        <v>742</v>
      </c>
      <c r="P18" s="344" t="s">
        <v>743</v>
      </c>
      <c r="Q18" s="344" t="s">
        <v>744</v>
      </c>
      <c r="R18" s="22" t="s">
        <v>745</v>
      </c>
      <c r="S18" s="3"/>
      <c r="T18" s="3"/>
      <c r="U18" s="344" t="s">
        <v>740</v>
      </c>
      <c r="V18" s="344" t="s">
        <v>741</v>
      </c>
      <c r="W18" s="344" t="s">
        <v>742</v>
      </c>
      <c r="X18" s="344" t="s">
        <v>743</v>
      </c>
      <c r="Y18" s="344" t="s">
        <v>744</v>
      </c>
      <c r="Z18" s="22" t="s">
        <v>745</v>
      </c>
      <c r="AA18" s="3"/>
      <c r="AB18" s="9" t="s">
        <v>738</v>
      </c>
      <c r="AC18" s="9" t="s">
        <v>45</v>
      </c>
      <c r="AD18" s="76" t="s">
        <v>739</v>
      </c>
      <c r="AE18" s="353" t="s">
        <v>740</v>
      </c>
      <c r="AF18" s="353" t="s">
        <v>741</v>
      </c>
      <c r="AG18" s="353" t="s">
        <v>742</v>
      </c>
      <c r="AH18" s="353" t="s">
        <v>743</v>
      </c>
      <c r="AI18" s="353" t="s">
        <v>744</v>
      </c>
      <c r="AJ18" s="22" t="s">
        <v>745</v>
      </c>
      <c r="AK18" s="3"/>
      <c r="AL18" s="3"/>
      <c r="AM18" s="290" t="s">
        <v>740</v>
      </c>
      <c r="AN18" s="290" t="s">
        <v>741</v>
      </c>
      <c r="AO18" s="290" t="s">
        <v>742</v>
      </c>
      <c r="AP18" s="290" t="s">
        <v>743</v>
      </c>
      <c r="AQ18" s="290" t="s">
        <v>744</v>
      </c>
      <c r="AR18" s="362" t="s">
        <v>745</v>
      </c>
      <c r="AS18" s="360"/>
      <c r="AT18" s="360"/>
      <c r="AU18" s="281" t="s">
        <v>740</v>
      </c>
      <c r="AV18" s="281" t="s">
        <v>741</v>
      </c>
      <c r="AW18" s="281" t="s">
        <v>742</v>
      </c>
      <c r="AX18" s="281" t="s">
        <v>743</v>
      </c>
      <c r="AY18" s="281" t="s">
        <v>744</v>
      </c>
      <c r="AZ18" s="22" t="s">
        <v>745</v>
      </c>
      <c r="BA18" s="3"/>
    </row>
    <row r="19" spans="1:53" s="188" customFormat="1" x14ac:dyDescent="0.2">
      <c r="A19" s="193" t="s">
        <v>634</v>
      </c>
      <c r="B19" s="185" t="s">
        <v>746</v>
      </c>
      <c r="C19" s="185"/>
      <c r="D19" s="213" t="s">
        <v>63</v>
      </c>
      <c r="E19" s="338">
        <v>1</v>
      </c>
      <c r="F19" s="338">
        <v>1</v>
      </c>
      <c r="G19" s="338">
        <v>1</v>
      </c>
      <c r="H19" s="338">
        <v>1</v>
      </c>
      <c r="I19" s="338">
        <v>1</v>
      </c>
      <c r="J19" s="185"/>
      <c r="K19" s="182"/>
      <c r="L19" s="182"/>
      <c r="M19" s="245">
        <v>214.77</v>
      </c>
      <c r="N19" s="245">
        <v>127.06</v>
      </c>
      <c r="O19" s="245">
        <v>69.099999999999994</v>
      </c>
      <c r="P19" s="245">
        <v>59.87</v>
      </c>
      <c r="Q19" s="245">
        <v>125.06</v>
      </c>
      <c r="R19" s="245"/>
      <c r="S19" s="182"/>
      <c r="T19" s="182"/>
      <c r="U19" s="352">
        <v>214.77</v>
      </c>
      <c r="V19" s="352">
        <v>127.06</v>
      </c>
      <c r="W19" s="352">
        <v>69.099999999999994</v>
      </c>
      <c r="X19" s="352">
        <v>59.87</v>
      </c>
      <c r="Y19" s="352">
        <v>125.06</v>
      </c>
      <c r="AA19" s="182"/>
      <c r="AB19" s="185" t="s">
        <v>62</v>
      </c>
      <c r="AC19" s="185"/>
      <c r="AD19" s="186" t="s">
        <v>63</v>
      </c>
      <c r="AE19" s="354">
        <v>123</v>
      </c>
      <c r="AF19" s="354">
        <v>63</v>
      </c>
      <c r="AG19" s="354">
        <v>37</v>
      </c>
      <c r="AH19" s="354">
        <v>39</v>
      </c>
      <c r="AI19" s="354">
        <v>33</v>
      </c>
      <c r="AJ19" s="187"/>
      <c r="AK19" s="182"/>
      <c r="AL19" s="182"/>
      <c r="AM19" s="291">
        <v>64188.51</v>
      </c>
      <c r="AN19" s="291">
        <v>13500.21</v>
      </c>
      <c r="AO19" s="291">
        <v>7401.3</v>
      </c>
      <c r="AP19" s="291">
        <v>13860.24</v>
      </c>
      <c r="AQ19" s="291">
        <v>34254.050000000003</v>
      </c>
      <c r="AR19" s="282"/>
      <c r="AS19" s="280"/>
      <c r="AT19" s="280"/>
      <c r="AU19" s="282">
        <v>521.85780487804902</v>
      </c>
      <c r="AV19" s="282">
        <v>214.28904761904801</v>
      </c>
      <c r="AW19" s="282">
        <v>200.03513513513499</v>
      </c>
      <c r="AX19" s="282">
        <v>355.39076923076902</v>
      </c>
      <c r="AY19" s="282">
        <v>1038.0015151515099</v>
      </c>
      <c r="AZ19" s="187"/>
      <c r="BA19" s="182"/>
    </row>
    <row r="20" spans="1:53" s="188" customFormat="1" x14ac:dyDescent="0.2">
      <c r="A20" s="182"/>
      <c r="B20" s="185" t="s">
        <v>62</v>
      </c>
      <c r="C20" s="185"/>
      <c r="D20" s="213" t="s">
        <v>203</v>
      </c>
      <c r="E20" s="338">
        <v>1</v>
      </c>
      <c r="F20" s="338">
        <v>1</v>
      </c>
      <c r="G20" s="338">
        <v>1</v>
      </c>
      <c r="H20" s="338">
        <v>1</v>
      </c>
      <c r="I20" s="338">
        <v>1</v>
      </c>
      <c r="J20" s="185"/>
      <c r="K20" s="182"/>
      <c r="L20" s="182"/>
      <c r="M20" s="245">
        <v>206.12</v>
      </c>
      <c r="N20" s="245">
        <v>152.33000000000001</v>
      </c>
      <c r="O20" s="245">
        <v>95.55</v>
      </c>
      <c r="P20" s="245">
        <v>42.35</v>
      </c>
      <c r="Q20" s="245">
        <v>869.57</v>
      </c>
      <c r="R20" s="245"/>
      <c r="S20" s="182"/>
      <c r="T20" s="182"/>
      <c r="U20" s="352">
        <v>206.12</v>
      </c>
      <c r="V20" s="352">
        <v>152.33000000000001</v>
      </c>
      <c r="W20" s="352">
        <v>95.55</v>
      </c>
      <c r="X20" s="352">
        <v>42.35</v>
      </c>
      <c r="Y20" s="352">
        <v>869.57</v>
      </c>
      <c r="AA20" s="182"/>
      <c r="AB20" s="185" t="s">
        <v>62</v>
      </c>
      <c r="AC20" s="185"/>
      <c r="AD20" s="186" t="s">
        <v>65</v>
      </c>
      <c r="AE20" s="354">
        <v>4</v>
      </c>
      <c r="AF20" s="354">
        <v>2</v>
      </c>
      <c r="AG20" s="354">
        <v>2</v>
      </c>
      <c r="AH20" s="354">
        <v>1</v>
      </c>
      <c r="AI20" s="354">
        <v>2</v>
      </c>
      <c r="AJ20" s="187"/>
      <c r="AK20" s="182"/>
      <c r="AL20" s="182"/>
      <c r="AM20" s="291">
        <v>1995.05</v>
      </c>
      <c r="AN20" s="291">
        <v>1482.25</v>
      </c>
      <c r="AO20" s="291">
        <v>1063.17</v>
      </c>
      <c r="AP20" s="291">
        <v>550.08000000000004</v>
      </c>
      <c r="AQ20" s="291">
        <v>4644.51</v>
      </c>
      <c r="AR20" s="282"/>
      <c r="AS20" s="280"/>
      <c r="AT20" s="280"/>
      <c r="AU20" s="282">
        <v>498.76249999999999</v>
      </c>
      <c r="AV20" s="282">
        <v>741.125</v>
      </c>
      <c r="AW20" s="282">
        <v>531.58500000000004</v>
      </c>
      <c r="AX20" s="282">
        <v>550.08000000000004</v>
      </c>
      <c r="AY20" s="282">
        <v>2322.2550000000001</v>
      </c>
      <c r="AZ20" s="187"/>
      <c r="BA20" s="182"/>
    </row>
    <row r="21" spans="1:53" s="188" customFormat="1" x14ac:dyDescent="0.2">
      <c r="A21" s="182"/>
      <c r="B21" s="185" t="s">
        <v>62</v>
      </c>
      <c r="C21" s="185"/>
      <c r="D21" s="213" t="s">
        <v>63</v>
      </c>
      <c r="E21" s="338">
        <v>1141</v>
      </c>
      <c r="F21" s="338">
        <v>570</v>
      </c>
      <c r="G21" s="338">
        <v>398</v>
      </c>
      <c r="H21" s="338">
        <v>346</v>
      </c>
      <c r="I21" s="338">
        <v>501</v>
      </c>
      <c r="J21" s="185"/>
      <c r="K21" s="182"/>
      <c r="L21" s="182"/>
      <c r="M21" s="245">
        <v>293869.90000000002</v>
      </c>
      <c r="N21" s="245">
        <v>99120.6</v>
      </c>
      <c r="O21" s="245">
        <v>44370.01</v>
      </c>
      <c r="P21" s="245">
        <v>43303.69</v>
      </c>
      <c r="Q21" s="245">
        <v>385491.36</v>
      </c>
      <c r="R21" s="245"/>
      <c r="S21" s="182"/>
      <c r="T21" s="182"/>
      <c r="U21" s="352">
        <v>257.55468886941298</v>
      </c>
      <c r="V21" s="352">
        <v>173.895789473684</v>
      </c>
      <c r="W21" s="352">
        <v>111.48243718593</v>
      </c>
      <c r="X21" s="352">
        <v>125.155173410405</v>
      </c>
      <c r="Y21" s="352">
        <v>769.44383233532994</v>
      </c>
      <c r="AA21" s="182"/>
      <c r="AB21" s="185" t="s">
        <v>66</v>
      </c>
      <c r="AC21" s="185"/>
      <c r="AD21" s="186" t="s">
        <v>63</v>
      </c>
      <c r="AE21" s="354">
        <v>22</v>
      </c>
      <c r="AF21" s="354">
        <v>8</v>
      </c>
      <c r="AG21" s="354">
        <v>6</v>
      </c>
      <c r="AH21" s="354">
        <v>5</v>
      </c>
      <c r="AI21" s="354">
        <v>4</v>
      </c>
      <c r="AJ21" s="187"/>
      <c r="AK21" s="182"/>
      <c r="AL21" s="182"/>
      <c r="AM21" s="291">
        <v>11055.33</v>
      </c>
      <c r="AN21" s="291">
        <v>2774.51</v>
      </c>
      <c r="AO21" s="291">
        <v>2226.4699999999998</v>
      </c>
      <c r="AP21" s="291">
        <v>1289.93</v>
      </c>
      <c r="AQ21" s="291">
        <v>5177.18</v>
      </c>
      <c r="AR21" s="282"/>
      <c r="AS21" s="280"/>
      <c r="AT21" s="280"/>
      <c r="AU21" s="282">
        <v>502.51499999999999</v>
      </c>
      <c r="AV21" s="282">
        <v>346.81375000000003</v>
      </c>
      <c r="AW21" s="282">
        <v>371.07833333333298</v>
      </c>
      <c r="AX21" s="282">
        <v>257.98599999999999</v>
      </c>
      <c r="AY21" s="282">
        <v>1294.2950000000001</v>
      </c>
      <c r="AZ21" s="187"/>
      <c r="BA21" s="182"/>
    </row>
    <row r="22" spans="1:53" s="188" customFormat="1" x14ac:dyDescent="0.2">
      <c r="A22" s="182"/>
      <c r="B22" s="185" t="s">
        <v>62</v>
      </c>
      <c r="C22" s="185"/>
      <c r="D22" s="213" t="s">
        <v>65</v>
      </c>
      <c r="E22" s="338">
        <v>75</v>
      </c>
      <c r="F22" s="338">
        <v>40</v>
      </c>
      <c r="G22" s="338">
        <v>20</v>
      </c>
      <c r="H22" s="338">
        <v>19</v>
      </c>
      <c r="I22" s="338">
        <v>25</v>
      </c>
      <c r="J22" s="185"/>
      <c r="K22" s="182"/>
      <c r="L22" s="182"/>
      <c r="M22" s="245">
        <v>17679.32</v>
      </c>
      <c r="N22" s="245">
        <v>5156.76</v>
      </c>
      <c r="O22" s="245">
        <v>1707.7</v>
      </c>
      <c r="P22" s="245">
        <v>1363.94</v>
      </c>
      <c r="Q22" s="245">
        <v>17110.16</v>
      </c>
      <c r="R22" s="245"/>
      <c r="S22" s="182"/>
      <c r="T22" s="182"/>
      <c r="U22" s="352">
        <v>235.72426666666701</v>
      </c>
      <c r="V22" s="352">
        <v>128.91900000000001</v>
      </c>
      <c r="W22" s="352">
        <v>85.385000000000005</v>
      </c>
      <c r="X22" s="352">
        <v>71.786315789473704</v>
      </c>
      <c r="Y22" s="352">
        <v>684.40639999999996</v>
      </c>
      <c r="AA22" s="182"/>
      <c r="AB22" s="185" t="s">
        <v>67</v>
      </c>
      <c r="AC22" s="185"/>
      <c r="AD22" s="186" t="s">
        <v>68</v>
      </c>
      <c r="AE22" s="354">
        <v>4</v>
      </c>
      <c r="AF22" s="354">
        <v>3</v>
      </c>
      <c r="AG22" s="354">
        <v>1</v>
      </c>
      <c r="AH22" s="354">
        <v>1</v>
      </c>
      <c r="AI22" s="354">
        <v>1</v>
      </c>
      <c r="AJ22" s="187"/>
      <c r="AK22" s="182"/>
      <c r="AL22" s="182"/>
      <c r="AM22" s="291">
        <v>3470.56</v>
      </c>
      <c r="AN22" s="291">
        <v>343.31</v>
      </c>
      <c r="AO22" s="291">
        <v>15.86</v>
      </c>
      <c r="AP22" s="291">
        <v>12.98</v>
      </c>
      <c r="AQ22" s="291">
        <v>124.98</v>
      </c>
      <c r="AR22" s="282"/>
      <c r="AS22" s="280"/>
      <c r="AT22" s="280"/>
      <c r="AU22" s="282">
        <v>867.64</v>
      </c>
      <c r="AV22" s="282">
        <v>114.43666666666699</v>
      </c>
      <c r="AW22" s="282">
        <v>15.86</v>
      </c>
      <c r="AX22" s="282">
        <v>12.98</v>
      </c>
      <c r="AY22" s="282">
        <v>124.98</v>
      </c>
      <c r="AZ22" s="187"/>
      <c r="BA22" s="182"/>
    </row>
    <row r="23" spans="1:53" s="188" customFormat="1" x14ac:dyDescent="0.2">
      <c r="A23" s="182"/>
      <c r="B23" s="185" t="s">
        <v>66</v>
      </c>
      <c r="C23" s="185"/>
      <c r="D23" s="213" t="s">
        <v>63</v>
      </c>
      <c r="E23" s="338">
        <v>223</v>
      </c>
      <c r="F23" s="338">
        <v>118</v>
      </c>
      <c r="G23" s="338">
        <v>76</v>
      </c>
      <c r="H23" s="338">
        <v>57</v>
      </c>
      <c r="I23" s="338">
        <v>80</v>
      </c>
      <c r="J23" s="185"/>
      <c r="K23" s="182"/>
      <c r="L23" s="182"/>
      <c r="M23" s="245">
        <v>65392.14</v>
      </c>
      <c r="N23" s="245">
        <v>22733.95</v>
      </c>
      <c r="O23" s="245">
        <v>9884.11</v>
      </c>
      <c r="P23" s="245">
        <v>7759</v>
      </c>
      <c r="Q23" s="245">
        <v>78973.69</v>
      </c>
      <c r="R23" s="245"/>
      <c r="S23" s="182"/>
      <c r="T23" s="182"/>
      <c r="U23" s="352">
        <v>293.238295964126</v>
      </c>
      <c r="V23" s="352">
        <v>192.660593220339</v>
      </c>
      <c r="W23" s="352">
        <v>130.054078947368</v>
      </c>
      <c r="X23" s="352">
        <v>136.12280701754401</v>
      </c>
      <c r="Y23" s="352">
        <v>987.17112499999996</v>
      </c>
      <c r="AA23" s="182"/>
      <c r="AB23" s="185" t="s">
        <v>69</v>
      </c>
      <c r="AC23" s="185"/>
      <c r="AD23" s="186" t="s">
        <v>70</v>
      </c>
      <c r="AE23" s="354">
        <v>1</v>
      </c>
      <c r="AF23" s="354"/>
      <c r="AG23" s="354"/>
      <c r="AH23" s="354"/>
      <c r="AI23" s="354"/>
      <c r="AJ23" s="187"/>
      <c r="AK23" s="182"/>
      <c r="AL23" s="182"/>
      <c r="AM23" s="291">
        <v>57.72</v>
      </c>
      <c r="AN23" s="291"/>
      <c r="AO23" s="291"/>
      <c r="AP23" s="291"/>
      <c r="AQ23" s="291"/>
      <c r="AR23" s="282"/>
      <c r="AS23" s="280"/>
      <c r="AT23" s="280"/>
      <c r="AU23" s="282">
        <v>57.72</v>
      </c>
      <c r="AV23" s="282"/>
      <c r="AW23" s="282"/>
      <c r="AX23" s="282"/>
      <c r="AY23" s="282"/>
      <c r="AZ23" s="187"/>
      <c r="BA23" s="182"/>
    </row>
    <row r="24" spans="1:53" s="188" customFormat="1" x14ac:dyDescent="0.2">
      <c r="A24" s="182"/>
      <c r="B24" s="185" t="s">
        <v>66</v>
      </c>
      <c r="C24" s="185"/>
      <c r="D24" s="213" t="s">
        <v>65</v>
      </c>
      <c r="E24" s="338">
        <v>1</v>
      </c>
      <c r="F24" s="338"/>
      <c r="G24" s="338"/>
      <c r="H24" s="338"/>
      <c r="I24" s="338"/>
      <c r="J24" s="185"/>
      <c r="K24" s="182"/>
      <c r="L24" s="182"/>
      <c r="M24" s="245">
        <v>27.15</v>
      </c>
      <c r="N24" s="245"/>
      <c r="O24" s="245"/>
      <c r="P24" s="245"/>
      <c r="Q24" s="245"/>
      <c r="R24" s="245"/>
      <c r="S24" s="182"/>
      <c r="T24" s="182"/>
      <c r="U24" s="352">
        <v>27.15</v>
      </c>
      <c r="V24" s="352"/>
      <c r="W24" s="352"/>
      <c r="X24" s="352"/>
      <c r="Y24" s="352"/>
      <c r="AA24" s="182"/>
      <c r="AB24" s="185" t="s">
        <v>71</v>
      </c>
      <c r="AC24" s="185"/>
      <c r="AD24" s="186" t="s">
        <v>72</v>
      </c>
      <c r="AE24" s="354">
        <v>33</v>
      </c>
      <c r="AF24" s="354">
        <v>12</v>
      </c>
      <c r="AG24" s="354">
        <v>8</v>
      </c>
      <c r="AH24" s="354">
        <v>9</v>
      </c>
      <c r="AI24" s="354">
        <v>7</v>
      </c>
      <c r="AJ24" s="187"/>
      <c r="AK24" s="182"/>
      <c r="AL24" s="182"/>
      <c r="AM24" s="291">
        <v>4732.76</v>
      </c>
      <c r="AN24" s="291">
        <v>2096.65</v>
      </c>
      <c r="AO24" s="291">
        <v>1285.3699999999999</v>
      </c>
      <c r="AP24" s="291">
        <v>618.97</v>
      </c>
      <c r="AQ24" s="291">
        <v>5242.88</v>
      </c>
      <c r="AR24" s="282"/>
      <c r="AS24" s="280"/>
      <c r="AT24" s="280"/>
      <c r="AU24" s="282">
        <v>143.41696969697</v>
      </c>
      <c r="AV24" s="282">
        <v>174.72083333333299</v>
      </c>
      <c r="AW24" s="282">
        <v>160.67124999999999</v>
      </c>
      <c r="AX24" s="282">
        <v>68.774444444444399</v>
      </c>
      <c r="AY24" s="282">
        <v>748.98285714285703</v>
      </c>
      <c r="AZ24" s="187"/>
      <c r="BA24" s="182"/>
    </row>
    <row r="25" spans="1:53" s="188" customFormat="1" x14ac:dyDescent="0.2">
      <c r="A25" s="182"/>
      <c r="B25" s="185" t="s">
        <v>67</v>
      </c>
      <c r="C25" s="185"/>
      <c r="D25" s="213" t="s">
        <v>68</v>
      </c>
      <c r="E25" s="338">
        <v>119</v>
      </c>
      <c r="F25" s="338">
        <v>62</v>
      </c>
      <c r="G25" s="338">
        <v>45</v>
      </c>
      <c r="H25" s="338">
        <v>39</v>
      </c>
      <c r="I25" s="338">
        <v>49</v>
      </c>
      <c r="J25" s="185"/>
      <c r="K25" s="182"/>
      <c r="L25" s="182"/>
      <c r="M25" s="245">
        <v>35158.339999999997</v>
      </c>
      <c r="N25" s="245">
        <v>10762.3</v>
      </c>
      <c r="O25" s="245">
        <v>6486.99</v>
      </c>
      <c r="P25" s="245">
        <v>6417.26</v>
      </c>
      <c r="Q25" s="245">
        <v>42269.919999999998</v>
      </c>
      <c r="R25" s="245"/>
      <c r="S25" s="182"/>
      <c r="T25" s="182"/>
      <c r="U25" s="352">
        <v>295.44823529411798</v>
      </c>
      <c r="V25" s="352">
        <v>173.58548387096801</v>
      </c>
      <c r="W25" s="352">
        <v>144.155333333333</v>
      </c>
      <c r="X25" s="352">
        <v>164.54512820512801</v>
      </c>
      <c r="Y25" s="352">
        <v>862.65142857142905</v>
      </c>
      <c r="AA25" s="182"/>
      <c r="AB25" s="185" t="s">
        <v>747</v>
      </c>
      <c r="AC25" s="185"/>
      <c r="AD25" s="186" t="s">
        <v>203</v>
      </c>
      <c r="AE25" s="354">
        <v>1</v>
      </c>
      <c r="AF25" s="354"/>
      <c r="AG25" s="354"/>
      <c r="AH25" s="354"/>
      <c r="AI25" s="354"/>
      <c r="AJ25" s="187"/>
      <c r="AK25" s="182"/>
      <c r="AL25" s="182"/>
      <c r="AM25" s="291">
        <v>253.1</v>
      </c>
      <c r="AN25" s="291"/>
      <c r="AO25" s="291"/>
      <c r="AP25" s="291"/>
      <c r="AQ25" s="291"/>
      <c r="AR25" s="282"/>
      <c r="AS25" s="280"/>
      <c r="AT25" s="280"/>
      <c r="AU25" s="282">
        <v>253.1</v>
      </c>
      <c r="AV25" s="282"/>
      <c r="AW25" s="282"/>
      <c r="AX25" s="282"/>
      <c r="AY25" s="282"/>
      <c r="AZ25" s="187"/>
      <c r="BA25" s="182"/>
    </row>
    <row r="26" spans="1:53" s="188" customFormat="1" x14ac:dyDescent="0.2">
      <c r="A26" s="182"/>
      <c r="B26" s="185" t="s">
        <v>71</v>
      </c>
      <c r="C26" s="185"/>
      <c r="D26" s="213" t="s">
        <v>72</v>
      </c>
      <c r="E26" s="338">
        <v>173</v>
      </c>
      <c r="F26" s="338">
        <v>55</v>
      </c>
      <c r="G26" s="338">
        <v>38</v>
      </c>
      <c r="H26" s="338">
        <v>32</v>
      </c>
      <c r="I26" s="338">
        <v>53</v>
      </c>
      <c r="J26" s="185"/>
      <c r="K26" s="182"/>
      <c r="L26" s="182"/>
      <c r="M26" s="245">
        <v>56287.7</v>
      </c>
      <c r="N26" s="245">
        <v>10697.12</v>
      </c>
      <c r="O26" s="245">
        <v>17544.22</v>
      </c>
      <c r="P26" s="245">
        <v>7325.34</v>
      </c>
      <c r="Q26" s="245">
        <v>45765.82</v>
      </c>
      <c r="R26" s="245"/>
      <c r="S26" s="182"/>
      <c r="T26" s="182"/>
      <c r="U26" s="352">
        <v>325.362427745665</v>
      </c>
      <c r="V26" s="352">
        <v>194.49309090909099</v>
      </c>
      <c r="W26" s="352">
        <v>461.69</v>
      </c>
      <c r="X26" s="352">
        <v>228.916875</v>
      </c>
      <c r="Y26" s="352">
        <v>863.50603773584896</v>
      </c>
      <c r="AA26" s="182"/>
      <c r="AB26" s="185" t="s">
        <v>78</v>
      </c>
      <c r="AC26" s="185"/>
      <c r="AD26" s="186" t="s">
        <v>79</v>
      </c>
      <c r="AE26" s="354">
        <v>3</v>
      </c>
      <c r="AF26" s="354">
        <v>1</v>
      </c>
      <c r="AG26" s="354">
        <v>1</v>
      </c>
      <c r="AH26" s="354"/>
      <c r="AI26" s="354">
        <v>1</v>
      </c>
      <c r="AJ26" s="187"/>
      <c r="AK26" s="182"/>
      <c r="AL26" s="182"/>
      <c r="AM26" s="291">
        <v>1600.39</v>
      </c>
      <c r="AN26" s="291">
        <v>980.34</v>
      </c>
      <c r="AO26" s="291">
        <v>453.54</v>
      </c>
      <c r="AP26" s="291"/>
      <c r="AQ26" s="291">
        <v>1427.92</v>
      </c>
      <c r="AR26" s="282"/>
      <c r="AS26" s="280"/>
      <c r="AT26" s="280"/>
      <c r="AU26" s="282">
        <v>533.46333333333303</v>
      </c>
      <c r="AV26" s="282">
        <v>980.34</v>
      </c>
      <c r="AW26" s="282">
        <v>453.54</v>
      </c>
      <c r="AX26" s="282"/>
      <c r="AY26" s="282">
        <v>1427.92</v>
      </c>
      <c r="AZ26" s="187"/>
      <c r="BA26" s="182"/>
    </row>
    <row r="27" spans="1:53" s="188" customFormat="1" x14ac:dyDescent="0.2">
      <c r="A27" s="182"/>
      <c r="B27" s="185" t="s">
        <v>71</v>
      </c>
      <c r="C27" s="185"/>
      <c r="D27" s="213" t="s">
        <v>70</v>
      </c>
      <c r="E27" s="338">
        <v>1</v>
      </c>
      <c r="F27" s="338">
        <v>1</v>
      </c>
      <c r="G27" s="338"/>
      <c r="H27" s="338"/>
      <c r="I27" s="338"/>
      <c r="J27" s="185"/>
      <c r="K27" s="182"/>
      <c r="L27" s="182"/>
      <c r="M27" s="245">
        <v>216.98</v>
      </c>
      <c r="N27" s="245">
        <v>26.24</v>
      </c>
      <c r="O27" s="245"/>
      <c r="P27" s="245"/>
      <c r="Q27" s="245"/>
      <c r="R27" s="245"/>
      <c r="S27" s="182"/>
      <c r="T27" s="182"/>
      <c r="U27" s="352">
        <v>216.98</v>
      </c>
      <c r="V27" s="352">
        <v>26.24</v>
      </c>
      <c r="W27" s="352"/>
      <c r="X27" s="352"/>
      <c r="Y27" s="352"/>
      <c r="AA27" s="182"/>
      <c r="AB27" s="185" t="s">
        <v>80</v>
      </c>
      <c r="AC27" s="185"/>
      <c r="AD27" s="186" t="s">
        <v>81</v>
      </c>
      <c r="AE27" s="354">
        <v>76</v>
      </c>
      <c r="AF27" s="354">
        <v>42</v>
      </c>
      <c r="AG27" s="354">
        <v>34</v>
      </c>
      <c r="AH27" s="354">
        <v>32</v>
      </c>
      <c r="AI27" s="354">
        <v>30</v>
      </c>
      <c r="AJ27" s="187"/>
      <c r="AK27" s="182"/>
      <c r="AL27" s="182"/>
      <c r="AM27" s="291">
        <v>54757.98</v>
      </c>
      <c r="AN27" s="291">
        <v>25722.9</v>
      </c>
      <c r="AO27" s="291">
        <v>21695.97</v>
      </c>
      <c r="AP27" s="291">
        <v>24490.53</v>
      </c>
      <c r="AQ27" s="291">
        <v>173546.63</v>
      </c>
      <c r="AR27" s="282"/>
      <c r="AS27" s="280"/>
      <c r="AT27" s="280"/>
      <c r="AU27" s="282">
        <v>720.49973684210499</v>
      </c>
      <c r="AV27" s="282">
        <v>612.45000000000005</v>
      </c>
      <c r="AW27" s="282">
        <v>638.11676470588202</v>
      </c>
      <c r="AX27" s="282">
        <v>765.32906249999996</v>
      </c>
      <c r="AY27" s="282">
        <v>5784.8876666666702</v>
      </c>
      <c r="AZ27" s="187"/>
      <c r="BA27" s="182"/>
    </row>
    <row r="28" spans="1:53" s="188" customFormat="1" x14ac:dyDescent="0.2">
      <c r="A28" s="182"/>
      <c r="B28" s="185" t="s">
        <v>74</v>
      </c>
      <c r="C28" s="185"/>
      <c r="D28" s="213" t="s">
        <v>75</v>
      </c>
      <c r="E28" s="338">
        <v>1</v>
      </c>
      <c r="F28" s="338"/>
      <c r="G28" s="338">
        <v>1</v>
      </c>
      <c r="H28" s="338">
        <v>1</v>
      </c>
      <c r="I28" s="338"/>
      <c r="J28" s="185"/>
      <c r="K28" s="182"/>
      <c r="L28" s="182"/>
      <c r="M28" s="245">
        <v>55.04</v>
      </c>
      <c r="N28" s="245"/>
      <c r="O28" s="245">
        <v>211.32</v>
      </c>
      <c r="P28" s="245">
        <v>147.69999999999999</v>
      </c>
      <c r="Q28" s="245"/>
      <c r="R28" s="245"/>
      <c r="S28" s="182"/>
      <c r="T28" s="182"/>
      <c r="U28" s="352">
        <v>55.04</v>
      </c>
      <c r="V28" s="352"/>
      <c r="W28" s="352">
        <v>211.32</v>
      </c>
      <c r="X28" s="352">
        <v>147.69999999999999</v>
      </c>
      <c r="Y28" s="352"/>
      <c r="AA28" s="182"/>
      <c r="AB28" s="185" t="s">
        <v>82</v>
      </c>
      <c r="AC28" s="185"/>
      <c r="AD28" s="186" t="s">
        <v>83</v>
      </c>
      <c r="AE28" s="354">
        <v>689</v>
      </c>
      <c r="AF28" s="354">
        <v>489</v>
      </c>
      <c r="AG28" s="354">
        <v>246</v>
      </c>
      <c r="AH28" s="354">
        <v>238</v>
      </c>
      <c r="AI28" s="354">
        <v>219</v>
      </c>
      <c r="AJ28" s="187"/>
      <c r="AK28" s="182"/>
      <c r="AL28" s="182"/>
      <c r="AM28" s="291">
        <v>558986.06999999995</v>
      </c>
      <c r="AN28" s="291">
        <v>358964.88</v>
      </c>
      <c r="AO28" s="291">
        <v>102497.73</v>
      </c>
      <c r="AP28" s="291">
        <v>118421.42</v>
      </c>
      <c r="AQ28" s="291">
        <v>603082.09</v>
      </c>
      <c r="AR28" s="282"/>
      <c r="AS28" s="280"/>
      <c r="AT28" s="280"/>
      <c r="AU28" s="282">
        <v>811.30053701015902</v>
      </c>
      <c r="AV28" s="282">
        <v>734.07950920245401</v>
      </c>
      <c r="AW28" s="282">
        <v>416.65743902438999</v>
      </c>
      <c r="AX28" s="282">
        <v>497.568991596638</v>
      </c>
      <c r="AY28" s="282">
        <v>2753.7994977169001</v>
      </c>
      <c r="AZ28" s="187"/>
      <c r="BA28" s="182"/>
    </row>
    <row r="29" spans="1:53" s="188" customFormat="1" x14ac:dyDescent="0.2">
      <c r="A29" s="182"/>
      <c r="B29" s="185" t="s">
        <v>747</v>
      </c>
      <c r="C29" s="185"/>
      <c r="D29" s="213" t="s">
        <v>203</v>
      </c>
      <c r="E29" s="338">
        <v>1</v>
      </c>
      <c r="F29" s="338"/>
      <c r="G29" s="338"/>
      <c r="H29" s="338"/>
      <c r="I29" s="338"/>
      <c r="J29" s="185"/>
      <c r="K29" s="182"/>
      <c r="L29" s="182"/>
      <c r="M29" s="245">
        <v>277.19</v>
      </c>
      <c r="N29" s="245"/>
      <c r="O29" s="245"/>
      <c r="P29" s="245"/>
      <c r="Q29" s="245"/>
      <c r="R29" s="245"/>
      <c r="S29" s="182"/>
      <c r="T29" s="182"/>
      <c r="U29" s="352">
        <v>277.19</v>
      </c>
      <c r="V29" s="352"/>
      <c r="W29" s="352"/>
      <c r="X29" s="352"/>
      <c r="Y29" s="352"/>
      <c r="AA29" s="182"/>
      <c r="AB29" s="185" t="s">
        <v>85</v>
      </c>
      <c r="AC29" s="185"/>
      <c r="AD29" s="186" t="s">
        <v>109</v>
      </c>
      <c r="AE29" s="354">
        <v>4</v>
      </c>
      <c r="AF29" s="354">
        <v>1</v>
      </c>
      <c r="AG29" s="354"/>
      <c r="AH29" s="354"/>
      <c r="AI29" s="354"/>
      <c r="AJ29" s="187"/>
      <c r="AK29" s="182"/>
      <c r="AL29" s="182"/>
      <c r="AM29" s="291">
        <v>36218.42</v>
      </c>
      <c r="AN29" s="291">
        <v>1559.84</v>
      </c>
      <c r="AO29" s="291"/>
      <c r="AP29" s="291"/>
      <c r="AQ29" s="291"/>
      <c r="AR29" s="282"/>
      <c r="AS29" s="280"/>
      <c r="AT29" s="280"/>
      <c r="AU29" s="282">
        <v>9054.6049999999996</v>
      </c>
      <c r="AV29" s="282">
        <v>1559.84</v>
      </c>
      <c r="AW29" s="282"/>
      <c r="AX29" s="282"/>
      <c r="AY29" s="282"/>
      <c r="AZ29" s="187"/>
      <c r="BA29" s="182"/>
    </row>
    <row r="30" spans="1:53" s="188" customFormat="1" x14ac:dyDescent="0.2">
      <c r="A30" s="182"/>
      <c r="B30" s="185" t="s">
        <v>78</v>
      </c>
      <c r="C30" s="185"/>
      <c r="D30" s="213" t="s">
        <v>79</v>
      </c>
      <c r="E30" s="338">
        <v>9</v>
      </c>
      <c r="F30" s="338">
        <v>3</v>
      </c>
      <c r="G30" s="338">
        <v>4</v>
      </c>
      <c r="H30" s="338">
        <v>3</v>
      </c>
      <c r="I30" s="338">
        <v>4</v>
      </c>
      <c r="J30" s="185"/>
      <c r="K30" s="182"/>
      <c r="L30" s="182"/>
      <c r="M30" s="245">
        <v>4092.18</v>
      </c>
      <c r="N30" s="245">
        <v>1012.28</v>
      </c>
      <c r="O30" s="245">
        <v>834.68</v>
      </c>
      <c r="P30" s="245">
        <v>4782.8599999999997</v>
      </c>
      <c r="Q30" s="245">
        <v>17253.07</v>
      </c>
      <c r="R30" s="245"/>
      <c r="S30" s="182"/>
      <c r="T30" s="182"/>
      <c r="U30" s="352">
        <v>454.68666666666701</v>
      </c>
      <c r="V30" s="352">
        <v>337.42666666666702</v>
      </c>
      <c r="W30" s="352">
        <v>208.67</v>
      </c>
      <c r="X30" s="352">
        <v>1594.28666666667</v>
      </c>
      <c r="Y30" s="352">
        <v>4313.2674999999999</v>
      </c>
      <c r="AA30" s="182"/>
      <c r="AB30" s="185" t="s">
        <v>87</v>
      </c>
      <c r="AC30" s="185"/>
      <c r="AD30" s="186" t="s">
        <v>88</v>
      </c>
      <c r="AE30" s="354">
        <v>1</v>
      </c>
      <c r="AF30" s="354"/>
      <c r="AG30" s="354"/>
      <c r="AH30" s="354"/>
      <c r="AI30" s="354"/>
      <c r="AJ30" s="187"/>
      <c r="AK30" s="182"/>
      <c r="AL30" s="182"/>
      <c r="AM30" s="291">
        <v>93.17</v>
      </c>
      <c r="AN30" s="291"/>
      <c r="AO30" s="291"/>
      <c r="AP30" s="291"/>
      <c r="AQ30" s="291"/>
      <c r="AR30" s="282"/>
      <c r="AS30" s="280"/>
      <c r="AT30" s="280"/>
      <c r="AU30" s="282">
        <v>93.17</v>
      </c>
      <c r="AV30" s="282"/>
      <c r="AW30" s="282"/>
      <c r="AX30" s="282"/>
      <c r="AY30" s="282"/>
      <c r="AZ30" s="187"/>
      <c r="BA30" s="182"/>
    </row>
    <row r="31" spans="1:53" s="188" customFormat="1" x14ac:dyDescent="0.2">
      <c r="A31" s="182"/>
      <c r="B31" s="185" t="s">
        <v>80</v>
      </c>
      <c r="C31" s="185"/>
      <c r="D31" s="213" t="s">
        <v>81</v>
      </c>
      <c r="E31" s="338">
        <v>929</v>
      </c>
      <c r="F31" s="338">
        <v>443</v>
      </c>
      <c r="G31" s="338">
        <v>303</v>
      </c>
      <c r="H31" s="338">
        <v>242</v>
      </c>
      <c r="I31" s="338">
        <v>386</v>
      </c>
      <c r="J31" s="185"/>
      <c r="K31" s="182"/>
      <c r="L31" s="182"/>
      <c r="M31" s="245">
        <v>313846.25</v>
      </c>
      <c r="N31" s="245">
        <v>87051.6</v>
      </c>
      <c r="O31" s="245">
        <v>47496.11</v>
      </c>
      <c r="P31" s="245">
        <v>44229.43</v>
      </c>
      <c r="Q31" s="245">
        <v>400918.96</v>
      </c>
      <c r="R31" s="245"/>
      <c r="S31" s="182"/>
      <c r="T31" s="182"/>
      <c r="U31" s="352">
        <v>337.832346609257</v>
      </c>
      <c r="V31" s="352">
        <v>196.50474040632</v>
      </c>
      <c r="W31" s="352">
        <v>156.752838283828</v>
      </c>
      <c r="X31" s="352">
        <v>182.766239669421</v>
      </c>
      <c r="Y31" s="352">
        <v>1038.6501554404099</v>
      </c>
      <c r="AA31" s="182"/>
      <c r="AB31" s="185" t="s">
        <v>89</v>
      </c>
      <c r="AC31" s="185"/>
      <c r="AD31" s="186" t="s">
        <v>90</v>
      </c>
      <c r="AE31" s="354">
        <v>1</v>
      </c>
      <c r="AF31" s="354">
        <v>1</v>
      </c>
      <c r="AG31" s="354"/>
      <c r="AH31" s="354"/>
      <c r="AI31" s="354"/>
      <c r="AJ31" s="187"/>
      <c r="AK31" s="182"/>
      <c r="AL31" s="182"/>
      <c r="AM31" s="291">
        <v>198.6</v>
      </c>
      <c r="AN31" s="291">
        <v>151.77000000000001</v>
      </c>
      <c r="AO31" s="291"/>
      <c r="AP31" s="291"/>
      <c r="AQ31" s="291"/>
      <c r="AR31" s="282"/>
      <c r="AS31" s="280"/>
      <c r="AT31" s="280"/>
      <c r="AU31" s="282">
        <v>198.6</v>
      </c>
      <c r="AV31" s="282">
        <v>151.77000000000001</v>
      </c>
      <c r="AW31" s="282"/>
      <c r="AX31" s="282"/>
      <c r="AY31" s="282"/>
      <c r="AZ31" s="187"/>
      <c r="BA31" s="182"/>
    </row>
    <row r="32" spans="1:53" s="188" customFormat="1" x14ac:dyDescent="0.2">
      <c r="A32" s="182"/>
      <c r="B32" s="185" t="s">
        <v>82</v>
      </c>
      <c r="C32" s="185"/>
      <c r="D32" s="213" t="s">
        <v>83</v>
      </c>
      <c r="E32" s="338">
        <v>5624</v>
      </c>
      <c r="F32" s="338">
        <v>3852</v>
      </c>
      <c r="G32" s="338">
        <v>2818</v>
      </c>
      <c r="H32" s="338">
        <v>2751</v>
      </c>
      <c r="I32" s="338">
        <v>3582</v>
      </c>
      <c r="J32" s="185"/>
      <c r="K32" s="182"/>
      <c r="L32" s="182"/>
      <c r="M32" s="245">
        <v>838701.04</v>
      </c>
      <c r="N32" s="245">
        <v>462201.12</v>
      </c>
      <c r="O32" s="245">
        <v>279300.81</v>
      </c>
      <c r="P32" s="245">
        <v>340050.76</v>
      </c>
      <c r="Q32" s="245">
        <v>3328374.47</v>
      </c>
      <c r="R32" s="245"/>
      <c r="S32" s="182"/>
      <c r="T32" s="182"/>
      <c r="U32" s="352">
        <v>149.128918918919</v>
      </c>
      <c r="V32" s="352">
        <v>119.989906542056</v>
      </c>
      <c r="W32" s="352">
        <v>99.113133427963106</v>
      </c>
      <c r="X32" s="352">
        <v>123.60987277353701</v>
      </c>
      <c r="Y32" s="352">
        <v>929.19443606923301</v>
      </c>
      <c r="AA32" s="182"/>
      <c r="AB32" s="185" t="s">
        <v>91</v>
      </c>
      <c r="AC32" s="185"/>
      <c r="AD32" s="186" t="s">
        <v>92</v>
      </c>
      <c r="AE32" s="354">
        <v>5</v>
      </c>
      <c r="AF32" s="354">
        <v>5</v>
      </c>
      <c r="AG32" s="354">
        <v>2</v>
      </c>
      <c r="AH32" s="354">
        <v>2</v>
      </c>
      <c r="AI32" s="354">
        <v>2</v>
      </c>
      <c r="AJ32" s="187"/>
      <c r="AK32" s="182"/>
      <c r="AL32" s="182"/>
      <c r="AM32" s="291">
        <v>455.52</v>
      </c>
      <c r="AN32" s="291">
        <v>391.21</v>
      </c>
      <c r="AO32" s="291">
        <v>224.88</v>
      </c>
      <c r="AP32" s="291">
        <v>297.33</v>
      </c>
      <c r="AQ32" s="291">
        <v>367.66</v>
      </c>
      <c r="AR32" s="282"/>
      <c r="AS32" s="280"/>
      <c r="AT32" s="280"/>
      <c r="AU32" s="282">
        <v>91.103999999999999</v>
      </c>
      <c r="AV32" s="282">
        <v>78.242000000000004</v>
      </c>
      <c r="AW32" s="282">
        <v>112.44</v>
      </c>
      <c r="AX32" s="282">
        <v>148.66499999999999</v>
      </c>
      <c r="AY32" s="282">
        <v>183.83</v>
      </c>
      <c r="AZ32" s="187"/>
      <c r="BA32" s="182"/>
    </row>
    <row r="33" spans="1:53" s="188" customFormat="1" x14ac:dyDescent="0.2">
      <c r="A33" s="182"/>
      <c r="B33" s="185" t="s">
        <v>82</v>
      </c>
      <c r="C33" s="185"/>
      <c r="D33" s="213" t="s">
        <v>643</v>
      </c>
      <c r="E33" s="338">
        <v>2</v>
      </c>
      <c r="F33" s="338">
        <v>1</v>
      </c>
      <c r="G33" s="338">
        <v>1</v>
      </c>
      <c r="H33" s="338">
        <v>1</v>
      </c>
      <c r="I33" s="338">
        <v>2</v>
      </c>
      <c r="J33" s="185"/>
      <c r="K33" s="182"/>
      <c r="L33" s="182"/>
      <c r="M33" s="245">
        <v>379.02</v>
      </c>
      <c r="N33" s="245">
        <v>105.4</v>
      </c>
      <c r="O33" s="245">
        <v>116.5</v>
      </c>
      <c r="P33" s="245">
        <v>110.2</v>
      </c>
      <c r="Q33" s="245">
        <v>1023</v>
      </c>
      <c r="R33" s="245"/>
      <c r="S33" s="182"/>
      <c r="T33" s="182"/>
      <c r="U33" s="352">
        <v>189.51</v>
      </c>
      <c r="V33" s="352">
        <v>105.4</v>
      </c>
      <c r="W33" s="352">
        <v>116.5</v>
      </c>
      <c r="X33" s="352">
        <v>110.2</v>
      </c>
      <c r="Y33" s="352">
        <v>511.5</v>
      </c>
      <c r="AA33" s="182"/>
      <c r="AB33" s="185" t="s">
        <v>94</v>
      </c>
      <c r="AC33" s="185"/>
      <c r="AD33" s="186" t="s">
        <v>96</v>
      </c>
      <c r="AE33" s="354">
        <v>61</v>
      </c>
      <c r="AF33" s="354">
        <v>45</v>
      </c>
      <c r="AG33" s="354">
        <v>18</v>
      </c>
      <c r="AH33" s="354">
        <v>12</v>
      </c>
      <c r="AI33" s="354">
        <v>8</v>
      </c>
      <c r="AJ33" s="187"/>
      <c r="AK33" s="182"/>
      <c r="AL33" s="182"/>
      <c r="AM33" s="291">
        <v>8466.1200000000008</v>
      </c>
      <c r="AN33" s="291">
        <v>3496.35</v>
      </c>
      <c r="AO33" s="291">
        <v>1562.27</v>
      </c>
      <c r="AP33" s="291">
        <v>537.11</v>
      </c>
      <c r="AQ33" s="291">
        <v>1621.95</v>
      </c>
      <c r="AR33" s="282"/>
      <c r="AS33" s="280"/>
      <c r="AT33" s="280"/>
      <c r="AU33" s="282">
        <v>138.788852459016</v>
      </c>
      <c r="AV33" s="282">
        <v>77.696666666666701</v>
      </c>
      <c r="AW33" s="282">
        <v>86.7927777777778</v>
      </c>
      <c r="AX33" s="282">
        <v>44.759166666666701</v>
      </c>
      <c r="AY33" s="282">
        <v>202.74375000000001</v>
      </c>
      <c r="AZ33" s="187"/>
      <c r="BA33" s="182"/>
    </row>
    <row r="34" spans="1:53" s="188" customFormat="1" x14ac:dyDescent="0.2">
      <c r="A34" s="182"/>
      <c r="B34" s="185" t="s">
        <v>89</v>
      </c>
      <c r="C34" s="185"/>
      <c r="D34" s="213" t="s">
        <v>90</v>
      </c>
      <c r="E34" s="338">
        <v>10</v>
      </c>
      <c r="F34" s="338">
        <v>4</v>
      </c>
      <c r="G34" s="338">
        <v>4</v>
      </c>
      <c r="H34" s="338">
        <v>3</v>
      </c>
      <c r="I34" s="338">
        <v>4</v>
      </c>
      <c r="J34" s="185"/>
      <c r="K34" s="182"/>
      <c r="L34" s="182"/>
      <c r="M34" s="245">
        <v>3546.68</v>
      </c>
      <c r="N34" s="245">
        <v>482.12</v>
      </c>
      <c r="O34" s="245">
        <v>662.86</v>
      </c>
      <c r="P34" s="245">
        <v>732.28</v>
      </c>
      <c r="Q34" s="245">
        <v>7236.44</v>
      </c>
      <c r="R34" s="245"/>
      <c r="S34" s="182"/>
      <c r="T34" s="182"/>
      <c r="U34" s="352">
        <v>354.66800000000001</v>
      </c>
      <c r="V34" s="352">
        <v>120.53</v>
      </c>
      <c r="W34" s="352">
        <v>165.715</v>
      </c>
      <c r="X34" s="352">
        <v>244.09333333333299</v>
      </c>
      <c r="Y34" s="352">
        <v>1809.11</v>
      </c>
      <c r="AA34" s="182"/>
      <c r="AB34" s="185" t="s">
        <v>748</v>
      </c>
      <c r="AC34" s="185"/>
      <c r="AD34" s="186" t="s">
        <v>96</v>
      </c>
      <c r="AE34" s="354">
        <v>1</v>
      </c>
      <c r="AF34" s="354"/>
      <c r="AG34" s="354"/>
      <c r="AH34" s="354"/>
      <c r="AI34" s="354"/>
      <c r="AJ34" s="187"/>
      <c r="AK34" s="182"/>
      <c r="AL34" s="182"/>
      <c r="AM34" s="291">
        <v>24.41</v>
      </c>
      <c r="AN34" s="291"/>
      <c r="AO34" s="291"/>
      <c r="AP34" s="291"/>
      <c r="AQ34" s="291"/>
      <c r="AR34" s="282"/>
      <c r="AS34" s="280"/>
      <c r="AT34" s="280"/>
      <c r="AU34" s="282">
        <v>24.41</v>
      </c>
      <c r="AV34" s="282"/>
      <c r="AW34" s="282"/>
      <c r="AX34" s="282"/>
      <c r="AY34" s="282"/>
      <c r="AZ34" s="187"/>
      <c r="BA34" s="182"/>
    </row>
    <row r="35" spans="1:53" s="188" customFormat="1" x14ac:dyDescent="0.2">
      <c r="A35" s="182"/>
      <c r="B35" s="185" t="s">
        <v>749</v>
      </c>
      <c r="C35" s="185"/>
      <c r="D35" s="213" t="s">
        <v>750</v>
      </c>
      <c r="E35" s="338">
        <v>1</v>
      </c>
      <c r="F35" s="338"/>
      <c r="G35" s="338"/>
      <c r="H35" s="338"/>
      <c r="I35" s="338"/>
      <c r="J35" s="185"/>
      <c r="K35" s="182"/>
      <c r="L35" s="182"/>
      <c r="M35" s="245">
        <v>169.88</v>
      </c>
      <c r="N35" s="245"/>
      <c r="O35" s="245"/>
      <c r="P35" s="245"/>
      <c r="Q35" s="245"/>
      <c r="R35" s="245"/>
      <c r="S35" s="182"/>
      <c r="T35" s="182"/>
      <c r="U35" s="352">
        <v>169.88</v>
      </c>
      <c r="V35" s="352"/>
      <c r="W35" s="352"/>
      <c r="X35" s="352"/>
      <c r="Y35" s="352"/>
      <c r="AA35" s="182"/>
      <c r="AB35" s="185" t="s">
        <v>99</v>
      </c>
      <c r="AC35" s="185"/>
      <c r="AD35" s="186" t="s">
        <v>100</v>
      </c>
      <c r="AE35" s="354">
        <v>2</v>
      </c>
      <c r="AF35" s="354">
        <v>1</v>
      </c>
      <c r="AG35" s="354"/>
      <c r="AH35" s="354"/>
      <c r="AI35" s="354"/>
      <c r="AJ35" s="187"/>
      <c r="AK35" s="182"/>
      <c r="AL35" s="182"/>
      <c r="AM35" s="291">
        <v>1628.54</v>
      </c>
      <c r="AN35" s="291">
        <v>907.71</v>
      </c>
      <c r="AO35" s="291"/>
      <c r="AP35" s="291"/>
      <c r="AQ35" s="291"/>
      <c r="AR35" s="282"/>
      <c r="AS35" s="280"/>
      <c r="AT35" s="280"/>
      <c r="AU35" s="282">
        <v>814.27</v>
      </c>
      <c r="AV35" s="282">
        <v>907.71</v>
      </c>
      <c r="AW35" s="282"/>
      <c r="AX35" s="282"/>
      <c r="AY35" s="282"/>
      <c r="AZ35" s="187"/>
      <c r="BA35" s="182"/>
    </row>
    <row r="36" spans="1:53" s="188" customFormat="1" x14ac:dyDescent="0.2">
      <c r="A36" s="182"/>
      <c r="B36" s="185" t="s">
        <v>91</v>
      </c>
      <c r="C36" s="185"/>
      <c r="D36" s="213" t="s">
        <v>92</v>
      </c>
      <c r="E36" s="338">
        <v>30</v>
      </c>
      <c r="F36" s="338">
        <v>11</v>
      </c>
      <c r="G36" s="338">
        <v>11</v>
      </c>
      <c r="H36" s="338">
        <v>7</v>
      </c>
      <c r="I36" s="338">
        <v>10</v>
      </c>
      <c r="J36" s="185"/>
      <c r="K36" s="182"/>
      <c r="L36" s="182"/>
      <c r="M36" s="245">
        <v>8299.7999999999993</v>
      </c>
      <c r="N36" s="245">
        <v>1219.6400000000001</v>
      </c>
      <c r="O36" s="245">
        <v>1242.77</v>
      </c>
      <c r="P36" s="245">
        <v>1066.46</v>
      </c>
      <c r="Q36" s="245">
        <v>5174.21</v>
      </c>
      <c r="R36" s="245"/>
      <c r="S36" s="182"/>
      <c r="T36" s="182"/>
      <c r="U36" s="352">
        <v>276.66000000000003</v>
      </c>
      <c r="V36" s="352">
        <v>110.876363636364</v>
      </c>
      <c r="W36" s="352">
        <v>112.979090909091</v>
      </c>
      <c r="X36" s="352">
        <v>152.35142857142901</v>
      </c>
      <c r="Y36" s="352">
        <v>517.42100000000005</v>
      </c>
      <c r="AA36" s="182"/>
      <c r="AB36" s="185" t="s">
        <v>99</v>
      </c>
      <c r="AC36" s="185"/>
      <c r="AD36" s="186" t="s">
        <v>77</v>
      </c>
      <c r="AE36" s="354">
        <v>35</v>
      </c>
      <c r="AF36" s="354">
        <v>14</v>
      </c>
      <c r="AG36" s="354">
        <v>8</v>
      </c>
      <c r="AH36" s="354">
        <v>8</v>
      </c>
      <c r="AI36" s="354">
        <v>7</v>
      </c>
      <c r="AJ36" s="187"/>
      <c r="AK36" s="182"/>
      <c r="AL36" s="182"/>
      <c r="AM36" s="291">
        <v>11004.07</v>
      </c>
      <c r="AN36" s="291">
        <v>2046.32</v>
      </c>
      <c r="AO36" s="291">
        <v>492.61</v>
      </c>
      <c r="AP36" s="291">
        <v>568.41</v>
      </c>
      <c r="AQ36" s="291">
        <v>3598.09</v>
      </c>
      <c r="AR36" s="282"/>
      <c r="AS36" s="280"/>
      <c r="AT36" s="280"/>
      <c r="AU36" s="282">
        <v>314.40199999999999</v>
      </c>
      <c r="AV36" s="282">
        <v>146.16571428571399</v>
      </c>
      <c r="AW36" s="282">
        <v>61.576250000000002</v>
      </c>
      <c r="AX36" s="282">
        <v>71.051249999999996</v>
      </c>
      <c r="AY36" s="282">
        <v>514.012857142857</v>
      </c>
      <c r="AZ36" s="187"/>
      <c r="BA36" s="182"/>
    </row>
    <row r="37" spans="1:53" s="188" customFormat="1" x14ac:dyDescent="0.2">
      <c r="A37" s="182"/>
      <c r="B37" s="185" t="s">
        <v>94</v>
      </c>
      <c r="C37" s="185"/>
      <c r="D37" s="213" t="s">
        <v>96</v>
      </c>
      <c r="E37" s="338">
        <v>137</v>
      </c>
      <c r="F37" s="338">
        <v>56</v>
      </c>
      <c r="G37" s="338">
        <v>36</v>
      </c>
      <c r="H37" s="338">
        <v>29</v>
      </c>
      <c r="I37" s="338">
        <v>25</v>
      </c>
      <c r="J37" s="185"/>
      <c r="K37" s="182"/>
      <c r="L37" s="182"/>
      <c r="M37" s="245">
        <v>25950.03</v>
      </c>
      <c r="N37" s="245">
        <v>5984.3</v>
      </c>
      <c r="O37" s="245">
        <v>1926.41</v>
      </c>
      <c r="P37" s="245">
        <v>1198.82</v>
      </c>
      <c r="Q37" s="245">
        <v>8926.2099999999991</v>
      </c>
      <c r="R37" s="245"/>
      <c r="S37" s="182"/>
      <c r="T37" s="182"/>
      <c r="U37" s="352">
        <v>189.41627737226301</v>
      </c>
      <c r="V37" s="352">
        <v>106.8625</v>
      </c>
      <c r="W37" s="352">
        <v>53.511388888888902</v>
      </c>
      <c r="X37" s="352">
        <v>41.338620689655201</v>
      </c>
      <c r="Y37" s="352">
        <v>357.04840000000002</v>
      </c>
      <c r="AA37" s="182"/>
      <c r="AB37" s="185" t="s">
        <v>101</v>
      </c>
      <c r="AC37" s="185"/>
      <c r="AD37" s="186" t="s">
        <v>102</v>
      </c>
      <c r="AE37" s="354">
        <v>18</v>
      </c>
      <c r="AF37" s="354">
        <v>14</v>
      </c>
      <c r="AG37" s="354">
        <v>9</v>
      </c>
      <c r="AH37" s="354">
        <v>6</v>
      </c>
      <c r="AI37" s="354">
        <v>4</v>
      </c>
      <c r="AJ37" s="187"/>
      <c r="AK37" s="182"/>
      <c r="AL37" s="182"/>
      <c r="AM37" s="291">
        <v>9268.27</v>
      </c>
      <c r="AN37" s="291">
        <v>8723.2800000000007</v>
      </c>
      <c r="AO37" s="291">
        <v>5685.99</v>
      </c>
      <c r="AP37" s="291">
        <v>114.95</v>
      </c>
      <c r="AQ37" s="291">
        <v>91.47</v>
      </c>
      <c r="AR37" s="282"/>
      <c r="AS37" s="280"/>
      <c r="AT37" s="280"/>
      <c r="AU37" s="282">
        <v>514.90388888888901</v>
      </c>
      <c r="AV37" s="282">
        <v>623.09142857142899</v>
      </c>
      <c r="AW37" s="282">
        <v>631.77666666666698</v>
      </c>
      <c r="AX37" s="282">
        <v>19.158333333333299</v>
      </c>
      <c r="AY37" s="282">
        <v>22.8675</v>
      </c>
      <c r="AZ37" s="187"/>
      <c r="BA37" s="182"/>
    </row>
    <row r="38" spans="1:53" s="188" customFormat="1" x14ac:dyDescent="0.2">
      <c r="A38" s="182"/>
      <c r="B38" s="185" t="s">
        <v>748</v>
      </c>
      <c r="C38" s="185"/>
      <c r="D38" s="213" t="s">
        <v>98</v>
      </c>
      <c r="E38" s="338">
        <v>1</v>
      </c>
      <c r="F38" s="338"/>
      <c r="G38" s="338"/>
      <c r="H38" s="338"/>
      <c r="I38" s="338"/>
      <c r="J38" s="185"/>
      <c r="K38" s="182"/>
      <c r="L38" s="182"/>
      <c r="M38" s="245">
        <v>492.91</v>
      </c>
      <c r="N38" s="245"/>
      <c r="O38" s="245"/>
      <c r="P38" s="245"/>
      <c r="Q38" s="245"/>
      <c r="R38" s="245"/>
      <c r="S38" s="182"/>
      <c r="T38" s="182"/>
      <c r="U38" s="352">
        <v>492.91</v>
      </c>
      <c r="V38" s="352"/>
      <c r="W38" s="352"/>
      <c r="X38" s="352"/>
      <c r="Y38" s="352"/>
      <c r="AA38" s="182"/>
      <c r="AB38" s="185" t="s">
        <v>644</v>
      </c>
      <c r="AC38" s="185"/>
      <c r="AD38" s="186" t="s">
        <v>103</v>
      </c>
      <c r="AE38" s="354">
        <v>4</v>
      </c>
      <c r="AF38" s="354">
        <v>3</v>
      </c>
      <c r="AG38" s="354"/>
      <c r="AH38" s="354">
        <v>2</v>
      </c>
      <c r="AI38" s="354">
        <v>3</v>
      </c>
      <c r="AJ38" s="187"/>
      <c r="AK38" s="182"/>
      <c r="AL38" s="182"/>
      <c r="AM38" s="291">
        <v>1016.3</v>
      </c>
      <c r="AN38" s="291">
        <v>519.76</v>
      </c>
      <c r="AO38" s="291"/>
      <c r="AP38" s="291">
        <v>213.08</v>
      </c>
      <c r="AQ38" s="291">
        <v>7198.07</v>
      </c>
      <c r="AR38" s="282"/>
      <c r="AS38" s="280"/>
      <c r="AT38" s="280"/>
      <c r="AU38" s="282">
        <v>254.07499999999999</v>
      </c>
      <c r="AV38" s="282">
        <v>173.25333333333299</v>
      </c>
      <c r="AW38" s="282"/>
      <c r="AX38" s="282">
        <v>106.54</v>
      </c>
      <c r="AY38" s="282">
        <v>2399.3566666666702</v>
      </c>
      <c r="AZ38" s="187"/>
      <c r="BA38" s="182"/>
    </row>
    <row r="39" spans="1:53" s="188" customFormat="1" x14ac:dyDescent="0.2">
      <c r="A39" s="182"/>
      <c r="B39" s="185" t="s">
        <v>751</v>
      </c>
      <c r="C39" s="185"/>
      <c r="D39" s="213" t="s">
        <v>77</v>
      </c>
      <c r="E39" s="338">
        <v>1</v>
      </c>
      <c r="F39" s="338"/>
      <c r="G39" s="338"/>
      <c r="H39" s="338"/>
      <c r="I39" s="338"/>
      <c r="J39" s="185"/>
      <c r="K39" s="182"/>
      <c r="L39" s="182"/>
      <c r="M39" s="245">
        <v>108.2</v>
      </c>
      <c r="N39" s="245"/>
      <c r="O39" s="245"/>
      <c r="P39" s="245"/>
      <c r="Q39" s="245"/>
      <c r="R39" s="245"/>
      <c r="S39" s="182"/>
      <c r="T39" s="182"/>
      <c r="U39" s="352">
        <v>108.2</v>
      </c>
      <c r="V39" s="352"/>
      <c r="W39" s="352"/>
      <c r="X39" s="352"/>
      <c r="Y39" s="352"/>
      <c r="AA39" s="182"/>
      <c r="AB39" s="185" t="s">
        <v>106</v>
      </c>
      <c r="AC39" s="185"/>
      <c r="AD39" s="186" t="s">
        <v>107</v>
      </c>
      <c r="AE39" s="354">
        <v>9</v>
      </c>
      <c r="AF39" s="354">
        <v>3</v>
      </c>
      <c r="AG39" s="354">
        <v>2</v>
      </c>
      <c r="AH39" s="354">
        <v>2</v>
      </c>
      <c r="AI39" s="354">
        <v>1</v>
      </c>
      <c r="AJ39" s="187"/>
      <c r="AK39" s="182"/>
      <c r="AL39" s="182"/>
      <c r="AM39" s="291">
        <v>1822.17</v>
      </c>
      <c r="AN39" s="291">
        <v>438.72</v>
      </c>
      <c r="AO39" s="291">
        <v>32.47</v>
      </c>
      <c r="AP39" s="291">
        <v>32.25</v>
      </c>
      <c r="AQ39" s="291">
        <v>140.24</v>
      </c>
      <c r="AR39" s="282"/>
      <c r="AS39" s="280"/>
      <c r="AT39" s="280"/>
      <c r="AU39" s="282">
        <v>202.463333333333</v>
      </c>
      <c r="AV39" s="282">
        <v>146.24</v>
      </c>
      <c r="AW39" s="282">
        <v>16.234999999999999</v>
      </c>
      <c r="AX39" s="282">
        <v>16.125</v>
      </c>
      <c r="AY39" s="282">
        <v>140.24</v>
      </c>
      <c r="AZ39" s="187"/>
      <c r="BA39" s="182"/>
    </row>
    <row r="40" spans="1:53" s="188" customFormat="1" x14ac:dyDescent="0.2">
      <c r="A40" s="182"/>
      <c r="B40" s="185" t="s">
        <v>99</v>
      </c>
      <c r="C40" s="185"/>
      <c r="D40" s="213" t="s">
        <v>77</v>
      </c>
      <c r="E40" s="338">
        <v>696</v>
      </c>
      <c r="F40" s="338">
        <v>313</v>
      </c>
      <c r="G40" s="338">
        <v>212</v>
      </c>
      <c r="H40" s="338">
        <v>197</v>
      </c>
      <c r="I40" s="338">
        <v>302</v>
      </c>
      <c r="J40" s="185"/>
      <c r="K40" s="182"/>
      <c r="L40" s="182"/>
      <c r="M40" s="245">
        <v>194084.85</v>
      </c>
      <c r="N40" s="245">
        <v>50801.820000000102</v>
      </c>
      <c r="O40" s="245">
        <v>23161.72</v>
      </c>
      <c r="P40" s="245">
        <v>30225.64</v>
      </c>
      <c r="Q40" s="245">
        <v>280521.12</v>
      </c>
      <c r="R40" s="245"/>
      <c r="S40" s="182"/>
      <c r="T40" s="182"/>
      <c r="U40" s="352">
        <v>278.85754310344799</v>
      </c>
      <c r="V40" s="352">
        <v>162.30613418530399</v>
      </c>
      <c r="W40" s="352">
        <v>109.25339622641501</v>
      </c>
      <c r="X40" s="352">
        <v>153.429644670051</v>
      </c>
      <c r="Y40" s="352">
        <v>928.87788079470204</v>
      </c>
      <c r="AA40" s="182"/>
      <c r="AB40" s="185" t="s">
        <v>645</v>
      </c>
      <c r="AC40" s="185"/>
      <c r="AD40" s="186" t="s">
        <v>79</v>
      </c>
      <c r="AE40" s="354">
        <v>1</v>
      </c>
      <c r="AF40" s="354"/>
      <c r="AG40" s="354"/>
      <c r="AH40" s="354"/>
      <c r="AI40" s="354"/>
      <c r="AJ40" s="187"/>
      <c r="AK40" s="182"/>
      <c r="AL40" s="182"/>
      <c r="AM40" s="291">
        <v>143.99</v>
      </c>
      <c r="AN40" s="291"/>
      <c r="AO40" s="291"/>
      <c r="AP40" s="291"/>
      <c r="AQ40" s="291"/>
      <c r="AR40" s="282"/>
      <c r="AS40" s="280"/>
      <c r="AT40" s="280"/>
      <c r="AU40" s="282">
        <v>143.99</v>
      </c>
      <c r="AV40" s="282"/>
      <c r="AW40" s="282"/>
      <c r="AX40" s="282"/>
      <c r="AY40" s="282"/>
      <c r="AZ40" s="187"/>
      <c r="BA40" s="182"/>
    </row>
    <row r="41" spans="1:53" s="188" customFormat="1" x14ac:dyDescent="0.2">
      <c r="A41" s="182"/>
      <c r="B41" s="185" t="s">
        <v>101</v>
      </c>
      <c r="C41" s="185"/>
      <c r="D41" s="213" t="s">
        <v>102</v>
      </c>
      <c r="E41" s="338">
        <v>333</v>
      </c>
      <c r="F41" s="338">
        <v>127</v>
      </c>
      <c r="G41" s="338">
        <v>79</v>
      </c>
      <c r="H41" s="338">
        <v>58</v>
      </c>
      <c r="I41" s="338">
        <v>100</v>
      </c>
      <c r="J41" s="185"/>
      <c r="K41" s="182"/>
      <c r="L41" s="182"/>
      <c r="M41" s="245">
        <v>97927.4</v>
      </c>
      <c r="N41" s="245">
        <v>21503.86</v>
      </c>
      <c r="O41" s="245">
        <v>10283.799999999999</v>
      </c>
      <c r="P41" s="245">
        <v>9019.44</v>
      </c>
      <c r="Q41" s="245">
        <v>56142.12</v>
      </c>
      <c r="R41" s="245"/>
      <c r="S41" s="182"/>
      <c r="T41" s="182"/>
      <c r="U41" s="352">
        <v>294.07627627627602</v>
      </c>
      <c r="V41" s="352">
        <v>169.321732283465</v>
      </c>
      <c r="W41" s="352">
        <v>130.174683544304</v>
      </c>
      <c r="X41" s="352">
        <v>155.507586206897</v>
      </c>
      <c r="Y41" s="352">
        <v>561.4212</v>
      </c>
      <c r="AA41" s="182"/>
      <c r="AB41" s="185" t="s">
        <v>752</v>
      </c>
      <c r="AC41" s="185"/>
      <c r="AD41" s="186" t="s">
        <v>105</v>
      </c>
      <c r="AE41" s="354">
        <v>1</v>
      </c>
      <c r="AF41" s="354">
        <v>1</v>
      </c>
      <c r="AG41" s="354"/>
      <c r="AH41" s="354"/>
      <c r="AI41" s="354"/>
      <c r="AJ41" s="187"/>
      <c r="AK41" s="182"/>
      <c r="AL41" s="182"/>
      <c r="AM41" s="291">
        <v>12.55</v>
      </c>
      <c r="AN41" s="291">
        <v>13.81</v>
      </c>
      <c r="AO41" s="291"/>
      <c r="AP41" s="291"/>
      <c r="AQ41" s="291"/>
      <c r="AR41" s="282"/>
      <c r="AS41" s="280"/>
      <c r="AT41" s="280"/>
      <c r="AU41" s="282">
        <v>12.55</v>
      </c>
      <c r="AV41" s="282">
        <v>13.81</v>
      </c>
      <c r="AW41" s="282"/>
      <c r="AX41" s="282"/>
      <c r="AY41" s="282"/>
      <c r="AZ41" s="187"/>
      <c r="BA41" s="182"/>
    </row>
    <row r="42" spans="1:53" s="188" customFormat="1" x14ac:dyDescent="0.2">
      <c r="A42" s="182"/>
      <c r="B42" s="185" t="s">
        <v>101</v>
      </c>
      <c r="C42" s="185"/>
      <c r="D42" s="213" t="s">
        <v>103</v>
      </c>
      <c r="E42" s="338">
        <v>4</v>
      </c>
      <c r="F42" s="338">
        <v>2</v>
      </c>
      <c r="G42" s="338">
        <v>1</v>
      </c>
      <c r="H42" s="338">
        <v>1</v>
      </c>
      <c r="I42" s="338">
        <v>1</v>
      </c>
      <c r="J42" s="185"/>
      <c r="K42" s="182"/>
      <c r="L42" s="182"/>
      <c r="M42" s="245">
        <v>1818.33</v>
      </c>
      <c r="N42" s="245">
        <v>447.78</v>
      </c>
      <c r="O42" s="245">
        <v>203.36</v>
      </c>
      <c r="P42" s="245">
        <v>192.06</v>
      </c>
      <c r="Q42" s="245">
        <v>65</v>
      </c>
      <c r="R42" s="245"/>
      <c r="S42" s="182"/>
      <c r="T42" s="182"/>
      <c r="U42" s="352">
        <v>454.58249999999998</v>
      </c>
      <c r="V42" s="352">
        <v>223.89</v>
      </c>
      <c r="W42" s="352">
        <v>203.36</v>
      </c>
      <c r="X42" s="352">
        <v>192.06</v>
      </c>
      <c r="Y42" s="352">
        <v>65</v>
      </c>
      <c r="AA42" s="182"/>
      <c r="AB42" s="185" t="s">
        <v>113</v>
      </c>
      <c r="AC42" s="185"/>
      <c r="AD42" s="186" t="s">
        <v>104</v>
      </c>
      <c r="AE42" s="354">
        <v>29</v>
      </c>
      <c r="AF42" s="354">
        <v>20</v>
      </c>
      <c r="AG42" s="354">
        <v>15</v>
      </c>
      <c r="AH42" s="354">
        <v>12</v>
      </c>
      <c r="AI42" s="354">
        <v>13</v>
      </c>
      <c r="AJ42" s="187"/>
      <c r="AK42" s="182"/>
      <c r="AL42" s="182"/>
      <c r="AM42" s="291">
        <v>6866.66</v>
      </c>
      <c r="AN42" s="291">
        <v>3106.28</v>
      </c>
      <c r="AO42" s="291">
        <v>710.16</v>
      </c>
      <c r="AP42" s="291">
        <v>901.6</v>
      </c>
      <c r="AQ42" s="291">
        <v>1681.06</v>
      </c>
      <c r="AR42" s="282"/>
      <c r="AS42" s="280"/>
      <c r="AT42" s="280"/>
      <c r="AU42" s="282">
        <v>236.78137931034499</v>
      </c>
      <c r="AV42" s="282">
        <v>155.31399999999999</v>
      </c>
      <c r="AW42" s="282">
        <v>47.344000000000001</v>
      </c>
      <c r="AX42" s="282">
        <v>75.133333333333297</v>
      </c>
      <c r="AY42" s="282">
        <v>129.312307692308</v>
      </c>
      <c r="AZ42" s="187"/>
      <c r="BA42" s="182"/>
    </row>
    <row r="43" spans="1:53" s="188" customFormat="1" x14ac:dyDescent="0.2">
      <c r="A43" s="182"/>
      <c r="B43" s="185" t="s">
        <v>101</v>
      </c>
      <c r="C43" s="185"/>
      <c r="D43" s="213" t="s">
        <v>104</v>
      </c>
      <c r="E43" s="338"/>
      <c r="F43" s="338">
        <v>1</v>
      </c>
      <c r="G43" s="338">
        <v>1</v>
      </c>
      <c r="H43" s="338">
        <v>1</v>
      </c>
      <c r="I43" s="338">
        <v>1</v>
      </c>
      <c r="J43" s="185"/>
      <c r="K43" s="182"/>
      <c r="L43" s="182"/>
      <c r="M43" s="245"/>
      <c r="N43" s="245">
        <v>171.11</v>
      </c>
      <c r="O43" s="245">
        <v>120.04</v>
      </c>
      <c r="P43" s="245">
        <v>124.17</v>
      </c>
      <c r="Q43" s="245">
        <v>670.57</v>
      </c>
      <c r="R43" s="245"/>
      <c r="S43" s="182"/>
      <c r="T43" s="182"/>
      <c r="U43" s="352"/>
      <c r="V43" s="352">
        <v>171.11</v>
      </c>
      <c r="W43" s="352">
        <v>120.04</v>
      </c>
      <c r="X43" s="352">
        <v>124.17</v>
      </c>
      <c r="Y43" s="352">
        <v>670.57</v>
      </c>
      <c r="AA43" s="182"/>
      <c r="AB43" s="185" t="s">
        <v>115</v>
      </c>
      <c r="AC43" s="185"/>
      <c r="AD43" s="186" t="s">
        <v>104</v>
      </c>
      <c r="AE43" s="354">
        <v>1</v>
      </c>
      <c r="AF43" s="354"/>
      <c r="AG43" s="354"/>
      <c r="AH43" s="354"/>
      <c r="AI43" s="354"/>
      <c r="AJ43" s="187"/>
      <c r="AK43" s="182"/>
      <c r="AL43" s="182"/>
      <c r="AM43" s="291">
        <v>2</v>
      </c>
      <c r="AN43" s="291"/>
      <c r="AO43" s="291"/>
      <c r="AP43" s="291"/>
      <c r="AQ43" s="291"/>
      <c r="AR43" s="282"/>
      <c r="AS43" s="280"/>
      <c r="AT43" s="280"/>
      <c r="AU43" s="282">
        <v>2</v>
      </c>
      <c r="AV43" s="282"/>
      <c r="AW43" s="282"/>
      <c r="AX43" s="282"/>
      <c r="AY43" s="282"/>
      <c r="AZ43" s="187"/>
      <c r="BA43" s="182"/>
    </row>
    <row r="44" spans="1:53" s="188" customFormat="1" x14ac:dyDescent="0.2">
      <c r="A44" s="182"/>
      <c r="B44" s="185" t="s">
        <v>101</v>
      </c>
      <c r="C44" s="185"/>
      <c r="D44" s="213" t="s">
        <v>105</v>
      </c>
      <c r="E44" s="338">
        <v>2</v>
      </c>
      <c r="F44" s="338"/>
      <c r="G44" s="338"/>
      <c r="H44" s="338"/>
      <c r="I44" s="338"/>
      <c r="J44" s="185"/>
      <c r="K44" s="182"/>
      <c r="L44" s="182"/>
      <c r="M44" s="245">
        <v>473.51</v>
      </c>
      <c r="N44" s="245"/>
      <c r="O44" s="245"/>
      <c r="P44" s="245"/>
      <c r="Q44" s="245"/>
      <c r="R44" s="245"/>
      <c r="S44" s="182"/>
      <c r="T44" s="182"/>
      <c r="U44" s="352">
        <v>236.755</v>
      </c>
      <c r="V44" s="352"/>
      <c r="W44" s="352"/>
      <c r="X44" s="352"/>
      <c r="Y44" s="352"/>
      <c r="AA44" s="182"/>
      <c r="AB44" s="185" t="s">
        <v>118</v>
      </c>
      <c r="AC44" s="185"/>
      <c r="AD44" s="186" t="s">
        <v>105</v>
      </c>
      <c r="AE44" s="354">
        <v>7</v>
      </c>
      <c r="AF44" s="354">
        <v>5</v>
      </c>
      <c r="AG44" s="354">
        <v>5</v>
      </c>
      <c r="AH44" s="354">
        <v>4</v>
      </c>
      <c r="AI44" s="354">
        <v>3</v>
      </c>
      <c r="AJ44" s="187"/>
      <c r="AK44" s="182"/>
      <c r="AL44" s="182"/>
      <c r="AM44" s="291">
        <v>356.76</v>
      </c>
      <c r="AN44" s="291">
        <v>176.37</v>
      </c>
      <c r="AO44" s="291">
        <v>184.83</v>
      </c>
      <c r="AP44" s="291">
        <v>109.19</v>
      </c>
      <c r="AQ44" s="291">
        <v>535.27</v>
      </c>
      <c r="AR44" s="282"/>
      <c r="AS44" s="280"/>
      <c r="AT44" s="280"/>
      <c r="AU44" s="282">
        <v>50.965714285714299</v>
      </c>
      <c r="AV44" s="282">
        <v>35.274000000000001</v>
      </c>
      <c r="AW44" s="282">
        <v>36.966000000000001</v>
      </c>
      <c r="AX44" s="282">
        <v>27.297499999999999</v>
      </c>
      <c r="AY44" s="282">
        <v>178.42333333333301</v>
      </c>
      <c r="AZ44" s="187"/>
      <c r="BA44" s="182"/>
    </row>
    <row r="45" spans="1:53" s="188" customFormat="1" x14ac:dyDescent="0.2">
      <c r="A45" s="182"/>
      <c r="B45" s="185" t="s">
        <v>644</v>
      </c>
      <c r="C45" s="185"/>
      <c r="D45" s="213" t="s">
        <v>103</v>
      </c>
      <c r="E45" s="338">
        <v>28</v>
      </c>
      <c r="F45" s="338">
        <v>19</v>
      </c>
      <c r="G45" s="338"/>
      <c r="H45" s="338">
        <v>6</v>
      </c>
      <c r="I45" s="338">
        <v>7</v>
      </c>
      <c r="J45" s="185"/>
      <c r="K45" s="182"/>
      <c r="L45" s="182"/>
      <c r="M45" s="245">
        <v>3664.87</v>
      </c>
      <c r="N45" s="245">
        <v>2033.02</v>
      </c>
      <c r="O45" s="245"/>
      <c r="P45" s="245">
        <v>628.71</v>
      </c>
      <c r="Q45" s="245">
        <v>1899.66</v>
      </c>
      <c r="R45" s="245"/>
      <c r="S45" s="182"/>
      <c r="T45" s="182"/>
      <c r="U45" s="352">
        <v>130.88821428571401</v>
      </c>
      <c r="V45" s="352">
        <v>107.001052631579</v>
      </c>
      <c r="W45" s="352"/>
      <c r="X45" s="352">
        <v>104.785</v>
      </c>
      <c r="Y45" s="352">
        <v>271.38</v>
      </c>
      <c r="AA45" s="182"/>
      <c r="AB45" s="185" t="s">
        <v>123</v>
      </c>
      <c r="AC45" s="185"/>
      <c r="AD45" s="186" t="s">
        <v>124</v>
      </c>
      <c r="AE45" s="354">
        <v>1</v>
      </c>
      <c r="AF45" s="354">
        <v>1</v>
      </c>
      <c r="AG45" s="354">
        <v>1</v>
      </c>
      <c r="AH45" s="354">
        <v>1</v>
      </c>
      <c r="AI45" s="354"/>
      <c r="AJ45" s="187"/>
      <c r="AK45" s="182"/>
      <c r="AL45" s="182"/>
      <c r="AM45" s="291">
        <v>61.79</v>
      </c>
      <c r="AN45" s="291">
        <v>24.98</v>
      </c>
      <c r="AO45" s="291">
        <v>18.07</v>
      </c>
      <c r="AP45" s="291">
        <v>20.49</v>
      </c>
      <c r="AQ45" s="291"/>
      <c r="AR45" s="282"/>
      <c r="AS45" s="280"/>
      <c r="AT45" s="280"/>
      <c r="AU45" s="282">
        <v>61.79</v>
      </c>
      <c r="AV45" s="282">
        <v>24.98</v>
      </c>
      <c r="AW45" s="282">
        <v>18.07</v>
      </c>
      <c r="AX45" s="282">
        <v>20.49</v>
      </c>
      <c r="AY45" s="282"/>
      <c r="AZ45" s="187"/>
      <c r="BA45" s="182"/>
    </row>
    <row r="46" spans="1:53" s="188" customFormat="1" x14ac:dyDescent="0.2">
      <c r="A46" s="182"/>
      <c r="B46" s="185" t="s">
        <v>753</v>
      </c>
      <c r="C46" s="185"/>
      <c r="D46" s="213" t="s">
        <v>102</v>
      </c>
      <c r="E46" s="338">
        <v>1</v>
      </c>
      <c r="F46" s="338"/>
      <c r="G46" s="338"/>
      <c r="H46" s="338"/>
      <c r="I46" s="338"/>
      <c r="J46" s="185"/>
      <c r="K46" s="182"/>
      <c r="L46" s="182"/>
      <c r="M46" s="245">
        <v>381.57</v>
      </c>
      <c r="N46" s="245"/>
      <c r="O46" s="245"/>
      <c r="P46" s="245"/>
      <c r="Q46" s="245"/>
      <c r="R46" s="245"/>
      <c r="S46" s="182"/>
      <c r="T46" s="182"/>
      <c r="U46" s="352">
        <v>381.57</v>
      </c>
      <c r="V46" s="352"/>
      <c r="W46" s="352"/>
      <c r="X46" s="352"/>
      <c r="Y46" s="352"/>
      <c r="AA46" s="182"/>
      <c r="AB46" s="185" t="s">
        <v>125</v>
      </c>
      <c r="AC46" s="185"/>
      <c r="AD46" s="186" t="s">
        <v>120</v>
      </c>
      <c r="AE46" s="354">
        <v>2</v>
      </c>
      <c r="AF46" s="354">
        <v>2</v>
      </c>
      <c r="AG46" s="354">
        <v>1</v>
      </c>
      <c r="AH46" s="354">
        <v>1</v>
      </c>
      <c r="AI46" s="354"/>
      <c r="AJ46" s="187"/>
      <c r="AK46" s="182"/>
      <c r="AL46" s="182"/>
      <c r="AM46" s="291">
        <v>315.47000000000003</v>
      </c>
      <c r="AN46" s="291">
        <v>121.47</v>
      </c>
      <c r="AO46" s="291">
        <v>6.75</v>
      </c>
      <c r="AP46" s="291">
        <v>15</v>
      </c>
      <c r="AQ46" s="291"/>
      <c r="AR46" s="282"/>
      <c r="AS46" s="280"/>
      <c r="AT46" s="280"/>
      <c r="AU46" s="282">
        <v>157.73500000000001</v>
      </c>
      <c r="AV46" s="282">
        <v>60.734999999999999</v>
      </c>
      <c r="AW46" s="282">
        <v>6.75</v>
      </c>
      <c r="AX46" s="282">
        <v>15</v>
      </c>
      <c r="AY46" s="282"/>
      <c r="AZ46" s="187"/>
      <c r="BA46" s="182"/>
    </row>
    <row r="47" spans="1:53" s="188" customFormat="1" x14ac:dyDescent="0.2">
      <c r="A47" s="182"/>
      <c r="B47" s="185" t="s">
        <v>106</v>
      </c>
      <c r="C47" s="185"/>
      <c r="D47" s="213" t="s">
        <v>107</v>
      </c>
      <c r="E47" s="338">
        <v>74</v>
      </c>
      <c r="F47" s="338">
        <v>39</v>
      </c>
      <c r="G47" s="338">
        <v>25</v>
      </c>
      <c r="H47" s="338">
        <v>21</v>
      </c>
      <c r="I47" s="338">
        <v>33</v>
      </c>
      <c r="J47" s="185"/>
      <c r="K47" s="182"/>
      <c r="L47" s="182"/>
      <c r="M47" s="245">
        <v>27682.27</v>
      </c>
      <c r="N47" s="245">
        <v>7775.53</v>
      </c>
      <c r="O47" s="245">
        <v>4380.0200000000004</v>
      </c>
      <c r="P47" s="245">
        <v>3889.33</v>
      </c>
      <c r="Q47" s="245">
        <v>35966.69</v>
      </c>
      <c r="R47" s="245"/>
      <c r="S47" s="182"/>
      <c r="T47" s="182"/>
      <c r="U47" s="352">
        <v>374.08472972972999</v>
      </c>
      <c r="V47" s="352">
        <v>199.37256410256401</v>
      </c>
      <c r="W47" s="352">
        <v>175.20079999999999</v>
      </c>
      <c r="X47" s="352">
        <v>185.20619047618999</v>
      </c>
      <c r="Y47" s="352">
        <v>1089.8996969697</v>
      </c>
      <c r="AA47" s="182"/>
      <c r="AB47" s="185" t="s">
        <v>754</v>
      </c>
      <c r="AC47" s="185"/>
      <c r="AD47" s="186" t="s">
        <v>127</v>
      </c>
      <c r="AE47" s="354">
        <v>9</v>
      </c>
      <c r="AF47" s="354">
        <v>5</v>
      </c>
      <c r="AG47" s="354">
        <v>2</v>
      </c>
      <c r="AH47" s="354">
        <v>3</v>
      </c>
      <c r="AI47" s="354">
        <v>1</v>
      </c>
      <c r="AJ47" s="187"/>
      <c r="AK47" s="182"/>
      <c r="AL47" s="182"/>
      <c r="AM47" s="291">
        <v>1497.14</v>
      </c>
      <c r="AN47" s="291">
        <v>678.35</v>
      </c>
      <c r="AO47" s="291">
        <v>200.05</v>
      </c>
      <c r="AP47" s="291">
        <v>255.4</v>
      </c>
      <c r="AQ47" s="291">
        <v>1820.06</v>
      </c>
      <c r="AR47" s="282"/>
      <c r="AS47" s="280"/>
      <c r="AT47" s="280"/>
      <c r="AU47" s="282">
        <v>166.34888888888901</v>
      </c>
      <c r="AV47" s="282">
        <v>135.66999999999999</v>
      </c>
      <c r="AW47" s="282">
        <v>100.02500000000001</v>
      </c>
      <c r="AX47" s="282">
        <v>85.133333333333297</v>
      </c>
      <c r="AY47" s="282">
        <v>1820.06</v>
      </c>
      <c r="AZ47" s="187"/>
      <c r="BA47" s="182"/>
    </row>
    <row r="48" spans="1:53" s="188" customFormat="1" x14ac:dyDescent="0.2">
      <c r="A48" s="182"/>
      <c r="B48" s="185" t="s">
        <v>755</v>
      </c>
      <c r="C48" s="185"/>
      <c r="D48" s="213" t="s">
        <v>756</v>
      </c>
      <c r="E48" s="338">
        <v>1</v>
      </c>
      <c r="F48" s="338">
        <v>1</v>
      </c>
      <c r="G48" s="338">
        <v>1</v>
      </c>
      <c r="H48" s="338">
        <v>1</v>
      </c>
      <c r="I48" s="338">
        <v>1</v>
      </c>
      <c r="J48" s="185"/>
      <c r="K48" s="182"/>
      <c r="L48" s="182"/>
      <c r="M48" s="245">
        <v>522.86</v>
      </c>
      <c r="N48" s="245">
        <v>371.78</v>
      </c>
      <c r="O48" s="245">
        <v>243.35</v>
      </c>
      <c r="P48" s="245">
        <v>154.34</v>
      </c>
      <c r="Q48" s="245">
        <v>1162.96</v>
      </c>
      <c r="R48" s="245"/>
      <c r="S48" s="182"/>
      <c r="T48" s="182"/>
      <c r="U48" s="352">
        <v>522.86</v>
      </c>
      <c r="V48" s="352">
        <v>371.78</v>
      </c>
      <c r="W48" s="352">
        <v>243.35</v>
      </c>
      <c r="X48" s="352">
        <v>154.34</v>
      </c>
      <c r="Y48" s="352">
        <v>1162.96</v>
      </c>
      <c r="AA48" s="182"/>
      <c r="AB48" s="185" t="s">
        <v>126</v>
      </c>
      <c r="AC48" s="185"/>
      <c r="AD48" s="186" t="s">
        <v>127</v>
      </c>
      <c r="AE48" s="354">
        <v>6</v>
      </c>
      <c r="AF48" s="354">
        <v>5</v>
      </c>
      <c r="AG48" s="354">
        <v>4</v>
      </c>
      <c r="AH48" s="354">
        <v>4</v>
      </c>
      <c r="AI48" s="354">
        <v>4</v>
      </c>
      <c r="AJ48" s="187"/>
      <c r="AK48" s="182"/>
      <c r="AL48" s="182"/>
      <c r="AM48" s="291">
        <v>256.69</v>
      </c>
      <c r="AN48" s="291">
        <v>143.88999999999999</v>
      </c>
      <c r="AO48" s="291">
        <v>92.27</v>
      </c>
      <c r="AP48" s="291">
        <v>88.96</v>
      </c>
      <c r="AQ48" s="291">
        <v>197.08</v>
      </c>
      <c r="AR48" s="282"/>
      <c r="AS48" s="280"/>
      <c r="AT48" s="280"/>
      <c r="AU48" s="282">
        <v>42.781666666666702</v>
      </c>
      <c r="AV48" s="282">
        <v>28.777999999999999</v>
      </c>
      <c r="AW48" s="282">
        <v>23.067499999999999</v>
      </c>
      <c r="AX48" s="282">
        <v>22.24</v>
      </c>
      <c r="AY48" s="282">
        <v>49.27</v>
      </c>
      <c r="AZ48" s="187"/>
      <c r="BA48" s="182"/>
    </row>
    <row r="49" spans="1:53" s="188" customFormat="1" x14ac:dyDescent="0.2">
      <c r="A49" s="182"/>
      <c r="B49" s="185" t="s">
        <v>645</v>
      </c>
      <c r="C49" s="185"/>
      <c r="D49" s="213" t="s">
        <v>79</v>
      </c>
      <c r="E49" s="338">
        <v>6</v>
      </c>
      <c r="F49" s="338">
        <v>4</v>
      </c>
      <c r="G49" s="338">
        <v>3</v>
      </c>
      <c r="H49" s="338">
        <v>2</v>
      </c>
      <c r="I49" s="338">
        <v>3</v>
      </c>
      <c r="J49" s="185"/>
      <c r="K49" s="182"/>
      <c r="L49" s="182"/>
      <c r="M49" s="245">
        <v>1967.19</v>
      </c>
      <c r="N49" s="245">
        <v>589.30999999999995</v>
      </c>
      <c r="O49" s="245">
        <v>227.02</v>
      </c>
      <c r="P49" s="245">
        <v>241.53</v>
      </c>
      <c r="Q49" s="245">
        <v>956.13</v>
      </c>
      <c r="R49" s="245"/>
      <c r="S49" s="182"/>
      <c r="T49" s="182"/>
      <c r="U49" s="352">
        <v>327.86500000000001</v>
      </c>
      <c r="V49" s="352">
        <v>147.32749999999999</v>
      </c>
      <c r="W49" s="352">
        <v>75.673333333333304</v>
      </c>
      <c r="X49" s="352">
        <v>120.765</v>
      </c>
      <c r="Y49" s="352">
        <v>318.70999999999998</v>
      </c>
      <c r="AA49" s="182"/>
      <c r="AB49" s="185" t="s">
        <v>128</v>
      </c>
      <c r="AC49" s="185"/>
      <c r="AD49" s="186" t="s">
        <v>68</v>
      </c>
      <c r="AE49" s="354">
        <v>153</v>
      </c>
      <c r="AF49" s="354">
        <v>87</v>
      </c>
      <c r="AG49" s="354">
        <v>61</v>
      </c>
      <c r="AH49" s="354">
        <v>58</v>
      </c>
      <c r="AI49" s="354">
        <v>54</v>
      </c>
      <c r="AJ49" s="187"/>
      <c r="AK49" s="182"/>
      <c r="AL49" s="182"/>
      <c r="AM49" s="291">
        <v>40619.550000000003</v>
      </c>
      <c r="AN49" s="291">
        <v>16225.53</v>
      </c>
      <c r="AO49" s="291">
        <v>12444.67</v>
      </c>
      <c r="AP49" s="291">
        <v>11448.73</v>
      </c>
      <c r="AQ49" s="291">
        <v>79929.77</v>
      </c>
      <c r="AR49" s="282"/>
      <c r="AS49" s="280"/>
      <c r="AT49" s="280"/>
      <c r="AU49" s="282">
        <v>265.48725490196102</v>
      </c>
      <c r="AV49" s="282">
        <v>186.50034482758599</v>
      </c>
      <c r="AW49" s="282">
        <v>204.01098360655701</v>
      </c>
      <c r="AX49" s="282">
        <v>197.39189655172399</v>
      </c>
      <c r="AY49" s="282">
        <v>1480.1809259259301</v>
      </c>
      <c r="AZ49" s="187"/>
      <c r="BA49" s="182"/>
    </row>
    <row r="50" spans="1:53" s="188" customFormat="1" x14ac:dyDescent="0.2">
      <c r="A50" s="182"/>
      <c r="B50" s="185" t="s">
        <v>113</v>
      </c>
      <c r="C50" s="185"/>
      <c r="D50" s="213" t="s">
        <v>104</v>
      </c>
      <c r="E50" s="338">
        <v>195</v>
      </c>
      <c r="F50" s="338">
        <v>97</v>
      </c>
      <c r="G50" s="338">
        <v>69</v>
      </c>
      <c r="H50" s="338">
        <v>56</v>
      </c>
      <c r="I50" s="338">
        <v>43</v>
      </c>
      <c r="J50" s="185"/>
      <c r="K50" s="182"/>
      <c r="L50" s="182"/>
      <c r="M50" s="245">
        <v>29033.45</v>
      </c>
      <c r="N50" s="245">
        <v>7794.32</v>
      </c>
      <c r="O50" s="245">
        <v>3986.38</v>
      </c>
      <c r="P50" s="245">
        <v>4556.63</v>
      </c>
      <c r="Q50" s="245">
        <v>12181.39</v>
      </c>
      <c r="R50" s="245"/>
      <c r="S50" s="182"/>
      <c r="T50" s="182"/>
      <c r="U50" s="352">
        <v>148.88948717948699</v>
      </c>
      <c r="V50" s="352">
        <v>80.353814432989694</v>
      </c>
      <c r="W50" s="352">
        <v>57.7736231884058</v>
      </c>
      <c r="X50" s="352">
        <v>81.368392857142894</v>
      </c>
      <c r="Y50" s="352">
        <v>283.28813953488401</v>
      </c>
      <c r="AA50" s="182"/>
      <c r="AB50" s="185" t="s">
        <v>128</v>
      </c>
      <c r="AC50" s="185"/>
      <c r="AD50" s="186" t="s">
        <v>75</v>
      </c>
      <c r="AE50" s="354">
        <v>2</v>
      </c>
      <c r="AF50" s="354">
        <v>2</v>
      </c>
      <c r="AG50" s="354">
        <v>2</v>
      </c>
      <c r="AH50" s="354">
        <v>1</v>
      </c>
      <c r="AI50" s="354"/>
      <c r="AJ50" s="187"/>
      <c r="AK50" s="182"/>
      <c r="AL50" s="182"/>
      <c r="AM50" s="291">
        <v>625.97</v>
      </c>
      <c r="AN50" s="291">
        <v>448.56</v>
      </c>
      <c r="AO50" s="291">
        <v>428.45</v>
      </c>
      <c r="AP50" s="291">
        <v>14.9</v>
      </c>
      <c r="AQ50" s="291"/>
      <c r="AR50" s="282"/>
      <c r="AS50" s="280"/>
      <c r="AT50" s="280"/>
      <c r="AU50" s="282">
        <v>312.98500000000001</v>
      </c>
      <c r="AV50" s="282">
        <v>224.28</v>
      </c>
      <c r="AW50" s="282">
        <v>214.22499999999999</v>
      </c>
      <c r="AX50" s="282">
        <v>14.9</v>
      </c>
      <c r="AY50" s="282"/>
      <c r="AZ50" s="187"/>
      <c r="BA50" s="182"/>
    </row>
    <row r="51" spans="1:53" s="188" customFormat="1" x14ac:dyDescent="0.2">
      <c r="A51" s="182"/>
      <c r="B51" s="185" t="s">
        <v>115</v>
      </c>
      <c r="C51" s="185"/>
      <c r="D51" s="213" t="s">
        <v>104</v>
      </c>
      <c r="E51" s="338">
        <v>4</v>
      </c>
      <c r="F51" s="338">
        <v>2</v>
      </c>
      <c r="G51" s="338">
        <v>2</v>
      </c>
      <c r="H51" s="338">
        <v>2</v>
      </c>
      <c r="I51" s="338"/>
      <c r="J51" s="185"/>
      <c r="K51" s="182"/>
      <c r="L51" s="182"/>
      <c r="M51" s="245">
        <v>420.5</v>
      </c>
      <c r="N51" s="245">
        <v>109.66</v>
      </c>
      <c r="O51" s="245">
        <v>101.27</v>
      </c>
      <c r="P51" s="245">
        <v>325.39999999999998</v>
      </c>
      <c r="Q51" s="245"/>
      <c r="R51" s="245"/>
      <c r="S51" s="182"/>
      <c r="T51" s="182"/>
      <c r="U51" s="352">
        <v>105.125</v>
      </c>
      <c r="V51" s="352">
        <v>54.83</v>
      </c>
      <c r="W51" s="352">
        <v>50.634999999999998</v>
      </c>
      <c r="X51" s="352">
        <v>162.69999999999999</v>
      </c>
      <c r="Y51" s="352"/>
      <c r="AA51" s="182"/>
      <c r="AB51" s="185" t="s">
        <v>128</v>
      </c>
      <c r="AC51" s="185"/>
      <c r="AD51" s="186" t="s">
        <v>153</v>
      </c>
      <c r="AE51" s="354">
        <v>1</v>
      </c>
      <c r="AF51" s="354"/>
      <c r="AG51" s="354"/>
      <c r="AH51" s="354"/>
      <c r="AI51" s="354"/>
      <c r="AJ51" s="187"/>
      <c r="AK51" s="182"/>
      <c r="AL51" s="182"/>
      <c r="AM51" s="291">
        <v>1414.97</v>
      </c>
      <c r="AN51" s="291"/>
      <c r="AO51" s="291"/>
      <c r="AP51" s="291"/>
      <c r="AQ51" s="291"/>
      <c r="AR51" s="282"/>
      <c r="AS51" s="280"/>
      <c r="AT51" s="280"/>
      <c r="AU51" s="282">
        <v>1414.97</v>
      </c>
      <c r="AV51" s="282"/>
      <c r="AW51" s="282"/>
      <c r="AX51" s="282"/>
      <c r="AY51" s="282"/>
      <c r="AZ51" s="187"/>
      <c r="BA51" s="182"/>
    </row>
    <row r="52" spans="1:53" s="188" customFormat="1" x14ac:dyDescent="0.2">
      <c r="A52" s="182"/>
      <c r="B52" s="185" t="s">
        <v>646</v>
      </c>
      <c r="C52" s="185"/>
      <c r="D52" s="213" t="s">
        <v>104</v>
      </c>
      <c r="E52" s="338">
        <v>12</v>
      </c>
      <c r="F52" s="338">
        <v>7</v>
      </c>
      <c r="G52" s="338">
        <v>5</v>
      </c>
      <c r="H52" s="338">
        <v>5</v>
      </c>
      <c r="I52" s="338">
        <v>1</v>
      </c>
      <c r="J52" s="185"/>
      <c r="K52" s="182"/>
      <c r="L52" s="182"/>
      <c r="M52" s="245">
        <v>1022.69</v>
      </c>
      <c r="N52" s="245">
        <v>312.57</v>
      </c>
      <c r="O52" s="245">
        <v>170.97</v>
      </c>
      <c r="P52" s="245">
        <v>109.15</v>
      </c>
      <c r="Q52" s="245">
        <v>474.04</v>
      </c>
      <c r="R52" s="245"/>
      <c r="S52" s="182"/>
      <c r="T52" s="182"/>
      <c r="U52" s="352">
        <v>85.224166666666704</v>
      </c>
      <c r="V52" s="352">
        <v>44.652857142857101</v>
      </c>
      <c r="W52" s="352">
        <v>34.194000000000003</v>
      </c>
      <c r="X52" s="352">
        <v>21.83</v>
      </c>
      <c r="Y52" s="352">
        <v>474.04</v>
      </c>
      <c r="AA52" s="182"/>
      <c r="AB52" s="185" t="s">
        <v>135</v>
      </c>
      <c r="AC52" s="185"/>
      <c r="AD52" s="186" t="s">
        <v>131</v>
      </c>
      <c r="AE52" s="354">
        <v>24</v>
      </c>
      <c r="AF52" s="354">
        <v>10</v>
      </c>
      <c r="AG52" s="354">
        <v>5</v>
      </c>
      <c r="AH52" s="354">
        <v>3</v>
      </c>
      <c r="AI52" s="354">
        <v>4</v>
      </c>
      <c r="AJ52" s="187"/>
      <c r="AK52" s="182"/>
      <c r="AL52" s="182"/>
      <c r="AM52" s="291">
        <v>7811.22</v>
      </c>
      <c r="AN52" s="291">
        <v>2239.61</v>
      </c>
      <c r="AO52" s="291">
        <v>1404.43</v>
      </c>
      <c r="AP52" s="291">
        <v>609.51</v>
      </c>
      <c r="AQ52" s="291">
        <v>810.04</v>
      </c>
      <c r="AR52" s="282"/>
      <c r="AS52" s="280"/>
      <c r="AT52" s="280"/>
      <c r="AU52" s="282">
        <v>325.46749999999997</v>
      </c>
      <c r="AV52" s="282">
        <v>223.96100000000001</v>
      </c>
      <c r="AW52" s="282">
        <v>280.88600000000002</v>
      </c>
      <c r="AX52" s="282">
        <v>203.17</v>
      </c>
      <c r="AY52" s="282">
        <v>202.51</v>
      </c>
      <c r="AZ52" s="187"/>
      <c r="BA52" s="182"/>
    </row>
    <row r="53" spans="1:53" s="188" customFormat="1" x14ac:dyDescent="0.2">
      <c r="A53" s="182"/>
      <c r="B53" s="185" t="s">
        <v>117</v>
      </c>
      <c r="C53" s="185"/>
      <c r="D53" s="213" t="s">
        <v>104</v>
      </c>
      <c r="E53" s="338">
        <v>2</v>
      </c>
      <c r="F53" s="338">
        <v>1</v>
      </c>
      <c r="G53" s="338">
        <v>1</v>
      </c>
      <c r="H53" s="338">
        <v>1</v>
      </c>
      <c r="I53" s="338">
        <v>1</v>
      </c>
      <c r="J53" s="185"/>
      <c r="K53" s="182"/>
      <c r="L53" s="182"/>
      <c r="M53" s="245">
        <v>112.37</v>
      </c>
      <c r="N53" s="245">
        <v>96.4</v>
      </c>
      <c r="O53" s="245">
        <v>36.25</v>
      </c>
      <c r="P53" s="245">
        <v>32.85</v>
      </c>
      <c r="Q53" s="245">
        <v>378.26</v>
      </c>
      <c r="R53" s="245"/>
      <c r="S53" s="182"/>
      <c r="T53" s="182"/>
      <c r="U53" s="352">
        <v>56.185000000000002</v>
      </c>
      <c r="V53" s="352">
        <v>96.4</v>
      </c>
      <c r="W53" s="352">
        <v>36.25</v>
      </c>
      <c r="X53" s="352">
        <v>32.85</v>
      </c>
      <c r="Y53" s="352">
        <v>378.26</v>
      </c>
      <c r="AA53" s="182"/>
      <c r="AB53" s="185" t="s">
        <v>136</v>
      </c>
      <c r="AC53" s="185"/>
      <c r="AD53" s="186" t="s">
        <v>79</v>
      </c>
      <c r="AE53" s="354">
        <v>18</v>
      </c>
      <c r="AF53" s="354">
        <v>10</v>
      </c>
      <c r="AG53" s="354">
        <v>9</v>
      </c>
      <c r="AH53" s="354">
        <v>7</v>
      </c>
      <c r="AI53" s="354">
        <v>5</v>
      </c>
      <c r="AJ53" s="187"/>
      <c r="AK53" s="182"/>
      <c r="AL53" s="182"/>
      <c r="AM53" s="291">
        <v>1877.17</v>
      </c>
      <c r="AN53" s="291">
        <v>471.36</v>
      </c>
      <c r="AO53" s="291">
        <v>525.92999999999995</v>
      </c>
      <c r="AP53" s="291">
        <v>185.85</v>
      </c>
      <c r="AQ53" s="291">
        <v>797.64</v>
      </c>
      <c r="AR53" s="282"/>
      <c r="AS53" s="280"/>
      <c r="AT53" s="280"/>
      <c r="AU53" s="282">
        <v>104.287222222222</v>
      </c>
      <c r="AV53" s="282">
        <v>47.136000000000003</v>
      </c>
      <c r="AW53" s="282">
        <v>58.436666666666703</v>
      </c>
      <c r="AX53" s="282">
        <v>26.55</v>
      </c>
      <c r="AY53" s="282">
        <v>159.52799999999999</v>
      </c>
      <c r="AZ53" s="187"/>
      <c r="BA53" s="182"/>
    </row>
    <row r="54" spans="1:53" s="188" customFormat="1" x14ac:dyDescent="0.2">
      <c r="A54" s="182"/>
      <c r="B54" s="185" t="s">
        <v>118</v>
      </c>
      <c r="C54" s="185"/>
      <c r="D54" s="213" t="s">
        <v>105</v>
      </c>
      <c r="E54" s="338">
        <v>283</v>
      </c>
      <c r="F54" s="338">
        <v>104</v>
      </c>
      <c r="G54" s="338">
        <v>64</v>
      </c>
      <c r="H54" s="338">
        <v>44</v>
      </c>
      <c r="I54" s="338">
        <v>54</v>
      </c>
      <c r="J54" s="185"/>
      <c r="K54" s="182"/>
      <c r="L54" s="182"/>
      <c r="M54" s="245">
        <v>59429.51</v>
      </c>
      <c r="N54" s="245">
        <v>11629.11</v>
      </c>
      <c r="O54" s="245">
        <v>4398.3900000000003</v>
      </c>
      <c r="P54" s="245">
        <v>2217.2600000000002</v>
      </c>
      <c r="Q54" s="245">
        <v>27591.89</v>
      </c>
      <c r="R54" s="245"/>
      <c r="S54" s="182"/>
      <c r="T54" s="182"/>
      <c r="U54" s="352">
        <v>209.998268551237</v>
      </c>
      <c r="V54" s="352">
        <v>111.81836538461501</v>
      </c>
      <c r="W54" s="352">
        <v>68.724843750000005</v>
      </c>
      <c r="X54" s="352">
        <v>50.392272727272697</v>
      </c>
      <c r="Y54" s="352">
        <v>510.96092592592601</v>
      </c>
      <c r="AA54" s="182"/>
      <c r="AB54" s="185" t="s">
        <v>138</v>
      </c>
      <c r="AC54" s="185"/>
      <c r="AD54" s="186" t="s">
        <v>79</v>
      </c>
      <c r="AE54" s="354">
        <v>1</v>
      </c>
      <c r="AF54" s="354">
        <v>1</v>
      </c>
      <c r="AG54" s="354"/>
      <c r="AH54" s="354"/>
      <c r="AI54" s="354"/>
      <c r="AJ54" s="187"/>
      <c r="AK54" s="182"/>
      <c r="AL54" s="182"/>
      <c r="AM54" s="291">
        <v>180.67</v>
      </c>
      <c r="AN54" s="291">
        <v>139.84</v>
      </c>
      <c r="AO54" s="291"/>
      <c r="AP54" s="291"/>
      <c r="AQ54" s="291"/>
      <c r="AR54" s="282"/>
      <c r="AS54" s="280"/>
      <c r="AT54" s="280"/>
      <c r="AU54" s="282">
        <v>180.67</v>
      </c>
      <c r="AV54" s="282">
        <v>139.84</v>
      </c>
      <c r="AW54" s="282"/>
      <c r="AX54" s="282"/>
      <c r="AY54" s="282"/>
      <c r="AZ54" s="187"/>
      <c r="BA54" s="182"/>
    </row>
    <row r="55" spans="1:53" s="188" customFormat="1" x14ac:dyDescent="0.2">
      <c r="A55" s="182"/>
      <c r="B55" s="185" t="s">
        <v>119</v>
      </c>
      <c r="C55" s="185"/>
      <c r="D55" s="213" t="s">
        <v>120</v>
      </c>
      <c r="E55" s="338"/>
      <c r="F55" s="338"/>
      <c r="G55" s="338"/>
      <c r="H55" s="338">
        <v>1</v>
      </c>
      <c r="I55" s="338">
        <v>1</v>
      </c>
      <c r="J55" s="185"/>
      <c r="K55" s="182"/>
      <c r="L55" s="182"/>
      <c r="M55" s="245"/>
      <c r="N55" s="245"/>
      <c r="O55" s="245"/>
      <c r="P55" s="245">
        <v>6.53</v>
      </c>
      <c r="Q55" s="245">
        <v>348.8</v>
      </c>
      <c r="R55" s="245"/>
      <c r="S55" s="182"/>
      <c r="T55" s="182"/>
      <c r="U55" s="352"/>
      <c r="V55" s="352"/>
      <c r="W55" s="352"/>
      <c r="X55" s="352">
        <v>6.53</v>
      </c>
      <c r="Y55" s="352">
        <v>348.8</v>
      </c>
      <c r="AA55" s="182"/>
      <c r="AB55" s="185" t="s">
        <v>141</v>
      </c>
      <c r="AC55" s="185"/>
      <c r="AD55" s="186" t="s">
        <v>104</v>
      </c>
      <c r="AE55" s="354">
        <v>2</v>
      </c>
      <c r="AF55" s="354">
        <v>2</v>
      </c>
      <c r="AG55" s="354">
        <v>1</v>
      </c>
      <c r="AH55" s="354">
        <v>1</v>
      </c>
      <c r="AI55" s="354">
        <v>1</v>
      </c>
      <c r="AJ55" s="187"/>
      <c r="AK55" s="182"/>
      <c r="AL55" s="182"/>
      <c r="AM55" s="291">
        <v>146.18</v>
      </c>
      <c r="AN55" s="291">
        <v>42.23</v>
      </c>
      <c r="AO55" s="291">
        <v>155.77000000000001</v>
      </c>
      <c r="AP55" s="291">
        <v>47.09</v>
      </c>
      <c r="AQ55" s="291">
        <v>367.94</v>
      </c>
      <c r="AR55" s="282"/>
      <c r="AS55" s="280"/>
      <c r="AT55" s="280"/>
      <c r="AU55" s="282">
        <v>73.09</v>
      </c>
      <c r="AV55" s="282">
        <v>21.114999999999998</v>
      </c>
      <c r="AW55" s="282">
        <v>155.77000000000001</v>
      </c>
      <c r="AX55" s="282">
        <v>47.09</v>
      </c>
      <c r="AY55" s="282">
        <v>367.94</v>
      </c>
      <c r="AZ55" s="187"/>
      <c r="BA55" s="182"/>
    </row>
    <row r="56" spans="1:53" s="188" customFormat="1" x14ac:dyDescent="0.2">
      <c r="A56" s="182"/>
      <c r="B56" s="185" t="s">
        <v>122</v>
      </c>
      <c r="C56" s="185"/>
      <c r="D56" s="213" t="s">
        <v>79</v>
      </c>
      <c r="E56" s="338">
        <v>1</v>
      </c>
      <c r="F56" s="338">
        <v>1</v>
      </c>
      <c r="G56" s="338">
        <v>1</v>
      </c>
      <c r="H56" s="338">
        <v>1</v>
      </c>
      <c r="I56" s="338"/>
      <c r="J56" s="185"/>
      <c r="K56" s="182"/>
      <c r="L56" s="182"/>
      <c r="M56" s="245">
        <v>614.48</v>
      </c>
      <c r="N56" s="245">
        <v>352.84</v>
      </c>
      <c r="O56" s="245">
        <v>444.39</v>
      </c>
      <c r="P56" s="245">
        <v>330.91</v>
      </c>
      <c r="Q56" s="245"/>
      <c r="R56" s="245"/>
      <c r="S56" s="182"/>
      <c r="T56" s="182"/>
      <c r="U56" s="352">
        <v>614.48</v>
      </c>
      <c r="V56" s="352">
        <v>352.84</v>
      </c>
      <c r="W56" s="352">
        <v>444.39</v>
      </c>
      <c r="X56" s="352">
        <v>330.91</v>
      </c>
      <c r="Y56" s="352"/>
      <c r="AA56" s="182"/>
      <c r="AB56" s="185" t="s">
        <v>142</v>
      </c>
      <c r="AC56" s="185"/>
      <c r="AD56" s="186" t="s">
        <v>143</v>
      </c>
      <c r="AE56" s="354">
        <v>16</v>
      </c>
      <c r="AF56" s="354">
        <v>10</v>
      </c>
      <c r="AG56" s="354">
        <v>1</v>
      </c>
      <c r="AH56" s="354">
        <v>3</v>
      </c>
      <c r="AI56" s="354">
        <v>3</v>
      </c>
      <c r="AJ56" s="187"/>
      <c r="AK56" s="182"/>
      <c r="AL56" s="182"/>
      <c r="AM56" s="291">
        <v>4089.03</v>
      </c>
      <c r="AN56" s="291">
        <v>8598.5</v>
      </c>
      <c r="AO56" s="291">
        <v>14.12</v>
      </c>
      <c r="AP56" s="291">
        <v>1619.46</v>
      </c>
      <c r="AQ56" s="291">
        <v>2120.3000000000002</v>
      </c>
      <c r="AR56" s="282"/>
      <c r="AS56" s="280"/>
      <c r="AT56" s="280"/>
      <c r="AU56" s="282">
        <v>255.56437500000001</v>
      </c>
      <c r="AV56" s="282">
        <v>859.85</v>
      </c>
      <c r="AW56" s="282">
        <v>14.12</v>
      </c>
      <c r="AX56" s="282">
        <v>539.82000000000005</v>
      </c>
      <c r="AY56" s="282">
        <v>706.76666666666699</v>
      </c>
      <c r="AZ56" s="187"/>
      <c r="BA56" s="182"/>
    </row>
    <row r="57" spans="1:53" s="188" customFormat="1" x14ac:dyDescent="0.2">
      <c r="A57" s="182"/>
      <c r="B57" s="185" t="s">
        <v>123</v>
      </c>
      <c r="C57" s="185"/>
      <c r="D57" s="213" t="s">
        <v>124</v>
      </c>
      <c r="E57" s="338">
        <v>50</v>
      </c>
      <c r="F57" s="338">
        <v>15</v>
      </c>
      <c r="G57" s="338">
        <v>6</v>
      </c>
      <c r="H57" s="338">
        <v>5</v>
      </c>
      <c r="I57" s="338">
        <v>10</v>
      </c>
      <c r="J57" s="185"/>
      <c r="K57" s="182"/>
      <c r="L57" s="182"/>
      <c r="M57" s="245">
        <v>18905.29</v>
      </c>
      <c r="N57" s="245">
        <v>2443.0700000000002</v>
      </c>
      <c r="O57" s="245">
        <v>688.26</v>
      </c>
      <c r="P57" s="245">
        <v>1015.06</v>
      </c>
      <c r="Q57" s="245">
        <v>5360.47</v>
      </c>
      <c r="R57" s="245"/>
      <c r="S57" s="182"/>
      <c r="T57" s="182"/>
      <c r="U57" s="352">
        <v>378.10579999999999</v>
      </c>
      <c r="V57" s="352">
        <v>162.87133333333301</v>
      </c>
      <c r="W57" s="352">
        <v>114.71</v>
      </c>
      <c r="X57" s="352">
        <v>203.012</v>
      </c>
      <c r="Y57" s="352">
        <v>536.04700000000003</v>
      </c>
      <c r="AA57" s="182"/>
      <c r="AB57" s="185" t="s">
        <v>144</v>
      </c>
      <c r="AC57" s="185"/>
      <c r="AD57" s="186" t="s">
        <v>145</v>
      </c>
      <c r="AE57" s="354">
        <v>442</v>
      </c>
      <c r="AF57" s="354">
        <v>265</v>
      </c>
      <c r="AG57" s="354">
        <v>178</v>
      </c>
      <c r="AH57" s="354">
        <v>161</v>
      </c>
      <c r="AI57" s="354">
        <v>140</v>
      </c>
      <c r="AJ57" s="187"/>
      <c r="AK57" s="182"/>
      <c r="AL57" s="182"/>
      <c r="AM57" s="291">
        <v>259086.67</v>
      </c>
      <c r="AN57" s="291">
        <v>107446.52</v>
      </c>
      <c r="AO57" s="291">
        <v>26800.15</v>
      </c>
      <c r="AP57" s="291">
        <v>33277.910000000003</v>
      </c>
      <c r="AQ57" s="291">
        <v>169807.37</v>
      </c>
      <c r="AR57" s="282"/>
      <c r="AS57" s="280"/>
      <c r="AT57" s="280"/>
      <c r="AU57" s="282">
        <v>586.16893665158398</v>
      </c>
      <c r="AV57" s="282">
        <v>405.45856603773501</v>
      </c>
      <c r="AW57" s="282">
        <v>150.56264044943799</v>
      </c>
      <c r="AX57" s="282">
        <v>206.695093167702</v>
      </c>
      <c r="AY57" s="282">
        <v>1212.9097857142899</v>
      </c>
      <c r="AZ57" s="187"/>
      <c r="BA57" s="182"/>
    </row>
    <row r="58" spans="1:53" s="188" customFormat="1" x14ac:dyDescent="0.2">
      <c r="A58" s="182"/>
      <c r="B58" s="185" t="s">
        <v>125</v>
      </c>
      <c r="C58" s="185"/>
      <c r="D58" s="213" t="s">
        <v>120</v>
      </c>
      <c r="E58" s="338">
        <v>53</v>
      </c>
      <c r="F58" s="338">
        <v>29</v>
      </c>
      <c r="G58" s="338">
        <v>28</v>
      </c>
      <c r="H58" s="338">
        <v>22</v>
      </c>
      <c r="I58" s="338">
        <v>39</v>
      </c>
      <c r="J58" s="185"/>
      <c r="K58" s="182"/>
      <c r="L58" s="182"/>
      <c r="M58" s="245">
        <v>10147.91</v>
      </c>
      <c r="N58" s="245">
        <v>4620.96</v>
      </c>
      <c r="O58" s="245">
        <v>8969.5499999999993</v>
      </c>
      <c r="P58" s="245">
        <v>3540.83</v>
      </c>
      <c r="Q58" s="245">
        <v>42693.69</v>
      </c>
      <c r="R58" s="245"/>
      <c r="S58" s="182"/>
      <c r="T58" s="182"/>
      <c r="U58" s="352">
        <v>191.47</v>
      </c>
      <c r="V58" s="352">
        <v>159.34344827586199</v>
      </c>
      <c r="W58" s="352">
        <v>320.34107142857101</v>
      </c>
      <c r="X58" s="352">
        <v>160.946818181818</v>
      </c>
      <c r="Y58" s="352">
        <v>1094.71</v>
      </c>
      <c r="AA58" s="182"/>
      <c r="AB58" s="185" t="s">
        <v>146</v>
      </c>
      <c r="AC58" s="185"/>
      <c r="AD58" s="186" t="s">
        <v>148</v>
      </c>
      <c r="AE58" s="354">
        <v>124</v>
      </c>
      <c r="AF58" s="354">
        <v>42</v>
      </c>
      <c r="AG58" s="354">
        <v>24</v>
      </c>
      <c r="AH58" s="354">
        <v>21</v>
      </c>
      <c r="AI58" s="354">
        <v>16</v>
      </c>
      <c r="AJ58" s="187"/>
      <c r="AK58" s="182"/>
      <c r="AL58" s="182"/>
      <c r="AM58" s="291">
        <v>125549.75</v>
      </c>
      <c r="AN58" s="291">
        <v>9368.58</v>
      </c>
      <c r="AO58" s="291">
        <v>5527.12</v>
      </c>
      <c r="AP58" s="291">
        <v>2072.13</v>
      </c>
      <c r="AQ58" s="291">
        <v>7838.36</v>
      </c>
      <c r="AR58" s="282"/>
      <c r="AS58" s="280"/>
      <c r="AT58" s="280"/>
      <c r="AU58" s="282">
        <v>1012.49798387097</v>
      </c>
      <c r="AV58" s="282">
        <v>223.06142857142899</v>
      </c>
      <c r="AW58" s="282">
        <v>230.29666666666699</v>
      </c>
      <c r="AX58" s="282">
        <v>98.672857142857097</v>
      </c>
      <c r="AY58" s="282">
        <v>489.89749999999998</v>
      </c>
      <c r="AZ58" s="187"/>
      <c r="BA58" s="182"/>
    </row>
    <row r="59" spans="1:53" s="188" customFormat="1" x14ac:dyDescent="0.2">
      <c r="A59" s="182"/>
      <c r="B59" s="185" t="s">
        <v>754</v>
      </c>
      <c r="C59" s="185"/>
      <c r="D59" s="213" t="s">
        <v>127</v>
      </c>
      <c r="E59" s="338">
        <v>1</v>
      </c>
      <c r="F59" s="338">
        <v>1</v>
      </c>
      <c r="G59" s="338">
        <v>1</v>
      </c>
      <c r="H59" s="338">
        <v>1</v>
      </c>
      <c r="I59" s="338">
        <v>2</v>
      </c>
      <c r="J59" s="185"/>
      <c r="K59" s="182"/>
      <c r="L59" s="182"/>
      <c r="M59" s="245">
        <v>11.28</v>
      </c>
      <c r="N59" s="245">
        <v>15.43</v>
      </c>
      <c r="O59" s="245">
        <v>25.97</v>
      </c>
      <c r="P59" s="245">
        <v>52.86</v>
      </c>
      <c r="Q59" s="245">
        <v>288.49</v>
      </c>
      <c r="R59" s="245"/>
      <c r="S59" s="182"/>
      <c r="T59" s="182"/>
      <c r="U59" s="352">
        <v>11.28</v>
      </c>
      <c r="V59" s="352">
        <v>15.43</v>
      </c>
      <c r="W59" s="352">
        <v>25.97</v>
      </c>
      <c r="X59" s="352">
        <v>52.86</v>
      </c>
      <c r="Y59" s="352">
        <v>144.245</v>
      </c>
      <c r="AA59" s="182"/>
      <c r="AB59" s="185" t="s">
        <v>757</v>
      </c>
      <c r="AC59" s="185"/>
      <c r="AD59" s="186" t="s">
        <v>758</v>
      </c>
      <c r="AE59" s="354">
        <v>4</v>
      </c>
      <c r="AF59" s="354">
        <v>4</v>
      </c>
      <c r="AG59" s="354">
        <v>4</v>
      </c>
      <c r="AH59" s="354">
        <v>4</v>
      </c>
      <c r="AI59" s="354">
        <v>4</v>
      </c>
      <c r="AJ59" s="187"/>
      <c r="AK59" s="182"/>
      <c r="AL59" s="182"/>
      <c r="AM59" s="291">
        <v>54.95</v>
      </c>
      <c r="AN59" s="291">
        <v>53.19</v>
      </c>
      <c r="AO59" s="291">
        <v>100.7</v>
      </c>
      <c r="AP59" s="291">
        <v>98.87</v>
      </c>
      <c r="AQ59" s="291">
        <v>562.17999999999995</v>
      </c>
      <c r="AR59" s="282"/>
      <c r="AS59" s="280"/>
      <c r="AT59" s="280"/>
      <c r="AU59" s="282">
        <v>13.737500000000001</v>
      </c>
      <c r="AV59" s="282">
        <v>13.297499999999999</v>
      </c>
      <c r="AW59" s="282">
        <v>25.175000000000001</v>
      </c>
      <c r="AX59" s="282">
        <v>24.717500000000001</v>
      </c>
      <c r="AY59" s="282">
        <v>140.54499999999999</v>
      </c>
      <c r="AZ59" s="187"/>
      <c r="BA59" s="182"/>
    </row>
    <row r="60" spans="1:53" s="188" customFormat="1" x14ac:dyDescent="0.2">
      <c r="A60" s="182"/>
      <c r="B60" s="185" t="s">
        <v>126</v>
      </c>
      <c r="C60" s="185"/>
      <c r="D60" s="213" t="s">
        <v>127</v>
      </c>
      <c r="E60" s="338">
        <v>39</v>
      </c>
      <c r="F60" s="338">
        <v>18</v>
      </c>
      <c r="G60" s="338">
        <v>8</v>
      </c>
      <c r="H60" s="338">
        <v>5</v>
      </c>
      <c r="I60" s="338">
        <v>19</v>
      </c>
      <c r="J60" s="185"/>
      <c r="K60" s="182"/>
      <c r="L60" s="182"/>
      <c r="M60" s="245">
        <v>13510.54</v>
      </c>
      <c r="N60" s="245">
        <v>2860.88</v>
      </c>
      <c r="O60" s="245">
        <v>1018.53</v>
      </c>
      <c r="P60" s="245">
        <v>2257.06</v>
      </c>
      <c r="Q60" s="245">
        <v>8369.0400000000009</v>
      </c>
      <c r="R60" s="245"/>
      <c r="S60" s="182"/>
      <c r="T60" s="182"/>
      <c r="U60" s="352">
        <v>346.42410256410301</v>
      </c>
      <c r="V60" s="352">
        <v>158.937777777778</v>
      </c>
      <c r="W60" s="352">
        <v>127.31625</v>
      </c>
      <c r="X60" s="352">
        <v>451.41199999999998</v>
      </c>
      <c r="Y60" s="352">
        <v>440.47578947368402</v>
      </c>
      <c r="AA60" s="182"/>
      <c r="AB60" s="185" t="s">
        <v>150</v>
      </c>
      <c r="AC60" s="185"/>
      <c r="AD60" s="186" t="s">
        <v>102</v>
      </c>
      <c r="AE60" s="354">
        <v>3</v>
      </c>
      <c r="AF60" s="354"/>
      <c r="AG60" s="354"/>
      <c r="AH60" s="354"/>
      <c r="AI60" s="354"/>
      <c r="AJ60" s="187"/>
      <c r="AK60" s="182"/>
      <c r="AL60" s="182"/>
      <c r="AM60" s="291">
        <v>160.41</v>
      </c>
      <c r="AN60" s="291"/>
      <c r="AO60" s="291"/>
      <c r="AP60" s="291"/>
      <c r="AQ60" s="291"/>
      <c r="AR60" s="282"/>
      <c r="AS60" s="280"/>
      <c r="AT60" s="280"/>
      <c r="AU60" s="282">
        <v>53.47</v>
      </c>
      <c r="AV60" s="282"/>
      <c r="AW60" s="282"/>
      <c r="AX60" s="282"/>
      <c r="AY60" s="282"/>
      <c r="AZ60" s="187"/>
      <c r="BA60" s="182"/>
    </row>
    <row r="61" spans="1:53" s="188" customFormat="1" x14ac:dyDescent="0.2">
      <c r="A61" s="182"/>
      <c r="B61" s="185" t="s">
        <v>128</v>
      </c>
      <c r="C61" s="185"/>
      <c r="D61" s="213" t="s">
        <v>68</v>
      </c>
      <c r="E61" s="338">
        <v>982</v>
      </c>
      <c r="F61" s="338">
        <v>475</v>
      </c>
      <c r="G61" s="338">
        <v>309</v>
      </c>
      <c r="H61" s="338">
        <v>247</v>
      </c>
      <c r="I61" s="338">
        <v>328</v>
      </c>
      <c r="J61" s="185"/>
      <c r="K61" s="182"/>
      <c r="L61" s="182"/>
      <c r="M61" s="245">
        <v>297788.33</v>
      </c>
      <c r="N61" s="245">
        <v>76334.679999999993</v>
      </c>
      <c r="O61" s="245">
        <v>34620.03</v>
      </c>
      <c r="P61" s="245">
        <v>34956.550000000003</v>
      </c>
      <c r="Q61" s="245">
        <v>327682.14</v>
      </c>
      <c r="R61" s="245"/>
      <c r="S61" s="182"/>
      <c r="T61" s="182"/>
      <c r="U61" s="352">
        <v>303.24677189409402</v>
      </c>
      <c r="V61" s="352">
        <v>160.704589473684</v>
      </c>
      <c r="W61" s="352">
        <v>112.038932038835</v>
      </c>
      <c r="X61" s="352">
        <v>141.524493927126</v>
      </c>
      <c r="Y61" s="352">
        <v>999.03091463414705</v>
      </c>
      <c r="AA61" s="182"/>
      <c r="AB61" s="185" t="s">
        <v>151</v>
      </c>
      <c r="AC61" s="185"/>
      <c r="AD61" s="186" t="s">
        <v>145</v>
      </c>
      <c r="AE61" s="354">
        <v>3</v>
      </c>
      <c r="AF61" s="354">
        <v>1</v>
      </c>
      <c r="AG61" s="354"/>
      <c r="AH61" s="354"/>
      <c r="AI61" s="354"/>
      <c r="AJ61" s="187"/>
      <c r="AK61" s="182"/>
      <c r="AL61" s="182"/>
      <c r="AM61" s="291">
        <v>93.19</v>
      </c>
      <c r="AN61" s="291">
        <v>54.24</v>
      </c>
      <c r="AO61" s="291"/>
      <c r="AP61" s="291"/>
      <c r="AQ61" s="291"/>
      <c r="AR61" s="282"/>
      <c r="AS61" s="280"/>
      <c r="AT61" s="280"/>
      <c r="AU61" s="282">
        <v>31.063333333333301</v>
      </c>
      <c r="AV61" s="282">
        <v>54.24</v>
      </c>
      <c r="AW61" s="282"/>
      <c r="AX61" s="282"/>
      <c r="AY61" s="282"/>
      <c r="AZ61" s="187"/>
      <c r="BA61" s="182"/>
    </row>
    <row r="62" spans="1:53" s="188" customFormat="1" x14ac:dyDescent="0.2">
      <c r="A62" s="182"/>
      <c r="B62" s="185" t="s">
        <v>128</v>
      </c>
      <c r="C62" s="185"/>
      <c r="D62" s="213" t="s">
        <v>75</v>
      </c>
      <c r="E62" s="338">
        <v>3</v>
      </c>
      <c r="F62" s="338">
        <v>1</v>
      </c>
      <c r="G62" s="338">
        <v>1</v>
      </c>
      <c r="H62" s="338">
        <v>2</v>
      </c>
      <c r="I62" s="338">
        <v>2</v>
      </c>
      <c r="J62" s="185"/>
      <c r="K62" s="182"/>
      <c r="L62" s="182"/>
      <c r="M62" s="245">
        <v>273.89</v>
      </c>
      <c r="N62" s="245">
        <v>7.21</v>
      </c>
      <c r="O62" s="245">
        <v>6.75</v>
      </c>
      <c r="P62" s="245">
        <v>180.25</v>
      </c>
      <c r="Q62" s="245">
        <v>1624.54</v>
      </c>
      <c r="R62" s="245"/>
      <c r="S62" s="182"/>
      <c r="T62" s="182"/>
      <c r="U62" s="352">
        <v>91.296666666666695</v>
      </c>
      <c r="V62" s="352">
        <v>7.21</v>
      </c>
      <c r="W62" s="352">
        <v>6.75</v>
      </c>
      <c r="X62" s="352">
        <v>90.125</v>
      </c>
      <c r="Y62" s="352">
        <v>812.27</v>
      </c>
      <c r="AA62" s="182"/>
      <c r="AB62" s="185" t="s">
        <v>152</v>
      </c>
      <c r="AC62" s="185"/>
      <c r="AD62" s="186" t="s">
        <v>153</v>
      </c>
      <c r="AE62" s="354">
        <v>84</v>
      </c>
      <c r="AF62" s="354">
        <v>24</v>
      </c>
      <c r="AG62" s="354">
        <v>15</v>
      </c>
      <c r="AH62" s="354">
        <v>9</v>
      </c>
      <c r="AI62" s="354">
        <v>8</v>
      </c>
      <c r="AJ62" s="187"/>
      <c r="AK62" s="182"/>
      <c r="AL62" s="182"/>
      <c r="AM62" s="291">
        <v>45411.65</v>
      </c>
      <c r="AN62" s="291">
        <v>9243.1299999999992</v>
      </c>
      <c r="AO62" s="291">
        <v>2137.94</v>
      </c>
      <c r="AP62" s="291">
        <v>2035.57</v>
      </c>
      <c r="AQ62" s="291">
        <v>6702.19</v>
      </c>
      <c r="AR62" s="282"/>
      <c r="AS62" s="280"/>
      <c r="AT62" s="280"/>
      <c r="AU62" s="282">
        <v>540.61488095238099</v>
      </c>
      <c r="AV62" s="282">
        <v>385.13041666666697</v>
      </c>
      <c r="AW62" s="282">
        <v>142.529333333333</v>
      </c>
      <c r="AX62" s="282">
        <v>226.17444444444399</v>
      </c>
      <c r="AY62" s="282">
        <v>837.77374999999995</v>
      </c>
      <c r="AZ62" s="187"/>
      <c r="BA62" s="182"/>
    </row>
    <row r="63" spans="1:53" s="188" customFormat="1" x14ac:dyDescent="0.2">
      <c r="A63" s="182"/>
      <c r="B63" s="185" t="s">
        <v>128</v>
      </c>
      <c r="C63" s="185"/>
      <c r="D63" s="213" t="s">
        <v>578</v>
      </c>
      <c r="E63" s="338">
        <v>1</v>
      </c>
      <c r="F63" s="338">
        <v>1</v>
      </c>
      <c r="G63" s="338">
        <v>1</v>
      </c>
      <c r="H63" s="338"/>
      <c r="I63" s="338"/>
      <c r="J63" s="185"/>
      <c r="K63" s="182"/>
      <c r="L63" s="182"/>
      <c r="M63" s="245">
        <v>275.20999999999998</v>
      </c>
      <c r="N63" s="245">
        <v>188.53</v>
      </c>
      <c r="O63" s="245">
        <v>11.47</v>
      </c>
      <c r="P63" s="245"/>
      <c r="Q63" s="245"/>
      <c r="R63" s="245"/>
      <c r="S63" s="182"/>
      <c r="T63" s="182"/>
      <c r="U63" s="352">
        <v>275.20999999999998</v>
      </c>
      <c r="V63" s="352">
        <v>188.53</v>
      </c>
      <c r="W63" s="352">
        <v>11.47</v>
      </c>
      <c r="X63" s="352"/>
      <c r="Y63" s="352"/>
      <c r="AA63" s="182"/>
      <c r="AB63" s="185" t="s">
        <v>158</v>
      </c>
      <c r="AC63" s="185"/>
      <c r="AD63" s="186" t="s">
        <v>153</v>
      </c>
      <c r="AE63" s="354">
        <v>9</v>
      </c>
      <c r="AF63" s="354">
        <v>1</v>
      </c>
      <c r="AG63" s="354"/>
      <c r="AH63" s="354"/>
      <c r="AI63" s="354"/>
      <c r="AJ63" s="187"/>
      <c r="AK63" s="182"/>
      <c r="AL63" s="182"/>
      <c r="AM63" s="291">
        <v>1187.52</v>
      </c>
      <c r="AN63" s="291">
        <v>12.05</v>
      </c>
      <c r="AO63" s="291"/>
      <c r="AP63" s="291"/>
      <c r="AQ63" s="291"/>
      <c r="AR63" s="282"/>
      <c r="AS63" s="280"/>
      <c r="AT63" s="280"/>
      <c r="AU63" s="282">
        <v>131.946666666667</v>
      </c>
      <c r="AV63" s="282">
        <v>12.05</v>
      </c>
      <c r="AW63" s="282"/>
      <c r="AX63" s="282"/>
      <c r="AY63" s="282"/>
      <c r="AZ63" s="187"/>
      <c r="BA63" s="182"/>
    </row>
    <row r="64" spans="1:53" s="188" customFormat="1" x14ac:dyDescent="0.2">
      <c r="A64" s="182"/>
      <c r="B64" s="185" t="s">
        <v>647</v>
      </c>
      <c r="C64" s="185"/>
      <c r="D64" s="213" t="s">
        <v>131</v>
      </c>
      <c r="E64" s="338">
        <v>1</v>
      </c>
      <c r="F64" s="338">
        <v>1</v>
      </c>
      <c r="G64" s="338">
        <v>1</v>
      </c>
      <c r="H64" s="338"/>
      <c r="I64" s="338"/>
      <c r="J64" s="185"/>
      <c r="K64" s="182"/>
      <c r="L64" s="182"/>
      <c r="M64" s="245">
        <v>384.87</v>
      </c>
      <c r="N64" s="245">
        <v>253.58</v>
      </c>
      <c r="O64" s="245">
        <v>119.07</v>
      </c>
      <c r="P64" s="245"/>
      <c r="Q64" s="245"/>
      <c r="R64" s="245"/>
      <c r="S64" s="182"/>
      <c r="T64" s="182"/>
      <c r="U64" s="352">
        <v>384.87</v>
      </c>
      <c r="V64" s="352">
        <v>253.58</v>
      </c>
      <c r="W64" s="352">
        <v>119.07</v>
      </c>
      <c r="X64" s="352"/>
      <c r="Y64" s="352"/>
      <c r="AA64" s="182"/>
      <c r="AB64" s="185" t="s">
        <v>159</v>
      </c>
      <c r="AC64" s="185"/>
      <c r="AD64" s="186" t="s">
        <v>107</v>
      </c>
      <c r="AE64" s="354">
        <v>2</v>
      </c>
      <c r="AF64" s="354">
        <v>2</v>
      </c>
      <c r="AG64" s="354">
        <v>2</v>
      </c>
      <c r="AH64" s="354">
        <v>2</v>
      </c>
      <c r="AI64" s="354">
        <v>2</v>
      </c>
      <c r="AJ64" s="187"/>
      <c r="AK64" s="182"/>
      <c r="AL64" s="182"/>
      <c r="AM64" s="291">
        <v>285.94</v>
      </c>
      <c r="AN64" s="291">
        <v>156.94999999999999</v>
      </c>
      <c r="AO64" s="291">
        <v>190.3</v>
      </c>
      <c r="AP64" s="291">
        <v>219.02</v>
      </c>
      <c r="AQ64" s="291">
        <v>106.11</v>
      </c>
      <c r="AR64" s="282"/>
      <c r="AS64" s="280"/>
      <c r="AT64" s="280"/>
      <c r="AU64" s="282">
        <v>142.97</v>
      </c>
      <c r="AV64" s="282">
        <v>78.474999999999994</v>
      </c>
      <c r="AW64" s="282">
        <v>95.15</v>
      </c>
      <c r="AX64" s="282">
        <v>109.51</v>
      </c>
      <c r="AY64" s="282">
        <v>53.055</v>
      </c>
      <c r="AZ64" s="187"/>
      <c r="BA64" s="182"/>
    </row>
    <row r="65" spans="1:53" s="188" customFormat="1" x14ac:dyDescent="0.2">
      <c r="A65" s="182"/>
      <c r="B65" s="185" t="s">
        <v>130</v>
      </c>
      <c r="C65" s="185"/>
      <c r="D65" s="213" t="s">
        <v>131</v>
      </c>
      <c r="E65" s="338">
        <v>1</v>
      </c>
      <c r="F65" s="338">
        <v>1</v>
      </c>
      <c r="G65" s="338"/>
      <c r="H65" s="338">
        <v>1</v>
      </c>
      <c r="I65" s="338">
        <v>1</v>
      </c>
      <c r="J65" s="185"/>
      <c r="K65" s="182"/>
      <c r="L65" s="182"/>
      <c r="M65" s="245">
        <v>6.53</v>
      </c>
      <c r="N65" s="245">
        <v>6.75</v>
      </c>
      <c r="O65" s="245"/>
      <c r="P65" s="245">
        <v>7.88</v>
      </c>
      <c r="Q65" s="245">
        <v>145.84</v>
      </c>
      <c r="R65" s="245"/>
      <c r="S65" s="182"/>
      <c r="T65" s="182"/>
      <c r="U65" s="352">
        <v>6.53</v>
      </c>
      <c r="V65" s="352">
        <v>6.75</v>
      </c>
      <c r="W65" s="352"/>
      <c r="X65" s="352">
        <v>7.88</v>
      </c>
      <c r="Y65" s="352">
        <v>145.84</v>
      </c>
      <c r="AA65" s="182"/>
      <c r="AB65" s="185" t="s">
        <v>160</v>
      </c>
      <c r="AC65" s="185"/>
      <c r="AD65" s="186" t="s">
        <v>97</v>
      </c>
      <c r="AE65" s="354">
        <v>20</v>
      </c>
      <c r="AF65" s="354">
        <v>13</v>
      </c>
      <c r="AG65" s="354">
        <v>7</v>
      </c>
      <c r="AH65" s="354">
        <v>6</v>
      </c>
      <c r="AI65" s="354">
        <v>4</v>
      </c>
      <c r="AJ65" s="187"/>
      <c r="AK65" s="182"/>
      <c r="AL65" s="182"/>
      <c r="AM65" s="291">
        <v>5115.04</v>
      </c>
      <c r="AN65" s="291">
        <v>1902.97</v>
      </c>
      <c r="AO65" s="291">
        <v>322.76</v>
      </c>
      <c r="AP65" s="291">
        <v>297.36</v>
      </c>
      <c r="AQ65" s="291">
        <v>3044.8</v>
      </c>
      <c r="AR65" s="282"/>
      <c r="AS65" s="280"/>
      <c r="AT65" s="280"/>
      <c r="AU65" s="282">
        <v>255.75200000000001</v>
      </c>
      <c r="AV65" s="282">
        <v>146.38230769230799</v>
      </c>
      <c r="AW65" s="282">
        <v>46.108571428571402</v>
      </c>
      <c r="AX65" s="282">
        <v>49.56</v>
      </c>
      <c r="AY65" s="282">
        <v>761.2</v>
      </c>
      <c r="AZ65" s="187"/>
      <c r="BA65" s="182"/>
    </row>
    <row r="66" spans="1:53" s="188" customFormat="1" x14ac:dyDescent="0.2">
      <c r="A66" s="182"/>
      <c r="B66" s="185" t="s">
        <v>130</v>
      </c>
      <c r="C66" s="185"/>
      <c r="D66" s="213" t="s">
        <v>107</v>
      </c>
      <c r="E66" s="338">
        <v>9</v>
      </c>
      <c r="F66" s="338">
        <v>7</v>
      </c>
      <c r="G66" s="338">
        <v>7</v>
      </c>
      <c r="H66" s="338">
        <v>4</v>
      </c>
      <c r="I66" s="338">
        <v>2</v>
      </c>
      <c r="J66" s="185"/>
      <c r="K66" s="182"/>
      <c r="L66" s="182"/>
      <c r="M66" s="245">
        <v>2054.66</v>
      </c>
      <c r="N66" s="245">
        <v>1258.8800000000001</v>
      </c>
      <c r="O66" s="245">
        <v>613.09</v>
      </c>
      <c r="P66" s="245">
        <v>329.64</v>
      </c>
      <c r="Q66" s="245">
        <v>15935.09</v>
      </c>
      <c r="R66" s="245"/>
      <c r="S66" s="182"/>
      <c r="T66" s="182"/>
      <c r="U66" s="352">
        <v>228.29555555555601</v>
      </c>
      <c r="V66" s="352">
        <v>179.84</v>
      </c>
      <c r="W66" s="352">
        <v>87.584285714285699</v>
      </c>
      <c r="X66" s="352">
        <v>82.41</v>
      </c>
      <c r="Y66" s="352">
        <v>7967.5450000000001</v>
      </c>
      <c r="AA66" s="182"/>
      <c r="AB66" s="185" t="s">
        <v>163</v>
      </c>
      <c r="AC66" s="185"/>
      <c r="AD66" s="186" t="s">
        <v>164</v>
      </c>
      <c r="AE66" s="354">
        <v>2</v>
      </c>
      <c r="AF66" s="354"/>
      <c r="AG66" s="354"/>
      <c r="AH66" s="354"/>
      <c r="AI66" s="354"/>
      <c r="AJ66" s="187"/>
      <c r="AK66" s="182"/>
      <c r="AL66" s="182"/>
      <c r="AM66" s="291">
        <v>173.5</v>
      </c>
      <c r="AN66" s="291"/>
      <c r="AO66" s="291"/>
      <c r="AP66" s="291"/>
      <c r="AQ66" s="291"/>
      <c r="AR66" s="282"/>
      <c r="AS66" s="280"/>
      <c r="AT66" s="280"/>
      <c r="AU66" s="282">
        <v>86.75</v>
      </c>
      <c r="AV66" s="282"/>
      <c r="AW66" s="282"/>
      <c r="AX66" s="282"/>
      <c r="AY66" s="282"/>
      <c r="AZ66" s="187"/>
      <c r="BA66" s="182"/>
    </row>
    <row r="67" spans="1:53" s="188" customFormat="1" x14ac:dyDescent="0.2">
      <c r="A67" s="182"/>
      <c r="B67" s="185" t="s">
        <v>135</v>
      </c>
      <c r="C67" s="185"/>
      <c r="D67" s="213" t="s">
        <v>131</v>
      </c>
      <c r="E67" s="338">
        <v>710</v>
      </c>
      <c r="F67" s="338">
        <v>428</v>
      </c>
      <c r="G67" s="338">
        <v>252</v>
      </c>
      <c r="H67" s="338">
        <v>215</v>
      </c>
      <c r="I67" s="338">
        <v>294</v>
      </c>
      <c r="J67" s="185"/>
      <c r="K67" s="182"/>
      <c r="L67" s="182"/>
      <c r="M67" s="245">
        <v>179355.15</v>
      </c>
      <c r="N67" s="245">
        <v>73083.34</v>
      </c>
      <c r="O67" s="245">
        <v>26608.29</v>
      </c>
      <c r="P67" s="245">
        <v>19519.54</v>
      </c>
      <c r="Q67" s="245">
        <v>193778.92</v>
      </c>
      <c r="R67" s="245"/>
      <c r="S67" s="182"/>
      <c r="T67" s="182"/>
      <c r="U67" s="352">
        <v>252.61288732394399</v>
      </c>
      <c r="V67" s="352">
        <v>170.75546728972</v>
      </c>
      <c r="W67" s="352">
        <v>105.58845238095201</v>
      </c>
      <c r="X67" s="352">
        <v>90.788558139534899</v>
      </c>
      <c r="Y67" s="352">
        <v>659.11197278911504</v>
      </c>
      <c r="AA67" s="182"/>
      <c r="AB67" s="185" t="s">
        <v>165</v>
      </c>
      <c r="AC67" s="185"/>
      <c r="AD67" s="186" t="s">
        <v>64</v>
      </c>
      <c r="AE67" s="354">
        <v>121</v>
      </c>
      <c r="AF67" s="354">
        <v>44</v>
      </c>
      <c r="AG67" s="354">
        <v>35</v>
      </c>
      <c r="AH67" s="354">
        <v>23</v>
      </c>
      <c r="AI67" s="354">
        <v>16</v>
      </c>
      <c r="AJ67" s="187"/>
      <c r="AK67" s="182"/>
      <c r="AL67" s="182"/>
      <c r="AM67" s="291">
        <v>53259.82</v>
      </c>
      <c r="AN67" s="291">
        <v>30547.06</v>
      </c>
      <c r="AO67" s="291">
        <v>2983.42</v>
      </c>
      <c r="AP67" s="291">
        <v>1619.76</v>
      </c>
      <c r="AQ67" s="291">
        <v>19822.47</v>
      </c>
      <c r="AR67" s="282"/>
      <c r="AS67" s="280"/>
      <c r="AT67" s="280"/>
      <c r="AU67" s="282">
        <v>440.163801652892</v>
      </c>
      <c r="AV67" s="282">
        <v>694.25136363636398</v>
      </c>
      <c r="AW67" s="282">
        <v>85.2405714285714</v>
      </c>
      <c r="AX67" s="282">
        <v>70.424347826087001</v>
      </c>
      <c r="AY67" s="282">
        <v>1238.9043750000001</v>
      </c>
      <c r="AZ67" s="187"/>
      <c r="BA67" s="182"/>
    </row>
    <row r="68" spans="1:53" s="188" customFormat="1" x14ac:dyDescent="0.2">
      <c r="A68" s="182"/>
      <c r="B68" s="185" t="s">
        <v>135</v>
      </c>
      <c r="C68" s="185"/>
      <c r="D68" s="213" t="s">
        <v>92</v>
      </c>
      <c r="E68" s="338">
        <v>1</v>
      </c>
      <c r="F68" s="338"/>
      <c r="G68" s="338"/>
      <c r="H68" s="338"/>
      <c r="I68" s="338"/>
      <c r="J68" s="185"/>
      <c r="K68" s="182"/>
      <c r="L68" s="182"/>
      <c r="M68" s="245">
        <v>260.61</v>
      </c>
      <c r="N68" s="245"/>
      <c r="O68" s="245"/>
      <c r="P68" s="245"/>
      <c r="Q68" s="245"/>
      <c r="R68" s="245"/>
      <c r="S68" s="182"/>
      <c r="T68" s="182"/>
      <c r="U68" s="352">
        <v>260.61</v>
      </c>
      <c r="V68" s="352"/>
      <c r="W68" s="352"/>
      <c r="X68" s="352"/>
      <c r="Y68" s="352"/>
      <c r="AA68" s="182"/>
      <c r="AB68" s="185" t="s">
        <v>169</v>
      </c>
      <c r="AC68" s="185"/>
      <c r="AD68" s="186" t="s">
        <v>64</v>
      </c>
      <c r="AE68" s="354">
        <v>1</v>
      </c>
      <c r="AF68" s="354">
        <v>1</v>
      </c>
      <c r="AG68" s="354">
        <v>1</v>
      </c>
      <c r="AH68" s="354"/>
      <c r="AI68" s="354"/>
      <c r="AJ68" s="187"/>
      <c r="AK68" s="182"/>
      <c r="AL68" s="182"/>
      <c r="AM68" s="291">
        <v>14.53</v>
      </c>
      <c r="AN68" s="291">
        <v>16.34</v>
      </c>
      <c r="AO68" s="291">
        <v>19</v>
      </c>
      <c r="AP68" s="291"/>
      <c r="AQ68" s="291"/>
      <c r="AR68" s="282"/>
      <c r="AS68" s="280"/>
      <c r="AT68" s="280"/>
      <c r="AU68" s="282">
        <v>14.53</v>
      </c>
      <c r="AV68" s="282">
        <v>16.34</v>
      </c>
      <c r="AW68" s="282">
        <v>19</v>
      </c>
      <c r="AX68" s="282"/>
      <c r="AY68" s="282"/>
      <c r="AZ68" s="187"/>
      <c r="BA68" s="182"/>
    </row>
    <row r="69" spans="1:53" s="188" customFormat="1" x14ac:dyDescent="0.2">
      <c r="A69" s="182"/>
      <c r="B69" s="185" t="s">
        <v>135</v>
      </c>
      <c r="C69" s="185"/>
      <c r="D69" s="213" t="s">
        <v>73</v>
      </c>
      <c r="E69" s="338">
        <v>1</v>
      </c>
      <c r="F69" s="338"/>
      <c r="G69" s="338">
        <v>1</v>
      </c>
      <c r="H69" s="338">
        <v>1</v>
      </c>
      <c r="I69" s="338">
        <v>1</v>
      </c>
      <c r="J69" s="185"/>
      <c r="K69" s="182"/>
      <c r="L69" s="182"/>
      <c r="M69" s="245">
        <v>289.83</v>
      </c>
      <c r="N69" s="245"/>
      <c r="O69" s="245">
        <v>217.82</v>
      </c>
      <c r="P69" s="245">
        <v>133</v>
      </c>
      <c r="Q69" s="245">
        <v>98.09</v>
      </c>
      <c r="R69" s="245"/>
      <c r="S69" s="182"/>
      <c r="T69" s="182"/>
      <c r="U69" s="352">
        <v>289.83</v>
      </c>
      <c r="V69" s="352"/>
      <c r="W69" s="352">
        <v>217.82</v>
      </c>
      <c r="X69" s="352">
        <v>133</v>
      </c>
      <c r="Y69" s="352">
        <v>98.09</v>
      </c>
      <c r="AA69" s="182"/>
      <c r="AB69" s="185" t="s">
        <v>171</v>
      </c>
      <c r="AC69" s="185"/>
      <c r="AD69" s="186" t="s">
        <v>97</v>
      </c>
      <c r="AE69" s="354">
        <v>169</v>
      </c>
      <c r="AF69" s="354">
        <v>61</v>
      </c>
      <c r="AG69" s="354">
        <v>19</v>
      </c>
      <c r="AH69" s="354">
        <v>15</v>
      </c>
      <c r="AI69" s="354">
        <v>13</v>
      </c>
      <c r="AJ69" s="187"/>
      <c r="AK69" s="182"/>
      <c r="AL69" s="182"/>
      <c r="AM69" s="291">
        <v>212482.2</v>
      </c>
      <c r="AN69" s="291">
        <v>84024.93</v>
      </c>
      <c r="AO69" s="291">
        <v>26366.560000000001</v>
      </c>
      <c r="AP69" s="291">
        <v>3296.69</v>
      </c>
      <c r="AQ69" s="291">
        <v>4787.2700000000004</v>
      </c>
      <c r="AR69" s="282"/>
      <c r="AS69" s="280"/>
      <c r="AT69" s="280"/>
      <c r="AU69" s="282">
        <v>1257.29112426035</v>
      </c>
      <c r="AV69" s="282">
        <v>1377.45786885246</v>
      </c>
      <c r="AW69" s="282">
        <v>1387.7136842105299</v>
      </c>
      <c r="AX69" s="282">
        <v>219.779333333333</v>
      </c>
      <c r="AY69" s="282">
        <v>368.25153846153802</v>
      </c>
      <c r="AZ69" s="187"/>
      <c r="BA69" s="182"/>
    </row>
    <row r="70" spans="1:53" s="188" customFormat="1" x14ac:dyDescent="0.2">
      <c r="A70" s="182"/>
      <c r="B70" s="185" t="s">
        <v>136</v>
      </c>
      <c r="C70" s="185"/>
      <c r="D70" s="213" t="s">
        <v>79</v>
      </c>
      <c r="E70" s="338">
        <v>116</v>
      </c>
      <c r="F70" s="338">
        <v>56</v>
      </c>
      <c r="G70" s="338">
        <v>37</v>
      </c>
      <c r="H70" s="338">
        <v>30</v>
      </c>
      <c r="I70" s="338">
        <v>38</v>
      </c>
      <c r="J70" s="185"/>
      <c r="K70" s="182"/>
      <c r="L70" s="182"/>
      <c r="M70" s="245">
        <v>44165.5</v>
      </c>
      <c r="N70" s="245">
        <v>11691.92</v>
      </c>
      <c r="O70" s="245">
        <v>3943.73</v>
      </c>
      <c r="P70" s="245">
        <v>3389.41</v>
      </c>
      <c r="Q70" s="245">
        <v>33859.21</v>
      </c>
      <c r="R70" s="245"/>
      <c r="S70" s="182"/>
      <c r="T70" s="182"/>
      <c r="U70" s="352">
        <v>380.73706896551698</v>
      </c>
      <c r="V70" s="352">
        <v>208.784285714286</v>
      </c>
      <c r="W70" s="352">
        <v>106.587297297297</v>
      </c>
      <c r="X70" s="352">
        <v>112.98033333333299</v>
      </c>
      <c r="Y70" s="352">
        <v>891.03184210526297</v>
      </c>
      <c r="AA70" s="182"/>
      <c r="AB70" s="185" t="s">
        <v>172</v>
      </c>
      <c r="AC70" s="185"/>
      <c r="AD70" s="186" t="s">
        <v>166</v>
      </c>
      <c r="AE70" s="354">
        <v>3</v>
      </c>
      <c r="AF70" s="354"/>
      <c r="AG70" s="354"/>
      <c r="AH70" s="354"/>
      <c r="AI70" s="354"/>
      <c r="AJ70" s="187"/>
      <c r="AK70" s="182"/>
      <c r="AL70" s="182"/>
      <c r="AM70" s="291">
        <v>226.41</v>
      </c>
      <c r="AN70" s="291"/>
      <c r="AO70" s="291"/>
      <c r="AP70" s="291"/>
      <c r="AQ70" s="291"/>
      <c r="AR70" s="282"/>
      <c r="AS70" s="280"/>
      <c r="AT70" s="280"/>
      <c r="AU70" s="282">
        <v>75.47</v>
      </c>
      <c r="AV70" s="282"/>
      <c r="AW70" s="282"/>
      <c r="AX70" s="282"/>
      <c r="AY70" s="282"/>
      <c r="AZ70" s="187"/>
      <c r="BA70" s="182"/>
    </row>
    <row r="71" spans="1:53" s="188" customFormat="1" ht="13.5" thickBot="1" x14ac:dyDescent="0.25">
      <c r="A71" s="182"/>
      <c r="B71" s="189" t="s">
        <v>138</v>
      </c>
      <c r="C71" s="189"/>
      <c r="D71" s="215" t="s">
        <v>79</v>
      </c>
      <c r="E71" s="339">
        <v>41</v>
      </c>
      <c r="F71" s="339">
        <v>15</v>
      </c>
      <c r="G71" s="339">
        <v>12</v>
      </c>
      <c r="H71" s="339">
        <v>9</v>
      </c>
      <c r="I71" s="339">
        <v>12</v>
      </c>
      <c r="J71" s="189"/>
      <c r="K71" s="182"/>
      <c r="L71" s="182"/>
      <c r="M71" s="273">
        <v>12290.08</v>
      </c>
      <c r="N71" s="273">
        <v>2841.58</v>
      </c>
      <c r="O71" s="273">
        <v>2248.37</v>
      </c>
      <c r="P71" s="273">
        <v>871.67</v>
      </c>
      <c r="Q71" s="273">
        <v>17888.189999999999</v>
      </c>
      <c r="R71" s="273"/>
      <c r="S71" s="182"/>
      <c r="T71" s="182"/>
      <c r="U71" s="352">
        <v>299.75804878048802</v>
      </c>
      <c r="V71" s="352">
        <v>189.43866666666699</v>
      </c>
      <c r="W71" s="352">
        <v>187.36416666666699</v>
      </c>
      <c r="X71" s="352">
        <v>96.852222222222196</v>
      </c>
      <c r="Y71" s="352">
        <v>1490.6824999999999</v>
      </c>
      <c r="AA71" s="182"/>
      <c r="AB71" s="189" t="s">
        <v>173</v>
      </c>
      <c r="AC71" s="189"/>
      <c r="AD71" s="190" t="s">
        <v>100</v>
      </c>
      <c r="AE71" s="355">
        <v>19</v>
      </c>
      <c r="AF71" s="355">
        <v>12</v>
      </c>
      <c r="AG71" s="355">
        <v>11</v>
      </c>
      <c r="AH71" s="355">
        <v>11</v>
      </c>
      <c r="AI71" s="355">
        <v>11</v>
      </c>
      <c r="AJ71" s="192"/>
      <c r="AK71" s="182"/>
      <c r="AL71" s="182"/>
      <c r="AM71" s="292">
        <v>2766.77</v>
      </c>
      <c r="AN71" s="293">
        <v>918.61</v>
      </c>
      <c r="AO71" s="293">
        <v>728.77</v>
      </c>
      <c r="AP71" s="293">
        <v>840.56</v>
      </c>
      <c r="AQ71" s="293">
        <v>4047.74</v>
      </c>
      <c r="AR71" s="284"/>
      <c r="AS71" s="280"/>
      <c r="AT71" s="280"/>
      <c r="AU71" s="283">
        <v>145.61947368421099</v>
      </c>
      <c r="AV71" s="284">
        <v>76.550833333333301</v>
      </c>
      <c r="AW71" s="284">
        <v>66.251818181818194</v>
      </c>
      <c r="AX71" s="284">
        <v>76.414545454545404</v>
      </c>
      <c r="AY71" s="284">
        <v>367.976363636364</v>
      </c>
      <c r="AZ71" s="192"/>
      <c r="BA71" s="182"/>
    </row>
    <row r="72" spans="1:53" s="188" customFormat="1" x14ac:dyDescent="0.2">
      <c r="A72" s="182"/>
      <c r="B72" s="185" t="s">
        <v>139</v>
      </c>
      <c r="C72" s="185"/>
      <c r="D72" s="213" t="s">
        <v>140</v>
      </c>
      <c r="E72" s="338">
        <v>2</v>
      </c>
      <c r="F72" s="338"/>
      <c r="G72" s="338"/>
      <c r="H72" s="338"/>
      <c r="I72" s="338"/>
      <c r="J72" s="185"/>
      <c r="K72" s="182"/>
      <c r="L72" s="182"/>
      <c r="M72" s="245">
        <v>300.41000000000003</v>
      </c>
      <c r="N72" s="245"/>
      <c r="O72" s="245"/>
      <c r="P72" s="245"/>
      <c r="Q72" s="245"/>
      <c r="R72" s="245"/>
      <c r="S72" s="182"/>
      <c r="T72" s="182"/>
      <c r="U72" s="352">
        <v>150.20500000000001</v>
      </c>
      <c r="V72" s="352"/>
      <c r="W72" s="352"/>
      <c r="X72" s="352"/>
      <c r="Y72" s="352"/>
      <c r="AA72" s="182"/>
      <c r="AB72" s="185" t="s">
        <v>173</v>
      </c>
      <c r="AC72" s="185"/>
      <c r="AD72" s="186" t="s">
        <v>77</v>
      </c>
      <c r="AE72" s="354">
        <v>18</v>
      </c>
      <c r="AF72" s="354">
        <v>7</v>
      </c>
      <c r="AG72" s="354">
        <v>7</v>
      </c>
      <c r="AH72" s="354">
        <v>7</v>
      </c>
      <c r="AI72" s="354">
        <v>7</v>
      </c>
      <c r="AJ72" s="187"/>
      <c r="AK72" s="182"/>
      <c r="AL72" s="182"/>
      <c r="AM72" s="291">
        <v>3957.6</v>
      </c>
      <c r="AN72" s="291">
        <v>419.86</v>
      </c>
      <c r="AO72" s="291">
        <v>443.25</v>
      </c>
      <c r="AP72" s="291">
        <v>460.89</v>
      </c>
      <c r="AQ72" s="291">
        <v>15940.16</v>
      </c>
      <c r="AR72" s="282"/>
      <c r="AS72" s="280"/>
      <c r="AT72" s="280"/>
      <c r="AU72" s="282">
        <v>219.86666666666699</v>
      </c>
      <c r="AV72" s="282">
        <v>59.98</v>
      </c>
      <c r="AW72" s="282">
        <v>63.321428571428598</v>
      </c>
      <c r="AX72" s="282">
        <v>65.841428571428594</v>
      </c>
      <c r="AY72" s="282">
        <v>2277.1657142857098</v>
      </c>
      <c r="AZ72" s="187"/>
      <c r="BA72" s="182"/>
    </row>
    <row r="73" spans="1:53" s="188" customFormat="1" x14ac:dyDescent="0.2">
      <c r="A73" s="182"/>
      <c r="B73" s="185" t="s">
        <v>141</v>
      </c>
      <c r="C73" s="185"/>
      <c r="D73" s="213" t="s">
        <v>104</v>
      </c>
      <c r="E73" s="338">
        <v>40</v>
      </c>
      <c r="F73" s="338">
        <v>23</v>
      </c>
      <c r="G73" s="338">
        <v>12</v>
      </c>
      <c r="H73" s="338">
        <v>8</v>
      </c>
      <c r="I73" s="338">
        <v>6</v>
      </c>
      <c r="J73" s="185"/>
      <c r="K73" s="182"/>
      <c r="L73" s="182"/>
      <c r="M73" s="245">
        <v>7119.68</v>
      </c>
      <c r="N73" s="245">
        <v>1992.7</v>
      </c>
      <c r="O73" s="245">
        <v>619.72</v>
      </c>
      <c r="P73" s="245">
        <v>345.26</v>
      </c>
      <c r="Q73" s="245">
        <v>1695.83</v>
      </c>
      <c r="R73" s="245"/>
      <c r="S73" s="182"/>
      <c r="T73" s="182"/>
      <c r="U73" s="352">
        <v>177.99199999999999</v>
      </c>
      <c r="V73" s="352">
        <v>86.639130434782601</v>
      </c>
      <c r="W73" s="352">
        <v>51.643333333333302</v>
      </c>
      <c r="X73" s="352">
        <v>43.157499999999999</v>
      </c>
      <c r="Y73" s="352">
        <v>282.63833333333298</v>
      </c>
      <c r="AA73" s="182"/>
      <c r="AB73" s="185" t="s">
        <v>598</v>
      </c>
      <c r="AC73" s="185"/>
      <c r="AD73" s="186" t="s">
        <v>145</v>
      </c>
      <c r="AE73" s="354">
        <v>2</v>
      </c>
      <c r="AF73" s="354">
        <v>2</v>
      </c>
      <c r="AG73" s="354"/>
      <c r="AH73" s="354"/>
      <c r="AI73" s="354"/>
      <c r="AJ73" s="187"/>
      <c r="AK73" s="182"/>
      <c r="AL73" s="182"/>
      <c r="AM73" s="291">
        <v>67.400000000000006</v>
      </c>
      <c r="AN73" s="291">
        <v>65.260000000000005</v>
      </c>
      <c r="AO73" s="291"/>
      <c r="AP73" s="291"/>
      <c r="AQ73" s="291"/>
      <c r="AR73" s="282"/>
      <c r="AS73" s="280"/>
      <c r="AT73" s="280"/>
      <c r="AU73" s="282">
        <v>33.700000000000003</v>
      </c>
      <c r="AV73" s="282">
        <v>32.630000000000003</v>
      </c>
      <c r="AW73" s="282"/>
      <c r="AX73" s="282"/>
      <c r="AY73" s="282"/>
      <c r="AZ73" s="187"/>
      <c r="BA73" s="182"/>
    </row>
    <row r="74" spans="1:53" s="188" customFormat="1" x14ac:dyDescent="0.2">
      <c r="A74" s="182"/>
      <c r="B74" s="185" t="s">
        <v>142</v>
      </c>
      <c r="C74" s="185"/>
      <c r="D74" s="213" t="s">
        <v>143</v>
      </c>
      <c r="E74" s="338">
        <v>43</v>
      </c>
      <c r="F74" s="338">
        <v>25</v>
      </c>
      <c r="G74" s="338">
        <v>18</v>
      </c>
      <c r="H74" s="338">
        <v>13</v>
      </c>
      <c r="I74" s="338">
        <v>20</v>
      </c>
      <c r="J74" s="185"/>
      <c r="K74" s="182"/>
      <c r="L74" s="182"/>
      <c r="M74" s="245">
        <v>6736.38</v>
      </c>
      <c r="N74" s="245">
        <v>3291.8</v>
      </c>
      <c r="O74" s="245">
        <v>1877.6</v>
      </c>
      <c r="P74" s="245">
        <v>1570.59</v>
      </c>
      <c r="Q74" s="245">
        <v>18083.48</v>
      </c>
      <c r="R74" s="245"/>
      <c r="S74" s="182"/>
      <c r="T74" s="182"/>
      <c r="U74" s="352">
        <v>156.66</v>
      </c>
      <c r="V74" s="352">
        <v>131.672</v>
      </c>
      <c r="W74" s="352">
        <v>104.311111111111</v>
      </c>
      <c r="X74" s="352">
        <v>120.814615384615</v>
      </c>
      <c r="Y74" s="352">
        <v>904.17399999999998</v>
      </c>
      <c r="AA74" s="182"/>
      <c r="AB74" s="185" t="s">
        <v>174</v>
      </c>
      <c r="AC74" s="185"/>
      <c r="AD74" s="186" t="s">
        <v>175</v>
      </c>
      <c r="AE74" s="354">
        <v>10</v>
      </c>
      <c r="AF74" s="354">
        <v>9</v>
      </c>
      <c r="AG74" s="354">
        <v>4</v>
      </c>
      <c r="AH74" s="354">
        <v>3</v>
      </c>
      <c r="AI74" s="354">
        <v>4</v>
      </c>
      <c r="AJ74" s="187"/>
      <c r="AK74" s="182"/>
      <c r="AL74" s="182"/>
      <c r="AM74" s="291">
        <v>2043.73</v>
      </c>
      <c r="AN74" s="291">
        <v>1080.25</v>
      </c>
      <c r="AO74" s="291">
        <v>91</v>
      </c>
      <c r="AP74" s="291">
        <v>136.91999999999999</v>
      </c>
      <c r="AQ74" s="291">
        <v>1513.91</v>
      </c>
      <c r="AR74" s="282"/>
      <c r="AS74" s="280"/>
      <c r="AT74" s="280"/>
      <c r="AU74" s="282">
        <v>204.37299999999999</v>
      </c>
      <c r="AV74" s="282">
        <v>120.027777777778</v>
      </c>
      <c r="AW74" s="282">
        <v>22.75</v>
      </c>
      <c r="AX74" s="282">
        <v>45.64</v>
      </c>
      <c r="AY74" s="282">
        <v>378.47750000000002</v>
      </c>
      <c r="AZ74" s="187"/>
      <c r="BA74" s="182"/>
    </row>
    <row r="75" spans="1:53" s="188" customFormat="1" x14ac:dyDescent="0.2">
      <c r="A75" s="182"/>
      <c r="B75" s="185" t="s">
        <v>144</v>
      </c>
      <c r="C75" s="185"/>
      <c r="D75" s="213" t="s">
        <v>145</v>
      </c>
      <c r="E75" s="338">
        <v>4165</v>
      </c>
      <c r="F75" s="338">
        <v>2295</v>
      </c>
      <c r="G75" s="338">
        <v>1445</v>
      </c>
      <c r="H75" s="338">
        <v>1243</v>
      </c>
      <c r="I75" s="338">
        <v>2207</v>
      </c>
      <c r="J75" s="185"/>
      <c r="K75" s="182"/>
      <c r="L75" s="182"/>
      <c r="M75" s="245">
        <v>1178003.47</v>
      </c>
      <c r="N75" s="245">
        <v>441459.83</v>
      </c>
      <c r="O75" s="245">
        <v>208334.15</v>
      </c>
      <c r="P75" s="245">
        <v>208725.64</v>
      </c>
      <c r="Q75" s="245">
        <v>1965673.55</v>
      </c>
      <c r="R75" s="245"/>
      <c r="S75" s="182"/>
      <c r="T75" s="182"/>
      <c r="U75" s="352">
        <v>282.83396638655398</v>
      </c>
      <c r="V75" s="352">
        <v>192.35722440087201</v>
      </c>
      <c r="W75" s="352">
        <v>144.17588235294099</v>
      </c>
      <c r="X75" s="352">
        <v>167.92086886564701</v>
      </c>
      <c r="Y75" s="352">
        <v>890.654077933846</v>
      </c>
      <c r="AA75" s="182"/>
      <c r="AB75" s="185" t="s">
        <v>176</v>
      </c>
      <c r="AC75" s="185"/>
      <c r="AD75" s="186" t="s">
        <v>177</v>
      </c>
      <c r="AE75" s="354">
        <v>39</v>
      </c>
      <c r="AF75" s="354">
        <v>25</v>
      </c>
      <c r="AG75" s="354">
        <v>22</v>
      </c>
      <c r="AH75" s="354">
        <v>19</v>
      </c>
      <c r="AI75" s="354">
        <v>18</v>
      </c>
      <c r="AJ75" s="187"/>
      <c r="AK75" s="182"/>
      <c r="AL75" s="182"/>
      <c r="AM75" s="291">
        <v>15004.57</v>
      </c>
      <c r="AN75" s="291">
        <v>5563.39</v>
      </c>
      <c r="AO75" s="291">
        <v>4759.5200000000004</v>
      </c>
      <c r="AP75" s="291">
        <v>5532.12</v>
      </c>
      <c r="AQ75" s="291">
        <v>93690.5</v>
      </c>
      <c r="AR75" s="282"/>
      <c r="AS75" s="280"/>
      <c r="AT75" s="280"/>
      <c r="AU75" s="282">
        <v>384.73256410256403</v>
      </c>
      <c r="AV75" s="282">
        <v>222.53559999999999</v>
      </c>
      <c r="AW75" s="282">
        <v>216.34181818181801</v>
      </c>
      <c r="AX75" s="282">
        <v>291.16421052631603</v>
      </c>
      <c r="AY75" s="282">
        <v>5205.0277777777801</v>
      </c>
      <c r="AZ75" s="187"/>
      <c r="BA75" s="182"/>
    </row>
    <row r="76" spans="1:53" s="188" customFormat="1" x14ac:dyDescent="0.2">
      <c r="A76" s="182"/>
      <c r="B76" s="185" t="s">
        <v>144</v>
      </c>
      <c r="C76" s="185"/>
      <c r="D76" s="213" t="s">
        <v>272</v>
      </c>
      <c r="E76" s="338">
        <v>1</v>
      </c>
      <c r="F76" s="338"/>
      <c r="G76" s="338"/>
      <c r="H76" s="338"/>
      <c r="I76" s="338"/>
      <c r="J76" s="185"/>
      <c r="K76" s="182"/>
      <c r="L76" s="182"/>
      <c r="M76" s="245">
        <v>419.31</v>
      </c>
      <c r="N76" s="245"/>
      <c r="O76" s="245"/>
      <c r="P76" s="245"/>
      <c r="Q76" s="245"/>
      <c r="R76" s="245"/>
      <c r="S76" s="182"/>
      <c r="T76" s="182"/>
      <c r="U76" s="352">
        <v>419.31</v>
      </c>
      <c r="V76" s="352"/>
      <c r="W76" s="352"/>
      <c r="X76" s="352"/>
      <c r="Y76" s="352"/>
      <c r="AA76" s="182"/>
      <c r="AB76" s="185" t="s">
        <v>178</v>
      </c>
      <c r="AC76" s="185"/>
      <c r="AD76" s="186" t="s">
        <v>179</v>
      </c>
      <c r="AE76" s="354">
        <v>19</v>
      </c>
      <c r="AF76" s="354">
        <v>11</v>
      </c>
      <c r="AG76" s="354">
        <v>7</v>
      </c>
      <c r="AH76" s="354">
        <v>6</v>
      </c>
      <c r="AI76" s="354">
        <v>6</v>
      </c>
      <c r="AJ76" s="187"/>
      <c r="AK76" s="182"/>
      <c r="AL76" s="182"/>
      <c r="AM76" s="291">
        <v>6998.62</v>
      </c>
      <c r="AN76" s="291">
        <v>2581.19</v>
      </c>
      <c r="AO76" s="291">
        <v>1330.47</v>
      </c>
      <c r="AP76" s="291">
        <v>677.47</v>
      </c>
      <c r="AQ76" s="291">
        <v>3297.01</v>
      </c>
      <c r="AR76" s="282"/>
      <c r="AS76" s="280"/>
      <c r="AT76" s="280"/>
      <c r="AU76" s="282">
        <v>368.34842105263198</v>
      </c>
      <c r="AV76" s="282">
        <v>234.653636363636</v>
      </c>
      <c r="AW76" s="282">
        <v>190.06714285714301</v>
      </c>
      <c r="AX76" s="282">
        <v>112.911666666667</v>
      </c>
      <c r="AY76" s="282">
        <v>549.50166666666701</v>
      </c>
      <c r="AZ76" s="187"/>
      <c r="BA76" s="182"/>
    </row>
    <row r="77" spans="1:53" s="188" customFormat="1" x14ac:dyDescent="0.2">
      <c r="A77" s="182"/>
      <c r="B77" s="185" t="s">
        <v>146</v>
      </c>
      <c r="C77" s="185"/>
      <c r="D77" s="213" t="s">
        <v>148</v>
      </c>
      <c r="E77" s="338">
        <v>1075</v>
      </c>
      <c r="F77" s="338">
        <v>398</v>
      </c>
      <c r="G77" s="338">
        <v>253</v>
      </c>
      <c r="H77" s="338">
        <v>219</v>
      </c>
      <c r="I77" s="338">
        <v>229</v>
      </c>
      <c r="J77" s="185"/>
      <c r="K77" s="182"/>
      <c r="L77" s="182"/>
      <c r="M77" s="245">
        <v>229498.4</v>
      </c>
      <c r="N77" s="245">
        <v>51238.33</v>
      </c>
      <c r="O77" s="245">
        <v>26778.23</v>
      </c>
      <c r="P77" s="245">
        <v>21810.19</v>
      </c>
      <c r="Q77" s="245">
        <v>162201.28</v>
      </c>
      <c r="R77" s="245"/>
      <c r="S77" s="182"/>
      <c r="T77" s="182"/>
      <c r="U77" s="352">
        <v>213.48688372093</v>
      </c>
      <c r="V77" s="352">
        <v>128.73952261306499</v>
      </c>
      <c r="W77" s="352">
        <v>105.842806324111</v>
      </c>
      <c r="X77" s="352">
        <v>99.589908675798995</v>
      </c>
      <c r="Y77" s="352">
        <v>708.30253275109101</v>
      </c>
      <c r="AA77" s="182"/>
      <c r="AB77" s="185" t="s">
        <v>181</v>
      </c>
      <c r="AC77" s="185"/>
      <c r="AD77" s="186" t="s">
        <v>68</v>
      </c>
      <c r="AE77" s="354">
        <v>1</v>
      </c>
      <c r="AF77" s="354">
        <v>1</v>
      </c>
      <c r="AG77" s="354">
        <v>1</v>
      </c>
      <c r="AH77" s="354">
        <v>1</v>
      </c>
      <c r="AI77" s="354">
        <v>1</v>
      </c>
      <c r="AJ77" s="187"/>
      <c r="AK77" s="182"/>
      <c r="AL77" s="182"/>
      <c r="AM77" s="291">
        <v>42.38</v>
      </c>
      <c r="AN77" s="291">
        <v>37.130000000000003</v>
      </c>
      <c r="AO77" s="291">
        <v>43.46</v>
      </c>
      <c r="AP77" s="291">
        <v>40.82</v>
      </c>
      <c r="AQ77" s="291">
        <v>537.71</v>
      </c>
      <c r="AR77" s="282"/>
      <c r="AS77" s="280"/>
      <c r="AT77" s="280"/>
      <c r="AU77" s="282">
        <v>42.38</v>
      </c>
      <c r="AV77" s="282">
        <v>37.130000000000003</v>
      </c>
      <c r="AW77" s="282">
        <v>43.46</v>
      </c>
      <c r="AX77" s="282">
        <v>40.82</v>
      </c>
      <c r="AY77" s="282">
        <v>537.71</v>
      </c>
      <c r="AZ77" s="187"/>
      <c r="BA77" s="182"/>
    </row>
    <row r="78" spans="1:53" s="188" customFormat="1" x14ac:dyDescent="0.2">
      <c r="A78" s="182"/>
      <c r="B78" s="185" t="s">
        <v>149</v>
      </c>
      <c r="C78" s="185"/>
      <c r="D78" s="213" t="s">
        <v>104</v>
      </c>
      <c r="E78" s="338">
        <v>1</v>
      </c>
      <c r="F78" s="338"/>
      <c r="G78" s="338"/>
      <c r="H78" s="338"/>
      <c r="I78" s="338"/>
      <c r="J78" s="185"/>
      <c r="K78" s="182"/>
      <c r="L78" s="182"/>
      <c r="M78" s="245">
        <v>15</v>
      </c>
      <c r="N78" s="245"/>
      <c r="O78" s="245"/>
      <c r="P78" s="245"/>
      <c r="Q78" s="245"/>
      <c r="R78" s="245"/>
      <c r="S78" s="182"/>
      <c r="T78" s="182"/>
      <c r="U78" s="352">
        <v>15</v>
      </c>
      <c r="V78" s="352"/>
      <c r="W78" s="352"/>
      <c r="X78" s="352"/>
      <c r="Y78" s="352"/>
      <c r="AA78" s="182"/>
      <c r="AB78" s="185" t="s">
        <v>181</v>
      </c>
      <c r="AC78" s="185"/>
      <c r="AD78" s="186" t="s">
        <v>182</v>
      </c>
      <c r="AE78" s="354">
        <v>33</v>
      </c>
      <c r="AF78" s="354">
        <v>14</v>
      </c>
      <c r="AG78" s="354">
        <v>11</v>
      </c>
      <c r="AH78" s="354">
        <v>10</v>
      </c>
      <c r="AI78" s="354">
        <v>9</v>
      </c>
      <c r="AJ78" s="187"/>
      <c r="AK78" s="182"/>
      <c r="AL78" s="182"/>
      <c r="AM78" s="291">
        <v>17923.060000000001</v>
      </c>
      <c r="AN78" s="291">
        <v>6854.73</v>
      </c>
      <c r="AO78" s="291">
        <v>4018.84</v>
      </c>
      <c r="AP78" s="291">
        <v>2261.29</v>
      </c>
      <c r="AQ78" s="291">
        <v>17968.53</v>
      </c>
      <c r="AR78" s="282"/>
      <c r="AS78" s="280"/>
      <c r="AT78" s="280"/>
      <c r="AU78" s="282">
        <v>543.12303030302996</v>
      </c>
      <c r="AV78" s="282">
        <v>489.62357142857098</v>
      </c>
      <c r="AW78" s="282">
        <v>365.34909090909099</v>
      </c>
      <c r="AX78" s="282">
        <v>226.12899999999999</v>
      </c>
      <c r="AY78" s="282">
        <v>1996.5033333333299</v>
      </c>
      <c r="AZ78" s="187"/>
      <c r="BA78" s="182"/>
    </row>
    <row r="79" spans="1:53" s="188" customFormat="1" x14ac:dyDescent="0.2">
      <c r="A79" s="182"/>
      <c r="B79" s="185" t="s">
        <v>150</v>
      </c>
      <c r="C79" s="185"/>
      <c r="D79" s="213" t="s">
        <v>102</v>
      </c>
      <c r="E79" s="338">
        <v>3</v>
      </c>
      <c r="F79" s="338">
        <v>3</v>
      </c>
      <c r="G79" s="338">
        <v>3</v>
      </c>
      <c r="H79" s="338">
        <v>3</v>
      </c>
      <c r="I79" s="338">
        <v>3</v>
      </c>
      <c r="J79" s="185"/>
      <c r="K79" s="182"/>
      <c r="L79" s="182"/>
      <c r="M79" s="245">
        <v>1581.51</v>
      </c>
      <c r="N79" s="245">
        <v>806.38</v>
      </c>
      <c r="O79" s="245">
        <v>625.44000000000005</v>
      </c>
      <c r="P79" s="245">
        <v>1016.94</v>
      </c>
      <c r="Q79" s="245">
        <v>11887.9</v>
      </c>
      <c r="R79" s="245"/>
      <c r="S79" s="182"/>
      <c r="T79" s="182"/>
      <c r="U79" s="352">
        <v>527.16999999999996</v>
      </c>
      <c r="V79" s="352">
        <v>268.79333333333301</v>
      </c>
      <c r="W79" s="352">
        <v>208.48</v>
      </c>
      <c r="X79" s="352">
        <v>338.98</v>
      </c>
      <c r="Y79" s="352">
        <v>3962.63333333333</v>
      </c>
      <c r="AA79" s="182"/>
      <c r="AB79" s="185" t="s">
        <v>183</v>
      </c>
      <c r="AC79" s="185"/>
      <c r="AD79" s="186" t="s">
        <v>86</v>
      </c>
      <c r="AE79" s="354">
        <v>2</v>
      </c>
      <c r="AF79" s="354">
        <v>2</v>
      </c>
      <c r="AG79" s="354">
        <v>1</v>
      </c>
      <c r="AH79" s="354">
        <v>1</v>
      </c>
      <c r="AI79" s="354">
        <v>1</v>
      </c>
      <c r="AJ79" s="187"/>
      <c r="AK79" s="182"/>
      <c r="AL79" s="182"/>
      <c r="AM79" s="291">
        <v>64.459999999999994</v>
      </c>
      <c r="AN79" s="291">
        <v>27874.799999999999</v>
      </c>
      <c r="AO79" s="291">
        <v>19.46</v>
      </c>
      <c r="AP79" s="291">
        <v>24.53</v>
      </c>
      <c r="AQ79" s="291">
        <v>157.94</v>
      </c>
      <c r="AR79" s="282"/>
      <c r="AS79" s="280"/>
      <c r="AT79" s="280"/>
      <c r="AU79" s="282">
        <v>32.229999999999997</v>
      </c>
      <c r="AV79" s="282">
        <v>13937.4</v>
      </c>
      <c r="AW79" s="282">
        <v>19.46</v>
      </c>
      <c r="AX79" s="282">
        <v>24.53</v>
      </c>
      <c r="AY79" s="282">
        <v>157.94</v>
      </c>
      <c r="AZ79" s="187"/>
      <c r="BA79" s="182"/>
    </row>
    <row r="80" spans="1:53" s="188" customFormat="1" x14ac:dyDescent="0.2">
      <c r="A80" s="182"/>
      <c r="B80" s="185" t="s">
        <v>151</v>
      </c>
      <c r="C80" s="185"/>
      <c r="D80" s="213" t="s">
        <v>140</v>
      </c>
      <c r="E80" s="338">
        <v>1</v>
      </c>
      <c r="F80" s="338">
        <v>1</v>
      </c>
      <c r="G80" s="338">
        <v>1</v>
      </c>
      <c r="H80" s="338">
        <v>1</v>
      </c>
      <c r="I80" s="338">
        <v>1</v>
      </c>
      <c r="J80" s="185"/>
      <c r="K80" s="182"/>
      <c r="L80" s="182"/>
      <c r="M80" s="245">
        <v>571.05999999999995</v>
      </c>
      <c r="N80" s="245">
        <v>410.71</v>
      </c>
      <c r="O80" s="245">
        <v>254.97</v>
      </c>
      <c r="P80" s="245">
        <v>349.61</v>
      </c>
      <c r="Q80" s="245">
        <v>3900.98</v>
      </c>
      <c r="R80" s="245"/>
      <c r="S80" s="182"/>
      <c r="T80" s="182"/>
      <c r="U80" s="352">
        <v>571.05999999999995</v>
      </c>
      <c r="V80" s="352">
        <v>410.71</v>
      </c>
      <c r="W80" s="352">
        <v>254.97</v>
      </c>
      <c r="X80" s="352">
        <v>349.61</v>
      </c>
      <c r="Y80" s="352">
        <v>3900.98</v>
      </c>
      <c r="AA80" s="182"/>
      <c r="AB80" s="185" t="s">
        <v>184</v>
      </c>
      <c r="AC80" s="185"/>
      <c r="AD80" s="186" t="s">
        <v>185</v>
      </c>
      <c r="AE80" s="354">
        <v>40</v>
      </c>
      <c r="AF80" s="354">
        <v>19</v>
      </c>
      <c r="AG80" s="354">
        <v>11</v>
      </c>
      <c r="AH80" s="354">
        <v>14</v>
      </c>
      <c r="AI80" s="354">
        <v>13</v>
      </c>
      <c r="AJ80" s="187"/>
      <c r="AK80" s="182"/>
      <c r="AL80" s="182"/>
      <c r="AM80" s="291">
        <v>7989.68</v>
      </c>
      <c r="AN80" s="291">
        <v>930.11</v>
      </c>
      <c r="AO80" s="291">
        <v>276.75</v>
      </c>
      <c r="AP80" s="291">
        <v>376.08</v>
      </c>
      <c r="AQ80" s="291">
        <v>2101.79</v>
      </c>
      <c r="AR80" s="282"/>
      <c r="AS80" s="280"/>
      <c r="AT80" s="280"/>
      <c r="AU80" s="282">
        <v>199.74199999999999</v>
      </c>
      <c r="AV80" s="282">
        <v>48.953157894736798</v>
      </c>
      <c r="AW80" s="282">
        <v>25.159090909090899</v>
      </c>
      <c r="AX80" s="282">
        <v>26.862857142857099</v>
      </c>
      <c r="AY80" s="282">
        <v>161.67615384615399</v>
      </c>
      <c r="AZ80" s="187"/>
      <c r="BA80" s="182"/>
    </row>
    <row r="81" spans="1:53" s="188" customFormat="1" ht="13.5" thickBot="1" x14ac:dyDescent="0.25">
      <c r="A81" s="182"/>
      <c r="B81" s="189" t="s">
        <v>151</v>
      </c>
      <c r="C81" s="189"/>
      <c r="D81" s="215" t="s">
        <v>145</v>
      </c>
      <c r="E81" s="339">
        <v>36</v>
      </c>
      <c r="F81" s="339">
        <v>23</v>
      </c>
      <c r="G81" s="339">
        <v>15</v>
      </c>
      <c r="H81" s="339">
        <v>7</v>
      </c>
      <c r="I81" s="339">
        <v>16</v>
      </c>
      <c r="J81" s="189"/>
      <c r="K81" s="182"/>
      <c r="L81" s="182"/>
      <c r="M81" s="273">
        <v>9658.58</v>
      </c>
      <c r="N81" s="273">
        <v>3943.34</v>
      </c>
      <c r="O81" s="273">
        <v>2006.81</v>
      </c>
      <c r="P81" s="273">
        <v>1804.68</v>
      </c>
      <c r="Q81" s="273">
        <v>25355.43</v>
      </c>
      <c r="R81" s="273"/>
      <c r="S81" s="182"/>
      <c r="T81" s="182"/>
      <c r="U81" s="352">
        <v>268.293888888889</v>
      </c>
      <c r="V81" s="352">
        <v>171.44956521739101</v>
      </c>
      <c r="W81" s="352">
        <v>133.78733333333301</v>
      </c>
      <c r="X81" s="352">
        <v>257.81142857142902</v>
      </c>
      <c r="Y81" s="352">
        <v>1584.714375</v>
      </c>
      <c r="AA81" s="182"/>
      <c r="AB81" s="189" t="s">
        <v>189</v>
      </c>
      <c r="AC81" s="189"/>
      <c r="AD81" s="190" t="s">
        <v>70</v>
      </c>
      <c r="AE81" s="355">
        <v>9</v>
      </c>
      <c r="AF81" s="355">
        <v>8</v>
      </c>
      <c r="AG81" s="355">
        <v>4</v>
      </c>
      <c r="AH81" s="355">
        <v>3</v>
      </c>
      <c r="AI81" s="355">
        <v>2</v>
      </c>
      <c r="AJ81" s="192"/>
      <c r="AK81" s="182"/>
      <c r="AL81" s="182"/>
      <c r="AM81" s="292">
        <v>11162.17</v>
      </c>
      <c r="AN81" s="293">
        <v>7133.38</v>
      </c>
      <c r="AO81" s="293">
        <v>77.72</v>
      </c>
      <c r="AP81" s="293">
        <v>61.02</v>
      </c>
      <c r="AQ81" s="293">
        <v>177.68</v>
      </c>
      <c r="AR81" s="284"/>
      <c r="AS81" s="280"/>
      <c r="AT81" s="280"/>
      <c r="AU81" s="283">
        <v>1240.2411111111101</v>
      </c>
      <c r="AV81" s="284">
        <v>891.67250000000001</v>
      </c>
      <c r="AW81" s="284">
        <v>19.43</v>
      </c>
      <c r="AX81" s="284">
        <v>20.34</v>
      </c>
      <c r="AY81" s="284">
        <v>88.84</v>
      </c>
      <c r="AZ81" s="192"/>
      <c r="BA81" s="182"/>
    </row>
    <row r="82" spans="1:53" s="188" customFormat="1" x14ac:dyDescent="0.2">
      <c r="A82" s="182"/>
      <c r="B82" s="185" t="s">
        <v>151</v>
      </c>
      <c r="C82" s="185"/>
      <c r="D82" s="213" t="s">
        <v>70</v>
      </c>
      <c r="E82" s="338">
        <v>1</v>
      </c>
      <c r="F82" s="338">
        <v>1</v>
      </c>
      <c r="G82" s="338">
        <v>1</v>
      </c>
      <c r="H82" s="338"/>
      <c r="I82" s="338">
        <v>1</v>
      </c>
      <c r="J82" s="185"/>
      <c r="K82" s="182"/>
      <c r="L82" s="182"/>
      <c r="M82" s="245">
        <v>329.52</v>
      </c>
      <c r="N82" s="245">
        <v>266.57</v>
      </c>
      <c r="O82" s="245">
        <v>210.53</v>
      </c>
      <c r="P82" s="245"/>
      <c r="Q82" s="245">
        <v>964.49</v>
      </c>
      <c r="R82" s="245"/>
      <c r="S82" s="182"/>
      <c r="T82" s="182"/>
      <c r="U82" s="352">
        <v>329.52</v>
      </c>
      <c r="V82" s="352">
        <v>266.57</v>
      </c>
      <c r="W82" s="352">
        <v>210.53</v>
      </c>
      <c r="X82" s="352"/>
      <c r="Y82" s="352">
        <v>964.49</v>
      </c>
      <c r="AA82" s="182"/>
      <c r="AB82" s="185" t="s">
        <v>191</v>
      </c>
      <c r="AC82" s="185"/>
      <c r="AD82" s="186" t="s">
        <v>192</v>
      </c>
      <c r="AE82" s="354">
        <v>15</v>
      </c>
      <c r="AF82" s="354">
        <v>9</v>
      </c>
      <c r="AG82" s="354">
        <v>4</v>
      </c>
      <c r="AH82" s="354">
        <v>3</v>
      </c>
      <c r="AI82" s="354"/>
      <c r="AJ82" s="187"/>
      <c r="AK82" s="182"/>
      <c r="AL82" s="182"/>
      <c r="AM82" s="291">
        <v>13520.38</v>
      </c>
      <c r="AN82" s="291">
        <v>3403.77</v>
      </c>
      <c r="AO82" s="291">
        <v>1695.57</v>
      </c>
      <c r="AP82" s="291">
        <v>1202.3399999999999</v>
      </c>
      <c r="AQ82" s="291"/>
      <c r="AR82" s="282"/>
      <c r="AS82" s="280"/>
      <c r="AT82" s="280"/>
      <c r="AU82" s="282">
        <v>901.35866666666698</v>
      </c>
      <c r="AV82" s="282">
        <v>378.196666666667</v>
      </c>
      <c r="AW82" s="282">
        <v>423.89249999999998</v>
      </c>
      <c r="AX82" s="282">
        <v>400.78</v>
      </c>
      <c r="AY82" s="282"/>
      <c r="AZ82" s="187"/>
      <c r="BA82" s="182"/>
    </row>
    <row r="83" spans="1:53" s="188" customFormat="1" x14ac:dyDescent="0.2">
      <c r="A83" s="182"/>
      <c r="B83" s="185" t="s">
        <v>152</v>
      </c>
      <c r="C83" s="185"/>
      <c r="D83" s="213" t="s">
        <v>153</v>
      </c>
      <c r="E83" s="338">
        <v>284</v>
      </c>
      <c r="F83" s="338">
        <v>100</v>
      </c>
      <c r="G83" s="338">
        <v>72</v>
      </c>
      <c r="H83" s="338">
        <v>57</v>
      </c>
      <c r="I83" s="338">
        <v>86</v>
      </c>
      <c r="J83" s="185"/>
      <c r="K83" s="182"/>
      <c r="L83" s="182"/>
      <c r="M83" s="245">
        <v>66103.45</v>
      </c>
      <c r="N83" s="245">
        <v>16695.95</v>
      </c>
      <c r="O83" s="245">
        <v>7591.55</v>
      </c>
      <c r="P83" s="245">
        <v>7337.95</v>
      </c>
      <c r="Q83" s="245">
        <v>96731.760000000097</v>
      </c>
      <c r="R83" s="245"/>
      <c r="S83" s="182"/>
      <c r="T83" s="182"/>
      <c r="U83" s="352">
        <v>232.758626760563</v>
      </c>
      <c r="V83" s="352">
        <v>166.95949999999999</v>
      </c>
      <c r="W83" s="352">
        <v>105.43819444444399</v>
      </c>
      <c r="X83" s="352">
        <v>128.73596491228099</v>
      </c>
      <c r="Y83" s="352">
        <v>1124.78790697674</v>
      </c>
      <c r="AA83" s="182"/>
      <c r="AB83" s="185" t="s">
        <v>193</v>
      </c>
      <c r="AC83" s="185"/>
      <c r="AD83" s="186" t="s">
        <v>194</v>
      </c>
      <c r="AE83" s="354">
        <v>15</v>
      </c>
      <c r="AF83" s="354">
        <v>7</v>
      </c>
      <c r="AG83" s="354">
        <v>6</v>
      </c>
      <c r="AH83" s="354">
        <v>5</v>
      </c>
      <c r="AI83" s="354">
        <v>3</v>
      </c>
      <c r="AJ83" s="187"/>
      <c r="AK83" s="182"/>
      <c r="AL83" s="182"/>
      <c r="AM83" s="291">
        <v>12039.2</v>
      </c>
      <c r="AN83" s="291">
        <v>452.47</v>
      </c>
      <c r="AO83" s="291">
        <v>441.83</v>
      </c>
      <c r="AP83" s="291">
        <v>436.33</v>
      </c>
      <c r="AQ83" s="291">
        <v>4965.91</v>
      </c>
      <c r="AR83" s="282"/>
      <c r="AS83" s="280"/>
      <c r="AT83" s="280"/>
      <c r="AU83" s="282">
        <v>802.613333333333</v>
      </c>
      <c r="AV83" s="282">
        <v>64.638571428571396</v>
      </c>
      <c r="AW83" s="282">
        <v>73.638333333333307</v>
      </c>
      <c r="AX83" s="282">
        <v>87.266000000000005</v>
      </c>
      <c r="AY83" s="282">
        <v>1655.3033333333301</v>
      </c>
      <c r="AZ83" s="187"/>
      <c r="BA83" s="182"/>
    </row>
    <row r="84" spans="1:53" s="188" customFormat="1" x14ac:dyDescent="0.2">
      <c r="A84" s="182"/>
      <c r="B84" s="185" t="s">
        <v>152</v>
      </c>
      <c r="C84" s="185"/>
      <c r="D84" s="213" t="s">
        <v>154</v>
      </c>
      <c r="E84" s="338">
        <v>1</v>
      </c>
      <c r="F84" s="338">
        <v>1</v>
      </c>
      <c r="G84" s="338">
        <v>1</v>
      </c>
      <c r="H84" s="338"/>
      <c r="I84" s="338"/>
      <c r="J84" s="185"/>
      <c r="K84" s="182"/>
      <c r="L84" s="182"/>
      <c r="M84" s="245">
        <v>428.1</v>
      </c>
      <c r="N84" s="245">
        <v>318.36</v>
      </c>
      <c r="O84" s="245">
        <v>8.8000000000000007</v>
      </c>
      <c r="P84" s="245"/>
      <c r="Q84" s="245"/>
      <c r="R84" s="245"/>
      <c r="S84" s="182"/>
      <c r="T84" s="182"/>
      <c r="U84" s="352">
        <v>428.1</v>
      </c>
      <c r="V84" s="352">
        <v>318.36</v>
      </c>
      <c r="W84" s="352">
        <v>8.8000000000000007</v>
      </c>
      <c r="X84" s="352"/>
      <c r="Y84" s="352"/>
      <c r="AA84" s="182"/>
      <c r="AB84" s="185" t="s">
        <v>197</v>
      </c>
      <c r="AC84" s="185"/>
      <c r="AD84" s="186" t="s">
        <v>198</v>
      </c>
      <c r="AE84" s="354">
        <v>19</v>
      </c>
      <c r="AF84" s="354">
        <v>15</v>
      </c>
      <c r="AG84" s="354">
        <v>4</v>
      </c>
      <c r="AH84" s="354">
        <v>5</v>
      </c>
      <c r="AI84" s="354">
        <v>8</v>
      </c>
      <c r="AJ84" s="187"/>
      <c r="AK84" s="182"/>
      <c r="AL84" s="182"/>
      <c r="AM84" s="291">
        <v>12368.72</v>
      </c>
      <c r="AN84" s="291">
        <v>14069.45</v>
      </c>
      <c r="AO84" s="291">
        <v>783.75</v>
      </c>
      <c r="AP84" s="291">
        <v>7824.85</v>
      </c>
      <c r="AQ84" s="291">
        <v>15965.3</v>
      </c>
      <c r="AR84" s="282"/>
      <c r="AS84" s="280"/>
      <c r="AT84" s="280"/>
      <c r="AU84" s="282">
        <v>650.98526315789502</v>
      </c>
      <c r="AV84" s="282">
        <v>937.96333333333303</v>
      </c>
      <c r="AW84" s="282">
        <v>195.9375</v>
      </c>
      <c r="AX84" s="282">
        <v>1564.97</v>
      </c>
      <c r="AY84" s="282">
        <v>1995.6624999999999</v>
      </c>
      <c r="AZ84" s="187"/>
      <c r="BA84" s="182"/>
    </row>
    <row r="85" spans="1:53" s="188" customFormat="1" x14ac:dyDescent="0.2">
      <c r="A85" s="182"/>
      <c r="B85" s="185" t="s">
        <v>152</v>
      </c>
      <c r="C85" s="185"/>
      <c r="D85" s="213" t="s">
        <v>156</v>
      </c>
      <c r="E85" s="338">
        <v>1</v>
      </c>
      <c r="F85" s="338"/>
      <c r="G85" s="338"/>
      <c r="H85" s="338"/>
      <c r="I85" s="338"/>
      <c r="J85" s="185"/>
      <c r="K85" s="182"/>
      <c r="L85" s="182"/>
      <c r="M85" s="245">
        <v>265.37</v>
      </c>
      <c r="N85" s="245"/>
      <c r="O85" s="245"/>
      <c r="P85" s="245"/>
      <c r="Q85" s="245"/>
      <c r="R85" s="245"/>
      <c r="S85" s="182"/>
      <c r="T85" s="182"/>
      <c r="U85" s="352">
        <v>265.37</v>
      </c>
      <c r="V85" s="352"/>
      <c r="W85" s="352"/>
      <c r="X85" s="352"/>
      <c r="Y85" s="352"/>
      <c r="AA85" s="182"/>
      <c r="AB85" s="185" t="s">
        <v>199</v>
      </c>
      <c r="AC85" s="185"/>
      <c r="AD85" s="186" t="s">
        <v>200</v>
      </c>
      <c r="AE85" s="354">
        <v>43</v>
      </c>
      <c r="AF85" s="354">
        <v>22</v>
      </c>
      <c r="AG85" s="354">
        <v>15</v>
      </c>
      <c r="AH85" s="354">
        <v>12</v>
      </c>
      <c r="AI85" s="354">
        <v>10</v>
      </c>
      <c r="AJ85" s="187"/>
      <c r="AK85" s="182"/>
      <c r="AL85" s="182"/>
      <c r="AM85" s="291">
        <v>60971.35</v>
      </c>
      <c r="AN85" s="291">
        <v>6630.47</v>
      </c>
      <c r="AO85" s="291">
        <v>772.61</v>
      </c>
      <c r="AP85" s="291">
        <v>587.29</v>
      </c>
      <c r="AQ85" s="291">
        <v>2575.8000000000002</v>
      </c>
      <c r="AR85" s="282"/>
      <c r="AS85" s="280"/>
      <c r="AT85" s="280"/>
      <c r="AU85" s="282">
        <v>1417.93837209302</v>
      </c>
      <c r="AV85" s="282">
        <v>301.38499999999999</v>
      </c>
      <c r="AW85" s="282">
        <v>51.5073333333333</v>
      </c>
      <c r="AX85" s="282">
        <v>48.940833333333302</v>
      </c>
      <c r="AY85" s="282">
        <v>257.58</v>
      </c>
      <c r="AZ85" s="187"/>
      <c r="BA85" s="182"/>
    </row>
    <row r="86" spans="1:53" s="188" customFormat="1" x14ac:dyDescent="0.2">
      <c r="A86" s="182"/>
      <c r="B86" s="185" t="s">
        <v>152</v>
      </c>
      <c r="C86" s="185"/>
      <c r="D86" s="213" t="s">
        <v>98</v>
      </c>
      <c r="E86" s="338">
        <v>1</v>
      </c>
      <c r="F86" s="338"/>
      <c r="G86" s="338"/>
      <c r="H86" s="338"/>
      <c r="I86" s="338"/>
      <c r="J86" s="185"/>
      <c r="K86" s="182"/>
      <c r="L86" s="182"/>
      <c r="M86" s="245">
        <v>332.43</v>
      </c>
      <c r="N86" s="245"/>
      <c r="O86" s="245"/>
      <c r="P86" s="245"/>
      <c r="Q86" s="245"/>
      <c r="R86" s="245"/>
      <c r="S86" s="182"/>
      <c r="T86" s="182"/>
      <c r="U86" s="352">
        <v>332.43</v>
      </c>
      <c r="V86" s="352"/>
      <c r="W86" s="352"/>
      <c r="X86" s="352"/>
      <c r="Y86" s="352"/>
      <c r="AA86" s="182"/>
      <c r="AB86" s="185" t="s">
        <v>202</v>
      </c>
      <c r="AC86" s="185"/>
      <c r="AD86" s="186" t="s">
        <v>203</v>
      </c>
      <c r="AE86" s="354">
        <v>84</v>
      </c>
      <c r="AF86" s="354">
        <v>37</v>
      </c>
      <c r="AG86" s="354">
        <v>29</v>
      </c>
      <c r="AH86" s="354">
        <v>25</v>
      </c>
      <c r="AI86" s="354">
        <v>24</v>
      </c>
      <c r="AJ86" s="187"/>
      <c r="AK86" s="182"/>
      <c r="AL86" s="182"/>
      <c r="AM86" s="291">
        <v>25579.48</v>
      </c>
      <c r="AN86" s="291">
        <v>8680.69</v>
      </c>
      <c r="AO86" s="291">
        <v>5343.65</v>
      </c>
      <c r="AP86" s="291">
        <v>3056.79</v>
      </c>
      <c r="AQ86" s="291">
        <v>19375.599999999999</v>
      </c>
      <c r="AR86" s="282"/>
      <c r="AS86" s="280"/>
      <c r="AT86" s="280"/>
      <c r="AU86" s="282">
        <v>304.51761904761901</v>
      </c>
      <c r="AV86" s="282">
        <v>234.61324324324301</v>
      </c>
      <c r="AW86" s="282">
        <v>184.26379310344799</v>
      </c>
      <c r="AX86" s="282">
        <v>122.27160000000001</v>
      </c>
      <c r="AY86" s="282">
        <v>807.31666666666695</v>
      </c>
      <c r="AZ86" s="187"/>
      <c r="BA86" s="182"/>
    </row>
    <row r="87" spans="1:53" s="188" customFormat="1" x14ac:dyDescent="0.2">
      <c r="A87" s="182"/>
      <c r="B87" s="185" t="s">
        <v>158</v>
      </c>
      <c r="C87" s="185"/>
      <c r="D87" s="213" t="s">
        <v>153</v>
      </c>
      <c r="E87" s="338">
        <v>12</v>
      </c>
      <c r="F87" s="338">
        <v>3</v>
      </c>
      <c r="G87" s="338">
        <v>2</v>
      </c>
      <c r="H87" s="338">
        <v>1</v>
      </c>
      <c r="I87" s="338">
        <v>5</v>
      </c>
      <c r="J87" s="185"/>
      <c r="K87" s="182"/>
      <c r="L87" s="182"/>
      <c r="M87" s="245">
        <v>4726.8100000000004</v>
      </c>
      <c r="N87" s="245">
        <v>741.8</v>
      </c>
      <c r="O87" s="245">
        <v>364.75</v>
      </c>
      <c r="P87" s="245">
        <v>7.43</v>
      </c>
      <c r="Q87" s="245">
        <v>1981.06</v>
      </c>
      <c r="R87" s="245"/>
      <c r="S87" s="182"/>
      <c r="T87" s="182"/>
      <c r="U87" s="352">
        <v>393.90083333333303</v>
      </c>
      <c r="V87" s="352">
        <v>247.26666666666699</v>
      </c>
      <c r="W87" s="352">
        <v>182.375</v>
      </c>
      <c r="X87" s="352">
        <v>7.43</v>
      </c>
      <c r="Y87" s="352">
        <v>396.21199999999999</v>
      </c>
      <c r="AA87" s="182"/>
      <c r="AB87" s="185" t="s">
        <v>204</v>
      </c>
      <c r="AC87" s="185"/>
      <c r="AD87" s="186" t="s">
        <v>97</v>
      </c>
      <c r="AE87" s="354">
        <v>24</v>
      </c>
      <c r="AF87" s="354">
        <v>7</v>
      </c>
      <c r="AG87" s="354">
        <v>3</v>
      </c>
      <c r="AH87" s="354">
        <v>3</v>
      </c>
      <c r="AI87" s="354">
        <v>2</v>
      </c>
      <c r="AJ87" s="187"/>
      <c r="AK87" s="182"/>
      <c r="AL87" s="182"/>
      <c r="AM87" s="291">
        <v>8265.59</v>
      </c>
      <c r="AN87" s="291">
        <v>1118.6500000000001</v>
      </c>
      <c r="AO87" s="291">
        <v>278.83</v>
      </c>
      <c r="AP87" s="291">
        <v>319.20999999999998</v>
      </c>
      <c r="AQ87" s="291">
        <v>3680.44</v>
      </c>
      <c r="AR87" s="282"/>
      <c r="AS87" s="280"/>
      <c r="AT87" s="280"/>
      <c r="AU87" s="282">
        <v>344.399583333333</v>
      </c>
      <c r="AV87" s="282">
        <v>159.80714285714299</v>
      </c>
      <c r="AW87" s="282">
        <v>92.9433333333333</v>
      </c>
      <c r="AX87" s="282">
        <v>106.40333333333299</v>
      </c>
      <c r="AY87" s="282">
        <v>1840.22</v>
      </c>
      <c r="AZ87" s="187"/>
      <c r="BA87" s="182"/>
    </row>
    <row r="88" spans="1:53" s="188" customFormat="1" x14ac:dyDescent="0.2">
      <c r="A88" s="182"/>
      <c r="B88" s="185" t="s">
        <v>759</v>
      </c>
      <c r="C88" s="185"/>
      <c r="D88" s="213" t="s">
        <v>153</v>
      </c>
      <c r="E88" s="338">
        <v>1</v>
      </c>
      <c r="F88" s="338"/>
      <c r="G88" s="338"/>
      <c r="H88" s="338"/>
      <c r="I88" s="338">
        <v>1</v>
      </c>
      <c r="J88" s="185"/>
      <c r="K88" s="182"/>
      <c r="L88" s="182"/>
      <c r="M88" s="245">
        <v>702.9</v>
      </c>
      <c r="N88" s="245"/>
      <c r="O88" s="245"/>
      <c r="P88" s="245"/>
      <c r="Q88" s="245">
        <v>252.68</v>
      </c>
      <c r="R88" s="245"/>
      <c r="S88" s="182"/>
      <c r="T88" s="182"/>
      <c r="U88" s="352">
        <v>702.9</v>
      </c>
      <c r="V88" s="352"/>
      <c r="W88" s="352"/>
      <c r="X88" s="352"/>
      <c r="Y88" s="352">
        <v>252.68</v>
      </c>
      <c r="AA88" s="182"/>
      <c r="AB88" s="185" t="s">
        <v>207</v>
      </c>
      <c r="AC88" s="185"/>
      <c r="AD88" s="186" t="s">
        <v>64</v>
      </c>
      <c r="AE88" s="354">
        <v>34</v>
      </c>
      <c r="AF88" s="354">
        <v>10</v>
      </c>
      <c r="AG88" s="354">
        <v>4</v>
      </c>
      <c r="AH88" s="354">
        <v>3</v>
      </c>
      <c r="AI88" s="354">
        <v>3</v>
      </c>
      <c r="AJ88" s="187"/>
      <c r="AK88" s="182"/>
      <c r="AL88" s="182"/>
      <c r="AM88" s="291">
        <v>7822.88</v>
      </c>
      <c r="AN88" s="291">
        <v>248.55</v>
      </c>
      <c r="AO88" s="291">
        <v>56.71</v>
      </c>
      <c r="AP88" s="291">
        <v>37.65</v>
      </c>
      <c r="AQ88" s="291">
        <v>329.61</v>
      </c>
      <c r="AR88" s="282"/>
      <c r="AS88" s="280"/>
      <c r="AT88" s="280"/>
      <c r="AU88" s="282">
        <v>230.08470588235301</v>
      </c>
      <c r="AV88" s="282">
        <v>24.855</v>
      </c>
      <c r="AW88" s="282">
        <v>14.1775</v>
      </c>
      <c r="AX88" s="282">
        <v>12.55</v>
      </c>
      <c r="AY88" s="282">
        <v>109.87</v>
      </c>
      <c r="AZ88" s="187"/>
      <c r="BA88" s="182"/>
    </row>
    <row r="89" spans="1:53" s="188" customFormat="1" x14ac:dyDescent="0.2">
      <c r="A89" s="182"/>
      <c r="B89" s="185" t="s">
        <v>159</v>
      </c>
      <c r="C89" s="185"/>
      <c r="D89" s="213" t="s">
        <v>107</v>
      </c>
      <c r="E89" s="338">
        <v>1</v>
      </c>
      <c r="F89" s="338">
        <v>1</v>
      </c>
      <c r="G89" s="338"/>
      <c r="H89" s="338"/>
      <c r="I89" s="338"/>
      <c r="J89" s="185"/>
      <c r="K89" s="182"/>
      <c r="L89" s="182"/>
      <c r="M89" s="245">
        <v>512.21</v>
      </c>
      <c r="N89" s="245">
        <v>113.71</v>
      </c>
      <c r="O89" s="245"/>
      <c r="P89" s="245"/>
      <c r="Q89" s="245"/>
      <c r="R89" s="245"/>
      <c r="S89" s="182"/>
      <c r="T89" s="182"/>
      <c r="U89" s="352">
        <v>512.21</v>
      </c>
      <c r="V89" s="352">
        <v>113.71</v>
      </c>
      <c r="W89" s="352"/>
      <c r="X89" s="352"/>
      <c r="Y89" s="352"/>
      <c r="AA89" s="182"/>
      <c r="AB89" s="185" t="s">
        <v>760</v>
      </c>
      <c r="AC89" s="185"/>
      <c r="AD89" s="186" t="s">
        <v>64</v>
      </c>
      <c r="AE89" s="354">
        <v>1</v>
      </c>
      <c r="AF89" s="354"/>
      <c r="AG89" s="354"/>
      <c r="AH89" s="354"/>
      <c r="AI89" s="354"/>
      <c r="AJ89" s="187"/>
      <c r="AK89" s="182"/>
      <c r="AL89" s="182"/>
      <c r="AM89" s="291">
        <v>19.63</v>
      </c>
      <c r="AN89" s="291"/>
      <c r="AO89" s="291"/>
      <c r="AP89" s="291"/>
      <c r="AQ89" s="291"/>
      <c r="AR89" s="282"/>
      <c r="AS89" s="280"/>
      <c r="AT89" s="280"/>
      <c r="AU89" s="282">
        <v>19.63</v>
      </c>
      <c r="AV89" s="282"/>
      <c r="AW89" s="282"/>
      <c r="AX89" s="282"/>
      <c r="AY89" s="282"/>
      <c r="AZ89" s="187"/>
      <c r="BA89" s="182"/>
    </row>
    <row r="90" spans="1:53" s="188" customFormat="1" x14ac:dyDescent="0.2">
      <c r="A90" s="182"/>
      <c r="B90" s="185" t="s">
        <v>160</v>
      </c>
      <c r="C90" s="185"/>
      <c r="D90" s="213" t="s">
        <v>97</v>
      </c>
      <c r="E90" s="338">
        <v>106</v>
      </c>
      <c r="F90" s="338">
        <v>56</v>
      </c>
      <c r="G90" s="338">
        <v>30</v>
      </c>
      <c r="H90" s="338">
        <v>24</v>
      </c>
      <c r="I90" s="338">
        <v>50</v>
      </c>
      <c r="J90" s="185"/>
      <c r="K90" s="182"/>
      <c r="L90" s="182"/>
      <c r="M90" s="245">
        <v>29493.97</v>
      </c>
      <c r="N90" s="245">
        <v>9522.98</v>
      </c>
      <c r="O90" s="245">
        <v>4247.53</v>
      </c>
      <c r="P90" s="245">
        <v>4120.21</v>
      </c>
      <c r="Q90" s="245">
        <v>43803.27</v>
      </c>
      <c r="R90" s="245"/>
      <c r="S90" s="182"/>
      <c r="T90" s="182"/>
      <c r="U90" s="352">
        <v>278.245</v>
      </c>
      <c r="V90" s="352">
        <v>170.05321428571401</v>
      </c>
      <c r="W90" s="352">
        <v>141.58433333333301</v>
      </c>
      <c r="X90" s="352">
        <v>171.67541666666699</v>
      </c>
      <c r="Y90" s="352">
        <v>876.06539999999995</v>
      </c>
      <c r="AA90" s="182"/>
      <c r="AB90" s="185" t="s">
        <v>208</v>
      </c>
      <c r="AC90" s="185"/>
      <c r="AD90" s="186" t="s">
        <v>179</v>
      </c>
      <c r="AE90" s="354">
        <v>8</v>
      </c>
      <c r="AF90" s="354">
        <v>3</v>
      </c>
      <c r="AG90" s="354">
        <v>2</v>
      </c>
      <c r="AH90" s="354">
        <v>2</v>
      </c>
      <c r="AI90" s="354">
        <v>2</v>
      </c>
      <c r="AJ90" s="187"/>
      <c r="AK90" s="182"/>
      <c r="AL90" s="182"/>
      <c r="AM90" s="291">
        <v>1483.13</v>
      </c>
      <c r="AN90" s="291">
        <v>375.88</v>
      </c>
      <c r="AO90" s="291">
        <v>108.22</v>
      </c>
      <c r="AP90" s="291">
        <v>136.5</v>
      </c>
      <c r="AQ90" s="291">
        <v>1063.6600000000001</v>
      </c>
      <c r="AR90" s="282"/>
      <c r="AS90" s="280"/>
      <c r="AT90" s="280"/>
      <c r="AU90" s="282">
        <v>185.39125000000001</v>
      </c>
      <c r="AV90" s="282">
        <v>125.293333333333</v>
      </c>
      <c r="AW90" s="282">
        <v>54.11</v>
      </c>
      <c r="AX90" s="282">
        <v>68.25</v>
      </c>
      <c r="AY90" s="282">
        <v>531.83000000000004</v>
      </c>
      <c r="AZ90" s="187"/>
      <c r="BA90" s="182"/>
    </row>
    <row r="91" spans="1:53" s="188" customFormat="1" ht="13.5" thickBot="1" x14ac:dyDescent="0.25">
      <c r="A91" s="182"/>
      <c r="B91" s="189" t="s">
        <v>161</v>
      </c>
      <c r="C91" s="189"/>
      <c r="D91" s="215" t="s">
        <v>162</v>
      </c>
      <c r="E91" s="339">
        <v>2</v>
      </c>
      <c r="F91" s="339">
        <v>1</v>
      </c>
      <c r="G91" s="339">
        <v>1</v>
      </c>
      <c r="H91" s="339">
        <v>1</v>
      </c>
      <c r="I91" s="339">
        <v>2</v>
      </c>
      <c r="J91" s="189"/>
      <c r="K91" s="182"/>
      <c r="L91" s="182"/>
      <c r="M91" s="273">
        <v>382.75</v>
      </c>
      <c r="N91" s="273">
        <v>87.3</v>
      </c>
      <c r="O91" s="273">
        <v>79.13</v>
      </c>
      <c r="P91" s="273">
        <v>99.76</v>
      </c>
      <c r="Q91" s="273">
        <v>4653.75</v>
      </c>
      <c r="R91" s="273"/>
      <c r="S91" s="182"/>
      <c r="T91" s="182"/>
      <c r="U91" s="352">
        <v>191.375</v>
      </c>
      <c r="V91" s="352">
        <v>87.3</v>
      </c>
      <c r="W91" s="352">
        <v>79.13</v>
      </c>
      <c r="X91" s="352">
        <v>99.76</v>
      </c>
      <c r="Y91" s="352">
        <v>2326.875</v>
      </c>
      <c r="AA91" s="182"/>
      <c r="AB91" s="189" t="s">
        <v>209</v>
      </c>
      <c r="AC91" s="189"/>
      <c r="AD91" s="190" t="s">
        <v>210</v>
      </c>
      <c r="AE91" s="355">
        <v>12</v>
      </c>
      <c r="AF91" s="355">
        <v>6</v>
      </c>
      <c r="AG91" s="355">
        <v>1</v>
      </c>
      <c r="AH91" s="355"/>
      <c r="AI91" s="355"/>
      <c r="AJ91" s="192"/>
      <c r="AK91" s="182"/>
      <c r="AL91" s="182"/>
      <c r="AM91" s="292">
        <v>2496.2199999999998</v>
      </c>
      <c r="AN91" s="293">
        <v>844.01</v>
      </c>
      <c r="AO91" s="293">
        <v>20.39</v>
      </c>
      <c r="AP91" s="293"/>
      <c r="AQ91" s="293"/>
      <c r="AR91" s="284"/>
      <c r="AS91" s="280"/>
      <c r="AT91" s="280"/>
      <c r="AU91" s="283">
        <v>208.018333333333</v>
      </c>
      <c r="AV91" s="284">
        <v>140.66833333333301</v>
      </c>
      <c r="AW91" s="284">
        <v>20.39</v>
      </c>
      <c r="AX91" s="284"/>
      <c r="AY91" s="284"/>
      <c r="AZ91" s="192"/>
      <c r="BA91" s="182"/>
    </row>
    <row r="92" spans="1:53" s="188" customFormat="1" x14ac:dyDescent="0.2">
      <c r="A92" s="182"/>
      <c r="B92" s="185" t="s">
        <v>761</v>
      </c>
      <c r="C92" s="185"/>
      <c r="D92" s="213" t="s">
        <v>762</v>
      </c>
      <c r="E92" s="338">
        <v>1</v>
      </c>
      <c r="F92" s="338"/>
      <c r="G92" s="338"/>
      <c r="H92" s="338"/>
      <c r="I92" s="338"/>
      <c r="J92" s="185"/>
      <c r="K92" s="182"/>
      <c r="L92" s="182"/>
      <c r="M92" s="245">
        <v>251.33</v>
      </c>
      <c r="N92" s="245"/>
      <c r="O92" s="245"/>
      <c r="P92" s="245"/>
      <c r="Q92" s="245"/>
      <c r="R92" s="245"/>
      <c r="S92" s="182"/>
      <c r="T92" s="182"/>
      <c r="U92" s="352">
        <v>251.33</v>
      </c>
      <c r="V92" s="352"/>
      <c r="W92" s="352"/>
      <c r="X92" s="352"/>
      <c r="Y92" s="352"/>
      <c r="AA92" s="182"/>
      <c r="AB92" s="185" t="s">
        <v>213</v>
      </c>
      <c r="AC92" s="185"/>
      <c r="AD92" s="186" t="s">
        <v>127</v>
      </c>
      <c r="AE92" s="354">
        <v>7</v>
      </c>
      <c r="AF92" s="354">
        <v>5</v>
      </c>
      <c r="AG92" s="354">
        <v>3</v>
      </c>
      <c r="AH92" s="354">
        <v>2</v>
      </c>
      <c r="AI92" s="354">
        <v>2</v>
      </c>
      <c r="AJ92" s="187"/>
      <c r="AK92" s="182"/>
      <c r="AL92" s="182"/>
      <c r="AM92" s="291">
        <v>1464.4</v>
      </c>
      <c r="AN92" s="291">
        <v>1026.98</v>
      </c>
      <c r="AO92" s="291">
        <v>41.56</v>
      </c>
      <c r="AP92" s="291">
        <v>30.4</v>
      </c>
      <c r="AQ92" s="291">
        <v>410.4</v>
      </c>
      <c r="AR92" s="282"/>
      <c r="AS92" s="280"/>
      <c r="AT92" s="280"/>
      <c r="AU92" s="282">
        <v>209.2</v>
      </c>
      <c r="AV92" s="282">
        <v>205.39599999999999</v>
      </c>
      <c r="AW92" s="282">
        <v>13.8533333333333</v>
      </c>
      <c r="AX92" s="282">
        <v>15.2</v>
      </c>
      <c r="AY92" s="282">
        <v>205.2</v>
      </c>
      <c r="AZ92" s="187"/>
      <c r="BA92" s="182"/>
    </row>
    <row r="93" spans="1:53" s="188" customFormat="1" x14ac:dyDescent="0.2">
      <c r="A93" s="182"/>
      <c r="B93" s="185" t="s">
        <v>761</v>
      </c>
      <c r="C93" s="185"/>
      <c r="D93" s="213" t="s">
        <v>763</v>
      </c>
      <c r="E93" s="338">
        <v>1</v>
      </c>
      <c r="F93" s="338">
        <v>1</v>
      </c>
      <c r="G93" s="338">
        <v>1</v>
      </c>
      <c r="H93" s="338">
        <v>1</v>
      </c>
      <c r="I93" s="338">
        <v>1</v>
      </c>
      <c r="J93" s="185"/>
      <c r="K93" s="182"/>
      <c r="L93" s="182"/>
      <c r="M93" s="245">
        <v>157.85</v>
      </c>
      <c r="N93" s="245">
        <v>114.49</v>
      </c>
      <c r="O93" s="245">
        <v>120.5</v>
      </c>
      <c r="P93" s="245">
        <v>17.12</v>
      </c>
      <c r="Q93" s="245">
        <v>336.74</v>
      </c>
      <c r="R93" s="245"/>
      <c r="S93" s="182"/>
      <c r="T93" s="182"/>
      <c r="U93" s="352">
        <v>157.85</v>
      </c>
      <c r="V93" s="352">
        <v>114.49</v>
      </c>
      <c r="W93" s="352">
        <v>120.5</v>
      </c>
      <c r="X93" s="352">
        <v>17.12</v>
      </c>
      <c r="Y93" s="352">
        <v>336.74</v>
      </c>
      <c r="AA93" s="182"/>
      <c r="AB93" s="185" t="s">
        <v>650</v>
      </c>
      <c r="AC93" s="185"/>
      <c r="AD93" s="186" t="s">
        <v>107</v>
      </c>
      <c r="AE93" s="354">
        <v>1</v>
      </c>
      <c r="AF93" s="354">
        <v>1</v>
      </c>
      <c r="AG93" s="354"/>
      <c r="AH93" s="354">
        <v>1</v>
      </c>
      <c r="AI93" s="354">
        <v>1</v>
      </c>
      <c r="AJ93" s="187"/>
      <c r="AK93" s="182"/>
      <c r="AL93" s="182"/>
      <c r="AM93" s="291">
        <v>42.61</v>
      </c>
      <c r="AN93" s="291">
        <v>49.51</v>
      </c>
      <c r="AO93" s="291"/>
      <c r="AP93" s="291">
        <v>45.74</v>
      </c>
      <c r="AQ93" s="291">
        <v>2326.11</v>
      </c>
      <c r="AR93" s="282"/>
      <c r="AS93" s="280"/>
      <c r="AT93" s="280"/>
      <c r="AU93" s="282">
        <v>42.61</v>
      </c>
      <c r="AV93" s="282">
        <v>49.51</v>
      </c>
      <c r="AW93" s="282"/>
      <c r="AX93" s="282">
        <v>45.74</v>
      </c>
      <c r="AY93" s="282">
        <v>2326.11</v>
      </c>
      <c r="AZ93" s="187"/>
      <c r="BA93" s="182"/>
    </row>
    <row r="94" spans="1:53" s="188" customFormat="1" x14ac:dyDescent="0.2">
      <c r="A94" s="182"/>
      <c r="B94" s="185" t="s">
        <v>163</v>
      </c>
      <c r="C94" s="185"/>
      <c r="D94" s="213" t="s">
        <v>164</v>
      </c>
      <c r="E94" s="338">
        <v>1</v>
      </c>
      <c r="F94" s="338">
        <v>1</v>
      </c>
      <c r="G94" s="338"/>
      <c r="H94" s="338"/>
      <c r="I94" s="338"/>
      <c r="J94" s="185"/>
      <c r="K94" s="182"/>
      <c r="L94" s="182"/>
      <c r="M94" s="245">
        <v>15.21</v>
      </c>
      <c r="N94" s="245">
        <v>13.99</v>
      </c>
      <c r="O94" s="245"/>
      <c r="P94" s="245"/>
      <c r="Q94" s="245"/>
      <c r="R94" s="245"/>
      <c r="S94" s="182"/>
      <c r="T94" s="182"/>
      <c r="U94" s="352">
        <v>15.21</v>
      </c>
      <c r="V94" s="352">
        <v>13.99</v>
      </c>
      <c r="W94" s="352"/>
      <c r="X94" s="352"/>
      <c r="Y94" s="352"/>
      <c r="AA94" s="182"/>
      <c r="AB94" s="185" t="s">
        <v>764</v>
      </c>
      <c r="AC94" s="185"/>
      <c r="AD94" s="186" t="s">
        <v>179</v>
      </c>
      <c r="AE94" s="354">
        <v>1</v>
      </c>
      <c r="AF94" s="354">
        <v>1</v>
      </c>
      <c r="AG94" s="354">
        <v>1</v>
      </c>
      <c r="AH94" s="354">
        <v>1</v>
      </c>
      <c r="AI94" s="354"/>
      <c r="AJ94" s="187"/>
      <c r="AK94" s="182"/>
      <c r="AL94" s="182"/>
      <c r="AM94" s="291">
        <v>106.64</v>
      </c>
      <c r="AN94" s="291">
        <v>106.58</v>
      </c>
      <c r="AO94" s="291">
        <v>87.12</v>
      </c>
      <c r="AP94" s="291">
        <v>1086.28</v>
      </c>
      <c r="AQ94" s="291"/>
      <c r="AR94" s="282"/>
      <c r="AS94" s="280"/>
      <c r="AT94" s="280"/>
      <c r="AU94" s="282">
        <v>106.64</v>
      </c>
      <c r="AV94" s="282">
        <v>106.58</v>
      </c>
      <c r="AW94" s="282">
        <v>87.12</v>
      </c>
      <c r="AX94" s="282">
        <v>1086.28</v>
      </c>
      <c r="AY94" s="282"/>
      <c r="AZ94" s="187"/>
      <c r="BA94" s="182"/>
    </row>
    <row r="95" spans="1:53" s="188" customFormat="1" x14ac:dyDescent="0.2">
      <c r="A95" s="182"/>
      <c r="B95" s="185" t="s">
        <v>165</v>
      </c>
      <c r="C95" s="185"/>
      <c r="D95" s="213" t="s">
        <v>64</v>
      </c>
      <c r="E95" s="338">
        <v>366</v>
      </c>
      <c r="F95" s="338">
        <v>146</v>
      </c>
      <c r="G95" s="338">
        <v>80</v>
      </c>
      <c r="H95" s="338">
        <v>62</v>
      </c>
      <c r="I95" s="338">
        <v>63</v>
      </c>
      <c r="J95" s="185"/>
      <c r="K95" s="182"/>
      <c r="L95" s="182"/>
      <c r="M95" s="245">
        <v>68368.379999999903</v>
      </c>
      <c r="N95" s="245">
        <v>14458.98</v>
      </c>
      <c r="O95" s="245">
        <v>5802.96</v>
      </c>
      <c r="P95" s="245">
        <v>4812.8599999999997</v>
      </c>
      <c r="Q95" s="245">
        <v>22232.04</v>
      </c>
      <c r="R95" s="245"/>
      <c r="S95" s="182"/>
      <c r="T95" s="182"/>
      <c r="U95" s="352">
        <v>186.79885245901599</v>
      </c>
      <c r="V95" s="352">
        <v>99.034109589041094</v>
      </c>
      <c r="W95" s="352">
        <v>72.537000000000106</v>
      </c>
      <c r="X95" s="352">
        <v>77.6267741935484</v>
      </c>
      <c r="Y95" s="352">
        <v>352.88952380952401</v>
      </c>
      <c r="AA95" s="182"/>
      <c r="AB95" s="185" t="s">
        <v>599</v>
      </c>
      <c r="AC95" s="185"/>
      <c r="AD95" s="186" t="s">
        <v>175</v>
      </c>
      <c r="AE95" s="354">
        <v>1</v>
      </c>
      <c r="AF95" s="354">
        <v>1</v>
      </c>
      <c r="AG95" s="354"/>
      <c r="AH95" s="354">
        <v>1</v>
      </c>
      <c r="AI95" s="354"/>
      <c r="AJ95" s="187"/>
      <c r="AK95" s="182"/>
      <c r="AL95" s="182"/>
      <c r="AM95" s="291">
        <v>100.68</v>
      </c>
      <c r="AN95" s="291">
        <v>75.59</v>
      </c>
      <c r="AO95" s="291"/>
      <c r="AP95" s="291">
        <v>98.45</v>
      </c>
      <c r="AQ95" s="291"/>
      <c r="AR95" s="282"/>
      <c r="AS95" s="280"/>
      <c r="AT95" s="280"/>
      <c r="AU95" s="282">
        <v>100.68</v>
      </c>
      <c r="AV95" s="282">
        <v>75.59</v>
      </c>
      <c r="AW95" s="282"/>
      <c r="AX95" s="282">
        <v>98.45</v>
      </c>
      <c r="AY95" s="282"/>
      <c r="AZ95" s="187"/>
      <c r="BA95" s="182"/>
    </row>
    <row r="96" spans="1:53" s="188" customFormat="1" x14ac:dyDescent="0.2">
      <c r="A96" s="182"/>
      <c r="B96" s="185" t="s">
        <v>169</v>
      </c>
      <c r="C96" s="185"/>
      <c r="D96" s="213" t="s">
        <v>64</v>
      </c>
      <c r="E96" s="338">
        <v>24</v>
      </c>
      <c r="F96" s="338">
        <v>8</v>
      </c>
      <c r="G96" s="338">
        <v>4</v>
      </c>
      <c r="H96" s="338">
        <v>4</v>
      </c>
      <c r="I96" s="338">
        <v>8</v>
      </c>
      <c r="J96" s="185"/>
      <c r="K96" s="182"/>
      <c r="L96" s="182"/>
      <c r="M96" s="245">
        <v>4738.8900000000003</v>
      </c>
      <c r="N96" s="245">
        <v>561.30999999999995</v>
      </c>
      <c r="O96" s="245">
        <v>80.64</v>
      </c>
      <c r="P96" s="245">
        <v>386.48</v>
      </c>
      <c r="Q96" s="245">
        <v>6675.44</v>
      </c>
      <c r="R96" s="245"/>
      <c r="S96" s="182"/>
      <c r="T96" s="182"/>
      <c r="U96" s="352">
        <v>197.45375000000001</v>
      </c>
      <c r="V96" s="352">
        <v>70.163749999999993</v>
      </c>
      <c r="W96" s="352">
        <v>20.16</v>
      </c>
      <c r="X96" s="352">
        <v>96.62</v>
      </c>
      <c r="Y96" s="352">
        <v>834.43</v>
      </c>
      <c r="AA96" s="182"/>
      <c r="AB96" s="185" t="s">
        <v>214</v>
      </c>
      <c r="AC96" s="185"/>
      <c r="AD96" s="186" t="s">
        <v>79</v>
      </c>
      <c r="AE96" s="354">
        <v>2</v>
      </c>
      <c r="AF96" s="354"/>
      <c r="AG96" s="354"/>
      <c r="AH96" s="354"/>
      <c r="AI96" s="354"/>
      <c r="AJ96" s="187"/>
      <c r="AK96" s="182"/>
      <c r="AL96" s="182"/>
      <c r="AM96" s="291">
        <v>89.47</v>
      </c>
      <c r="AN96" s="291"/>
      <c r="AO96" s="291"/>
      <c r="AP96" s="291"/>
      <c r="AQ96" s="291"/>
      <c r="AR96" s="282"/>
      <c r="AS96" s="280"/>
      <c r="AT96" s="280"/>
      <c r="AU96" s="282">
        <v>44.734999999999999</v>
      </c>
      <c r="AV96" s="282"/>
      <c r="AW96" s="282"/>
      <c r="AX96" s="282"/>
      <c r="AY96" s="282"/>
      <c r="AZ96" s="187"/>
      <c r="BA96" s="182"/>
    </row>
    <row r="97" spans="1:53" s="188" customFormat="1" x14ac:dyDescent="0.2">
      <c r="A97" s="182"/>
      <c r="B97" s="185" t="s">
        <v>169</v>
      </c>
      <c r="C97" s="185"/>
      <c r="D97" s="213" t="s">
        <v>170</v>
      </c>
      <c r="E97" s="338">
        <v>1</v>
      </c>
      <c r="F97" s="338"/>
      <c r="G97" s="338"/>
      <c r="H97" s="338"/>
      <c r="I97" s="338"/>
      <c r="J97" s="185"/>
      <c r="K97" s="182"/>
      <c r="L97" s="182"/>
      <c r="M97" s="245">
        <v>165.34</v>
      </c>
      <c r="N97" s="245"/>
      <c r="O97" s="245"/>
      <c r="P97" s="245"/>
      <c r="Q97" s="245"/>
      <c r="R97" s="245"/>
      <c r="S97" s="182"/>
      <c r="T97" s="182"/>
      <c r="U97" s="352">
        <v>165.34</v>
      </c>
      <c r="V97" s="352"/>
      <c r="W97" s="352"/>
      <c r="X97" s="352"/>
      <c r="Y97" s="352"/>
      <c r="AA97" s="182"/>
      <c r="AB97" s="185" t="s">
        <v>215</v>
      </c>
      <c r="AC97" s="185"/>
      <c r="AD97" s="186" t="s">
        <v>70</v>
      </c>
      <c r="AE97" s="354">
        <v>5</v>
      </c>
      <c r="AF97" s="354">
        <v>2</v>
      </c>
      <c r="AG97" s="354">
        <v>1</v>
      </c>
      <c r="AH97" s="354">
        <v>1</v>
      </c>
      <c r="AI97" s="354">
        <v>2</v>
      </c>
      <c r="AJ97" s="187"/>
      <c r="AK97" s="182"/>
      <c r="AL97" s="182"/>
      <c r="AM97" s="291">
        <v>438.12</v>
      </c>
      <c r="AN97" s="291">
        <v>127.04</v>
      </c>
      <c r="AO97" s="291">
        <v>62.65</v>
      </c>
      <c r="AP97" s="291">
        <v>105.52</v>
      </c>
      <c r="AQ97" s="291">
        <v>281.45999999999998</v>
      </c>
      <c r="AR97" s="282"/>
      <c r="AS97" s="280"/>
      <c r="AT97" s="280"/>
      <c r="AU97" s="282">
        <v>87.623999999999995</v>
      </c>
      <c r="AV97" s="282">
        <v>63.52</v>
      </c>
      <c r="AW97" s="282">
        <v>62.65</v>
      </c>
      <c r="AX97" s="282">
        <v>105.52</v>
      </c>
      <c r="AY97" s="282">
        <v>140.72999999999999</v>
      </c>
      <c r="AZ97" s="187"/>
      <c r="BA97" s="182"/>
    </row>
    <row r="98" spans="1:53" s="188" customFormat="1" x14ac:dyDescent="0.2">
      <c r="A98" s="182"/>
      <c r="B98" s="185" t="s">
        <v>765</v>
      </c>
      <c r="C98" s="185"/>
      <c r="D98" s="213" t="s">
        <v>64</v>
      </c>
      <c r="E98" s="338">
        <v>1</v>
      </c>
      <c r="F98" s="338"/>
      <c r="G98" s="338"/>
      <c r="H98" s="338"/>
      <c r="I98" s="338"/>
      <c r="J98" s="185"/>
      <c r="K98" s="182"/>
      <c r="L98" s="182"/>
      <c r="M98" s="245">
        <v>9.99</v>
      </c>
      <c r="N98" s="245"/>
      <c r="O98" s="245"/>
      <c r="P98" s="245"/>
      <c r="Q98" s="245"/>
      <c r="R98" s="245"/>
      <c r="S98" s="182"/>
      <c r="T98" s="182"/>
      <c r="U98" s="352">
        <v>9.99</v>
      </c>
      <c r="V98" s="352"/>
      <c r="W98" s="352"/>
      <c r="X98" s="352"/>
      <c r="Y98" s="352"/>
      <c r="AA98" s="182"/>
      <c r="AB98" s="185" t="s">
        <v>766</v>
      </c>
      <c r="AC98" s="185"/>
      <c r="AD98" s="186" t="s">
        <v>131</v>
      </c>
      <c r="AE98" s="354">
        <v>2</v>
      </c>
      <c r="AF98" s="354">
        <v>2</v>
      </c>
      <c r="AG98" s="354">
        <v>1</v>
      </c>
      <c r="AH98" s="354">
        <v>1</v>
      </c>
      <c r="AI98" s="354">
        <v>1</v>
      </c>
      <c r="AJ98" s="187"/>
      <c r="AK98" s="182"/>
      <c r="AL98" s="182"/>
      <c r="AM98" s="291">
        <v>48.12</v>
      </c>
      <c r="AN98" s="291">
        <v>15.36</v>
      </c>
      <c r="AO98" s="291">
        <v>15.06</v>
      </c>
      <c r="AP98" s="291">
        <v>14.72</v>
      </c>
      <c r="AQ98" s="291">
        <v>25.29</v>
      </c>
      <c r="AR98" s="282"/>
      <c r="AS98" s="280"/>
      <c r="AT98" s="280"/>
      <c r="AU98" s="282">
        <v>24.06</v>
      </c>
      <c r="AV98" s="282">
        <v>7.68</v>
      </c>
      <c r="AW98" s="282">
        <v>15.06</v>
      </c>
      <c r="AX98" s="282">
        <v>14.72</v>
      </c>
      <c r="AY98" s="282">
        <v>25.29</v>
      </c>
      <c r="AZ98" s="187"/>
      <c r="BA98" s="182"/>
    </row>
    <row r="99" spans="1:53" s="188" customFormat="1" x14ac:dyDescent="0.2">
      <c r="A99" s="182"/>
      <c r="B99" s="185" t="s">
        <v>765</v>
      </c>
      <c r="C99" s="185"/>
      <c r="D99" s="213" t="s">
        <v>97</v>
      </c>
      <c r="E99" s="338">
        <v>3</v>
      </c>
      <c r="F99" s="338"/>
      <c r="G99" s="338"/>
      <c r="H99" s="338"/>
      <c r="I99" s="338"/>
      <c r="J99" s="185"/>
      <c r="K99" s="182"/>
      <c r="L99" s="182"/>
      <c r="M99" s="245">
        <v>296.62</v>
      </c>
      <c r="N99" s="245"/>
      <c r="O99" s="245"/>
      <c r="P99" s="245"/>
      <c r="Q99" s="245"/>
      <c r="R99" s="245"/>
      <c r="S99" s="182"/>
      <c r="T99" s="182"/>
      <c r="U99" s="352">
        <v>98.873333333333306</v>
      </c>
      <c r="V99" s="352"/>
      <c r="W99" s="352"/>
      <c r="X99" s="352"/>
      <c r="Y99" s="352"/>
      <c r="AA99" s="182"/>
      <c r="AB99" s="185" t="s">
        <v>216</v>
      </c>
      <c r="AC99" s="185"/>
      <c r="AD99" s="186" t="s">
        <v>147</v>
      </c>
      <c r="AE99" s="354">
        <v>7</v>
      </c>
      <c r="AF99" s="354">
        <v>7</v>
      </c>
      <c r="AG99" s="354">
        <v>4</v>
      </c>
      <c r="AH99" s="354">
        <v>4</v>
      </c>
      <c r="AI99" s="354">
        <v>5</v>
      </c>
      <c r="AJ99" s="187"/>
      <c r="AK99" s="182"/>
      <c r="AL99" s="182"/>
      <c r="AM99" s="291">
        <v>470.19</v>
      </c>
      <c r="AN99" s="291">
        <v>1849.17</v>
      </c>
      <c r="AO99" s="291">
        <v>89.7</v>
      </c>
      <c r="AP99" s="291">
        <v>137.15</v>
      </c>
      <c r="AQ99" s="291">
        <v>3374.93</v>
      </c>
      <c r="AR99" s="282"/>
      <c r="AS99" s="280"/>
      <c r="AT99" s="280"/>
      <c r="AU99" s="282">
        <v>67.17</v>
      </c>
      <c r="AV99" s="282">
        <v>264.16714285714301</v>
      </c>
      <c r="AW99" s="282">
        <v>22.425000000000001</v>
      </c>
      <c r="AX99" s="282">
        <v>34.287500000000001</v>
      </c>
      <c r="AY99" s="282">
        <v>674.98599999999999</v>
      </c>
      <c r="AZ99" s="187"/>
      <c r="BA99" s="182"/>
    </row>
    <row r="100" spans="1:53" s="188" customFormat="1" x14ac:dyDescent="0.2">
      <c r="A100" s="182"/>
      <c r="B100" s="185" t="s">
        <v>171</v>
      </c>
      <c r="C100" s="185"/>
      <c r="D100" s="213" t="s">
        <v>97</v>
      </c>
      <c r="E100" s="338">
        <v>718</v>
      </c>
      <c r="F100" s="338">
        <v>290</v>
      </c>
      <c r="G100" s="338">
        <v>158</v>
      </c>
      <c r="H100" s="338">
        <v>125</v>
      </c>
      <c r="I100" s="338">
        <v>222</v>
      </c>
      <c r="J100" s="185"/>
      <c r="K100" s="182"/>
      <c r="L100" s="182"/>
      <c r="M100" s="245">
        <v>211701.65</v>
      </c>
      <c r="N100" s="245">
        <v>49311.24</v>
      </c>
      <c r="O100" s="245">
        <v>15303.49</v>
      </c>
      <c r="P100" s="245">
        <v>14376.29</v>
      </c>
      <c r="Q100" s="245">
        <v>145387.34</v>
      </c>
      <c r="R100" s="245"/>
      <c r="S100" s="182"/>
      <c r="T100" s="182"/>
      <c r="U100" s="352">
        <v>294.84909470752098</v>
      </c>
      <c r="V100" s="352">
        <v>170.03875862069</v>
      </c>
      <c r="W100" s="352">
        <v>96.857531645569694</v>
      </c>
      <c r="X100" s="352">
        <v>115.01031999999999</v>
      </c>
      <c r="Y100" s="352">
        <v>654.89792792792798</v>
      </c>
      <c r="AA100" s="182"/>
      <c r="AB100" s="185" t="s">
        <v>217</v>
      </c>
      <c r="AC100" s="185"/>
      <c r="AD100" s="186" t="s">
        <v>218</v>
      </c>
      <c r="AE100" s="354">
        <v>11</v>
      </c>
      <c r="AF100" s="354">
        <v>2</v>
      </c>
      <c r="AG100" s="354">
        <v>1</v>
      </c>
      <c r="AH100" s="354">
        <v>2</v>
      </c>
      <c r="AI100" s="354">
        <v>1</v>
      </c>
      <c r="AJ100" s="187"/>
      <c r="AK100" s="182"/>
      <c r="AL100" s="182"/>
      <c r="AM100" s="291">
        <v>2069.02</v>
      </c>
      <c r="AN100" s="291">
        <v>56.76</v>
      </c>
      <c r="AO100" s="291">
        <v>12.88</v>
      </c>
      <c r="AP100" s="291">
        <v>3308.04</v>
      </c>
      <c r="AQ100" s="291">
        <v>10.119999999999999</v>
      </c>
      <c r="AR100" s="282"/>
      <c r="AS100" s="280"/>
      <c r="AT100" s="280"/>
      <c r="AU100" s="282">
        <v>188.09272727272699</v>
      </c>
      <c r="AV100" s="282">
        <v>28.38</v>
      </c>
      <c r="AW100" s="282">
        <v>12.88</v>
      </c>
      <c r="AX100" s="282">
        <v>1654.02</v>
      </c>
      <c r="AY100" s="282">
        <v>10.119999999999999</v>
      </c>
      <c r="AZ100" s="187"/>
      <c r="BA100" s="182"/>
    </row>
    <row r="101" spans="1:53" s="188" customFormat="1" ht="13.5" thickBot="1" x14ac:dyDescent="0.25">
      <c r="A101" s="182"/>
      <c r="B101" s="189" t="s">
        <v>767</v>
      </c>
      <c r="C101" s="189"/>
      <c r="D101" s="215" t="s">
        <v>97</v>
      </c>
      <c r="E101" s="339">
        <v>1</v>
      </c>
      <c r="F101" s="339">
        <v>1</v>
      </c>
      <c r="G101" s="339"/>
      <c r="H101" s="339"/>
      <c r="I101" s="339"/>
      <c r="J101" s="189"/>
      <c r="K101" s="182"/>
      <c r="L101" s="182"/>
      <c r="M101" s="273">
        <v>269.22000000000003</v>
      </c>
      <c r="N101" s="273">
        <v>130.78</v>
      </c>
      <c r="O101" s="273"/>
      <c r="P101" s="273"/>
      <c r="Q101" s="273"/>
      <c r="R101" s="273"/>
      <c r="S101" s="182"/>
      <c r="T101" s="182"/>
      <c r="U101" s="352">
        <v>269.22000000000003</v>
      </c>
      <c r="V101" s="352">
        <v>130.78</v>
      </c>
      <c r="W101" s="352"/>
      <c r="X101" s="352"/>
      <c r="Y101" s="352"/>
      <c r="AA101" s="182"/>
      <c r="AB101" s="189" t="s">
        <v>768</v>
      </c>
      <c r="AC101" s="189"/>
      <c r="AD101" s="190" t="s">
        <v>145</v>
      </c>
      <c r="AE101" s="355">
        <v>2</v>
      </c>
      <c r="AF101" s="355">
        <v>1</v>
      </c>
      <c r="AG101" s="355"/>
      <c r="AH101" s="355"/>
      <c r="AI101" s="355"/>
      <c r="AJ101" s="192"/>
      <c r="AK101" s="182"/>
      <c r="AL101" s="182"/>
      <c r="AM101" s="292">
        <v>43.62</v>
      </c>
      <c r="AN101" s="293">
        <v>28.18</v>
      </c>
      <c r="AO101" s="293"/>
      <c r="AP101" s="293"/>
      <c r="AQ101" s="293"/>
      <c r="AR101" s="284"/>
      <c r="AS101" s="280"/>
      <c r="AT101" s="280"/>
      <c r="AU101" s="283">
        <v>21.81</v>
      </c>
      <c r="AV101" s="284">
        <v>28.18</v>
      </c>
      <c r="AW101" s="284"/>
      <c r="AX101" s="284"/>
      <c r="AY101" s="284"/>
      <c r="AZ101" s="192"/>
      <c r="BA101" s="182"/>
    </row>
    <row r="102" spans="1:53" s="188" customFormat="1" x14ac:dyDescent="0.2">
      <c r="A102" s="182"/>
      <c r="B102" s="185" t="s">
        <v>767</v>
      </c>
      <c r="C102" s="185"/>
      <c r="D102" s="213" t="s">
        <v>572</v>
      </c>
      <c r="E102" s="338">
        <v>1</v>
      </c>
      <c r="F102" s="338"/>
      <c r="G102" s="338"/>
      <c r="H102" s="338"/>
      <c r="I102" s="338"/>
      <c r="J102" s="185"/>
      <c r="K102" s="182"/>
      <c r="L102" s="182"/>
      <c r="M102" s="245">
        <v>180.61</v>
      </c>
      <c r="N102" s="245"/>
      <c r="O102" s="245"/>
      <c r="P102" s="245"/>
      <c r="Q102" s="245"/>
      <c r="R102" s="245"/>
      <c r="S102" s="182"/>
      <c r="T102" s="182"/>
      <c r="U102" s="352">
        <v>180.61</v>
      </c>
      <c r="V102" s="352"/>
      <c r="W102" s="352"/>
      <c r="X102" s="352"/>
      <c r="Y102" s="352"/>
      <c r="AA102" s="182"/>
      <c r="AB102" s="185" t="s">
        <v>220</v>
      </c>
      <c r="AC102" s="185"/>
      <c r="AD102" s="186" t="s">
        <v>64</v>
      </c>
      <c r="AE102" s="354">
        <v>1</v>
      </c>
      <c r="AF102" s="354"/>
      <c r="AG102" s="354"/>
      <c r="AH102" s="354"/>
      <c r="AI102" s="354"/>
      <c r="AJ102" s="187"/>
      <c r="AK102" s="182"/>
      <c r="AL102" s="182"/>
      <c r="AM102" s="291">
        <v>258.04000000000002</v>
      </c>
      <c r="AN102" s="291"/>
      <c r="AO102" s="291"/>
      <c r="AP102" s="291"/>
      <c r="AQ102" s="291"/>
      <c r="AR102" s="282"/>
      <c r="AS102" s="280"/>
      <c r="AT102" s="280"/>
      <c r="AU102" s="282">
        <v>258.04000000000002</v>
      </c>
      <c r="AV102" s="282"/>
      <c r="AW102" s="282"/>
      <c r="AX102" s="282"/>
      <c r="AY102" s="282"/>
      <c r="AZ102" s="187"/>
      <c r="BA102" s="182"/>
    </row>
    <row r="103" spans="1:53" s="188" customFormat="1" x14ac:dyDescent="0.2">
      <c r="A103" s="182"/>
      <c r="B103" s="185" t="s">
        <v>172</v>
      </c>
      <c r="C103" s="185"/>
      <c r="D103" s="213" t="s">
        <v>166</v>
      </c>
      <c r="E103" s="338">
        <v>35</v>
      </c>
      <c r="F103" s="338">
        <v>10</v>
      </c>
      <c r="G103" s="338">
        <v>6</v>
      </c>
      <c r="H103" s="338">
        <v>6</v>
      </c>
      <c r="I103" s="338">
        <v>3</v>
      </c>
      <c r="J103" s="185"/>
      <c r="K103" s="182"/>
      <c r="L103" s="182"/>
      <c r="M103" s="245">
        <v>4421.53</v>
      </c>
      <c r="N103" s="245">
        <v>576.86</v>
      </c>
      <c r="O103" s="245">
        <v>308.61</v>
      </c>
      <c r="P103" s="245">
        <v>501.69</v>
      </c>
      <c r="Q103" s="245">
        <v>86.33</v>
      </c>
      <c r="R103" s="245"/>
      <c r="S103" s="182"/>
      <c r="T103" s="182"/>
      <c r="U103" s="352">
        <v>126.32942857142901</v>
      </c>
      <c r="V103" s="352">
        <v>57.686</v>
      </c>
      <c r="W103" s="352">
        <v>51.435000000000002</v>
      </c>
      <c r="X103" s="352">
        <v>83.614999999999995</v>
      </c>
      <c r="Y103" s="352">
        <v>28.776666666666699</v>
      </c>
      <c r="AA103" s="182"/>
      <c r="AB103" s="185" t="s">
        <v>220</v>
      </c>
      <c r="AC103" s="185"/>
      <c r="AD103" s="186" t="s">
        <v>170</v>
      </c>
      <c r="AE103" s="354">
        <v>7</v>
      </c>
      <c r="AF103" s="354">
        <v>5</v>
      </c>
      <c r="AG103" s="354">
        <v>4</v>
      </c>
      <c r="AH103" s="354">
        <v>2</v>
      </c>
      <c r="AI103" s="354">
        <v>2</v>
      </c>
      <c r="AJ103" s="187"/>
      <c r="AK103" s="182"/>
      <c r="AL103" s="182"/>
      <c r="AM103" s="291">
        <v>330.97</v>
      </c>
      <c r="AN103" s="291">
        <v>301.75</v>
      </c>
      <c r="AO103" s="291">
        <v>732.4</v>
      </c>
      <c r="AP103" s="291">
        <v>37.86</v>
      </c>
      <c r="AQ103" s="291">
        <v>290.45999999999998</v>
      </c>
      <c r="AR103" s="282"/>
      <c r="AS103" s="280"/>
      <c r="AT103" s="280"/>
      <c r="AU103" s="282">
        <v>47.281428571428599</v>
      </c>
      <c r="AV103" s="282">
        <v>60.35</v>
      </c>
      <c r="AW103" s="282">
        <v>183.1</v>
      </c>
      <c r="AX103" s="282">
        <v>18.93</v>
      </c>
      <c r="AY103" s="282">
        <v>145.22999999999999</v>
      </c>
      <c r="AZ103" s="187"/>
      <c r="BA103" s="182"/>
    </row>
    <row r="104" spans="1:53" s="188" customFormat="1" x14ac:dyDescent="0.2">
      <c r="A104" s="182"/>
      <c r="B104" s="185" t="s">
        <v>173</v>
      </c>
      <c r="C104" s="185"/>
      <c r="D104" s="213" t="s">
        <v>100</v>
      </c>
      <c r="E104" s="338">
        <v>27</v>
      </c>
      <c r="F104" s="338">
        <v>12</v>
      </c>
      <c r="G104" s="338">
        <v>8</v>
      </c>
      <c r="H104" s="338">
        <v>8</v>
      </c>
      <c r="I104" s="338">
        <v>12</v>
      </c>
      <c r="J104" s="185"/>
      <c r="K104" s="182"/>
      <c r="L104" s="182"/>
      <c r="M104" s="245">
        <v>6429.62</v>
      </c>
      <c r="N104" s="245">
        <v>1500.81</v>
      </c>
      <c r="O104" s="245">
        <v>1116.1600000000001</v>
      </c>
      <c r="P104" s="245">
        <v>1188.29</v>
      </c>
      <c r="Q104" s="245">
        <v>8068.4</v>
      </c>
      <c r="R104" s="245"/>
      <c r="S104" s="182"/>
      <c r="T104" s="182"/>
      <c r="U104" s="352">
        <v>238.13407407407399</v>
      </c>
      <c r="V104" s="352">
        <v>125.0675</v>
      </c>
      <c r="W104" s="352">
        <v>139.52000000000001</v>
      </c>
      <c r="X104" s="352">
        <v>148.53625</v>
      </c>
      <c r="Y104" s="352">
        <v>672.36666666666702</v>
      </c>
      <c r="AA104" s="182"/>
      <c r="AB104" s="185" t="s">
        <v>221</v>
      </c>
      <c r="AC104" s="185"/>
      <c r="AD104" s="186" t="s">
        <v>222</v>
      </c>
      <c r="AE104" s="354">
        <v>5</v>
      </c>
      <c r="AF104" s="354">
        <v>1</v>
      </c>
      <c r="AG104" s="354">
        <v>1</v>
      </c>
      <c r="AH104" s="354">
        <v>1</v>
      </c>
      <c r="AI104" s="354">
        <v>1</v>
      </c>
      <c r="AJ104" s="187"/>
      <c r="AK104" s="182"/>
      <c r="AL104" s="182"/>
      <c r="AM104" s="291">
        <v>513.1</v>
      </c>
      <c r="AN104" s="291">
        <v>34.33</v>
      </c>
      <c r="AO104" s="291">
        <v>17.52</v>
      </c>
      <c r="AP104" s="291">
        <v>13.39</v>
      </c>
      <c r="AQ104" s="291">
        <v>31.63</v>
      </c>
      <c r="AR104" s="282"/>
      <c r="AS104" s="280"/>
      <c r="AT104" s="280"/>
      <c r="AU104" s="282">
        <v>102.62</v>
      </c>
      <c r="AV104" s="282">
        <v>34.33</v>
      </c>
      <c r="AW104" s="282">
        <v>17.52</v>
      </c>
      <c r="AX104" s="282">
        <v>13.39</v>
      </c>
      <c r="AY104" s="282">
        <v>31.63</v>
      </c>
      <c r="AZ104" s="187"/>
      <c r="BA104" s="182"/>
    </row>
    <row r="105" spans="1:53" s="188" customFormat="1" x14ac:dyDescent="0.2">
      <c r="A105" s="182"/>
      <c r="B105" s="185" t="s">
        <v>173</v>
      </c>
      <c r="C105" s="185"/>
      <c r="D105" s="213" t="s">
        <v>77</v>
      </c>
      <c r="E105" s="338">
        <v>79</v>
      </c>
      <c r="F105" s="338">
        <v>47</v>
      </c>
      <c r="G105" s="338">
        <v>35</v>
      </c>
      <c r="H105" s="338">
        <v>35</v>
      </c>
      <c r="I105" s="338">
        <v>43</v>
      </c>
      <c r="J105" s="185"/>
      <c r="K105" s="182"/>
      <c r="L105" s="182"/>
      <c r="M105" s="245">
        <v>14451.26</v>
      </c>
      <c r="N105" s="245">
        <v>6551.76</v>
      </c>
      <c r="O105" s="245">
        <v>4710.18</v>
      </c>
      <c r="P105" s="245">
        <v>5601.9</v>
      </c>
      <c r="Q105" s="245">
        <v>46054.41</v>
      </c>
      <c r="R105" s="245"/>
      <c r="S105" s="182"/>
      <c r="T105" s="182"/>
      <c r="U105" s="352">
        <v>182.927341772152</v>
      </c>
      <c r="V105" s="352">
        <v>139.39914893617001</v>
      </c>
      <c r="W105" s="352">
        <v>134.57657142857099</v>
      </c>
      <c r="X105" s="352">
        <v>160.05428571428601</v>
      </c>
      <c r="Y105" s="352">
        <v>1071.03279069767</v>
      </c>
      <c r="AA105" s="182"/>
      <c r="AB105" s="185" t="s">
        <v>769</v>
      </c>
      <c r="AC105" s="185"/>
      <c r="AD105" s="186" t="s">
        <v>770</v>
      </c>
      <c r="AE105" s="354">
        <v>1</v>
      </c>
      <c r="AF105" s="354">
        <v>1</v>
      </c>
      <c r="AG105" s="354">
        <v>1</v>
      </c>
      <c r="AH105" s="354"/>
      <c r="AI105" s="354"/>
      <c r="AJ105" s="187"/>
      <c r="AK105" s="182"/>
      <c r="AL105" s="182"/>
      <c r="AM105" s="291">
        <v>35.6</v>
      </c>
      <c r="AN105" s="291">
        <v>38.5</v>
      </c>
      <c r="AO105" s="291">
        <v>34.159999999999997</v>
      </c>
      <c r="AP105" s="291"/>
      <c r="AQ105" s="291"/>
      <c r="AR105" s="282"/>
      <c r="AS105" s="280"/>
      <c r="AT105" s="280"/>
      <c r="AU105" s="282">
        <v>35.6</v>
      </c>
      <c r="AV105" s="282">
        <v>38.5</v>
      </c>
      <c r="AW105" s="282">
        <v>34.159999999999997</v>
      </c>
      <c r="AX105" s="282"/>
      <c r="AY105" s="282"/>
      <c r="AZ105" s="187"/>
      <c r="BA105" s="182"/>
    </row>
    <row r="106" spans="1:53" s="188" customFormat="1" x14ac:dyDescent="0.2">
      <c r="A106" s="182"/>
      <c r="B106" s="185" t="s">
        <v>174</v>
      </c>
      <c r="C106" s="185"/>
      <c r="D106" s="213" t="s">
        <v>175</v>
      </c>
      <c r="E106" s="338">
        <v>46</v>
      </c>
      <c r="F106" s="338">
        <v>25</v>
      </c>
      <c r="G106" s="338">
        <v>7</v>
      </c>
      <c r="H106" s="338">
        <v>5</v>
      </c>
      <c r="I106" s="338">
        <v>16</v>
      </c>
      <c r="J106" s="185"/>
      <c r="K106" s="182"/>
      <c r="L106" s="182"/>
      <c r="M106" s="245">
        <v>14208.65</v>
      </c>
      <c r="N106" s="245">
        <v>3613.97</v>
      </c>
      <c r="O106" s="245">
        <v>726.05</v>
      </c>
      <c r="P106" s="245">
        <v>492.11</v>
      </c>
      <c r="Q106" s="245">
        <v>5640.38</v>
      </c>
      <c r="R106" s="245"/>
      <c r="S106" s="182"/>
      <c r="T106" s="182"/>
      <c r="U106" s="352">
        <v>308.88369565217403</v>
      </c>
      <c r="V106" s="352">
        <v>144.55879999999999</v>
      </c>
      <c r="W106" s="352">
        <v>103.721428571429</v>
      </c>
      <c r="X106" s="352">
        <v>98.421999999999997</v>
      </c>
      <c r="Y106" s="352">
        <v>352.52375000000001</v>
      </c>
      <c r="AA106" s="182"/>
      <c r="AB106" s="185" t="s">
        <v>223</v>
      </c>
      <c r="AC106" s="185"/>
      <c r="AD106" s="186" t="s">
        <v>205</v>
      </c>
      <c r="AE106" s="354">
        <v>24</v>
      </c>
      <c r="AF106" s="354">
        <v>9</v>
      </c>
      <c r="AG106" s="354">
        <v>5</v>
      </c>
      <c r="AH106" s="354">
        <v>5</v>
      </c>
      <c r="AI106" s="354">
        <v>4</v>
      </c>
      <c r="AJ106" s="187"/>
      <c r="AK106" s="182"/>
      <c r="AL106" s="182"/>
      <c r="AM106" s="291">
        <v>1884.78</v>
      </c>
      <c r="AN106" s="291">
        <v>944.94</v>
      </c>
      <c r="AO106" s="291">
        <v>144.76</v>
      </c>
      <c r="AP106" s="291">
        <v>133</v>
      </c>
      <c r="AQ106" s="291">
        <v>1090.6199999999999</v>
      </c>
      <c r="AR106" s="282"/>
      <c r="AS106" s="280"/>
      <c r="AT106" s="280"/>
      <c r="AU106" s="282">
        <v>78.532499999999999</v>
      </c>
      <c r="AV106" s="282">
        <v>104.993333333333</v>
      </c>
      <c r="AW106" s="282">
        <v>28.952000000000002</v>
      </c>
      <c r="AX106" s="282">
        <v>26.6</v>
      </c>
      <c r="AY106" s="282">
        <v>272.65499999999997</v>
      </c>
      <c r="AZ106" s="187"/>
      <c r="BA106" s="182"/>
    </row>
    <row r="107" spans="1:53" s="188" customFormat="1" x14ac:dyDescent="0.2">
      <c r="A107" s="182"/>
      <c r="B107" s="185" t="s">
        <v>176</v>
      </c>
      <c r="C107" s="185"/>
      <c r="D107" s="213" t="s">
        <v>177</v>
      </c>
      <c r="E107" s="338">
        <v>469</v>
      </c>
      <c r="F107" s="338">
        <v>280</v>
      </c>
      <c r="G107" s="338">
        <v>206</v>
      </c>
      <c r="H107" s="338">
        <v>180</v>
      </c>
      <c r="I107" s="338">
        <v>317</v>
      </c>
      <c r="J107" s="185"/>
      <c r="K107" s="182"/>
      <c r="L107" s="182"/>
      <c r="M107" s="245">
        <v>108039.42</v>
      </c>
      <c r="N107" s="245">
        <v>44239.6</v>
      </c>
      <c r="O107" s="245">
        <v>26952.959999999999</v>
      </c>
      <c r="P107" s="245">
        <v>27571.66</v>
      </c>
      <c r="Q107" s="245">
        <v>240455.29</v>
      </c>
      <c r="R107" s="245"/>
      <c r="S107" s="182"/>
      <c r="T107" s="182"/>
      <c r="U107" s="352">
        <v>230.36123667377399</v>
      </c>
      <c r="V107" s="352">
        <v>157.99857142857101</v>
      </c>
      <c r="W107" s="352">
        <v>130.83961165048501</v>
      </c>
      <c r="X107" s="352">
        <v>153.17588888888901</v>
      </c>
      <c r="Y107" s="352">
        <v>758.53403785488899</v>
      </c>
      <c r="AA107" s="182"/>
      <c r="AB107" s="185" t="s">
        <v>651</v>
      </c>
      <c r="AC107" s="185"/>
      <c r="AD107" s="186" t="s">
        <v>227</v>
      </c>
      <c r="AE107" s="354">
        <v>1</v>
      </c>
      <c r="AF107" s="354"/>
      <c r="AG107" s="354"/>
      <c r="AH107" s="354"/>
      <c r="AI107" s="354"/>
      <c r="AJ107" s="187"/>
      <c r="AK107" s="182"/>
      <c r="AL107" s="182"/>
      <c r="AM107" s="291">
        <v>378.57</v>
      </c>
      <c r="AN107" s="291"/>
      <c r="AO107" s="291"/>
      <c r="AP107" s="291"/>
      <c r="AQ107" s="291"/>
      <c r="AR107" s="282"/>
      <c r="AS107" s="280"/>
      <c r="AT107" s="280"/>
      <c r="AU107" s="282">
        <v>378.57</v>
      </c>
      <c r="AV107" s="282"/>
      <c r="AW107" s="282"/>
      <c r="AX107" s="282"/>
      <c r="AY107" s="282"/>
      <c r="AZ107" s="187"/>
      <c r="BA107" s="182"/>
    </row>
    <row r="108" spans="1:53" s="188" customFormat="1" x14ac:dyDescent="0.2">
      <c r="A108" s="182"/>
      <c r="B108" s="185" t="s">
        <v>178</v>
      </c>
      <c r="C108" s="185"/>
      <c r="D108" s="213" t="s">
        <v>179</v>
      </c>
      <c r="E108" s="338">
        <v>105</v>
      </c>
      <c r="F108" s="338">
        <v>54</v>
      </c>
      <c r="G108" s="338">
        <v>40</v>
      </c>
      <c r="H108" s="338">
        <v>34</v>
      </c>
      <c r="I108" s="338">
        <v>48</v>
      </c>
      <c r="J108" s="185"/>
      <c r="K108" s="182"/>
      <c r="L108" s="182"/>
      <c r="M108" s="245">
        <v>35705.769999999997</v>
      </c>
      <c r="N108" s="245">
        <v>8432.64</v>
      </c>
      <c r="O108" s="245">
        <v>5223.4799999999996</v>
      </c>
      <c r="P108" s="245">
        <v>5809.16</v>
      </c>
      <c r="Q108" s="245">
        <v>34297.78</v>
      </c>
      <c r="R108" s="245"/>
      <c r="S108" s="182"/>
      <c r="T108" s="182"/>
      <c r="U108" s="352">
        <v>340.05495238095199</v>
      </c>
      <c r="V108" s="352">
        <v>156.16</v>
      </c>
      <c r="W108" s="352">
        <v>130.58699999999999</v>
      </c>
      <c r="X108" s="352">
        <v>170.857647058824</v>
      </c>
      <c r="Y108" s="352">
        <v>714.53708333333304</v>
      </c>
      <c r="AA108" s="182"/>
      <c r="AB108" s="185" t="s">
        <v>651</v>
      </c>
      <c r="AC108" s="185"/>
      <c r="AD108" s="186" t="s">
        <v>229</v>
      </c>
      <c r="AE108" s="354">
        <v>1</v>
      </c>
      <c r="AF108" s="354"/>
      <c r="AG108" s="354"/>
      <c r="AH108" s="354"/>
      <c r="AI108" s="354"/>
      <c r="AJ108" s="187"/>
      <c r="AK108" s="182"/>
      <c r="AL108" s="182"/>
      <c r="AM108" s="291">
        <v>306.95</v>
      </c>
      <c r="AN108" s="291"/>
      <c r="AO108" s="291"/>
      <c r="AP108" s="291"/>
      <c r="AQ108" s="291"/>
      <c r="AR108" s="282"/>
      <c r="AS108" s="280"/>
      <c r="AT108" s="280"/>
      <c r="AU108" s="282">
        <v>306.95</v>
      </c>
      <c r="AV108" s="282"/>
      <c r="AW108" s="282"/>
      <c r="AX108" s="282"/>
      <c r="AY108" s="282"/>
      <c r="AZ108" s="187"/>
      <c r="BA108" s="182"/>
    </row>
    <row r="109" spans="1:53" s="188" customFormat="1" x14ac:dyDescent="0.2">
      <c r="A109" s="182"/>
      <c r="B109" s="185" t="s">
        <v>180</v>
      </c>
      <c r="C109" s="185"/>
      <c r="D109" s="213" t="s">
        <v>105</v>
      </c>
      <c r="E109" s="338">
        <v>1</v>
      </c>
      <c r="F109" s="338">
        <v>1</v>
      </c>
      <c r="G109" s="338">
        <v>1</v>
      </c>
      <c r="H109" s="338">
        <v>1</v>
      </c>
      <c r="I109" s="338">
        <v>1</v>
      </c>
      <c r="J109" s="185"/>
      <c r="K109" s="182"/>
      <c r="L109" s="182"/>
      <c r="M109" s="245">
        <v>50.22</v>
      </c>
      <c r="N109" s="245">
        <v>49.45</v>
      </c>
      <c r="O109" s="245">
        <v>46.07</v>
      </c>
      <c r="P109" s="245">
        <v>49.12</v>
      </c>
      <c r="Q109" s="245">
        <v>8.6</v>
      </c>
      <c r="R109" s="245"/>
      <c r="S109" s="182"/>
      <c r="T109" s="182"/>
      <c r="U109" s="352">
        <v>50.22</v>
      </c>
      <c r="V109" s="352">
        <v>49.45</v>
      </c>
      <c r="W109" s="352">
        <v>46.07</v>
      </c>
      <c r="X109" s="352">
        <v>49.12</v>
      </c>
      <c r="Y109" s="352">
        <v>8.6</v>
      </c>
      <c r="AA109" s="182"/>
      <c r="AB109" s="185" t="s">
        <v>230</v>
      </c>
      <c r="AC109" s="185"/>
      <c r="AD109" s="186" t="s">
        <v>211</v>
      </c>
      <c r="AE109" s="354">
        <v>12</v>
      </c>
      <c r="AF109" s="354">
        <v>8</v>
      </c>
      <c r="AG109" s="354">
        <v>8</v>
      </c>
      <c r="AH109" s="354">
        <v>5</v>
      </c>
      <c r="AI109" s="354">
        <v>4</v>
      </c>
      <c r="AJ109" s="187"/>
      <c r="AK109" s="182"/>
      <c r="AL109" s="182"/>
      <c r="AM109" s="291">
        <v>1627.34</v>
      </c>
      <c r="AN109" s="291">
        <v>501.71</v>
      </c>
      <c r="AO109" s="291">
        <v>424.5</v>
      </c>
      <c r="AP109" s="291">
        <v>463.51</v>
      </c>
      <c r="AQ109" s="291">
        <v>659.82</v>
      </c>
      <c r="AR109" s="282"/>
      <c r="AS109" s="280"/>
      <c r="AT109" s="280"/>
      <c r="AU109" s="282">
        <v>135.61166666666699</v>
      </c>
      <c r="AV109" s="282">
        <v>62.713749999999997</v>
      </c>
      <c r="AW109" s="282">
        <v>53.0625</v>
      </c>
      <c r="AX109" s="282">
        <v>92.701999999999998</v>
      </c>
      <c r="AY109" s="282">
        <v>164.95500000000001</v>
      </c>
      <c r="AZ109" s="187"/>
      <c r="BA109" s="182"/>
    </row>
    <row r="110" spans="1:53" s="188" customFormat="1" x14ac:dyDescent="0.2">
      <c r="A110" s="182"/>
      <c r="B110" s="185" t="s">
        <v>181</v>
      </c>
      <c r="C110" s="185"/>
      <c r="D110" s="213" t="s">
        <v>182</v>
      </c>
      <c r="E110" s="338">
        <v>400</v>
      </c>
      <c r="F110" s="338">
        <v>180</v>
      </c>
      <c r="G110" s="338">
        <v>110</v>
      </c>
      <c r="H110" s="338">
        <v>81</v>
      </c>
      <c r="I110" s="338">
        <v>128</v>
      </c>
      <c r="J110" s="185"/>
      <c r="K110" s="182"/>
      <c r="L110" s="182"/>
      <c r="M110" s="245">
        <v>175322.41</v>
      </c>
      <c r="N110" s="245">
        <v>42545.91</v>
      </c>
      <c r="O110" s="245">
        <v>17732.73</v>
      </c>
      <c r="P110" s="245">
        <v>15575.22</v>
      </c>
      <c r="Q110" s="245">
        <v>200553.18</v>
      </c>
      <c r="R110" s="245"/>
      <c r="S110" s="182"/>
      <c r="T110" s="182"/>
      <c r="U110" s="352">
        <v>438.30602499999998</v>
      </c>
      <c r="V110" s="352">
        <v>236.366166666667</v>
      </c>
      <c r="W110" s="352">
        <v>161.20663636363599</v>
      </c>
      <c r="X110" s="352">
        <v>192.286666666667</v>
      </c>
      <c r="Y110" s="352">
        <v>1566.8217187499999</v>
      </c>
      <c r="AA110" s="182"/>
      <c r="AB110" s="185" t="s">
        <v>231</v>
      </c>
      <c r="AC110" s="185"/>
      <c r="AD110" s="186" t="s">
        <v>167</v>
      </c>
      <c r="AE110" s="354">
        <v>1</v>
      </c>
      <c r="AF110" s="354"/>
      <c r="AG110" s="354"/>
      <c r="AH110" s="354"/>
      <c r="AI110" s="354"/>
      <c r="AJ110" s="187"/>
      <c r="AK110" s="182"/>
      <c r="AL110" s="182"/>
      <c r="AM110" s="291">
        <v>46.74</v>
      </c>
      <c r="AN110" s="291"/>
      <c r="AO110" s="291"/>
      <c r="AP110" s="291"/>
      <c r="AQ110" s="291"/>
      <c r="AR110" s="282"/>
      <c r="AS110" s="280"/>
      <c r="AT110" s="280"/>
      <c r="AU110" s="282">
        <v>46.74</v>
      </c>
      <c r="AV110" s="282"/>
      <c r="AW110" s="282"/>
      <c r="AX110" s="282"/>
      <c r="AY110" s="282"/>
      <c r="AZ110" s="187"/>
      <c r="BA110" s="182"/>
    </row>
    <row r="111" spans="1:53" s="188" customFormat="1" ht="13.5" thickBot="1" x14ac:dyDescent="0.25">
      <c r="A111" s="182"/>
      <c r="B111" s="189" t="s">
        <v>181</v>
      </c>
      <c r="C111" s="189"/>
      <c r="D111" s="215" t="s">
        <v>73</v>
      </c>
      <c r="E111" s="339">
        <v>1</v>
      </c>
      <c r="F111" s="339"/>
      <c r="G111" s="339"/>
      <c r="H111" s="339"/>
      <c r="I111" s="339"/>
      <c r="J111" s="189"/>
      <c r="K111" s="182"/>
      <c r="L111" s="182"/>
      <c r="M111" s="273">
        <v>20.170000000000002</v>
      </c>
      <c r="N111" s="273"/>
      <c r="O111" s="273"/>
      <c r="P111" s="273"/>
      <c r="Q111" s="273"/>
      <c r="R111" s="273"/>
      <c r="S111" s="182"/>
      <c r="T111" s="182"/>
      <c r="U111" s="352">
        <v>20.170000000000002</v>
      </c>
      <c r="V111" s="352"/>
      <c r="W111" s="352"/>
      <c r="X111" s="352"/>
      <c r="Y111" s="352"/>
      <c r="AA111" s="182"/>
      <c r="AB111" s="189" t="s">
        <v>232</v>
      </c>
      <c r="AC111" s="189"/>
      <c r="AD111" s="190" t="s">
        <v>97</v>
      </c>
      <c r="AE111" s="355">
        <v>3</v>
      </c>
      <c r="AF111" s="355"/>
      <c r="AG111" s="355"/>
      <c r="AH111" s="355"/>
      <c r="AI111" s="355"/>
      <c r="AJ111" s="192"/>
      <c r="AK111" s="182"/>
      <c r="AL111" s="182"/>
      <c r="AM111" s="292">
        <v>549.99</v>
      </c>
      <c r="AN111" s="293"/>
      <c r="AO111" s="293"/>
      <c r="AP111" s="293"/>
      <c r="AQ111" s="293"/>
      <c r="AR111" s="284"/>
      <c r="AS111" s="280"/>
      <c r="AT111" s="280"/>
      <c r="AU111" s="283">
        <v>183.33</v>
      </c>
      <c r="AV111" s="284"/>
      <c r="AW111" s="284"/>
      <c r="AX111" s="284"/>
      <c r="AY111" s="284"/>
      <c r="AZ111" s="192"/>
      <c r="BA111" s="182"/>
    </row>
    <row r="112" spans="1:53" s="188" customFormat="1" x14ac:dyDescent="0.2">
      <c r="A112" s="182"/>
      <c r="B112" s="185" t="s">
        <v>183</v>
      </c>
      <c r="C112" s="185"/>
      <c r="D112" s="213" t="s">
        <v>86</v>
      </c>
      <c r="E112" s="338">
        <v>76</v>
      </c>
      <c r="F112" s="338">
        <v>24</v>
      </c>
      <c r="G112" s="338">
        <v>14</v>
      </c>
      <c r="H112" s="338">
        <v>14</v>
      </c>
      <c r="I112" s="338">
        <v>17</v>
      </c>
      <c r="J112" s="185"/>
      <c r="K112" s="182"/>
      <c r="L112" s="182"/>
      <c r="M112" s="245">
        <v>29368</v>
      </c>
      <c r="N112" s="245">
        <v>3556.01</v>
      </c>
      <c r="O112" s="245">
        <v>1553.45</v>
      </c>
      <c r="P112" s="245">
        <v>1395.07</v>
      </c>
      <c r="Q112" s="245">
        <v>13955.77</v>
      </c>
      <c r="R112" s="245"/>
      <c r="S112" s="182"/>
      <c r="T112" s="182"/>
      <c r="U112" s="352">
        <v>386.42105263157902</v>
      </c>
      <c r="V112" s="352">
        <v>148.16708333333301</v>
      </c>
      <c r="W112" s="352">
        <v>110.960714285714</v>
      </c>
      <c r="X112" s="352">
        <v>99.647857142857106</v>
      </c>
      <c r="Y112" s="352">
        <v>820.92764705882303</v>
      </c>
      <c r="AA112" s="182"/>
      <c r="AB112" s="185" t="s">
        <v>233</v>
      </c>
      <c r="AC112" s="185"/>
      <c r="AD112" s="186" t="s">
        <v>235</v>
      </c>
      <c r="AE112" s="354">
        <v>3</v>
      </c>
      <c r="AF112" s="354">
        <v>4</v>
      </c>
      <c r="AG112" s="354">
        <v>3</v>
      </c>
      <c r="AH112" s="354">
        <v>4</v>
      </c>
      <c r="AI112" s="354">
        <v>4</v>
      </c>
      <c r="AJ112" s="187"/>
      <c r="AK112" s="182"/>
      <c r="AL112" s="182"/>
      <c r="AM112" s="291">
        <v>47.87</v>
      </c>
      <c r="AN112" s="291">
        <v>61.33</v>
      </c>
      <c r="AO112" s="291">
        <v>42.26</v>
      </c>
      <c r="AP112" s="291">
        <v>65.459999999999994</v>
      </c>
      <c r="AQ112" s="291">
        <v>488.2</v>
      </c>
      <c r="AR112" s="282"/>
      <c r="AS112" s="280"/>
      <c r="AT112" s="280"/>
      <c r="AU112" s="282">
        <v>15.956666666666701</v>
      </c>
      <c r="AV112" s="282">
        <v>15.3325</v>
      </c>
      <c r="AW112" s="282">
        <v>14.0866666666667</v>
      </c>
      <c r="AX112" s="282">
        <v>16.364999999999998</v>
      </c>
      <c r="AY112" s="282">
        <v>122.05</v>
      </c>
      <c r="AZ112" s="187"/>
      <c r="BA112" s="182"/>
    </row>
    <row r="113" spans="1:53" s="188" customFormat="1" x14ac:dyDescent="0.2">
      <c r="A113" s="182"/>
      <c r="B113" s="185" t="s">
        <v>184</v>
      </c>
      <c r="C113" s="185"/>
      <c r="D113" s="213" t="s">
        <v>185</v>
      </c>
      <c r="E113" s="338">
        <v>270</v>
      </c>
      <c r="F113" s="338">
        <v>129</v>
      </c>
      <c r="G113" s="338">
        <v>71</v>
      </c>
      <c r="H113" s="338">
        <v>74</v>
      </c>
      <c r="I113" s="338">
        <v>131</v>
      </c>
      <c r="J113" s="185"/>
      <c r="K113" s="182"/>
      <c r="L113" s="182"/>
      <c r="M113" s="245">
        <v>87997.57</v>
      </c>
      <c r="N113" s="245">
        <v>30031.01</v>
      </c>
      <c r="O113" s="245">
        <v>11235.36</v>
      </c>
      <c r="P113" s="245">
        <v>11596.54</v>
      </c>
      <c r="Q113" s="245">
        <v>173222.39</v>
      </c>
      <c r="R113" s="245"/>
      <c r="S113" s="182"/>
      <c r="T113" s="182"/>
      <c r="U113" s="352">
        <v>325.91692592592602</v>
      </c>
      <c r="V113" s="352">
        <v>232.798527131783</v>
      </c>
      <c r="W113" s="352">
        <v>158.24450704225299</v>
      </c>
      <c r="X113" s="352">
        <v>156.71</v>
      </c>
      <c r="Y113" s="352">
        <v>1322.3083206106901</v>
      </c>
      <c r="AA113" s="182"/>
      <c r="AB113" s="185" t="s">
        <v>236</v>
      </c>
      <c r="AC113" s="185"/>
      <c r="AD113" s="186" t="s">
        <v>237</v>
      </c>
      <c r="AE113" s="354">
        <v>3</v>
      </c>
      <c r="AF113" s="354">
        <v>1</v>
      </c>
      <c r="AG113" s="354">
        <v>1</v>
      </c>
      <c r="AH113" s="354"/>
      <c r="AI113" s="354"/>
      <c r="AJ113" s="187"/>
      <c r="AK113" s="182"/>
      <c r="AL113" s="182"/>
      <c r="AM113" s="291">
        <v>169.16</v>
      </c>
      <c r="AN113" s="291">
        <v>4.41</v>
      </c>
      <c r="AO113" s="291">
        <v>65</v>
      </c>
      <c r="AP113" s="291"/>
      <c r="AQ113" s="291"/>
      <c r="AR113" s="282"/>
      <c r="AS113" s="280"/>
      <c r="AT113" s="280"/>
      <c r="AU113" s="282">
        <v>56.386666666666699</v>
      </c>
      <c r="AV113" s="282">
        <v>4.41</v>
      </c>
      <c r="AW113" s="282">
        <v>65</v>
      </c>
      <c r="AX113" s="282"/>
      <c r="AY113" s="282"/>
      <c r="AZ113" s="187"/>
      <c r="BA113" s="182"/>
    </row>
    <row r="114" spans="1:53" s="188" customFormat="1" x14ac:dyDescent="0.2">
      <c r="A114" s="182"/>
      <c r="B114" s="185" t="s">
        <v>189</v>
      </c>
      <c r="C114" s="185"/>
      <c r="D114" s="213" t="s">
        <v>70</v>
      </c>
      <c r="E114" s="338">
        <v>90</v>
      </c>
      <c r="F114" s="338">
        <v>44</v>
      </c>
      <c r="G114" s="338">
        <v>28</v>
      </c>
      <c r="H114" s="338">
        <v>21</v>
      </c>
      <c r="I114" s="338">
        <v>26</v>
      </c>
      <c r="J114" s="185"/>
      <c r="K114" s="182"/>
      <c r="L114" s="182"/>
      <c r="M114" s="245">
        <v>30643.26</v>
      </c>
      <c r="N114" s="245">
        <v>8678.93</v>
      </c>
      <c r="O114" s="245">
        <v>3852.98</v>
      </c>
      <c r="P114" s="245">
        <v>3128.81</v>
      </c>
      <c r="Q114" s="245">
        <v>24786.47</v>
      </c>
      <c r="R114" s="245"/>
      <c r="S114" s="182"/>
      <c r="T114" s="182"/>
      <c r="U114" s="352">
        <v>340.48066666666699</v>
      </c>
      <c r="V114" s="352">
        <v>197.24840909090901</v>
      </c>
      <c r="W114" s="352">
        <v>137.60642857142901</v>
      </c>
      <c r="X114" s="352">
        <v>148.990952380952</v>
      </c>
      <c r="Y114" s="352">
        <v>953.32576923076897</v>
      </c>
      <c r="AA114" s="182"/>
      <c r="AB114" s="185" t="s">
        <v>238</v>
      </c>
      <c r="AC114" s="185"/>
      <c r="AD114" s="186" t="s">
        <v>239</v>
      </c>
      <c r="AE114" s="354">
        <v>7</v>
      </c>
      <c r="AF114" s="354">
        <v>7</v>
      </c>
      <c r="AG114" s="354">
        <v>7</v>
      </c>
      <c r="AH114" s="354">
        <v>6</v>
      </c>
      <c r="AI114" s="354">
        <v>6</v>
      </c>
      <c r="AJ114" s="187"/>
      <c r="AK114" s="182"/>
      <c r="AL114" s="182"/>
      <c r="AM114" s="291">
        <v>305.01</v>
      </c>
      <c r="AN114" s="291">
        <v>293.77</v>
      </c>
      <c r="AO114" s="291">
        <v>324.39</v>
      </c>
      <c r="AP114" s="291">
        <v>248.98</v>
      </c>
      <c r="AQ114" s="291">
        <v>3437.72</v>
      </c>
      <c r="AR114" s="282"/>
      <c r="AS114" s="280"/>
      <c r="AT114" s="280"/>
      <c r="AU114" s="282">
        <v>43.572857142857202</v>
      </c>
      <c r="AV114" s="282">
        <v>41.967142857142903</v>
      </c>
      <c r="AW114" s="282">
        <v>46.341428571428601</v>
      </c>
      <c r="AX114" s="282">
        <v>41.496666666666698</v>
      </c>
      <c r="AY114" s="282">
        <v>572.95333333333303</v>
      </c>
      <c r="AZ114" s="187"/>
      <c r="BA114" s="182"/>
    </row>
    <row r="115" spans="1:53" s="188" customFormat="1" x14ac:dyDescent="0.2">
      <c r="A115" s="182"/>
      <c r="B115" s="185" t="s">
        <v>190</v>
      </c>
      <c r="C115" s="185"/>
      <c r="D115" s="213" t="s">
        <v>107</v>
      </c>
      <c r="E115" s="338">
        <v>6</v>
      </c>
      <c r="F115" s="338">
        <v>2</v>
      </c>
      <c r="G115" s="338">
        <v>1</v>
      </c>
      <c r="H115" s="338"/>
      <c r="I115" s="338"/>
      <c r="J115" s="185"/>
      <c r="K115" s="182"/>
      <c r="L115" s="182"/>
      <c r="M115" s="245">
        <v>871.01</v>
      </c>
      <c r="N115" s="245">
        <v>107.22</v>
      </c>
      <c r="O115" s="245">
        <v>36.9</v>
      </c>
      <c r="P115" s="245"/>
      <c r="Q115" s="245"/>
      <c r="R115" s="245"/>
      <c r="S115" s="182"/>
      <c r="T115" s="182"/>
      <c r="U115" s="352">
        <v>145.16833333333301</v>
      </c>
      <c r="V115" s="352">
        <v>53.61</v>
      </c>
      <c r="W115" s="352">
        <v>36.9</v>
      </c>
      <c r="X115" s="352"/>
      <c r="Y115" s="352"/>
      <c r="AA115" s="182"/>
      <c r="AB115" s="185" t="s">
        <v>240</v>
      </c>
      <c r="AC115" s="185"/>
      <c r="AD115" s="186" t="s">
        <v>179</v>
      </c>
      <c r="AE115" s="354">
        <v>2</v>
      </c>
      <c r="AF115" s="354"/>
      <c r="AG115" s="354"/>
      <c r="AH115" s="354"/>
      <c r="AI115" s="354"/>
      <c r="AJ115" s="187"/>
      <c r="AK115" s="182"/>
      <c r="AL115" s="182"/>
      <c r="AM115" s="291">
        <v>100.33</v>
      </c>
      <c r="AN115" s="291"/>
      <c r="AO115" s="291"/>
      <c r="AP115" s="291"/>
      <c r="AQ115" s="291"/>
      <c r="AR115" s="282"/>
      <c r="AS115" s="280"/>
      <c r="AT115" s="280"/>
      <c r="AU115" s="282">
        <v>50.164999999999999</v>
      </c>
      <c r="AV115" s="282"/>
      <c r="AW115" s="282"/>
      <c r="AX115" s="282"/>
      <c r="AY115" s="282"/>
      <c r="AZ115" s="187"/>
      <c r="BA115" s="182"/>
    </row>
    <row r="116" spans="1:53" s="188" customFormat="1" x14ac:dyDescent="0.2">
      <c r="A116" s="182"/>
      <c r="B116" s="185" t="s">
        <v>191</v>
      </c>
      <c r="C116" s="185"/>
      <c r="D116" s="213" t="s">
        <v>192</v>
      </c>
      <c r="E116" s="338">
        <v>61</v>
      </c>
      <c r="F116" s="338">
        <v>29</v>
      </c>
      <c r="G116" s="338">
        <v>18</v>
      </c>
      <c r="H116" s="338">
        <v>13</v>
      </c>
      <c r="I116" s="338">
        <v>15</v>
      </c>
      <c r="J116" s="185"/>
      <c r="K116" s="182"/>
      <c r="L116" s="182"/>
      <c r="M116" s="245">
        <v>19919.78</v>
      </c>
      <c r="N116" s="245">
        <v>7023.05</v>
      </c>
      <c r="O116" s="245">
        <v>3536.79</v>
      </c>
      <c r="P116" s="245">
        <v>6501.35</v>
      </c>
      <c r="Q116" s="245">
        <v>20202.990000000002</v>
      </c>
      <c r="R116" s="245"/>
      <c r="S116" s="182"/>
      <c r="T116" s="182"/>
      <c r="U116" s="352">
        <v>326.55377049180299</v>
      </c>
      <c r="V116" s="352">
        <v>242.17413793103401</v>
      </c>
      <c r="W116" s="352">
        <v>196.488333333333</v>
      </c>
      <c r="X116" s="352">
        <v>500.10384615384601</v>
      </c>
      <c r="Y116" s="352">
        <v>1346.866</v>
      </c>
      <c r="AA116" s="182"/>
      <c r="AB116" s="185" t="s">
        <v>241</v>
      </c>
      <c r="AC116" s="185"/>
      <c r="AD116" s="186" t="s">
        <v>153</v>
      </c>
      <c r="AE116" s="354">
        <v>4</v>
      </c>
      <c r="AF116" s="354">
        <v>4</v>
      </c>
      <c r="AG116" s="354"/>
      <c r="AH116" s="354"/>
      <c r="AI116" s="354"/>
      <c r="AJ116" s="187"/>
      <c r="AK116" s="182"/>
      <c r="AL116" s="182"/>
      <c r="AM116" s="291">
        <v>714.45</v>
      </c>
      <c r="AN116" s="291">
        <v>574.82000000000005</v>
      </c>
      <c r="AO116" s="291"/>
      <c r="AP116" s="291"/>
      <c r="AQ116" s="291"/>
      <c r="AR116" s="282"/>
      <c r="AS116" s="280"/>
      <c r="AT116" s="280"/>
      <c r="AU116" s="282">
        <v>178.61250000000001</v>
      </c>
      <c r="AV116" s="282">
        <v>143.70500000000001</v>
      </c>
      <c r="AW116" s="282"/>
      <c r="AX116" s="282"/>
      <c r="AY116" s="282"/>
      <c r="AZ116" s="187"/>
      <c r="BA116" s="182"/>
    </row>
    <row r="117" spans="1:53" s="188" customFormat="1" x14ac:dyDescent="0.2">
      <c r="A117" s="182"/>
      <c r="B117" s="185" t="s">
        <v>648</v>
      </c>
      <c r="C117" s="185"/>
      <c r="D117" s="213" t="s">
        <v>649</v>
      </c>
      <c r="E117" s="338">
        <v>1</v>
      </c>
      <c r="F117" s="338">
        <v>1</v>
      </c>
      <c r="G117" s="338">
        <v>1</v>
      </c>
      <c r="H117" s="338">
        <v>1</v>
      </c>
      <c r="I117" s="338"/>
      <c r="J117" s="185"/>
      <c r="K117" s="182"/>
      <c r="L117" s="182"/>
      <c r="M117" s="245">
        <v>477.31</v>
      </c>
      <c r="N117" s="245">
        <v>246.38</v>
      </c>
      <c r="O117" s="245">
        <v>26.2</v>
      </c>
      <c r="P117" s="245">
        <v>24.51</v>
      </c>
      <c r="Q117" s="245"/>
      <c r="R117" s="245"/>
      <c r="S117" s="182"/>
      <c r="T117" s="182"/>
      <c r="U117" s="352">
        <v>477.31</v>
      </c>
      <c r="V117" s="352">
        <v>246.38</v>
      </c>
      <c r="W117" s="352">
        <v>26.2</v>
      </c>
      <c r="X117" s="352">
        <v>24.51</v>
      </c>
      <c r="Y117" s="352"/>
      <c r="AA117" s="182"/>
      <c r="AB117" s="185" t="s">
        <v>242</v>
      </c>
      <c r="AC117" s="185"/>
      <c r="AD117" s="186" t="s">
        <v>81</v>
      </c>
      <c r="AE117" s="354">
        <v>1</v>
      </c>
      <c r="AF117" s="354">
        <v>1</v>
      </c>
      <c r="AG117" s="354"/>
      <c r="AH117" s="354"/>
      <c r="AI117" s="354"/>
      <c r="AJ117" s="187"/>
      <c r="AK117" s="182"/>
      <c r="AL117" s="182"/>
      <c r="AM117" s="291">
        <v>76.239999999999995</v>
      </c>
      <c r="AN117" s="291">
        <v>79.69</v>
      </c>
      <c r="AO117" s="291"/>
      <c r="AP117" s="291"/>
      <c r="AQ117" s="291"/>
      <c r="AR117" s="282"/>
      <c r="AS117" s="280"/>
      <c r="AT117" s="280"/>
      <c r="AU117" s="282">
        <v>76.239999999999995</v>
      </c>
      <c r="AV117" s="282">
        <v>79.69</v>
      </c>
      <c r="AW117" s="282"/>
      <c r="AX117" s="282"/>
      <c r="AY117" s="282"/>
      <c r="AZ117" s="187"/>
      <c r="BA117" s="182"/>
    </row>
    <row r="118" spans="1:53" s="188" customFormat="1" x14ac:dyDescent="0.2">
      <c r="A118" s="182"/>
      <c r="B118" s="185" t="s">
        <v>193</v>
      </c>
      <c r="C118" s="185"/>
      <c r="D118" s="213" t="s">
        <v>194</v>
      </c>
      <c r="E118" s="338">
        <v>179</v>
      </c>
      <c r="F118" s="338">
        <v>95</v>
      </c>
      <c r="G118" s="338">
        <v>66</v>
      </c>
      <c r="H118" s="338">
        <v>57</v>
      </c>
      <c r="I118" s="338">
        <v>97</v>
      </c>
      <c r="J118" s="185"/>
      <c r="K118" s="182"/>
      <c r="L118" s="182"/>
      <c r="M118" s="245">
        <v>53380.49</v>
      </c>
      <c r="N118" s="245">
        <v>19074.07</v>
      </c>
      <c r="O118" s="245">
        <v>8618.6200000000008</v>
      </c>
      <c r="P118" s="245">
        <v>9260.17</v>
      </c>
      <c r="Q118" s="245">
        <v>178687.28</v>
      </c>
      <c r="R118" s="245"/>
      <c r="S118" s="182"/>
      <c r="T118" s="182"/>
      <c r="U118" s="352">
        <v>298.21502793296099</v>
      </c>
      <c r="V118" s="352">
        <v>200.779684210526</v>
      </c>
      <c r="W118" s="352">
        <v>130.58515151515201</v>
      </c>
      <c r="X118" s="352">
        <v>162.45912280701799</v>
      </c>
      <c r="Y118" s="352">
        <v>1842.1369072165</v>
      </c>
      <c r="AA118" s="182"/>
      <c r="AB118" s="185" t="s">
        <v>653</v>
      </c>
      <c r="AC118" s="185"/>
      <c r="AD118" s="186" t="s">
        <v>211</v>
      </c>
      <c r="AE118" s="354">
        <v>81</v>
      </c>
      <c r="AF118" s="354">
        <v>40</v>
      </c>
      <c r="AG118" s="354">
        <v>33</v>
      </c>
      <c r="AH118" s="354">
        <v>29</v>
      </c>
      <c r="AI118" s="354">
        <v>26</v>
      </c>
      <c r="AJ118" s="187"/>
      <c r="AK118" s="182"/>
      <c r="AL118" s="182"/>
      <c r="AM118" s="291">
        <v>27817.01</v>
      </c>
      <c r="AN118" s="291">
        <v>4837.62</v>
      </c>
      <c r="AO118" s="291">
        <v>2815.97</v>
      </c>
      <c r="AP118" s="291">
        <v>3527.87</v>
      </c>
      <c r="AQ118" s="291">
        <v>18963.669999999998</v>
      </c>
      <c r="AR118" s="282"/>
      <c r="AS118" s="280"/>
      <c r="AT118" s="280"/>
      <c r="AU118" s="282">
        <v>343.41987654321002</v>
      </c>
      <c r="AV118" s="282">
        <v>120.9405</v>
      </c>
      <c r="AW118" s="282">
        <v>85.332424242424295</v>
      </c>
      <c r="AX118" s="282">
        <v>121.650689655172</v>
      </c>
      <c r="AY118" s="282">
        <v>729.37192307692305</v>
      </c>
      <c r="AZ118" s="187"/>
      <c r="BA118" s="182"/>
    </row>
    <row r="119" spans="1:53" s="188" customFormat="1" x14ac:dyDescent="0.2">
      <c r="A119" s="182"/>
      <c r="B119" s="185" t="s">
        <v>771</v>
      </c>
      <c r="C119" s="185"/>
      <c r="D119" s="213" t="s">
        <v>772</v>
      </c>
      <c r="E119" s="338">
        <v>1</v>
      </c>
      <c r="F119" s="338"/>
      <c r="G119" s="338"/>
      <c r="H119" s="338"/>
      <c r="I119" s="338"/>
      <c r="J119" s="185"/>
      <c r="K119" s="182"/>
      <c r="L119" s="182"/>
      <c r="M119" s="245">
        <v>290.58999999999997</v>
      </c>
      <c r="N119" s="245"/>
      <c r="O119" s="245"/>
      <c r="P119" s="245"/>
      <c r="Q119" s="245"/>
      <c r="R119" s="245"/>
      <c r="S119" s="182"/>
      <c r="T119" s="182"/>
      <c r="U119" s="352">
        <v>290.58999999999997</v>
      </c>
      <c r="V119" s="352"/>
      <c r="W119" s="352"/>
      <c r="X119" s="352"/>
      <c r="Y119" s="352"/>
      <c r="AA119" s="182"/>
      <c r="AB119" s="185" t="s">
        <v>247</v>
      </c>
      <c r="AC119" s="185"/>
      <c r="AD119" s="186" t="s">
        <v>211</v>
      </c>
      <c r="AE119" s="354">
        <v>11</v>
      </c>
      <c r="AF119" s="354">
        <v>6</v>
      </c>
      <c r="AG119" s="354">
        <v>3</v>
      </c>
      <c r="AH119" s="354">
        <v>1</v>
      </c>
      <c r="AI119" s="354">
        <v>1</v>
      </c>
      <c r="AJ119" s="187"/>
      <c r="AK119" s="182"/>
      <c r="AL119" s="182"/>
      <c r="AM119" s="291">
        <v>829.71</v>
      </c>
      <c r="AN119" s="291">
        <v>170.14</v>
      </c>
      <c r="AO119" s="291">
        <v>104.66</v>
      </c>
      <c r="AP119" s="291">
        <v>21.3</v>
      </c>
      <c r="AQ119" s="291">
        <v>56.77</v>
      </c>
      <c r="AR119" s="282"/>
      <c r="AS119" s="280"/>
      <c r="AT119" s="280"/>
      <c r="AU119" s="282">
        <v>75.428181818181798</v>
      </c>
      <c r="AV119" s="282">
        <v>28.356666666666701</v>
      </c>
      <c r="AW119" s="282">
        <v>34.886666666666699</v>
      </c>
      <c r="AX119" s="282">
        <v>21.3</v>
      </c>
      <c r="AY119" s="282">
        <v>56.77</v>
      </c>
      <c r="AZ119" s="187"/>
      <c r="BA119" s="182"/>
    </row>
    <row r="120" spans="1:53" s="188" customFormat="1" x14ac:dyDescent="0.2">
      <c r="A120" s="182"/>
      <c r="B120" s="185" t="s">
        <v>195</v>
      </c>
      <c r="C120" s="185"/>
      <c r="D120" s="213" t="s">
        <v>196</v>
      </c>
      <c r="E120" s="338">
        <v>1</v>
      </c>
      <c r="F120" s="338"/>
      <c r="G120" s="338"/>
      <c r="H120" s="338"/>
      <c r="I120" s="338"/>
      <c r="J120" s="185"/>
      <c r="K120" s="182"/>
      <c r="L120" s="182"/>
      <c r="M120" s="245">
        <v>100</v>
      </c>
      <c r="N120" s="245"/>
      <c r="O120" s="245"/>
      <c r="P120" s="245"/>
      <c r="Q120" s="245"/>
      <c r="R120" s="245"/>
      <c r="S120" s="182"/>
      <c r="T120" s="182"/>
      <c r="U120" s="352">
        <v>100</v>
      </c>
      <c r="V120" s="352"/>
      <c r="W120" s="352"/>
      <c r="X120" s="352"/>
      <c r="Y120" s="352"/>
      <c r="AA120" s="182"/>
      <c r="AB120" s="185" t="s">
        <v>248</v>
      </c>
      <c r="AC120" s="185"/>
      <c r="AD120" s="186" t="s">
        <v>77</v>
      </c>
      <c r="AE120" s="354">
        <v>84</v>
      </c>
      <c r="AF120" s="354">
        <v>49</v>
      </c>
      <c r="AG120" s="354">
        <v>37</v>
      </c>
      <c r="AH120" s="354">
        <v>30</v>
      </c>
      <c r="AI120" s="354">
        <v>27</v>
      </c>
      <c r="AJ120" s="187"/>
      <c r="AK120" s="182"/>
      <c r="AL120" s="182"/>
      <c r="AM120" s="291">
        <v>32880.699999999997</v>
      </c>
      <c r="AN120" s="291">
        <v>161251.34</v>
      </c>
      <c r="AO120" s="291">
        <v>9548.2900000000009</v>
      </c>
      <c r="AP120" s="291">
        <v>10096.92</v>
      </c>
      <c r="AQ120" s="291">
        <v>59691.09</v>
      </c>
      <c r="AR120" s="282"/>
      <c r="AS120" s="280"/>
      <c r="AT120" s="280"/>
      <c r="AU120" s="282">
        <v>391.436904761905</v>
      </c>
      <c r="AV120" s="282">
        <v>3290.8436734693901</v>
      </c>
      <c r="AW120" s="282">
        <v>258.061891891892</v>
      </c>
      <c r="AX120" s="282">
        <v>336.56400000000002</v>
      </c>
      <c r="AY120" s="282">
        <v>2210.78111111111</v>
      </c>
      <c r="AZ120" s="187"/>
      <c r="BA120" s="182"/>
    </row>
    <row r="121" spans="1:53" s="188" customFormat="1" ht="13.5" thickBot="1" x14ac:dyDescent="0.25">
      <c r="A121" s="182"/>
      <c r="B121" s="189" t="s">
        <v>197</v>
      </c>
      <c r="C121" s="189"/>
      <c r="D121" s="215" t="s">
        <v>198</v>
      </c>
      <c r="E121" s="339">
        <v>94</v>
      </c>
      <c r="F121" s="339">
        <v>44</v>
      </c>
      <c r="G121" s="339">
        <v>31</v>
      </c>
      <c r="H121" s="339">
        <v>30</v>
      </c>
      <c r="I121" s="339">
        <v>39</v>
      </c>
      <c r="J121" s="189"/>
      <c r="K121" s="182"/>
      <c r="L121" s="182"/>
      <c r="M121" s="273">
        <v>18204.22</v>
      </c>
      <c r="N121" s="273">
        <v>6324.47</v>
      </c>
      <c r="O121" s="273">
        <v>3513.19</v>
      </c>
      <c r="P121" s="273">
        <v>4517.29</v>
      </c>
      <c r="Q121" s="273">
        <v>34718.76</v>
      </c>
      <c r="R121" s="273"/>
      <c r="S121" s="182"/>
      <c r="T121" s="182"/>
      <c r="U121" s="352">
        <v>193.66191489361699</v>
      </c>
      <c r="V121" s="352">
        <v>143.73795454545399</v>
      </c>
      <c r="W121" s="352">
        <v>113.328709677419</v>
      </c>
      <c r="X121" s="352">
        <v>150.576333333333</v>
      </c>
      <c r="Y121" s="352">
        <v>890.22461538461505</v>
      </c>
      <c r="AA121" s="182"/>
      <c r="AB121" s="189" t="s">
        <v>654</v>
      </c>
      <c r="AC121" s="189"/>
      <c r="AD121" s="190" t="s">
        <v>77</v>
      </c>
      <c r="AE121" s="355">
        <v>6</v>
      </c>
      <c r="AF121" s="355">
        <v>5</v>
      </c>
      <c r="AG121" s="355">
        <v>5</v>
      </c>
      <c r="AH121" s="355">
        <v>4</v>
      </c>
      <c r="AI121" s="355">
        <v>4</v>
      </c>
      <c r="AJ121" s="192"/>
      <c r="AK121" s="182"/>
      <c r="AL121" s="182"/>
      <c r="AM121" s="292">
        <v>1462.98</v>
      </c>
      <c r="AN121" s="293">
        <v>954.08</v>
      </c>
      <c r="AO121" s="293">
        <v>692.49</v>
      </c>
      <c r="AP121" s="293">
        <v>799.18</v>
      </c>
      <c r="AQ121" s="293">
        <v>5375.41</v>
      </c>
      <c r="AR121" s="284"/>
      <c r="AS121" s="280"/>
      <c r="AT121" s="280"/>
      <c r="AU121" s="283">
        <v>243.83</v>
      </c>
      <c r="AV121" s="284">
        <v>190.816</v>
      </c>
      <c r="AW121" s="284">
        <v>138.49799999999999</v>
      </c>
      <c r="AX121" s="284">
        <v>199.79499999999999</v>
      </c>
      <c r="AY121" s="284">
        <v>1343.8525</v>
      </c>
      <c r="AZ121" s="192"/>
      <c r="BA121" s="182"/>
    </row>
    <row r="122" spans="1:53" s="188" customFormat="1" x14ac:dyDescent="0.2">
      <c r="A122" s="182"/>
      <c r="B122" s="185" t="s">
        <v>199</v>
      </c>
      <c r="C122" s="185"/>
      <c r="D122" s="213" t="s">
        <v>200</v>
      </c>
      <c r="E122" s="338">
        <v>875</v>
      </c>
      <c r="F122" s="338">
        <v>390</v>
      </c>
      <c r="G122" s="338">
        <v>261</v>
      </c>
      <c r="H122" s="338">
        <v>217</v>
      </c>
      <c r="I122" s="338">
        <v>369</v>
      </c>
      <c r="J122" s="185"/>
      <c r="K122" s="182"/>
      <c r="L122" s="182"/>
      <c r="M122" s="245">
        <v>253686.49</v>
      </c>
      <c r="N122" s="245">
        <v>66370.97</v>
      </c>
      <c r="O122" s="245">
        <v>30976.42</v>
      </c>
      <c r="P122" s="245">
        <v>30517.97</v>
      </c>
      <c r="Q122" s="245">
        <v>275966.26</v>
      </c>
      <c r="R122" s="245"/>
      <c r="S122" s="182"/>
      <c r="T122" s="182"/>
      <c r="U122" s="352">
        <v>289.927417142857</v>
      </c>
      <c r="V122" s="352">
        <v>170.181974358974</v>
      </c>
      <c r="W122" s="352">
        <v>118.683601532567</v>
      </c>
      <c r="X122" s="352">
        <v>140.63580645161301</v>
      </c>
      <c r="Y122" s="352">
        <v>747.87604336043398</v>
      </c>
      <c r="AA122" s="182"/>
      <c r="AB122" s="185" t="s">
        <v>773</v>
      </c>
      <c r="AC122" s="185"/>
      <c r="AD122" s="186" t="s">
        <v>77</v>
      </c>
      <c r="AE122" s="354">
        <v>1</v>
      </c>
      <c r="AF122" s="354"/>
      <c r="AG122" s="354"/>
      <c r="AH122" s="354"/>
      <c r="AI122" s="354"/>
      <c r="AJ122" s="187"/>
      <c r="AK122" s="182"/>
      <c r="AL122" s="182"/>
      <c r="AM122" s="291">
        <v>15.13</v>
      </c>
      <c r="AN122" s="291"/>
      <c r="AO122" s="291"/>
      <c r="AP122" s="291"/>
      <c r="AQ122" s="291"/>
      <c r="AR122" s="282"/>
      <c r="AS122" s="280"/>
      <c r="AT122" s="280"/>
      <c r="AU122" s="282">
        <v>15.13</v>
      </c>
      <c r="AV122" s="282"/>
      <c r="AW122" s="282"/>
      <c r="AX122" s="282"/>
      <c r="AY122" s="282"/>
      <c r="AZ122" s="187"/>
      <c r="BA122" s="182"/>
    </row>
    <row r="123" spans="1:53" s="188" customFormat="1" x14ac:dyDescent="0.2">
      <c r="A123" s="182"/>
      <c r="B123" s="185" t="s">
        <v>202</v>
      </c>
      <c r="C123" s="185"/>
      <c r="D123" s="213" t="s">
        <v>203</v>
      </c>
      <c r="E123" s="338">
        <v>1902</v>
      </c>
      <c r="F123" s="338">
        <v>1130</v>
      </c>
      <c r="G123" s="338">
        <v>849</v>
      </c>
      <c r="H123" s="338">
        <v>753</v>
      </c>
      <c r="I123" s="338">
        <v>1037</v>
      </c>
      <c r="J123" s="185"/>
      <c r="K123" s="182"/>
      <c r="L123" s="182"/>
      <c r="M123" s="245">
        <v>455310.62</v>
      </c>
      <c r="N123" s="245">
        <v>189927.95</v>
      </c>
      <c r="O123" s="245">
        <v>114827.32</v>
      </c>
      <c r="P123" s="245">
        <v>110779.25</v>
      </c>
      <c r="Q123" s="245">
        <v>986683.51</v>
      </c>
      <c r="R123" s="245"/>
      <c r="S123" s="182"/>
      <c r="T123" s="182"/>
      <c r="U123" s="352">
        <v>239.38518401682401</v>
      </c>
      <c r="V123" s="352">
        <v>168.077831858407</v>
      </c>
      <c r="W123" s="352">
        <v>135.250082449941</v>
      </c>
      <c r="X123" s="352">
        <v>147.117197875166</v>
      </c>
      <c r="Y123" s="352">
        <v>951.47879459980697</v>
      </c>
      <c r="AA123" s="182"/>
      <c r="AB123" s="185" t="s">
        <v>249</v>
      </c>
      <c r="AC123" s="185"/>
      <c r="AD123" s="186" t="s">
        <v>127</v>
      </c>
      <c r="AE123" s="354">
        <v>3</v>
      </c>
      <c r="AF123" s="354"/>
      <c r="AG123" s="354"/>
      <c r="AH123" s="354"/>
      <c r="AI123" s="354"/>
      <c r="AJ123" s="187"/>
      <c r="AK123" s="182"/>
      <c r="AL123" s="182"/>
      <c r="AM123" s="291">
        <v>249.83</v>
      </c>
      <c r="AN123" s="291"/>
      <c r="AO123" s="291"/>
      <c r="AP123" s="291"/>
      <c r="AQ123" s="291"/>
      <c r="AR123" s="282"/>
      <c r="AS123" s="280"/>
      <c r="AT123" s="280"/>
      <c r="AU123" s="282">
        <v>83.276666666666699</v>
      </c>
      <c r="AV123" s="282"/>
      <c r="AW123" s="282"/>
      <c r="AX123" s="282"/>
      <c r="AY123" s="282"/>
      <c r="AZ123" s="187"/>
      <c r="BA123" s="182"/>
    </row>
    <row r="124" spans="1:53" s="188" customFormat="1" x14ac:dyDescent="0.2">
      <c r="A124" s="182"/>
      <c r="B124" s="185" t="s">
        <v>202</v>
      </c>
      <c r="C124" s="185"/>
      <c r="D124" s="213" t="s">
        <v>774</v>
      </c>
      <c r="E124" s="338">
        <v>1</v>
      </c>
      <c r="F124" s="338"/>
      <c r="G124" s="338"/>
      <c r="H124" s="338"/>
      <c r="I124" s="338"/>
      <c r="J124" s="185"/>
      <c r="K124" s="182"/>
      <c r="L124" s="182"/>
      <c r="M124" s="245">
        <v>90.77</v>
      </c>
      <c r="N124" s="245"/>
      <c r="O124" s="245"/>
      <c r="P124" s="245"/>
      <c r="Q124" s="245"/>
      <c r="R124" s="245"/>
      <c r="S124" s="182"/>
      <c r="T124" s="182"/>
      <c r="U124" s="352">
        <v>90.77</v>
      </c>
      <c r="V124" s="352"/>
      <c r="W124" s="352"/>
      <c r="X124" s="352"/>
      <c r="Y124" s="352"/>
      <c r="AA124" s="182"/>
      <c r="AB124" s="185" t="s">
        <v>251</v>
      </c>
      <c r="AC124" s="185"/>
      <c r="AD124" s="186" t="s">
        <v>79</v>
      </c>
      <c r="AE124" s="354">
        <v>13</v>
      </c>
      <c r="AF124" s="354">
        <v>8</v>
      </c>
      <c r="AG124" s="354">
        <v>4</v>
      </c>
      <c r="AH124" s="354">
        <v>6</v>
      </c>
      <c r="AI124" s="354">
        <v>6</v>
      </c>
      <c r="AJ124" s="187"/>
      <c r="AK124" s="182"/>
      <c r="AL124" s="182"/>
      <c r="AM124" s="291">
        <v>2708.69</v>
      </c>
      <c r="AN124" s="291">
        <v>644.82000000000005</v>
      </c>
      <c r="AO124" s="291">
        <v>189.01</v>
      </c>
      <c r="AP124" s="291">
        <v>629.76</v>
      </c>
      <c r="AQ124" s="291">
        <v>1904.63</v>
      </c>
      <c r="AR124" s="282"/>
      <c r="AS124" s="280"/>
      <c r="AT124" s="280"/>
      <c r="AU124" s="282">
        <v>208.36076923076899</v>
      </c>
      <c r="AV124" s="282">
        <v>80.602500000000006</v>
      </c>
      <c r="AW124" s="282">
        <v>47.252499999999998</v>
      </c>
      <c r="AX124" s="282">
        <v>104.96</v>
      </c>
      <c r="AY124" s="282">
        <v>317.43833333333299</v>
      </c>
      <c r="AZ124" s="187"/>
      <c r="BA124" s="182"/>
    </row>
    <row r="125" spans="1:53" s="188" customFormat="1" x14ac:dyDescent="0.2">
      <c r="A125" s="182"/>
      <c r="B125" s="185" t="s">
        <v>204</v>
      </c>
      <c r="C125" s="185"/>
      <c r="D125" s="213" t="s">
        <v>97</v>
      </c>
      <c r="E125" s="338">
        <v>81</v>
      </c>
      <c r="F125" s="338">
        <v>25</v>
      </c>
      <c r="G125" s="338">
        <v>14</v>
      </c>
      <c r="H125" s="338">
        <v>11</v>
      </c>
      <c r="I125" s="338">
        <v>16</v>
      </c>
      <c r="J125" s="185"/>
      <c r="K125" s="182"/>
      <c r="L125" s="182"/>
      <c r="M125" s="245">
        <v>28269.41</v>
      </c>
      <c r="N125" s="245">
        <v>5086.59</v>
      </c>
      <c r="O125" s="245">
        <v>1826.19</v>
      </c>
      <c r="P125" s="245">
        <v>1849.48</v>
      </c>
      <c r="Q125" s="245">
        <v>8809.57</v>
      </c>
      <c r="R125" s="245"/>
      <c r="S125" s="182"/>
      <c r="T125" s="182"/>
      <c r="U125" s="352">
        <v>349.00506172839499</v>
      </c>
      <c r="V125" s="352">
        <v>203.46360000000001</v>
      </c>
      <c r="W125" s="352">
        <v>130.44214285714301</v>
      </c>
      <c r="X125" s="352">
        <v>168.13454545454499</v>
      </c>
      <c r="Y125" s="352">
        <v>550.59812499999998</v>
      </c>
      <c r="AA125" s="182"/>
      <c r="AB125" s="185" t="s">
        <v>252</v>
      </c>
      <c r="AC125" s="185"/>
      <c r="AD125" s="186" t="s">
        <v>70</v>
      </c>
      <c r="AE125" s="354">
        <v>100</v>
      </c>
      <c r="AF125" s="354">
        <v>32</v>
      </c>
      <c r="AG125" s="354">
        <v>22</v>
      </c>
      <c r="AH125" s="354">
        <v>15</v>
      </c>
      <c r="AI125" s="354">
        <v>17</v>
      </c>
      <c r="AJ125" s="187"/>
      <c r="AK125" s="182"/>
      <c r="AL125" s="182"/>
      <c r="AM125" s="291">
        <v>45805.68</v>
      </c>
      <c r="AN125" s="291">
        <v>7505.15</v>
      </c>
      <c r="AO125" s="291">
        <v>2311.7800000000002</v>
      </c>
      <c r="AP125" s="291">
        <v>2233.8200000000002</v>
      </c>
      <c r="AQ125" s="291">
        <v>17327.150000000001</v>
      </c>
      <c r="AR125" s="282"/>
      <c r="AS125" s="280"/>
      <c r="AT125" s="280"/>
      <c r="AU125" s="282">
        <v>458.05680000000001</v>
      </c>
      <c r="AV125" s="282">
        <v>234.53593749999999</v>
      </c>
      <c r="AW125" s="282">
        <v>105.080909090909</v>
      </c>
      <c r="AX125" s="282">
        <v>148.921333333333</v>
      </c>
      <c r="AY125" s="282">
        <v>1019.24411764706</v>
      </c>
      <c r="AZ125" s="187"/>
      <c r="BA125" s="182"/>
    </row>
    <row r="126" spans="1:53" s="188" customFormat="1" x14ac:dyDescent="0.2">
      <c r="A126" s="182"/>
      <c r="B126" s="185" t="s">
        <v>207</v>
      </c>
      <c r="C126" s="185"/>
      <c r="D126" s="213" t="s">
        <v>64</v>
      </c>
      <c r="E126" s="338">
        <v>214</v>
      </c>
      <c r="F126" s="338">
        <v>94</v>
      </c>
      <c r="G126" s="338">
        <v>56</v>
      </c>
      <c r="H126" s="338">
        <v>47</v>
      </c>
      <c r="I126" s="338">
        <v>57</v>
      </c>
      <c r="J126" s="185"/>
      <c r="K126" s="182"/>
      <c r="L126" s="182"/>
      <c r="M126" s="245">
        <v>42560.89</v>
      </c>
      <c r="N126" s="245">
        <v>9923.2099999999991</v>
      </c>
      <c r="O126" s="245">
        <v>3254.3</v>
      </c>
      <c r="P126" s="245">
        <v>2443.69</v>
      </c>
      <c r="Q126" s="245">
        <v>16896.07</v>
      </c>
      <c r="R126" s="245"/>
      <c r="S126" s="182"/>
      <c r="T126" s="182"/>
      <c r="U126" s="352">
        <v>198.882663551402</v>
      </c>
      <c r="V126" s="352">
        <v>105.566063829787</v>
      </c>
      <c r="W126" s="352">
        <v>58.112499999999997</v>
      </c>
      <c r="X126" s="352">
        <v>51.993404255319099</v>
      </c>
      <c r="Y126" s="352">
        <v>296.422280701754</v>
      </c>
      <c r="AA126" s="182"/>
      <c r="AB126" s="185" t="s">
        <v>255</v>
      </c>
      <c r="AC126" s="185"/>
      <c r="AD126" s="186" t="s">
        <v>256</v>
      </c>
      <c r="AE126" s="354">
        <v>22</v>
      </c>
      <c r="AF126" s="354">
        <v>16</v>
      </c>
      <c r="AG126" s="354">
        <v>13</v>
      </c>
      <c r="AH126" s="354">
        <v>13</v>
      </c>
      <c r="AI126" s="354">
        <v>11</v>
      </c>
      <c r="AJ126" s="187"/>
      <c r="AK126" s="182"/>
      <c r="AL126" s="182"/>
      <c r="AM126" s="291">
        <v>4247.5600000000004</v>
      </c>
      <c r="AN126" s="291">
        <v>1821.6</v>
      </c>
      <c r="AO126" s="291">
        <v>1378.48</v>
      </c>
      <c r="AP126" s="291">
        <v>1721.88</v>
      </c>
      <c r="AQ126" s="291">
        <v>22683.49</v>
      </c>
      <c r="AR126" s="282"/>
      <c r="AS126" s="280"/>
      <c r="AT126" s="280"/>
      <c r="AU126" s="282">
        <v>193.070909090909</v>
      </c>
      <c r="AV126" s="282">
        <v>113.85</v>
      </c>
      <c r="AW126" s="282">
        <v>106.036923076923</v>
      </c>
      <c r="AX126" s="282">
        <v>132.45230769230801</v>
      </c>
      <c r="AY126" s="282">
        <v>2062.1354545454501</v>
      </c>
      <c r="AZ126" s="187"/>
      <c r="BA126" s="182"/>
    </row>
    <row r="127" spans="1:53" s="188" customFormat="1" x14ac:dyDescent="0.2">
      <c r="A127" s="182"/>
      <c r="B127" s="185" t="s">
        <v>208</v>
      </c>
      <c r="C127" s="185"/>
      <c r="D127" s="213" t="s">
        <v>179</v>
      </c>
      <c r="E127" s="338">
        <v>293</v>
      </c>
      <c r="F127" s="338">
        <v>125</v>
      </c>
      <c r="G127" s="338">
        <v>78</v>
      </c>
      <c r="H127" s="338">
        <v>70</v>
      </c>
      <c r="I127" s="338">
        <v>111</v>
      </c>
      <c r="J127" s="185"/>
      <c r="K127" s="182"/>
      <c r="L127" s="182"/>
      <c r="M127" s="245">
        <v>96233.16</v>
      </c>
      <c r="N127" s="245">
        <v>25272.46</v>
      </c>
      <c r="O127" s="245">
        <v>11767.38</v>
      </c>
      <c r="P127" s="245">
        <v>9870.66</v>
      </c>
      <c r="Q127" s="245">
        <v>105722.01</v>
      </c>
      <c r="R127" s="245"/>
      <c r="S127" s="182"/>
      <c r="T127" s="182"/>
      <c r="U127" s="352">
        <v>328.44081911262799</v>
      </c>
      <c r="V127" s="352">
        <v>202.17967999999999</v>
      </c>
      <c r="W127" s="352">
        <v>150.863846153846</v>
      </c>
      <c r="X127" s="352">
        <v>141.009428571429</v>
      </c>
      <c r="Y127" s="352">
        <v>952.45054054054106</v>
      </c>
      <c r="AA127" s="182"/>
      <c r="AB127" s="185" t="s">
        <v>257</v>
      </c>
      <c r="AC127" s="185"/>
      <c r="AD127" s="186" t="s">
        <v>259</v>
      </c>
      <c r="AE127" s="354">
        <v>1</v>
      </c>
      <c r="AF127" s="354"/>
      <c r="AG127" s="354"/>
      <c r="AH127" s="354"/>
      <c r="AI127" s="354"/>
      <c r="AJ127" s="187"/>
      <c r="AK127" s="182"/>
      <c r="AL127" s="182"/>
      <c r="AM127" s="291">
        <v>60.33</v>
      </c>
      <c r="AN127" s="291"/>
      <c r="AO127" s="291"/>
      <c r="AP127" s="291"/>
      <c r="AQ127" s="291"/>
      <c r="AR127" s="282"/>
      <c r="AS127" s="280"/>
      <c r="AT127" s="280"/>
      <c r="AU127" s="282">
        <v>60.33</v>
      </c>
      <c r="AV127" s="282"/>
      <c r="AW127" s="282"/>
      <c r="AX127" s="282"/>
      <c r="AY127" s="282"/>
      <c r="AZ127" s="187"/>
      <c r="BA127" s="182"/>
    </row>
    <row r="128" spans="1:53" s="188" customFormat="1" x14ac:dyDescent="0.2">
      <c r="A128" s="182"/>
      <c r="B128" s="185" t="s">
        <v>209</v>
      </c>
      <c r="C128" s="185"/>
      <c r="D128" s="213" t="s">
        <v>210</v>
      </c>
      <c r="E128" s="338">
        <v>62</v>
      </c>
      <c r="F128" s="338">
        <v>34</v>
      </c>
      <c r="G128" s="338">
        <v>21</v>
      </c>
      <c r="H128" s="338">
        <v>14</v>
      </c>
      <c r="I128" s="338">
        <v>17</v>
      </c>
      <c r="J128" s="185"/>
      <c r="K128" s="182"/>
      <c r="L128" s="182"/>
      <c r="M128" s="245">
        <v>26028.959999999999</v>
      </c>
      <c r="N128" s="245">
        <v>6143.81</v>
      </c>
      <c r="O128" s="245">
        <v>3740.03</v>
      </c>
      <c r="P128" s="245">
        <v>2880.57</v>
      </c>
      <c r="Q128" s="245">
        <v>17833.05</v>
      </c>
      <c r="R128" s="245"/>
      <c r="S128" s="182"/>
      <c r="T128" s="182"/>
      <c r="U128" s="352">
        <v>419.82193548387102</v>
      </c>
      <c r="V128" s="352">
        <v>180.70029411764699</v>
      </c>
      <c r="W128" s="352">
        <v>178.09666666666701</v>
      </c>
      <c r="X128" s="352">
        <v>205.755</v>
      </c>
      <c r="Y128" s="352">
        <v>1049.0029411764699</v>
      </c>
      <c r="AA128" s="182"/>
      <c r="AB128" s="185" t="s">
        <v>260</v>
      </c>
      <c r="AC128" s="185"/>
      <c r="AD128" s="186" t="s">
        <v>77</v>
      </c>
      <c r="AE128" s="354">
        <v>3</v>
      </c>
      <c r="AF128" s="354">
        <v>2</v>
      </c>
      <c r="AG128" s="354">
        <v>1</v>
      </c>
      <c r="AH128" s="354">
        <v>1</v>
      </c>
      <c r="AI128" s="354">
        <v>1</v>
      </c>
      <c r="AJ128" s="187"/>
      <c r="AK128" s="182"/>
      <c r="AL128" s="182"/>
      <c r="AM128" s="291">
        <v>9999.8799999999992</v>
      </c>
      <c r="AN128" s="291">
        <v>2143.1999999999998</v>
      </c>
      <c r="AO128" s="291">
        <v>660.38</v>
      </c>
      <c r="AP128" s="291">
        <v>805.26</v>
      </c>
      <c r="AQ128" s="291">
        <v>517.08000000000004</v>
      </c>
      <c r="AR128" s="282"/>
      <c r="AS128" s="280"/>
      <c r="AT128" s="280"/>
      <c r="AU128" s="282">
        <v>3333.2933333333299</v>
      </c>
      <c r="AV128" s="282">
        <v>1071.5999999999999</v>
      </c>
      <c r="AW128" s="282">
        <v>660.38</v>
      </c>
      <c r="AX128" s="282">
        <v>805.26</v>
      </c>
      <c r="AY128" s="282">
        <v>517.08000000000004</v>
      </c>
      <c r="AZ128" s="187"/>
      <c r="BA128" s="182"/>
    </row>
    <row r="129" spans="1:53" s="188" customFormat="1" x14ac:dyDescent="0.2">
      <c r="A129" s="182"/>
      <c r="B129" s="185" t="s">
        <v>213</v>
      </c>
      <c r="C129" s="185"/>
      <c r="D129" s="213" t="s">
        <v>127</v>
      </c>
      <c r="E129" s="338">
        <v>44</v>
      </c>
      <c r="F129" s="338">
        <v>16</v>
      </c>
      <c r="G129" s="338">
        <v>11</v>
      </c>
      <c r="H129" s="338">
        <v>7</v>
      </c>
      <c r="I129" s="338">
        <v>12</v>
      </c>
      <c r="J129" s="185"/>
      <c r="K129" s="182"/>
      <c r="L129" s="182"/>
      <c r="M129" s="245">
        <v>13030.06</v>
      </c>
      <c r="N129" s="245">
        <v>2276.11</v>
      </c>
      <c r="O129" s="245">
        <v>3240.22</v>
      </c>
      <c r="P129" s="245">
        <v>1820.56</v>
      </c>
      <c r="Q129" s="245">
        <v>15899.69</v>
      </c>
      <c r="R129" s="245"/>
      <c r="S129" s="182"/>
      <c r="T129" s="182"/>
      <c r="U129" s="352">
        <v>296.13772727272698</v>
      </c>
      <c r="V129" s="352">
        <v>142.25687500000001</v>
      </c>
      <c r="W129" s="352">
        <v>294.565454545455</v>
      </c>
      <c r="X129" s="352">
        <v>260.08</v>
      </c>
      <c r="Y129" s="352">
        <v>1324.97416666667</v>
      </c>
      <c r="AA129" s="182"/>
      <c r="AB129" s="185" t="s">
        <v>260</v>
      </c>
      <c r="AC129" s="185"/>
      <c r="AD129" s="186" t="s">
        <v>120</v>
      </c>
      <c r="AE129" s="354">
        <v>1</v>
      </c>
      <c r="AF129" s="354">
        <v>1</v>
      </c>
      <c r="AG129" s="354"/>
      <c r="AH129" s="354"/>
      <c r="AI129" s="354"/>
      <c r="AJ129" s="187"/>
      <c r="AK129" s="182"/>
      <c r="AL129" s="182"/>
      <c r="AM129" s="291">
        <v>20.02</v>
      </c>
      <c r="AN129" s="291">
        <v>22.51</v>
      </c>
      <c r="AO129" s="291"/>
      <c r="AP129" s="291"/>
      <c r="AQ129" s="291"/>
      <c r="AR129" s="282"/>
      <c r="AS129" s="280"/>
      <c r="AT129" s="280"/>
      <c r="AU129" s="282">
        <v>20.02</v>
      </c>
      <c r="AV129" s="282">
        <v>22.51</v>
      </c>
      <c r="AW129" s="282"/>
      <c r="AX129" s="282"/>
      <c r="AY129" s="282"/>
      <c r="AZ129" s="187"/>
      <c r="BA129" s="182"/>
    </row>
    <row r="130" spans="1:53" s="188" customFormat="1" x14ac:dyDescent="0.2">
      <c r="A130" s="182"/>
      <c r="B130" s="185" t="s">
        <v>650</v>
      </c>
      <c r="C130" s="185"/>
      <c r="D130" s="213" t="s">
        <v>107</v>
      </c>
      <c r="E130" s="338">
        <v>31</v>
      </c>
      <c r="F130" s="338">
        <v>16</v>
      </c>
      <c r="G130" s="338">
        <v>11</v>
      </c>
      <c r="H130" s="338">
        <v>10</v>
      </c>
      <c r="I130" s="338">
        <v>19</v>
      </c>
      <c r="J130" s="185"/>
      <c r="K130" s="182"/>
      <c r="L130" s="182"/>
      <c r="M130" s="245">
        <v>7754.92</v>
      </c>
      <c r="N130" s="245">
        <v>2885.11</v>
      </c>
      <c r="O130" s="245">
        <v>1365.38</v>
      </c>
      <c r="P130" s="245">
        <v>1115.3</v>
      </c>
      <c r="Q130" s="245">
        <v>9024.8799999999992</v>
      </c>
      <c r="R130" s="245"/>
      <c r="S130" s="182"/>
      <c r="T130" s="182"/>
      <c r="U130" s="352">
        <v>250.15870967741901</v>
      </c>
      <c r="V130" s="352">
        <v>180.31937500000001</v>
      </c>
      <c r="W130" s="352">
        <v>124.125454545455</v>
      </c>
      <c r="X130" s="352">
        <v>111.53</v>
      </c>
      <c r="Y130" s="352">
        <v>474.993684210526</v>
      </c>
      <c r="AA130" s="182"/>
      <c r="AB130" s="185" t="s">
        <v>261</v>
      </c>
      <c r="AC130" s="185"/>
      <c r="AD130" s="186" t="s">
        <v>73</v>
      </c>
      <c r="AE130" s="354">
        <v>60</v>
      </c>
      <c r="AF130" s="354">
        <v>41</v>
      </c>
      <c r="AG130" s="354">
        <v>27</v>
      </c>
      <c r="AH130" s="354">
        <v>23</v>
      </c>
      <c r="AI130" s="354">
        <v>25</v>
      </c>
      <c r="AJ130" s="187"/>
      <c r="AK130" s="182"/>
      <c r="AL130" s="182"/>
      <c r="AM130" s="291">
        <v>33129.230000000003</v>
      </c>
      <c r="AN130" s="291">
        <v>7118.97</v>
      </c>
      <c r="AO130" s="291">
        <v>3318.95</v>
      </c>
      <c r="AP130" s="291">
        <v>2607.6</v>
      </c>
      <c r="AQ130" s="291">
        <v>17843.900000000001</v>
      </c>
      <c r="AR130" s="282"/>
      <c r="AS130" s="280"/>
      <c r="AT130" s="280"/>
      <c r="AU130" s="282">
        <v>552.15383333333295</v>
      </c>
      <c r="AV130" s="282">
        <v>173.63341463414599</v>
      </c>
      <c r="AW130" s="282">
        <v>122.924074074074</v>
      </c>
      <c r="AX130" s="282">
        <v>113.373913043478</v>
      </c>
      <c r="AY130" s="282">
        <v>713.75599999999997</v>
      </c>
      <c r="AZ130" s="187"/>
      <c r="BA130" s="182"/>
    </row>
    <row r="131" spans="1:53" s="188" customFormat="1" ht="13.5" thickBot="1" x14ac:dyDescent="0.25">
      <c r="A131" s="182"/>
      <c r="B131" s="189" t="s">
        <v>775</v>
      </c>
      <c r="C131" s="189"/>
      <c r="D131" s="215" t="s">
        <v>73</v>
      </c>
      <c r="E131" s="339">
        <v>2</v>
      </c>
      <c r="F131" s="339"/>
      <c r="G131" s="339"/>
      <c r="H131" s="339"/>
      <c r="I131" s="339"/>
      <c r="J131" s="189"/>
      <c r="K131" s="182"/>
      <c r="L131" s="182"/>
      <c r="M131" s="273">
        <v>89.16</v>
      </c>
      <c r="N131" s="273"/>
      <c r="O131" s="273"/>
      <c r="P131" s="273"/>
      <c r="Q131" s="273"/>
      <c r="R131" s="273"/>
      <c r="S131" s="182"/>
      <c r="T131" s="182"/>
      <c r="U131" s="352">
        <v>44.58</v>
      </c>
      <c r="V131" s="352"/>
      <c r="W131" s="352"/>
      <c r="X131" s="352"/>
      <c r="Y131" s="352"/>
      <c r="AA131" s="182"/>
      <c r="AB131" s="189" t="s">
        <v>264</v>
      </c>
      <c r="AC131" s="189"/>
      <c r="AD131" s="190" t="s">
        <v>64</v>
      </c>
      <c r="AE131" s="355">
        <v>49</v>
      </c>
      <c r="AF131" s="355">
        <v>19</v>
      </c>
      <c r="AG131" s="355">
        <v>6</v>
      </c>
      <c r="AH131" s="355">
        <v>3</v>
      </c>
      <c r="AI131" s="355">
        <v>4</v>
      </c>
      <c r="AJ131" s="192"/>
      <c r="AK131" s="182"/>
      <c r="AL131" s="182"/>
      <c r="AM131" s="292">
        <v>17889.78</v>
      </c>
      <c r="AN131" s="293">
        <v>4268.45</v>
      </c>
      <c r="AO131" s="293">
        <v>324.18</v>
      </c>
      <c r="AP131" s="293">
        <v>177.86</v>
      </c>
      <c r="AQ131" s="293">
        <v>1570.09</v>
      </c>
      <c r="AR131" s="284"/>
      <c r="AS131" s="280"/>
      <c r="AT131" s="280"/>
      <c r="AU131" s="283">
        <v>365.09755102040799</v>
      </c>
      <c r="AV131" s="284">
        <v>224.65526315789501</v>
      </c>
      <c r="AW131" s="284">
        <v>54.03</v>
      </c>
      <c r="AX131" s="284">
        <v>59.286666666666697</v>
      </c>
      <c r="AY131" s="284">
        <v>392.52249999999998</v>
      </c>
      <c r="AZ131" s="192"/>
      <c r="BA131" s="182"/>
    </row>
    <row r="132" spans="1:53" s="188" customFormat="1" x14ac:dyDescent="0.2">
      <c r="A132" s="182"/>
      <c r="B132" s="185" t="s">
        <v>764</v>
      </c>
      <c r="C132" s="185"/>
      <c r="D132" s="213" t="s">
        <v>179</v>
      </c>
      <c r="E132" s="338">
        <v>1</v>
      </c>
      <c r="F132" s="338"/>
      <c r="G132" s="338"/>
      <c r="H132" s="338"/>
      <c r="I132" s="338"/>
      <c r="J132" s="185"/>
      <c r="K132" s="182"/>
      <c r="L132" s="182"/>
      <c r="M132" s="245">
        <v>2.92</v>
      </c>
      <c r="N132" s="245"/>
      <c r="O132" s="245"/>
      <c r="P132" s="245"/>
      <c r="Q132" s="245"/>
      <c r="R132" s="245"/>
      <c r="S132" s="182"/>
      <c r="T132" s="182"/>
      <c r="U132" s="352">
        <v>2.92</v>
      </c>
      <c r="V132" s="352"/>
      <c r="W132" s="352"/>
      <c r="X132" s="352"/>
      <c r="Y132" s="352"/>
      <c r="AA132" s="182"/>
      <c r="AB132" s="185" t="s">
        <v>266</v>
      </c>
      <c r="AC132" s="185"/>
      <c r="AD132" s="186" t="s">
        <v>267</v>
      </c>
      <c r="AE132" s="354">
        <v>12</v>
      </c>
      <c r="AF132" s="354">
        <v>5</v>
      </c>
      <c r="AG132" s="354">
        <v>6</v>
      </c>
      <c r="AH132" s="354">
        <v>6</v>
      </c>
      <c r="AI132" s="354">
        <v>8</v>
      </c>
      <c r="AJ132" s="187"/>
      <c r="AK132" s="182"/>
      <c r="AL132" s="182"/>
      <c r="AM132" s="291">
        <v>673.51</v>
      </c>
      <c r="AN132" s="291">
        <v>203.83</v>
      </c>
      <c r="AO132" s="291">
        <v>221.84</v>
      </c>
      <c r="AP132" s="291">
        <v>269.05</v>
      </c>
      <c r="AQ132" s="291">
        <v>3450.23</v>
      </c>
      <c r="AR132" s="282"/>
      <c r="AS132" s="280"/>
      <c r="AT132" s="280"/>
      <c r="AU132" s="282">
        <v>56.125833333333297</v>
      </c>
      <c r="AV132" s="282">
        <v>40.765999999999998</v>
      </c>
      <c r="AW132" s="282">
        <v>36.973333333333301</v>
      </c>
      <c r="AX132" s="282">
        <v>44.841666666666697</v>
      </c>
      <c r="AY132" s="282">
        <v>431.27875</v>
      </c>
      <c r="AZ132" s="187"/>
      <c r="BA132" s="182"/>
    </row>
    <row r="133" spans="1:53" s="188" customFormat="1" x14ac:dyDescent="0.2">
      <c r="A133" s="182"/>
      <c r="B133" s="185" t="s">
        <v>215</v>
      </c>
      <c r="C133" s="185"/>
      <c r="D133" s="213" t="s">
        <v>70</v>
      </c>
      <c r="E133" s="338">
        <v>11</v>
      </c>
      <c r="F133" s="338">
        <v>4</v>
      </c>
      <c r="G133" s="338">
        <v>2</v>
      </c>
      <c r="H133" s="338">
        <v>1</v>
      </c>
      <c r="I133" s="338">
        <v>1</v>
      </c>
      <c r="J133" s="185"/>
      <c r="K133" s="182"/>
      <c r="L133" s="182"/>
      <c r="M133" s="245">
        <v>3062.3</v>
      </c>
      <c r="N133" s="245">
        <v>847.08</v>
      </c>
      <c r="O133" s="245">
        <v>96.71</v>
      </c>
      <c r="P133" s="245">
        <v>186.4</v>
      </c>
      <c r="Q133" s="245">
        <v>129.81</v>
      </c>
      <c r="R133" s="245"/>
      <c r="S133" s="182"/>
      <c r="T133" s="182"/>
      <c r="U133" s="352">
        <v>278.39090909090902</v>
      </c>
      <c r="V133" s="352">
        <v>211.77</v>
      </c>
      <c r="W133" s="352">
        <v>48.354999999999997</v>
      </c>
      <c r="X133" s="352">
        <v>186.4</v>
      </c>
      <c r="Y133" s="352">
        <v>129.81</v>
      </c>
      <c r="AA133" s="182"/>
      <c r="AB133" s="185" t="s">
        <v>268</v>
      </c>
      <c r="AC133" s="185"/>
      <c r="AD133" s="186" t="s">
        <v>269</v>
      </c>
      <c r="AE133" s="354">
        <v>2</v>
      </c>
      <c r="AF133" s="354">
        <v>1</v>
      </c>
      <c r="AG133" s="354">
        <v>1</v>
      </c>
      <c r="AH133" s="354">
        <v>1</v>
      </c>
      <c r="AI133" s="354">
        <v>1</v>
      </c>
      <c r="AJ133" s="187"/>
      <c r="AK133" s="182"/>
      <c r="AL133" s="182"/>
      <c r="AM133" s="291">
        <v>281.54000000000002</v>
      </c>
      <c r="AN133" s="291">
        <v>176.04</v>
      </c>
      <c r="AO133" s="291">
        <v>228.19</v>
      </c>
      <c r="AP133" s="291">
        <v>322.58</v>
      </c>
      <c r="AQ133" s="291">
        <v>2837.63</v>
      </c>
      <c r="AR133" s="282"/>
      <c r="AS133" s="280"/>
      <c r="AT133" s="280"/>
      <c r="AU133" s="282">
        <v>140.77000000000001</v>
      </c>
      <c r="AV133" s="282">
        <v>176.04</v>
      </c>
      <c r="AW133" s="282">
        <v>228.19</v>
      </c>
      <c r="AX133" s="282">
        <v>322.58</v>
      </c>
      <c r="AY133" s="282">
        <v>2837.63</v>
      </c>
      <c r="AZ133" s="187"/>
      <c r="BA133" s="182"/>
    </row>
    <row r="134" spans="1:53" s="188" customFormat="1" x14ac:dyDescent="0.2">
      <c r="A134" s="182"/>
      <c r="B134" s="185" t="s">
        <v>216</v>
      </c>
      <c r="C134" s="185"/>
      <c r="D134" s="213" t="s">
        <v>147</v>
      </c>
      <c r="E134" s="338">
        <v>39</v>
      </c>
      <c r="F134" s="338">
        <v>25</v>
      </c>
      <c r="G134" s="338">
        <v>6</v>
      </c>
      <c r="H134" s="338">
        <v>20</v>
      </c>
      <c r="I134" s="338">
        <v>32</v>
      </c>
      <c r="J134" s="185"/>
      <c r="K134" s="182"/>
      <c r="L134" s="182"/>
      <c r="M134" s="245">
        <v>7741.97</v>
      </c>
      <c r="N134" s="245">
        <v>3839.44</v>
      </c>
      <c r="O134" s="245">
        <v>2329.35</v>
      </c>
      <c r="P134" s="245">
        <v>4426.5600000000004</v>
      </c>
      <c r="Q134" s="245">
        <v>47889.08</v>
      </c>
      <c r="R134" s="245"/>
      <c r="S134" s="182"/>
      <c r="T134" s="182"/>
      <c r="U134" s="352">
        <v>198.512051282051</v>
      </c>
      <c r="V134" s="352">
        <v>153.57759999999999</v>
      </c>
      <c r="W134" s="352">
        <v>388.22500000000002</v>
      </c>
      <c r="X134" s="352">
        <v>221.328</v>
      </c>
      <c r="Y134" s="352">
        <v>1496.5337500000001</v>
      </c>
      <c r="AA134" s="182"/>
      <c r="AB134" s="185" t="s">
        <v>270</v>
      </c>
      <c r="AC134" s="185"/>
      <c r="AD134" s="186" t="s">
        <v>145</v>
      </c>
      <c r="AE134" s="354">
        <v>6</v>
      </c>
      <c r="AF134" s="354">
        <v>4</v>
      </c>
      <c r="AG134" s="354">
        <v>3</v>
      </c>
      <c r="AH134" s="354">
        <v>3</v>
      </c>
      <c r="AI134" s="354">
        <v>3</v>
      </c>
      <c r="AJ134" s="187"/>
      <c r="AK134" s="182"/>
      <c r="AL134" s="182"/>
      <c r="AM134" s="291">
        <v>5603.47</v>
      </c>
      <c r="AN134" s="291">
        <v>240.41</v>
      </c>
      <c r="AO134" s="291">
        <v>96.08</v>
      </c>
      <c r="AP134" s="291">
        <v>99.91</v>
      </c>
      <c r="AQ134" s="291">
        <v>2171.8200000000002</v>
      </c>
      <c r="AR134" s="282"/>
      <c r="AS134" s="280"/>
      <c r="AT134" s="280"/>
      <c r="AU134" s="282">
        <v>933.91166666666697</v>
      </c>
      <c r="AV134" s="282">
        <v>60.102499999999999</v>
      </c>
      <c r="AW134" s="282">
        <v>32.026666666666699</v>
      </c>
      <c r="AX134" s="282">
        <v>33.303333333333299</v>
      </c>
      <c r="AY134" s="282">
        <v>723.94</v>
      </c>
      <c r="AZ134" s="187"/>
      <c r="BA134" s="182"/>
    </row>
    <row r="135" spans="1:53" s="188" customFormat="1" x14ac:dyDescent="0.2">
      <c r="A135" s="182"/>
      <c r="B135" s="185" t="s">
        <v>217</v>
      </c>
      <c r="C135" s="185"/>
      <c r="D135" s="213" t="s">
        <v>145</v>
      </c>
      <c r="E135" s="338">
        <v>1</v>
      </c>
      <c r="F135" s="338"/>
      <c r="G135" s="338"/>
      <c r="H135" s="338"/>
      <c r="I135" s="338"/>
      <c r="J135" s="185"/>
      <c r="K135" s="182"/>
      <c r="L135" s="182"/>
      <c r="M135" s="245">
        <v>14.04</v>
      </c>
      <c r="N135" s="245"/>
      <c r="O135" s="245"/>
      <c r="P135" s="245"/>
      <c r="Q135" s="245"/>
      <c r="R135" s="245"/>
      <c r="S135" s="182"/>
      <c r="T135" s="182"/>
      <c r="U135" s="352">
        <v>14.04</v>
      </c>
      <c r="V135" s="352"/>
      <c r="W135" s="352"/>
      <c r="X135" s="352"/>
      <c r="Y135" s="352"/>
      <c r="AA135" s="182"/>
      <c r="AB135" s="185" t="s">
        <v>273</v>
      </c>
      <c r="AC135" s="185"/>
      <c r="AD135" s="186" t="s">
        <v>272</v>
      </c>
      <c r="AE135" s="354">
        <v>15</v>
      </c>
      <c r="AF135" s="354">
        <v>13</v>
      </c>
      <c r="AG135" s="354">
        <v>6</v>
      </c>
      <c r="AH135" s="354">
        <v>8</v>
      </c>
      <c r="AI135" s="354">
        <v>3</v>
      </c>
      <c r="AJ135" s="187"/>
      <c r="AK135" s="182"/>
      <c r="AL135" s="182"/>
      <c r="AM135" s="291">
        <v>2412.36</v>
      </c>
      <c r="AN135" s="291">
        <v>1265.3599999999999</v>
      </c>
      <c r="AO135" s="291">
        <v>315.94</v>
      </c>
      <c r="AP135" s="291">
        <v>1103.43</v>
      </c>
      <c r="AQ135" s="291">
        <v>3274.76</v>
      </c>
      <c r="AR135" s="282"/>
      <c r="AS135" s="280"/>
      <c r="AT135" s="280"/>
      <c r="AU135" s="282">
        <v>160.82400000000001</v>
      </c>
      <c r="AV135" s="282">
        <v>97.335384615384598</v>
      </c>
      <c r="AW135" s="282">
        <v>52.656666666666702</v>
      </c>
      <c r="AX135" s="282">
        <v>137.92875000000001</v>
      </c>
      <c r="AY135" s="282">
        <v>1091.58666666667</v>
      </c>
      <c r="AZ135" s="187"/>
      <c r="BA135" s="182"/>
    </row>
    <row r="136" spans="1:53" s="188" customFormat="1" x14ac:dyDescent="0.2">
      <c r="A136" s="182"/>
      <c r="B136" s="185" t="s">
        <v>217</v>
      </c>
      <c r="C136" s="185"/>
      <c r="D136" s="213" t="s">
        <v>218</v>
      </c>
      <c r="E136" s="338">
        <v>55</v>
      </c>
      <c r="F136" s="338">
        <v>32</v>
      </c>
      <c r="G136" s="338">
        <v>20</v>
      </c>
      <c r="H136" s="338">
        <v>14</v>
      </c>
      <c r="I136" s="338">
        <v>23</v>
      </c>
      <c r="J136" s="185"/>
      <c r="K136" s="182"/>
      <c r="L136" s="182"/>
      <c r="M136" s="245">
        <v>17617.990000000002</v>
      </c>
      <c r="N136" s="245">
        <v>5121.88</v>
      </c>
      <c r="O136" s="245">
        <v>1677.58</v>
      </c>
      <c r="P136" s="245">
        <v>2357.0500000000002</v>
      </c>
      <c r="Q136" s="245">
        <v>24705.81</v>
      </c>
      <c r="R136" s="245"/>
      <c r="S136" s="182"/>
      <c r="T136" s="182"/>
      <c r="U136" s="352">
        <v>320.327090909091</v>
      </c>
      <c r="V136" s="352">
        <v>160.05875</v>
      </c>
      <c r="W136" s="352">
        <v>83.879000000000005</v>
      </c>
      <c r="X136" s="352">
        <v>168.36071428571401</v>
      </c>
      <c r="Y136" s="352">
        <v>1074.1656521739101</v>
      </c>
      <c r="AA136" s="182"/>
      <c r="AB136" s="185" t="s">
        <v>274</v>
      </c>
      <c r="AC136" s="185"/>
      <c r="AD136" s="186" t="s">
        <v>107</v>
      </c>
      <c r="AE136" s="354">
        <v>3</v>
      </c>
      <c r="AF136" s="354"/>
      <c r="AG136" s="354"/>
      <c r="AH136" s="354"/>
      <c r="AI136" s="354"/>
      <c r="AJ136" s="187"/>
      <c r="AK136" s="182"/>
      <c r="AL136" s="182"/>
      <c r="AM136" s="291">
        <v>1085.31</v>
      </c>
      <c r="AN136" s="291"/>
      <c r="AO136" s="291"/>
      <c r="AP136" s="291"/>
      <c r="AQ136" s="291"/>
      <c r="AR136" s="282"/>
      <c r="AS136" s="280"/>
      <c r="AT136" s="280"/>
      <c r="AU136" s="282">
        <v>361.77</v>
      </c>
      <c r="AV136" s="282"/>
      <c r="AW136" s="282"/>
      <c r="AX136" s="282"/>
      <c r="AY136" s="282"/>
      <c r="AZ136" s="187"/>
      <c r="BA136" s="182"/>
    </row>
    <row r="137" spans="1:53" s="188" customFormat="1" x14ac:dyDescent="0.2">
      <c r="A137" s="182"/>
      <c r="B137" s="185" t="s">
        <v>776</v>
      </c>
      <c r="C137" s="185"/>
      <c r="D137" s="213" t="s">
        <v>218</v>
      </c>
      <c r="E137" s="338">
        <v>1</v>
      </c>
      <c r="F137" s="338"/>
      <c r="G137" s="338"/>
      <c r="H137" s="338"/>
      <c r="I137" s="338"/>
      <c r="J137" s="185"/>
      <c r="K137" s="182"/>
      <c r="L137" s="182"/>
      <c r="M137" s="245">
        <v>15</v>
      </c>
      <c r="N137" s="245"/>
      <c r="O137" s="245"/>
      <c r="P137" s="245"/>
      <c r="Q137" s="245"/>
      <c r="R137" s="245"/>
      <c r="S137" s="182"/>
      <c r="T137" s="182"/>
      <c r="U137" s="352">
        <v>15</v>
      </c>
      <c r="V137" s="352"/>
      <c r="W137" s="352"/>
      <c r="X137" s="352"/>
      <c r="Y137" s="352"/>
      <c r="AA137" s="182"/>
      <c r="AB137" s="185" t="s">
        <v>275</v>
      </c>
      <c r="AC137" s="185"/>
      <c r="AD137" s="186" t="s">
        <v>100</v>
      </c>
      <c r="AE137" s="354">
        <v>1</v>
      </c>
      <c r="AF137" s="354">
        <v>1</v>
      </c>
      <c r="AG137" s="354"/>
      <c r="AH137" s="354"/>
      <c r="AI137" s="354"/>
      <c r="AJ137" s="187"/>
      <c r="AK137" s="182"/>
      <c r="AL137" s="182"/>
      <c r="AM137" s="291">
        <v>162.63</v>
      </c>
      <c r="AN137" s="291">
        <v>65</v>
      </c>
      <c r="AO137" s="291"/>
      <c r="AP137" s="291"/>
      <c r="AQ137" s="291"/>
      <c r="AR137" s="282"/>
      <c r="AS137" s="280"/>
      <c r="AT137" s="280"/>
      <c r="AU137" s="282">
        <v>162.63</v>
      </c>
      <c r="AV137" s="282">
        <v>65</v>
      </c>
      <c r="AW137" s="282"/>
      <c r="AX137" s="282"/>
      <c r="AY137" s="282"/>
      <c r="AZ137" s="187"/>
      <c r="BA137" s="182"/>
    </row>
    <row r="138" spans="1:53" s="188" customFormat="1" x14ac:dyDescent="0.2">
      <c r="A138" s="182"/>
      <c r="B138" s="185" t="s">
        <v>220</v>
      </c>
      <c r="C138" s="185"/>
      <c r="D138" s="213" t="s">
        <v>170</v>
      </c>
      <c r="E138" s="338">
        <v>113</v>
      </c>
      <c r="F138" s="338">
        <v>47</v>
      </c>
      <c r="G138" s="338">
        <v>32</v>
      </c>
      <c r="H138" s="338">
        <v>24</v>
      </c>
      <c r="I138" s="338">
        <v>44</v>
      </c>
      <c r="J138" s="185"/>
      <c r="K138" s="182"/>
      <c r="L138" s="182"/>
      <c r="M138" s="245">
        <v>29564.58</v>
      </c>
      <c r="N138" s="245">
        <v>6521.25</v>
      </c>
      <c r="O138" s="245">
        <v>3104.62</v>
      </c>
      <c r="P138" s="245">
        <v>3105.65</v>
      </c>
      <c r="Q138" s="245">
        <v>60562.85</v>
      </c>
      <c r="R138" s="245"/>
      <c r="S138" s="182"/>
      <c r="T138" s="182"/>
      <c r="U138" s="352">
        <v>261.63345132743399</v>
      </c>
      <c r="V138" s="352">
        <v>138.75</v>
      </c>
      <c r="W138" s="352">
        <v>97.019374999999997</v>
      </c>
      <c r="X138" s="352">
        <v>129.402083333333</v>
      </c>
      <c r="Y138" s="352">
        <v>1376.42840909091</v>
      </c>
      <c r="AA138" s="182"/>
      <c r="AB138" s="185" t="s">
        <v>275</v>
      </c>
      <c r="AC138" s="185"/>
      <c r="AD138" s="186" t="s">
        <v>77</v>
      </c>
      <c r="AE138" s="354">
        <v>2</v>
      </c>
      <c r="AF138" s="354"/>
      <c r="AG138" s="354">
        <v>1</v>
      </c>
      <c r="AH138" s="354">
        <v>1</v>
      </c>
      <c r="AI138" s="354">
        <v>1</v>
      </c>
      <c r="AJ138" s="187"/>
      <c r="AK138" s="182"/>
      <c r="AL138" s="182"/>
      <c r="AM138" s="291">
        <v>399.26</v>
      </c>
      <c r="AN138" s="291"/>
      <c r="AO138" s="291">
        <v>435.8</v>
      </c>
      <c r="AP138" s="291">
        <v>704.53</v>
      </c>
      <c r="AQ138" s="291">
        <v>1396.03</v>
      </c>
      <c r="AR138" s="282"/>
      <c r="AS138" s="280"/>
      <c r="AT138" s="280"/>
      <c r="AU138" s="282">
        <v>199.63</v>
      </c>
      <c r="AV138" s="282"/>
      <c r="AW138" s="282">
        <v>435.8</v>
      </c>
      <c r="AX138" s="282">
        <v>704.53</v>
      </c>
      <c r="AY138" s="282">
        <v>1396.03</v>
      </c>
      <c r="AZ138" s="187"/>
      <c r="BA138" s="182"/>
    </row>
    <row r="139" spans="1:53" s="188" customFormat="1" x14ac:dyDescent="0.2">
      <c r="A139" s="182"/>
      <c r="B139" s="185" t="s">
        <v>221</v>
      </c>
      <c r="C139" s="185"/>
      <c r="D139" s="213" t="s">
        <v>222</v>
      </c>
      <c r="E139" s="338">
        <v>24</v>
      </c>
      <c r="F139" s="338">
        <v>16</v>
      </c>
      <c r="G139" s="338">
        <v>14</v>
      </c>
      <c r="H139" s="338">
        <v>13</v>
      </c>
      <c r="I139" s="338">
        <v>12</v>
      </c>
      <c r="J139" s="185"/>
      <c r="K139" s="182"/>
      <c r="L139" s="182"/>
      <c r="M139" s="245">
        <v>5231.04</v>
      </c>
      <c r="N139" s="245">
        <v>2221.9499999999998</v>
      </c>
      <c r="O139" s="245">
        <v>1092.5999999999999</v>
      </c>
      <c r="P139" s="245">
        <v>1685.66</v>
      </c>
      <c r="Q139" s="245">
        <v>6117.06</v>
      </c>
      <c r="R139" s="245"/>
      <c r="S139" s="182"/>
      <c r="T139" s="182"/>
      <c r="U139" s="352">
        <v>217.96</v>
      </c>
      <c r="V139" s="352">
        <v>138.87187499999999</v>
      </c>
      <c r="W139" s="352">
        <v>78.042857142857102</v>
      </c>
      <c r="X139" s="352">
        <v>129.666153846154</v>
      </c>
      <c r="Y139" s="352">
        <v>509.755</v>
      </c>
      <c r="AA139" s="182"/>
      <c r="AB139" s="185" t="s">
        <v>279</v>
      </c>
      <c r="AC139" s="185"/>
      <c r="AD139" s="186" t="s">
        <v>93</v>
      </c>
      <c r="AE139" s="354">
        <v>2</v>
      </c>
      <c r="AF139" s="354">
        <v>2</v>
      </c>
      <c r="AG139" s="354">
        <v>1</v>
      </c>
      <c r="AH139" s="354"/>
      <c r="AI139" s="354"/>
      <c r="AJ139" s="187"/>
      <c r="AK139" s="182"/>
      <c r="AL139" s="182"/>
      <c r="AM139" s="291">
        <v>119.18</v>
      </c>
      <c r="AN139" s="291">
        <v>151.72</v>
      </c>
      <c r="AO139" s="291">
        <v>79.94</v>
      </c>
      <c r="AP139" s="291"/>
      <c r="AQ139" s="291"/>
      <c r="AR139" s="282"/>
      <c r="AS139" s="280"/>
      <c r="AT139" s="280"/>
      <c r="AU139" s="282">
        <v>59.59</v>
      </c>
      <c r="AV139" s="282">
        <v>75.86</v>
      </c>
      <c r="AW139" s="282">
        <v>79.94</v>
      </c>
      <c r="AX139" s="282"/>
      <c r="AY139" s="282"/>
      <c r="AZ139" s="187"/>
      <c r="BA139" s="182"/>
    </row>
    <row r="140" spans="1:53" s="188" customFormat="1" x14ac:dyDescent="0.2">
      <c r="A140" s="182"/>
      <c r="B140" s="185" t="s">
        <v>223</v>
      </c>
      <c r="C140" s="185"/>
      <c r="D140" s="213" t="s">
        <v>205</v>
      </c>
      <c r="E140" s="338">
        <v>79</v>
      </c>
      <c r="F140" s="338">
        <v>31</v>
      </c>
      <c r="G140" s="338">
        <v>22</v>
      </c>
      <c r="H140" s="338">
        <v>21</v>
      </c>
      <c r="I140" s="338">
        <v>23</v>
      </c>
      <c r="J140" s="185"/>
      <c r="K140" s="182"/>
      <c r="L140" s="182"/>
      <c r="M140" s="245">
        <v>21023.75</v>
      </c>
      <c r="N140" s="245">
        <v>3973.71</v>
      </c>
      <c r="O140" s="245">
        <v>2367.38</v>
      </c>
      <c r="P140" s="245">
        <v>1928.8</v>
      </c>
      <c r="Q140" s="245">
        <v>11492.66</v>
      </c>
      <c r="R140" s="245"/>
      <c r="S140" s="182"/>
      <c r="T140" s="182"/>
      <c r="U140" s="352">
        <v>266.12341772151899</v>
      </c>
      <c r="V140" s="352">
        <v>128.18419354838699</v>
      </c>
      <c r="W140" s="352">
        <v>107.608181818182</v>
      </c>
      <c r="X140" s="352">
        <v>91.847619047619105</v>
      </c>
      <c r="Y140" s="352">
        <v>499.68086956521699</v>
      </c>
      <c r="AA140" s="182"/>
      <c r="AB140" s="185" t="s">
        <v>280</v>
      </c>
      <c r="AC140" s="185"/>
      <c r="AD140" s="186" t="s">
        <v>64</v>
      </c>
      <c r="AE140" s="354">
        <v>1</v>
      </c>
      <c r="AF140" s="354">
        <v>1</v>
      </c>
      <c r="AG140" s="354"/>
      <c r="AH140" s="354"/>
      <c r="AI140" s="354"/>
      <c r="AJ140" s="187"/>
      <c r="AK140" s="182"/>
      <c r="AL140" s="182"/>
      <c r="AM140" s="291">
        <v>104.88</v>
      </c>
      <c r="AN140" s="291">
        <v>33.840000000000003</v>
      </c>
      <c r="AO140" s="291"/>
      <c r="AP140" s="291"/>
      <c r="AQ140" s="291"/>
      <c r="AR140" s="282"/>
      <c r="AS140" s="280"/>
      <c r="AT140" s="280"/>
      <c r="AU140" s="282">
        <v>104.88</v>
      </c>
      <c r="AV140" s="282">
        <v>33.840000000000003</v>
      </c>
      <c r="AW140" s="282"/>
      <c r="AX140" s="282"/>
      <c r="AY140" s="282"/>
      <c r="AZ140" s="187"/>
      <c r="BA140" s="182"/>
    </row>
    <row r="141" spans="1:53" s="188" customFormat="1" ht="13.5" thickBot="1" x14ac:dyDescent="0.25">
      <c r="A141" s="182"/>
      <c r="B141" s="189" t="s">
        <v>651</v>
      </c>
      <c r="C141" s="189"/>
      <c r="D141" s="215" t="s">
        <v>227</v>
      </c>
      <c r="E141" s="339">
        <v>54</v>
      </c>
      <c r="F141" s="339">
        <v>19</v>
      </c>
      <c r="G141" s="339">
        <v>13</v>
      </c>
      <c r="H141" s="339">
        <v>11</v>
      </c>
      <c r="I141" s="339">
        <v>27</v>
      </c>
      <c r="J141" s="189"/>
      <c r="K141" s="182"/>
      <c r="L141" s="182"/>
      <c r="M141" s="273">
        <v>17782.68</v>
      </c>
      <c r="N141" s="273">
        <v>3694.76</v>
      </c>
      <c r="O141" s="273">
        <v>1232.79</v>
      </c>
      <c r="P141" s="273">
        <v>1441.19</v>
      </c>
      <c r="Q141" s="273">
        <v>30751.99</v>
      </c>
      <c r="R141" s="273"/>
      <c r="S141" s="182"/>
      <c r="T141" s="182"/>
      <c r="U141" s="352">
        <v>329.30888888888899</v>
      </c>
      <c r="V141" s="352">
        <v>194.46105263157901</v>
      </c>
      <c r="W141" s="352">
        <v>94.83</v>
      </c>
      <c r="X141" s="352">
        <v>131.017272727273</v>
      </c>
      <c r="Y141" s="352">
        <v>1138.96259259259</v>
      </c>
      <c r="AA141" s="182"/>
      <c r="AB141" s="189" t="s">
        <v>280</v>
      </c>
      <c r="AC141" s="189"/>
      <c r="AD141" s="190" t="s">
        <v>170</v>
      </c>
      <c r="AE141" s="355">
        <v>3</v>
      </c>
      <c r="AF141" s="355">
        <v>4</v>
      </c>
      <c r="AG141" s="355">
        <v>1</v>
      </c>
      <c r="AH141" s="355">
        <v>1</v>
      </c>
      <c r="AI141" s="355">
        <v>1</v>
      </c>
      <c r="AJ141" s="192"/>
      <c r="AK141" s="182"/>
      <c r="AL141" s="182"/>
      <c r="AM141" s="292">
        <v>209.87</v>
      </c>
      <c r="AN141" s="293">
        <v>113.52</v>
      </c>
      <c r="AO141" s="293">
        <v>29.89</v>
      </c>
      <c r="AP141" s="293">
        <v>41.67</v>
      </c>
      <c r="AQ141" s="293">
        <v>179.14</v>
      </c>
      <c r="AR141" s="284"/>
      <c r="AS141" s="280"/>
      <c r="AT141" s="280"/>
      <c r="AU141" s="283">
        <v>69.956666666666706</v>
      </c>
      <c r="AV141" s="284">
        <v>28.38</v>
      </c>
      <c r="AW141" s="284">
        <v>29.89</v>
      </c>
      <c r="AX141" s="284">
        <v>41.67</v>
      </c>
      <c r="AY141" s="284">
        <v>179.14</v>
      </c>
      <c r="AZ141" s="192"/>
      <c r="BA141" s="182"/>
    </row>
    <row r="142" spans="1:53" s="188" customFormat="1" x14ac:dyDescent="0.2">
      <c r="A142" s="182"/>
      <c r="B142" s="185" t="s">
        <v>230</v>
      </c>
      <c r="C142" s="185"/>
      <c r="D142" s="213" t="s">
        <v>211</v>
      </c>
      <c r="E142" s="338">
        <v>99</v>
      </c>
      <c r="F142" s="338">
        <v>49</v>
      </c>
      <c r="G142" s="338">
        <v>31</v>
      </c>
      <c r="H142" s="338">
        <v>29</v>
      </c>
      <c r="I142" s="338">
        <v>44</v>
      </c>
      <c r="J142" s="185"/>
      <c r="K142" s="182"/>
      <c r="L142" s="182"/>
      <c r="M142" s="245">
        <v>29044</v>
      </c>
      <c r="N142" s="245">
        <v>8616.8799999999992</v>
      </c>
      <c r="O142" s="245">
        <v>6063.14</v>
      </c>
      <c r="P142" s="245">
        <v>5455.22</v>
      </c>
      <c r="Q142" s="245">
        <v>45488.959999999999</v>
      </c>
      <c r="R142" s="245"/>
      <c r="S142" s="182"/>
      <c r="T142" s="182"/>
      <c r="U142" s="352">
        <v>293.37373737373701</v>
      </c>
      <c r="V142" s="352">
        <v>175.854693877551</v>
      </c>
      <c r="W142" s="352">
        <v>195.58516129032299</v>
      </c>
      <c r="X142" s="352">
        <v>188.11103448275901</v>
      </c>
      <c r="Y142" s="352">
        <v>1033.8399999999999</v>
      </c>
      <c r="AA142" s="182"/>
      <c r="AB142" s="185" t="s">
        <v>282</v>
      </c>
      <c r="AC142" s="185"/>
      <c r="AD142" s="186" t="s">
        <v>79</v>
      </c>
      <c r="AE142" s="354">
        <v>18</v>
      </c>
      <c r="AF142" s="354">
        <v>7</v>
      </c>
      <c r="AG142" s="354">
        <v>5</v>
      </c>
      <c r="AH142" s="354">
        <v>3</v>
      </c>
      <c r="AI142" s="354">
        <v>4</v>
      </c>
      <c r="AJ142" s="187"/>
      <c r="AK142" s="182"/>
      <c r="AL142" s="182"/>
      <c r="AM142" s="291">
        <v>19941.16</v>
      </c>
      <c r="AN142" s="291">
        <v>2114.0300000000002</v>
      </c>
      <c r="AO142" s="291">
        <v>2907.18</v>
      </c>
      <c r="AP142" s="291">
        <v>5927.86</v>
      </c>
      <c r="AQ142" s="291">
        <v>2633.13</v>
      </c>
      <c r="AR142" s="282"/>
      <c r="AS142" s="280"/>
      <c r="AT142" s="280"/>
      <c r="AU142" s="282">
        <v>1107.84222222222</v>
      </c>
      <c r="AV142" s="282">
        <v>302.00428571428603</v>
      </c>
      <c r="AW142" s="282">
        <v>581.43600000000004</v>
      </c>
      <c r="AX142" s="282">
        <v>1975.95333333333</v>
      </c>
      <c r="AY142" s="282">
        <v>658.28250000000003</v>
      </c>
      <c r="AZ142" s="187"/>
      <c r="BA142" s="182"/>
    </row>
    <row r="143" spans="1:53" s="188" customFormat="1" x14ac:dyDescent="0.2">
      <c r="A143" s="182"/>
      <c r="B143" s="185" t="s">
        <v>231</v>
      </c>
      <c r="C143" s="185"/>
      <c r="D143" s="213" t="s">
        <v>167</v>
      </c>
      <c r="E143" s="338">
        <v>1</v>
      </c>
      <c r="F143" s="338">
        <v>2</v>
      </c>
      <c r="G143" s="338"/>
      <c r="H143" s="338"/>
      <c r="I143" s="338"/>
      <c r="J143" s="185"/>
      <c r="K143" s="182"/>
      <c r="L143" s="182"/>
      <c r="M143" s="245">
        <v>99.87</v>
      </c>
      <c r="N143" s="245">
        <v>87.24</v>
      </c>
      <c r="O143" s="245"/>
      <c r="P143" s="245"/>
      <c r="Q143" s="245"/>
      <c r="R143" s="245"/>
      <c r="S143" s="182"/>
      <c r="T143" s="182"/>
      <c r="U143" s="352">
        <v>99.87</v>
      </c>
      <c r="V143" s="352">
        <v>43.62</v>
      </c>
      <c r="W143" s="352"/>
      <c r="X143" s="352"/>
      <c r="Y143" s="352"/>
      <c r="AA143" s="182"/>
      <c r="AB143" s="185" t="s">
        <v>284</v>
      </c>
      <c r="AC143" s="185"/>
      <c r="AD143" s="186" t="s">
        <v>234</v>
      </c>
      <c r="AE143" s="354">
        <v>1</v>
      </c>
      <c r="AF143" s="354"/>
      <c r="AG143" s="354"/>
      <c r="AH143" s="354"/>
      <c r="AI143" s="354"/>
      <c r="AJ143" s="187"/>
      <c r="AK143" s="182"/>
      <c r="AL143" s="182"/>
      <c r="AM143" s="291">
        <v>83.37</v>
      </c>
      <c r="AN143" s="291"/>
      <c r="AO143" s="291"/>
      <c r="AP143" s="291"/>
      <c r="AQ143" s="291"/>
      <c r="AR143" s="282"/>
      <c r="AS143" s="280"/>
      <c r="AT143" s="280"/>
      <c r="AU143" s="282">
        <v>83.37</v>
      </c>
      <c r="AV143" s="282"/>
      <c r="AW143" s="282"/>
      <c r="AX143" s="282"/>
      <c r="AY143" s="282"/>
      <c r="AZ143" s="187"/>
      <c r="BA143" s="182"/>
    </row>
    <row r="144" spans="1:53" s="188" customFormat="1" x14ac:dyDescent="0.2">
      <c r="A144" s="182"/>
      <c r="B144" s="185" t="s">
        <v>232</v>
      </c>
      <c r="C144" s="185"/>
      <c r="D144" s="213" t="s">
        <v>97</v>
      </c>
      <c r="E144" s="338">
        <v>32</v>
      </c>
      <c r="F144" s="338">
        <v>14</v>
      </c>
      <c r="G144" s="338">
        <v>11</v>
      </c>
      <c r="H144" s="338">
        <v>11</v>
      </c>
      <c r="I144" s="338">
        <v>11</v>
      </c>
      <c r="J144" s="185"/>
      <c r="K144" s="182"/>
      <c r="L144" s="182"/>
      <c r="M144" s="245">
        <v>3120.26</v>
      </c>
      <c r="N144" s="245">
        <v>750.98</v>
      </c>
      <c r="O144" s="245">
        <v>235.4</v>
      </c>
      <c r="P144" s="245">
        <v>150.62</v>
      </c>
      <c r="Q144" s="245">
        <v>1323</v>
      </c>
      <c r="R144" s="245"/>
      <c r="S144" s="182"/>
      <c r="T144" s="182"/>
      <c r="U144" s="352">
        <v>97.508125000000007</v>
      </c>
      <c r="V144" s="352">
        <v>53.641428571428598</v>
      </c>
      <c r="W144" s="352">
        <v>21.4</v>
      </c>
      <c r="X144" s="352">
        <v>13.6927272727273</v>
      </c>
      <c r="Y144" s="352">
        <v>120.272727272727</v>
      </c>
      <c r="AA144" s="182"/>
      <c r="AB144" s="185" t="s">
        <v>284</v>
      </c>
      <c r="AC144" s="185"/>
      <c r="AD144" s="186" t="s">
        <v>285</v>
      </c>
      <c r="AE144" s="354">
        <v>3</v>
      </c>
      <c r="AF144" s="354">
        <v>2</v>
      </c>
      <c r="AG144" s="354">
        <v>1</v>
      </c>
      <c r="AH144" s="354">
        <v>1</v>
      </c>
      <c r="AI144" s="354">
        <v>1</v>
      </c>
      <c r="AJ144" s="187"/>
      <c r="AK144" s="182"/>
      <c r="AL144" s="182"/>
      <c r="AM144" s="291">
        <v>2668.6</v>
      </c>
      <c r="AN144" s="291">
        <v>1617.73</v>
      </c>
      <c r="AO144" s="291">
        <v>1064.45</v>
      </c>
      <c r="AP144" s="291">
        <v>594.82000000000005</v>
      </c>
      <c r="AQ144" s="291">
        <v>72.94</v>
      </c>
      <c r="AR144" s="282"/>
      <c r="AS144" s="280"/>
      <c r="AT144" s="280"/>
      <c r="AU144" s="282">
        <v>889.53333333333296</v>
      </c>
      <c r="AV144" s="282">
        <v>808.86500000000001</v>
      </c>
      <c r="AW144" s="282">
        <v>1064.45</v>
      </c>
      <c r="AX144" s="282">
        <v>594.82000000000005</v>
      </c>
      <c r="AY144" s="282">
        <v>72.94</v>
      </c>
      <c r="AZ144" s="187"/>
      <c r="BA144" s="182"/>
    </row>
    <row r="145" spans="1:53" s="188" customFormat="1" x14ac:dyDescent="0.2">
      <c r="A145" s="182"/>
      <c r="B145" s="185" t="s">
        <v>233</v>
      </c>
      <c r="C145" s="185"/>
      <c r="D145" s="213" t="s">
        <v>235</v>
      </c>
      <c r="E145" s="338">
        <v>35</v>
      </c>
      <c r="F145" s="338">
        <v>23</v>
      </c>
      <c r="G145" s="338">
        <v>6</v>
      </c>
      <c r="H145" s="338">
        <v>12</v>
      </c>
      <c r="I145" s="338">
        <v>16</v>
      </c>
      <c r="J145" s="185"/>
      <c r="K145" s="182"/>
      <c r="L145" s="182"/>
      <c r="M145" s="245">
        <v>9826.67</v>
      </c>
      <c r="N145" s="245">
        <v>4039.52</v>
      </c>
      <c r="O145" s="245">
        <v>887.65</v>
      </c>
      <c r="P145" s="245">
        <v>3765.33</v>
      </c>
      <c r="Q145" s="245">
        <v>9290.91</v>
      </c>
      <c r="R145" s="245"/>
      <c r="S145" s="182"/>
      <c r="T145" s="182"/>
      <c r="U145" s="352">
        <v>280.762</v>
      </c>
      <c r="V145" s="352">
        <v>175.63130434782599</v>
      </c>
      <c r="W145" s="352">
        <v>147.941666666667</v>
      </c>
      <c r="X145" s="352">
        <v>313.77749999999997</v>
      </c>
      <c r="Y145" s="352">
        <v>580.68187499999999</v>
      </c>
      <c r="AA145" s="182"/>
      <c r="AB145" s="185" t="s">
        <v>286</v>
      </c>
      <c r="AC145" s="185"/>
      <c r="AD145" s="186" t="s">
        <v>201</v>
      </c>
      <c r="AE145" s="354">
        <v>1</v>
      </c>
      <c r="AF145" s="354">
        <v>1</v>
      </c>
      <c r="AG145" s="354">
        <v>1</v>
      </c>
      <c r="AH145" s="354">
        <v>1</v>
      </c>
      <c r="AI145" s="354">
        <v>1</v>
      </c>
      <c r="AJ145" s="187"/>
      <c r="AK145" s="182"/>
      <c r="AL145" s="182"/>
      <c r="AM145" s="291">
        <v>93.02</v>
      </c>
      <c r="AN145" s="291">
        <v>103.11</v>
      </c>
      <c r="AO145" s="291">
        <v>94.32</v>
      </c>
      <c r="AP145" s="291">
        <v>103.68</v>
      </c>
      <c r="AQ145" s="291">
        <v>8479.73</v>
      </c>
      <c r="AR145" s="282"/>
      <c r="AS145" s="280"/>
      <c r="AT145" s="280"/>
      <c r="AU145" s="282">
        <v>93.02</v>
      </c>
      <c r="AV145" s="282">
        <v>103.11</v>
      </c>
      <c r="AW145" s="282">
        <v>94.32</v>
      </c>
      <c r="AX145" s="282">
        <v>103.68</v>
      </c>
      <c r="AY145" s="282">
        <v>8479.73</v>
      </c>
      <c r="AZ145" s="187"/>
      <c r="BA145" s="182"/>
    </row>
    <row r="146" spans="1:53" s="188" customFormat="1" x14ac:dyDescent="0.2">
      <c r="A146" s="182"/>
      <c r="B146" s="185" t="s">
        <v>777</v>
      </c>
      <c r="C146" s="185"/>
      <c r="D146" s="213" t="s">
        <v>105</v>
      </c>
      <c r="E146" s="338">
        <v>2</v>
      </c>
      <c r="F146" s="338">
        <v>2</v>
      </c>
      <c r="G146" s="338">
        <v>1</v>
      </c>
      <c r="H146" s="338">
        <v>1</v>
      </c>
      <c r="I146" s="338">
        <v>1</v>
      </c>
      <c r="J146" s="185"/>
      <c r="K146" s="182"/>
      <c r="L146" s="182"/>
      <c r="M146" s="245">
        <v>286.70999999999998</v>
      </c>
      <c r="N146" s="245">
        <v>118.93</v>
      </c>
      <c r="O146" s="245">
        <v>37.81</v>
      </c>
      <c r="P146" s="245">
        <v>35.380000000000003</v>
      </c>
      <c r="Q146" s="245">
        <v>24.32</v>
      </c>
      <c r="R146" s="245"/>
      <c r="S146" s="182"/>
      <c r="T146" s="182"/>
      <c r="U146" s="352">
        <v>143.35499999999999</v>
      </c>
      <c r="V146" s="352">
        <v>59.465000000000003</v>
      </c>
      <c r="W146" s="352">
        <v>37.81</v>
      </c>
      <c r="X146" s="352">
        <v>35.380000000000003</v>
      </c>
      <c r="Y146" s="352">
        <v>24.32</v>
      </c>
      <c r="AA146" s="182"/>
      <c r="AB146" s="185" t="s">
        <v>286</v>
      </c>
      <c r="AC146" s="185"/>
      <c r="AD146" s="186" t="s">
        <v>287</v>
      </c>
      <c r="AE146" s="354">
        <v>5</v>
      </c>
      <c r="AF146" s="354">
        <v>2</v>
      </c>
      <c r="AG146" s="354">
        <v>3</v>
      </c>
      <c r="AH146" s="354">
        <v>2</v>
      </c>
      <c r="AI146" s="354">
        <v>2</v>
      </c>
      <c r="AJ146" s="187"/>
      <c r="AK146" s="182"/>
      <c r="AL146" s="182"/>
      <c r="AM146" s="291">
        <v>556.26</v>
      </c>
      <c r="AN146" s="291">
        <v>256.64999999999998</v>
      </c>
      <c r="AO146" s="291">
        <v>192.94</v>
      </c>
      <c r="AP146" s="291">
        <v>231.78</v>
      </c>
      <c r="AQ146" s="291">
        <v>681.94</v>
      </c>
      <c r="AR146" s="282"/>
      <c r="AS146" s="280"/>
      <c r="AT146" s="280"/>
      <c r="AU146" s="282">
        <v>111.252</v>
      </c>
      <c r="AV146" s="282">
        <v>128.32499999999999</v>
      </c>
      <c r="AW146" s="282">
        <v>64.313333333333304</v>
      </c>
      <c r="AX146" s="282">
        <v>115.89</v>
      </c>
      <c r="AY146" s="282">
        <v>340.97</v>
      </c>
      <c r="AZ146" s="187"/>
      <c r="BA146" s="182"/>
    </row>
    <row r="147" spans="1:53" s="188" customFormat="1" x14ac:dyDescent="0.2">
      <c r="A147" s="182"/>
      <c r="B147" s="185" t="s">
        <v>236</v>
      </c>
      <c r="C147" s="185"/>
      <c r="D147" s="213" t="s">
        <v>237</v>
      </c>
      <c r="E147" s="338">
        <v>28</v>
      </c>
      <c r="F147" s="338">
        <v>17</v>
      </c>
      <c r="G147" s="338">
        <v>11</v>
      </c>
      <c r="H147" s="338">
        <v>13</v>
      </c>
      <c r="I147" s="338">
        <v>17</v>
      </c>
      <c r="J147" s="185"/>
      <c r="K147" s="182"/>
      <c r="L147" s="182"/>
      <c r="M147" s="245">
        <v>9043.0300000000007</v>
      </c>
      <c r="N147" s="245">
        <v>4559.82</v>
      </c>
      <c r="O147" s="245">
        <v>1881.31</v>
      </c>
      <c r="P147" s="245">
        <v>2066.91</v>
      </c>
      <c r="Q147" s="245">
        <v>32623.94</v>
      </c>
      <c r="R147" s="245"/>
      <c r="S147" s="182"/>
      <c r="T147" s="182"/>
      <c r="U147" s="352">
        <v>322.96535714285699</v>
      </c>
      <c r="V147" s="352">
        <v>268.22470588235302</v>
      </c>
      <c r="W147" s="352">
        <v>171.02818181818199</v>
      </c>
      <c r="X147" s="352">
        <v>158.99307692307701</v>
      </c>
      <c r="Y147" s="352">
        <v>1919.05529411765</v>
      </c>
      <c r="AA147" s="182"/>
      <c r="AB147" s="185" t="s">
        <v>289</v>
      </c>
      <c r="AC147" s="185"/>
      <c r="AD147" s="186" t="s">
        <v>201</v>
      </c>
      <c r="AE147" s="354">
        <v>76</v>
      </c>
      <c r="AF147" s="354">
        <v>50</v>
      </c>
      <c r="AG147" s="354">
        <v>62</v>
      </c>
      <c r="AH147" s="354">
        <v>50</v>
      </c>
      <c r="AI147" s="354">
        <v>43</v>
      </c>
      <c r="AJ147" s="187"/>
      <c r="AK147" s="182"/>
      <c r="AL147" s="182"/>
      <c r="AM147" s="291">
        <v>30440.28</v>
      </c>
      <c r="AN147" s="291">
        <v>6109.38</v>
      </c>
      <c r="AO147" s="291">
        <v>9047.07</v>
      </c>
      <c r="AP147" s="291">
        <v>11968.3</v>
      </c>
      <c r="AQ147" s="291">
        <v>40933.919999999998</v>
      </c>
      <c r="AR147" s="282"/>
      <c r="AS147" s="280"/>
      <c r="AT147" s="280"/>
      <c r="AU147" s="282">
        <v>400.53</v>
      </c>
      <c r="AV147" s="282">
        <v>122.1876</v>
      </c>
      <c r="AW147" s="282">
        <v>145.92048387096801</v>
      </c>
      <c r="AX147" s="282">
        <v>239.36600000000001</v>
      </c>
      <c r="AY147" s="282">
        <v>951.95162790697702</v>
      </c>
      <c r="AZ147" s="187"/>
      <c r="BA147" s="182"/>
    </row>
    <row r="148" spans="1:53" s="188" customFormat="1" x14ac:dyDescent="0.2">
      <c r="A148" s="182"/>
      <c r="B148" s="185" t="s">
        <v>236</v>
      </c>
      <c r="C148" s="185"/>
      <c r="D148" s="213" t="s">
        <v>70</v>
      </c>
      <c r="E148" s="338"/>
      <c r="F148" s="338"/>
      <c r="G148" s="338"/>
      <c r="H148" s="338"/>
      <c r="I148" s="338">
        <v>1</v>
      </c>
      <c r="J148" s="185"/>
      <c r="K148" s="182"/>
      <c r="L148" s="182"/>
      <c r="M148" s="245"/>
      <c r="N148" s="245"/>
      <c r="O148" s="245"/>
      <c r="P148" s="245"/>
      <c r="Q148" s="245">
        <v>916.58</v>
      </c>
      <c r="R148" s="245"/>
      <c r="S148" s="182"/>
      <c r="T148" s="182"/>
      <c r="U148" s="352"/>
      <c r="V148" s="352"/>
      <c r="W148" s="352"/>
      <c r="X148" s="352"/>
      <c r="Y148" s="352">
        <v>916.58</v>
      </c>
      <c r="AA148" s="182"/>
      <c r="AB148" s="185" t="s">
        <v>289</v>
      </c>
      <c r="AC148" s="185"/>
      <c r="AD148" s="186" t="s">
        <v>175</v>
      </c>
      <c r="AE148" s="354">
        <v>1</v>
      </c>
      <c r="AF148" s="354">
        <v>1</v>
      </c>
      <c r="AG148" s="354">
        <v>1</v>
      </c>
      <c r="AH148" s="354">
        <v>1</v>
      </c>
      <c r="AI148" s="354">
        <v>1</v>
      </c>
      <c r="AJ148" s="187"/>
      <c r="AK148" s="182"/>
      <c r="AL148" s="182"/>
      <c r="AM148" s="291">
        <v>1623.11</v>
      </c>
      <c r="AN148" s="291">
        <v>1343.35</v>
      </c>
      <c r="AO148" s="291">
        <v>1023.22</v>
      </c>
      <c r="AP148" s="291">
        <v>1096.33</v>
      </c>
      <c r="AQ148" s="291">
        <v>1923.14</v>
      </c>
      <c r="AR148" s="282"/>
      <c r="AS148" s="280"/>
      <c r="AT148" s="280"/>
      <c r="AU148" s="282">
        <v>1623.11</v>
      </c>
      <c r="AV148" s="282">
        <v>1343.35</v>
      </c>
      <c r="AW148" s="282">
        <v>1023.22</v>
      </c>
      <c r="AX148" s="282">
        <v>1096.33</v>
      </c>
      <c r="AY148" s="282">
        <v>1923.14</v>
      </c>
      <c r="AZ148" s="187"/>
      <c r="BA148" s="182"/>
    </row>
    <row r="149" spans="1:53" s="188" customFormat="1" x14ac:dyDescent="0.2">
      <c r="A149" s="182"/>
      <c r="B149" s="185" t="s">
        <v>238</v>
      </c>
      <c r="C149" s="185"/>
      <c r="D149" s="213" t="s">
        <v>239</v>
      </c>
      <c r="E149" s="338">
        <v>83</v>
      </c>
      <c r="F149" s="338">
        <v>38</v>
      </c>
      <c r="G149" s="338">
        <v>36</v>
      </c>
      <c r="H149" s="338">
        <v>26</v>
      </c>
      <c r="I149" s="338">
        <v>50</v>
      </c>
      <c r="J149" s="185"/>
      <c r="K149" s="182"/>
      <c r="L149" s="182"/>
      <c r="M149" s="245">
        <v>21254.09</v>
      </c>
      <c r="N149" s="245">
        <v>8762.2000000000007</v>
      </c>
      <c r="O149" s="245">
        <v>6608.81</v>
      </c>
      <c r="P149" s="245">
        <v>4330.33</v>
      </c>
      <c r="Q149" s="245">
        <v>36849.199999999997</v>
      </c>
      <c r="R149" s="245"/>
      <c r="S149" s="182"/>
      <c r="T149" s="182"/>
      <c r="U149" s="352">
        <v>256.07337349397602</v>
      </c>
      <c r="V149" s="352">
        <v>230.58421052631601</v>
      </c>
      <c r="W149" s="352">
        <v>183.57805555555601</v>
      </c>
      <c r="X149" s="352">
        <v>166.55115384615399</v>
      </c>
      <c r="Y149" s="352">
        <v>736.98400000000004</v>
      </c>
      <c r="AA149" s="182"/>
      <c r="AB149" s="185" t="s">
        <v>289</v>
      </c>
      <c r="AC149" s="185"/>
      <c r="AD149" s="186" t="s">
        <v>287</v>
      </c>
      <c r="AE149" s="354">
        <v>1</v>
      </c>
      <c r="AF149" s="354">
        <v>1</v>
      </c>
      <c r="AG149" s="354">
        <v>1</v>
      </c>
      <c r="AH149" s="354">
        <v>1</v>
      </c>
      <c r="AI149" s="354">
        <v>1</v>
      </c>
      <c r="AJ149" s="187"/>
      <c r="AK149" s="182"/>
      <c r="AL149" s="182"/>
      <c r="AM149" s="291">
        <v>122.73</v>
      </c>
      <c r="AN149" s="291">
        <v>99.96</v>
      </c>
      <c r="AO149" s="291">
        <v>86.26</v>
      </c>
      <c r="AP149" s="291">
        <v>96.59</v>
      </c>
      <c r="AQ149" s="291">
        <v>350.91</v>
      </c>
      <c r="AR149" s="282"/>
      <c r="AS149" s="280"/>
      <c r="AT149" s="280"/>
      <c r="AU149" s="282">
        <v>122.73</v>
      </c>
      <c r="AV149" s="282">
        <v>99.96</v>
      </c>
      <c r="AW149" s="282">
        <v>86.26</v>
      </c>
      <c r="AX149" s="282">
        <v>96.59</v>
      </c>
      <c r="AY149" s="282">
        <v>350.91</v>
      </c>
      <c r="AZ149" s="187"/>
      <c r="BA149" s="182"/>
    </row>
    <row r="150" spans="1:53" s="188" customFormat="1" x14ac:dyDescent="0.2">
      <c r="A150" s="182"/>
      <c r="B150" s="185" t="s">
        <v>238</v>
      </c>
      <c r="C150" s="185"/>
      <c r="D150" s="213" t="s">
        <v>267</v>
      </c>
      <c r="E150" s="338"/>
      <c r="F150" s="338"/>
      <c r="G150" s="338"/>
      <c r="H150" s="338"/>
      <c r="I150" s="338">
        <v>1</v>
      </c>
      <c r="J150" s="185"/>
      <c r="K150" s="182"/>
      <c r="L150" s="182"/>
      <c r="M150" s="245"/>
      <c r="N150" s="245"/>
      <c r="O150" s="245"/>
      <c r="P150" s="245"/>
      <c r="Q150" s="245">
        <v>1183.6099999999999</v>
      </c>
      <c r="R150" s="245"/>
      <c r="S150" s="182"/>
      <c r="T150" s="182"/>
      <c r="U150" s="352"/>
      <c r="V150" s="352"/>
      <c r="W150" s="352"/>
      <c r="X150" s="352"/>
      <c r="Y150" s="352">
        <v>1183.6099999999999</v>
      </c>
      <c r="AA150" s="182"/>
      <c r="AB150" s="185" t="s">
        <v>291</v>
      </c>
      <c r="AC150" s="185"/>
      <c r="AD150" s="186" t="s">
        <v>63</v>
      </c>
      <c r="AE150" s="354">
        <v>2</v>
      </c>
      <c r="AF150" s="354">
        <v>2</v>
      </c>
      <c r="AG150" s="354">
        <v>1</v>
      </c>
      <c r="AH150" s="354">
        <v>1</v>
      </c>
      <c r="AI150" s="354">
        <v>1</v>
      </c>
      <c r="AJ150" s="187"/>
      <c r="AK150" s="182"/>
      <c r="AL150" s="182"/>
      <c r="AM150" s="291">
        <v>58.62</v>
      </c>
      <c r="AN150" s="291">
        <v>62.92</v>
      </c>
      <c r="AO150" s="291">
        <v>23.59</v>
      </c>
      <c r="AP150" s="291">
        <v>18.149999999999999</v>
      </c>
      <c r="AQ150" s="291">
        <v>65</v>
      </c>
      <c r="AR150" s="282"/>
      <c r="AS150" s="280"/>
      <c r="AT150" s="280"/>
      <c r="AU150" s="282">
        <v>29.31</v>
      </c>
      <c r="AV150" s="282">
        <v>31.46</v>
      </c>
      <c r="AW150" s="282">
        <v>23.59</v>
      </c>
      <c r="AX150" s="282">
        <v>18.149999999999999</v>
      </c>
      <c r="AY150" s="282">
        <v>65</v>
      </c>
      <c r="AZ150" s="187"/>
      <c r="BA150" s="182"/>
    </row>
    <row r="151" spans="1:53" s="188" customFormat="1" ht="13.5" thickBot="1" x14ac:dyDescent="0.25">
      <c r="A151" s="182"/>
      <c r="B151" s="189" t="s">
        <v>238</v>
      </c>
      <c r="C151" s="189"/>
      <c r="D151" s="215" t="s">
        <v>120</v>
      </c>
      <c r="E151" s="339">
        <v>1</v>
      </c>
      <c r="F151" s="339">
        <v>1</v>
      </c>
      <c r="G151" s="339">
        <v>1</v>
      </c>
      <c r="H151" s="339">
        <v>1</v>
      </c>
      <c r="I151" s="339">
        <v>1</v>
      </c>
      <c r="J151" s="189"/>
      <c r="K151" s="182"/>
      <c r="L151" s="182"/>
      <c r="M151" s="273">
        <v>157.1</v>
      </c>
      <c r="N151" s="273">
        <v>111.96</v>
      </c>
      <c r="O151" s="273">
        <v>94.98</v>
      </c>
      <c r="P151" s="273">
        <v>206.65</v>
      </c>
      <c r="Q151" s="273">
        <v>2047.6</v>
      </c>
      <c r="R151" s="273"/>
      <c r="S151" s="182"/>
      <c r="T151" s="182"/>
      <c r="U151" s="352">
        <v>157.1</v>
      </c>
      <c r="V151" s="352">
        <v>111.96</v>
      </c>
      <c r="W151" s="352">
        <v>94.98</v>
      </c>
      <c r="X151" s="352">
        <v>206.65</v>
      </c>
      <c r="Y151" s="352">
        <v>2047.6</v>
      </c>
      <c r="AA151" s="182"/>
      <c r="AB151" s="189" t="s">
        <v>291</v>
      </c>
      <c r="AC151" s="189"/>
      <c r="AD151" s="190" t="s">
        <v>65</v>
      </c>
      <c r="AE151" s="355">
        <v>60</v>
      </c>
      <c r="AF151" s="355">
        <v>44</v>
      </c>
      <c r="AG151" s="355">
        <v>27</v>
      </c>
      <c r="AH151" s="355">
        <v>22</v>
      </c>
      <c r="AI151" s="355">
        <v>19</v>
      </c>
      <c r="AJ151" s="192"/>
      <c r="AK151" s="182"/>
      <c r="AL151" s="182"/>
      <c r="AM151" s="292">
        <v>25267.17</v>
      </c>
      <c r="AN151" s="293">
        <v>10188.93</v>
      </c>
      <c r="AO151" s="293">
        <v>3379.4</v>
      </c>
      <c r="AP151" s="293">
        <v>2139.96</v>
      </c>
      <c r="AQ151" s="293">
        <v>9053.09</v>
      </c>
      <c r="AR151" s="284"/>
      <c r="AS151" s="280"/>
      <c r="AT151" s="280"/>
      <c r="AU151" s="283">
        <v>421.11950000000002</v>
      </c>
      <c r="AV151" s="284">
        <v>231.56659090909099</v>
      </c>
      <c r="AW151" s="284">
        <v>125.16296296296299</v>
      </c>
      <c r="AX151" s="284">
        <v>97.2709090909091</v>
      </c>
      <c r="AY151" s="284">
        <v>476.47842105263197</v>
      </c>
      <c r="AZ151" s="192"/>
      <c r="BA151" s="182"/>
    </row>
    <row r="152" spans="1:53" s="188" customFormat="1" x14ac:dyDescent="0.2">
      <c r="A152" s="182"/>
      <c r="B152" s="185" t="s">
        <v>241</v>
      </c>
      <c r="C152" s="185"/>
      <c r="D152" s="213" t="s">
        <v>153</v>
      </c>
      <c r="E152" s="338">
        <v>4</v>
      </c>
      <c r="F152" s="338">
        <v>4</v>
      </c>
      <c r="G152" s="338">
        <v>1</v>
      </c>
      <c r="H152" s="338"/>
      <c r="I152" s="338"/>
      <c r="J152" s="185"/>
      <c r="K152" s="182"/>
      <c r="L152" s="182"/>
      <c r="M152" s="245">
        <v>1368.78</v>
      </c>
      <c r="N152" s="245">
        <v>797.6</v>
      </c>
      <c r="O152" s="245">
        <v>302.52999999999997</v>
      </c>
      <c r="P152" s="245"/>
      <c r="Q152" s="245"/>
      <c r="R152" s="245"/>
      <c r="S152" s="182"/>
      <c r="T152" s="182"/>
      <c r="U152" s="352">
        <v>342.19499999999999</v>
      </c>
      <c r="V152" s="352">
        <v>199.4</v>
      </c>
      <c r="W152" s="352">
        <v>302.52999999999997</v>
      </c>
      <c r="X152" s="352"/>
      <c r="Y152" s="352"/>
      <c r="AA152" s="182"/>
      <c r="AB152" s="185" t="s">
        <v>296</v>
      </c>
      <c r="AC152" s="185"/>
      <c r="AD152" s="186" t="s">
        <v>211</v>
      </c>
      <c r="AE152" s="354">
        <v>18</v>
      </c>
      <c r="AF152" s="354">
        <v>9</v>
      </c>
      <c r="AG152" s="354">
        <v>8</v>
      </c>
      <c r="AH152" s="354">
        <v>8</v>
      </c>
      <c r="AI152" s="354">
        <v>5</v>
      </c>
      <c r="AJ152" s="187"/>
      <c r="AK152" s="182"/>
      <c r="AL152" s="182"/>
      <c r="AM152" s="291">
        <v>2697.77</v>
      </c>
      <c r="AN152" s="291">
        <v>703.27</v>
      </c>
      <c r="AO152" s="291">
        <v>298.79000000000002</v>
      </c>
      <c r="AP152" s="291">
        <v>339.39</v>
      </c>
      <c r="AQ152" s="291">
        <v>2072.14</v>
      </c>
      <c r="AR152" s="282"/>
      <c r="AS152" s="280"/>
      <c r="AT152" s="280"/>
      <c r="AU152" s="282">
        <v>149.87611111111099</v>
      </c>
      <c r="AV152" s="282">
        <v>78.141111111111101</v>
      </c>
      <c r="AW152" s="282">
        <v>37.348750000000003</v>
      </c>
      <c r="AX152" s="282">
        <v>42.423749999999998</v>
      </c>
      <c r="AY152" s="282">
        <v>414.428</v>
      </c>
      <c r="AZ152" s="187"/>
      <c r="BA152" s="182"/>
    </row>
    <row r="153" spans="1:53" s="188" customFormat="1" x14ac:dyDescent="0.2">
      <c r="A153" s="182"/>
      <c r="B153" s="185" t="s">
        <v>243</v>
      </c>
      <c r="C153" s="185"/>
      <c r="D153" s="213" t="s">
        <v>68</v>
      </c>
      <c r="E153" s="338">
        <v>2</v>
      </c>
      <c r="F153" s="338">
        <v>1</v>
      </c>
      <c r="G153" s="338">
        <v>1</v>
      </c>
      <c r="H153" s="338">
        <v>1</v>
      </c>
      <c r="I153" s="338">
        <v>1</v>
      </c>
      <c r="J153" s="185"/>
      <c r="K153" s="182"/>
      <c r="L153" s="182"/>
      <c r="M153" s="245">
        <v>538.49</v>
      </c>
      <c r="N153" s="245">
        <v>142.91</v>
      </c>
      <c r="O153" s="245">
        <v>96.36</v>
      </c>
      <c r="P153" s="245">
        <v>69.150000000000006</v>
      </c>
      <c r="Q153" s="245">
        <v>1291.5</v>
      </c>
      <c r="R153" s="245"/>
      <c r="S153" s="182"/>
      <c r="T153" s="182"/>
      <c r="U153" s="352">
        <v>269.245</v>
      </c>
      <c r="V153" s="352">
        <v>142.91</v>
      </c>
      <c r="W153" s="352">
        <v>96.36</v>
      </c>
      <c r="X153" s="352">
        <v>69.150000000000006</v>
      </c>
      <c r="Y153" s="352">
        <v>1291.5</v>
      </c>
      <c r="AA153" s="182"/>
      <c r="AB153" s="185" t="s">
        <v>297</v>
      </c>
      <c r="AC153" s="185"/>
      <c r="AD153" s="186" t="s">
        <v>298</v>
      </c>
      <c r="AE153" s="354">
        <v>20</v>
      </c>
      <c r="AF153" s="354">
        <v>13</v>
      </c>
      <c r="AG153" s="354">
        <v>13</v>
      </c>
      <c r="AH153" s="354">
        <v>10</v>
      </c>
      <c r="AI153" s="354">
        <v>9</v>
      </c>
      <c r="AJ153" s="187"/>
      <c r="AK153" s="182"/>
      <c r="AL153" s="182"/>
      <c r="AM153" s="291">
        <v>7219.66</v>
      </c>
      <c r="AN153" s="291">
        <v>12796.27</v>
      </c>
      <c r="AO153" s="291">
        <v>11693.65</v>
      </c>
      <c r="AP153" s="291">
        <v>16458.310000000001</v>
      </c>
      <c r="AQ153" s="291">
        <v>78805.89</v>
      </c>
      <c r="AR153" s="282"/>
      <c r="AS153" s="280"/>
      <c r="AT153" s="280"/>
      <c r="AU153" s="282">
        <v>360.983</v>
      </c>
      <c r="AV153" s="282">
        <v>984.32846153846106</v>
      </c>
      <c r="AW153" s="282">
        <v>899.51153846153898</v>
      </c>
      <c r="AX153" s="282">
        <v>1645.8309999999999</v>
      </c>
      <c r="AY153" s="282">
        <v>8756.2099999999991</v>
      </c>
      <c r="AZ153" s="187"/>
      <c r="BA153" s="182"/>
    </row>
    <row r="154" spans="1:53" s="188" customFormat="1" x14ac:dyDescent="0.2">
      <c r="A154" s="182"/>
      <c r="B154" s="185" t="s">
        <v>778</v>
      </c>
      <c r="C154" s="185"/>
      <c r="D154" s="213" t="s">
        <v>331</v>
      </c>
      <c r="E154" s="338">
        <v>1</v>
      </c>
      <c r="F154" s="338"/>
      <c r="G154" s="338"/>
      <c r="H154" s="338"/>
      <c r="I154" s="338"/>
      <c r="J154" s="185"/>
      <c r="K154" s="182"/>
      <c r="L154" s="182"/>
      <c r="M154" s="245">
        <v>452.52</v>
      </c>
      <c r="N154" s="245"/>
      <c r="O154" s="245"/>
      <c r="P154" s="245"/>
      <c r="Q154" s="245"/>
      <c r="R154" s="245"/>
      <c r="S154" s="182"/>
      <c r="T154" s="182"/>
      <c r="U154" s="352">
        <v>452.52</v>
      </c>
      <c r="V154" s="352"/>
      <c r="W154" s="352"/>
      <c r="X154" s="352"/>
      <c r="Y154" s="352"/>
      <c r="AA154" s="182"/>
      <c r="AB154" s="185" t="s">
        <v>299</v>
      </c>
      <c r="AC154" s="185"/>
      <c r="AD154" s="186" t="s">
        <v>300</v>
      </c>
      <c r="AE154" s="354">
        <v>17</v>
      </c>
      <c r="AF154" s="354">
        <v>16</v>
      </c>
      <c r="AG154" s="354">
        <v>8</v>
      </c>
      <c r="AH154" s="354">
        <v>8</v>
      </c>
      <c r="AI154" s="354">
        <v>10</v>
      </c>
      <c r="AJ154" s="187"/>
      <c r="AK154" s="182"/>
      <c r="AL154" s="182"/>
      <c r="AM154" s="291">
        <v>2178.64</v>
      </c>
      <c r="AN154" s="291">
        <v>1281.0899999999999</v>
      </c>
      <c r="AO154" s="291">
        <v>776.21</v>
      </c>
      <c r="AP154" s="291">
        <v>470.29</v>
      </c>
      <c r="AQ154" s="291">
        <v>4869.3999999999996</v>
      </c>
      <c r="AR154" s="282"/>
      <c r="AS154" s="280"/>
      <c r="AT154" s="280"/>
      <c r="AU154" s="282">
        <v>128.155294117647</v>
      </c>
      <c r="AV154" s="282">
        <v>80.068124999999995</v>
      </c>
      <c r="AW154" s="282">
        <v>97.026250000000005</v>
      </c>
      <c r="AX154" s="282">
        <v>58.786250000000003</v>
      </c>
      <c r="AY154" s="282">
        <v>486.94</v>
      </c>
      <c r="AZ154" s="187"/>
      <c r="BA154" s="182"/>
    </row>
    <row r="155" spans="1:53" s="188" customFormat="1" x14ac:dyDescent="0.2">
      <c r="A155" s="182"/>
      <c r="B155" s="185" t="s">
        <v>244</v>
      </c>
      <c r="C155" s="185"/>
      <c r="D155" s="213" t="s">
        <v>157</v>
      </c>
      <c r="E155" s="338"/>
      <c r="F155" s="338"/>
      <c r="G155" s="338"/>
      <c r="H155" s="338"/>
      <c r="I155" s="338">
        <v>1</v>
      </c>
      <c r="J155" s="185"/>
      <c r="K155" s="182"/>
      <c r="L155" s="182"/>
      <c r="M155" s="245"/>
      <c r="N155" s="245"/>
      <c r="O155" s="245"/>
      <c r="P155" s="245"/>
      <c r="Q155" s="245">
        <v>327.61</v>
      </c>
      <c r="R155" s="245"/>
      <c r="S155" s="182"/>
      <c r="T155" s="182"/>
      <c r="U155" s="352"/>
      <c r="V155" s="352"/>
      <c r="W155" s="352"/>
      <c r="X155" s="352"/>
      <c r="Y155" s="352">
        <v>327.61</v>
      </c>
      <c r="AA155" s="182"/>
      <c r="AB155" s="185" t="s">
        <v>706</v>
      </c>
      <c r="AC155" s="185"/>
      <c r="AD155" s="186" t="s">
        <v>92</v>
      </c>
      <c r="AE155" s="354">
        <v>1</v>
      </c>
      <c r="AF155" s="354"/>
      <c r="AG155" s="354"/>
      <c r="AH155" s="354"/>
      <c r="AI155" s="354"/>
      <c r="AJ155" s="187"/>
      <c r="AK155" s="182"/>
      <c r="AL155" s="182"/>
      <c r="AM155" s="291">
        <v>1462.74</v>
      </c>
      <c r="AN155" s="291"/>
      <c r="AO155" s="291"/>
      <c r="AP155" s="291"/>
      <c r="AQ155" s="291"/>
      <c r="AR155" s="282"/>
      <c r="AS155" s="280"/>
      <c r="AT155" s="280"/>
      <c r="AU155" s="282">
        <v>1462.74</v>
      </c>
      <c r="AV155" s="282"/>
      <c r="AW155" s="282"/>
      <c r="AX155" s="282"/>
      <c r="AY155" s="282"/>
      <c r="AZ155" s="187"/>
      <c r="BA155" s="182"/>
    </row>
    <row r="156" spans="1:53" s="188" customFormat="1" x14ac:dyDescent="0.2">
      <c r="A156" s="182"/>
      <c r="B156" s="185" t="s">
        <v>245</v>
      </c>
      <c r="C156" s="185"/>
      <c r="D156" s="213" t="s">
        <v>246</v>
      </c>
      <c r="E156" s="338">
        <v>3</v>
      </c>
      <c r="F156" s="338">
        <v>3</v>
      </c>
      <c r="G156" s="338">
        <v>2</v>
      </c>
      <c r="H156" s="338">
        <v>2</v>
      </c>
      <c r="I156" s="338">
        <v>2</v>
      </c>
      <c r="J156" s="185"/>
      <c r="K156" s="182"/>
      <c r="L156" s="182"/>
      <c r="M156" s="245">
        <v>1020.11</v>
      </c>
      <c r="N156" s="245">
        <v>565.55999999999995</v>
      </c>
      <c r="O156" s="245">
        <v>298.57</v>
      </c>
      <c r="P156" s="245">
        <v>537.79</v>
      </c>
      <c r="Q156" s="245">
        <v>2041.1</v>
      </c>
      <c r="R156" s="245"/>
      <c r="S156" s="182"/>
      <c r="T156" s="182"/>
      <c r="U156" s="352">
        <v>340.03666666666697</v>
      </c>
      <c r="V156" s="352">
        <v>188.52</v>
      </c>
      <c r="W156" s="352">
        <v>149.285</v>
      </c>
      <c r="X156" s="352">
        <v>268.89499999999998</v>
      </c>
      <c r="Y156" s="352">
        <v>1020.55</v>
      </c>
      <c r="AA156" s="182"/>
      <c r="AB156" s="185" t="s">
        <v>301</v>
      </c>
      <c r="AC156" s="185"/>
      <c r="AD156" s="186" t="s">
        <v>603</v>
      </c>
      <c r="AE156" s="354">
        <v>1</v>
      </c>
      <c r="AF156" s="354"/>
      <c r="AG156" s="354"/>
      <c r="AH156" s="354"/>
      <c r="AI156" s="354"/>
      <c r="AJ156" s="187"/>
      <c r="AK156" s="182"/>
      <c r="AL156" s="182"/>
      <c r="AM156" s="291">
        <v>124</v>
      </c>
      <c r="AN156" s="291"/>
      <c r="AO156" s="291"/>
      <c r="AP156" s="291"/>
      <c r="AQ156" s="291"/>
      <c r="AR156" s="282"/>
      <c r="AS156" s="280"/>
      <c r="AT156" s="280"/>
      <c r="AU156" s="282">
        <v>124</v>
      </c>
      <c r="AV156" s="282"/>
      <c r="AW156" s="282"/>
      <c r="AX156" s="282"/>
      <c r="AY156" s="282"/>
      <c r="AZ156" s="187"/>
      <c r="BA156" s="182"/>
    </row>
    <row r="157" spans="1:53" s="188" customFormat="1" x14ac:dyDescent="0.2">
      <c r="A157" s="182"/>
      <c r="B157" s="185" t="s">
        <v>652</v>
      </c>
      <c r="C157" s="185"/>
      <c r="D157" s="213" t="s">
        <v>211</v>
      </c>
      <c r="E157" s="338">
        <v>1</v>
      </c>
      <c r="F157" s="338">
        <v>1</v>
      </c>
      <c r="G157" s="338">
        <v>1</v>
      </c>
      <c r="H157" s="338">
        <v>1</v>
      </c>
      <c r="I157" s="338"/>
      <c r="J157" s="185"/>
      <c r="K157" s="182"/>
      <c r="L157" s="182"/>
      <c r="M157" s="245">
        <v>480.72</v>
      </c>
      <c r="N157" s="245">
        <v>258.49</v>
      </c>
      <c r="O157" s="245">
        <v>263.20999999999998</v>
      </c>
      <c r="P157" s="245">
        <v>161.28</v>
      </c>
      <c r="Q157" s="245"/>
      <c r="R157" s="245"/>
      <c r="S157" s="182"/>
      <c r="T157" s="182"/>
      <c r="U157" s="352">
        <v>480.72</v>
      </c>
      <c r="V157" s="352">
        <v>258.49</v>
      </c>
      <c r="W157" s="352">
        <v>263.20999999999998</v>
      </c>
      <c r="X157" s="352">
        <v>161.28</v>
      </c>
      <c r="Y157" s="352"/>
      <c r="AA157" s="182"/>
      <c r="AB157" s="185" t="s">
        <v>301</v>
      </c>
      <c r="AC157" s="185"/>
      <c r="AD157" s="186" t="s">
        <v>92</v>
      </c>
      <c r="AE157" s="354">
        <v>223</v>
      </c>
      <c r="AF157" s="354">
        <v>86</v>
      </c>
      <c r="AG157" s="354">
        <v>47</v>
      </c>
      <c r="AH157" s="354">
        <v>41</v>
      </c>
      <c r="AI157" s="354">
        <v>35</v>
      </c>
      <c r="AJ157" s="187"/>
      <c r="AK157" s="182"/>
      <c r="AL157" s="182"/>
      <c r="AM157" s="291">
        <v>165925.69</v>
      </c>
      <c r="AN157" s="291">
        <v>27404.01</v>
      </c>
      <c r="AO157" s="291">
        <v>15587.96</v>
      </c>
      <c r="AP157" s="291">
        <v>10085.86</v>
      </c>
      <c r="AQ157" s="291">
        <v>45940.66</v>
      </c>
      <c r="AR157" s="282"/>
      <c r="AS157" s="280"/>
      <c r="AT157" s="280"/>
      <c r="AU157" s="282">
        <v>744.06139013452901</v>
      </c>
      <c r="AV157" s="282">
        <v>318.65127906976699</v>
      </c>
      <c r="AW157" s="282">
        <v>331.658723404255</v>
      </c>
      <c r="AX157" s="282">
        <v>245.996585365854</v>
      </c>
      <c r="AY157" s="282">
        <v>1312.5902857142901</v>
      </c>
      <c r="AZ157" s="187"/>
      <c r="BA157" s="182"/>
    </row>
    <row r="158" spans="1:53" s="188" customFormat="1" x14ac:dyDescent="0.2">
      <c r="A158" s="182"/>
      <c r="B158" s="185" t="s">
        <v>653</v>
      </c>
      <c r="C158" s="185"/>
      <c r="D158" s="213" t="s">
        <v>211</v>
      </c>
      <c r="E158" s="338">
        <v>623</v>
      </c>
      <c r="F158" s="338">
        <v>356</v>
      </c>
      <c r="G158" s="338">
        <v>259</v>
      </c>
      <c r="H158" s="338">
        <v>197</v>
      </c>
      <c r="I158" s="338">
        <v>320</v>
      </c>
      <c r="J158" s="185"/>
      <c r="K158" s="182"/>
      <c r="L158" s="182"/>
      <c r="M158" s="245">
        <v>144877.97</v>
      </c>
      <c r="N158" s="245">
        <v>48953.110000000102</v>
      </c>
      <c r="O158" s="245">
        <v>34802.94</v>
      </c>
      <c r="P158" s="245">
        <v>30727.07</v>
      </c>
      <c r="Q158" s="245">
        <v>277940.65999999997</v>
      </c>
      <c r="R158" s="245"/>
      <c r="S158" s="182"/>
      <c r="T158" s="182"/>
      <c r="U158" s="352">
        <v>232.54890850722401</v>
      </c>
      <c r="V158" s="352">
        <v>137.50873595505601</v>
      </c>
      <c r="W158" s="352">
        <v>134.374285714286</v>
      </c>
      <c r="X158" s="352">
        <v>155.97497461928899</v>
      </c>
      <c r="Y158" s="352">
        <v>868.56456249999997</v>
      </c>
      <c r="AA158" s="182"/>
      <c r="AB158" s="185" t="s">
        <v>303</v>
      </c>
      <c r="AC158" s="185"/>
      <c r="AD158" s="186" t="s">
        <v>304</v>
      </c>
      <c r="AE158" s="354">
        <v>6</v>
      </c>
      <c r="AF158" s="354">
        <v>3</v>
      </c>
      <c r="AG158" s="354">
        <v>2</v>
      </c>
      <c r="AH158" s="354">
        <v>2</v>
      </c>
      <c r="AI158" s="354">
        <v>2</v>
      </c>
      <c r="AJ158" s="187"/>
      <c r="AK158" s="182"/>
      <c r="AL158" s="182"/>
      <c r="AM158" s="291">
        <v>324.75</v>
      </c>
      <c r="AN158" s="291">
        <v>65.27</v>
      </c>
      <c r="AO158" s="291">
        <v>68.23</v>
      </c>
      <c r="AP158" s="291">
        <v>126.5</v>
      </c>
      <c r="AQ158" s="291">
        <v>155.47999999999999</v>
      </c>
      <c r="AR158" s="282"/>
      <c r="AS158" s="280"/>
      <c r="AT158" s="280"/>
      <c r="AU158" s="282">
        <v>54.125</v>
      </c>
      <c r="AV158" s="282">
        <v>21.7566666666667</v>
      </c>
      <c r="AW158" s="282">
        <v>34.115000000000002</v>
      </c>
      <c r="AX158" s="282">
        <v>63.25</v>
      </c>
      <c r="AY158" s="282">
        <v>77.739999999999995</v>
      </c>
      <c r="AZ158" s="187"/>
      <c r="BA158" s="182"/>
    </row>
    <row r="159" spans="1:53" s="188" customFormat="1" x14ac:dyDescent="0.2">
      <c r="A159" s="182"/>
      <c r="B159" s="185" t="s">
        <v>247</v>
      </c>
      <c r="C159" s="185"/>
      <c r="D159" s="213" t="s">
        <v>205</v>
      </c>
      <c r="E159" s="338">
        <v>1</v>
      </c>
      <c r="F159" s="338">
        <v>1</v>
      </c>
      <c r="G159" s="338"/>
      <c r="H159" s="338"/>
      <c r="I159" s="338"/>
      <c r="J159" s="185"/>
      <c r="K159" s="182"/>
      <c r="L159" s="182"/>
      <c r="M159" s="245">
        <v>201.72</v>
      </c>
      <c r="N159" s="245">
        <v>117.89</v>
      </c>
      <c r="O159" s="245"/>
      <c r="P159" s="245"/>
      <c r="Q159" s="245"/>
      <c r="R159" s="245"/>
      <c r="S159" s="182"/>
      <c r="T159" s="182"/>
      <c r="U159" s="352">
        <v>201.72</v>
      </c>
      <c r="V159" s="352">
        <v>117.89</v>
      </c>
      <c r="W159" s="352"/>
      <c r="X159" s="352"/>
      <c r="Y159" s="352"/>
      <c r="AA159" s="182"/>
      <c r="AB159" s="185" t="s">
        <v>305</v>
      </c>
      <c r="AC159" s="185"/>
      <c r="AD159" s="186" t="s">
        <v>145</v>
      </c>
      <c r="AE159" s="354">
        <v>4</v>
      </c>
      <c r="AF159" s="354">
        <v>3</v>
      </c>
      <c r="AG159" s="354">
        <v>3</v>
      </c>
      <c r="AH159" s="354">
        <v>2</v>
      </c>
      <c r="AI159" s="354">
        <v>2</v>
      </c>
      <c r="AJ159" s="187"/>
      <c r="AK159" s="182"/>
      <c r="AL159" s="182"/>
      <c r="AM159" s="291">
        <v>253.75</v>
      </c>
      <c r="AN159" s="291">
        <v>67.88</v>
      </c>
      <c r="AO159" s="291">
        <v>58.99</v>
      </c>
      <c r="AP159" s="291">
        <v>48.67</v>
      </c>
      <c r="AQ159" s="291">
        <v>386.4</v>
      </c>
      <c r="AR159" s="282"/>
      <c r="AS159" s="280"/>
      <c r="AT159" s="280"/>
      <c r="AU159" s="282">
        <v>63.4375</v>
      </c>
      <c r="AV159" s="282">
        <v>22.626666666666701</v>
      </c>
      <c r="AW159" s="282">
        <v>19.663333333333298</v>
      </c>
      <c r="AX159" s="282">
        <v>24.335000000000001</v>
      </c>
      <c r="AY159" s="282">
        <v>193.2</v>
      </c>
      <c r="AZ159" s="187"/>
      <c r="BA159" s="182"/>
    </row>
    <row r="160" spans="1:53" s="188" customFormat="1" x14ac:dyDescent="0.2">
      <c r="A160" s="182"/>
      <c r="B160" s="185" t="s">
        <v>247</v>
      </c>
      <c r="C160" s="185"/>
      <c r="D160" s="213" t="s">
        <v>211</v>
      </c>
      <c r="E160" s="338">
        <v>95</v>
      </c>
      <c r="F160" s="338">
        <v>48</v>
      </c>
      <c r="G160" s="338">
        <v>31</v>
      </c>
      <c r="H160" s="338">
        <v>25</v>
      </c>
      <c r="I160" s="338">
        <v>32</v>
      </c>
      <c r="J160" s="185"/>
      <c r="K160" s="182"/>
      <c r="L160" s="182"/>
      <c r="M160" s="245">
        <v>13809.06</v>
      </c>
      <c r="N160" s="245">
        <v>4980.8</v>
      </c>
      <c r="O160" s="245">
        <v>2544.7600000000002</v>
      </c>
      <c r="P160" s="245">
        <v>5959.22</v>
      </c>
      <c r="Q160" s="245">
        <v>23904.58</v>
      </c>
      <c r="R160" s="245"/>
      <c r="S160" s="182"/>
      <c r="T160" s="182"/>
      <c r="U160" s="352">
        <v>145.35852631578999</v>
      </c>
      <c r="V160" s="352">
        <v>103.76666666666701</v>
      </c>
      <c r="W160" s="352">
        <v>82.089032258064506</v>
      </c>
      <c r="X160" s="352">
        <v>238.36879999999999</v>
      </c>
      <c r="Y160" s="352">
        <v>747.01812500000005</v>
      </c>
      <c r="AA160" s="182"/>
      <c r="AB160" s="185" t="s">
        <v>306</v>
      </c>
      <c r="AC160" s="185"/>
      <c r="AD160" s="186" t="s">
        <v>167</v>
      </c>
      <c r="AE160" s="354">
        <v>1</v>
      </c>
      <c r="AF160" s="354">
        <v>1</v>
      </c>
      <c r="AG160" s="354">
        <v>1</v>
      </c>
      <c r="AH160" s="354">
        <v>1</v>
      </c>
      <c r="AI160" s="354">
        <v>1</v>
      </c>
      <c r="AJ160" s="187"/>
      <c r="AK160" s="182"/>
      <c r="AL160" s="182"/>
      <c r="AM160" s="291">
        <v>11.71</v>
      </c>
      <c r="AN160" s="291">
        <v>13.81</v>
      </c>
      <c r="AO160" s="291">
        <v>12.55</v>
      </c>
      <c r="AP160" s="291">
        <v>12.97</v>
      </c>
      <c r="AQ160" s="291">
        <v>112.2</v>
      </c>
      <c r="AR160" s="282"/>
      <c r="AS160" s="280"/>
      <c r="AT160" s="280"/>
      <c r="AU160" s="282">
        <v>11.71</v>
      </c>
      <c r="AV160" s="282">
        <v>13.81</v>
      </c>
      <c r="AW160" s="282">
        <v>12.55</v>
      </c>
      <c r="AX160" s="282">
        <v>12.97</v>
      </c>
      <c r="AY160" s="282">
        <v>112.2</v>
      </c>
      <c r="AZ160" s="187"/>
      <c r="BA160" s="182"/>
    </row>
    <row r="161" spans="1:53" s="188" customFormat="1" ht="13.5" thickBot="1" x14ac:dyDescent="0.25">
      <c r="A161" s="182"/>
      <c r="B161" s="189" t="s">
        <v>247</v>
      </c>
      <c r="C161" s="189"/>
      <c r="D161" s="215" t="s">
        <v>256</v>
      </c>
      <c r="E161" s="339">
        <v>1</v>
      </c>
      <c r="F161" s="339"/>
      <c r="G161" s="339"/>
      <c r="H161" s="339"/>
      <c r="I161" s="339"/>
      <c r="J161" s="189"/>
      <c r="K161" s="182"/>
      <c r="L161" s="182"/>
      <c r="M161" s="273">
        <v>619.55999999999995</v>
      </c>
      <c r="N161" s="273"/>
      <c r="O161" s="273"/>
      <c r="P161" s="273"/>
      <c r="Q161" s="273"/>
      <c r="R161" s="273"/>
      <c r="S161" s="182"/>
      <c r="T161" s="182"/>
      <c r="U161" s="352">
        <v>619.55999999999995</v>
      </c>
      <c r="V161" s="352"/>
      <c r="W161" s="352"/>
      <c r="X161" s="352"/>
      <c r="Y161" s="352"/>
      <c r="AA161" s="182"/>
      <c r="AB161" s="189" t="s">
        <v>662</v>
      </c>
      <c r="AC161" s="189"/>
      <c r="AD161" s="190" t="s">
        <v>167</v>
      </c>
      <c r="AE161" s="355">
        <v>4</v>
      </c>
      <c r="AF161" s="355">
        <v>2</v>
      </c>
      <c r="AG161" s="355"/>
      <c r="AH161" s="355">
        <v>1</v>
      </c>
      <c r="AI161" s="355">
        <v>1</v>
      </c>
      <c r="AJ161" s="192"/>
      <c r="AK161" s="182"/>
      <c r="AL161" s="182"/>
      <c r="AM161" s="292">
        <v>215.81</v>
      </c>
      <c r="AN161" s="293">
        <v>90.89</v>
      </c>
      <c r="AO161" s="293"/>
      <c r="AP161" s="293">
        <v>27.12</v>
      </c>
      <c r="AQ161" s="293">
        <v>12.41</v>
      </c>
      <c r="AR161" s="284"/>
      <c r="AS161" s="280"/>
      <c r="AT161" s="280"/>
      <c r="AU161" s="283">
        <v>53.952500000000001</v>
      </c>
      <c r="AV161" s="284">
        <v>45.445</v>
      </c>
      <c r="AW161" s="284"/>
      <c r="AX161" s="284">
        <v>27.12</v>
      </c>
      <c r="AY161" s="284">
        <v>12.41</v>
      </c>
      <c r="AZ161" s="192"/>
      <c r="BA161" s="182"/>
    </row>
    <row r="162" spans="1:53" s="188" customFormat="1" x14ac:dyDescent="0.2">
      <c r="A162" s="182"/>
      <c r="B162" s="185" t="s">
        <v>779</v>
      </c>
      <c r="C162" s="185"/>
      <c r="D162" s="213" t="s">
        <v>77</v>
      </c>
      <c r="E162" s="338">
        <v>1</v>
      </c>
      <c r="F162" s="338"/>
      <c r="G162" s="338"/>
      <c r="H162" s="338"/>
      <c r="I162" s="338"/>
      <c r="J162" s="185"/>
      <c r="K162" s="182"/>
      <c r="L162" s="182"/>
      <c r="M162" s="245">
        <v>166.77</v>
      </c>
      <c r="N162" s="245"/>
      <c r="O162" s="245"/>
      <c r="P162" s="245"/>
      <c r="Q162" s="245"/>
      <c r="R162" s="245"/>
      <c r="S162" s="182"/>
      <c r="T162" s="182"/>
      <c r="U162" s="352">
        <v>166.77</v>
      </c>
      <c r="V162" s="352"/>
      <c r="W162" s="352"/>
      <c r="X162" s="352"/>
      <c r="Y162" s="352"/>
      <c r="AA162" s="182"/>
      <c r="AB162" s="185" t="s">
        <v>307</v>
      </c>
      <c r="AC162" s="185"/>
      <c r="AD162" s="186" t="s">
        <v>211</v>
      </c>
      <c r="AE162" s="354">
        <v>7</v>
      </c>
      <c r="AF162" s="354">
        <v>3</v>
      </c>
      <c r="AG162" s="354">
        <v>1</v>
      </c>
      <c r="AH162" s="354">
        <v>1</v>
      </c>
      <c r="AI162" s="354"/>
      <c r="AJ162" s="187"/>
      <c r="AK162" s="182"/>
      <c r="AL162" s="182"/>
      <c r="AM162" s="291">
        <v>9433.9500000000007</v>
      </c>
      <c r="AN162" s="291">
        <v>139.62</v>
      </c>
      <c r="AO162" s="291">
        <v>2.71</v>
      </c>
      <c r="AP162" s="291">
        <v>2.31</v>
      </c>
      <c r="AQ162" s="291"/>
      <c r="AR162" s="282"/>
      <c r="AS162" s="280"/>
      <c r="AT162" s="280"/>
      <c r="AU162" s="282">
        <v>1347.7071428571401</v>
      </c>
      <c r="AV162" s="282">
        <v>46.54</v>
      </c>
      <c r="AW162" s="282">
        <v>2.71</v>
      </c>
      <c r="AX162" s="282">
        <v>2.31</v>
      </c>
      <c r="AY162" s="282"/>
      <c r="AZ162" s="187"/>
      <c r="BA162" s="182"/>
    </row>
    <row r="163" spans="1:53" s="188" customFormat="1" x14ac:dyDescent="0.2">
      <c r="A163" s="182"/>
      <c r="B163" s="185" t="s">
        <v>248</v>
      </c>
      <c r="C163" s="185"/>
      <c r="D163" s="213" t="s">
        <v>77</v>
      </c>
      <c r="E163" s="338">
        <v>1566</v>
      </c>
      <c r="F163" s="338">
        <v>808</v>
      </c>
      <c r="G163" s="338">
        <v>595</v>
      </c>
      <c r="H163" s="338">
        <v>488</v>
      </c>
      <c r="I163" s="338">
        <v>801</v>
      </c>
      <c r="J163" s="185"/>
      <c r="K163" s="182"/>
      <c r="L163" s="182"/>
      <c r="M163" s="245">
        <v>358100.82</v>
      </c>
      <c r="N163" s="245">
        <v>126619.4</v>
      </c>
      <c r="O163" s="245">
        <v>69360.62</v>
      </c>
      <c r="P163" s="245">
        <v>72787.78</v>
      </c>
      <c r="Q163" s="245">
        <v>672847.24</v>
      </c>
      <c r="R163" s="245"/>
      <c r="S163" s="182"/>
      <c r="T163" s="182"/>
      <c r="U163" s="352">
        <v>228.672298850575</v>
      </c>
      <c r="V163" s="352">
        <v>156.70717821782199</v>
      </c>
      <c r="W163" s="352">
        <v>116.57247058823501</v>
      </c>
      <c r="X163" s="352">
        <v>149.155286885246</v>
      </c>
      <c r="Y163" s="352">
        <v>840.00903870162404</v>
      </c>
      <c r="AA163" s="182"/>
      <c r="AB163" s="185" t="s">
        <v>308</v>
      </c>
      <c r="AC163" s="185"/>
      <c r="AD163" s="186" t="s">
        <v>309</v>
      </c>
      <c r="AE163" s="354">
        <v>10</v>
      </c>
      <c r="AF163" s="354">
        <v>2</v>
      </c>
      <c r="AG163" s="354">
        <v>1</v>
      </c>
      <c r="AH163" s="354">
        <v>1</v>
      </c>
      <c r="AI163" s="354">
        <v>1</v>
      </c>
      <c r="AJ163" s="187"/>
      <c r="AK163" s="182"/>
      <c r="AL163" s="182"/>
      <c r="AM163" s="291">
        <v>917.89</v>
      </c>
      <c r="AN163" s="291">
        <v>25.88</v>
      </c>
      <c r="AO163" s="291">
        <v>21.89</v>
      </c>
      <c r="AP163" s="291">
        <v>25.36</v>
      </c>
      <c r="AQ163" s="291">
        <v>159.91999999999999</v>
      </c>
      <c r="AR163" s="282"/>
      <c r="AS163" s="280"/>
      <c r="AT163" s="280"/>
      <c r="AU163" s="282">
        <v>91.789000000000001</v>
      </c>
      <c r="AV163" s="282">
        <v>12.94</v>
      </c>
      <c r="AW163" s="282">
        <v>21.89</v>
      </c>
      <c r="AX163" s="282">
        <v>25.36</v>
      </c>
      <c r="AY163" s="282">
        <v>159.91999999999999</v>
      </c>
      <c r="AZ163" s="187"/>
      <c r="BA163" s="182"/>
    </row>
    <row r="164" spans="1:53" s="188" customFormat="1" x14ac:dyDescent="0.2">
      <c r="A164" s="182"/>
      <c r="B164" s="185" t="s">
        <v>248</v>
      </c>
      <c r="C164" s="185"/>
      <c r="D164" s="213" t="s">
        <v>780</v>
      </c>
      <c r="E164" s="338">
        <v>1</v>
      </c>
      <c r="F164" s="338"/>
      <c r="G164" s="338"/>
      <c r="H164" s="338">
        <v>1</v>
      </c>
      <c r="I164" s="338">
        <v>1</v>
      </c>
      <c r="J164" s="185"/>
      <c r="K164" s="182"/>
      <c r="L164" s="182"/>
      <c r="M164" s="245">
        <v>173.95</v>
      </c>
      <c r="N164" s="245"/>
      <c r="O164" s="245"/>
      <c r="P164" s="245">
        <v>284.24</v>
      </c>
      <c r="Q164" s="245">
        <v>2518.9299999999998</v>
      </c>
      <c r="R164" s="245"/>
      <c r="S164" s="182"/>
      <c r="T164" s="182"/>
      <c r="U164" s="352">
        <v>173.95</v>
      </c>
      <c r="V164" s="352"/>
      <c r="W164" s="352"/>
      <c r="X164" s="352">
        <v>284.24</v>
      </c>
      <c r="Y164" s="352">
        <v>2518.9299999999998</v>
      </c>
      <c r="AA164" s="182"/>
      <c r="AB164" s="185" t="s">
        <v>310</v>
      </c>
      <c r="AC164" s="185"/>
      <c r="AD164" s="186" t="s">
        <v>224</v>
      </c>
      <c r="AE164" s="354">
        <v>2</v>
      </c>
      <c r="AF164" s="354"/>
      <c r="AG164" s="354"/>
      <c r="AH164" s="354"/>
      <c r="AI164" s="354"/>
      <c r="AJ164" s="187"/>
      <c r="AK164" s="182"/>
      <c r="AL164" s="182"/>
      <c r="AM164" s="291">
        <v>102.64</v>
      </c>
      <c r="AN164" s="291"/>
      <c r="AO164" s="291"/>
      <c r="AP164" s="291"/>
      <c r="AQ164" s="291"/>
      <c r="AR164" s="282"/>
      <c r="AS164" s="280"/>
      <c r="AT164" s="280"/>
      <c r="AU164" s="282">
        <v>51.32</v>
      </c>
      <c r="AV164" s="282"/>
      <c r="AW164" s="282"/>
      <c r="AX164" s="282"/>
      <c r="AY164" s="282"/>
      <c r="AZ164" s="187"/>
      <c r="BA164" s="182"/>
    </row>
    <row r="165" spans="1:53" s="188" customFormat="1" x14ac:dyDescent="0.2">
      <c r="A165" s="182"/>
      <c r="B165" s="185" t="s">
        <v>781</v>
      </c>
      <c r="C165" s="185"/>
      <c r="D165" s="213" t="s">
        <v>77</v>
      </c>
      <c r="E165" s="338"/>
      <c r="F165" s="338"/>
      <c r="G165" s="338"/>
      <c r="H165" s="338"/>
      <c r="I165" s="338">
        <v>1</v>
      </c>
      <c r="J165" s="185"/>
      <c r="K165" s="182"/>
      <c r="L165" s="182"/>
      <c r="M165" s="245"/>
      <c r="N165" s="245"/>
      <c r="O165" s="245"/>
      <c r="P165" s="245"/>
      <c r="Q165" s="245">
        <v>58.88</v>
      </c>
      <c r="R165" s="245"/>
      <c r="S165" s="182"/>
      <c r="T165" s="182"/>
      <c r="U165" s="352"/>
      <c r="V165" s="352"/>
      <c r="W165" s="352"/>
      <c r="X165" s="352"/>
      <c r="Y165" s="352">
        <v>58.88</v>
      </c>
      <c r="AA165" s="182"/>
      <c r="AB165" s="185" t="s">
        <v>311</v>
      </c>
      <c r="AC165" s="185"/>
      <c r="AD165" s="186" t="s">
        <v>312</v>
      </c>
      <c r="AE165" s="354">
        <v>11</v>
      </c>
      <c r="AF165" s="354">
        <v>4</v>
      </c>
      <c r="AG165" s="354">
        <v>3</v>
      </c>
      <c r="AH165" s="354">
        <v>3</v>
      </c>
      <c r="AI165" s="354">
        <v>3</v>
      </c>
      <c r="AJ165" s="187"/>
      <c r="AK165" s="182"/>
      <c r="AL165" s="182"/>
      <c r="AM165" s="291">
        <v>3289.93</v>
      </c>
      <c r="AN165" s="291">
        <v>967.12</v>
      </c>
      <c r="AO165" s="291">
        <v>246.85</v>
      </c>
      <c r="AP165" s="291">
        <v>278.54000000000002</v>
      </c>
      <c r="AQ165" s="291">
        <v>1691.71</v>
      </c>
      <c r="AR165" s="282"/>
      <c r="AS165" s="280"/>
      <c r="AT165" s="280"/>
      <c r="AU165" s="282">
        <v>299.084545454546</v>
      </c>
      <c r="AV165" s="282">
        <v>241.78</v>
      </c>
      <c r="AW165" s="282">
        <v>82.283333333333303</v>
      </c>
      <c r="AX165" s="282">
        <v>92.846666666666593</v>
      </c>
      <c r="AY165" s="282">
        <v>563.90333333333297</v>
      </c>
      <c r="AZ165" s="187"/>
      <c r="BA165" s="182"/>
    </row>
    <row r="166" spans="1:53" s="188" customFormat="1" x14ac:dyDescent="0.2">
      <c r="A166" s="182"/>
      <c r="B166" s="185" t="s">
        <v>782</v>
      </c>
      <c r="C166" s="185"/>
      <c r="D166" s="213" t="s">
        <v>77</v>
      </c>
      <c r="E166" s="338">
        <v>1</v>
      </c>
      <c r="F166" s="338"/>
      <c r="G166" s="338"/>
      <c r="H166" s="338"/>
      <c r="I166" s="338"/>
      <c r="J166" s="185"/>
      <c r="K166" s="182"/>
      <c r="L166" s="182"/>
      <c r="M166" s="245">
        <v>254</v>
      </c>
      <c r="N166" s="245"/>
      <c r="O166" s="245"/>
      <c r="P166" s="245"/>
      <c r="Q166" s="245"/>
      <c r="R166" s="245"/>
      <c r="S166" s="182"/>
      <c r="T166" s="182"/>
      <c r="U166" s="352">
        <v>254</v>
      </c>
      <c r="V166" s="352"/>
      <c r="W166" s="352"/>
      <c r="X166" s="352"/>
      <c r="Y166" s="352"/>
      <c r="AA166" s="182"/>
      <c r="AB166" s="185" t="s">
        <v>313</v>
      </c>
      <c r="AC166" s="185"/>
      <c r="AD166" s="186" t="s">
        <v>314</v>
      </c>
      <c r="AE166" s="354">
        <v>3</v>
      </c>
      <c r="AF166" s="354">
        <v>2</v>
      </c>
      <c r="AG166" s="354"/>
      <c r="AH166" s="354"/>
      <c r="AI166" s="354"/>
      <c r="AJ166" s="187"/>
      <c r="AK166" s="182"/>
      <c r="AL166" s="182"/>
      <c r="AM166" s="291">
        <v>3621.32</v>
      </c>
      <c r="AN166" s="291">
        <v>1238</v>
      </c>
      <c r="AO166" s="291"/>
      <c r="AP166" s="291"/>
      <c r="AQ166" s="291"/>
      <c r="AR166" s="282"/>
      <c r="AS166" s="280"/>
      <c r="AT166" s="280"/>
      <c r="AU166" s="282">
        <v>1207.10666666667</v>
      </c>
      <c r="AV166" s="282">
        <v>619</v>
      </c>
      <c r="AW166" s="282"/>
      <c r="AX166" s="282"/>
      <c r="AY166" s="282"/>
      <c r="AZ166" s="187"/>
      <c r="BA166" s="182"/>
    </row>
    <row r="167" spans="1:53" s="188" customFormat="1" x14ac:dyDescent="0.2">
      <c r="A167" s="182"/>
      <c r="B167" s="185" t="s">
        <v>654</v>
      </c>
      <c r="C167" s="185"/>
      <c r="D167" s="213" t="s">
        <v>77</v>
      </c>
      <c r="E167" s="338">
        <v>20</v>
      </c>
      <c r="F167" s="338">
        <v>16</v>
      </c>
      <c r="G167" s="338">
        <v>11</v>
      </c>
      <c r="H167" s="338">
        <v>8</v>
      </c>
      <c r="I167" s="338">
        <v>13</v>
      </c>
      <c r="J167" s="185"/>
      <c r="K167" s="182"/>
      <c r="L167" s="182"/>
      <c r="M167" s="245">
        <v>2863.48</v>
      </c>
      <c r="N167" s="245">
        <v>1680.76</v>
      </c>
      <c r="O167" s="245">
        <v>1073.23</v>
      </c>
      <c r="P167" s="245">
        <v>1243.71</v>
      </c>
      <c r="Q167" s="245">
        <v>11354.19</v>
      </c>
      <c r="R167" s="245"/>
      <c r="S167" s="182"/>
      <c r="T167" s="182"/>
      <c r="U167" s="352">
        <v>143.17400000000001</v>
      </c>
      <c r="V167" s="352">
        <v>105.0475</v>
      </c>
      <c r="W167" s="352">
        <v>97.566363636363604</v>
      </c>
      <c r="X167" s="352">
        <v>155.46375</v>
      </c>
      <c r="Y167" s="352">
        <v>873.39923076923105</v>
      </c>
      <c r="AA167" s="182"/>
      <c r="AB167" s="185" t="s">
        <v>317</v>
      </c>
      <c r="AC167" s="185"/>
      <c r="AD167" s="186" t="s">
        <v>79</v>
      </c>
      <c r="AE167" s="354">
        <v>198</v>
      </c>
      <c r="AF167" s="354">
        <v>99</v>
      </c>
      <c r="AG167" s="354">
        <v>69</v>
      </c>
      <c r="AH167" s="354">
        <v>60</v>
      </c>
      <c r="AI167" s="354">
        <v>56</v>
      </c>
      <c r="AJ167" s="187"/>
      <c r="AK167" s="182"/>
      <c r="AL167" s="182"/>
      <c r="AM167" s="291">
        <v>82117.119999999995</v>
      </c>
      <c r="AN167" s="291">
        <v>27736.6</v>
      </c>
      <c r="AO167" s="291">
        <v>20411.71</v>
      </c>
      <c r="AP167" s="291">
        <v>16296.17</v>
      </c>
      <c r="AQ167" s="291">
        <v>32103.67</v>
      </c>
      <c r="AR167" s="282"/>
      <c r="AS167" s="280"/>
      <c r="AT167" s="280"/>
      <c r="AU167" s="282">
        <v>414.73292929292899</v>
      </c>
      <c r="AV167" s="282">
        <v>280.16767676767699</v>
      </c>
      <c r="AW167" s="282">
        <v>295.82188405797098</v>
      </c>
      <c r="AX167" s="282">
        <v>271.60283333333302</v>
      </c>
      <c r="AY167" s="282">
        <v>573.27982142857104</v>
      </c>
      <c r="AZ167" s="187"/>
      <c r="BA167" s="182"/>
    </row>
    <row r="168" spans="1:53" s="188" customFormat="1" x14ac:dyDescent="0.2">
      <c r="A168" s="182"/>
      <c r="B168" s="185" t="s">
        <v>249</v>
      </c>
      <c r="C168" s="185"/>
      <c r="D168" s="213" t="s">
        <v>127</v>
      </c>
      <c r="E168" s="338">
        <v>29</v>
      </c>
      <c r="F168" s="338">
        <v>11</v>
      </c>
      <c r="G168" s="338">
        <v>10</v>
      </c>
      <c r="H168" s="338">
        <v>7</v>
      </c>
      <c r="I168" s="338">
        <v>13</v>
      </c>
      <c r="J168" s="185"/>
      <c r="K168" s="182"/>
      <c r="L168" s="182"/>
      <c r="M168" s="245">
        <v>7773.87</v>
      </c>
      <c r="N168" s="245">
        <v>1517.24</v>
      </c>
      <c r="O168" s="245">
        <v>904.37</v>
      </c>
      <c r="P168" s="245">
        <v>991.52</v>
      </c>
      <c r="Q168" s="245">
        <v>21343.87</v>
      </c>
      <c r="R168" s="245"/>
      <c r="S168" s="182"/>
      <c r="T168" s="182"/>
      <c r="U168" s="352">
        <v>268.06448275862101</v>
      </c>
      <c r="V168" s="352">
        <v>137.93090909090901</v>
      </c>
      <c r="W168" s="352">
        <v>90.436999999999998</v>
      </c>
      <c r="X168" s="352">
        <v>141.64571428571401</v>
      </c>
      <c r="Y168" s="352">
        <v>1641.83615384615</v>
      </c>
      <c r="AA168" s="182"/>
      <c r="AB168" s="185" t="s">
        <v>318</v>
      </c>
      <c r="AC168" s="185"/>
      <c r="AD168" s="186" t="s">
        <v>319</v>
      </c>
      <c r="AE168" s="354">
        <v>7</v>
      </c>
      <c r="AF168" s="354">
        <v>4</v>
      </c>
      <c r="AG168" s="354">
        <v>4</v>
      </c>
      <c r="AH168" s="354">
        <v>4</v>
      </c>
      <c r="AI168" s="354">
        <v>3</v>
      </c>
      <c r="AJ168" s="187"/>
      <c r="AK168" s="182"/>
      <c r="AL168" s="182"/>
      <c r="AM168" s="291">
        <v>321.02999999999997</v>
      </c>
      <c r="AN168" s="291">
        <v>124.09</v>
      </c>
      <c r="AO168" s="291">
        <v>118.46</v>
      </c>
      <c r="AP168" s="291">
        <v>118.75</v>
      </c>
      <c r="AQ168" s="291">
        <v>2331.9499999999998</v>
      </c>
      <c r="AR168" s="282"/>
      <c r="AS168" s="280"/>
      <c r="AT168" s="280"/>
      <c r="AU168" s="282">
        <v>45.861428571428597</v>
      </c>
      <c r="AV168" s="282">
        <v>31.022500000000001</v>
      </c>
      <c r="AW168" s="282">
        <v>29.614999999999998</v>
      </c>
      <c r="AX168" s="282">
        <v>29.6875</v>
      </c>
      <c r="AY168" s="282">
        <v>777.31666666666695</v>
      </c>
      <c r="AZ168" s="187"/>
      <c r="BA168" s="182"/>
    </row>
    <row r="169" spans="1:53" s="188" customFormat="1" x14ac:dyDescent="0.2">
      <c r="A169" s="182"/>
      <c r="B169" s="185" t="s">
        <v>783</v>
      </c>
      <c r="C169" s="185"/>
      <c r="D169" s="213" t="s">
        <v>93</v>
      </c>
      <c r="E169" s="338">
        <v>1</v>
      </c>
      <c r="F169" s="338"/>
      <c r="G169" s="338"/>
      <c r="H169" s="338"/>
      <c r="I169" s="338"/>
      <c r="J169" s="185"/>
      <c r="K169" s="182"/>
      <c r="L169" s="182"/>
      <c r="M169" s="245">
        <v>21.38</v>
      </c>
      <c r="N169" s="245"/>
      <c r="O169" s="245"/>
      <c r="P169" s="245"/>
      <c r="Q169" s="245"/>
      <c r="R169" s="245"/>
      <c r="S169" s="182"/>
      <c r="T169" s="182"/>
      <c r="U169" s="352">
        <v>21.38</v>
      </c>
      <c r="V169" s="352"/>
      <c r="W169" s="352"/>
      <c r="X169" s="352"/>
      <c r="Y169" s="352"/>
      <c r="AA169" s="182"/>
      <c r="AB169" s="185" t="s">
        <v>321</v>
      </c>
      <c r="AC169" s="185"/>
      <c r="AD169" s="186" t="s">
        <v>93</v>
      </c>
      <c r="AE169" s="354">
        <v>1</v>
      </c>
      <c r="AF169" s="354"/>
      <c r="AG169" s="354"/>
      <c r="AH169" s="354"/>
      <c r="AI169" s="354"/>
      <c r="AJ169" s="187"/>
      <c r="AK169" s="182"/>
      <c r="AL169" s="182"/>
      <c r="AM169" s="291">
        <v>25.22</v>
      </c>
      <c r="AN169" s="291"/>
      <c r="AO169" s="291"/>
      <c r="AP169" s="291"/>
      <c r="AQ169" s="291"/>
      <c r="AR169" s="282"/>
      <c r="AS169" s="280"/>
      <c r="AT169" s="280"/>
      <c r="AU169" s="282">
        <v>25.22</v>
      </c>
      <c r="AV169" s="282"/>
      <c r="AW169" s="282"/>
      <c r="AX169" s="282"/>
      <c r="AY169" s="282"/>
      <c r="AZ169" s="187"/>
      <c r="BA169" s="182"/>
    </row>
    <row r="170" spans="1:53" s="188" customFormat="1" x14ac:dyDescent="0.2">
      <c r="A170" s="182"/>
      <c r="B170" s="185" t="s">
        <v>250</v>
      </c>
      <c r="C170" s="185"/>
      <c r="D170" s="213" t="s">
        <v>93</v>
      </c>
      <c r="E170" s="338">
        <v>1</v>
      </c>
      <c r="F170" s="338">
        <v>1</v>
      </c>
      <c r="G170" s="338">
        <v>1</v>
      </c>
      <c r="H170" s="338">
        <v>1</v>
      </c>
      <c r="I170" s="338">
        <v>1</v>
      </c>
      <c r="J170" s="185"/>
      <c r="K170" s="182"/>
      <c r="L170" s="182"/>
      <c r="M170" s="245">
        <v>7.43</v>
      </c>
      <c r="N170" s="245">
        <v>6.76</v>
      </c>
      <c r="O170" s="245">
        <v>6.75</v>
      </c>
      <c r="P170" s="245">
        <v>138.97</v>
      </c>
      <c r="Q170" s="245">
        <v>256.75</v>
      </c>
      <c r="R170" s="245"/>
      <c r="S170" s="182"/>
      <c r="T170" s="182"/>
      <c r="U170" s="352">
        <v>7.43</v>
      </c>
      <c r="V170" s="352">
        <v>6.76</v>
      </c>
      <c r="W170" s="352">
        <v>6.75</v>
      </c>
      <c r="X170" s="352">
        <v>138.97</v>
      </c>
      <c r="Y170" s="352">
        <v>256.75</v>
      </c>
      <c r="AA170" s="182"/>
      <c r="AB170" s="185" t="s">
        <v>322</v>
      </c>
      <c r="AC170" s="185"/>
      <c r="AD170" s="186" t="s">
        <v>164</v>
      </c>
      <c r="AE170" s="354">
        <v>2</v>
      </c>
      <c r="AF170" s="354">
        <v>1</v>
      </c>
      <c r="AG170" s="354">
        <v>1</v>
      </c>
      <c r="AH170" s="354">
        <v>1</v>
      </c>
      <c r="AI170" s="354">
        <v>1</v>
      </c>
      <c r="AJ170" s="187"/>
      <c r="AK170" s="182"/>
      <c r="AL170" s="182"/>
      <c r="AM170" s="291">
        <v>29.41</v>
      </c>
      <c r="AN170" s="291">
        <v>12.97</v>
      </c>
      <c r="AO170" s="291">
        <v>12.13</v>
      </c>
      <c r="AP170" s="291">
        <v>13.39</v>
      </c>
      <c r="AQ170" s="291">
        <v>50.29</v>
      </c>
      <c r="AR170" s="282"/>
      <c r="AS170" s="280"/>
      <c r="AT170" s="280"/>
      <c r="AU170" s="282">
        <v>14.705</v>
      </c>
      <c r="AV170" s="282">
        <v>12.97</v>
      </c>
      <c r="AW170" s="282">
        <v>12.13</v>
      </c>
      <c r="AX170" s="282">
        <v>13.39</v>
      </c>
      <c r="AY170" s="282">
        <v>50.29</v>
      </c>
      <c r="AZ170" s="187"/>
      <c r="BA170" s="182"/>
    </row>
    <row r="171" spans="1:53" s="188" customFormat="1" ht="13.5" thickBot="1" x14ac:dyDescent="0.25">
      <c r="A171" s="182"/>
      <c r="B171" s="189" t="s">
        <v>251</v>
      </c>
      <c r="C171" s="189"/>
      <c r="D171" s="215" t="s">
        <v>79</v>
      </c>
      <c r="E171" s="339">
        <v>54</v>
      </c>
      <c r="F171" s="339">
        <v>29</v>
      </c>
      <c r="G171" s="339">
        <v>20</v>
      </c>
      <c r="H171" s="339">
        <v>14</v>
      </c>
      <c r="I171" s="339">
        <v>27</v>
      </c>
      <c r="J171" s="189"/>
      <c r="K171" s="182"/>
      <c r="L171" s="182"/>
      <c r="M171" s="273">
        <v>12616.69</v>
      </c>
      <c r="N171" s="273">
        <v>4001.07</v>
      </c>
      <c r="O171" s="273">
        <v>1642.87</v>
      </c>
      <c r="P171" s="273">
        <v>1394.32</v>
      </c>
      <c r="Q171" s="273">
        <v>28307.23</v>
      </c>
      <c r="R171" s="273"/>
      <c r="S171" s="182"/>
      <c r="T171" s="182"/>
      <c r="U171" s="352">
        <v>233.64240740740701</v>
      </c>
      <c r="V171" s="352">
        <v>137.967931034483</v>
      </c>
      <c r="W171" s="352">
        <v>82.143500000000003</v>
      </c>
      <c r="X171" s="352">
        <v>99.594285714285704</v>
      </c>
      <c r="Y171" s="352">
        <v>1048.41592592593</v>
      </c>
      <c r="AA171" s="182"/>
      <c r="AB171" s="189" t="s">
        <v>325</v>
      </c>
      <c r="AC171" s="189"/>
      <c r="AD171" s="190" t="s">
        <v>326</v>
      </c>
      <c r="AE171" s="355">
        <v>5</v>
      </c>
      <c r="AF171" s="355">
        <v>4</v>
      </c>
      <c r="AG171" s="355">
        <v>4</v>
      </c>
      <c r="AH171" s="355">
        <v>4</v>
      </c>
      <c r="AI171" s="355">
        <v>4</v>
      </c>
      <c r="AJ171" s="192"/>
      <c r="AK171" s="182"/>
      <c r="AL171" s="182"/>
      <c r="AM171" s="292">
        <v>2680.43</v>
      </c>
      <c r="AN171" s="293">
        <v>137.88</v>
      </c>
      <c r="AO171" s="293">
        <v>145.59</v>
      </c>
      <c r="AP171" s="293">
        <v>203.6</v>
      </c>
      <c r="AQ171" s="293">
        <v>1040.05</v>
      </c>
      <c r="AR171" s="284"/>
      <c r="AS171" s="280"/>
      <c r="AT171" s="280"/>
      <c r="AU171" s="283">
        <v>536.08600000000001</v>
      </c>
      <c r="AV171" s="284">
        <v>34.47</v>
      </c>
      <c r="AW171" s="284">
        <v>36.397500000000001</v>
      </c>
      <c r="AX171" s="284">
        <v>50.9</v>
      </c>
      <c r="AY171" s="284">
        <v>260.01249999999999</v>
      </c>
      <c r="AZ171" s="192"/>
      <c r="BA171" s="182"/>
    </row>
    <row r="172" spans="1:53" s="188" customFormat="1" x14ac:dyDescent="0.2">
      <c r="A172" s="182"/>
      <c r="B172" s="185" t="s">
        <v>252</v>
      </c>
      <c r="C172" s="185"/>
      <c r="D172" s="213" t="s">
        <v>70</v>
      </c>
      <c r="E172" s="338">
        <v>591</v>
      </c>
      <c r="F172" s="338">
        <v>250</v>
      </c>
      <c r="G172" s="338">
        <v>152</v>
      </c>
      <c r="H172" s="338">
        <v>118</v>
      </c>
      <c r="I172" s="338">
        <v>185</v>
      </c>
      <c r="J172" s="185"/>
      <c r="K172" s="182"/>
      <c r="L172" s="182"/>
      <c r="M172" s="245">
        <v>190421.53</v>
      </c>
      <c r="N172" s="245">
        <v>48423.09</v>
      </c>
      <c r="O172" s="245">
        <v>27580.799999999999</v>
      </c>
      <c r="P172" s="245">
        <v>17901.740000000002</v>
      </c>
      <c r="Q172" s="245">
        <v>171738.79</v>
      </c>
      <c r="R172" s="245"/>
      <c r="S172" s="182"/>
      <c r="T172" s="182"/>
      <c r="U172" s="352">
        <v>322.202250423012</v>
      </c>
      <c r="V172" s="352">
        <v>193.69236000000001</v>
      </c>
      <c r="W172" s="352">
        <v>181.45263157894701</v>
      </c>
      <c r="X172" s="352">
        <v>151.70966101694901</v>
      </c>
      <c r="Y172" s="352">
        <v>928.31778378378397</v>
      </c>
      <c r="AA172" s="182"/>
      <c r="AB172" s="185" t="s">
        <v>327</v>
      </c>
      <c r="AC172" s="185"/>
      <c r="AD172" s="186" t="s">
        <v>104</v>
      </c>
      <c r="AE172" s="354">
        <v>4</v>
      </c>
      <c r="AF172" s="354">
        <v>4</v>
      </c>
      <c r="AG172" s="354">
        <v>3</v>
      </c>
      <c r="AH172" s="354">
        <v>2</v>
      </c>
      <c r="AI172" s="354">
        <v>1</v>
      </c>
      <c r="AJ172" s="187"/>
      <c r="AK172" s="182"/>
      <c r="AL172" s="182"/>
      <c r="AM172" s="291">
        <v>122.72</v>
      </c>
      <c r="AN172" s="291">
        <v>154.04</v>
      </c>
      <c r="AO172" s="291">
        <v>63.16</v>
      </c>
      <c r="AP172" s="291">
        <v>86.99</v>
      </c>
      <c r="AQ172" s="291">
        <v>88.14</v>
      </c>
      <c r="AR172" s="282"/>
      <c r="AS172" s="280"/>
      <c r="AT172" s="280"/>
      <c r="AU172" s="282">
        <v>30.68</v>
      </c>
      <c r="AV172" s="282">
        <v>38.51</v>
      </c>
      <c r="AW172" s="282">
        <v>21.053333333333299</v>
      </c>
      <c r="AX172" s="282">
        <v>43.494999999999997</v>
      </c>
      <c r="AY172" s="282">
        <v>88.14</v>
      </c>
      <c r="AZ172" s="187"/>
      <c r="BA172" s="182"/>
    </row>
    <row r="173" spans="1:53" s="188" customFormat="1" x14ac:dyDescent="0.2">
      <c r="A173" s="182"/>
      <c r="B173" s="185" t="s">
        <v>254</v>
      </c>
      <c r="C173" s="185"/>
      <c r="D173" s="213" t="s">
        <v>164</v>
      </c>
      <c r="E173" s="338">
        <v>3</v>
      </c>
      <c r="F173" s="338">
        <v>2</v>
      </c>
      <c r="G173" s="338"/>
      <c r="H173" s="338"/>
      <c r="I173" s="338"/>
      <c r="J173" s="185"/>
      <c r="K173" s="182"/>
      <c r="L173" s="182"/>
      <c r="M173" s="245">
        <v>697.29</v>
      </c>
      <c r="N173" s="245">
        <v>51.64</v>
      </c>
      <c r="O173" s="245"/>
      <c r="P173" s="245"/>
      <c r="Q173" s="245"/>
      <c r="R173" s="245"/>
      <c r="S173" s="182"/>
      <c r="T173" s="182"/>
      <c r="U173" s="352">
        <v>232.43</v>
      </c>
      <c r="V173" s="352">
        <v>25.82</v>
      </c>
      <c r="W173" s="352"/>
      <c r="X173" s="352"/>
      <c r="Y173" s="352"/>
      <c r="AA173" s="182"/>
      <c r="AB173" s="185" t="s">
        <v>664</v>
      </c>
      <c r="AC173" s="185"/>
      <c r="AD173" s="186" t="s">
        <v>104</v>
      </c>
      <c r="AE173" s="354">
        <v>1</v>
      </c>
      <c r="AF173" s="354">
        <v>1</v>
      </c>
      <c r="AG173" s="354">
        <v>1</v>
      </c>
      <c r="AH173" s="354">
        <v>1</v>
      </c>
      <c r="AI173" s="354">
        <v>1</v>
      </c>
      <c r="AJ173" s="187"/>
      <c r="AK173" s="182"/>
      <c r="AL173" s="182"/>
      <c r="AM173" s="291">
        <v>93.72</v>
      </c>
      <c r="AN173" s="291">
        <v>180.68</v>
      </c>
      <c r="AO173" s="291">
        <v>83.64</v>
      </c>
      <c r="AP173" s="291">
        <v>91.47</v>
      </c>
      <c r="AQ173" s="291">
        <v>2393.5500000000002</v>
      </c>
      <c r="AR173" s="282"/>
      <c r="AS173" s="280"/>
      <c r="AT173" s="280"/>
      <c r="AU173" s="282">
        <v>93.72</v>
      </c>
      <c r="AV173" s="282">
        <v>180.68</v>
      </c>
      <c r="AW173" s="282">
        <v>83.64</v>
      </c>
      <c r="AX173" s="282">
        <v>91.47</v>
      </c>
      <c r="AY173" s="282">
        <v>2393.5500000000002</v>
      </c>
      <c r="AZ173" s="187"/>
      <c r="BA173" s="182"/>
    </row>
    <row r="174" spans="1:53" s="188" customFormat="1" x14ac:dyDescent="0.2">
      <c r="A174" s="182"/>
      <c r="B174" s="185" t="s">
        <v>255</v>
      </c>
      <c r="C174" s="185"/>
      <c r="D174" s="213" t="s">
        <v>256</v>
      </c>
      <c r="E174" s="338">
        <v>175</v>
      </c>
      <c r="F174" s="338">
        <v>93</v>
      </c>
      <c r="G174" s="338">
        <v>67</v>
      </c>
      <c r="H174" s="338">
        <v>60</v>
      </c>
      <c r="I174" s="338">
        <v>81</v>
      </c>
      <c r="J174" s="185"/>
      <c r="K174" s="182"/>
      <c r="L174" s="182"/>
      <c r="M174" s="245">
        <v>58335.19</v>
      </c>
      <c r="N174" s="245">
        <v>18268.150000000001</v>
      </c>
      <c r="O174" s="245">
        <v>11847.84</v>
      </c>
      <c r="P174" s="245">
        <v>12357.53</v>
      </c>
      <c r="Q174" s="245">
        <v>184909.68</v>
      </c>
      <c r="R174" s="245"/>
      <c r="S174" s="182"/>
      <c r="T174" s="182"/>
      <c r="U174" s="352">
        <v>333.34394285714302</v>
      </c>
      <c r="V174" s="352">
        <v>196.43172043010699</v>
      </c>
      <c r="W174" s="352">
        <v>176.83343283582099</v>
      </c>
      <c r="X174" s="352">
        <v>205.95883333333299</v>
      </c>
      <c r="Y174" s="352">
        <v>2282.8355555555499</v>
      </c>
      <c r="AA174" s="182"/>
      <c r="AB174" s="185" t="s">
        <v>330</v>
      </c>
      <c r="AC174" s="185"/>
      <c r="AD174" s="186" t="s">
        <v>331</v>
      </c>
      <c r="AE174" s="354">
        <v>2</v>
      </c>
      <c r="AF174" s="354">
        <v>2</v>
      </c>
      <c r="AG174" s="354">
        <v>1</v>
      </c>
      <c r="AH174" s="354">
        <v>1</v>
      </c>
      <c r="AI174" s="354">
        <v>1</v>
      </c>
      <c r="AJ174" s="187"/>
      <c r="AK174" s="182"/>
      <c r="AL174" s="182"/>
      <c r="AM174" s="291">
        <v>16.440000000000001</v>
      </c>
      <c r="AN174" s="291">
        <v>18.100000000000001</v>
      </c>
      <c r="AO174" s="291">
        <v>3.58</v>
      </c>
      <c r="AP174" s="291">
        <v>3.88</v>
      </c>
      <c r="AQ174" s="291">
        <v>102.16</v>
      </c>
      <c r="AR174" s="282"/>
      <c r="AS174" s="280"/>
      <c r="AT174" s="280"/>
      <c r="AU174" s="282">
        <v>8.2200000000000006</v>
      </c>
      <c r="AV174" s="282">
        <v>9.0500000000000007</v>
      </c>
      <c r="AW174" s="282">
        <v>3.58</v>
      </c>
      <c r="AX174" s="282">
        <v>3.88</v>
      </c>
      <c r="AY174" s="282">
        <v>102.16</v>
      </c>
      <c r="AZ174" s="187"/>
      <c r="BA174" s="182"/>
    </row>
    <row r="175" spans="1:53" s="188" customFormat="1" x14ac:dyDescent="0.2">
      <c r="A175" s="182"/>
      <c r="B175" s="185" t="s">
        <v>257</v>
      </c>
      <c r="C175" s="185"/>
      <c r="D175" s="213" t="s">
        <v>259</v>
      </c>
      <c r="E175" s="338">
        <v>2</v>
      </c>
      <c r="F175" s="338">
        <v>2</v>
      </c>
      <c r="G175" s="338">
        <v>1</v>
      </c>
      <c r="H175" s="338">
        <v>1</v>
      </c>
      <c r="I175" s="338">
        <v>3</v>
      </c>
      <c r="J175" s="185"/>
      <c r="K175" s="182"/>
      <c r="L175" s="182"/>
      <c r="M175" s="245">
        <v>1521.67</v>
      </c>
      <c r="N175" s="245">
        <v>788.72</v>
      </c>
      <c r="O175" s="245">
        <v>509.19</v>
      </c>
      <c r="P175" s="245">
        <v>785.22</v>
      </c>
      <c r="Q175" s="245">
        <v>5243.04</v>
      </c>
      <c r="R175" s="245"/>
      <c r="S175" s="182"/>
      <c r="T175" s="182"/>
      <c r="U175" s="352">
        <v>760.83500000000004</v>
      </c>
      <c r="V175" s="352">
        <v>394.36</v>
      </c>
      <c r="W175" s="352">
        <v>509.19</v>
      </c>
      <c r="X175" s="352">
        <v>785.22</v>
      </c>
      <c r="Y175" s="352">
        <v>1747.68</v>
      </c>
      <c r="AA175" s="182"/>
      <c r="AB175" s="185" t="s">
        <v>332</v>
      </c>
      <c r="AC175" s="185"/>
      <c r="AD175" s="186" t="s">
        <v>333</v>
      </c>
      <c r="AE175" s="354">
        <v>1</v>
      </c>
      <c r="AF175" s="354">
        <v>1</v>
      </c>
      <c r="AG175" s="354">
        <v>1</v>
      </c>
      <c r="AH175" s="354">
        <v>1</v>
      </c>
      <c r="AI175" s="354">
        <v>1</v>
      </c>
      <c r="AJ175" s="187"/>
      <c r="AK175" s="182"/>
      <c r="AL175" s="182"/>
      <c r="AM175" s="291">
        <v>64.45</v>
      </c>
      <c r="AN175" s="291">
        <v>115.75</v>
      </c>
      <c r="AO175" s="291">
        <v>160.62</v>
      </c>
      <c r="AP175" s="291">
        <v>124.9</v>
      </c>
      <c r="AQ175" s="291">
        <v>1257.02</v>
      </c>
      <c r="AR175" s="282"/>
      <c r="AS175" s="280"/>
      <c r="AT175" s="280"/>
      <c r="AU175" s="282">
        <v>64.45</v>
      </c>
      <c r="AV175" s="282">
        <v>115.75</v>
      </c>
      <c r="AW175" s="282">
        <v>160.62</v>
      </c>
      <c r="AX175" s="282">
        <v>124.9</v>
      </c>
      <c r="AY175" s="282">
        <v>1257.02</v>
      </c>
      <c r="AZ175" s="187"/>
      <c r="BA175" s="182"/>
    </row>
    <row r="176" spans="1:53" s="188" customFormat="1" x14ac:dyDescent="0.2">
      <c r="A176" s="182"/>
      <c r="B176" s="185" t="s">
        <v>260</v>
      </c>
      <c r="C176" s="185"/>
      <c r="D176" s="213" t="s">
        <v>77</v>
      </c>
      <c r="E176" s="338">
        <v>15</v>
      </c>
      <c r="F176" s="338">
        <v>6</v>
      </c>
      <c r="G176" s="338">
        <v>3</v>
      </c>
      <c r="H176" s="338">
        <v>3</v>
      </c>
      <c r="I176" s="338">
        <v>4</v>
      </c>
      <c r="J176" s="185"/>
      <c r="K176" s="182"/>
      <c r="L176" s="182"/>
      <c r="M176" s="245">
        <v>3289.86</v>
      </c>
      <c r="N176" s="245">
        <v>949.82</v>
      </c>
      <c r="O176" s="245">
        <v>445.16</v>
      </c>
      <c r="P176" s="245">
        <v>747.82</v>
      </c>
      <c r="Q176" s="245">
        <v>4726.8999999999996</v>
      </c>
      <c r="R176" s="245"/>
      <c r="S176" s="182"/>
      <c r="T176" s="182"/>
      <c r="U176" s="352">
        <v>219.32400000000001</v>
      </c>
      <c r="V176" s="352">
        <v>158.303333333333</v>
      </c>
      <c r="W176" s="352">
        <v>148.386666666667</v>
      </c>
      <c r="X176" s="352">
        <v>249.273333333333</v>
      </c>
      <c r="Y176" s="352">
        <v>1181.7249999999999</v>
      </c>
      <c r="AA176" s="182"/>
      <c r="AB176" s="185" t="s">
        <v>335</v>
      </c>
      <c r="AC176" s="185"/>
      <c r="AD176" s="186" t="s">
        <v>104</v>
      </c>
      <c r="AE176" s="354">
        <v>1</v>
      </c>
      <c r="AF176" s="354"/>
      <c r="AG176" s="354"/>
      <c r="AH176" s="354"/>
      <c r="AI176" s="354"/>
      <c r="AJ176" s="187"/>
      <c r="AK176" s="182"/>
      <c r="AL176" s="182"/>
      <c r="AM176" s="291">
        <v>18.78</v>
      </c>
      <c r="AN176" s="291"/>
      <c r="AO176" s="291"/>
      <c r="AP176" s="291"/>
      <c r="AQ176" s="291"/>
      <c r="AR176" s="282"/>
      <c r="AS176" s="280"/>
      <c r="AT176" s="280"/>
      <c r="AU176" s="282">
        <v>18.78</v>
      </c>
      <c r="AV176" s="282"/>
      <c r="AW176" s="282"/>
      <c r="AX176" s="282"/>
      <c r="AY176" s="282"/>
      <c r="AZ176" s="187"/>
      <c r="BA176" s="182"/>
    </row>
    <row r="177" spans="1:53" s="188" customFormat="1" x14ac:dyDescent="0.2">
      <c r="A177" s="182"/>
      <c r="B177" s="185" t="s">
        <v>260</v>
      </c>
      <c r="C177" s="185"/>
      <c r="D177" s="213" t="s">
        <v>120</v>
      </c>
      <c r="E177" s="338">
        <v>46</v>
      </c>
      <c r="F177" s="338">
        <v>24</v>
      </c>
      <c r="G177" s="338">
        <v>17</v>
      </c>
      <c r="H177" s="338">
        <v>14</v>
      </c>
      <c r="I177" s="338">
        <v>16</v>
      </c>
      <c r="J177" s="185"/>
      <c r="K177" s="182"/>
      <c r="L177" s="182"/>
      <c r="M177" s="245">
        <v>12338.9</v>
      </c>
      <c r="N177" s="245">
        <v>4163.8999999999996</v>
      </c>
      <c r="O177" s="245">
        <v>2462.3000000000002</v>
      </c>
      <c r="P177" s="245">
        <v>2063.6</v>
      </c>
      <c r="Q177" s="245">
        <v>21072.89</v>
      </c>
      <c r="R177" s="245"/>
      <c r="S177" s="182"/>
      <c r="T177" s="182"/>
      <c r="U177" s="352">
        <v>268.23695652173899</v>
      </c>
      <c r="V177" s="352">
        <v>173.495833333333</v>
      </c>
      <c r="W177" s="352">
        <v>144.84117647058801</v>
      </c>
      <c r="X177" s="352">
        <v>147.4</v>
      </c>
      <c r="Y177" s="352">
        <v>1317.055625</v>
      </c>
      <c r="AA177" s="182"/>
      <c r="AB177" s="185" t="s">
        <v>337</v>
      </c>
      <c r="AC177" s="185"/>
      <c r="AD177" s="186" t="s">
        <v>145</v>
      </c>
      <c r="AE177" s="354">
        <v>19</v>
      </c>
      <c r="AF177" s="354">
        <v>9</v>
      </c>
      <c r="AG177" s="354">
        <v>2</v>
      </c>
      <c r="AH177" s="354">
        <v>3</v>
      </c>
      <c r="AI177" s="354">
        <v>3</v>
      </c>
      <c r="AJ177" s="187"/>
      <c r="AK177" s="182"/>
      <c r="AL177" s="182"/>
      <c r="AM177" s="291">
        <v>4266.8100000000004</v>
      </c>
      <c r="AN177" s="291">
        <v>1242.68</v>
      </c>
      <c r="AO177" s="291">
        <v>101.46</v>
      </c>
      <c r="AP177" s="291">
        <v>185.4</v>
      </c>
      <c r="AQ177" s="291">
        <v>463.66</v>
      </c>
      <c r="AR177" s="282"/>
      <c r="AS177" s="280"/>
      <c r="AT177" s="280"/>
      <c r="AU177" s="282">
        <v>224.56894736842099</v>
      </c>
      <c r="AV177" s="282">
        <v>138.07555555555601</v>
      </c>
      <c r="AW177" s="282">
        <v>50.73</v>
      </c>
      <c r="AX177" s="282">
        <v>61.8</v>
      </c>
      <c r="AY177" s="282">
        <v>154.553333333333</v>
      </c>
      <c r="AZ177" s="187"/>
      <c r="BA177" s="182"/>
    </row>
    <row r="178" spans="1:53" s="188" customFormat="1" x14ac:dyDescent="0.2">
      <c r="A178" s="182"/>
      <c r="B178" s="185" t="s">
        <v>261</v>
      </c>
      <c r="C178" s="185"/>
      <c r="D178" s="213" t="s">
        <v>73</v>
      </c>
      <c r="E178" s="338">
        <v>1858</v>
      </c>
      <c r="F178" s="338">
        <v>995</v>
      </c>
      <c r="G178" s="338">
        <v>616</v>
      </c>
      <c r="H178" s="338">
        <v>484</v>
      </c>
      <c r="I178" s="338">
        <v>765</v>
      </c>
      <c r="J178" s="185"/>
      <c r="K178" s="182"/>
      <c r="L178" s="182"/>
      <c r="M178" s="245">
        <v>587453.29000000202</v>
      </c>
      <c r="N178" s="245">
        <v>222790.04</v>
      </c>
      <c r="O178" s="245">
        <v>98196.309999999896</v>
      </c>
      <c r="P178" s="245">
        <v>90662.930000000095</v>
      </c>
      <c r="Q178" s="245">
        <v>860306.46</v>
      </c>
      <c r="R178" s="245"/>
      <c r="S178" s="182"/>
      <c r="T178" s="182"/>
      <c r="U178" s="352">
        <v>316.17507534983901</v>
      </c>
      <c r="V178" s="352">
        <v>223.90958793969801</v>
      </c>
      <c r="W178" s="352">
        <v>159.40959415584399</v>
      </c>
      <c r="X178" s="352">
        <v>187.32010330578501</v>
      </c>
      <c r="Y178" s="352">
        <v>1124.58360784314</v>
      </c>
      <c r="AA178" s="182"/>
      <c r="AB178" s="185" t="s">
        <v>340</v>
      </c>
      <c r="AC178" s="185"/>
      <c r="AD178" s="186" t="s">
        <v>107</v>
      </c>
      <c r="AE178" s="354">
        <v>33</v>
      </c>
      <c r="AF178" s="354">
        <v>21</v>
      </c>
      <c r="AG178" s="354">
        <v>14</v>
      </c>
      <c r="AH178" s="354">
        <v>13</v>
      </c>
      <c r="AI178" s="354">
        <v>9</v>
      </c>
      <c r="AJ178" s="187"/>
      <c r="AK178" s="182"/>
      <c r="AL178" s="182"/>
      <c r="AM178" s="291">
        <v>17834.52</v>
      </c>
      <c r="AN178" s="291">
        <v>28772.36</v>
      </c>
      <c r="AO178" s="291">
        <v>5875.33</v>
      </c>
      <c r="AP178" s="291">
        <v>3425.33</v>
      </c>
      <c r="AQ178" s="291">
        <v>3793.85</v>
      </c>
      <c r="AR178" s="282"/>
      <c r="AS178" s="280"/>
      <c r="AT178" s="280"/>
      <c r="AU178" s="282">
        <v>540.44000000000005</v>
      </c>
      <c r="AV178" s="282">
        <v>1370.1123809523799</v>
      </c>
      <c r="AW178" s="282">
        <v>419.66642857142898</v>
      </c>
      <c r="AX178" s="282">
        <v>263.48692307692301</v>
      </c>
      <c r="AY178" s="282">
        <v>421.53888888888901</v>
      </c>
      <c r="AZ178" s="187"/>
      <c r="BA178" s="182"/>
    </row>
    <row r="179" spans="1:53" s="188" customFormat="1" x14ac:dyDescent="0.2">
      <c r="A179" s="182"/>
      <c r="B179" s="185" t="s">
        <v>264</v>
      </c>
      <c r="C179" s="185"/>
      <c r="D179" s="213" t="s">
        <v>64</v>
      </c>
      <c r="E179" s="338">
        <v>289</v>
      </c>
      <c r="F179" s="338">
        <v>122</v>
      </c>
      <c r="G179" s="338">
        <v>80</v>
      </c>
      <c r="H179" s="338">
        <v>55</v>
      </c>
      <c r="I179" s="338">
        <v>73</v>
      </c>
      <c r="J179" s="185"/>
      <c r="K179" s="182"/>
      <c r="L179" s="182"/>
      <c r="M179" s="245">
        <v>83226.92</v>
      </c>
      <c r="N179" s="245">
        <v>20437.62</v>
      </c>
      <c r="O179" s="245">
        <v>7342.43</v>
      </c>
      <c r="P179" s="245">
        <v>7286.71</v>
      </c>
      <c r="Q179" s="245">
        <v>45777.120000000003</v>
      </c>
      <c r="R179" s="245"/>
      <c r="S179" s="182"/>
      <c r="T179" s="182"/>
      <c r="U179" s="352">
        <v>287.982422145329</v>
      </c>
      <c r="V179" s="352">
        <v>167.521475409836</v>
      </c>
      <c r="W179" s="352">
        <v>91.780375000000006</v>
      </c>
      <c r="X179" s="352">
        <v>132.48563636363599</v>
      </c>
      <c r="Y179" s="352">
        <v>627.08383561643905</v>
      </c>
      <c r="AA179" s="182"/>
      <c r="AB179" s="185" t="s">
        <v>341</v>
      </c>
      <c r="AC179" s="185"/>
      <c r="AD179" s="186" t="s">
        <v>88</v>
      </c>
      <c r="AE179" s="354">
        <v>12</v>
      </c>
      <c r="AF179" s="354">
        <v>7</v>
      </c>
      <c r="AG179" s="354">
        <v>5</v>
      </c>
      <c r="AH179" s="354">
        <v>4</v>
      </c>
      <c r="AI179" s="354">
        <v>4</v>
      </c>
      <c r="AJ179" s="187"/>
      <c r="AK179" s="182"/>
      <c r="AL179" s="182"/>
      <c r="AM179" s="291">
        <v>4639.55</v>
      </c>
      <c r="AN179" s="291">
        <v>3626.09</v>
      </c>
      <c r="AO179" s="291">
        <v>1566.91</v>
      </c>
      <c r="AP179" s="291">
        <v>1630.19</v>
      </c>
      <c r="AQ179" s="291">
        <v>3397.75</v>
      </c>
      <c r="AR179" s="282"/>
      <c r="AS179" s="280"/>
      <c r="AT179" s="280"/>
      <c r="AU179" s="282">
        <v>386.629166666667</v>
      </c>
      <c r="AV179" s="282">
        <v>518.012857142857</v>
      </c>
      <c r="AW179" s="282">
        <v>313.38200000000001</v>
      </c>
      <c r="AX179" s="282">
        <v>407.54750000000001</v>
      </c>
      <c r="AY179" s="282">
        <v>849.4375</v>
      </c>
      <c r="AZ179" s="187"/>
      <c r="BA179" s="182"/>
    </row>
    <row r="180" spans="1:53" s="188" customFormat="1" x14ac:dyDescent="0.2">
      <c r="A180" s="182"/>
      <c r="B180" s="185" t="s">
        <v>266</v>
      </c>
      <c r="C180" s="185"/>
      <c r="D180" s="213" t="s">
        <v>267</v>
      </c>
      <c r="E180" s="338">
        <v>67</v>
      </c>
      <c r="F180" s="338">
        <v>41</v>
      </c>
      <c r="G180" s="338">
        <v>28</v>
      </c>
      <c r="H180" s="338">
        <v>22</v>
      </c>
      <c r="I180" s="338">
        <v>33</v>
      </c>
      <c r="J180" s="185"/>
      <c r="K180" s="182"/>
      <c r="L180" s="182"/>
      <c r="M180" s="245">
        <v>28339.27</v>
      </c>
      <c r="N180" s="245">
        <v>4733.3</v>
      </c>
      <c r="O180" s="245">
        <v>3574.16</v>
      </c>
      <c r="P180" s="245">
        <v>3943.19</v>
      </c>
      <c r="Q180" s="245">
        <v>28818.93</v>
      </c>
      <c r="R180" s="245"/>
      <c r="S180" s="182"/>
      <c r="T180" s="182"/>
      <c r="U180" s="352">
        <v>422.97417910447803</v>
      </c>
      <c r="V180" s="352">
        <v>115.446341463415</v>
      </c>
      <c r="W180" s="352">
        <v>127.648571428571</v>
      </c>
      <c r="X180" s="352">
        <v>179.23590909090899</v>
      </c>
      <c r="Y180" s="352">
        <v>873.30090909090904</v>
      </c>
      <c r="AA180" s="182"/>
      <c r="AB180" s="185" t="s">
        <v>342</v>
      </c>
      <c r="AC180" s="185"/>
      <c r="AD180" s="186" t="s">
        <v>201</v>
      </c>
      <c r="AE180" s="354">
        <v>2</v>
      </c>
      <c r="AF180" s="354">
        <v>2</v>
      </c>
      <c r="AG180" s="354">
        <v>1</v>
      </c>
      <c r="AH180" s="354">
        <v>1</v>
      </c>
      <c r="AI180" s="354">
        <v>2</v>
      </c>
      <c r="AJ180" s="187"/>
      <c r="AK180" s="182"/>
      <c r="AL180" s="182"/>
      <c r="AM180" s="291">
        <v>108.34</v>
      </c>
      <c r="AN180" s="291">
        <v>101.63</v>
      </c>
      <c r="AO180" s="291">
        <v>19.97</v>
      </c>
      <c r="AP180" s="291">
        <v>20.97</v>
      </c>
      <c r="AQ180" s="291">
        <v>282</v>
      </c>
      <c r="AR180" s="282"/>
      <c r="AS180" s="280"/>
      <c r="AT180" s="280"/>
      <c r="AU180" s="282">
        <v>54.17</v>
      </c>
      <c r="AV180" s="282">
        <v>50.814999999999998</v>
      </c>
      <c r="AW180" s="282">
        <v>19.97</v>
      </c>
      <c r="AX180" s="282">
        <v>20.97</v>
      </c>
      <c r="AY180" s="282">
        <v>141</v>
      </c>
      <c r="AZ180" s="187"/>
      <c r="BA180" s="182"/>
    </row>
    <row r="181" spans="1:53" s="188" customFormat="1" ht="13.5" thickBot="1" x14ac:dyDescent="0.25">
      <c r="A181" s="182"/>
      <c r="B181" s="189" t="s">
        <v>266</v>
      </c>
      <c r="C181" s="189"/>
      <c r="D181" s="215" t="s">
        <v>120</v>
      </c>
      <c r="E181" s="339">
        <v>2</v>
      </c>
      <c r="F181" s="339">
        <v>2</v>
      </c>
      <c r="G181" s="339">
        <v>1</v>
      </c>
      <c r="H181" s="339">
        <v>1</v>
      </c>
      <c r="I181" s="339">
        <v>1</v>
      </c>
      <c r="J181" s="189"/>
      <c r="K181" s="182"/>
      <c r="L181" s="182"/>
      <c r="M181" s="273">
        <v>302.06</v>
      </c>
      <c r="N181" s="273">
        <v>186.22</v>
      </c>
      <c r="O181" s="273">
        <v>6.98</v>
      </c>
      <c r="P181" s="273">
        <v>6.98</v>
      </c>
      <c r="Q181" s="273">
        <v>948.18</v>
      </c>
      <c r="R181" s="273"/>
      <c r="S181" s="182"/>
      <c r="T181" s="182"/>
      <c r="U181" s="352">
        <v>151.03</v>
      </c>
      <c r="V181" s="352">
        <v>93.11</v>
      </c>
      <c r="W181" s="352">
        <v>6.98</v>
      </c>
      <c r="X181" s="352">
        <v>6.98</v>
      </c>
      <c r="Y181" s="352">
        <v>948.18</v>
      </c>
      <c r="AA181" s="182"/>
      <c r="AB181" s="189" t="s">
        <v>343</v>
      </c>
      <c r="AC181" s="189"/>
      <c r="AD181" s="190" t="s">
        <v>201</v>
      </c>
      <c r="AE181" s="355">
        <v>2</v>
      </c>
      <c r="AF181" s="355">
        <v>2</v>
      </c>
      <c r="AG181" s="355">
        <v>2</v>
      </c>
      <c r="AH181" s="355">
        <v>2</v>
      </c>
      <c r="AI181" s="355">
        <v>1</v>
      </c>
      <c r="AJ181" s="192"/>
      <c r="AK181" s="182"/>
      <c r="AL181" s="182"/>
      <c r="AM181" s="292">
        <v>86.21</v>
      </c>
      <c r="AN181" s="293">
        <v>82.6</v>
      </c>
      <c r="AO181" s="293">
        <v>77.78</v>
      </c>
      <c r="AP181" s="293">
        <v>90.5</v>
      </c>
      <c r="AQ181" s="293">
        <v>195.05</v>
      </c>
      <c r="AR181" s="284"/>
      <c r="AS181" s="280"/>
      <c r="AT181" s="280"/>
      <c r="AU181" s="283">
        <v>43.104999999999997</v>
      </c>
      <c r="AV181" s="284">
        <v>41.3</v>
      </c>
      <c r="AW181" s="284">
        <v>38.89</v>
      </c>
      <c r="AX181" s="284">
        <v>45.25</v>
      </c>
      <c r="AY181" s="284">
        <v>195.05</v>
      </c>
      <c r="AZ181" s="192"/>
      <c r="BA181" s="182"/>
    </row>
    <row r="182" spans="1:53" s="188" customFormat="1" x14ac:dyDescent="0.2">
      <c r="A182" s="182"/>
      <c r="B182" s="185" t="s">
        <v>784</v>
      </c>
      <c r="C182" s="185"/>
      <c r="D182" s="213" t="s">
        <v>267</v>
      </c>
      <c r="E182" s="338">
        <v>2</v>
      </c>
      <c r="F182" s="338">
        <v>2</v>
      </c>
      <c r="G182" s="338">
        <v>1</v>
      </c>
      <c r="H182" s="338">
        <v>1</v>
      </c>
      <c r="I182" s="338">
        <v>1</v>
      </c>
      <c r="J182" s="185"/>
      <c r="K182" s="182"/>
      <c r="L182" s="182"/>
      <c r="M182" s="245">
        <v>396.92</v>
      </c>
      <c r="N182" s="245">
        <v>35.479999999999997</v>
      </c>
      <c r="O182" s="245">
        <v>24.61</v>
      </c>
      <c r="P182" s="245">
        <v>32.18</v>
      </c>
      <c r="Q182" s="245">
        <v>23.53</v>
      </c>
      <c r="R182" s="245"/>
      <c r="S182" s="182"/>
      <c r="T182" s="182"/>
      <c r="U182" s="352">
        <v>198.46</v>
      </c>
      <c r="V182" s="352">
        <v>17.739999999999998</v>
      </c>
      <c r="W182" s="352">
        <v>24.61</v>
      </c>
      <c r="X182" s="352">
        <v>32.18</v>
      </c>
      <c r="Y182" s="352">
        <v>23.53</v>
      </c>
      <c r="AA182" s="182"/>
      <c r="AB182" s="185" t="s">
        <v>344</v>
      </c>
      <c r="AC182" s="185"/>
      <c r="AD182" s="186" t="s">
        <v>107</v>
      </c>
      <c r="AE182" s="354"/>
      <c r="AF182" s="354">
        <v>1</v>
      </c>
      <c r="AG182" s="354"/>
      <c r="AH182" s="354">
        <v>1</v>
      </c>
      <c r="AI182" s="354">
        <v>1</v>
      </c>
      <c r="AJ182" s="187"/>
      <c r="AK182" s="182"/>
      <c r="AL182" s="182"/>
      <c r="AM182" s="291"/>
      <c r="AN182" s="291">
        <v>46.14</v>
      </c>
      <c r="AO182" s="291"/>
      <c r="AP182" s="291">
        <v>22.92</v>
      </c>
      <c r="AQ182" s="291">
        <v>48.57</v>
      </c>
      <c r="AR182" s="282"/>
      <c r="AS182" s="280"/>
      <c r="AT182" s="280"/>
      <c r="AU182" s="282"/>
      <c r="AV182" s="282">
        <v>46.14</v>
      </c>
      <c r="AW182" s="282"/>
      <c r="AX182" s="282">
        <v>22.92</v>
      </c>
      <c r="AY182" s="282">
        <v>48.57</v>
      </c>
      <c r="AZ182" s="187"/>
      <c r="BA182" s="182"/>
    </row>
    <row r="183" spans="1:53" s="188" customFormat="1" x14ac:dyDescent="0.2">
      <c r="A183" s="182"/>
      <c r="B183" s="185" t="s">
        <v>268</v>
      </c>
      <c r="C183" s="185"/>
      <c r="D183" s="213" t="s">
        <v>269</v>
      </c>
      <c r="E183" s="338">
        <v>24</v>
      </c>
      <c r="F183" s="338">
        <v>9</v>
      </c>
      <c r="G183" s="338">
        <v>5</v>
      </c>
      <c r="H183" s="338">
        <v>7</v>
      </c>
      <c r="I183" s="338">
        <v>8</v>
      </c>
      <c r="J183" s="185"/>
      <c r="K183" s="182"/>
      <c r="L183" s="182"/>
      <c r="M183" s="245">
        <v>7646.67</v>
      </c>
      <c r="N183" s="245">
        <v>2078.8200000000002</v>
      </c>
      <c r="O183" s="245">
        <v>1086.21</v>
      </c>
      <c r="P183" s="245">
        <v>2045.16</v>
      </c>
      <c r="Q183" s="245">
        <v>5402.88</v>
      </c>
      <c r="R183" s="245"/>
      <c r="S183" s="182"/>
      <c r="T183" s="182"/>
      <c r="U183" s="352">
        <v>318.61124999999998</v>
      </c>
      <c r="V183" s="352">
        <v>230.98</v>
      </c>
      <c r="W183" s="352">
        <v>217.24199999999999</v>
      </c>
      <c r="X183" s="352">
        <v>292.16571428571399</v>
      </c>
      <c r="Y183" s="352">
        <v>675.36</v>
      </c>
      <c r="AA183" s="182"/>
      <c r="AB183" s="185" t="s">
        <v>345</v>
      </c>
      <c r="AC183" s="185"/>
      <c r="AD183" s="186" t="s">
        <v>192</v>
      </c>
      <c r="AE183" s="354">
        <v>1</v>
      </c>
      <c r="AF183" s="354">
        <v>1</v>
      </c>
      <c r="AG183" s="354"/>
      <c r="AH183" s="354"/>
      <c r="AI183" s="354"/>
      <c r="AJ183" s="187"/>
      <c r="AK183" s="182"/>
      <c r="AL183" s="182"/>
      <c r="AM183" s="291">
        <v>24.6</v>
      </c>
      <c r="AN183" s="291">
        <v>60.5</v>
      </c>
      <c r="AO183" s="291"/>
      <c r="AP183" s="291"/>
      <c r="AQ183" s="291"/>
      <c r="AR183" s="282"/>
      <c r="AS183" s="280"/>
      <c r="AT183" s="280"/>
      <c r="AU183" s="282">
        <v>24.6</v>
      </c>
      <c r="AV183" s="282">
        <v>60.5</v>
      </c>
      <c r="AW183" s="282"/>
      <c r="AX183" s="282"/>
      <c r="AY183" s="282"/>
      <c r="AZ183" s="187"/>
      <c r="BA183" s="182"/>
    </row>
    <row r="184" spans="1:53" s="188" customFormat="1" x14ac:dyDescent="0.2">
      <c r="A184" s="182"/>
      <c r="B184" s="185" t="s">
        <v>270</v>
      </c>
      <c r="C184" s="185"/>
      <c r="D184" s="213" t="s">
        <v>271</v>
      </c>
      <c r="E184" s="338">
        <v>1</v>
      </c>
      <c r="F184" s="338"/>
      <c r="G184" s="338"/>
      <c r="H184" s="338"/>
      <c r="I184" s="338"/>
      <c r="J184" s="185"/>
      <c r="K184" s="182"/>
      <c r="L184" s="182"/>
      <c r="M184" s="245">
        <v>145.76</v>
      </c>
      <c r="N184" s="245"/>
      <c r="O184" s="245"/>
      <c r="P184" s="245"/>
      <c r="Q184" s="245"/>
      <c r="R184" s="245"/>
      <c r="S184" s="182"/>
      <c r="T184" s="182"/>
      <c r="U184" s="352">
        <v>145.76</v>
      </c>
      <c r="V184" s="352"/>
      <c r="W184" s="352"/>
      <c r="X184" s="352"/>
      <c r="Y184" s="352"/>
      <c r="AA184" s="182"/>
      <c r="AB184" s="185" t="s">
        <v>348</v>
      </c>
      <c r="AC184" s="185"/>
      <c r="AD184" s="186" t="s">
        <v>349</v>
      </c>
      <c r="AE184" s="354">
        <v>13</v>
      </c>
      <c r="AF184" s="354">
        <v>9</v>
      </c>
      <c r="AG184" s="354">
        <v>7</v>
      </c>
      <c r="AH184" s="354">
        <v>7</v>
      </c>
      <c r="AI184" s="354">
        <v>7</v>
      </c>
      <c r="AJ184" s="187"/>
      <c r="AK184" s="182"/>
      <c r="AL184" s="182"/>
      <c r="AM184" s="291">
        <v>2966.31</v>
      </c>
      <c r="AN184" s="291">
        <v>821.1</v>
      </c>
      <c r="AO184" s="291">
        <v>658.49</v>
      </c>
      <c r="AP184" s="291">
        <v>448.41</v>
      </c>
      <c r="AQ184" s="291">
        <v>18047.11</v>
      </c>
      <c r="AR184" s="282"/>
      <c r="AS184" s="280"/>
      <c r="AT184" s="280"/>
      <c r="AU184" s="282">
        <v>228.17769230769201</v>
      </c>
      <c r="AV184" s="282">
        <v>91.233333333333306</v>
      </c>
      <c r="AW184" s="282">
        <v>94.07</v>
      </c>
      <c r="AX184" s="282">
        <v>64.058571428571398</v>
      </c>
      <c r="AY184" s="282">
        <v>2578.1585714285702</v>
      </c>
      <c r="AZ184" s="187"/>
      <c r="BA184" s="182"/>
    </row>
    <row r="185" spans="1:53" s="188" customFormat="1" x14ac:dyDescent="0.2">
      <c r="A185" s="182"/>
      <c r="B185" s="185" t="s">
        <v>270</v>
      </c>
      <c r="C185" s="185"/>
      <c r="D185" s="213" t="s">
        <v>145</v>
      </c>
      <c r="E185" s="338">
        <v>33</v>
      </c>
      <c r="F185" s="338">
        <v>21</v>
      </c>
      <c r="G185" s="338">
        <v>17</v>
      </c>
      <c r="H185" s="338">
        <v>13</v>
      </c>
      <c r="I185" s="338">
        <v>25</v>
      </c>
      <c r="J185" s="185"/>
      <c r="K185" s="182"/>
      <c r="L185" s="182"/>
      <c r="M185" s="245">
        <v>8659.9</v>
      </c>
      <c r="N185" s="245">
        <v>2439.5100000000002</v>
      </c>
      <c r="O185" s="245">
        <v>2294.7800000000002</v>
      </c>
      <c r="P185" s="245">
        <v>1784.93</v>
      </c>
      <c r="Q185" s="245">
        <v>21399.34</v>
      </c>
      <c r="R185" s="245"/>
      <c r="S185" s="182"/>
      <c r="T185" s="182"/>
      <c r="U185" s="352">
        <v>262.42121212121202</v>
      </c>
      <c r="V185" s="352">
        <v>116.16714285714301</v>
      </c>
      <c r="W185" s="352">
        <v>134.987058823529</v>
      </c>
      <c r="X185" s="352">
        <v>137.30230769230801</v>
      </c>
      <c r="Y185" s="352">
        <v>855.97360000000003</v>
      </c>
      <c r="AA185" s="182"/>
      <c r="AB185" s="185" t="s">
        <v>350</v>
      </c>
      <c r="AC185" s="185"/>
      <c r="AD185" s="186" t="s">
        <v>187</v>
      </c>
      <c r="AE185" s="354">
        <v>14</v>
      </c>
      <c r="AF185" s="354">
        <v>11</v>
      </c>
      <c r="AG185" s="354">
        <v>9</v>
      </c>
      <c r="AH185" s="354">
        <v>8</v>
      </c>
      <c r="AI185" s="354">
        <v>9</v>
      </c>
      <c r="AJ185" s="187"/>
      <c r="AK185" s="182"/>
      <c r="AL185" s="182"/>
      <c r="AM185" s="291">
        <v>5013.3100000000004</v>
      </c>
      <c r="AN185" s="291">
        <v>2470.73</v>
      </c>
      <c r="AO185" s="291">
        <v>1544.93</v>
      </c>
      <c r="AP185" s="291">
        <v>1634.85</v>
      </c>
      <c r="AQ185" s="291">
        <v>4204.18</v>
      </c>
      <c r="AR185" s="282"/>
      <c r="AS185" s="280"/>
      <c r="AT185" s="280"/>
      <c r="AU185" s="282">
        <v>358.09357142857101</v>
      </c>
      <c r="AV185" s="282">
        <v>224.61181818181799</v>
      </c>
      <c r="AW185" s="282">
        <v>171.65888888888901</v>
      </c>
      <c r="AX185" s="282">
        <v>204.35624999999999</v>
      </c>
      <c r="AY185" s="282">
        <v>467.13111111111101</v>
      </c>
      <c r="AZ185" s="187"/>
      <c r="BA185" s="182"/>
    </row>
    <row r="186" spans="1:53" s="188" customFormat="1" x14ac:dyDescent="0.2">
      <c r="A186" s="182"/>
      <c r="B186" s="185" t="s">
        <v>270</v>
      </c>
      <c r="C186" s="185"/>
      <c r="D186" s="213" t="s">
        <v>272</v>
      </c>
      <c r="E186" s="338"/>
      <c r="F186" s="338"/>
      <c r="G186" s="338"/>
      <c r="H186" s="338"/>
      <c r="I186" s="338">
        <v>1</v>
      </c>
      <c r="J186" s="185"/>
      <c r="K186" s="182"/>
      <c r="L186" s="182"/>
      <c r="M186" s="245"/>
      <c r="N186" s="245"/>
      <c r="O186" s="245"/>
      <c r="P186" s="245"/>
      <c r="Q186" s="245">
        <v>2259.69</v>
      </c>
      <c r="R186" s="245"/>
      <c r="S186" s="182"/>
      <c r="T186" s="182"/>
      <c r="U186" s="352"/>
      <c r="V186" s="352"/>
      <c r="W186" s="352"/>
      <c r="X186" s="352"/>
      <c r="Y186" s="352">
        <v>2259.69</v>
      </c>
      <c r="AA186" s="182"/>
      <c r="AB186" s="185" t="s">
        <v>665</v>
      </c>
      <c r="AC186" s="185"/>
      <c r="AD186" s="186" t="s">
        <v>287</v>
      </c>
      <c r="AE186" s="354">
        <v>2</v>
      </c>
      <c r="AF186" s="354">
        <v>1</v>
      </c>
      <c r="AG186" s="354">
        <v>1</v>
      </c>
      <c r="AH186" s="354"/>
      <c r="AI186" s="354"/>
      <c r="AJ186" s="187"/>
      <c r="AK186" s="182"/>
      <c r="AL186" s="182"/>
      <c r="AM186" s="291">
        <v>65.38</v>
      </c>
      <c r="AN186" s="291">
        <v>34.43</v>
      </c>
      <c r="AO186" s="291">
        <v>19.82</v>
      </c>
      <c r="AP186" s="291"/>
      <c r="AQ186" s="291"/>
      <c r="AR186" s="282"/>
      <c r="AS186" s="280"/>
      <c r="AT186" s="280"/>
      <c r="AU186" s="282">
        <v>32.69</v>
      </c>
      <c r="AV186" s="282">
        <v>34.43</v>
      </c>
      <c r="AW186" s="282">
        <v>19.82</v>
      </c>
      <c r="AX186" s="282"/>
      <c r="AY186" s="282"/>
      <c r="AZ186" s="187"/>
      <c r="BA186" s="182"/>
    </row>
    <row r="187" spans="1:53" s="188" customFormat="1" x14ac:dyDescent="0.2">
      <c r="A187" s="182"/>
      <c r="B187" s="185" t="s">
        <v>273</v>
      </c>
      <c r="C187" s="185"/>
      <c r="D187" s="213" t="s">
        <v>272</v>
      </c>
      <c r="E187" s="338">
        <v>82</v>
      </c>
      <c r="F187" s="338">
        <v>55</v>
      </c>
      <c r="G187" s="338">
        <v>31</v>
      </c>
      <c r="H187" s="338">
        <v>29</v>
      </c>
      <c r="I187" s="338">
        <v>39</v>
      </c>
      <c r="J187" s="185"/>
      <c r="K187" s="182"/>
      <c r="L187" s="182"/>
      <c r="M187" s="245">
        <v>26219.67</v>
      </c>
      <c r="N187" s="245">
        <v>11782.02</v>
      </c>
      <c r="O187" s="245">
        <v>4979.51</v>
      </c>
      <c r="P187" s="245">
        <v>5160.2299999999996</v>
      </c>
      <c r="Q187" s="245">
        <v>36861.800000000003</v>
      </c>
      <c r="R187" s="245"/>
      <c r="S187" s="182"/>
      <c r="T187" s="182"/>
      <c r="U187" s="352">
        <v>319.75207317073199</v>
      </c>
      <c r="V187" s="352">
        <v>214.21854545454499</v>
      </c>
      <c r="W187" s="352">
        <v>160.62935483870999</v>
      </c>
      <c r="X187" s="352">
        <v>177.938965517241</v>
      </c>
      <c r="Y187" s="352">
        <v>945.17435897435905</v>
      </c>
      <c r="AA187" s="182"/>
      <c r="AB187" s="185" t="s">
        <v>353</v>
      </c>
      <c r="AC187" s="185"/>
      <c r="AD187" s="186" t="s">
        <v>73</v>
      </c>
      <c r="AE187" s="354">
        <v>1</v>
      </c>
      <c r="AF187" s="354">
        <v>1</v>
      </c>
      <c r="AG187" s="354">
        <v>1</v>
      </c>
      <c r="AH187" s="354">
        <v>1</v>
      </c>
      <c r="AI187" s="354">
        <v>1</v>
      </c>
      <c r="AJ187" s="187"/>
      <c r="AK187" s="182"/>
      <c r="AL187" s="182"/>
      <c r="AM187" s="291">
        <v>15.4</v>
      </c>
      <c r="AN187" s="291">
        <v>11.72</v>
      </c>
      <c r="AO187" s="291">
        <v>13.9</v>
      </c>
      <c r="AP187" s="291">
        <v>14.33</v>
      </c>
      <c r="AQ187" s="291">
        <v>472.13</v>
      </c>
      <c r="AR187" s="282"/>
      <c r="AS187" s="280"/>
      <c r="AT187" s="280"/>
      <c r="AU187" s="282">
        <v>15.4</v>
      </c>
      <c r="AV187" s="282">
        <v>11.72</v>
      </c>
      <c r="AW187" s="282">
        <v>13.9</v>
      </c>
      <c r="AX187" s="282">
        <v>14.33</v>
      </c>
      <c r="AY187" s="282">
        <v>472.13</v>
      </c>
      <c r="AZ187" s="187"/>
      <c r="BA187" s="182"/>
    </row>
    <row r="188" spans="1:53" s="188" customFormat="1" x14ac:dyDescent="0.2">
      <c r="A188" s="182"/>
      <c r="B188" s="185" t="s">
        <v>659</v>
      </c>
      <c r="C188" s="185"/>
      <c r="D188" s="213" t="s">
        <v>479</v>
      </c>
      <c r="E188" s="338">
        <v>1</v>
      </c>
      <c r="F188" s="338"/>
      <c r="G188" s="338"/>
      <c r="H188" s="338"/>
      <c r="I188" s="338"/>
      <c r="J188" s="185"/>
      <c r="K188" s="182"/>
      <c r="L188" s="182"/>
      <c r="M188" s="245">
        <v>610.38</v>
      </c>
      <c r="N188" s="245"/>
      <c r="O188" s="245"/>
      <c r="P188" s="245"/>
      <c r="Q188" s="245"/>
      <c r="R188" s="245"/>
      <c r="S188" s="182"/>
      <c r="T188" s="182"/>
      <c r="U188" s="352">
        <v>610.38</v>
      </c>
      <c r="V188" s="352"/>
      <c r="W188" s="352"/>
      <c r="X188" s="352"/>
      <c r="Y188" s="352"/>
      <c r="AA188" s="182"/>
      <c r="AB188" s="185" t="s">
        <v>354</v>
      </c>
      <c r="AC188" s="185"/>
      <c r="AD188" s="186" t="s">
        <v>154</v>
      </c>
      <c r="AE188" s="354">
        <v>24</v>
      </c>
      <c r="AF188" s="354">
        <v>13</v>
      </c>
      <c r="AG188" s="354">
        <v>11</v>
      </c>
      <c r="AH188" s="354">
        <v>8</v>
      </c>
      <c r="AI188" s="354">
        <v>6</v>
      </c>
      <c r="AJ188" s="187"/>
      <c r="AK188" s="182"/>
      <c r="AL188" s="182"/>
      <c r="AM188" s="291">
        <v>5151.46</v>
      </c>
      <c r="AN188" s="291">
        <v>2091.5500000000002</v>
      </c>
      <c r="AO188" s="291">
        <v>786.94</v>
      </c>
      <c r="AP188" s="291">
        <v>681.16</v>
      </c>
      <c r="AQ188" s="291">
        <v>3232.26</v>
      </c>
      <c r="AR188" s="282"/>
      <c r="AS188" s="280"/>
      <c r="AT188" s="280"/>
      <c r="AU188" s="282">
        <v>214.64416666666699</v>
      </c>
      <c r="AV188" s="282">
        <v>160.888461538462</v>
      </c>
      <c r="AW188" s="282">
        <v>71.540000000000006</v>
      </c>
      <c r="AX188" s="282">
        <v>85.144999999999996</v>
      </c>
      <c r="AY188" s="282">
        <v>538.71</v>
      </c>
      <c r="AZ188" s="187"/>
      <c r="BA188" s="182"/>
    </row>
    <row r="189" spans="1:53" s="188" customFormat="1" x14ac:dyDescent="0.2">
      <c r="A189" s="182"/>
      <c r="B189" s="185" t="s">
        <v>275</v>
      </c>
      <c r="C189" s="185"/>
      <c r="D189" s="213" t="s">
        <v>100</v>
      </c>
      <c r="E189" s="338">
        <v>5</v>
      </c>
      <c r="F189" s="338">
        <v>2</v>
      </c>
      <c r="G189" s="338"/>
      <c r="H189" s="338"/>
      <c r="I189" s="338">
        <v>2</v>
      </c>
      <c r="J189" s="185"/>
      <c r="K189" s="182"/>
      <c r="L189" s="182"/>
      <c r="M189" s="245">
        <v>1516.07</v>
      </c>
      <c r="N189" s="245">
        <v>96.94</v>
      </c>
      <c r="O189" s="245"/>
      <c r="P189" s="245"/>
      <c r="Q189" s="245">
        <v>1219.07</v>
      </c>
      <c r="R189" s="245"/>
      <c r="S189" s="182"/>
      <c r="T189" s="182"/>
      <c r="U189" s="352">
        <v>303.214</v>
      </c>
      <c r="V189" s="352">
        <v>48.47</v>
      </c>
      <c r="W189" s="352"/>
      <c r="X189" s="352"/>
      <c r="Y189" s="352">
        <v>609.53499999999997</v>
      </c>
      <c r="AA189" s="182"/>
      <c r="AB189" s="185" t="s">
        <v>355</v>
      </c>
      <c r="AC189" s="185"/>
      <c r="AD189" s="186" t="s">
        <v>175</v>
      </c>
      <c r="AE189" s="354">
        <v>9</v>
      </c>
      <c r="AF189" s="354">
        <v>7</v>
      </c>
      <c r="AG189" s="354">
        <v>1</v>
      </c>
      <c r="AH189" s="354">
        <v>5</v>
      </c>
      <c r="AI189" s="354">
        <v>5</v>
      </c>
      <c r="AJ189" s="187"/>
      <c r="AK189" s="182"/>
      <c r="AL189" s="182"/>
      <c r="AM189" s="291">
        <v>5463.52</v>
      </c>
      <c r="AN189" s="291">
        <v>981.18</v>
      </c>
      <c r="AO189" s="291">
        <v>17.05</v>
      </c>
      <c r="AP189" s="291">
        <v>537.96</v>
      </c>
      <c r="AQ189" s="291">
        <v>7772.54</v>
      </c>
      <c r="AR189" s="282"/>
      <c r="AS189" s="280"/>
      <c r="AT189" s="280"/>
      <c r="AU189" s="282">
        <v>607.05777777777803</v>
      </c>
      <c r="AV189" s="282">
        <v>140.168571428571</v>
      </c>
      <c r="AW189" s="282">
        <v>17.05</v>
      </c>
      <c r="AX189" s="282">
        <v>107.592</v>
      </c>
      <c r="AY189" s="282">
        <v>1554.508</v>
      </c>
      <c r="AZ189" s="187"/>
      <c r="BA189" s="182"/>
    </row>
    <row r="190" spans="1:53" s="188" customFormat="1" x14ac:dyDescent="0.2">
      <c r="A190" s="182"/>
      <c r="B190" s="185" t="s">
        <v>785</v>
      </c>
      <c r="C190" s="185"/>
      <c r="D190" s="213" t="s">
        <v>105</v>
      </c>
      <c r="E190" s="338">
        <v>1</v>
      </c>
      <c r="F190" s="338"/>
      <c r="G190" s="338"/>
      <c r="H190" s="338"/>
      <c r="I190" s="338"/>
      <c r="J190" s="185"/>
      <c r="K190" s="182"/>
      <c r="L190" s="182"/>
      <c r="M190" s="245">
        <v>43.94</v>
      </c>
      <c r="N190" s="245"/>
      <c r="O190" s="245"/>
      <c r="P190" s="245"/>
      <c r="Q190" s="245"/>
      <c r="R190" s="245"/>
      <c r="S190" s="182"/>
      <c r="T190" s="182"/>
      <c r="U190" s="352">
        <v>43.94</v>
      </c>
      <c r="V190" s="352"/>
      <c r="W190" s="352"/>
      <c r="X190" s="352"/>
      <c r="Y190" s="352"/>
      <c r="AA190" s="182"/>
      <c r="AB190" s="185" t="s">
        <v>356</v>
      </c>
      <c r="AC190" s="185"/>
      <c r="AD190" s="186" t="s">
        <v>203</v>
      </c>
      <c r="AE190" s="354">
        <v>22</v>
      </c>
      <c r="AF190" s="354">
        <v>12</v>
      </c>
      <c r="AG190" s="354">
        <v>8</v>
      </c>
      <c r="AH190" s="354">
        <v>8</v>
      </c>
      <c r="AI190" s="354">
        <v>6</v>
      </c>
      <c r="AJ190" s="187"/>
      <c r="AK190" s="182"/>
      <c r="AL190" s="182"/>
      <c r="AM190" s="291">
        <v>9162.4599999999991</v>
      </c>
      <c r="AN190" s="291">
        <v>1549.56</v>
      </c>
      <c r="AO190" s="291">
        <v>1047.8699999999999</v>
      </c>
      <c r="AP190" s="291">
        <v>2767.68</v>
      </c>
      <c r="AQ190" s="291">
        <v>893.41</v>
      </c>
      <c r="AR190" s="282"/>
      <c r="AS190" s="280"/>
      <c r="AT190" s="280"/>
      <c r="AU190" s="282">
        <v>416.47545454545502</v>
      </c>
      <c r="AV190" s="282">
        <v>129.13</v>
      </c>
      <c r="AW190" s="282">
        <v>130.98374999999999</v>
      </c>
      <c r="AX190" s="282">
        <v>345.96</v>
      </c>
      <c r="AY190" s="282">
        <v>148.90166666666701</v>
      </c>
      <c r="AZ190" s="187"/>
      <c r="BA190" s="182"/>
    </row>
    <row r="191" spans="1:53" s="188" customFormat="1" ht="13.5" thickBot="1" x14ac:dyDescent="0.25">
      <c r="A191" s="182"/>
      <c r="B191" s="189" t="s">
        <v>278</v>
      </c>
      <c r="C191" s="189"/>
      <c r="D191" s="215" t="s">
        <v>277</v>
      </c>
      <c r="E191" s="339">
        <v>5</v>
      </c>
      <c r="F191" s="339">
        <v>1</v>
      </c>
      <c r="G191" s="339">
        <v>1</v>
      </c>
      <c r="H191" s="339"/>
      <c r="I191" s="339"/>
      <c r="J191" s="189"/>
      <c r="K191" s="182"/>
      <c r="L191" s="182"/>
      <c r="M191" s="273">
        <v>970.72</v>
      </c>
      <c r="N191" s="273">
        <v>239.91</v>
      </c>
      <c r="O191" s="273">
        <v>291.32</v>
      </c>
      <c r="P191" s="273"/>
      <c r="Q191" s="273"/>
      <c r="R191" s="273"/>
      <c r="S191" s="182"/>
      <c r="T191" s="182"/>
      <c r="U191" s="352">
        <v>194.14400000000001</v>
      </c>
      <c r="V191" s="352">
        <v>239.91</v>
      </c>
      <c r="W191" s="352">
        <v>291.32</v>
      </c>
      <c r="X191" s="352"/>
      <c r="Y191" s="352"/>
      <c r="AA191" s="182"/>
      <c r="AB191" s="189" t="s">
        <v>358</v>
      </c>
      <c r="AC191" s="189"/>
      <c r="AD191" s="190" t="s">
        <v>63</v>
      </c>
      <c r="AE191" s="355">
        <v>1</v>
      </c>
      <c r="AF191" s="355">
        <v>1</v>
      </c>
      <c r="AG191" s="355"/>
      <c r="AH191" s="355"/>
      <c r="AI191" s="355"/>
      <c r="AJ191" s="192"/>
      <c r="AK191" s="182"/>
      <c r="AL191" s="182"/>
      <c r="AM191" s="292">
        <v>505.19</v>
      </c>
      <c r="AN191" s="293">
        <v>8.74</v>
      </c>
      <c r="AO191" s="293"/>
      <c r="AP191" s="293"/>
      <c r="AQ191" s="293"/>
      <c r="AR191" s="284"/>
      <c r="AS191" s="280"/>
      <c r="AT191" s="280"/>
      <c r="AU191" s="283">
        <v>505.19</v>
      </c>
      <c r="AV191" s="284">
        <v>8.74</v>
      </c>
      <c r="AW191" s="284"/>
      <c r="AX191" s="284"/>
      <c r="AY191" s="284"/>
      <c r="AZ191" s="192"/>
      <c r="BA191" s="182"/>
    </row>
    <row r="192" spans="1:53" s="188" customFormat="1" x14ac:dyDescent="0.2">
      <c r="A192" s="182"/>
      <c r="B192" s="185" t="s">
        <v>279</v>
      </c>
      <c r="C192" s="185"/>
      <c r="D192" s="213" t="s">
        <v>93</v>
      </c>
      <c r="E192" s="338">
        <v>19</v>
      </c>
      <c r="F192" s="338">
        <v>9</v>
      </c>
      <c r="G192" s="338">
        <v>6</v>
      </c>
      <c r="H192" s="338">
        <v>5</v>
      </c>
      <c r="I192" s="338">
        <v>6</v>
      </c>
      <c r="J192" s="185"/>
      <c r="K192" s="182"/>
      <c r="L192" s="182"/>
      <c r="M192" s="245">
        <v>4205.84</v>
      </c>
      <c r="N192" s="245">
        <v>1314.72</v>
      </c>
      <c r="O192" s="245">
        <v>1020.66</v>
      </c>
      <c r="P192" s="245">
        <v>669.69</v>
      </c>
      <c r="Q192" s="245">
        <v>20980.9</v>
      </c>
      <c r="R192" s="245"/>
      <c r="S192" s="182"/>
      <c r="T192" s="182"/>
      <c r="U192" s="352">
        <v>221.36</v>
      </c>
      <c r="V192" s="352">
        <v>146.08000000000001</v>
      </c>
      <c r="W192" s="352">
        <v>170.11</v>
      </c>
      <c r="X192" s="352">
        <v>133.93799999999999</v>
      </c>
      <c r="Y192" s="352">
        <v>3496.8166666666698</v>
      </c>
      <c r="AA192" s="182"/>
      <c r="AB192" s="185" t="s">
        <v>361</v>
      </c>
      <c r="AC192" s="185"/>
      <c r="AD192" s="186" t="s">
        <v>363</v>
      </c>
      <c r="AE192" s="354">
        <v>8</v>
      </c>
      <c r="AF192" s="354">
        <v>3</v>
      </c>
      <c r="AG192" s="354">
        <v>1</v>
      </c>
      <c r="AH192" s="354">
        <v>1</v>
      </c>
      <c r="AI192" s="354">
        <v>1</v>
      </c>
      <c r="AJ192" s="187"/>
      <c r="AK192" s="182"/>
      <c r="AL192" s="182"/>
      <c r="AM192" s="291">
        <v>3101.97</v>
      </c>
      <c r="AN192" s="291">
        <v>148.44</v>
      </c>
      <c r="AO192" s="291">
        <v>12.13</v>
      </c>
      <c r="AP192" s="291">
        <v>12.55</v>
      </c>
      <c r="AQ192" s="291">
        <v>12.13</v>
      </c>
      <c r="AR192" s="282"/>
      <c r="AS192" s="280"/>
      <c r="AT192" s="280"/>
      <c r="AU192" s="282">
        <v>387.74624999999997</v>
      </c>
      <c r="AV192" s="282">
        <v>49.48</v>
      </c>
      <c r="AW192" s="282">
        <v>12.13</v>
      </c>
      <c r="AX192" s="282">
        <v>12.55</v>
      </c>
      <c r="AY192" s="282">
        <v>12.13</v>
      </c>
      <c r="AZ192" s="187"/>
      <c r="BA192" s="182"/>
    </row>
    <row r="193" spans="1:53" s="188" customFormat="1" x14ac:dyDescent="0.2">
      <c r="A193" s="182"/>
      <c r="B193" s="185" t="s">
        <v>280</v>
      </c>
      <c r="C193" s="185"/>
      <c r="D193" s="213" t="s">
        <v>64</v>
      </c>
      <c r="E193" s="338">
        <v>99</v>
      </c>
      <c r="F193" s="338">
        <v>30</v>
      </c>
      <c r="G193" s="338">
        <v>23</v>
      </c>
      <c r="H193" s="338">
        <v>18</v>
      </c>
      <c r="I193" s="338">
        <v>30</v>
      </c>
      <c r="J193" s="185"/>
      <c r="K193" s="182"/>
      <c r="L193" s="182"/>
      <c r="M193" s="245">
        <v>29735.9</v>
      </c>
      <c r="N193" s="245">
        <v>5049.58</v>
      </c>
      <c r="O193" s="245">
        <v>3310.8</v>
      </c>
      <c r="P193" s="245">
        <v>2762.04</v>
      </c>
      <c r="Q193" s="245">
        <v>18985.84</v>
      </c>
      <c r="R193" s="245"/>
      <c r="S193" s="182"/>
      <c r="T193" s="182"/>
      <c r="U193" s="352">
        <v>300.36262626262601</v>
      </c>
      <c r="V193" s="352">
        <v>168.31933333333299</v>
      </c>
      <c r="W193" s="352">
        <v>143.94782608695701</v>
      </c>
      <c r="X193" s="352">
        <v>153.446666666667</v>
      </c>
      <c r="Y193" s="352">
        <v>632.86133333333305</v>
      </c>
      <c r="AA193" s="182"/>
      <c r="AB193" s="185" t="s">
        <v>364</v>
      </c>
      <c r="AC193" s="185"/>
      <c r="AD193" s="186" t="s">
        <v>203</v>
      </c>
      <c r="AE193" s="354">
        <v>98</v>
      </c>
      <c r="AF193" s="354">
        <v>64</v>
      </c>
      <c r="AG193" s="354">
        <v>53</v>
      </c>
      <c r="AH193" s="354">
        <v>44</v>
      </c>
      <c r="AI193" s="354">
        <v>39</v>
      </c>
      <c r="AJ193" s="187"/>
      <c r="AK193" s="182"/>
      <c r="AL193" s="182"/>
      <c r="AM193" s="291">
        <v>64185.89</v>
      </c>
      <c r="AN193" s="291">
        <v>24946.87</v>
      </c>
      <c r="AO193" s="291">
        <v>11969.82</v>
      </c>
      <c r="AP193" s="291">
        <v>9549.15</v>
      </c>
      <c r="AQ193" s="291">
        <v>31130.49</v>
      </c>
      <c r="AR193" s="282"/>
      <c r="AS193" s="280"/>
      <c r="AT193" s="280"/>
      <c r="AU193" s="282">
        <v>654.95806122448903</v>
      </c>
      <c r="AV193" s="282">
        <v>389.79484374999998</v>
      </c>
      <c r="AW193" s="282">
        <v>225.845660377358</v>
      </c>
      <c r="AX193" s="282">
        <v>217.026136363636</v>
      </c>
      <c r="AY193" s="282">
        <v>798.217692307692</v>
      </c>
      <c r="AZ193" s="187"/>
      <c r="BA193" s="182"/>
    </row>
    <row r="194" spans="1:53" s="188" customFormat="1" x14ac:dyDescent="0.2">
      <c r="A194" s="182"/>
      <c r="B194" s="185" t="s">
        <v>280</v>
      </c>
      <c r="C194" s="185"/>
      <c r="D194" s="213" t="s">
        <v>170</v>
      </c>
      <c r="E194" s="338">
        <v>1</v>
      </c>
      <c r="F194" s="338">
        <v>1</v>
      </c>
      <c r="G194" s="338"/>
      <c r="H194" s="338"/>
      <c r="I194" s="338">
        <v>1</v>
      </c>
      <c r="J194" s="185"/>
      <c r="K194" s="182"/>
      <c r="L194" s="182"/>
      <c r="M194" s="245">
        <v>346.2</v>
      </c>
      <c r="N194" s="245">
        <v>198.75</v>
      </c>
      <c r="O194" s="245"/>
      <c r="P194" s="245"/>
      <c r="Q194" s="245">
        <v>158.96</v>
      </c>
      <c r="R194" s="245"/>
      <c r="S194" s="182"/>
      <c r="T194" s="182"/>
      <c r="U194" s="352">
        <v>346.2</v>
      </c>
      <c r="V194" s="352">
        <v>198.75</v>
      </c>
      <c r="W194" s="352"/>
      <c r="X194" s="352"/>
      <c r="Y194" s="352">
        <v>158.96</v>
      </c>
      <c r="AA194" s="182"/>
      <c r="AB194" s="185" t="s">
        <v>366</v>
      </c>
      <c r="AC194" s="185"/>
      <c r="AD194" s="186" t="s">
        <v>367</v>
      </c>
      <c r="AE194" s="354">
        <v>43</v>
      </c>
      <c r="AF194" s="354">
        <v>24</v>
      </c>
      <c r="AG194" s="354">
        <v>16</v>
      </c>
      <c r="AH194" s="354">
        <v>15</v>
      </c>
      <c r="AI194" s="354">
        <v>8</v>
      </c>
      <c r="AJ194" s="187"/>
      <c r="AK194" s="182"/>
      <c r="AL194" s="182"/>
      <c r="AM194" s="291">
        <v>21734.7</v>
      </c>
      <c r="AN194" s="291">
        <v>5040.96</v>
      </c>
      <c r="AO194" s="291">
        <v>2419.21</v>
      </c>
      <c r="AP194" s="291">
        <v>1338.44</v>
      </c>
      <c r="AQ194" s="291">
        <v>4587.05</v>
      </c>
      <c r="AR194" s="282"/>
      <c r="AS194" s="280"/>
      <c r="AT194" s="280"/>
      <c r="AU194" s="282">
        <v>505.45813953488403</v>
      </c>
      <c r="AV194" s="282">
        <v>210.04</v>
      </c>
      <c r="AW194" s="282">
        <v>151.200625</v>
      </c>
      <c r="AX194" s="282">
        <v>89.2293333333334</v>
      </c>
      <c r="AY194" s="282">
        <v>573.38125000000002</v>
      </c>
      <c r="AZ194" s="187"/>
      <c r="BA194" s="182"/>
    </row>
    <row r="195" spans="1:53" s="188" customFormat="1" x14ac:dyDescent="0.2">
      <c r="A195" s="182"/>
      <c r="B195" s="185" t="s">
        <v>281</v>
      </c>
      <c r="C195" s="185"/>
      <c r="D195" s="213" t="s">
        <v>68</v>
      </c>
      <c r="E195" s="338"/>
      <c r="F195" s="338"/>
      <c r="G195" s="338"/>
      <c r="H195" s="338"/>
      <c r="I195" s="338">
        <v>1</v>
      </c>
      <c r="J195" s="185"/>
      <c r="K195" s="182"/>
      <c r="L195" s="182"/>
      <c r="M195" s="245"/>
      <c r="N195" s="245"/>
      <c r="O195" s="245"/>
      <c r="P195" s="245"/>
      <c r="Q195" s="245">
        <v>1513.96</v>
      </c>
      <c r="R195" s="245"/>
      <c r="S195" s="182"/>
      <c r="T195" s="182"/>
      <c r="U195" s="352"/>
      <c r="V195" s="352"/>
      <c r="W195" s="352"/>
      <c r="X195" s="352"/>
      <c r="Y195" s="352">
        <v>1513.96</v>
      </c>
      <c r="AA195" s="182"/>
      <c r="AB195" s="185" t="s">
        <v>666</v>
      </c>
      <c r="AC195" s="185"/>
      <c r="AD195" s="186" t="s">
        <v>109</v>
      </c>
      <c r="AE195" s="354">
        <v>3</v>
      </c>
      <c r="AF195" s="354">
        <v>1</v>
      </c>
      <c r="AG195" s="354"/>
      <c r="AH195" s="354">
        <v>1</v>
      </c>
      <c r="AI195" s="354"/>
      <c r="AJ195" s="187"/>
      <c r="AK195" s="182"/>
      <c r="AL195" s="182"/>
      <c r="AM195" s="291">
        <v>1101</v>
      </c>
      <c r="AN195" s="291">
        <v>13.54</v>
      </c>
      <c r="AO195" s="291"/>
      <c r="AP195" s="291">
        <v>1.46</v>
      </c>
      <c r="AQ195" s="291"/>
      <c r="AR195" s="282"/>
      <c r="AS195" s="280"/>
      <c r="AT195" s="280"/>
      <c r="AU195" s="282">
        <v>367</v>
      </c>
      <c r="AV195" s="282">
        <v>13.54</v>
      </c>
      <c r="AW195" s="282"/>
      <c r="AX195" s="282">
        <v>1.46</v>
      </c>
      <c r="AY195" s="282"/>
      <c r="AZ195" s="187"/>
      <c r="BA195" s="182"/>
    </row>
    <row r="196" spans="1:53" s="188" customFormat="1" x14ac:dyDescent="0.2">
      <c r="A196" s="182"/>
      <c r="B196" s="185" t="s">
        <v>282</v>
      </c>
      <c r="C196" s="185"/>
      <c r="D196" s="213" t="s">
        <v>79</v>
      </c>
      <c r="E196" s="338">
        <v>74</v>
      </c>
      <c r="F196" s="338">
        <v>33</v>
      </c>
      <c r="G196" s="338">
        <v>21</v>
      </c>
      <c r="H196" s="338">
        <v>19</v>
      </c>
      <c r="I196" s="338">
        <v>24</v>
      </c>
      <c r="J196" s="185"/>
      <c r="K196" s="182"/>
      <c r="L196" s="182"/>
      <c r="M196" s="245">
        <v>23600.03</v>
      </c>
      <c r="N196" s="245">
        <v>6630.33</v>
      </c>
      <c r="O196" s="245">
        <v>2927.22</v>
      </c>
      <c r="P196" s="245">
        <v>6311.95</v>
      </c>
      <c r="Q196" s="245">
        <v>45860.97</v>
      </c>
      <c r="R196" s="245"/>
      <c r="S196" s="182"/>
      <c r="T196" s="182"/>
      <c r="U196" s="352">
        <v>318.91932432432401</v>
      </c>
      <c r="V196" s="352">
        <v>200.91909090909101</v>
      </c>
      <c r="W196" s="352">
        <v>139.391428571429</v>
      </c>
      <c r="X196" s="352">
        <v>332.20789473684198</v>
      </c>
      <c r="Y196" s="352">
        <v>1910.87375</v>
      </c>
      <c r="AA196" s="182"/>
      <c r="AB196" s="185" t="s">
        <v>667</v>
      </c>
      <c r="AC196" s="185"/>
      <c r="AD196" s="186" t="s">
        <v>109</v>
      </c>
      <c r="AE196" s="354">
        <v>12</v>
      </c>
      <c r="AF196" s="354">
        <v>2</v>
      </c>
      <c r="AG196" s="354"/>
      <c r="AH196" s="354">
        <v>1</v>
      </c>
      <c r="AI196" s="354">
        <v>1</v>
      </c>
      <c r="AJ196" s="187"/>
      <c r="AK196" s="182"/>
      <c r="AL196" s="182"/>
      <c r="AM196" s="291">
        <v>2785.5</v>
      </c>
      <c r="AN196" s="291">
        <v>377.76</v>
      </c>
      <c r="AO196" s="291"/>
      <c r="AP196" s="291">
        <v>29.58</v>
      </c>
      <c r="AQ196" s="291">
        <v>242.28</v>
      </c>
      <c r="AR196" s="282"/>
      <c r="AS196" s="280"/>
      <c r="AT196" s="280"/>
      <c r="AU196" s="282">
        <v>232.125</v>
      </c>
      <c r="AV196" s="282">
        <v>188.88</v>
      </c>
      <c r="AW196" s="282"/>
      <c r="AX196" s="282">
        <v>29.58</v>
      </c>
      <c r="AY196" s="282">
        <v>242.28</v>
      </c>
      <c r="AZ196" s="187"/>
      <c r="BA196" s="182"/>
    </row>
    <row r="197" spans="1:53" s="188" customFormat="1" x14ac:dyDescent="0.2">
      <c r="A197" s="182"/>
      <c r="B197" s="185" t="s">
        <v>284</v>
      </c>
      <c r="C197" s="185"/>
      <c r="D197" s="213" t="s">
        <v>285</v>
      </c>
      <c r="E197" s="338">
        <v>52</v>
      </c>
      <c r="F197" s="338">
        <v>30</v>
      </c>
      <c r="G197" s="338">
        <v>20</v>
      </c>
      <c r="H197" s="338">
        <v>22</v>
      </c>
      <c r="I197" s="338">
        <v>26</v>
      </c>
      <c r="J197" s="185"/>
      <c r="K197" s="182"/>
      <c r="L197" s="182"/>
      <c r="M197" s="245">
        <v>14504.52</v>
      </c>
      <c r="N197" s="245">
        <v>3716.45</v>
      </c>
      <c r="O197" s="245">
        <v>2799.25</v>
      </c>
      <c r="P197" s="245">
        <v>2738.05</v>
      </c>
      <c r="Q197" s="245">
        <v>20444.490000000002</v>
      </c>
      <c r="R197" s="245"/>
      <c r="S197" s="182"/>
      <c r="T197" s="182"/>
      <c r="U197" s="352">
        <v>278.93307692307701</v>
      </c>
      <c r="V197" s="352">
        <v>123.881666666667</v>
      </c>
      <c r="W197" s="352">
        <v>139.96250000000001</v>
      </c>
      <c r="X197" s="352">
        <v>124.45681818181799</v>
      </c>
      <c r="Y197" s="352">
        <v>786.32653846153903</v>
      </c>
      <c r="AA197" s="182"/>
      <c r="AB197" s="185" t="s">
        <v>668</v>
      </c>
      <c r="AC197" s="185"/>
      <c r="AD197" s="186" t="s">
        <v>104</v>
      </c>
      <c r="AE197" s="354">
        <v>2</v>
      </c>
      <c r="AF197" s="354">
        <v>2</v>
      </c>
      <c r="AG197" s="354"/>
      <c r="AH197" s="354"/>
      <c r="AI197" s="354"/>
      <c r="AJ197" s="187"/>
      <c r="AK197" s="182"/>
      <c r="AL197" s="182"/>
      <c r="AM197" s="291">
        <v>235.96</v>
      </c>
      <c r="AN197" s="291">
        <v>194.96</v>
      </c>
      <c r="AO197" s="291"/>
      <c r="AP197" s="291"/>
      <c r="AQ197" s="291"/>
      <c r="AR197" s="282"/>
      <c r="AS197" s="280"/>
      <c r="AT197" s="280"/>
      <c r="AU197" s="282">
        <v>117.98</v>
      </c>
      <c r="AV197" s="282">
        <v>97.48</v>
      </c>
      <c r="AW197" s="282"/>
      <c r="AX197" s="282"/>
      <c r="AY197" s="282"/>
      <c r="AZ197" s="187"/>
      <c r="BA197" s="182"/>
    </row>
    <row r="198" spans="1:53" s="188" customFormat="1" x14ac:dyDescent="0.2">
      <c r="A198" s="182"/>
      <c r="B198" s="185" t="s">
        <v>286</v>
      </c>
      <c r="C198" s="185"/>
      <c r="D198" s="213" t="s">
        <v>201</v>
      </c>
      <c r="E198" s="338">
        <v>1</v>
      </c>
      <c r="F198" s="338"/>
      <c r="G198" s="338"/>
      <c r="H198" s="338"/>
      <c r="I198" s="338"/>
      <c r="J198" s="185"/>
      <c r="K198" s="182"/>
      <c r="L198" s="182"/>
      <c r="M198" s="245">
        <v>151.43</v>
      </c>
      <c r="N198" s="245"/>
      <c r="O198" s="245"/>
      <c r="P198" s="245"/>
      <c r="Q198" s="245"/>
      <c r="R198" s="245"/>
      <c r="S198" s="182"/>
      <c r="T198" s="182"/>
      <c r="U198" s="352">
        <v>151.43</v>
      </c>
      <c r="V198" s="352"/>
      <c r="W198" s="352"/>
      <c r="X198" s="352"/>
      <c r="Y198" s="352"/>
      <c r="AA198" s="182"/>
      <c r="AB198" s="185" t="s">
        <v>372</v>
      </c>
      <c r="AC198" s="185"/>
      <c r="AD198" s="186" t="s">
        <v>104</v>
      </c>
      <c r="AE198" s="354">
        <v>8</v>
      </c>
      <c r="AF198" s="354">
        <v>8</v>
      </c>
      <c r="AG198" s="354">
        <v>6</v>
      </c>
      <c r="AH198" s="354">
        <v>5</v>
      </c>
      <c r="AI198" s="354">
        <v>3</v>
      </c>
      <c r="AJ198" s="187"/>
      <c r="AK198" s="182"/>
      <c r="AL198" s="182"/>
      <c r="AM198" s="291">
        <v>558.78</v>
      </c>
      <c r="AN198" s="291">
        <v>413.6</v>
      </c>
      <c r="AO198" s="291">
        <v>370.46</v>
      </c>
      <c r="AP198" s="291">
        <v>367.91</v>
      </c>
      <c r="AQ198" s="291">
        <v>1153.71</v>
      </c>
      <c r="AR198" s="282"/>
      <c r="AS198" s="280"/>
      <c r="AT198" s="280"/>
      <c r="AU198" s="282">
        <v>69.847499999999997</v>
      </c>
      <c r="AV198" s="282">
        <v>51.7</v>
      </c>
      <c r="AW198" s="282">
        <v>61.743333333333297</v>
      </c>
      <c r="AX198" s="282">
        <v>73.581999999999994</v>
      </c>
      <c r="AY198" s="282">
        <v>384.57</v>
      </c>
      <c r="AZ198" s="187"/>
      <c r="BA198" s="182"/>
    </row>
    <row r="199" spans="1:53" s="188" customFormat="1" x14ac:dyDescent="0.2">
      <c r="A199" s="182"/>
      <c r="B199" s="185" t="s">
        <v>286</v>
      </c>
      <c r="C199" s="185"/>
      <c r="D199" s="213" t="s">
        <v>287</v>
      </c>
      <c r="E199" s="338">
        <v>21</v>
      </c>
      <c r="F199" s="338">
        <v>10</v>
      </c>
      <c r="G199" s="338">
        <v>6</v>
      </c>
      <c r="H199" s="338">
        <v>5</v>
      </c>
      <c r="I199" s="338">
        <v>10</v>
      </c>
      <c r="J199" s="185"/>
      <c r="K199" s="182"/>
      <c r="L199" s="182"/>
      <c r="M199" s="245">
        <v>6205.51</v>
      </c>
      <c r="N199" s="245">
        <v>1787.95</v>
      </c>
      <c r="O199" s="245">
        <v>662.92</v>
      </c>
      <c r="P199" s="245">
        <v>561.23</v>
      </c>
      <c r="Q199" s="245">
        <v>4600.1099999999997</v>
      </c>
      <c r="R199" s="245"/>
      <c r="S199" s="182"/>
      <c r="T199" s="182"/>
      <c r="U199" s="352">
        <v>295.50047619047598</v>
      </c>
      <c r="V199" s="352">
        <v>178.79499999999999</v>
      </c>
      <c r="W199" s="352">
        <v>110.48666666666701</v>
      </c>
      <c r="X199" s="352">
        <v>112.246</v>
      </c>
      <c r="Y199" s="352">
        <v>460.01100000000002</v>
      </c>
      <c r="AA199" s="182"/>
      <c r="AB199" s="185" t="s">
        <v>373</v>
      </c>
      <c r="AC199" s="185"/>
      <c r="AD199" s="186" t="s">
        <v>374</v>
      </c>
      <c r="AE199" s="354">
        <v>18</v>
      </c>
      <c r="AF199" s="354">
        <v>10</v>
      </c>
      <c r="AG199" s="354">
        <v>9</v>
      </c>
      <c r="AH199" s="354">
        <v>6</v>
      </c>
      <c r="AI199" s="354">
        <v>7</v>
      </c>
      <c r="AJ199" s="187"/>
      <c r="AK199" s="182"/>
      <c r="AL199" s="182"/>
      <c r="AM199" s="291">
        <v>11267.07</v>
      </c>
      <c r="AN199" s="291">
        <v>286.24</v>
      </c>
      <c r="AO199" s="291">
        <v>1524.8</v>
      </c>
      <c r="AP199" s="291">
        <v>360.9</v>
      </c>
      <c r="AQ199" s="291">
        <v>8652.4500000000007</v>
      </c>
      <c r="AR199" s="282"/>
      <c r="AS199" s="280"/>
      <c r="AT199" s="280"/>
      <c r="AU199" s="282">
        <v>625.94833333333304</v>
      </c>
      <c r="AV199" s="282">
        <v>28.623999999999999</v>
      </c>
      <c r="AW199" s="282">
        <v>169.42222222222199</v>
      </c>
      <c r="AX199" s="282">
        <v>60.15</v>
      </c>
      <c r="AY199" s="282">
        <v>1236.06428571429</v>
      </c>
      <c r="AZ199" s="187"/>
      <c r="BA199" s="182"/>
    </row>
    <row r="200" spans="1:53" s="188" customFormat="1" x14ac:dyDescent="0.2">
      <c r="A200" s="182"/>
      <c r="B200" s="185" t="s">
        <v>286</v>
      </c>
      <c r="C200" s="185"/>
      <c r="D200" s="213" t="s">
        <v>288</v>
      </c>
      <c r="E200" s="338">
        <v>1</v>
      </c>
      <c r="F200" s="338"/>
      <c r="G200" s="338"/>
      <c r="H200" s="338"/>
      <c r="I200" s="338"/>
      <c r="J200" s="185"/>
      <c r="K200" s="182"/>
      <c r="L200" s="182"/>
      <c r="M200" s="245">
        <v>55.77</v>
      </c>
      <c r="N200" s="245"/>
      <c r="O200" s="245"/>
      <c r="P200" s="245"/>
      <c r="Q200" s="245"/>
      <c r="R200" s="245"/>
      <c r="S200" s="182"/>
      <c r="T200" s="182"/>
      <c r="U200" s="352">
        <v>55.77</v>
      </c>
      <c r="V200" s="352"/>
      <c r="W200" s="352"/>
      <c r="X200" s="352"/>
      <c r="Y200" s="352"/>
      <c r="AA200" s="182"/>
      <c r="AB200" s="185" t="s">
        <v>375</v>
      </c>
      <c r="AC200" s="185"/>
      <c r="AD200" s="186" t="s">
        <v>104</v>
      </c>
      <c r="AE200" s="354">
        <v>3</v>
      </c>
      <c r="AF200" s="354">
        <v>3</v>
      </c>
      <c r="AG200" s="354">
        <v>2</v>
      </c>
      <c r="AH200" s="354">
        <v>3</v>
      </c>
      <c r="AI200" s="354">
        <v>3</v>
      </c>
      <c r="AJ200" s="187"/>
      <c r="AK200" s="182"/>
      <c r="AL200" s="182"/>
      <c r="AM200" s="291">
        <v>63.08</v>
      </c>
      <c r="AN200" s="291">
        <v>74.42</v>
      </c>
      <c r="AO200" s="291">
        <v>39.299999999999997</v>
      </c>
      <c r="AP200" s="291">
        <v>58.43</v>
      </c>
      <c r="AQ200" s="291">
        <v>790.34</v>
      </c>
      <c r="AR200" s="282"/>
      <c r="AS200" s="280"/>
      <c r="AT200" s="280"/>
      <c r="AU200" s="282">
        <v>21.026666666666699</v>
      </c>
      <c r="AV200" s="282">
        <v>24.8066666666667</v>
      </c>
      <c r="AW200" s="282">
        <v>19.649999999999999</v>
      </c>
      <c r="AX200" s="282">
        <v>19.476666666666699</v>
      </c>
      <c r="AY200" s="282">
        <v>263.446666666667</v>
      </c>
      <c r="AZ200" s="187"/>
      <c r="BA200" s="182"/>
    </row>
    <row r="201" spans="1:53" s="188" customFormat="1" ht="13.5" thickBot="1" x14ac:dyDescent="0.25">
      <c r="A201" s="182"/>
      <c r="B201" s="189" t="s">
        <v>289</v>
      </c>
      <c r="C201" s="189"/>
      <c r="D201" s="215" t="s">
        <v>201</v>
      </c>
      <c r="E201" s="339">
        <v>805</v>
      </c>
      <c r="F201" s="339">
        <v>348</v>
      </c>
      <c r="G201" s="339">
        <v>228</v>
      </c>
      <c r="H201" s="339">
        <v>190</v>
      </c>
      <c r="I201" s="339">
        <v>273</v>
      </c>
      <c r="J201" s="189"/>
      <c r="K201" s="182"/>
      <c r="L201" s="182"/>
      <c r="M201" s="273">
        <v>278841.78000000003</v>
      </c>
      <c r="N201" s="273">
        <v>65390.7</v>
      </c>
      <c r="O201" s="273">
        <v>35742.300000000003</v>
      </c>
      <c r="P201" s="273">
        <v>33423.14</v>
      </c>
      <c r="Q201" s="273">
        <v>296778.39</v>
      </c>
      <c r="R201" s="273"/>
      <c r="S201" s="182"/>
      <c r="T201" s="182"/>
      <c r="U201" s="352">
        <v>346.38730434782599</v>
      </c>
      <c r="V201" s="352">
        <v>187.90431034482799</v>
      </c>
      <c r="W201" s="352">
        <v>156.76447368421</v>
      </c>
      <c r="X201" s="352">
        <v>175.91126315789501</v>
      </c>
      <c r="Y201" s="352">
        <v>1087.10032967033</v>
      </c>
      <c r="AA201" s="182"/>
      <c r="AB201" s="189" t="s">
        <v>376</v>
      </c>
      <c r="AC201" s="189"/>
      <c r="AD201" s="190" t="s">
        <v>211</v>
      </c>
      <c r="AE201" s="355">
        <v>3</v>
      </c>
      <c r="AF201" s="355">
        <v>2</v>
      </c>
      <c r="AG201" s="355">
        <v>1</v>
      </c>
      <c r="AH201" s="355"/>
      <c r="AI201" s="355"/>
      <c r="AJ201" s="192"/>
      <c r="AK201" s="182"/>
      <c r="AL201" s="182"/>
      <c r="AM201" s="292">
        <v>317.35000000000002</v>
      </c>
      <c r="AN201" s="293">
        <v>268.11</v>
      </c>
      <c r="AO201" s="293">
        <v>22.62</v>
      </c>
      <c r="AP201" s="293"/>
      <c r="AQ201" s="293"/>
      <c r="AR201" s="284"/>
      <c r="AS201" s="280"/>
      <c r="AT201" s="280"/>
      <c r="AU201" s="283">
        <v>105.783333333333</v>
      </c>
      <c r="AV201" s="284">
        <v>134.05500000000001</v>
      </c>
      <c r="AW201" s="284">
        <v>22.62</v>
      </c>
      <c r="AX201" s="284"/>
      <c r="AY201" s="284"/>
      <c r="AZ201" s="192"/>
      <c r="BA201" s="182"/>
    </row>
    <row r="202" spans="1:53" s="188" customFormat="1" x14ac:dyDescent="0.2">
      <c r="A202" s="182"/>
      <c r="B202" s="185" t="s">
        <v>290</v>
      </c>
      <c r="C202" s="185"/>
      <c r="D202" s="213" t="s">
        <v>201</v>
      </c>
      <c r="E202" s="338">
        <v>2</v>
      </c>
      <c r="F202" s="338"/>
      <c r="G202" s="338"/>
      <c r="H202" s="338"/>
      <c r="I202" s="338">
        <v>1</v>
      </c>
      <c r="J202" s="185"/>
      <c r="K202" s="182"/>
      <c r="L202" s="182"/>
      <c r="M202" s="245">
        <v>69.34</v>
      </c>
      <c r="N202" s="245"/>
      <c r="O202" s="245"/>
      <c r="P202" s="245"/>
      <c r="Q202" s="245">
        <v>287.54000000000002</v>
      </c>
      <c r="R202" s="245"/>
      <c r="S202" s="182"/>
      <c r="T202" s="182"/>
      <c r="U202" s="352">
        <v>34.67</v>
      </c>
      <c r="V202" s="352"/>
      <c r="W202" s="352"/>
      <c r="X202" s="352"/>
      <c r="Y202" s="352">
        <v>287.54000000000002</v>
      </c>
      <c r="AA202" s="182"/>
      <c r="AB202" s="185" t="s">
        <v>377</v>
      </c>
      <c r="AC202" s="185"/>
      <c r="AD202" s="186" t="s">
        <v>92</v>
      </c>
      <c r="AE202" s="354">
        <v>1</v>
      </c>
      <c r="AF202" s="354"/>
      <c r="AG202" s="354"/>
      <c r="AH202" s="354"/>
      <c r="AI202" s="354"/>
      <c r="AJ202" s="187"/>
      <c r="AK202" s="182"/>
      <c r="AL202" s="182"/>
      <c r="AM202" s="291">
        <v>10</v>
      </c>
      <c r="AN202" s="291"/>
      <c r="AO202" s="291"/>
      <c r="AP202" s="291"/>
      <c r="AQ202" s="291"/>
      <c r="AR202" s="282"/>
      <c r="AS202" s="280"/>
      <c r="AT202" s="280"/>
      <c r="AU202" s="282">
        <v>10</v>
      </c>
      <c r="AV202" s="282"/>
      <c r="AW202" s="282"/>
      <c r="AX202" s="282"/>
      <c r="AY202" s="282"/>
      <c r="AZ202" s="187"/>
      <c r="BA202" s="182"/>
    </row>
    <row r="203" spans="1:53" s="188" customFormat="1" x14ac:dyDescent="0.2">
      <c r="A203" s="182"/>
      <c r="B203" s="185" t="s">
        <v>291</v>
      </c>
      <c r="C203" s="185"/>
      <c r="D203" s="213" t="s">
        <v>786</v>
      </c>
      <c r="E203" s="338">
        <v>1</v>
      </c>
      <c r="F203" s="338"/>
      <c r="G203" s="338"/>
      <c r="H203" s="338"/>
      <c r="I203" s="338"/>
      <c r="J203" s="185"/>
      <c r="K203" s="182"/>
      <c r="L203" s="182"/>
      <c r="M203" s="245">
        <v>460.37</v>
      </c>
      <c r="N203" s="245"/>
      <c r="O203" s="245"/>
      <c r="P203" s="245"/>
      <c r="Q203" s="245"/>
      <c r="R203" s="245"/>
      <c r="S203" s="182"/>
      <c r="T203" s="182"/>
      <c r="U203" s="352">
        <v>460.37</v>
      </c>
      <c r="V203" s="352"/>
      <c r="W203" s="352"/>
      <c r="X203" s="352"/>
      <c r="Y203" s="352"/>
      <c r="AA203" s="182"/>
      <c r="AB203" s="185" t="s">
        <v>377</v>
      </c>
      <c r="AC203" s="185"/>
      <c r="AD203" s="186" t="s">
        <v>302</v>
      </c>
      <c r="AE203" s="354">
        <v>15</v>
      </c>
      <c r="AF203" s="354">
        <v>8</v>
      </c>
      <c r="AG203" s="354">
        <v>7</v>
      </c>
      <c r="AH203" s="354">
        <v>7</v>
      </c>
      <c r="AI203" s="354">
        <v>7</v>
      </c>
      <c r="AJ203" s="187"/>
      <c r="AK203" s="182"/>
      <c r="AL203" s="182"/>
      <c r="AM203" s="291">
        <v>6277.03</v>
      </c>
      <c r="AN203" s="291">
        <v>841.77</v>
      </c>
      <c r="AO203" s="291">
        <v>396.61</v>
      </c>
      <c r="AP203" s="291">
        <v>472.47</v>
      </c>
      <c r="AQ203" s="291">
        <v>2879.94</v>
      </c>
      <c r="AR203" s="282"/>
      <c r="AS203" s="280"/>
      <c r="AT203" s="280"/>
      <c r="AU203" s="282">
        <v>418.46866666666699</v>
      </c>
      <c r="AV203" s="282">
        <v>105.22125</v>
      </c>
      <c r="AW203" s="282">
        <v>56.658571428571399</v>
      </c>
      <c r="AX203" s="282">
        <v>67.4957142857143</v>
      </c>
      <c r="AY203" s="282">
        <v>411.42</v>
      </c>
      <c r="AZ203" s="187"/>
      <c r="BA203" s="182"/>
    </row>
    <row r="204" spans="1:53" s="188" customFormat="1" x14ac:dyDescent="0.2">
      <c r="A204" s="182"/>
      <c r="B204" s="185" t="s">
        <v>291</v>
      </c>
      <c r="C204" s="185"/>
      <c r="D204" s="213" t="s">
        <v>63</v>
      </c>
      <c r="E204" s="338">
        <v>21</v>
      </c>
      <c r="F204" s="338">
        <v>11</v>
      </c>
      <c r="G204" s="338">
        <v>8</v>
      </c>
      <c r="H204" s="338">
        <v>9</v>
      </c>
      <c r="I204" s="338">
        <v>13</v>
      </c>
      <c r="J204" s="185"/>
      <c r="K204" s="182"/>
      <c r="L204" s="182"/>
      <c r="M204" s="245">
        <v>2875.13</v>
      </c>
      <c r="N204" s="245">
        <v>1333.74</v>
      </c>
      <c r="O204" s="245">
        <v>931.5</v>
      </c>
      <c r="P204" s="245">
        <v>835.26</v>
      </c>
      <c r="Q204" s="245">
        <v>12155.57</v>
      </c>
      <c r="R204" s="245"/>
      <c r="S204" s="182"/>
      <c r="T204" s="182"/>
      <c r="U204" s="352">
        <v>136.91095238095201</v>
      </c>
      <c r="V204" s="352">
        <v>121.249090909091</v>
      </c>
      <c r="W204" s="352">
        <v>116.4375</v>
      </c>
      <c r="X204" s="352">
        <v>92.8066666666667</v>
      </c>
      <c r="Y204" s="352">
        <v>935.04384615384595</v>
      </c>
      <c r="AA204" s="182"/>
      <c r="AB204" s="185" t="s">
        <v>607</v>
      </c>
      <c r="AC204" s="185"/>
      <c r="AD204" s="186" t="s">
        <v>105</v>
      </c>
      <c r="AE204" s="354">
        <v>1</v>
      </c>
      <c r="AF204" s="354">
        <v>1</v>
      </c>
      <c r="AG204" s="354"/>
      <c r="AH204" s="354"/>
      <c r="AI204" s="354">
        <v>1</v>
      </c>
      <c r="AJ204" s="187"/>
      <c r="AK204" s="182"/>
      <c r="AL204" s="182"/>
      <c r="AM204" s="291">
        <v>13.62</v>
      </c>
      <c r="AN204" s="291">
        <v>79.94</v>
      </c>
      <c r="AO204" s="291"/>
      <c r="AP204" s="291"/>
      <c r="AQ204" s="291">
        <v>648.51</v>
      </c>
      <c r="AR204" s="282"/>
      <c r="AS204" s="280"/>
      <c r="AT204" s="280"/>
      <c r="AU204" s="282">
        <v>13.62</v>
      </c>
      <c r="AV204" s="282">
        <v>79.94</v>
      </c>
      <c r="AW204" s="282"/>
      <c r="AX204" s="282"/>
      <c r="AY204" s="282">
        <v>648.51</v>
      </c>
      <c r="AZ204" s="187"/>
      <c r="BA204" s="182"/>
    </row>
    <row r="205" spans="1:53" s="188" customFormat="1" x14ac:dyDescent="0.2">
      <c r="A205" s="182"/>
      <c r="B205" s="185" t="s">
        <v>291</v>
      </c>
      <c r="C205" s="185"/>
      <c r="D205" s="213" t="s">
        <v>65</v>
      </c>
      <c r="E205" s="338">
        <v>1846</v>
      </c>
      <c r="F205" s="338">
        <v>962</v>
      </c>
      <c r="G205" s="338">
        <v>611</v>
      </c>
      <c r="H205" s="338">
        <v>512</v>
      </c>
      <c r="I205" s="338">
        <v>705</v>
      </c>
      <c r="J205" s="185"/>
      <c r="K205" s="182"/>
      <c r="L205" s="182"/>
      <c r="M205" s="245">
        <v>462721.47000000102</v>
      </c>
      <c r="N205" s="245">
        <v>164549.38</v>
      </c>
      <c r="O205" s="245">
        <v>64250.04</v>
      </c>
      <c r="P205" s="245">
        <v>58186.09</v>
      </c>
      <c r="Q205" s="245">
        <v>555430.1</v>
      </c>
      <c r="R205" s="245"/>
      <c r="S205" s="182"/>
      <c r="T205" s="182"/>
      <c r="U205" s="352">
        <v>250.661684723728</v>
      </c>
      <c r="V205" s="352">
        <v>171.04925155925201</v>
      </c>
      <c r="W205" s="352">
        <v>105.155548281506</v>
      </c>
      <c r="X205" s="352">
        <v>113.64470703124999</v>
      </c>
      <c r="Y205" s="352">
        <v>787.84411347517801</v>
      </c>
      <c r="AA205" s="182"/>
      <c r="AB205" s="185" t="s">
        <v>378</v>
      </c>
      <c r="AC205" s="185"/>
      <c r="AD205" s="186" t="s">
        <v>105</v>
      </c>
      <c r="AE205" s="354">
        <v>134</v>
      </c>
      <c r="AF205" s="354">
        <v>56</v>
      </c>
      <c r="AG205" s="354">
        <v>35</v>
      </c>
      <c r="AH205" s="354">
        <v>28</v>
      </c>
      <c r="AI205" s="354">
        <v>27</v>
      </c>
      <c r="AJ205" s="187"/>
      <c r="AK205" s="182"/>
      <c r="AL205" s="182"/>
      <c r="AM205" s="291">
        <v>64757.64</v>
      </c>
      <c r="AN205" s="291">
        <v>13809.1</v>
      </c>
      <c r="AO205" s="291">
        <v>8152.79</v>
      </c>
      <c r="AP205" s="291">
        <v>7690.97</v>
      </c>
      <c r="AQ205" s="291">
        <v>24142.18</v>
      </c>
      <c r="AR205" s="282"/>
      <c r="AS205" s="280"/>
      <c r="AT205" s="280"/>
      <c r="AU205" s="282">
        <v>483.26597014925397</v>
      </c>
      <c r="AV205" s="282">
        <v>246.59107142857101</v>
      </c>
      <c r="AW205" s="282">
        <v>232.93685714285701</v>
      </c>
      <c r="AX205" s="282">
        <v>274.67750000000001</v>
      </c>
      <c r="AY205" s="282">
        <v>894.15481481481504</v>
      </c>
      <c r="AZ205" s="187"/>
      <c r="BA205" s="182"/>
    </row>
    <row r="206" spans="1:53" s="188" customFormat="1" x14ac:dyDescent="0.2">
      <c r="A206" s="182"/>
      <c r="B206" s="185" t="s">
        <v>291</v>
      </c>
      <c r="C206" s="185"/>
      <c r="D206" s="213" t="s">
        <v>787</v>
      </c>
      <c r="E206" s="338">
        <v>1</v>
      </c>
      <c r="F206" s="338"/>
      <c r="G206" s="338"/>
      <c r="H206" s="338"/>
      <c r="I206" s="338"/>
      <c r="J206" s="185"/>
      <c r="K206" s="182"/>
      <c r="L206" s="182"/>
      <c r="M206" s="245">
        <v>31.16</v>
      </c>
      <c r="N206" s="245"/>
      <c r="O206" s="245"/>
      <c r="P206" s="245"/>
      <c r="Q206" s="245"/>
      <c r="R206" s="245"/>
      <c r="S206" s="182"/>
      <c r="T206" s="182"/>
      <c r="U206" s="352">
        <v>31.16</v>
      </c>
      <c r="V206" s="352"/>
      <c r="W206" s="352"/>
      <c r="X206" s="352"/>
      <c r="Y206" s="352"/>
      <c r="AA206" s="182"/>
      <c r="AB206" s="185" t="s">
        <v>788</v>
      </c>
      <c r="AC206" s="185"/>
      <c r="AD206" s="186" t="s">
        <v>105</v>
      </c>
      <c r="AE206" s="354">
        <v>1</v>
      </c>
      <c r="AF206" s="354"/>
      <c r="AG206" s="354"/>
      <c r="AH206" s="354"/>
      <c r="AI206" s="354"/>
      <c r="AJ206" s="187"/>
      <c r="AK206" s="182"/>
      <c r="AL206" s="182"/>
      <c r="AM206" s="291">
        <v>494.28</v>
      </c>
      <c r="AN206" s="291"/>
      <c r="AO206" s="291"/>
      <c r="AP206" s="291"/>
      <c r="AQ206" s="291"/>
      <c r="AR206" s="282"/>
      <c r="AS206" s="280"/>
      <c r="AT206" s="280"/>
      <c r="AU206" s="282">
        <v>494.28</v>
      </c>
      <c r="AV206" s="282"/>
      <c r="AW206" s="282"/>
      <c r="AX206" s="282"/>
      <c r="AY206" s="282"/>
      <c r="AZ206" s="187"/>
      <c r="BA206" s="182"/>
    </row>
    <row r="207" spans="1:53" s="188" customFormat="1" x14ac:dyDescent="0.2">
      <c r="A207" s="182"/>
      <c r="B207" s="185" t="s">
        <v>291</v>
      </c>
      <c r="C207" s="185"/>
      <c r="D207" s="213" t="s">
        <v>293</v>
      </c>
      <c r="E207" s="338">
        <v>1</v>
      </c>
      <c r="F207" s="338"/>
      <c r="G207" s="338"/>
      <c r="H207" s="338"/>
      <c r="I207" s="338"/>
      <c r="J207" s="185"/>
      <c r="K207" s="182"/>
      <c r="L207" s="182"/>
      <c r="M207" s="245">
        <v>14.95</v>
      </c>
      <c r="N207" s="245"/>
      <c r="O207" s="245"/>
      <c r="P207" s="245"/>
      <c r="Q207" s="245"/>
      <c r="R207" s="245"/>
      <c r="S207" s="182"/>
      <c r="T207" s="182"/>
      <c r="U207" s="352">
        <v>14.95</v>
      </c>
      <c r="V207" s="352"/>
      <c r="W207" s="352"/>
      <c r="X207" s="352"/>
      <c r="Y207" s="352"/>
      <c r="AA207" s="182"/>
      <c r="AB207" s="185" t="s">
        <v>380</v>
      </c>
      <c r="AC207" s="185"/>
      <c r="AD207" s="186" t="s">
        <v>164</v>
      </c>
      <c r="AE207" s="354">
        <v>26</v>
      </c>
      <c r="AF207" s="354">
        <v>11</v>
      </c>
      <c r="AG207" s="354">
        <v>10</v>
      </c>
      <c r="AH207" s="354">
        <v>8</v>
      </c>
      <c r="AI207" s="354">
        <v>7</v>
      </c>
      <c r="AJ207" s="187"/>
      <c r="AK207" s="182"/>
      <c r="AL207" s="182"/>
      <c r="AM207" s="291">
        <v>39565.07</v>
      </c>
      <c r="AN207" s="291">
        <v>564.71</v>
      </c>
      <c r="AO207" s="291">
        <v>857.19</v>
      </c>
      <c r="AP207" s="291">
        <v>395.17</v>
      </c>
      <c r="AQ207" s="291">
        <v>2202.63</v>
      </c>
      <c r="AR207" s="282"/>
      <c r="AS207" s="280"/>
      <c r="AT207" s="280"/>
      <c r="AU207" s="282">
        <v>1521.73346153846</v>
      </c>
      <c r="AV207" s="282">
        <v>51.337272727272698</v>
      </c>
      <c r="AW207" s="282">
        <v>85.718999999999994</v>
      </c>
      <c r="AX207" s="282">
        <v>49.396250000000002</v>
      </c>
      <c r="AY207" s="282">
        <v>314.66142857142898</v>
      </c>
      <c r="AZ207" s="187"/>
      <c r="BA207" s="182"/>
    </row>
    <row r="208" spans="1:53" s="188" customFormat="1" x14ac:dyDescent="0.2">
      <c r="A208" s="182"/>
      <c r="B208" s="185" t="s">
        <v>789</v>
      </c>
      <c r="C208" s="185"/>
      <c r="D208" s="213" t="s">
        <v>65</v>
      </c>
      <c r="E208" s="338">
        <v>1</v>
      </c>
      <c r="F208" s="338">
        <v>1</v>
      </c>
      <c r="G208" s="338"/>
      <c r="H208" s="338"/>
      <c r="I208" s="338"/>
      <c r="J208" s="185"/>
      <c r="K208" s="182"/>
      <c r="L208" s="182"/>
      <c r="M208" s="245">
        <v>245.4</v>
      </c>
      <c r="N208" s="245">
        <v>105.7</v>
      </c>
      <c r="O208" s="245"/>
      <c r="P208" s="245"/>
      <c r="Q208" s="245"/>
      <c r="R208" s="245"/>
      <c r="S208" s="182"/>
      <c r="T208" s="182"/>
      <c r="U208" s="352">
        <v>245.4</v>
      </c>
      <c r="V208" s="352">
        <v>105.7</v>
      </c>
      <c r="W208" s="352"/>
      <c r="X208" s="352"/>
      <c r="Y208" s="352"/>
      <c r="AA208" s="182"/>
      <c r="AB208" s="185" t="s">
        <v>381</v>
      </c>
      <c r="AC208" s="185"/>
      <c r="AD208" s="186" t="s">
        <v>382</v>
      </c>
      <c r="AE208" s="354">
        <v>58</v>
      </c>
      <c r="AF208" s="354">
        <v>66</v>
      </c>
      <c r="AG208" s="354">
        <v>48</v>
      </c>
      <c r="AH208" s="354">
        <v>47</v>
      </c>
      <c r="AI208" s="354">
        <v>43</v>
      </c>
      <c r="AJ208" s="187"/>
      <c r="AK208" s="182"/>
      <c r="AL208" s="182"/>
      <c r="AM208" s="291">
        <v>21164.87</v>
      </c>
      <c r="AN208" s="291">
        <v>12357.33</v>
      </c>
      <c r="AO208" s="291">
        <v>1481.61</v>
      </c>
      <c r="AP208" s="291">
        <v>1441.52</v>
      </c>
      <c r="AQ208" s="291">
        <v>11784.75</v>
      </c>
      <c r="AR208" s="282"/>
      <c r="AS208" s="280"/>
      <c r="AT208" s="280"/>
      <c r="AU208" s="282">
        <v>364.91155172413801</v>
      </c>
      <c r="AV208" s="282">
        <v>187.232272727273</v>
      </c>
      <c r="AW208" s="282">
        <v>30.866875</v>
      </c>
      <c r="AX208" s="282">
        <v>30.670638297872301</v>
      </c>
      <c r="AY208" s="282">
        <v>274.06395348837202</v>
      </c>
      <c r="AZ208" s="187"/>
      <c r="BA208" s="182"/>
    </row>
    <row r="209" spans="1:53" s="188" customFormat="1" x14ac:dyDescent="0.2">
      <c r="A209" s="182"/>
      <c r="B209" s="185" t="s">
        <v>294</v>
      </c>
      <c r="C209" s="185"/>
      <c r="D209" s="213" t="s">
        <v>295</v>
      </c>
      <c r="E209" s="338">
        <v>9</v>
      </c>
      <c r="F209" s="338">
        <v>5</v>
      </c>
      <c r="G209" s="338">
        <v>3</v>
      </c>
      <c r="H209" s="338">
        <v>3</v>
      </c>
      <c r="I209" s="338">
        <v>2</v>
      </c>
      <c r="J209" s="185"/>
      <c r="K209" s="182"/>
      <c r="L209" s="182"/>
      <c r="M209" s="245">
        <v>1541.57</v>
      </c>
      <c r="N209" s="245">
        <v>514.96</v>
      </c>
      <c r="O209" s="245">
        <v>390.89</v>
      </c>
      <c r="P209" s="245">
        <v>365.07</v>
      </c>
      <c r="Q209" s="245">
        <v>333.54</v>
      </c>
      <c r="R209" s="245"/>
      <c r="S209" s="182"/>
      <c r="T209" s="182"/>
      <c r="U209" s="352">
        <v>171.28555555555599</v>
      </c>
      <c r="V209" s="352">
        <v>102.992</v>
      </c>
      <c r="W209" s="352">
        <v>130.29666666666699</v>
      </c>
      <c r="X209" s="352">
        <v>121.69</v>
      </c>
      <c r="Y209" s="352">
        <v>166.77</v>
      </c>
      <c r="AA209" s="182"/>
      <c r="AB209" s="185" t="s">
        <v>669</v>
      </c>
      <c r="AC209" s="185"/>
      <c r="AD209" s="186" t="s">
        <v>84</v>
      </c>
      <c r="AE209" s="354">
        <v>4</v>
      </c>
      <c r="AF209" s="354">
        <v>3</v>
      </c>
      <c r="AG209" s="354">
        <v>3</v>
      </c>
      <c r="AH209" s="354">
        <v>3</v>
      </c>
      <c r="AI209" s="354">
        <v>3</v>
      </c>
      <c r="AJ209" s="187"/>
      <c r="AK209" s="182"/>
      <c r="AL209" s="182"/>
      <c r="AM209" s="291">
        <v>213.16</v>
      </c>
      <c r="AN209" s="291">
        <v>153.47</v>
      </c>
      <c r="AO209" s="291">
        <v>122.06</v>
      </c>
      <c r="AP209" s="291">
        <v>123.85</v>
      </c>
      <c r="AQ209" s="291">
        <v>1117.32</v>
      </c>
      <c r="AR209" s="282"/>
      <c r="AS209" s="280"/>
      <c r="AT209" s="280"/>
      <c r="AU209" s="282">
        <v>53.29</v>
      </c>
      <c r="AV209" s="282">
        <v>51.156666666666702</v>
      </c>
      <c r="AW209" s="282">
        <v>40.686666666666703</v>
      </c>
      <c r="AX209" s="282">
        <v>41.283333333333303</v>
      </c>
      <c r="AY209" s="282">
        <v>372.44</v>
      </c>
      <c r="AZ209" s="187"/>
      <c r="BA209" s="182"/>
    </row>
    <row r="210" spans="1:53" s="188" customFormat="1" x14ac:dyDescent="0.2">
      <c r="A210" s="182"/>
      <c r="B210" s="185" t="s">
        <v>296</v>
      </c>
      <c r="C210" s="185"/>
      <c r="D210" s="213" t="s">
        <v>211</v>
      </c>
      <c r="E210" s="338">
        <v>124</v>
      </c>
      <c r="F210" s="338">
        <v>51</v>
      </c>
      <c r="G210" s="338">
        <v>37</v>
      </c>
      <c r="H210" s="338">
        <v>31</v>
      </c>
      <c r="I210" s="338">
        <v>45</v>
      </c>
      <c r="J210" s="185"/>
      <c r="K210" s="182"/>
      <c r="L210" s="182"/>
      <c r="M210" s="245">
        <v>40164.69</v>
      </c>
      <c r="N210" s="245">
        <v>9935.4199999999892</v>
      </c>
      <c r="O210" s="245">
        <v>6098.85</v>
      </c>
      <c r="P210" s="245">
        <v>4887.13</v>
      </c>
      <c r="Q210" s="245">
        <v>30890.2</v>
      </c>
      <c r="R210" s="245"/>
      <c r="S210" s="182"/>
      <c r="T210" s="182"/>
      <c r="U210" s="352">
        <v>323.90879032258101</v>
      </c>
      <c r="V210" s="352">
        <v>194.81215686274501</v>
      </c>
      <c r="W210" s="352">
        <v>164.83378378378401</v>
      </c>
      <c r="X210" s="352">
        <v>157.64935483871</v>
      </c>
      <c r="Y210" s="352">
        <v>686.44888888888897</v>
      </c>
      <c r="AA210" s="182"/>
      <c r="AB210" s="185" t="s">
        <v>384</v>
      </c>
      <c r="AC210" s="185"/>
      <c r="AD210" s="186" t="s">
        <v>84</v>
      </c>
      <c r="AE210" s="354">
        <v>57</v>
      </c>
      <c r="AF210" s="354">
        <v>36</v>
      </c>
      <c r="AG210" s="354">
        <v>23</v>
      </c>
      <c r="AH210" s="354">
        <v>16</v>
      </c>
      <c r="AI210" s="354">
        <v>15</v>
      </c>
      <c r="AJ210" s="187"/>
      <c r="AK210" s="182"/>
      <c r="AL210" s="182"/>
      <c r="AM210" s="291">
        <v>15527.81</v>
      </c>
      <c r="AN210" s="291">
        <v>6779.84</v>
      </c>
      <c r="AO210" s="291">
        <v>1294.05</v>
      </c>
      <c r="AP210" s="291">
        <v>950.61</v>
      </c>
      <c r="AQ210" s="291">
        <v>9064.48</v>
      </c>
      <c r="AR210" s="282"/>
      <c r="AS210" s="280"/>
      <c r="AT210" s="280"/>
      <c r="AU210" s="282">
        <v>272.41771929824603</v>
      </c>
      <c r="AV210" s="282">
        <v>188.328888888889</v>
      </c>
      <c r="AW210" s="282">
        <v>56.263043478260897</v>
      </c>
      <c r="AX210" s="282">
        <v>59.413125000000001</v>
      </c>
      <c r="AY210" s="282">
        <v>604.29866666666703</v>
      </c>
      <c r="AZ210" s="187"/>
      <c r="BA210" s="182"/>
    </row>
    <row r="211" spans="1:53" s="188" customFormat="1" ht="13.5" thickBot="1" x14ac:dyDescent="0.25">
      <c r="A211" s="182"/>
      <c r="B211" s="189" t="s">
        <v>297</v>
      </c>
      <c r="C211" s="189"/>
      <c r="D211" s="215" t="s">
        <v>298</v>
      </c>
      <c r="E211" s="339">
        <v>134</v>
      </c>
      <c r="F211" s="339">
        <v>65</v>
      </c>
      <c r="G211" s="339">
        <v>48</v>
      </c>
      <c r="H211" s="339">
        <v>43</v>
      </c>
      <c r="I211" s="339">
        <v>64</v>
      </c>
      <c r="J211" s="189"/>
      <c r="K211" s="182"/>
      <c r="L211" s="182"/>
      <c r="M211" s="273">
        <v>31207.41</v>
      </c>
      <c r="N211" s="273">
        <v>13393.76</v>
      </c>
      <c r="O211" s="273">
        <v>5161.84</v>
      </c>
      <c r="P211" s="273">
        <v>4056.57</v>
      </c>
      <c r="Q211" s="273">
        <v>43342.34</v>
      </c>
      <c r="R211" s="273"/>
      <c r="S211" s="182"/>
      <c r="T211" s="182"/>
      <c r="U211" s="352">
        <v>232.891119402985</v>
      </c>
      <c r="V211" s="352">
        <v>206.05784615384599</v>
      </c>
      <c r="W211" s="352">
        <v>107.538333333333</v>
      </c>
      <c r="X211" s="352">
        <v>94.338837209302298</v>
      </c>
      <c r="Y211" s="352">
        <v>677.22406249999995</v>
      </c>
      <c r="AA211" s="182"/>
      <c r="AB211" s="189" t="s">
        <v>670</v>
      </c>
      <c r="AC211" s="189"/>
      <c r="AD211" s="190" t="s">
        <v>187</v>
      </c>
      <c r="AE211" s="355">
        <v>4</v>
      </c>
      <c r="AF211" s="355">
        <v>1</v>
      </c>
      <c r="AG211" s="355">
        <v>1</v>
      </c>
      <c r="AH211" s="355">
        <v>1</v>
      </c>
      <c r="AI211" s="355">
        <v>1</v>
      </c>
      <c r="AJ211" s="192"/>
      <c r="AK211" s="182"/>
      <c r="AL211" s="182"/>
      <c r="AM211" s="292">
        <v>458.44</v>
      </c>
      <c r="AN211" s="293">
        <v>12.87</v>
      </c>
      <c r="AO211" s="293">
        <v>11.04</v>
      </c>
      <c r="AP211" s="293">
        <v>12.57</v>
      </c>
      <c r="AQ211" s="293">
        <v>264.68</v>
      </c>
      <c r="AR211" s="284"/>
      <c r="AS211" s="280"/>
      <c r="AT211" s="280"/>
      <c r="AU211" s="283">
        <v>114.61</v>
      </c>
      <c r="AV211" s="284">
        <v>12.87</v>
      </c>
      <c r="AW211" s="284">
        <v>11.04</v>
      </c>
      <c r="AX211" s="284">
        <v>12.57</v>
      </c>
      <c r="AY211" s="284">
        <v>264.68</v>
      </c>
      <c r="AZ211" s="192"/>
      <c r="BA211" s="182"/>
    </row>
    <row r="212" spans="1:53" s="188" customFormat="1" x14ac:dyDescent="0.2">
      <c r="A212" s="182"/>
      <c r="B212" s="185" t="s">
        <v>299</v>
      </c>
      <c r="C212" s="185"/>
      <c r="D212" s="213" t="s">
        <v>300</v>
      </c>
      <c r="E212" s="338">
        <v>253</v>
      </c>
      <c r="F212" s="338">
        <v>169</v>
      </c>
      <c r="G212" s="338">
        <v>70</v>
      </c>
      <c r="H212" s="338">
        <v>114</v>
      </c>
      <c r="I212" s="338">
        <v>164</v>
      </c>
      <c r="J212" s="185"/>
      <c r="K212" s="182"/>
      <c r="L212" s="182"/>
      <c r="M212" s="245">
        <v>51406.82</v>
      </c>
      <c r="N212" s="245">
        <v>28412.99</v>
      </c>
      <c r="O212" s="245">
        <v>9509.98</v>
      </c>
      <c r="P212" s="245">
        <v>20684.02</v>
      </c>
      <c r="Q212" s="245">
        <v>234483.63</v>
      </c>
      <c r="R212" s="245"/>
      <c r="S212" s="182"/>
      <c r="T212" s="182"/>
      <c r="U212" s="352">
        <v>203.18901185770699</v>
      </c>
      <c r="V212" s="352">
        <v>168.12420118343201</v>
      </c>
      <c r="W212" s="352">
        <v>135.856857142857</v>
      </c>
      <c r="X212" s="352">
        <v>181.43877192982501</v>
      </c>
      <c r="Y212" s="352">
        <v>1429.7782317073199</v>
      </c>
      <c r="AA212" s="182"/>
      <c r="AB212" s="185" t="s">
        <v>671</v>
      </c>
      <c r="AC212" s="185"/>
      <c r="AD212" s="186" t="s">
        <v>187</v>
      </c>
      <c r="AE212" s="354">
        <v>3</v>
      </c>
      <c r="AF212" s="354">
        <v>2</v>
      </c>
      <c r="AG212" s="354"/>
      <c r="AH212" s="354"/>
      <c r="AI212" s="354"/>
      <c r="AJ212" s="187"/>
      <c r="AK212" s="182"/>
      <c r="AL212" s="182"/>
      <c r="AM212" s="291">
        <v>624.07000000000005</v>
      </c>
      <c r="AN212" s="291">
        <v>728.01</v>
      </c>
      <c r="AO212" s="291"/>
      <c r="AP212" s="291"/>
      <c r="AQ212" s="291"/>
      <c r="AR212" s="282"/>
      <c r="AS212" s="280"/>
      <c r="AT212" s="280"/>
      <c r="AU212" s="282">
        <v>208.023333333333</v>
      </c>
      <c r="AV212" s="282">
        <v>364.005</v>
      </c>
      <c r="AW212" s="282"/>
      <c r="AX212" s="282"/>
      <c r="AY212" s="282"/>
      <c r="AZ212" s="187"/>
      <c r="BA212" s="182"/>
    </row>
    <row r="213" spans="1:53" s="188" customFormat="1" x14ac:dyDescent="0.2">
      <c r="A213" s="182"/>
      <c r="B213" s="185" t="s">
        <v>301</v>
      </c>
      <c r="C213" s="185"/>
      <c r="D213" s="213" t="s">
        <v>92</v>
      </c>
      <c r="E213" s="338">
        <v>1881</v>
      </c>
      <c r="F213" s="338">
        <v>951</v>
      </c>
      <c r="G213" s="338">
        <v>641</v>
      </c>
      <c r="H213" s="338">
        <v>507</v>
      </c>
      <c r="I213" s="338">
        <v>755</v>
      </c>
      <c r="J213" s="185"/>
      <c r="K213" s="182"/>
      <c r="L213" s="182"/>
      <c r="M213" s="245">
        <v>483960.97</v>
      </c>
      <c r="N213" s="245">
        <v>154644.54999999999</v>
      </c>
      <c r="O213" s="245">
        <v>77615.89</v>
      </c>
      <c r="P213" s="245">
        <v>63641.06</v>
      </c>
      <c r="Q213" s="245">
        <v>560343.42000000004</v>
      </c>
      <c r="R213" s="245"/>
      <c r="S213" s="182"/>
      <c r="T213" s="182"/>
      <c r="U213" s="352">
        <v>257.28919191919198</v>
      </c>
      <c r="V213" s="352">
        <v>162.61256572029501</v>
      </c>
      <c r="W213" s="352">
        <v>121.085631825273</v>
      </c>
      <c r="X213" s="352">
        <v>125.52477317554199</v>
      </c>
      <c r="Y213" s="352">
        <v>742.17671523178899</v>
      </c>
      <c r="AA213" s="182"/>
      <c r="AB213" s="185" t="s">
        <v>389</v>
      </c>
      <c r="AC213" s="185"/>
      <c r="AD213" s="186" t="s">
        <v>124</v>
      </c>
      <c r="AE213" s="354">
        <v>39</v>
      </c>
      <c r="AF213" s="354">
        <v>13</v>
      </c>
      <c r="AG213" s="354">
        <v>7</v>
      </c>
      <c r="AH213" s="354">
        <v>6</v>
      </c>
      <c r="AI213" s="354">
        <v>7</v>
      </c>
      <c r="AJ213" s="187"/>
      <c r="AK213" s="182"/>
      <c r="AL213" s="182"/>
      <c r="AM213" s="291">
        <v>7169.09</v>
      </c>
      <c r="AN213" s="291">
        <v>616.99</v>
      </c>
      <c r="AO213" s="291">
        <v>194.52</v>
      </c>
      <c r="AP213" s="291">
        <v>176.48</v>
      </c>
      <c r="AQ213" s="291">
        <v>343.36</v>
      </c>
      <c r="AR213" s="282"/>
      <c r="AS213" s="280"/>
      <c r="AT213" s="280"/>
      <c r="AU213" s="282">
        <v>183.82282051282101</v>
      </c>
      <c r="AV213" s="282">
        <v>47.460769230769202</v>
      </c>
      <c r="AW213" s="282">
        <v>27.788571428571402</v>
      </c>
      <c r="AX213" s="282">
        <v>29.413333333333298</v>
      </c>
      <c r="AY213" s="282">
        <v>49.051428571428602</v>
      </c>
      <c r="AZ213" s="187"/>
      <c r="BA213" s="182"/>
    </row>
    <row r="214" spans="1:53" s="188" customFormat="1" x14ac:dyDescent="0.2">
      <c r="A214" s="182"/>
      <c r="B214" s="185" t="s">
        <v>301</v>
      </c>
      <c r="C214" s="185"/>
      <c r="D214" s="213" t="s">
        <v>660</v>
      </c>
      <c r="E214" s="338">
        <v>1</v>
      </c>
      <c r="F214" s="338">
        <v>1</v>
      </c>
      <c r="G214" s="338">
        <v>1</v>
      </c>
      <c r="H214" s="338">
        <v>1</v>
      </c>
      <c r="I214" s="338">
        <v>1</v>
      </c>
      <c r="J214" s="185"/>
      <c r="K214" s="182"/>
      <c r="L214" s="182"/>
      <c r="M214" s="245">
        <v>180.44</v>
      </c>
      <c r="N214" s="245">
        <v>94.21</v>
      </c>
      <c r="O214" s="245">
        <v>47.87</v>
      </c>
      <c r="P214" s="245">
        <v>40.840000000000003</v>
      </c>
      <c r="Q214" s="245">
        <v>261.64</v>
      </c>
      <c r="R214" s="245"/>
      <c r="S214" s="182"/>
      <c r="T214" s="182"/>
      <c r="U214" s="352">
        <v>180.44</v>
      </c>
      <c r="V214" s="352">
        <v>94.21</v>
      </c>
      <c r="W214" s="352">
        <v>47.87</v>
      </c>
      <c r="X214" s="352">
        <v>40.840000000000003</v>
      </c>
      <c r="Y214" s="352">
        <v>261.64</v>
      </c>
      <c r="AA214" s="182"/>
      <c r="AB214" s="185" t="s">
        <v>391</v>
      </c>
      <c r="AC214" s="185"/>
      <c r="AD214" s="186" t="s">
        <v>110</v>
      </c>
      <c r="AE214" s="354">
        <v>1</v>
      </c>
      <c r="AF214" s="354"/>
      <c r="AG214" s="354"/>
      <c r="AH214" s="354"/>
      <c r="AI214" s="354"/>
      <c r="AJ214" s="187"/>
      <c r="AK214" s="182"/>
      <c r="AL214" s="182"/>
      <c r="AM214" s="291">
        <v>134.16</v>
      </c>
      <c r="AN214" s="291"/>
      <c r="AO214" s="291"/>
      <c r="AP214" s="291"/>
      <c r="AQ214" s="291"/>
      <c r="AR214" s="282"/>
      <c r="AS214" s="280"/>
      <c r="AT214" s="280"/>
      <c r="AU214" s="282">
        <v>134.16</v>
      </c>
      <c r="AV214" s="282"/>
      <c r="AW214" s="282"/>
      <c r="AX214" s="282"/>
      <c r="AY214" s="282"/>
      <c r="AZ214" s="187"/>
      <c r="BA214" s="182"/>
    </row>
    <row r="215" spans="1:53" s="188" customFormat="1" x14ac:dyDescent="0.2">
      <c r="A215" s="182"/>
      <c r="B215" s="185" t="s">
        <v>661</v>
      </c>
      <c r="C215" s="185"/>
      <c r="D215" s="213" t="s">
        <v>92</v>
      </c>
      <c r="E215" s="338">
        <v>34</v>
      </c>
      <c r="F215" s="338">
        <v>16</v>
      </c>
      <c r="G215" s="338">
        <v>12</v>
      </c>
      <c r="H215" s="338">
        <v>11</v>
      </c>
      <c r="I215" s="338">
        <v>13</v>
      </c>
      <c r="J215" s="185"/>
      <c r="K215" s="182"/>
      <c r="L215" s="182"/>
      <c r="M215" s="245">
        <v>4691.16</v>
      </c>
      <c r="N215" s="245">
        <v>2289.73</v>
      </c>
      <c r="O215" s="245">
        <v>3523.94</v>
      </c>
      <c r="P215" s="245">
        <v>872.65</v>
      </c>
      <c r="Q215" s="245">
        <v>4637.8100000000004</v>
      </c>
      <c r="R215" s="245"/>
      <c r="S215" s="182"/>
      <c r="T215" s="182"/>
      <c r="U215" s="352">
        <v>137.975294117647</v>
      </c>
      <c r="V215" s="352">
        <v>143.108125</v>
      </c>
      <c r="W215" s="352">
        <v>293.66166666666697</v>
      </c>
      <c r="X215" s="352">
        <v>79.331818181818207</v>
      </c>
      <c r="Y215" s="352">
        <v>356.75461538461502</v>
      </c>
      <c r="AA215" s="182"/>
      <c r="AB215" s="185" t="s">
        <v>394</v>
      </c>
      <c r="AC215" s="185"/>
      <c r="AD215" s="186" t="s">
        <v>395</v>
      </c>
      <c r="AE215" s="354">
        <v>1</v>
      </c>
      <c r="AF215" s="354">
        <v>1</v>
      </c>
      <c r="AG215" s="354">
        <v>1</v>
      </c>
      <c r="AH215" s="354"/>
      <c r="AI215" s="354"/>
      <c r="AJ215" s="187"/>
      <c r="AK215" s="182"/>
      <c r="AL215" s="182"/>
      <c r="AM215" s="291">
        <v>65.010000000000005</v>
      </c>
      <c r="AN215" s="291">
        <v>81.98</v>
      </c>
      <c r="AO215" s="291">
        <v>79.52</v>
      </c>
      <c r="AP215" s="291"/>
      <c r="AQ215" s="291"/>
      <c r="AR215" s="282"/>
      <c r="AS215" s="280"/>
      <c r="AT215" s="280"/>
      <c r="AU215" s="282">
        <v>65.010000000000005</v>
      </c>
      <c r="AV215" s="282">
        <v>81.98</v>
      </c>
      <c r="AW215" s="282">
        <v>79.52</v>
      </c>
      <c r="AX215" s="282"/>
      <c r="AY215" s="282"/>
      <c r="AZ215" s="187"/>
      <c r="BA215" s="182"/>
    </row>
    <row r="216" spans="1:53" s="188" customFormat="1" x14ac:dyDescent="0.2">
      <c r="A216" s="182"/>
      <c r="B216" s="185" t="s">
        <v>303</v>
      </c>
      <c r="C216" s="185"/>
      <c r="D216" s="213" t="s">
        <v>97</v>
      </c>
      <c r="E216" s="338">
        <v>2</v>
      </c>
      <c r="F216" s="338"/>
      <c r="G216" s="338"/>
      <c r="H216" s="338"/>
      <c r="I216" s="338"/>
      <c r="J216" s="185"/>
      <c r="K216" s="182"/>
      <c r="L216" s="182"/>
      <c r="M216" s="245">
        <v>422.85</v>
      </c>
      <c r="N216" s="245"/>
      <c r="O216" s="245"/>
      <c r="P216" s="245"/>
      <c r="Q216" s="245"/>
      <c r="R216" s="245"/>
      <c r="S216" s="182"/>
      <c r="T216" s="182"/>
      <c r="U216" s="352">
        <v>211.42500000000001</v>
      </c>
      <c r="V216" s="352"/>
      <c r="W216" s="352"/>
      <c r="X216" s="352"/>
      <c r="Y216" s="352"/>
      <c r="AA216" s="182"/>
      <c r="AB216" s="185" t="s">
        <v>396</v>
      </c>
      <c r="AC216" s="185"/>
      <c r="AD216" s="186" t="s">
        <v>86</v>
      </c>
      <c r="AE216" s="354">
        <v>4</v>
      </c>
      <c r="AF216" s="354">
        <v>3</v>
      </c>
      <c r="AG216" s="354">
        <v>1</v>
      </c>
      <c r="AH216" s="354">
        <v>2</v>
      </c>
      <c r="AI216" s="354">
        <v>3</v>
      </c>
      <c r="AJ216" s="187"/>
      <c r="AK216" s="182"/>
      <c r="AL216" s="182"/>
      <c r="AM216" s="291">
        <v>327.69</v>
      </c>
      <c r="AN216" s="291">
        <v>1106.25</v>
      </c>
      <c r="AO216" s="291">
        <v>44.08</v>
      </c>
      <c r="AP216" s="291">
        <v>603.70000000000005</v>
      </c>
      <c r="AQ216" s="291">
        <v>12614.71</v>
      </c>
      <c r="AR216" s="282"/>
      <c r="AS216" s="280"/>
      <c r="AT216" s="280"/>
      <c r="AU216" s="282">
        <v>81.922499999999999</v>
      </c>
      <c r="AV216" s="282">
        <v>368.75</v>
      </c>
      <c r="AW216" s="282">
        <v>44.08</v>
      </c>
      <c r="AX216" s="282">
        <v>301.85000000000002</v>
      </c>
      <c r="AY216" s="282">
        <v>4204.90333333333</v>
      </c>
      <c r="AZ216" s="187"/>
      <c r="BA216" s="182"/>
    </row>
    <row r="217" spans="1:53" s="188" customFormat="1" x14ac:dyDescent="0.2">
      <c r="A217" s="182"/>
      <c r="B217" s="185" t="s">
        <v>303</v>
      </c>
      <c r="C217" s="185"/>
      <c r="D217" s="213" t="s">
        <v>304</v>
      </c>
      <c r="E217" s="338">
        <v>30</v>
      </c>
      <c r="F217" s="338">
        <v>13</v>
      </c>
      <c r="G217" s="338">
        <v>11</v>
      </c>
      <c r="H217" s="338">
        <v>6</v>
      </c>
      <c r="I217" s="338">
        <v>18</v>
      </c>
      <c r="J217" s="185"/>
      <c r="K217" s="182"/>
      <c r="L217" s="182"/>
      <c r="M217" s="245">
        <v>8484.24</v>
      </c>
      <c r="N217" s="245">
        <v>2085.9899999999998</v>
      </c>
      <c r="O217" s="245">
        <v>1218.5899999999999</v>
      </c>
      <c r="P217" s="245">
        <v>1590.99</v>
      </c>
      <c r="Q217" s="245">
        <v>14972.24</v>
      </c>
      <c r="R217" s="245"/>
      <c r="S217" s="182"/>
      <c r="T217" s="182"/>
      <c r="U217" s="352">
        <v>282.80799999999999</v>
      </c>
      <c r="V217" s="352">
        <v>160.46076923076899</v>
      </c>
      <c r="W217" s="352">
        <v>110.78090909090901</v>
      </c>
      <c r="X217" s="352">
        <v>265.16500000000002</v>
      </c>
      <c r="Y217" s="352">
        <v>831.79111111111104</v>
      </c>
      <c r="AA217" s="182"/>
      <c r="AB217" s="185" t="s">
        <v>397</v>
      </c>
      <c r="AC217" s="185"/>
      <c r="AD217" s="186" t="s">
        <v>120</v>
      </c>
      <c r="AE217" s="354">
        <v>151</v>
      </c>
      <c r="AF217" s="354">
        <v>87</v>
      </c>
      <c r="AG217" s="354">
        <v>52</v>
      </c>
      <c r="AH217" s="354">
        <v>39</v>
      </c>
      <c r="AI217" s="354">
        <v>36</v>
      </c>
      <c r="AJ217" s="187"/>
      <c r="AK217" s="182"/>
      <c r="AL217" s="182"/>
      <c r="AM217" s="291">
        <v>96455.81</v>
      </c>
      <c r="AN217" s="291">
        <v>35215.99</v>
      </c>
      <c r="AO217" s="291">
        <v>22104.41</v>
      </c>
      <c r="AP217" s="291">
        <v>17989.88</v>
      </c>
      <c r="AQ217" s="291">
        <v>69865.59</v>
      </c>
      <c r="AR217" s="282"/>
      <c r="AS217" s="280"/>
      <c r="AT217" s="280"/>
      <c r="AU217" s="282">
        <v>638.78019867549699</v>
      </c>
      <c r="AV217" s="282">
        <v>404.78149425287398</v>
      </c>
      <c r="AW217" s="282">
        <v>425.084807692308</v>
      </c>
      <c r="AX217" s="282">
        <v>461.27897435897398</v>
      </c>
      <c r="AY217" s="282">
        <v>1940.7108333333299</v>
      </c>
      <c r="AZ217" s="187"/>
      <c r="BA217" s="182"/>
    </row>
    <row r="218" spans="1:53" s="188" customFormat="1" x14ac:dyDescent="0.2">
      <c r="A218" s="182"/>
      <c r="B218" s="185" t="s">
        <v>305</v>
      </c>
      <c r="C218" s="185"/>
      <c r="D218" s="213" t="s">
        <v>145</v>
      </c>
      <c r="E218" s="338">
        <v>2</v>
      </c>
      <c r="F218" s="338">
        <v>1</v>
      </c>
      <c r="G218" s="338"/>
      <c r="H218" s="338"/>
      <c r="I218" s="338"/>
      <c r="J218" s="185"/>
      <c r="K218" s="182"/>
      <c r="L218" s="182"/>
      <c r="M218" s="245">
        <v>573.47</v>
      </c>
      <c r="N218" s="245">
        <v>302.47000000000003</v>
      </c>
      <c r="O218" s="245"/>
      <c r="P218" s="245"/>
      <c r="Q218" s="245"/>
      <c r="R218" s="245"/>
      <c r="S218" s="182"/>
      <c r="T218" s="182"/>
      <c r="U218" s="352">
        <v>286.73500000000001</v>
      </c>
      <c r="V218" s="352">
        <v>302.47000000000003</v>
      </c>
      <c r="W218" s="352"/>
      <c r="X218" s="352"/>
      <c r="Y218" s="352"/>
      <c r="AA218" s="182"/>
      <c r="AB218" s="185" t="s">
        <v>398</v>
      </c>
      <c r="AC218" s="185"/>
      <c r="AD218" s="186" t="s">
        <v>97</v>
      </c>
      <c r="AE218" s="354">
        <v>7</v>
      </c>
      <c r="AF218" s="354">
        <v>3</v>
      </c>
      <c r="AG218" s="354">
        <v>2</v>
      </c>
      <c r="AH218" s="354">
        <v>1</v>
      </c>
      <c r="AI218" s="354">
        <v>2</v>
      </c>
      <c r="AJ218" s="187"/>
      <c r="AK218" s="182"/>
      <c r="AL218" s="182"/>
      <c r="AM218" s="291">
        <v>1761.92</v>
      </c>
      <c r="AN218" s="291">
        <v>683.24</v>
      </c>
      <c r="AO218" s="291">
        <v>223.67</v>
      </c>
      <c r="AP218" s="291">
        <v>75.89</v>
      </c>
      <c r="AQ218" s="291">
        <v>1193.6500000000001</v>
      </c>
      <c r="AR218" s="282"/>
      <c r="AS218" s="280"/>
      <c r="AT218" s="280"/>
      <c r="AU218" s="282">
        <v>251.702857142857</v>
      </c>
      <c r="AV218" s="282">
        <v>227.74666666666701</v>
      </c>
      <c r="AW218" s="282">
        <v>111.83499999999999</v>
      </c>
      <c r="AX218" s="282">
        <v>75.89</v>
      </c>
      <c r="AY218" s="282">
        <v>596.82500000000005</v>
      </c>
      <c r="AZ218" s="187"/>
      <c r="BA218" s="182"/>
    </row>
    <row r="219" spans="1:53" s="188" customFormat="1" x14ac:dyDescent="0.2">
      <c r="A219" s="182"/>
      <c r="B219" s="185" t="s">
        <v>306</v>
      </c>
      <c r="C219" s="185"/>
      <c r="D219" s="213" t="s">
        <v>167</v>
      </c>
      <c r="E219" s="338">
        <v>2</v>
      </c>
      <c r="F219" s="338">
        <v>2</v>
      </c>
      <c r="G219" s="338"/>
      <c r="H219" s="338">
        <v>2</v>
      </c>
      <c r="I219" s="338">
        <v>2</v>
      </c>
      <c r="J219" s="185"/>
      <c r="K219" s="182"/>
      <c r="L219" s="182"/>
      <c r="M219" s="245">
        <v>26.88</v>
      </c>
      <c r="N219" s="245">
        <v>27.28</v>
      </c>
      <c r="O219" s="245"/>
      <c r="P219" s="245">
        <v>23.55</v>
      </c>
      <c r="Q219" s="245">
        <v>443.44</v>
      </c>
      <c r="R219" s="245"/>
      <c r="S219" s="182"/>
      <c r="T219" s="182"/>
      <c r="U219" s="352">
        <v>13.44</v>
      </c>
      <c r="V219" s="352">
        <v>13.64</v>
      </c>
      <c r="W219" s="352"/>
      <c r="X219" s="352">
        <v>11.775</v>
      </c>
      <c r="Y219" s="352">
        <v>221.72</v>
      </c>
      <c r="AA219" s="182"/>
      <c r="AB219" s="185" t="s">
        <v>673</v>
      </c>
      <c r="AC219" s="185"/>
      <c r="AD219" s="186" t="s">
        <v>100</v>
      </c>
      <c r="AE219" s="354">
        <v>6</v>
      </c>
      <c r="AF219" s="354">
        <v>2</v>
      </c>
      <c r="AG219" s="354">
        <v>2</v>
      </c>
      <c r="AH219" s="354">
        <v>1</v>
      </c>
      <c r="AI219" s="354">
        <v>1</v>
      </c>
      <c r="AJ219" s="187"/>
      <c r="AK219" s="182"/>
      <c r="AL219" s="182"/>
      <c r="AM219" s="291">
        <v>3145.37</v>
      </c>
      <c r="AN219" s="291">
        <v>71.180000000000007</v>
      </c>
      <c r="AO219" s="291">
        <v>181.65</v>
      </c>
      <c r="AP219" s="291">
        <v>13.33</v>
      </c>
      <c r="AQ219" s="291">
        <v>15</v>
      </c>
      <c r="AR219" s="282"/>
      <c r="AS219" s="280"/>
      <c r="AT219" s="280"/>
      <c r="AU219" s="282">
        <v>524.22833333333301</v>
      </c>
      <c r="AV219" s="282">
        <v>35.590000000000003</v>
      </c>
      <c r="AW219" s="282">
        <v>90.825000000000003</v>
      </c>
      <c r="AX219" s="282">
        <v>13.33</v>
      </c>
      <c r="AY219" s="282">
        <v>15</v>
      </c>
      <c r="AZ219" s="187"/>
      <c r="BA219" s="182"/>
    </row>
    <row r="220" spans="1:53" s="188" customFormat="1" x14ac:dyDescent="0.2">
      <c r="A220" s="182"/>
      <c r="B220" s="185" t="s">
        <v>662</v>
      </c>
      <c r="C220" s="185"/>
      <c r="D220" s="213" t="s">
        <v>167</v>
      </c>
      <c r="E220" s="338">
        <v>6</v>
      </c>
      <c r="F220" s="338">
        <v>5</v>
      </c>
      <c r="G220" s="338"/>
      <c r="H220" s="338">
        <v>5</v>
      </c>
      <c r="I220" s="338">
        <v>5</v>
      </c>
      <c r="J220" s="185"/>
      <c r="K220" s="182"/>
      <c r="L220" s="182"/>
      <c r="M220" s="245">
        <v>851.63</v>
      </c>
      <c r="N220" s="245">
        <v>247.58</v>
      </c>
      <c r="O220" s="245"/>
      <c r="P220" s="245">
        <v>113.98</v>
      </c>
      <c r="Q220" s="245">
        <v>450.48</v>
      </c>
      <c r="R220" s="245"/>
      <c r="S220" s="182"/>
      <c r="T220" s="182"/>
      <c r="U220" s="352">
        <v>141.93833333333299</v>
      </c>
      <c r="V220" s="352">
        <v>49.515999999999998</v>
      </c>
      <c r="W220" s="352"/>
      <c r="X220" s="352">
        <v>22.795999999999999</v>
      </c>
      <c r="Y220" s="352">
        <v>90.096000000000004</v>
      </c>
      <c r="AA220" s="182"/>
      <c r="AB220" s="185" t="s">
        <v>673</v>
      </c>
      <c r="AC220" s="185"/>
      <c r="AD220" s="186" t="s">
        <v>77</v>
      </c>
      <c r="AE220" s="354">
        <v>11</v>
      </c>
      <c r="AF220" s="354"/>
      <c r="AG220" s="354"/>
      <c r="AH220" s="354"/>
      <c r="AI220" s="354"/>
      <c r="AJ220" s="187"/>
      <c r="AK220" s="182"/>
      <c r="AL220" s="182"/>
      <c r="AM220" s="291">
        <v>17303.009999999998</v>
      </c>
      <c r="AN220" s="291"/>
      <c r="AO220" s="291"/>
      <c r="AP220" s="291"/>
      <c r="AQ220" s="291"/>
      <c r="AR220" s="282"/>
      <c r="AS220" s="280"/>
      <c r="AT220" s="280"/>
      <c r="AU220" s="282">
        <v>1573.00090909091</v>
      </c>
      <c r="AV220" s="282"/>
      <c r="AW220" s="282"/>
      <c r="AX220" s="282"/>
      <c r="AY220" s="282"/>
      <c r="AZ220" s="187"/>
      <c r="BA220" s="182"/>
    </row>
    <row r="221" spans="1:53" s="188" customFormat="1" ht="13.5" thickBot="1" x14ac:dyDescent="0.25">
      <c r="A221" s="182"/>
      <c r="B221" s="189" t="s">
        <v>307</v>
      </c>
      <c r="C221" s="189"/>
      <c r="D221" s="215" t="s">
        <v>211</v>
      </c>
      <c r="E221" s="339">
        <v>77</v>
      </c>
      <c r="F221" s="339">
        <v>41</v>
      </c>
      <c r="G221" s="339">
        <v>22</v>
      </c>
      <c r="H221" s="339">
        <v>17</v>
      </c>
      <c r="I221" s="339">
        <v>17</v>
      </c>
      <c r="J221" s="189"/>
      <c r="K221" s="182"/>
      <c r="L221" s="182"/>
      <c r="M221" s="273">
        <v>9813.25</v>
      </c>
      <c r="N221" s="273">
        <v>3495.64</v>
      </c>
      <c r="O221" s="273">
        <v>903.79</v>
      </c>
      <c r="P221" s="273">
        <v>721.11</v>
      </c>
      <c r="Q221" s="273">
        <v>7163.63</v>
      </c>
      <c r="R221" s="273"/>
      <c r="S221" s="182"/>
      <c r="T221" s="182"/>
      <c r="U221" s="352">
        <v>127.444805194805</v>
      </c>
      <c r="V221" s="352">
        <v>85.2595121951219</v>
      </c>
      <c r="W221" s="352">
        <v>41.081363636363598</v>
      </c>
      <c r="X221" s="352">
        <v>42.4182352941177</v>
      </c>
      <c r="Y221" s="352">
        <v>421.39</v>
      </c>
      <c r="AA221" s="182"/>
      <c r="AB221" s="189" t="s">
        <v>399</v>
      </c>
      <c r="AC221" s="189"/>
      <c r="AD221" s="190" t="s">
        <v>100</v>
      </c>
      <c r="AE221" s="355">
        <v>1</v>
      </c>
      <c r="AF221" s="355"/>
      <c r="AG221" s="355"/>
      <c r="AH221" s="355"/>
      <c r="AI221" s="355"/>
      <c r="AJ221" s="192"/>
      <c r="AK221" s="182"/>
      <c r="AL221" s="182"/>
      <c r="AM221" s="292">
        <v>839.5</v>
      </c>
      <c r="AN221" s="293"/>
      <c r="AO221" s="293"/>
      <c r="AP221" s="293"/>
      <c r="AQ221" s="293"/>
      <c r="AR221" s="284"/>
      <c r="AS221" s="280"/>
      <c r="AT221" s="280"/>
      <c r="AU221" s="283">
        <v>839.5</v>
      </c>
      <c r="AV221" s="284"/>
      <c r="AW221" s="284"/>
      <c r="AX221" s="284"/>
      <c r="AY221" s="284"/>
      <c r="AZ221" s="192"/>
      <c r="BA221" s="182"/>
    </row>
    <row r="222" spans="1:53" s="188" customFormat="1" x14ac:dyDescent="0.2">
      <c r="A222" s="182"/>
      <c r="B222" s="185" t="s">
        <v>308</v>
      </c>
      <c r="C222" s="185"/>
      <c r="D222" s="213" t="s">
        <v>97</v>
      </c>
      <c r="E222" s="338">
        <v>1</v>
      </c>
      <c r="F222" s="338"/>
      <c r="G222" s="338"/>
      <c r="H222" s="338"/>
      <c r="I222" s="338"/>
      <c r="J222" s="185"/>
      <c r="K222" s="182"/>
      <c r="L222" s="182"/>
      <c r="M222" s="245">
        <v>23.13</v>
      </c>
      <c r="N222" s="245"/>
      <c r="O222" s="245"/>
      <c r="P222" s="245"/>
      <c r="Q222" s="245"/>
      <c r="R222" s="245"/>
      <c r="S222" s="182"/>
      <c r="T222" s="182"/>
      <c r="U222" s="352">
        <v>23.13</v>
      </c>
      <c r="V222" s="352"/>
      <c r="W222" s="352"/>
      <c r="X222" s="352"/>
      <c r="Y222" s="352"/>
      <c r="AA222" s="182"/>
      <c r="AB222" s="185" t="s">
        <v>399</v>
      </c>
      <c r="AC222" s="185"/>
      <c r="AD222" s="186" t="s">
        <v>77</v>
      </c>
      <c r="AE222" s="354">
        <v>30</v>
      </c>
      <c r="AF222" s="354">
        <v>22</v>
      </c>
      <c r="AG222" s="354">
        <v>19</v>
      </c>
      <c r="AH222" s="354">
        <v>15</v>
      </c>
      <c r="AI222" s="354">
        <v>13</v>
      </c>
      <c r="AJ222" s="187"/>
      <c r="AK222" s="182"/>
      <c r="AL222" s="182"/>
      <c r="AM222" s="291">
        <v>33752.9</v>
      </c>
      <c r="AN222" s="291">
        <v>27640.53</v>
      </c>
      <c r="AO222" s="291">
        <v>22116.52</v>
      </c>
      <c r="AP222" s="291">
        <v>17724.14</v>
      </c>
      <c r="AQ222" s="291">
        <v>12384.71</v>
      </c>
      <c r="AR222" s="282"/>
      <c r="AS222" s="280"/>
      <c r="AT222" s="280"/>
      <c r="AU222" s="282">
        <v>1125.09666666667</v>
      </c>
      <c r="AV222" s="282">
        <v>1256.38772727273</v>
      </c>
      <c r="AW222" s="282">
        <v>1164.0273684210499</v>
      </c>
      <c r="AX222" s="282">
        <v>1181.6093333333299</v>
      </c>
      <c r="AY222" s="282">
        <v>952.67</v>
      </c>
      <c r="AZ222" s="187"/>
      <c r="BA222" s="182"/>
    </row>
    <row r="223" spans="1:53" s="188" customFormat="1" x14ac:dyDescent="0.2">
      <c r="A223" s="182"/>
      <c r="B223" s="185" t="s">
        <v>308</v>
      </c>
      <c r="C223" s="185"/>
      <c r="D223" s="213" t="s">
        <v>309</v>
      </c>
      <c r="E223" s="338">
        <v>111</v>
      </c>
      <c r="F223" s="338">
        <v>50</v>
      </c>
      <c r="G223" s="338">
        <v>31</v>
      </c>
      <c r="H223" s="338">
        <v>30</v>
      </c>
      <c r="I223" s="338">
        <v>52</v>
      </c>
      <c r="J223" s="185"/>
      <c r="K223" s="182"/>
      <c r="L223" s="182"/>
      <c r="M223" s="245">
        <v>32525.54</v>
      </c>
      <c r="N223" s="245">
        <v>15061.2</v>
      </c>
      <c r="O223" s="245">
        <v>3375.9</v>
      </c>
      <c r="P223" s="245">
        <v>5093.8</v>
      </c>
      <c r="Q223" s="245">
        <v>44944.639999999999</v>
      </c>
      <c r="R223" s="245"/>
      <c r="S223" s="182"/>
      <c r="T223" s="182"/>
      <c r="U223" s="352">
        <v>293.02288288288298</v>
      </c>
      <c r="V223" s="352">
        <v>301.22399999999999</v>
      </c>
      <c r="W223" s="352">
        <v>108.9</v>
      </c>
      <c r="X223" s="352">
        <v>169.79333333333301</v>
      </c>
      <c r="Y223" s="352">
        <v>864.32</v>
      </c>
      <c r="AA223" s="182"/>
      <c r="AB223" s="185" t="s">
        <v>400</v>
      </c>
      <c r="AC223" s="185"/>
      <c r="AD223" s="186" t="s">
        <v>388</v>
      </c>
      <c r="AE223" s="354">
        <v>4</v>
      </c>
      <c r="AF223" s="354">
        <v>2</v>
      </c>
      <c r="AG223" s="354">
        <v>1</v>
      </c>
      <c r="AH223" s="354">
        <v>1</v>
      </c>
      <c r="AI223" s="354">
        <v>1</v>
      </c>
      <c r="AJ223" s="187"/>
      <c r="AK223" s="182"/>
      <c r="AL223" s="182"/>
      <c r="AM223" s="291">
        <v>184.48</v>
      </c>
      <c r="AN223" s="291">
        <v>42.36</v>
      </c>
      <c r="AO223" s="291">
        <v>15</v>
      </c>
      <c r="AP223" s="291">
        <v>15.71</v>
      </c>
      <c r="AQ223" s="291">
        <v>78.45</v>
      </c>
      <c r="AR223" s="282"/>
      <c r="AS223" s="280"/>
      <c r="AT223" s="280"/>
      <c r="AU223" s="282">
        <v>46.12</v>
      </c>
      <c r="AV223" s="282">
        <v>21.18</v>
      </c>
      <c r="AW223" s="282">
        <v>15</v>
      </c>
      <c r="AX223" s="282">
        <v>15.71</v>
      </c>
      <c r="AY223" s="282">
        <v>78.45</v>
      </c>
      <c r="AZ223" s="187"/>
      <c r="BA223" s="182"/>
    </row>
    <row r="224" spans="1:53" s="188" customFormat="1" x14ac:dyDescent="0.2">
      <c r="A224" s="182"/>
      <c r="B224" s="185" t="s">
        <v>310</v>
      </c>
      <c r="C224" s="185"/>
      <c r="D224" s="213" t="s">
        <v>224</v>
      </c>
      <c r="E224" s="338">
        <v>1</v>
      </c>
      <c r="F224" s="338"/>
      <c r="G224" s="338"/>
      <c r="H224" s="338"/>
      <c r="I224" s="338"/>
      <c r="J224" s="185"/>
      <c r="K224" s="182"/>
      <c r="L224" s="182"/>
      <c r="M224" s="245">
        <v>11.51</v>
      </c>
      <c r="N224" s="245"/>
      <c r="O224" s="245"/>
      <c r="P224" s="245"/>
      <c r="Q224" s="245"/>
      <c r="R224" s="245"/>
      <c r="S224" s="182"/>
      <c r="T224" s="182"/>
      <c r="U224" s="352">
        <v>11.51</v>
      </c>
      <c r="V224" s="352"/>
      <c r="W224" s="352"/>
      <c r="X224" s="352"/>
      <c r="Y224" s="352"/>
      <c r="AA224" s="182"/>
      <c r="AB224" s="185" t="s">
        <v>710</v>
      </c>
      <c r="AC224" s="185"/>
      <c r="AD224" s="186" t="s">
        <v>88</v>
      </c>
      <c r="AE224" s="354">
        <v>2</v>
      </c>
      <c r="AF224" s="354"/>
      <c r="AG224" s="354"/>
      <c r="AH224" s="354"/>
      <c r="AI224" s="354"/>
      <c r="AJ224" s="187"/>
      <c r="AK224" s="182"/>
      <c r="AL224" s="182"/>
      <c r="AM224" s="291">
        <v>1719.72</v>
      </c>
      <c r="AN224" s="291"/>
      <c r="AO224" s="291"/>
      <c r="AP224" s="291"/>
      <c r="AQ224" s="291"/>
      <c r="AR224" s="282"/>
      <c r="AS224" s="280"/>
      <c r="AT224" s="280"/>
      <c r="AU224" s="282">
        <v>859.86</v>
      </c>
      <c r="AV224" s="282"/>
      <c r="AW224" s="282"/>
      <c r="AX224" s="282"/>
      <c r="AY224" s="282"/>
      <c r="AZ224" s="187"/>
      <c r="BA224" s="182"/>
    </row>
    <row r="225" spans="1:53" s="188" customFormat="1" x14ac:dyDescent="0.2">
      <c r="A225" s="182"/>
      <c r="B225" s="185" t="s">
        <v>310</v>
      </c>
      <c r="C225" s="185"/>
      <c r="D225" s="213" t="s">
        <v>127</v>
      </c>
      <c r="E225" s="338">
        <v>1</v>
      </c>
      <c r="F225" s="338"/>
      <c r="G225" s="338">
        <v>1</v>
      </c>
      <c r="H225" s="338"/>
      <c r="I225" s="338"/>
      <c r="J225" s="185"/>
      <c r="K225" s="182"/>
      <c r="L225" s="182"/>
      <c r="M225" s="245">
        <v>85.49</v>
      </c>
      <c r="N225" s="245"/>
      <c r="O225" s="245">
        <v>115.5</v>
      </c>
      <c r="P225" s="245"/>
      <c r="Q225" s="245"/>
      <c r="R225" s="245"/>
      <c r="S225" s="182"/>
      <c r="T225" s="182"/>
      <c r="U225" s="352">
        <v>85.49</v>
      </c>
      <c r="V225" s="352"/>
      <c r="W225" s="352">
        <v>115.5</v>
      </c>
      <c r="X225" s="352"/>
      <c r="Y225" s="352"/>
      <c r="AA225" s="182"/>
      <c r="AB225" s="185" t="s">
        <v>674</v>
      </c>
      <c r="AC225" s="185"/>
      <c r="AD225" s="186" t="s">
        <v>388</v>
      </c>
      <c r="AE225" s="354">
        <v>2</v>
      </c>
      <c r="AF225" s="354">
        <v>2</v>
      </c>
      <c r="AG225" s="354">
        <v>1</v>
      </c>
      <c r="AH225" s="354"/>
      <c r="AI225" s="354"/>
      <c r="AJ225" s="187"/>
      <c r="AK225" s="182"/>
      <c r="AL225" s="182"/>
      <c r="AM225" s="291">
        <v>134.77000000000001</v>
      </c>
      <c r="AN225" s="291">
        <v>81.63</v>
      </c>
      <c r="AO225" s="291">
        <v>15</v>
      </c>
      <c r="AP225" s="291"/>
      <c r="AQ225" s="291"/>
      <c r="AR225" s="282"/>
      <c r="AS225" s="280"/>
      <c r="AT225" s="280"/>
      <c r="AU225" s="282">
        <v>67.385000000000005</v>
      </c>
      <c r="AV225" s="282">
        <v>40.814999999999998</v>
      </c>
      <c r="AW225" s="282">
        <v>15</v>
      </c>
      <c r="AX225" s="282"/>
      <c r="AY225" s="282"/>
      <c r="AZ225" s="187"/>
      <c r="BA225" s="182"/>
    </row>
    <row r="226" spans="1:53" s="188" customFormat="1" x14ac:dyDescent="0.2">
      <c r="A226" s="182"/>
      <c r="B226" s="185" t="s">
        <v>311</v>
      </c>
      <c r="C226" s="185"/>
      <c r="D226" s="213" t="s">
        <v>312</v>
      </c>
      <c r="E226" s="338">
        <v>75</v>
      </c>
      <c r="F226" s="338">
        <v>34</v>
      </c>
      <c r="G226" s="338">
        <v>21</v>
      </c>
      <c r="H226" s="338">
        <v>15</v>
      </c>
      <c r="I226" s="338">
        <v>25</v>
      </c>
      <c r="J226" s="185"/>
      <c r="K226" s="182"/>
      <c r="L226" s="182"/>
      <c r="M226" s="245">
        <v>25502.240000000002</v>
      </c>
      <c r="N226" s="245">
        <v>8826.73</v>
      </c>
      <c r="O226" s="245">
        <v>3331.89</v>
      </c>
      <c r="P226" s="245">
        <v>2639.15</v>
      </c>
      <c r="Q226" s="245">
        <v>32373.55</v>
      </c>
      <c r="R226" s="245"/>
      <c r="S226" s="182"/>
      <c r="T226" s="182"/>
      <c r="U226" s="352">
        <v>340.02986666666698</v>
      </c>
      <c r="V226" s="352">
        <v>259.60970588235301</v>
      </c>
      <c r="W226" s="352">
        <v>158.66142857142901</v>
      </c>
      <c r="X226" s="352">
        <v>175.94333333333299</v>
      </c>
      <c r="Y226" s="352">
        <v>1294.942</v>
      </c>
      <c r="AA226" s="182"/>
      <c r="AB226" s="185" t="s">
        <v>402</v>
      </c>
      <c r="AC226" s="185"/>
      <c r="AD226" s="186" t="s">
        <v>383</v>
      </c>
      <c r="AE226" s="354">
        <v>20</v>
      </c>
      <c r="AF226" s="354">
        <v>10</v>
      </c>
      <c r="AG226" s="354">
        <v>7</v>
      </c>
      <c r="AH226" s="354">
        <v>3</v>
      </c>
      <c r="AI226" s="354">
        <v>6</v>
      </c>
      <c r="AJ226" s="187"/>
      <c r="AK226" s="182"/>
      <c r="AL226" s="182"/>
      <c r="AM226" s="291">
        <v>4968.62</v>
      </c>
      <c r="AN226" s="291">
        <v>4304.18</v>
      </c>
      <c r="AO226" s="291">
        <v>3627.27</v>
      </c>
      <c r="AP226" s="291">
        <v>1216.67</v>
      </c>
      <c r="AQ226" s="291">
        <v>7051.17</v>
      </c>
      <c r="AR226" s="282"/>
      <c r="AS226" s="280"/>
      <c r="AT226" s="280"/>
      <c r="AU226" s="282">
        <v>248.43100000000001</v>
      </c>
      <c r="AV226" s="282">
        <v>430.41800000000001</v>
      </c>
      <c r="AW226" s="282">
        <v>518.18142857142902</v>
      </c>
      <c r="AX226" s="282">
        <v>405.55666666666701</v>
      </c>
      <c r="AY226" s="282">
        <v>1175.1949999999999</v>
      </c>
      <c r="AZ226" s="187"/>
      <c r="BA226" s="182"/>
    </row>
    <row r="227" spans="1:53" s="188" customFormat="1" x14ac:dyDescent="0.2">
      <c r="A227" s="182"/>
      <c r="B227" s="185" t="s">
        <v>313</v>
      </c>
      <c r="C227" s="185"/>
      <c r="D227" s="213" t="s">
        <v>314</v>
      </c>
      <c r="E227" s="338">
        <v>72</v>
      </c>
      <c r="F227" s="338">
        <v>26</v>
      </c>
      <c r="G227" s="338">
        <v>14</v>
      </c>
      <c r="H227" s="338">
        <v>14</v>
      </c>
      <c r="I227" s="338">
        <v>22</v>
      </c>
      <c r="J227" s="185"/>
      <c r="K227" s="182"/>
      <c r="L227" s="182"/>
      <c r="M227" s="245">
        <v>27132.92</v>
      </c>
      <c r="N227" s="245">
        <v>5081.6099999999997</v>
      </c>
      <c r="O227" s="245">
        <v>1885.89</v>
      </c>
      <c r="P227" s="245">
        <v>2303.6999999999998</v>
      </c>
      <c r="Q227" s="245">
        <v>48696.79</v>
      </c>
      <c r="R227" s="245"/>
      <c r="S227" s="182"/>
      <c r="T227" s="182"/>
      <c r="U227" s="352">
        <v>376.84611111111099</v>
      </c>
      <c r="V227" s="352">
        <v>195.44653846153801</v>
      </c>
      <c r="W227" s="352">
        <v>134.706428571429</v>
      </c>
      <c r="X227" s="352">
        <v>164.55</v>
      </c>
      <c r="Y227" s="352">
        <v>2213.4904545454601</v>
      </c>
      <c r="AA227" s="182"/>
      <c r="AB227" s="185" t="s">
        <v>403</v>
      </c>
      <c r="AC227" s="185"/>
      <c r="AD227" s="186" t="s">
        <v>145</v>
      </c>
      <c r="AE227" s="354">
        <v>1</v>
      </c>
      <c r="AF227" s="354">
        <v>1</v>
      </c>
      <c r="AG227" s="354"/>
      <c r="AH227" s="354"/>
      <c r="AI227" s="354"/>
      <c r="AJ227" s="187"/>
      <c r="AK227" s="182"/>
      <c r="AL227" s="182"/>
      <c r="AM227" s="291">
        <v>7340.38</v>
      </c>
      <c r="AN227" s="291">
        <v>759.84</v>
      </c>
      <c r="AO227" s="291"/>
      <c r="AP227" s="291"/>
      <c r="AQ227" s="291"/>
      <c r="AR227" s="282"/>
      <c r="AS227" s="280"/>
      <c r="AT227" s="280"/>
      <c r="AU227" s="282">
        <v>7340.38</v>
      </c>
      <c r="AV227" s="282">
        <v>759.84</v>
      </c>
      <c r="AW227" s="282"/>
      <c r="AX227" s="282"/>
      <c r="AY227" s="282"/>
      <c r="AZ227" s="187"/>
      <c r="BA227" s="182"/>
    </row>
    <row r="228" spans="1:53" s="188" customFormat="1" x14ac:dyDescent="0.2">
      <c r="A228" s="182"/>
      <c r="B228" s="185" t="s">
        <v>315</v>
      </c>
      <c r="C228" s="185"/>
      <c r="D228" s="213" t="s">
        <v>134</v>
      </c>
      <c r="E228" s="338">
        <v>4</v>
      </c>
      <c r="F228" s="338">
        <v>2</v>
      </c>
      <c r="G228" s="338"/>
      <c r="H228" s="338">
        <v>1</v>
      </c>
      <c r="I228" s="338">
        <v>1</v>
      </c>
      <c r="J228" s="185"/>
      <c r="K228" s="182"/>
      <c r="L228" s="182"/>
      <c r="M228" s="245">
        <v>1442.24</v>
      </c>
      <c r="N228" s="245">
        <v>347.46</v>
      </c>
      <c r="O228" s="245"/>
      <c r="P228" s="245">
        <v>123.7</v>
      </c>
      <c r="Q228" s="245">
        <v>68.069999999999993</v>
      </c>
      <c r="R228" s="245"/>
      <c r="S228" s="182"/>
      <c r="T228" s="182"/>
      <c r="U228" s="352">
        <v>360.56</v>
      </c>
      <c r="V228" s="352">
        <v>173.73</v>
      </c>
      <c r="W228" s="352"/>
      <c r="X228" s="352">
        <v>123.7</v>
      </c>
      <c r="Y228" s="352">
        <v>68.069999999999993</v>
      </c>
      <c r="AA228" s="182"/>
      <c r="AB228" s="185" t="s">
        <v>403</v>
      </c>
      <c r="AC228" s="185"/>
      <c r="AD228" s="186" t="s">
        <v>175</v>
      </c>
      <c r="AE228" s="354">
        <v>260</v>
      </c>
      <c r="AF228" s="354">
        <v>158</v>
      </c>
      <c r="AG228" s="354">
        <v>99</v>
      </c>
      <c r="AH228" s="354">
        <v>82</v>
      </c>
      <c r="AI228" s="354">
        <v>76</v>
      </c>
      <c r="AJ228" s="187"/>
      <c r="AK228" s="182"/>
      <c r="AL228" s="182"/>
      <c r="AM228" s="291">
        <v>151510.12</v>
      </c>
      <c r="AN228" s="291">
        <v>91698.83</v>
      </c>
      <c r="AO228" s="291">
        <v>28098.75</v>
      </c>
      <c r="AP228" s="291">
        <v>15926.2</v>
      </c>
      <c r="AQ228" s="291">
        <v>129106.73</v>
      </c>
      <c r="AR228" s="282"/>
      <c r="AS228" s="280"/>
      <c r="AT228" s="280"/>
      <c r="AU228" s="282">
        <v>582.73123076923105</v>
      </c>
      <c r="AV228" s="282">
        <v>580.37234177215203</v>
      </c>
      <c r="AW228" s="282">
        <v>283.82575757575802</v>
      </c>
      <c r="AX228" s="282">
        <v>194.22195121951199</v>
      </c>
      <c r="AY228" s="282">
        <v>1698.7727631579</v>
      </c>
      <c r="AZ228" s="187"/>
      <c r="BA228" s="182"/>
    </row>
    <row r="229" spans="1:53" s="188" customFormat="1" x14ac:dyDescent="0.2">
      <c r="A229" s="182"/>
      <c r="B229" s="185" t="s">
        <v>663</v>
      </c>
      <c r="C229" s="185"/>
      <c r="D229" s="213" t="s">
        <v>256</v>
      </c>
      <c r="E229" s="338">
        <v>1</v>
      </c>
      <c r="F229" s="338">
        <v>1</v>
      </c>
      <c r="G229" s="338">
        <v>1</v>
      </c>
      <c r="H229" s="338"/>
      <c r="I229" s="338"/>
      <c r="J229" s="185"/>
      <c r="K229" s="182"/>
      <c r="L229" s="182"/>
      <c r="M229" s="245">
        <v>253.92</v>
      </c>
      <c r="N229" s="245">
        <v>244.65</v>
      </c>
      <c r="O229" s="245">
        <v>225.35</v>
      </c>
      <c r="P229" s="245"/>
      <c r="Q229" s="245"/>
      <c r="R229" s="245"/>
      <c r="S229" s="182"/>
      <c r="T229" s="182"/>
      <c r="U229" s="352">
        <v>253.92</v>
      </c>
      <c r="V229" s="352">
        <v>244.65</v>
      </c>
      <c r="W229" s="352">
        <v>225.35</v>
      </c>
      <c r="X229" s="352"/>
      <c r="Y229" s="352"/>
      <c r="AA229" s="182"/>
      <c r="AB229" s="185" t="s">
        <v>405</v>
      </c>
      <c r="AC229" s="185"/>
      <c r="AD229" s="186" t="s">
        <v>393</v>
      </c>
      <c r="AE229" s="354">
        <v>11</v>
      </c>
      <c r="AF229" s="354">
        <v>6</v>
      </c>
      <c r="AG229" s="354">
        <v>3</v>
      </c>
      <c r="AH229" s="354">
        <v>3</v>
      </c>
      <c r="AI229" s="354">
        <v>2</v>
      </c>
      <c r="AJ229" s="187"/>
      <c r="AK229" s="182"/>
      <c r="AL229" s="182"/>
      <c r="AM229" s="291">
        <v>1947.43</v>
      </c>
      <c r="AN229" s="291">
        <v>783.88</v>
      </c>
      <c r="AO229" s="291">
        <v>189.27</v>
      </c>
      <c r="AP229" s="291">
        <v>113.75</v>
      </c>
      <c r="AQ229" s="291">
        <v>653.70000000000005</v>
      </c>
      <c r="AR229" s="282"/>
      <c r="AS229" s="280"/>
      <c r="AT229" s="280"/>
      <c r="AU229" s="282">
        <v>177.03909090909099</v>
      </c>
      <c r="AV229" s="282">
        <v>130.64666666666699</v>
      </c>
      <c r="AW229" s="282">
        <v>63.09</v>
      </c>
      <c r="AX229" s="282">
        <v>37.9166666666667</v>
      </c>
      <c r="AY229" s="282">
        <v>326.85000000000002</v>
      </c>
      <c r="AZ229" s="187"/>
      <c r="BA229" s="182"/>
    </row>
    <row r="230" spans="1:53" s="188" customFormat="1" x14ac:dyDescent="0.2">
      <c r="A230" s="182"/>
      <c r="B230" s="185" t="s">
        <v>317</v>
      </c>
      <c r="C230" s="185"/>
      <c r="D230" s="213" t="s">
        <v>79</v>
      </c>
      <c r="E230" s="338">
        <v>1329</v>
      </c>
      <c r="F230" s="338">
        <v>623</v>
      </c>
      <c r="G230" s="338">
        <v>424</v>
      </c>
      <c r="H230" s="338">
        <v>344</v>
      </c>
      <c r="I230" s="338">
        <v>499</v>
      </c>
      <c r="J230" s="185"/>
      <c r="K230" s="182"/>
      <c r="L230" s="182"/>
      <c r="M230" s="245">
        <v>387733.49</v>
      </c>
      <c r="N230" s="245">
        <v>107856.29</v>
      </c>
      <c r="O230" s="245">
        <v>47099.9</v>
      </c>
      <c r="P230" s="245">
        <v>49446.96</v>
      </c>
      <c r="Q230" s="245">
        <v>385763.78</v>
      </c>
      <c r="R230" s="245"/>
      <c r="S230" s="182"/>
      <c r="T230" s="182"/>
      <c r="U230" s="352">
        <v>291.748299473288</v>
      </c>
      <c r="V230" s="352">
        <v>173.124060995185</v>
      </c>
      <c r="W230" s="352">
        <v>111.08466981132101</v>
      </c>
      <c r="X230" s="352">
        <v>143.74116279069801</v>
      </c>
      <c r="Y230" s="352">
        <v>773.07370741482998</v>
      </c>
      <c r="AA230" s="182"/>
      <c r="AB230" s="185" t="s">
        <v>407</v>
      </c>
      <c r="AC230" s="185"/>
      <c r="AD230" s="186" t="s">
        <v>155</v>
      </c>
      <c r="AE230" s="354">
        <v>17</v>
      </c>
      <c r="AF230" s="354">
        <v>13</v>
      </c>
      <c r="AG230" s="354">
        <v>5</v>
      </c>
      <c r="AH230" s="354">
        <v>5</v>
      </c>
      <c r="AI230" s="354">
        <v>5</v>
      </c>
      <c r="AJ230" s="187"/>
      <c r="AK230" s="182"/>
      <c r="AL230" s="182"/>
      <c r="AM230" s="291">
        <v>2573.5700000000002</v>
      </c>
      <c r="AN230" s="291">
        <v>1103.18</v>
      </c>
      <c r="AO230" s="291">
        <v>486.04</v>
      </c>
      <c r="AP230" s="291">
        <v>451.21</v>
      </c>
      <c r="AQ230" s="291">
        <v>2399.25</v>
      </c>
      <c r="AR230" s="282"/>
      <c r="AS230" s="280"/>
      <c r="AT230" s="280"/>
      <c r="AU230" s="282">
        <v>151.386470588235</v>
      </c>
      <c r="AV230" s="282">
        <v>84.86</v>
      </c>
      <c r="AW230" s="282">
        <v>97.207999999999998</v>
      </c>
      <c r="AX230" s="282">
        <v>90.242000000000004</v>
      </c>
      <c r="AY230" s="282">
        <v>479.85</v>
      </c>
      <c r="AZ230" s="187"/>
      <c r="BA230" s="182"/>
    </row>
    <row r="231" spans="1:53" s="188" customFormat="1" ht="13.5" thickBot="1" x14ac:dyDescent="0.25">
      <c r="A231" s="182"/>
      <c r="B231" s="189" t="s">
        <v>317</v>
      </c>
      <c r="C231" s="189"/>
      <c r="D231" s="215" t="s">
        <v>790</v>
      </c>
      <c r="E231" s="339">
        <v>1</v>
      </c>
      <c r="F231" s="339">
        <v>1</v>
      </c>
      <c r="G231" s="339"/>
      <c r="H231" s="339"/>
      <c r="I231" s="339">
        <v>1</v>
      </c>
      <c r="J231" s="189"/>
      <c r="K231" s="182"/>
      <c r="L231" s="182"/>
      <c r="M231" s="273">
        <v>102.12</v>
      </c>
      <c r="N231" s="273">
        <v>12.81</v>
      </c>
      <c r="O231" s="273"/>
      <c r="P231" s="273"/>
      <c r="Q231" s="273">
        <v>270.39999999999998</v>
      </c>
      <c r="R231" s="273"/>
      <c r="S231" s="182"/>
      <c r="T231" s="182"/>
      <c r="U231" s="352">
        <v>102.12</v>
      </c>
      <c r="V231" s="352">
        <v>12.81</v>
      </c>
      <c r="W231" s="352"/>
      <c r="X231" s="352"/>
      <c r="Y231" s="352">
        <v>270.39999999999998</v>
      </c>
      <c r="AA231" s="182"/>
      <c r="AB231" s="189" t="s">
        <v>408</v>
      </c>
      <c r="AC231" s="189"/>
      <c r="AD231" s="190" t="s">
        <v>409</v>
      </c>
      <c r="AE231" s="355">
        <v>19</v>
      </c>
      <c r="AF231" s="355">
        <v>14</v>
      </c>
      <c r="AG231" s="355">
        <v>13</v>
      </c>
      <c r="AH231" s="355">
        <v>13</v>
      </c>
      <c r="AI231" s="355">
        <v>11</v>
      </c>
      <c r="AJ231" s="192"/>
      <c r="AK231" s="182"/>
      <c r="AL231" s="182"/>
      <c r="AM231" s="292">
        <v>4017.09</v>
      </c>
      <c r="AN231" s="293">
        <v>1777.93</v>
      </c>
      <c r="AO231" s="293">
        <v>1638.37</v>
      </c>
      <c r="AP231" s="293">
        <v>1399.05</v>
      </c>
      <c r="AQ231" s="293">
        <v>3984.64</v>
      </c>
      <c r="AR231" s="284"/>
      <c r="AS231" s="280"/>
      <c r="AT231" s="280"/>
      <c r="AU231" s="283">
        <v>211.42578947368401</v>
      </c>
      <c r="AV231" s="284">
        <v>126.995</v>
      </c>
      <c r="AW231" s="284">
        <v>126.028461538462</v>
      </c>
      <c r="AX231" s="284">
        <v>107.619230769231</v>
      </c>
      <c r="AY231" s="284">
        <v>362.24</v>
      </c>
      <c r="AZ231" s="192"/>
      <c r="BA231" s="182"/>
    </row>
    <row r="232" spans="1:53" s="188" customFormat="1" x14ac:dyDescent="0.2">
      <c r="A232" s="182"/>
      <c r="B232" s="185" t="s">
        <v>318</v>
      </c>
      <c r="C232" s="185"/>
      <c r="D232" s="213" t="s">
        <v>319</v>
      </c>
      <c r="E232" s="338">
        <v>30</v>
      </c>
      <c r="F232" s="338">
        <v>8</v>
      </c>
      <c r="G232" s="338">
        <v>7</v>
      </c>
      <c r="H232" s="338">
        <v>7</v>
      </c>
      <c r="I232" s="338">
        <v>12</v>
      </c>
      <c r="J232" s="185"/>
      <c r="K232" s="182"/>
      <c r="L232" s="182"/>
      <c r="M232" s="245">
        <v>9019.5400000000009</v>
      </c>
      <c r="N232" s="245">
        <v>1897.8</v>
      </c>
      <c r="O232" s="245">
        <v>1781.64</v>
      </c>
      <c r="P232" s="245">
        <v>844.37</v>
      </c>
      <c r="Q232" s="245">
        <v>5595.26</v>
      </c>
      <c r="R232" s="245"/>
      <c r="S232" s="182"/>
      <c r="T232" s="182"/>
      <c r="U232" s="352">
        <v>300.65133333333301</v>
      </c>
      <c r="V232" s="352">
        <v>237.22499999999999</v>
      </c>
      <c r="W232" s="352">
        <v>254.52</v>
      </c>
      <c r="X232" s="352">
        <v>120.624285714286</v>
      </c>
      <c r="Y232" s="352">
        <v>466.27166666666699</v>
      </c>
      <c r="AA232" s="182"/>
      <c r="AB232" s="185" t="s">
        <v>411</v>
      </c>
      <c r="AC232" s="185"/>
      <c r="AD232" s="186" t="s">
        <v>93</v>
      </c>
      <c r="AE232" s="354">
        <v>28</v>
      </c>
      <c r="AF232" s="354">
        <v>12</v>
      </c>
      <c r="AG232" s="354">
        <v>10</v>
      </c>
      <c r="AH232" s="354">
        <v>6</v>
      </c>
      <c r="AI232" s="354">
        <v>6</v>
      </c>
      <c r="AJ232" s="187"/>
      <c r="AK232" s="182"/>
      <c r="AL232" s="182"/>
      <c r="AM232" s="291">
        <v>2914.41</v>
      </c>
      <c r="AN232" s="291">
        <v>463.32</v>
      </c>
      <c r="AO232" s="291">
        <v>351.63</v>
      </c>
      <c r="AP232" s="291">
        <v>172.04</v>
      </c>
      <c r="AQ232" s="291">
        <v>1241.04</v>
      </c>
      <c r="AR232" s="282"/>
      <c r="AS232" s="280"/>
      <c r="AT232" s="280"/>
      <c r="AU232" s="282">
        <v>104.086071428571</v>
      </c>
      <c r="AV232" s="282">
        <v>38.61</v>
      </c>
      <c r="AW232" s="282">
        <v>35.162999999999997</v>
      </c>
      <c r="AX232" s="282">
        <v>28.6733333333333</v>
      </c>
      <c r="AY232" s="282">
        <v>206.84</v>
      </c>
      <c r="AZ232" s="187"/>
      <c r="BA232" s="182"/>
    </row>
    <row r="233" spans="1:53" s="188" customFormat="1" x14ac:dyDescent="0.2">
      <c r="A233" s="182"/>
      <c r="B233" s="185" t="s">
        <v>320</v>
      </c>
      <c r="C233" s="185"/>
      <c r="D233" s="213" t="s">
        <v>287</v>
      </c>
      <c r="E233" s="338">
        <v>66</v>
      </c>
      <c r="F233" s="338">
        <v>41</v>
      </c>
      <c r="G233" s="338">
        <v>25</v>
      </c>
      <c r="H233" s="338">
        <v>21</v>
      </c>
      <c r="I233" s="338">
        <v>44</v>
      </c>
      <c r="J233" s="185"/>
      <c r="K233" s="182"/>
      <c r="L233" s="182"/>
      <c r="M233" s="245">
        <v>16942.45</v>
      </c>
      <c r="N233" s="245">
        <v>8388.5400000000009</v>
      </c>
      <c r="O233" s="245">
        <v>3544.68</v>
      </c>
      <c r="P233" s="245">
        <v>3154.16</v>
      </c>
      <c r="Q233" s="245">
        <v>28783.200000000001</v>
      </c>
      <c r="R233" s="245"/>
      <c r="S233" s="182"/>
      <c r="T233" s="182"/>
      <c r="U233" s="352">
        <v>256.70378787878798</v>
      </c>
      <c r="V233" s="352">
        <v>204.59853658536599</v>
      </c>
      <c r="W233" s="352">
        <v>141.78720000000001</v>
      </c>
      <c r="X233" s="352">
        <v>150.19809523809499</v>
      </c>
      <c r="Y233" s="352">
        <v>654.16363636363599</v>
      </c>
      <c r="AA233" s="182"/>
      <c r="AB233" s="185" t="s">
        <v>412</v>
      </c>
      <c r="AC233" s="185"/>
      <c r="AD233" s="186" t="s">
        <v>63</v>
      </c>
      <c r="AE233" s="354">
        <v>1</v>
      </c>
      <c r="AF233" s="354"/>
      <c r="AG233" s="354"/>
      <c r="AH233" s="354"/>
      <c r="AI233" s="354"/>
      <c r="AJ233" s="187"/>
      <c r="AK233" s="182"/>
      <c r="AL233" s="182"/>
      <c r="AM233" s="291">
        <v>1491.7</v>
      </c>
      <c r="AN233" s="291"/>
      <c r="AO233" s="291"/>
      <c r="AP233" s="291"/>
      <c r="AQ233" s="291"/>
      <c r="AR233" s="282"/>
      <c r="AS233" s="280"/>
      <c r="AT233" s="280"/>
      <c r="AU233" s="282">
        <v>1491.7</v>
      </c>
      <c r="AV233" s="282"/>
      <c r="AW233" s="282"/>
      <c r="AX233" s="282"/>
      <c r="AY233" s="282"/>
      <c r="AZ233" s="187"/>
      <c r="BA233" s="182"/>
    </row>
    <row r="234" spans="1:53" s="188" customFormat="1" x14ac:dyDescent="0.2">
      <c r="A234" s="182"/>
      <c r="B234" s="185" t="s">
        <v>322</v>
      </c>
      <c r="C234" s="185"/>
      <c r="D234" s="213" t="s">
        <v>164</v>
      </c>
      <c r="E234" s="338">
        <v>7</v>
      </c>
      <c r="F234" s="338"/>
      <c r="G234" s="338"/>
      <c r="H234" s="338">
        <v>1</v>
      </c>
      <c r="I234" s="338">
        <v>1</v>
      </c>
      <c r="J234" s="185"/>
      <c r="K234" s="182"/>
      <c r="L234" s="182"/>
      <c r="M234" s="245">
        <v>2154.5700000000002</v>
      </c>
      <c r="N234" s="245"/>
      <c r="O234" s="245"/>
      <c r="P234" s="245">
        <v>198.26</v>
      </c>
      <c r="Q234" s="245">
        <v>170.86</v>
      </c>
      <c r="R234" s="245"/>
      <c r="S234" s="182"/>
      <c r="T234" s="182"/>
      <c r="U234" s="352">
        <v>307.79571428571398</v>
      </c>
      <c r="V234" s="352"/>
      <c r="W234" s="352"/>
      <c r="X234" s="352">
        <v>198.26</v>
      </c>
      <c r="Y234" s="352">
        <v>170.86</v>
      </c>
      <c r="AA234" s="182"/>
      <c r="AB234" s="185" t="s">
        <v>413</v>
      </c>
      <c r="AC234" s="185"/>
      <c r="AD234" s="186" t="s">
        <v>414</v>
      </c>
      <c r="AE234" s="354">
        <v>2</v>
      </c>
      <c r="AF234" s="354">
        <v>2</v>
      </c>
      <c r="AG234" s="354"/>
      <c r="AH234" s="354">
        <v>1</v>
      </c>
      <c r="AI234" s="354">
        <v>1</v>
      </c>
      <c r="AJ234" s="187"/>
      <c r="AK234" s="182"/>
      <c r="AL234" s="182"/>
      <c r="AM234" s="291">
        <v>761.9</v>
      </c>
      <c r="AN234" s="291">
        <v>418.79</v>
      </c>
      <c r="AO234" s="291"/>
      <c r="AP234" s="291">
        <v>13.56</v>
      </c>
      <c r="AQ234" s="291">
        <v>119.81</v>
      </c>
      <c r="AR234" s="282"/>
      <c r="AS234" s="280"/>
      <c r="AT234" s="280"/>
      <c r="AU234" s="282">
        <v>380.95</v>
      </c>
      <c r="AV234" s="282">
        <v>209.39500000000001</v>
      </c>
      <c r="AW234" s="282"/>
      <c r="AX234" s="282">
        <v>13.56</v>
      </c>
      <c r="AY234" s="282">
        <v>119.81</v>
      </c>
      <c r="AZ234" s="187"/>
      <c r="BA234" s="182"/>
    </row>
    <row r="235" spans="1:53" s="188" customFormat="1" x14ac:dyDescent="0.2">
      <c r="A235" s="182"/>
      <c r="B235" s="185" t="s">
        <v>325</v>
      </c>
      <c r="C235" s="185"/>
      <c r="D235" s="213" t="s">
        <v>326</v>
      </c>
      <c r="E235" s="338">
        <v>22</v>
      </c>
      <c r="F235" s="338">
        <v>7</v>
      </c>
      <c r="G235" s="338">
        <v>7</v>
      </c>
      <c r="H235" s="338">
        <v>6</v>
      </c>
      <c r="I235" s="338">
        <v>13</v>
      </c>
      <c r="J235" s="185"/>
      <c r="K235" s="182"/>
      <c r="L235" s="182"/>
      <c r="M235" s="245">
        <v>6724.16</v>
      </c>
      <c r="N235" s="245">
        <v>987.92</v>
      </c>
      <c r="O235" s="245">
        <v>1376.35</v>
      </c>
      <c r="P235" s="245">
        <v>1278.03</v>
      </c>
      <c r="Q235" s="245">
        <v>5459.51</v>
      </c>
      <c r="R235" s="245"/>
      <c r="S235" s="182"/>
      <c r="T235" s="182"/>
      <c r="U235" s="352">
        <v>305.64363636363601</v>
      </c>
      <c r="V235" s="352">
        <v>141.13142857142901</v>
      </c>
      <c r="W235" s="352">
        <v>196.62142857142899</v>
      </c>
      <c r="X235" s="352">
        <v>213.005</v>
      </c>
      <c r="Y235" s="352">
        <v>419.962307692308</v>
      </c>
      <c r="AA235" s="182"/>
      <c r="AB235" s="185" t="s">
        <v>676</v>
      </c>
      <c r="AC235" s="185"/>
      <c r="AD235" s="186" t="s">
        <v>414</v>
      </c>
      <c r="AE235" s="354">
        <v>2</v>
      </c>
      <c r="AF235" s="354">
        <v>2</v>
      </c>
      <c r="AG235" s="354">
        <v>1</v>
      </c>
      <c r="AH235" s="354">
        <v>2</v>
      </c>
      <c r="AI235" s="354">
        <v>2</v>
      </c>
      <c r="AJ235" s="187"/>
      <c r="AK235" s="182"/>
      <c r="AL235" s="182"/>
      <c r="AM235" s="291">
        <v>120.69</v>
      </c>
      <c r="AN235" s="291">
        <v>142.71</v>
      </c>
      <c r="AO235" s="291">
        <v>196.1</v>
      </c>
      <c r="AP235" s="291">
        <v>479.23</v>
      </c>
      <c r="AQ235" s="291">
        <v>1256.1300000000001</v>
      </c>
      <c r="AR235" s="282"/>
      <c r="AS235" s="280"/>
      <c r="AT235" s="280"/>
      <c r="AU235" s="282">
        <v>60.344999999999999</v>
      </c>
      <c r="AV235" s="282">
        <v>71.355000000000004</v>
      </c>
      <c r="AW235" s="282">
        <v>196.1</v>
      </c>
      <c r="AX235" s="282">
        <v>239.61500000000001</v>
      </c>
      <c r="AY235" s="282">
        <v>628.06500000000005</v>
      </c>
      <c r="AZ235" s="187"/>
      <c r="BA235" s="182"/>
    </row>
    <row r="236" spans="1:53" s="188" customFormat="1" x14ac:dyDescent="0.2">
      <c r="A236" s="182"/>
      <c r="B236" s="185" t="s">
        <v>327</v>
      </c>
      <c r="C236" s="185"/>
      <c r="D236" s="213" t="s">
        <v>104</v>
      </c>
      <c r="E236" s="338">
        <v>21</v>
      </c>
      <c r="F236" s="338">
        <v>12</v>
      </c>
      <c r="G236" s="338">
        <v>6</v>
      </c>
      <c r="H236" s="338">
        <v>3</v>
      </c>
      <c r="I236" s="338">
        <v>2</v>
      </c>
      <c r="J236" s="185"/>
      <c r="K236" s="182"/>
      <c r="L236" s="182"/>
      <c r="M236" s="245">
        <v>4119.4799999999996</v>
      </c>
      <c r="N236" s="245">
        <v>1138.19</v>
      </c>
      <c r="O236" s="245">
        <v>384.52</v>
      </c>
      <c r="P236" s="245">
        <v>427.12</v>
      </c>
      <c r="Q236" s="245">
        <v>1865.78</v>
      </c>
      <c r="R236" s="245"/>
      <c r="S236" s="182"/>
      <c r="T236" s="182"/>
      <c r="U236" s="352">
        <v>196.16571428571399</v>
      </c>
      <c r="V236" s="352">
        <v>94.849166666666704</v>
      </c>
      <c r="W236" s="352">
        <v>64.086666666666702</v>
      </c>
      <c r="X236" s="352">
        <v>142.37333333333299</v>
      </c>
      <c r="Y236" s="352">
        <v>932.89</v>
      </c>
      <c r="AA236" s="182"/>
      <c r="AB236" s="185" t="s">
        <v>415</v>
      </c>
      <c r="AC236" s="185"/>
      <c r="AD236" s="186" t="s">
        <v>324</v>
      </c>
      <c r="AE236" s="354">
        <v>50</v>
      </c>
      <c r="AF236" s="354">
        <v>27</v>
      </c>
      <c r="AG236" s="354">
        <v>20</v>
      </c>
      <c r="AH236" s="354">
        <v>14</v>
      </c>
      <c r="AI236" s="354">
        <v>14</v>
      </c>
      <c r="AJ236" s="187"/>
      <c r="AK236" s="182"/>
      <c r="AL236" s="182"/>
      <c r="AM236" s="291">
        <v>8974.7999999999993</v>
      </c>
      <c r="AN236" s="291">
        <v>1930.12</v>
      </c>
      <c r="AO236" s="291">
        <v>888.77</v>
      </c>
      <c r="AP236" s="291">
        <v>539.20000000000005</v>
      </c>
      <c r="AQ236" s="291">
        <v>4901.91</v>
      </c>
      <c r="AR236" s="282"/>
      <c r="AS236" s="280"/>
      <c r="AT236" s="280"/>
      <c r="AU236" s="282">
        <v>179.49600000000001</v>
      </c>
      <c r="AV236" s="282">
        <v>71.485925925925898</v>
      </c>
      <c r="AW236" s="282">
        <v>44.438499999999998</v>
      </c>
      <c r="AX236" s="282">
        <v>38.514285714285698</v>
      </c>
      <c r="AY236" s="282">
        <v>350.13642857142901</v>
      </c>
      <c r="AZ236" s="187"/>
      <c r="BA236" s="182"/>
    </row>
    <row r="237" spans="1:53" s="188" customFormat="1" x14ac:dyDescent="0.2">
      <c r="A237" s="182"/>
      <c r="B237" s="185" t="s">
        <v>330</v>
      </c>
      <c r="C237" s="185"/>
      <c r="D237" s="213" t="s">
        <v>331</v>
      </c>
      <c r="E237" s="338">
        <v>37</v>
      </c>
      <c r="F237" s="338">
        <v>20</v>
      </c>
      <c r="G237" s="338">
        <v>17</v>
      </c>
      <c r="H237" s="338">
        <v>18</v>
      </c>
      <c r="I237" s="338">
        <v>30</v>
      </c>
      <c r="J237" s="185"/>
      <c r="K237" s="182"/>
      <c r="L237" s="182"/>
      <c r="M237" s="245">
        <v>8481.89</v>
      </c>
      <c r="N237" s="245">
        <v>2320.5700000000002</v>
      </c>
      <c r="O237" s="245">
        <v>2061.1799999999998</v>
      </c>
      <c r="P237" s="245">
        <v>6582.45</v>
      </c>
      <c r="Q237" s="245">
        <v>18546.330000000002</v>
      </c>
      <c r="R237" s="245"/>
      <c r="S237" s="182"/>
      <c r="T237" s="182"/>
      <c r="U237" s="352">
        <v>229.24027027027</v>
      </c>
      <c r="V237" s="352">
        <v>116.02849999999999</v>
      </c>
      <c r="W237" s="352">
        <v>121.245882352941</v>
      </c>
      <c r="X237" s="352">
        <v>365.691666666667</v>
      </c>
      <c r="Y237" s="352">
        <v>618.21100000000001</v>
      </c>
      <c r="AA237" s="182"/>
      <c r="AB237" s="185" t="s">
        <v>677</v>
      </c>
      <c r="AC237" s="185"/>
      <c r="AD237" s="186" t="s">
        <v>109</v>
      </c>
      <c r="AE237" s="354">
        <v>35</v>
      </c>
      <c r="AF237" s="354">
        <v>13</v>
      </c>
      <c r="AG237" s="354">
        <v>8</v>
      </c>
      <c r="AH237" s="354">
        <v>4</v>
      </c>
      <c r="AI237" s="354">
        <v>1</v>
      </c>
      <c r="AJ237" s="187"/>
      <c r="AK237" s="182"/>
      <c r="AL237" s="182"/>
      <c r="AM237" s="291">
        <v>32942.050000000003</v>
      </c>
      <c r="AN237" s="291">
        <v>4629.76</v>
      </c>
      <c r="AO237" s="291">
        <v>2070.85</v>
      </c>
      <c r="AP237" s="291">
        <v>552.74</v>
      </c>
      <c r="AQ237" s="291">
        <v>371.71</v>
      </c>
      <c r="AR237" s="282"/>
      <c r="AS237" s="280"/>
      <c r="AT237" s="280"/>
      <c r="AU237" s="282">
        <v>941.20142857142901</v>
      </c>
      <c r="AV237" s="282">
        <v>356.13538461538502</v>
      </c>
      <c r="AW237" s="282">
        <v>258.85624999999999</v>
      </c>
      <c r="AX237" s="282">
        <v>138.185</v>
      </c>
      <c r="AY237" s="282">
        <v>371.71</v>
      </c>
      <c r="AZ237" s="187"/>
      <c r="BA237" s="182"/>
    </row>
    <row r="238" spans="1:53" s="188" customFormat="1" x14ac:dyDescent="0.2">
      <c r="A238" s="182"/>
      <c r="B238" s="185" t="s">
        <v>332</v>
      </c>
      <c r="C238" s="185"/>
      <c r="D238" s="213" t="s">
        <v>333</v>
      </c>
      <c r="E238" s="338">
        <v>70</v>
      </c>
      <c r="F238" s="338">
        <v>45</v>
      </c>
      <c r="G238" s="338">
        <v>34</v>
      </c>
      <c r="H238" s="338">
        <v>31</v>
      </c>
      <c r="I238" s="338">
        <v>35</v>
      </c>
      <c r="J238" s="185"/>
      <c r="K238" s="182"/>
      <c r="L238" s="182"/>
      <c r="M238" s="245">
        <v>11108.65</v>
      </c>
      <c r="N238" s="245">
        <v>4804.45</v>
      </c>
      <c r="O238" s="245">
        <v>2561.8000000000002</v>
      </c>
      <c r="P238" s="245">
        <v>2913.51</v>
      </c>
      <c r="Q238" s="245">
        <v>20449.09</v>
      </c>
      <c r="R238" s="245"/>
      <c r="S238" s="182"/>
      <c r="T238" s="182"/>
      <c r="U238" s="352">
        <v>158.69499999999999</v>
      </c>
      <c r="V238" s="352">
        <v>106.76555555555601</v>
      </c>
      <c r="W238" s="352">
        <v>75.347058823529395</v>
      </c>
      <c r="X238" s="352">
        <v>93.984193548387097</v>
      </c>
      <c r="Y238" s="352">
        <v>584.25971428571404</v>
      </c>
      <c r="AA238" s="182"/>
      <c r="AB238" s="185" t="s">
        <v>417</v>
      </c>
      <c r="AC238" s="185"/>
      <c r="AD238" s="186" t="s">
        <v>79</v>
      </c>
      <c r="AE238" s="354">
        <v>3</v>
      </c>
      <c r="AF238" s="354">
        <v>1</v>
      </c>
      <c r="AG238" s="354">
        <v>1</v>
      </c>
      <c r="AH238" s="354">
        <v>1</v>
      </c>
      <c r="AI238" s="354">
        <v>1</v>
      </c>
      <c r="AJ238" s="187"/>
      <c r="AK238" s="182"/>
      <c r="AL238" s="182"/>
      <c r="AM238" s="291">
        <v>497.69</v>
      </c>
      <c r="AN238" s="291">
        <v>31.16</v>
      </c>
      <c r="AO238" s="291">
        <v>28.13</v>
      </c>
      <c r="AP238" s="291">
        <v>22.48</v>
      </c>
      <c r="AQ238" s="291">
        <v>220.3</v>
      </c>
      <c r="AR238" s="282"/>
      <c r="AS238" s="280"/>
      <c r="AT238" s="280"/>
      <c r="AU238" s="282">
        <v>165.89666666666699</v>
      </c>
      <c r="AV238" s="282">
        <v>31.16</v>
      </c>
      <c r="AW238" s="282">
        <v>28.13</v>
      </c>
      <c r="AX238" s="282">
        <v>22.48</v>
      </c>
      <c r="AY238" s="282">
        <v>220.3</v>
      </c>
      <c r="AZ238" s="187"/>
      <c r="BA238" s="182"/>
    </row>
    <row r="239" spans="1:53" s="188" customFormat="1" x14ac:dyDescent="0.2">
      <c r="A239" s="182"/>
      <c r="B239" s="185" t="s">
        <v>334</v>
      </c>
      <c r="C239" s="185"/>
      <c r="D239" s="213" t="s">
        <v>103</v>
      </c>
      <c r="E239" s="338">
        <v>1</v>
      </c>
      <c r="F239" s="338">
        <v>1</v>
      </c>
      <c r="G239" s="338"/>
      <c r="H239" s="338">
        <v>1</v>
      </c>
      <c r="I239" s="338">
        <v>1</v>
      </c>
      <c r="J239" s="185"/>
      <c r="K239" s="182"/>
      <c r="L239" s="182"/>
      <c r="M239" s="245">
        <v>269.14999999999998</v>
      </c>
      <c r="N239" s="245">
        <v>171.31</v>
      </c>
      <c r="O239" s="245"/>
      <c r="P239" s="245">
        <v>108.85</v>
      </c>
      <c r="Q239" s="245">
        <v>245.87</v>
      </c>
      <c r="R239" s="245"/>
      <c r="S239" s="182"/>
      <c r="T239" s="182"/>
      <c r="U239" s="352">
        <v>269.14999999999998</v>
      </c>
      <c r="V239" s="352">
        <v>171.31</v>
      </c>
      <c r="W239" s="352"/>
      <c r="X239" s="352">
        <v>108.85</v>
      </c>
      <c r="Y239" s="352">
        <v>245.87</v>
      </c>
      <c r="AA239" s="182"/>
      <c r="AB239" s="185" t="s">
        <v>419</v>
      </c>
      <c r="AC239" s="185"/>
      <c r="AD239" s="186" t="s">
        <v>110</v>
      </c>
      <c r="AE239" s="354">
        <v>34</v>
      </c>
      <c r="AF239" s="354">
        <v>15</v>
      </c>
      <c r="AG239" s="354">
        <v>10</v>
      </c>
      <c r="AH239" s="354">
        <v>6</v>
      </c>
      <c r="AI239" s="354">
        <v>6</v>
      </c>
      <c r="AJ239" s="187"/>
      <c r="AK239" s="182"/>
      <c r="AL239" s="182"/>
      <c r="AM239" s="291">
        <v>5699.74</v>
      </c>
      <c r="AN239" s="291">
        <v>1013.04</v>
      </c>
      <c r="AO239" s="291">
        <v>454.39</v>
      </c>
      <c r="AP239" s="291">
        <v>260.91000000000003</v>
      </c>
      <c r="AQ239" s="291">
        <v>5452.98</v>
      </c>
      <c r="AR239" s="282"/>
      <c r="AS239" s="280"/>
      <c r="AT239" s="280"/>
      <c r="AU239" s="282">
        <v>167.63941176470601</v>
      </c>
      <c r="AV239" s="282">
        <v>67.536000000000001</v>
      </c>
      <c r="AW239" s="282">
        <v>45.439</v>
      </c>
      <c r="AX239" s="282">
        <v>43.484999999999999</v>
      </c>
      <c r="AY239" s="282">
        <v>908.83</v>
      </c>
      <c r="AZ239" s="187"/>
      <c r="BA239" s="182"/>
    </row>
    <row r="240" spans="1:53" s="188" customFormat="1" x14ac:dyDescent="0.2">
      <c r="A240" s="182"/>
      <c r="B240" s="185" t="s">
        <v>334</v>
      </c>
      <c r="C240" s="185"/>
      <c r="D240" s="213" t="s">
        <v>104</v>
      </c>
      <c r="E240" s="338">
        <v>8</v>
      </c>
      <c r="F240" s="338">
        <v>5</v>
      </c>
      <c r="G240" s="338"/>
      <c r="H240" s="338">
        <v>4</v>
      </c>
      <c r="I240" s="338">
        <v>5</v>
      </c>
      <c r="J240" s="185"/>
      <c r="K240" s="182"/>
      <c r="L240" s="182"/>
      <c r="M240" s="245">
        <v>1144.8599999999999</v>
      </c>
      <c r="N240" s="245">
        <v>432.47</v>
      </c>
      <c r="O240" s="245"/>
      <c r="P240" s="245">
        <v>228.57</v>
      </c>
      <c r="Q240" s="245">
        <v>1058.58</v>
      </c>
      <c r="R240" s="245"/>
      <c r="S240" s="182"/>
      <c r="T240" s="182"/>
      <c r="U240" s="352">
        <v>143.10749999999999</v>
      </c>
      <c r="V240" s="352">
        <v>86.494</v>
      </c>
      <c r="W240" s="352"/>
      <c r="X240" s="352">
        <v>57.142499999999998</v>
      </c>
      <c r="Y240" s="352">
        <v>211.71600000000001</v>
      </c>
      <c r="AA240" s="182"/>
      <c r="AB240" s="185" t="s">
        <v>791</v>
      </c>
      <c r="AC240" s="185"/>
      <c r="AD240" s="186" t="s">
        <v>153</v>
      </c>
      <c r="AE240" s="354">
        <v>1</v>
      </c>
      <c r="AF240" s="354"/>
      <c r="AG240" s="354"/>
      <c r="AH240" s="354"/>
      <c r="AI240" s="354"/>
      <c r="AJ240" s="187"/>
      <c r="AK240" s="182"/>
      <c r="AL240" s="182"/>
      <c r="AM240" s="291">
        <v>5.21</v>
      </c>
      <c r="AN240" s="291"/>
      <c r="AO240" s="291"/>
      <c r="AP240" s="291"/>
      <c r="AQ240" s="291"/>
      <c r="AR240" s="282"/>
      <c r="AS240" s="280"/>
      <c r="AT240" s="280"/>
      <c r="AU240" s="282">
        <v>5.21</v>
      </c>
      <c r="AV240" s="282"/>
      <c r="AW240" s="282"/>
      <c r="AX240" s="282"/>
      <c r="AY240" s="282"/>
      <c r="AZ240" s="187"/>
      <c r="BA240" s="182"/>
    </row>
    <row r="241" spans="1:53" s="188" customFormat="1" x14ac:dyDescent="0.2">
      <c r="A241" s="182"/>
      <c r="B241" s="185" t="s">
        <v>336</v>
      </c>
      <c r="C241" s="185"/>
      <c r="D241" s="213" t="s">
        <v>109</v>
      </c>
      <c r="E241" s="338">
        <v>3</v>
      </c>
      <c r="F241" s="338"/>
      <c r="G241" s="338"/>
      <c r="H241" s="338">
        <v>1</v>
      </c>
      <c r="I241" s="338"/>
      <c r="J241" s="185"/>
      <c r="K241" s="182"/>
      <c r="L241" s="182"/>
      <c r="M241" s="245">
        <v>860.2</v>
      </c>
      <c r="N241" s="245"/>
      <c r="O241" s="245"/>
      <c r="P241" s="245">
        <v>157.01</v>
      </c>
      <c r="Q241" s="245"/>
      <c r="R241" s="245"/>
      <c r="S241" s="182"/>
      <c r="T241" s="182"/>
      <c r="U241" s="352">
        <v>286.73333333333301</v>
      </c>
      <c r="V241" s="352"/>
      <c r="W241" s="352"/>
      <c r="X241" s="352">
        <v>157.01</v>
      </c>
      <c r="Y241" s="352"/>
      <c r="AA241" s="182"/>
      <c r="AB241" s="185" t="s">
        <v>420</v>
      </c>
      <c r="AC241" s="185"/>
      <c r="AD241" s="186" t="s">
        <v>287</v>
      </c>
      <c r="AE241" s="354">
        <v>58</v>
      </c>
      <c r="AF241" s="354">
        <v>32</v>
      </c>
      <c r="AG241" s="354">
        <v>19</v>
      </c>
      <c r="AH241" s="354">
        <v>15</v>
      </c>
      <c r="AI241" s="354">
        <v>13</v>
      </c>
      <c r="AJ241" s="187"/>
      <c r="AK241" s="182"/>
      <c r="AL241" s="182"/>
      <c r="AM241" s="291">
        <v>19271.98</v>
      </c>
      <c r="AN241" s="291">
        <v>2917.58</v>
      </c>
      <c r="AO241" s="291">
        <v>1017.75</v>
      </c>
      <c r="AP241" s="291">
        <v>874.57</v>
      </c>
      <c r="AQ241" s="291">
        <v>2650.42</v>
      </c>
      <c r="AR241" s="282"/>
      <c r="AS241" s="280"/>
      <c r="AT241" s="280"/>
      <c r="AU241" s="282">
        <v>332.27551724137902</v>
      </c>
      <c r="AV241" s="282">
        <v>91.174374999999998</v>
      </c>
      <c r="AW241" s="282">
        <v>53.565789473684198</v>
      </c>
      <c r="AX241" s="282">
        <v>58.304666666666698</v>
      </c>
      <c r="AY241" s="282">
        <v>203.87846153846201</v>
      </c>
      <c r="AZ241" s="187"/>
      <c r="BA241" s="182"/>
    </row>
    <row r="242" spans="1:53" s="188" customFormat="1" x14ac:dyDescent="0.2">
      <c r="A242" s="182"/>
      <c r="B242" s="185" t="s">
        <v>337</v>
      </c>
      <c r="C242" s="185"/>
      <c r="D242" s="213" t="s">
        <v>145</v>
      </c>
      <c r="E242" s="338">
        <v>3</v>
      </c>
      <c r="F242" s="338">
        <v>1</v>
      </c>
      <c r="G242" s="338">
        <v>1</v>
      </c>
      <c r="H242" s="338">
        <v>1</v>
      </c>
      <c r="I242" s="338">
        <v>1</v>
      </c>
      <c r="J242" s="185"/>
      <c r="K242" s="182"/>
      <c r="L242" s="182"/>
      <c r="M242" s="245">
        <v>898.4</v>
      </c>
      <c r="N242" s="245">
        <v>261.24</v>
      </c>
      <c r="O242" s="245">
        <v>212.93</v>
      </c>
      <c r="P242" s="245">
        <v>202.81</v>
      </c>
      <c r="Q242" s="245">
        <v>354.45</v>
      </c>
      <c r="R242" s="245"/>
      <c r="S242" s="182"/>
      <c r="T242" s="182"/>
      <c r="U242" s="352">
        <v>299.46666666666698</v>
      </c>
      <c r="V242" s="352">
        <v>261.24</v>
      </c>
      <c r="W242" s="352">
        <v>212.93</v>
      </c>
      <c r="X242" s="352">
        <v>202.81</v>
      </c>
      <c r="Y242" s="352">
        <v>354.45</v>
      </c>
      <c r="AA242" s="182"/>
      <c r="AB242" s="185" t="s">
        <v>421</v>
      </c>
      <c r="AC242" s="185"/>
      <c r="AD242" s="186" t="s">
        <v>295</v>
      </c>
      <c r="AE242" s="354">
        <v>20</v>
      </c>
      <c r="AF242" s="354">
        <v>10</v>
      </c>
      <c r="AG242" s="354">
        <v>4</v>
      </c>
      <c r="AH242" s="354">
        <v>4</v>
      </c>
      <c r="AI242" s="354">
        <v>4</v>
      </c>
      <c r="AJ242" s="187"/>
      <c r="AK242" s="182"/>
      <c r="AL242" s="182"/>
      <c r="AM242" s="291">
        <v>1709.6</v>
      </c>
      <c r="AN242" s="291">
        <v>432.19</v>
      </c>
      <c r="AO242" s="291">
        <v>89.13</v>
      </c>
      <c r="AP242" s="291">
        <v>82.2</v>
      </c>
      <c r="AQ242" s="291">
        <v>577.84</v>
      </c>
      <c r="AR242" s="282"/>
      <c r="AS242" s="280"/>
      <c r="AT242" s="280"/>
      <c r="AU242" s="282">
        <v>85.48</v>
      </c>
      <c r="AV242" s="282">
        <v>43.219000000000001</v>
      </c>
      <c r="AW242" s="282">
        <v>22.282499999999999</v>
      </c>
      <c r="AX242" s="282">
        <v>20.55</v>
      </c>
      <c r="AY242" s="282">
        <v>144.46</v>
      </c>
      <c r="AZ242" s="187"/>
      <c r="BA242" s="182"/>
    </row>
    <row r="243" spans="1:53" s="188" customFormat="1" x14ac:dyDescent="0.2">
      <c r="A243" s="182"/>
      <c r="B243" s="185" t="s">
        <v>340</v>
      </c>
      <c r="C243" s="185"/>
      <c r="D243" s="213" t="s">
        <v>107</v>
      </c>
      <c r="E243" s="338">
        <v>104</v>
      </c>
      <c r="F243" s="338">
        <v>47</v>
      </c>
      <c r="G243" s="338">
        <v>33</v>
      </c>
      <c r="H243" s="338">
        <v>30</v>
      </c>
      <c r="I243" s="338">
        <v>34</v>
      </c>
      <c r="J243" s="185"/>
      <c r="K243" s="182"/>
      <c r="L243" s="182"/>
      <c r="M243" s="245">
        <v>30856.73</v>
      </c>
      <c r="N243" s="245">
        <v>9404.7000000000007</v>
      </c>
      <c r="O243" s="245">
        <v>6612.79</v>
      </c>
      <c r="P243" s="245">
        <v>3429.51</v>
      </c>
      <c r="Q243" s="245">
        <v>40506.660000000003</v>
      </c>
      <c r="R243" s="245"/>
      <c r="S243" s="182"/>
      <c r="T243" s="182"/>
      <c r="U243" s="352">
        <v>296.69932692307702</v>
      </c>
      <c r="V243" s="352">
        <v>200.1</v>
      </c>
      <c r="W243" s="352">
        <v>200.387575757576</v>
      </c>
      <c r="X243" s="352">
        <v>114.31699999999999</v>
      </c>
      <c r="Y243" s="352">
        <v>1191.37235294118</v>
      </c>
      <c r="AA243" s="182"/>
      <c r="AB243" s="185" t="s">
        <v>422</v>
      </c>
      <c r="AC243" s="185"/>
      <c r="AD243" s="186" t="s">
        <v>153</v>
      </c>
      <c r="AE243" s="354">
        <v>1</v>
      </c>
      <c r="AF243" s="354"/>
      <c r="AG243" s="354"/>
      <c r="AH243" s="354"/>
      <c r="AI243" s="354"/>
      <c r="AJ243" s="187"/>
      <c r="AK243" s="182"/>
      <c r="AL243" s="182"/>
      <c r="AM243" s="291">
        <v>14.54</v>
      </c>
      <c r="AN243" s="291"/>
      <c r="AO243" s="291"/>
      <c r="AP243" s="291"/>
      <c r="AQ243" s="291"/>
      <c r="AR243" s="282"/>
      <c r="AS243" s="280"/>
      <c r="AT243" s="280"/>
      <c r="AU243" s="282">
        <v>14.54</v>
      </c>
      <c r="AV243" s="282"/>
      <c r="AW243" s="282"/>
      <c r="AX243" s="282"/>
      <c r="AY243" s="282"/>
      <c r="AZ243" s="187"/>
      <c r="BA243" s="182"/>
    </row>
    <row r="244" spans="1:53" s="188" customFormat="1" x14ac:dyDescent="0.2">
      <c r="A244" s="182"/>
      <c r="B244" s="185" t="s">
        <v>341</v>
      </c>
      <c r="C244" s="185"/>
      <c r="D244" s="213" t="s">
        <v>88</v>
      </c>
      <c r="E244" s="338">
        <v>145</v>
      </c>
      <c r="F244" s="338">
        <v>79</v>
      </c>
      <c r="G244" s="338">
        <v>48</v>
      </c>
      <c r="H244" s="338">
        <v>54</v>
      </c>
      <c r="I244" s="338">
        <v>80</v>
      </c>
      <c r="J244" s="185"/>
      <c r="K244" s="182"/>
      <c r="L244" s="182"/>
      <c r="M244" s="245">
        <v>37750.22</v>
      </c>
      <c r="N244" s="245">
        <v>15333.92</v>
      </c>
      <c r="O244" s="245">
        <v>6259.42</v>
      </c>
      <c r="P244" s="245">
        <v>9439.1</v>
      </c>
      <c r="Q244" s="245">
        <v>78039.53</v>
      </c>
      <c r="R244" s="245"/>
      <c r="S244" s="182"/>
      <c r="T244" s="182"/>
      <c r="U244" s="352">
        <v>260.34634482758599</v>
      </c>
      <c r="V244" s="352">
        <v>194.10025316455699</v>
      </c>
      <c r="W244" s="352">
        <v>130.40458333333299</v>
      </c>
      <c r="X244" s="352">
        <v>174.79814814814799</v>
      </c>
      <c r="Y244" s="352">
        <v>975.49412500000005</v>
      </c>
      <c r="AA244" s="182"/>
      <c r="AB244" s="185" t="s">
        <v>422</v>
      </c>
      <c r="AC244" s="185"/>
      <c r="AD244" s="186" t="s">
        <v>410</v>
      </c>
      <c r="AE244" s="354">
        <v>17</v>
      </c>
      <c r="AF244" s="354">
        <v>7</v>
      </c>
      <c r="AG244" s="354">
        <v>7</v>
      </c>
      <c r="AH244" s="354">
        <v>7</v>
      </c>
      <c r="AI244" s="354">
        <v>7</v>
      </c>
      <c r="AJ244" s="187"/>
      <c r="AK244" s="182"/>
      <c r="AL244" s="182"/>
      <c r="AM244" s="291">
        <v>3263</v>
      </c>
      <c r="AN244" s="291">
        <v>423.5</v>
      </c>
      <c r="AO244" s="291">
        <v>420.53</v>
      </c>
      <c r="AP244" s="291">
        <v>668.75</v>
      </c>
      <c r="AQ244" s="291">
        <v>3182.96</v>
      </c>
      <c r="AR244" s="282"/>
      <c r="AS244" s="280"/>
      <c r="AT244" s="280"/>
      <c r="AU244" s="282">
        <v>191.941176470588</v>
      </c>
      <c r="AV244" s="282">
        <v>60.5</v>
      </c>
      <c r="AW244" s="282">
        <v>60.075714285714298</v>
      </c>
      <c r="AX244" s="282">
        <v>95.535714285714306</v>
      </c>
      <c r="AY244" s="282">
        <v>454.70857142857102</v>
      </c>
      <c r="AZ244" s="187"/>
      <c r="BA244" s="182"/>
    </row>
    <row r="245" spans="1:53" s="188" customFormat="1" x14ac:dyDescent="0.2">
      <c r="A245" s="182"/>
      <c r="B245" s="185" t="s">
        <v>342</v>
      </c>
      <c r="C245" s="185"/>
      <c r="D245" s="213" t="s">
        <v>201</v>
      </c>
      <c r="E245" s="338">
        <v>5</v>
      </c>
      <c r="F245" s="338">
        <v>2</v>
      </c>
      <c r="G245" s="338">
        <v>1</v>
      </c>
      <c r="H245" s="338">
        <v>1</v>
      </c>
      <c r="I245" s="338">
        <v>2</v>
      </c>
      <c r="J245" s="185"/>
      <c r="K245" s="182"/>
      <c r="L245" s="182"/>
      <c r="M245" s="245">
        <v>1222.98</v>
      </c>
      <c r="N245" s="245">
        <v>1533.63</v>
      </c>
      <c r="O245" s="245">
        <v>46.07</v>
      </c>
      <c r="P245" s="245">
        <v>58.03</v>
      </c>
      <c r="Q245" s="245">
        <v>865.3</v>
      </c>
      <c r="R245" s="245"/>
      <c r="S245" s="182"/>
      <c r="T245" s="182"/>
      <c r="U245" s="352">
        <v>244.596</v>
      </c>
      <c r="V245" s="352">
        <v>766.81500000000005</v>
      </c>
      <c r="W245" s="352">
        <v>46.07</v>
      </c>
      <c r="X245" s="352">
        <v>58.03</v>
      </c>
      <c r="Y245" s="352">
        <v>432.65</v>
      </c>
      <c r="AA245" s="182"/>
      <c r="AB245" s="185" t="s">
        <v>424</v>
      </c>
      <c r="AC245" s="185"/>
      <c r="AD245" s="186" t="s">
        <v>425</v>
      </c>
      <c r="AE245" s="354">
        <v>15</v>
      </c>
      <c r="AF245" s="354">
        <v>12</v>
      </c>
      <c r="AG245" s="354">
        <v>5</v>
      </c>
      <c r="AH245" s="354">
        <v>4</v>
      </c>
      <c r="AI245" s="354">
        <v>2</v>
      </c>
      <c r="AJ245" s="187"/>
      <c r="AK245" s="182"/>
      <c r="AL245" s="182"/>
      <c r="AM245" s="291">
        <v>6372.54</v>
      </c>
      <c r="AN245" s="291">
        <v>826.06</v>
      </c>
      <c r="AO245" s="291">
        <v>473.95</v>
      </c>
      <c r="AP245" s="291">
        <v>130.71</v>
      </c>
      <c r="AQ245" s="291">
        <v>1942.5</v>
      </c>
      <c r="AR245" s="282"/>
      <c r="AS245" s="280"/>
      <c r="AT245" s="280"/>
      <c r="AU245" s="282">
        <v>424.83600000000001</v>
      </c>
      <c r="AV245" s="282">
        <v>68.838333333333296</v>
      </c>
      <c r="AW245" s="282">
        <v>94.79</v>
      </c>
      <c r="AX245" s="282">
        <v>32.677500000000002</v>
      </c>
      <c r="AY245" s="282">
        <v>971.25</v>
      </c>
      <c r="AZ245" s="187"/>
      <c r="BA245" s="182"/>
    </row>
    <row r="246" spans="1:53" s="188" customFormat="1" x14ac:dyDescent="0.2">
      <c r="A246" s="182"/>
      <c r="B246" s="185" t="s">
        <v>343</v>
      </c>
      <c r="C246" s="185"/>
      <c r="D246" s="213" t="s">
        <v>201</v>
      </c>
      <c r="E246" s="338">
        <v>19</v>
      </c>
      <c r="F246" s="338">
        <v>10</v>
      </c>
      <c r="G246" s="338">
        <v>4</v>
      </c>
      <c r="H246" s="338">
        <v>2</v>
      </c>
      <c r="I246" s="338">
        <v>9</v>
      </c>
      <c r="J246" s="185"/>
      <c r="K246" s="182"/>
      <c r="L246" s="182"/>
      <c r="M246" s="245">
        <v>5091.47</v>
      </c>
      <c r="N246" s="245">
        <v>1373.6</v>
      </c>
      <c r="O246" s="245">
        <v>900.22</v>
      </c>
      <c r="P246" s="245">
        <v>114.13</v>
      </c>
      <c r="Q246" s="245">
        <v>7074.71</v>
      </c>
      <c r="R246" s="245"/>
      <c r="S246" s="182"/>
      <c r="T246" s="182"/>
      <c r="U246" s="352">
        <v>267.97210526315803</v>
      </c>
      <c r="V246" s="352">
        <v>137.36000000000001</v>
      </c>
      <c r="W246" s="352">
        <v>225.05500000000001</v>
      </c>
      <c r="X246" s="352">
        <v>57.064999999999998</v>
      </c>
      <c r="Y246" s="352">
        <v>786.07888888888897</v>
      </c>
      <c r="AA246" s="182"/>
      <c r="AB246" s="185" t="s">
        <v>426</v>
      </c>
      <c r="AC246" s="185"/>
      <c r="AD246" s="186" t="s">
        <v>104</v>
      </c>
      <c r="AE246" s="354">
        <v>4</v>
      </c>
      <c r="AF246" s="354">
        <v>4</v>
      </c>
      <c r="AG246" s="354">
        <v>3</v>
      </c>
      <c r="AH246" s="354">
        <v>3</v>
      </c>
      <c r="AI246" s="354">
        <v>3</v>
      </c>
      <c r="AJ246" s="187"/>
      <c r="AK246" s="182"/>
      <c r="AL246" s="182"/>
      <c r="AM246" s="291">
        <v>69.86</v>
      </c>
      <c r="AN246" s="291">
        <v>120.98</v>
      </c>
      <c r="AO246" s="291">
        <v>55.75</v>
      </c>
      <c r="AP246" s="291">
        <v>36.61</v>
      </c>
      <c r="AQ246" s="291">
        <v>316.45</v>
      </c>
      <c r="AR246" s="282"/>
      <c r="AS246" s="280"/>
      <c r="AT246" s="280"/>
      <c r="AU246" s="282">
        <v>17.465</v>
      </c>
      <c r="AV246" s="282">
        <v>30.245000000000001</v>
      </c>
      <c r="AW246" s="282">
        <v>18.5833333333333</v>
      </c>
      <c r="AX246" s="282">
        <v>12.203333333333299</v>
      </c>
      <c r="AY246" s="282">
        <v>105.48333333333299</v>
      </c>
      <c r="AZ246" s="187"/>
      <c r="BA246" s="182"/>
    </row>
    <row r="247" spans="1:53" s="188" customFormat="1" x14ac:dyDescent="0.2">
      <c r="A247" s="182"/>
      <c r="B247" s="185" t="s">
        <v>344</v>
      </c>
      <c r="C247" s="185"/>
      <c r="D247" s="213" t="s">
        <v>107</v>
      </c>
      <c r="E247" s="338">
        <v>6</v>
      </c>
      <c r="F247" s="338">
        <v>4</v>
      </c>
      <c r="G247" s="338">
        <v>3</v>
      </c>
      <c r="H247" s="338">
        <v>2</v>
      </c>
      <c r="I247" s="338">
        <v>5</v>
      </c>
      <c r="J247" s="185"/>
      <c r="K247" s="182"/>
      <c r="L247" s="182"/>
      <c r="M247" s="245">
        <v>1158.3800000000001</v>
      </c>
      <c r="N247" s="245">
        <v>265.29000000000002</v>
      </c>
      <c r="O247" s="245">
        <v>106.22</v>
      </c>
      <c r="P247" s="245">
        <v>99.41</v>
      </c>
      <c r="Q247" s="245">
        <v>5636.84</v>
      </c>
      <c r="R247" s="245"/>
      <c r="S247" s="182"/>
      <c r="T247" s="182"/>
      <c r="U247" s="352">
        <v>193.06333333333299</v>
      </c>
      <c r="V247" s="352">
        <v>66.322500000000005</v>
      </c>
      <c r="W247" s="352">
        <v>35.406666666666702</v>
      </c>
      <c r="X247" s="352">
        <v>49.704999999999998</v>
      </c>
      <c r="Y247" s="352">
        <v>1127.3679999999999</v>
      </c>
      <c r="AA247" s="182"/>
      <c r="AB247" s="185" t="s">
        <v>427</v>
      </c>
      <c r="AC247" s="185"/>
      <c r="AD247" s="186" t="s">
        <v>104</v>
      </c>
      <c r="AE247" s="354">
        <v>1</v>
      </c>
      <c r="AF247" s="354"/>
      <c r="AG247" s="354"/>
      <c r="AH247" s="354"/>
      <c r="AI247" s="354"/>
      <c r="AJ247" s="187"/>
      <c r="AK247" s="182"/>
      <c r="AL247" s="182"/>
      <c r="AM247" s="291">
        <v>246.9</v>
      </c>
      <c r="AN247" s="291"/>
      <c r="AO247" s="291"/>
      <c r="AP247" s="291"/>
      <c r="AQ247" s="291"/>
      <c r="AR247" s="282"/>
      <c r="AS247" s="280"/>
      <c r="AT247" s="280"/>
      <c r="AU247" s="282">
        <v>246.9</v>
      </c>
      <c r="AV247" s="282"/>
      <c r="AW247" s="282"/>
      <c r="AX247" s="282"/>
      <c r="AY247" s="282"/>
      <c r="AZ247" s="187"/>
      <c r="BA247" s="182"/>
    </row>
    <row r="248" spans="1:53" s="188" customFormat="1" x14ac:dyDescent="0.2">
      <c r="A248" s="182"/>
      <c r="B248" s="185" t="s">
        <v>345</v>
      </c>
      <c r="C248" s="185"/>
      <c r="D248" s="213" t="s">
        <v>192</v>
      </c>
      <c r="E248" s="338">
        <v>4</v>
      </c>
      <c r="F248" s="338">
        <v>1</v>
      </c>
      <c r="G248" s="338"/>
      <c r="H248" s="338"/>
      <c r="I248" s="338"/>
      <c r="J248" s="185"/>
      <c r="K248" s="182"/>
      <c r="L248" s="182"/>
      <c r="M248" s="245">
        <v>1620.25</v>
      </c>
      <c r="N248" s="245">
        <v>1295</v>
      </c>
      <c r="O248" s="245"/>
      <c r="P248" s="245"/>
      <c r="Q248" s="245"/>
      <c r="R248" s="245"/>
      <c r="S248" s="182"/>
      <c r="T248" s="182"/>
      <c r="U248" s="352">
        <v>405.0625</v>
      </c>
      <c r="V248" s="352">
        <v>1295</v>
      </c>
      <c r="W248" s="352"/>
      <c r="X248" s="352"/>
      <c r="Y248" s="352"/>
      <c r="AA248" s="182"/>
      <c r="AB248" s="185" t="s">
        <v>428</v>
      </c>
      <c r="AC248" s="185"/>
      <c r="AD248" s="186" t="s">
        <v>64</v>
      </c>
      <c r="AE248" s="354">
        <v>24</v>
      </c>
      <c r="AF248" s="354">
        <v>10</v>
      </c>
      <c r="AG248" s="354">
        <v>7</v>
      </c>
      <c r="AH248" s="354">
        <v>5</v>
      </c>
      <c r="AI248" s="354">
        <v>4</v>
      </c>
      <c r="AJ248" s="187"/>
      <c r="AK248" s="182"/>
      <c r="AL248" s="182"/>
      <c r="AM248" s="291">
        <v>29351.37</v>
      </c>
      <c r="AN248" s="291">
        <v>1849.18</v>
      </c>
      <c r="AO248" s="291">
        <v>971.02</v>
      </c>
      <c r="AP248" s="291">
        <v>1070.4000000000001</v>
      </c>
      <c r="AQ248" s="291">
        <v>2424.54</v>
      </c>
      <c r="AR248" s="282"/>
      <c r="AS248" s="280"/>
      <c r="AT248" s="280"/>
      <c r="AU248" s="282">
        <v>1222.9737500000001</v>
      </c>
      <c r="AV248" s="282">
        <v>184.91800000000001</v>
      </c>
      <c r="AW248" s="282">
        <v>138.71714285714299</v>
      </c>
      <c r="AX248" s="282">
        <v>214.08</v>
      </c>
      <c r="AY248" s="282">
        <v>606.13499999999999</v>
      </c>
      <c r="AZ248" s="187"/>
      <c r="BA248" s="182"/>
    </row>
    <row r="249" spans="1:53" s="188" customFormat="1" x14ac:dyDescent="0.2">
      <c r="A249" s="182"/>
      <c r="B249" s="185" t="s">
        <v>346</v>
      </c>
      <c r="C249" s="185"/>
      <c r="D249" s="213" t="s">
        <v>107</v>
      </c>
      <c r="E249" s="338">
        <v>1</v>
      </c>
      <c r="F249" s="338">
        <v>1</v>
      </c>
      <c r="G249" s="338">
        <v>1</v>
      </c>
      <c r="H249" s="338"/>
      <c r="I249" s="338"/>
      <c r="J249" s="185"/>
      <c r="K249" s="182"/>
      <c r="L249" s="182"/>
      <c r="M249" s="245">
        <v>205.09</v>
      </c>
      <c r="N249" s="245">
        <v>194.98</v>
      </c>
      <c r="O249" s="245">
        <v>3081.33</v>
      </c>
      <c r="P249" s="245"/>
      <c r="Q249" s="245"/>
      <c r="R249" s="245"/>
      <c r="S249" s="182"/>
      <c r="T249" s="182"/>
      <c r="U249" s="352">
        <v>205.09</v>
      </c>
      <c r="V249" s="352">
        <v>194.98</v>
      </c>
      <c r="W249" s="352">
        <v>3081.33</v>
      </c>
      <c r="X249" s="352"/>
      <c r="Y249" s="352"/>
      <c r="AA249" s="182"/>
      <c r="AB249" s="185" t="s">
        <v>430</v>
      </c>
      <c r="AC249" s="185"/>
      <c r="AD249" s="186" t="s">
        <v>167</v>
      </c>
      <c r="AE249" s="354">
        <v>41</v>
      </c>
      <c r="AF249" s="354">
        <v>29</v>
      </c>
      <c r="AG249" s="354">
        <v>15</v>
      </c>
      <c r="AH249" s="354">
        <v>15</v>
      </c>
      <c r="AI249" s="354">
        <v>17</v>
      </c>
      <c r="AJ249" s="187"/>
      <c r="AK249" s="182"/>
      <c r="AL249" s="182"/>
      <c r="AM249" s="291">
        <v>16878.169999999998</v>
      </c>
      <c r="AN249" s="291">
        <v>10630.57</v>
      </c>
      <c r="AO249" s="291">
        <v>4350.84</v>
      </c>
      <c r="AP249" s="291">
        <v>4107.08</v>
      </c>
      <c r="AQ249" s="291">
        <v>81616.03</v>
      </c>
      <c r="AR249" s="282"/>
      <c r="AS249" s="280"/>
      <c r="AT249" s="280"/>
      <c r="AU249" s="282">
        <v>411.66268292682901</v>
      </c>
      <c r="AV249" s="282">
        <v>366.57137931034498</v>
      </c>
      <c r="AW249" s="282">
        <v>290.05599999999998</v>
      </c>
      <c r="AX249" s="282">
        <v>273.80533333333301</v>
      </c>
      <c r="AY249" s="282">
        <v>4800.9429411764704</v>
      </c>
      <c r="AZ249" s="187"/>
      <c r="BA249" s="182"/>
    </row>
    <row r="250" spans="1:53" s="188" customFormat="1" ht="13.5" thickBot="1" x14ac:dyDescent="0.25">
      <c r="A250" s="182"/>
      <c r="B250" s="189" t="s">
        <v>347</v>
      </c>
      <c r="C250" s="189"/>
      <c r="D250" s="215" t="s">
        <v>88</v>
      </c>
      <c r="E250" s="339">
        <v>1</v>
      </c>
      <c r="F250" s="339">
        <v>1</v>
      </c>
      <c r="G250" s="339">
        <v>1</v>
      </c>
      <c r="H250" s="339">
        <v>1</v>
      </c>
      <c r="I250" s="339">
        <v>1</v>
      </c>
      <c r="J250" s="189"/>
      <c r="K250" s="182"/>
      <c r="L250" s="182"/>
      <c r="M250" s="273">
        <v>6.53</v>
      </c>
      <c r="N250" s="273">
        <v>6.98</v>
      </c>
      <c r="O250" s="273">
        <v>7.2</v>
      </c>
      <c r="P250" s="273">
        <v>6.53</v>
      </c>
      <c r="Q250" s="273">
        <v>6.53</v>
      </c>
      <c r="R250" s="273"/>
      <c r="S250" s="182"/>
      <c r="T250" s="182"/>
      <c r="U250" s="352">
        <v>6.53</v>
      </c>
      <c r="V250" s="352">
        <v>6.98</v>
      </c>
      <c r="W250" s="352">
        <v>7.2</v>
      </c>
      <c r="X250" s="352">
        <v>6.53</v>
      </c>
      <c r="Y250" s="352">
        <v>6.53</v>
      </c>
      <c r="AA250" s="182"/>
      <c r="AB250" s="189" t="s">
        <v>432</v>
      </c>
      <c r="AC250" s="189"/>
      <c r="AD250" s="190" t="s">
        <v>368</v>
      </c>
      <c r="AE250" s="355">
        <v>57</v>
      </c>
      <c r="AF250" s="355">
        <v>37</v>
      </c>
      <c r="AG250" s="355">
        <v>30</v>
      </c>
      <c r="AH250" s="355">
        <v>22</v>
      </c>
      <c r="AI250" s="355">
        <v>19</v>
      </c>
      <c r="AJ250" s="192"/>
      <c r="AK250" s="182"/>
      <c r="AL250" s="182"/>
      <c r="AM250" s="292">
        <v>16963.330000000002</v>
      </c>
      <c r="AN250" s="293">
        <v>11097.56</v>
      </c>
      <c r="AO250" s="293">
        <v>15569.98</v>
      </c>
      <c r="AP250" s="293">
        <v>2770.47</v>
      </c>
      <c r="AQ250" s="293">
        <v>14471.39</v>
      </c>
      <c r="AR250" s="284"/>
      <c r="AS250" s="280"/>
      <c r="AT250" s="280"/>
      <c r="AU250" s="283">
        <v>297.60228070175401</v>
      </c>
      <c r="AV250" s="284">
        <v>299.934054054054</v>
      </c>
      <c r="AW250" s="284">
        <v>518.99933333333297</v>
      </c>
      <c r="AX250" s="284">
        <v>125.93045454545501</v>
      </c>
      <c r="AY250" s="284">
        <v>761.65210526315798</v>
      </c>
      <c r="AZ250" s="192"/>
      <c r="BA250" s="182"/>
    </row>
    <row r="251" spans="1:53" s="188" customFormat="1" x14ac:dyDescent="0.2">
      <c r="A251" s="182"/>
      <c r="B251" s="185" t="s">
        <v>348</v>
      </c>
      <c r="C251" s="185"/>
      <c r="D251" s="213" t="s">
        <v>349</v>
      </c>
      <c r="E251" s="338">
        <v>114</v>
      </c>
      <c r="F251" s="338">
        <v>68</v>
      </c>
      <c r="G251" s="338">
        <v>43</v>
      </c>
      <c r="H251" s="338">
        <v>31</v>
      </c>
      <c r="I251" s="338">
        <v>36</v>
      </c>
      <c r="J251" s="185"/>
      <c r="K251" s="182"/>
      <c r="L251" s="182"/>
      <c r="M251" s="245">
        <v>22232.46</v>
      </c>
      <c r="N251" s="245">
        <v>8365.73</v>
      </c>
      <c r="O251" s="245">
        <v>6045.22</v>
      </c>
      <c r="P251" s="245">
        <v>4837.3</v>
      </c>
      <c r="Q251" s="245">
        <v>21248.67</v>
      </c>
      <c r="R251" s="245"/>
      <c r="S251" s="182"/>
      <c r="T251" s="182"/>
      <c r="U251" s="352">
        <v>195.021578947368</v>
      </c>
      <c r="V251" s="352">
        <v>123.02544117647101</v>
      </c>
      <c r="W251" s="352">
        <v>140.58651162790699</v>
      </c>
      <c r="X251" s="352">
        <v>156.04193548387099</v>
      </c>
      <c r="Y251" s="352">
        <v>590.24083333333294</v>
      </c>
      <c r="AA251" s="182"/>
      <c r="AB251" s="185" t="s">
        <v>434</v>
      </c>
      <c r="AC251" s="185"/>
      <c r="AD251" s="186" t="s">
        <v>164</v>
      </c>
      <c r="AE251" s="354">
        <v>1</v>
      </c>
      <c r="AF251" s="354">
        <v>1</v>
      </c>
      <c r="AG251" s="354">
        <v>1</v>
      </c>
      <c r="AH251" s="354">
        <v>1</v>
      </c>
      <c r="AI251" s="354">
        <v>1</v>
      </c>
      <c r="AJ251" s="187"/>
      <c r="AK251" s="182"/>
      <c r="AL251" s="182"/>
      <c r="AM251" s="291">
        <v>1939.96</v>
      </c>
      <c r="AN251" s="291">
        <v>1899.57</v>
      </c>
      <c r="AO251" s="291">
        <v>1993.05</v>
      </c>
      <c r="AP251" s="291">
        <v>1875.32</v>
      </c>
      <c r="AQ251" s="291">
        <v>404.31</v>
      </c>
      <c r="AR251" s="282"/>
      <c r="AS251" s="280"/>
      <c r="AT251" s="280"/>
      <c r="AU251" s="282">
        <v>1939.96</v>
      </c>
      <c r="AV251" s="282">
        <v>1899.57</v>
      </c>
      <c r="AW251" s="282">
        <v>1993.05</v>
      </c>
      <c r="AX251" s="282">
        <v>1875.32</v>
      </c>
      <c r="AY251" s="282">
        <v>404.31</v>
      </c>
      <c r="AZ251" s="187"/>
      <c r="BA251" s="182"/>
    </row>
    <row r="252" spans="1:53" s="188" customFormat="1" x14ac:dyDescent="0.2">
      <c r="A252" s="182"/>
      <c r="B252" s="185" t="s">
        <v>350</v>
      </c>
      <c r="C252" s="185"/>
      <c r="D252" s="213" t="s">
        <v>187</v>
      </c>
      <c r="E252" s="338">
        <v>88</v>
      </c>
      <c r="F252" s="338">
        <v>36</v>
      </c>
      <c r="G252" s="338">
        <v>19</v>
      </c>
      <c r="H252" s="338">
        <v>11</v>
      </c>
      <c r="I252" s="338">
        <v>18</v>
      </c>
      <c r="J252" s="185"/>
      <c r="K252" s="182"/>
      <c r="L252" s="182"/>
      <c r="M252" s="245">
        <v>28455.88</v>
      </c>
      <c r="N252" s="245">
        <v>8062.17</v>
      </c>
      <c r="O252" s="245">
        <v>2957.43</v>
      </c>
      <c r="P252" s="245">
        <v>1871.8</v>
      </c>
      <c r="Q252" s="245">
        <v>28699.16</v>
      </c>
      <c r="R252" s="245"/>
      <c r="S252" s="182"/>
      <c r="T252" s="182"/>
      <c r="U252" s="352">
        <v>323.36227272727302</v>
      </c>
      <c r="V252" s="352">
        <v>223.949166666667</v>
      </c>
      <c r="W252" s="352">
        <v>155.65421052631601</v>
      </c>
      <c r="X252" s="352">
        <v>170.16363636363599</v>
      </c>
      <c r="Y252" s="352">
        <v>1594.39777777778</v>
      </c>
      <c r="AA252" s="182"/>
      <c r="AB252" s="185" t="s">
        <v>435</v>
      </c>
      <c r="AC252" s="185"/>
      <c r="AD252" s="186" t="s">
        <v>105</v>
      </c>
      <c r="AE252" s="354">
        <v>1</v>
      </c>
      <c r="AF252" s="354"/>
      <c r="AG252" s="354"/>
      <c r="AH252" s="354"/>
      <c r="AI252" s="354"/>
      <c r="AJ252" s="187"/>
      <c r="AK252" s="182"/>
      <c r="AL252" s="182"/>
      <c r="AM252" s="291">
        <v>95.11</v>
      </c>
      <c r="AN252" s="291"/>
      <c r="AO252" s="291"/>
      <c r="AP252" s="291"/>
      <c r="AQ252" s="291"/>
      <c r="AR252" s="282"/>
      <c r="AS252" s="280"/>
      <c r="AT252" s="280"/>
      <c r="AU252" s="282">
        <v>95.11</v>
      </c>
      <c r="AV252" s="282"/>
      <c r="AW252" s="282"/>
      <c r="AX252" s="282"/>
      <c r="AY252" s="282"/>
      <c r="AZ252" s="187"/>
      <c r="BA252" s="182"/>
    </row>
    <row r="253" spans="1:53" s="188" customFormat="1" x14ac:dyDescent="0.2">
      <c r="A253" s="182"/>
      <c r="B253" s="185" t="s">
        <v>792</v>
      </c>
      <c r="C253" s="185"/>
      <c r="D253" s="213" t="s">
        <v>793</v>
      </c>
      <c r="E253" s="338">
        <v>1</v>
      </c>
      <c r="F253" s="338">
        <v>1</v>
      </c>
      <c r="G253" s="338">
        <v>1</v>
      </c>
      <c r="H253" s="338">
        <v>1</v>
      </c>
      <c r="I253" s="338">
        <v>1</v>
      </c>
      <c r="J253" s="185"/>
      <c r="K253" s="182"/>
      <c r="L253" s="182"/>
      <c r="M253" s="245">
        <v>104.56</v>
      </c>
      <c r="N253" s="245">
        <v>74.77</v>
      </c>
      <c r="O253" s="245">
        <v>44.06</v>
      </c>
      <c r="P253" s="245">
        <v>7.43</v>
      </c>
      <c r="Q253" s="245">
        <v>69.5</v>
      </c>
      <c r="R253" s="245"/>
      <c r="S253" s="182"/>
      <c r="T253" s="182"/>
      <c r="U253" s="352">
        <v>104.56</v>
      </c>
      <c r="V253" s="352">
        <v>74.77</v>
      </c>
      <c r="W253" s="352">
        <v>44.06</v>
      </c>
      <c r="X253" s="352">
        <v>7.43</v>
      </c>
      <c r="Y253" s="352">
        <v>69.5</v>
      </c>
      <c r="AA253" s="182"/>
      <c r="AB253" s="185" t="s">
        <v>436</v>
      </c>
      <c r="AC253" s="185"/>
      <c r="AD253" s="186" t="s">
        <v>390</v>
      </c>
      <c r="AE253" s="354">
        <v>229</v>
      </c>
      <c r="AF253" s="354">
        <v>92</v>
      </c>
      <c r="AG253" s="354">
        <v>59</v>
      </c>
      <c r="AH253" s="354">
        <v>49</v>
      </c>
      <c r="AI253" s="354">
        <v>41</v>
      </c>
      <c r="AJ253" s="187"/>
      <c r="AK253" s="182"/>
      <c r="AL253" s="182"/>
      <c r="AM253" s="291">
        <v>72118.73</v>
      </c>
      <c r="AN253" s="291">
        <v>11991.27</v>
      </c>
      <c r="AO253" s="291">
        <v>5552.72</v>
      </c>
      <c r="AP253" s="291">
        <v>6448.23</v>
      </c>
      <c r="AQ253" s="291">
        <v>20613</v>
      </c>
      <c r="AR253" s="282"/>
      <c r="AS253" s="280"/>
      <c r="AT253" s="280"/>
      <c r="AU253" s="282">
        <v>314.92895196506498</v>
      </c>
      <c r="AV253" s="282">
        <v>130.33989130434799</v>
      </c>
      <c r="AW253" s="282">
        <v>94.113898305084703</v>
      </c>
      <c r="AX253" s="282">
        <v>131.596530612245</v>
      </c>
      <c r="AY253" s="282">
        <v>502.756097560976</v>
      </c>
      <c r="AZ253" s="187"/>
      <c r="BA253" s="182"/>
    </row>
    <row r="254" spans="1:53" s="188" customFormat="1" x14ac:dyDescent="0.2">
      <c r="A254" s="182"/>
      <c r="B254" s="185" t="s">
        <v>665</v>
      </c>
      <c r="C254" s="185"/>
      <c r="D254" s="213" t="s">
        <v>287</v>
      </c>
      <c r="E254" s="338">
        <v>9</v>
      </c>
      <c r="F254" s="338">
        <v>7</v>
      </c>
      <c r="G254" s="338">
        <v>2</v>
      </c>
      <c r="H254" s="338">
        <v>2</v>
      </c>
      <c r="I254" s="338">
        <v>2</v>
      </c>
      <c r="J254" s="185"/>
      <c r="K254" s="182"/>
      <c r="L254" s="182"/>
      <c r="M254" s="245">
        <v>2892.12</v>
      </c>
      <c r="N254" s="245">
        <v>1894.24</v>
      </c>
      <c r="O254" s="245">
        <v>548.54</v>
      </c>
      <c r="P254" s="245">
        <v>474.02</v>
      </c>
      <c r="Q254" s="245">
        <v>7529.16</v>
      </c>
      <c r="R254" s="245"/>
      <c r="S254" s="182"/>
      <c r="T254" s="182"/>
      <c r="U254" s="352">
        <v>321.34666666666698</v>
      </c>
      <c r="V254" s="352">
        <v>270.60571428571399</v>
      </c>
      <c r="W254" s="352">
        <v>274.27</v>
      </c>
      <c r="X254" s="352">
        <v>237.01</v>
      </c>
      <c r="Y254" s="352">
        <v>3764.58</v>
      </c>
      <c r="AA254" s="182"/>
      <c r="AB254" s="185" t="s">
        <v>436</v>
      </c>
      <c r="AC254" s="185"/>
      <c r="AD254" s="186" t="s">
        <v>167</v>
      </c>
      <c r="AE254" s="354">
        <v>1</v>
      </c>
      <c r="AF254" s="354">
        <v>1</v>
      </c>
      <c r="AG254" s="354"/>
      <c r="AH254" s="354"/>
      <c r="AI254" s="354"/>
      <c r="AJ254" s="187"/>
      <c r="AK254" s="182"/>
      <c r="AL254" s="182"/>
      <c r="AM254" s="291">
        <v>35.979999999999997</v>
      </c>
      <c r="AN254" s="291">
        <v>65</v>
      </c>
      <c r="AO254" s="291"/>
      <c r="AP254" s="291"/>
      <c r="AQ254" s="291"/>
      <c r="AR254" s="282"/>
      <c r="AS254" s="280"/>
      <c r="AT254" s="280"/>
      <c r="AU254" s="282">
        <v>35.979999999999997</v>
      </c>
      <c r="AV254" s="282">
        <v>65</v>
      </c>
      <c r="AW254" s="282"/>
      <c r="AX254" s="282"/>
      <c r="AY254" s="282"/>
      <c r="AZ254" s="187"/>
      <c r="BA254" s="182"/>
    </row>
    <row r="255" spans="1:53" s="188" customFormat="1" x14ac:dyDescent="0.2">
      <c r="A255" s="182"/>
      <c r="B255" s="185" t="s">
        <v>351</v>
      </c>
      <c r="C255" s="185"/>
      <c r="D255" s="213" t="s">
        <v>93</v>
      </c>
      <c r="E255" s="338">
        <v>7</v>
      </c>
      <c r="F255" s="338">
        <v>3</v>
      </c>
      <c r="G255" s="338">
        <v>3</v>
      </c>
      <c r="H255" s="338">
        <v>2</v>
      </c>
      <c r="I255" s="338">
        <v>2</v>
      </c>
      <c r="J255" s="185"/>
      <c r="K255" s="182"/>
      <c r="L255" s="182"/>
      <c r="M255" s="245">
        <v>699.53</v>
      </c>
      <c r="N255" s="245">
        <v>113.65</v>
      </c>
      <c r="O255" s="245">
        <v>56.21</v>
      </c>
      <c r="P255" s="245">
        <v>23.35</v>
      </c>
      <c r="Q255" s="245">
        <v>568.42999999999995</v>
      </c>
      <c r="R255" s="245"/>
      <c r="S255" s="182"/>
      <c r="T255" s="182"/>
      <c r="U255" s="352">
        <v>99.932857142857102</v>
      </c>
      <c r="V255" s="352">
        <v>37.883333333333297</v>
      </c>
      <c r="W255" s="352">
        <v>18.7366666666667</v>
      </c>
      <c r="X255" s="352">
        <v>11.675000000000001</v>
      </c>
      <c r="Y255" s="352">
        <v>284.21499999999997</v>
      </c>
      <c r="AA255" s="182"/>
      <c r="AB255" s="185" t="s">
        <v>438</v>
      </c>
      <c r="AC255" s="185"/>
      <c r="AD255" s="186" t="s">
        <v>224</v>
      </c>
      <c r="AE255" s="354">
        <v>36</v>
      </c>
      <c r="AF255" s="354">
        <v>21</v>
      </c>
      <c r="AG255" s="354">
        <v>18</v>
      </c>
      <c r="AH255" s="354">
        <v>18</v>
      </c>
      <c r="AI255" s="354">
        <v>17</v>
      </c>
      <c r="AJ255" s="187"/>
      <c r="AK255" s="182"/>
      <c r="AL255" s="182"/>
      <c r="AM255" s="291">
        <v>11245.39</v>
      </c>
      <c r="AN255" s="291">
        <v>5843.61</v>
      </c>
      <c r="AO255" s="291">
        <v>3347.68</v>
      </c>
      <c r="AP255" s="291">
        <v>4259.99</v>
      </c>
      <c r="AQ255" s="291">
        <v>7637.49</v>
      </c>
      <c r="AR255" s="282"/>
      <c r="AS255" s="280"/>
      <c r="AT255" s="280"/>
      <c r="AU255" s="282">
        <v>312.37194444444401</v>
      </c>
      <c r="AV255" s="282">
        <v>278.26714285714303</v>
      </c>
      <c r="AW255" s="282">
        <v>185.98222222222199</v>
      </c>
      <c r="AX255" s="282">
        <v>236.66611111111101</v>
      </c>
      <c r="AY255" s="282">
        <v>449.26411764705898</v>
      </c>
      <c r="AZ255" s="187"/>
      <c r="BA255" s="182"/>
    </row>
    <row r="256" spans="1:53" s="188" customFormat="1" x14ac:dyDescent="0.2">
      <c r="A256" s="182"/>
      <c r="B256" s="185" t="s">
        <v>352</v>
      </c>
      <c r="C256" s="185"/>
      <c r="D256" s="213" t="s">
        <v>93</v>
      </c>
      <c r="E256" s="338">
        <v>3</v>
      </c>
      <c r="F256" s="338">
        <v>1</v>
      </c>
      <c r="G256" s="338">
        <v>1</v>
      </c>
      <c r="H256" s="338">
        <v>1</v>
      </c>
      <c r="I256" s="338">
        <v>1</v>
      </c>
      <c r="J256" s="185"/>
      <c r="K256" s="182"/>
      <c r="L256" s="182"/>
      <c r="M256" s="245">
        <v>516.74</v>
      </c>
      <c r="N256" s="245">
        <v>193.74</v>
      </c>
      <c r="O256" s="245">
        <v>155.32</v>
      </c>
      <c r="P256" s="245">
        <v>153.47999999999999</v>
      </c>
      <c r="Q256" s="245">
        <v>4082.91</v>
      </c>
      <c r="R256" s="245"/>
      <c r="S256" s="182"/>
      <c r="T256" s="182"/>
      <c r="U256" s="352">
        <v>172.24666666666701</v>
      </c>
      <c r="V256" s="352">
        <v>193.74</v>
      </c>
      <c r="W256" s="352">
        <v>155.32</v>
      </c>
      <c r="X256" s="352">
        <v>153.47999999999999</v>
      </c>
      <c r="Y256" s="352">
        <v>4082.91</v>
      </c>
      <c r="AA256" s="182"/>
      <c r="AB256" s="185" t="s">
        <v>440</v>
      </c>
      <c r="AC256" s="185"/>
      <c r="AD256" s="186" t="s">
        <v>292</v>
      </c>
      <c r="AE256" s="354">
        <v>12</v>
      </c>
      <c r="AF256" s="354">
        <v>6</v>
      </c>
      <c r="AG256" s="354">
        <v>7</v>
      </c>
      <c r="AH256" s="354">
        <v>6</v>
      </c>
      <c r="AI256" s="354">
        <v>4</v>
      </c>
      <c r="AJ256" s="187"/>
      <c r="AK256" s="182"/>
      <c r="AL256" s="182"/>
      <c r="AM256" s="291">
        <v>1374.82</v>
      </c>
      <c r="AN256" s="291">
        <v>480.61</v>
      </c>
      <c r="AO256" s="291">
        <v>4082.46</v>
      </c>
      <c r="AP256" s="291">
        <v>319.58999999999997</v>
      </c>
      <c r="AQ256" s="291">
        <v>2236.81</v>
      </c>
      <c r="AR256" s="282"/>
      <c r="AS256" s="280"/>
      <c r="AT256" s="280"/>
      <c r="AU256" s="282">
        <v>114.568333333333</v>
      </c>
      <c r="AV256" s="282">
        <v>80.101666666666702</v>
      </c>
      <c r="AW256" s="282">
        <v>583.20857142857096</v>
      </c>
      <c r="AX256" s="282">
        <v>53.265000000000001</v>
      </c>
      <c r="AY256" s="282">
        <v>559.20249999999999</v>
      </c>
      <c r="AZ256" s="187"/>
      <c r="BA256" s="182"/>
    </row>
    <row r="257" spans="1:53" s="188" customFormat="1" x14ac:dyDescent="0.2">
      <c r="A257" s="182"/>
      <c r="B257" s="185" t="s">
        <v>354</v>
      </c>
      <c r="C257" s="185"/>
      <c r="D257" s="213" t="s">
        <v>154</v>
      </c>
      <c r="E257" s="338">
        <v>210</v>
      </c>
      <c r="F257" s="338">
        <v>120</v>
      </c>
      <c r="G257" s="338">
        <v>71</v>
      </c>
      <c r="H257" s="338">
        <v>59</v>
      </c>
      <c r="I257" s="338">
        <v>95</v>
      </c>
      <c r="J257" s="185"/>
      <c r="K257" s="182"/>
      <c r="L257" s="182"/>
      <c r="M257" s="245">
        <v>65104.72</v>
      </c>
      <c r="N257" s="245">
        <v>23462.28</v>
      </c>
      <c r="O257" s="245">
        <v>9159.15</v>
      </c>
      <c r="P257" s="245">
        <v>9302.09</v>
      </c>
      <c r="Q257" s="245">
        <v>88938.86</v>
      </c>
      <c r="R257" s="245"/>
      <c r="S257" s="182"/>
      <c r="T257" s="182"/>
      <c r="U257" s="352">
        <v>310.02247619047603</v>
      </c>
      <c r="V257" s="352">
        <v>195.51900000000001</v>
      </c>
      <c r="W257" s="352">
        <v>129.00211267605599</v>
      </c>
      <c r="X257" s="352">
        <v>157.66254237288101</v>
      </c>
      <c r="Y257" s="352">
        <v>936.19852631578999</v>
      </c>
      <c r="AA257" s="182"/>
      <c r="AB257" s="185" t="s">
        <v>441</v>
      </c>
      <c r="AC257" s="185"/>
      <c r="AD257" s="186" t="s">
        <v>70</v>
      </c>
      <c r="AE257" s="354">
        <v>2</v>
      </c>
      <c r="AF257" s="354"/>
      <c r="AG257" s="354"/>
      <c r="AH257" s="354"/>
      <c r="AI257" s="354"/>
      <c r="AJ257" s="187"/>
      <c r="AK257" s="182"/>
      <c r="AL257" s="182"/>
      <c r="AM257" s="291">
        <v>581.59</v>
      </c>
      <c r="AN257" s="291"/>
      <c r="AO257" s="291"/>
      <c r="AP257" s="291"/>
      <c r="AQ257" s="291"/>
      <c r="AR257" s="282"/>
      <c r="AS257" s="280"/>
      <c r="AT257" s="280"/>
      <c r="AU257" s="282">
        <v>290.79500000000002</v>
      </c>
      <c r="AV257" s="282"/>
      <c r="AW257" s="282"/>
      <c r="AX257" s="282"/>
      <c r="AY257" s="282"/>
      <c r="AZ257" s="187"/>
      <c r="BA257" s="182"/>
    </row>
    <row r="258" spans="1:53" s="188" customFormat="1" x14ac:dyDescent="0.2">
      <c r="A258" s="182"/>
      <c r="B258" s="185" t="s">
        <v>355</v>
      </c>
      <c r="C258" s="185"/>
      <c r="D258" s="213" t="s">
        <v>175</v>
      </c>
      <c r="E258" s="338">
        <v>368</v>
      </c>
      <c r="F258" s="338">
        <v>241</v>
      </c>
      <c r="G258" s="338">
        <v>176</v>
      </c>
      <c r="H258" s="338">
        <v>153</v>
      </c>
      <c r="I258" s="338">
        <v>277</v>
      </c>
      <c r="J258" s="185"/>
      <c r="K258" s="182"/>
      <c r="L258" s="182"/>
      <c r="M258" s="245">
        <v>103851.49</v>
      </c>
      <c r="N258" s="245">
        <v>39884.519999999997</v>
      </c>
      <c r="O258" s="245">
        <v>27588.080000000002</v>
      </c>
      <c r="P258" s="245">
        <v>27950.45</v>
      </c>
      <c r="Q258" s="245">
        <v>295937.86</v>
      </c>
      <c r="R258" s="245"/>
      <c r="S258" s="182"/>
      <c r="T258" s="182"/>
      <c r="U258" s="352">
        <v>282.20513586956503</v>
      </c>
      <c r="V258" s="352">
        <v>165.495933609959</v>
      </c>
      <c r="W258" s="352">
        <v>156.750454545455</v>
      </c>
      <c r="X258" s="352">
        <v>182.682679738562</v>
      </c>
      <c r="Y258" s="352">
        <v>1068.3677256317701</v>
      </c>
      <c r="AA258" s="182"/>
      <c r="AB258" s="185" t="s">
        <v>445</v>
      </c>
      <c r="AC258" s="185"/>
      <c r="AD258" s="186" t="s">
        <v>124</v>
      </c>
      <c r="AE258" s="354">
        <v>10</v>
      </c>
      <c r="AF258" s="354">
        <v>6</v>
      </c>
      <c r="AG258" s="354">
        <v>5</v>
      </c>
      <c r="AH258" s="354">
        <v>4</v>
      </c>
      <c r="AI258" s="354">
        <v>3</v>
      </c>
      <c r="AJ258" s="187"/>
      <c r="AK258" s="182"/>
      <c r="AL258" s="182"/>
      <c r="AM258" s="291">
        <v>1211.8499999999999</v>
      </c>
      <c r="AN258" s="291">
        <v>267.42</v>
      </c>
      <c r="AO258" s="291">
        <v>201.28</v>
      </c>
      <c r="AP258" s="291">
        <v>205</v>
      </c>
      <c r="AQ258" s="291">
        <v>110.48</v>
      </c>
      <c r="AR258" s="282"/>
      <c r="AS258" s="280"/>
      <c r="AT258" s="280"/>
      <c r="AU258" s="282">
        <v>121.185</v>
      </c>
      <c r="AV258" s="282">
        <v>44.57</v>
      </c>
      <c r="AW258" s="282">
        <v>40.256</v>
      </c>
      <c r="AX258" s="282">
        <v>51.25</v>
      </c>
      <c r="AY258" s="282">
        <v>36.826666666666704</v>
      </c>
      <c r="AZ258" s="187"/>
      <c r="BA258" s="182"/>
    </row>
    <row r="259" spans="1:53" s="188" customFormat="1" x14ac:dyDescent="0.2">
      <c r="A259" s="182"/>
      <c r="B259" s="185" t="s">
        <v>356</v>
      </c>
      <c r="C259" s="185"/>
      <c r="D259" s="213" t="s">
        <v>203</v>
      </c>
      <c r="E259" s="338">
        <v>205</v>
      </c>
      <c r="F259" s="338">
        <v>101</v>
      </c>
      <c r="G259" s="338">
        <v>64</v>
      </c>
      <c r="H259" s="338">
        <v>51</v>
      </c>
      <c r="I259" s="338">
        <v>83</v>
      </c>
      <c r="J259" s="185"/>
      <c r="K259" s="182"/>
      <c r="L259" s="182"/>
      <c r="M259" s="245">
        <v>50096.61</v>
      </c>
      <c r="N259" s="245">
        <v>12999.2</v>
      </c>
      <c r="O259" s="245">
        <v>8858.9500000000007</v>
      </c>
      <c r="P259" s="245">
        <v>6673.88</v>
      </c>
      <c r="Q259" s="245">
        <v>84046.25</v>
      </c>
      <c r="R259" s="245"/>
      <c r="S259" s="182"/>
      <c r="T259" s="182"/>
      <c r="U259" s="352">
        <v>244.37370731707301</v>
      </c>
      <c r="V259" s="352">
        <v>128.70495049505001</v>
      </c>
      <c r="W259" s="352">
        <v>138.42109375000001</v>
      </c>
      <c r="X259" s="352">
        <v>130.86039215686301</v>
      </c>
      <c r="Y259" s="352">
        <v>1012.60542168675</v>
      </c>
      <c r="AA259" s="182"/>
      <c r="AB259" s="185" t="s">
        <v>445</v>
      </c>
      <c r="AC259" s="185"/>
      <c r="AD259" s="186" t="s">
        <v>224</v>
      </c>
      <c r="AE259" s="354">
        <v>1</v>
      </c>
      <c r="AF259" s="354"/>
      <c r="AG259" s="354"/>
      <c r="AH259" s="354"/>
      <c r="AI259" s="354"/>
      <c r="AJ259" s="187"/>
      <c r="AK259" s="182"/>
      <c r="AL259" s="182"/>
      <c r="AM259" s="291">
        <v>1393</v>
      </c>
      <c r="AN259" s="291"/>
      <c r="AO259" s="291"/>
      <c r="AP259" s="291"/>
      <c r="AQ259" s="291"/>
      <c r="AR259" s="282"/>
      <c r="AS259" s="280"/>
      <c r="AT259" s="280"/>
      <c r="AU259" s="282">
        <v>1393</v>
      </c>
      <c r="AV259" s="282"/>
      <c r="AW259" s="282"/>
      <c r="AX259" s="282"/>
      <c r="AY259" s="282"/>
      <c r="AZ259" s="187"/>
      <c r="BA259" s="182"/>
    </row>
    <row r="260" spans="1:53" s="188" customFormat="1" ht="13.5" thickBot="1" x14ac:dyDescent="0.25">
      <c r="A260" s="182"/>
      <c r="B260" s="189" t="s">
        <v>357</v>
      </c>
      <c r="C260" s="189"/>
      <c r="D260" s="215" t="s">
        <v>120</v>
      </c>
      <c r="E260" s="339">
        <v>1</v>
      </c>
      <c r="F260" s="339"/>
      <c r="G260" s="339"/>
      <c r="H260" s="339"/>
      <c r="I260" s="339"/>
      <c r="J260" s="189"/>
      <c r="K260" s="182"/>
      <c r="L260" s="182"/>
      <c r="M260" s="273">
        <v>1109.3800000000001</v>
      </c>
      <c r="N260" s="273"/>
      <c r="O260" s="273"/>
      <c r="P260" s="273"/>
      <c r="Q260" s="273"/>
      <c r="R260" s="273"/>
      <c r="S260" s="182"/>
      <c r="T260" s="182"/>
      <c r="U260" s="352">
        <v>1109.3800000000001</v>
      </c>
      <c r="V260" s="352"/>
      <c r="W260" s="352"/>
      <c r="X260" s="352"/>
      <c r="Y260" s="352"/>
      <c r="AA260" s="182"/>
      <c r="AB260" s="189" t="s">
        <v>446</v>
      </c>
      <c r="AC260" s="189"/>
      <c r="AD260" s="190" t="s">
        <v>109</v>
      </c>
      <c r="AE260" s="355">
        <v>39</v>
      </c>
      <c r="AF260" s="355">
        <v>25</v>
      </c>
      <c r="AG260" s="355">
        <v>17</v>
      </c>
      <c r="AH260" s="355">
        <v>12</v>
      </c>
      <c r="AI260" s="355">
        <v>7</v>
      </c>
      <c r="AJ260" s="192"/>
      <c r="AK260" s="182"/>
      <c r="AL260" s="182"/>
      <c r="AM260" s="292">
        <v>5620.99</v>
      </c>
      <c r="AN260" s="293">
        <v>2000.65</v>
      </c>
      <c r="AO260" s="293">
        <v>1369.9</v>
      </c>
      <c r="AP260" s="293">
        <v>968.38</v>
      </c>
      <c r="AQ260" s="293">
        <v>3528.51</v>
      </c>
      <c r="AR260" s="284"/>
      <c r="AS260" s="280"/>
      <c r="AT260" s="280"/>
      <c r="AU260" s="283">
        <v>144.12794871794901</v>
      </c>
      <c r="AV260" s="284">
        <v>80.025999999999996</v>
      </c>
      <c r="AW260" s="284">
        <v>80.582352941176495</v>
      </c>
      <c r="AX260" s="284">
        <v>80.698333333333295</v>
      </c>
      <c r="AY260" s="284">
        <v>504.072857142857</v>
      </c>
      <c r="AZ260" s="192"/>
      <c r="BA260" s="182"/>
    </row>
    <row r="261" spans="1:53" s="188" customFormat="1" x14ac:dyDescent="0.2">
      <c r="A261" s="182"/>
      <c r="B261" s="185" t="s">
        <v>358</v>
      </c>
      <c r="C261" s="185"/>
      <c r="D261" s="213" t="s">
        <v>65</v>
      </c>
      <c r="E261" s="338">
        <v>1</v>
      </c>
      <c r="F261" s="338"/>
      <c r="G261" s="338"/>
      <c r="H261" s="338"/>
      <c r="I261" s="338"/>
      <c r="J261" s="185"/>
      <c r="K261" s="182"/>
      <c r="L261" s="182"/>
      <c r="M261" s="245">
        <v>347</v>
      </c>
      <c r="N261" s="245"/>
      <c r="O261" s="245"/>
      <c r="P261" s="245"/>
      <c r="Q261" s="245"/>
      <c r="R261" s="245"/>
      <c r="S261" s="182"/>
      <c r="T261" s="182"/>
      <c r="U261" s="352">
        <v>347</v>
      </c>
      <c r="V261" s="352"/>
      <c r="W261" s="352"/>
      <c r="X261" s="352"/>
      <c r="Y261" s="352"/>
      <c r="AA261" s="182"/>
      <c r="AB261" s="185" t="s">
        <v>446</v>
      </c>
      <c r="AC261" s="185"/>
      <c r="AD261" s="186" t="s">
        <v>86</v>
      </c>
      <c r="AE261" s="354">
        <v>1</v>
      </c>
      <c r="AF261" s="354"/>
      <c r="AG261" s="354"/>
      <c r="AH261" s="354"/>
      <c r="AI261" s="354"/>
      <c r="AJ261" s="187"/>
      <c r="AK261" s="182"/>
      <c r="AL261" s="182"/>
      <c r="AM261" s="291">
        <v>1351.43</v>
      </c>
      <c r="AN261" s="291"/>
      <c r="AO261" s="291"/>
      <c r="AP261" s="291"/>
      <c r="AQ261" s="291"/>
      <c r="AR261" s="282"/>
      <c r="AS261" s="280"/>
      <c r="AT261" s="280"/>
      <c r="AU261" s="282">
        <v>1351.43</v>
      </c>
      <c r="AV261" s="282"/>
      <c r="AW261" s="282"/>
      <c r="AX261" s="282"/>
      <c r="AY261" s="282"/>
      <c r="AZ261" s="187"/>
      <c r="BA261" s="182"/>
    </row>
    <row r="262" spans="1:53" s="188" customFormat="1" x14ac:dyDescent="0.2">
      <c r="A262" s="182"/>
      <c r="B262" s="185" t="s">
        <v>358</v>
      </c>
      <c r="C262" s="185"/>
      <c r="D262" s="213" t="s">
        <v>359</v>
      </c>
      <c r="E262" s="338">
        <v>54</v>
      </c>
      <c r="F262" s="338">
        <v>21</v>
      </c>
      <c r="G262" s="338">
        <v>12</v>
      </c>
      <c r="H262" s="338">
        <v>15</v>
      </c>
      <c r="I262" s="338">
        <v>11</v>
      </c>
      <c r="J262" s="185"/>
      <c r="K262" s="182"/>
      <c r="L262" s="182"/>
      <c r="M262" s="245">
        <v>17502.87</v>
      </c>
      <c r="N262" s="245">
        <v>3894.6</v>
      </c>
      <c r="O262" s="245">
        <v>1051.08</v>
      </c>
      <c r="P262" s="245">
        <v>1504.49</v>
      </c>
      <c r="Q262" s="245">
        <v>16577.66</v>
      </c>
      <c r="R262" s="245"/>
      <c r="S262" s="182"/>
      <c r="T262" s="182"/>
      <c r="U262" s="352">
        <v>324.12722222222197</v>
      </c>
      <c r="V262" s="352">
        <v>185.457142857143</v>
      </c>
      <c r="W262" s="352">
        <v>87.59</v>
      </c>
      <c r="X262" s="352">
        <v>100.299333333333</v>
      </c>
      <c r="Y262" s="352">
        <v>1507.06</v>
      </c>
      <c r="AA262" s="182"/>
      <c r="AB262" s="185" t="s">
        <v>447</v>
      </c>
      <c r="AC262" s="185"/>
      <c r="AD262" s="186" t="s">
        <v>70</v>
      </c>
      <c r="AE262" s="354">
        <v>1</v>
      </c>
      <c r="AF262" s="354">
        <v>1</v>
      </c>
      <c r="AG262" s="354">
        <v>1</v>
      </c>
      <c r="AH262" s="354">
        <v>1</v>
      </c>
      <c r="AI262" s="354"/>
      <c r="AJ262" s="187"/>
      <c r="AK262" s="182"/>
      <c r="AL262" s="182"/>
      <c r="AM262" s="291">
        <v>98.97</v>
      </c>
      <c r="AN262" s="291">
        <v>98.39</v>
      </c>
      <c r="AO262" s="291">
        <v>105.92</v>
      </c>
      <c r="AP262" s="291">
        <v>27.45</v>
      </c>
      <c r="AQ262" s="291"/>
      <c r="AR262" s="282"/>
      <c r="AS262" s="280"/>
      <c r="AT262" s="280"/>
      <c r="AU262" s="282">
        <v>98.97</v>
      </c>
      <c r="AV262" s="282">
        <v>98.39</v>
      </c>
      <c r="AW262" s="282">
        <v>105.92</v>
      </c>
      <c r="AX262" s="282">
        <v>27.45</v>
      </c>
      <c r="AY262" s="282"/>
      <c r="AZ262" s="187"/>
      <c r="BA262" s="182"/>
    </row>
    <row r="263" spans="1:53" s="188" customFormat="1" x14ac:dyDescent="0.2">
      <c r="A263" s="182"/>
      <c r="B263" s="185" t="s">
        <v>360</v>
      </c>
      <c r="C263" s="185"/>
      <c r="D263" s="213" t="s">
        <v>110</v>
      </c>
      <c r="E263" s="338">
        <v>14</v>
      </c>
      <c r="F263" s="338">
        <v>3</v>
      </c>
      <c r="G263" s="338">
        <v>4</v>
      </c>
      <c r="H263" s="338">
        <v>5</v>
      </c>
      <c r="I263" s="338">
        <v>5</v>
      </c>
      <c r="J263" s="185"/>
      <c r="K263" s="182"/>
      <c r="L263" s="182"/>
      <c r="M263" s="245">
        <v>4098.95</v>
      </c>
      <c r="N263" s="245">
        <v>1297.46</v>
      </c>
      <c r="O263" s="245">
        <v>824.55</v>
      </c>
      <c r="P263" s="245">
        <v>765.16</v>
      </c>
      <c r="Q263" s="245">
        <v>4155.75</v>
      </c>
      <c r="R263" s="245"/>
      <c r="S263" s="182"/>
      <c r="T263" s="182"/>
      <c r="U263" s="352">
        <v>292.78214285714301</v>
      </c>
      <c r="V263" s="352">
        <v>432.48666666666702</v>
      </c>
      <c r="W263" s="352">
        <v>206.13749999999999</v>
      </c>
      <c r="X263" s="352">
        <v>153.03200000000001</v>
      </c>
      <c r="Y263" s="352">
        <v>831.15</v>
      </c>
      <c r="AA263" s="182"/>
      <c r="AB263" s="185" t="s">
        <v>448</v>
      </c>
      <c r="AC263" s="185"/>
      <c r="AD263" s="186" t="s">
        <v>449</v>
      </c>
      <c r="AE263" s="354">
        <v>46</v>
      </c>
      <c r="AF263" s="354">
        <v>37</v>
      </c>
      <c r="AG263" s="354">
        <v>8</v>
      </c>
      <c r="AH263" s="354">
        <v>26</v>
      </c>
      <c r="AI263" s="354">
        <v>21</v>
      </c>
      <c r="AJ263" s="187"/>
      <c r="AK263" s="182"/>
      <c r="AL263" s="182"/>
      <c r="AM263" s="291">
        <v>23788.639999999999</v>
      </c>
      <c r="AN263" s="291">
        <v>7157.76</v>
      </c>
      <c r="AO263" s="291">
        <v>1189.24</v>
      </c>
      <c r="AP263" s="291">
        <v>3224.14</v>
      </c>
      <c r="AQ263" s="291">
        <v>17196.48</v>
      </c>
      <c r="AR263" s="282"/>
      <c r="AS263" s="280"/>
      <c r="AT263" s="280"/>
      <c r="AU263" s="282">
        <v>517.14434782608703</v>
      </c>
      <c r="AV263" s="282">
        <v>193.45297297297299</v>
      </c>
      <c r="AW263" s="282">
        <v>148.655</v>
      </c>
      <c r="AX263" s="282">
        <v>124.005384615385</v>
      </c>
      <c r="AY263" s="282">
        <v>818.88</v>
      </c>
      <c r="AZ263" s="187"/>
      <c r="BA263" s="182"/>
    </row>
    <row r="264" spans="1:53" s="188" customFormat="1" x14ac:dyDescent="0.2">
      <c r="A264" s="182"/>
      <c r="B264" s="185" t="s">
        <v>361</v>
      </c>
      <c r="C264" s="185"/>
      <c r="D264" s="213" t="s">
        <v>363</v>
      </c>
      <c r="E264" s="338">
        <v>61</v>
      </c>
      <c r="F264" s="338">
        <v>43</v>
      </c>
      <c r="G264" s="338">
        <v>25</v>
      </c>
      <c r="H264" s="338">
        <v>21</v>
      </c>
      <c r="I264" s="338">
        <v>31</v>
      </c>
      <c r="J264" s="185"/>
      <c r="K264" s="182"/>
      <c r="L264" s="182"/>
      <c r="M264" s="245">
        <v>17549.82</v>
      </c>
      <c r="N264" s="245">
        <v>8180.15</v>
      </c>
      <c r="O264" s="245">
        <v>2591.33</v>
      </c>
      <c r="P264" s="245">
        <v>3921.06</v>
      </c>
      <c r="Q264" s="245">
        <v>27179.42</v>
      </c>
      <c r="R264" s="245"/>
      <c r="S264" s="182"/>
      <c r="T264" s="182"/>
      <c r="U264" s="352">
        <v>287.70196721311498</v>
      </c>
      <c r="V264" s="352">
        <v>190.23604651162799</v>
      </c>
      <c r="W264" s="352">
        <v>103.6532</v>
      </c>
      <c r="X264" s="352">
        <v>186.71714285714299</v>
      </c>
      <c r="Y264" s="352">
        <v>876.75548387096796</v>
      </c>
      <c r="AA264" s="182"/>
      <c r="AB264" s="185" t="s">
        <v>450</v>
      </c>
      <c r="AC264" s="185"/>
      <c r="AD264" s="186" t="s">
        <v>451</v>
      </c>
      <c r="AE264" s="354">
        <v>22</v>
      </c>
      <c r="AF264" s="354">
        <v>13</v>
      </c>
      <c r="AG264" s="354">
        <v>12</v>
      </c>
      <c r="AH264" s="354">
        <v>10</v>
      </c>
      <c r="AI264" s="354">
        <v>7</v>
      </c>
      <c r="AJ264" s="187"/>
      <c r="AK264" s="182"/>
      <c r="AL264" s="182"/>
      <c r="AM264" s="291">
        <v>3270.62</v>
      </c>
      <c r="AN264" s="291">
        <v>1917.43</v>
      </c>
      <c r="AO264" s="291">
        <v>1447.13</v>
      </c>
      <c r="AP264" s="291">
        <v>1472.26</v>
      </c>
      <c r="AQ264" s="291">
        <v>4812.07</v>
      </c>
      <c r="AR264" s="282"/>
      <c r="AS264" s="280"/>
      <c r="AT264" s="280"/>
      <c r="AU264" s="282">
        <v>148.66454545454499</v>
      </c>
      <c r="AV264" s="282">
        <v>147.494615384615</v>
      </c>
      <c r="AW264" s="282">
        <v>120.59416666666699</v>
      </c>
      <c r="AX264" s="282">
        <v>147.226</v>
      </c>
      <c r="AY264" s="282">
        <v>687.43857142857098</v>
      </c>
      <c r="AZ264" s="187"/>
      <c r="BA264" s="182"/>
    </row>
    <row r="265" spans="1:53" s="188" customFormat="1" x14ac:dyDescent="0.2">
      <c r="A265" s="182"/>
      <c r="B265" s="185" t="s">
        <v>364</v>
      </c>
      <c r="C265" s="185"/>
      <c r="D265" s="213" t="s">
        <v>203</v>
      </c>
      <c r="E265" s="338">
        <v>2905</v>
      </c>
      <c r="F265" s="338">
        <v>1771</v>
      </c>
      <c r="G265" s="338">
        <v>1343</v>
      </c>
      <c r="H265" s="338">
        <v>1117</v>
      </c>
      <c r="I265" s="338">
        <v>1474</v>
      </c>
      <c r="J265" s="185"/>
      <c r="K265" s="182"/>
      <c r="L265" s="182"/>
      <c r="M265" s="245">
        <v>648701.31999999995</v>
      </c>
      <c r="N265" s="245">
        <v>253976.41</v>
      </c>
      <c r="O265" s="245">
        <v>131947.35</v>
      </c>
      <c r="P265" s="245">
        <v>120526.8</v>
      </c>
      <c r="Q265" s="245">
        <v>1029268.17</v>
      </c>
      <c r="R265" s="245"/>
      <c r="S265" s="182"/>
      <c r="T265" s="182"/>
      <c r="U265" s="352">
        <v>223.305101549054</v>
      </c>
      <c r="V265" s="352">
        <v>143.408475437606</v>
      </c>
      <c r="W265" s="352">
        <v>98.2482129560684</v>
      </c>
      <c r="X265" s="352">
        <v>107.90223813786901</v>
      </c>
      <c r="Y265" s="352">
        <v>698.28234056987799</v>
      </c>
      <c r="AA265" s="182"/>
      <c r="AB265" s="185" t="s">
        <v>453</v>
      </c>
      <c r="AC265" s="185"/>
      <c r="AD265" s="186" t="s">
        <v>177</v>
      </c>
      <c r="AE265" s="354">
        <v>110</v>
      </c>
      <c r="AF265" s="354">
        <v>76</v>
      </c>
      <c r="AG265" s="354">
        <v>48</v>
      </c>
      <c r="AH265" s="354">
        <v>64</v>
      </c>
      <c r="AI265" s="354">
        <v>61</v>
      </c>
      <c r="AJ265" s="187"/>
      <c r="AK265" s="182"/>
      <c r="AL265" s="182"/>
      <c r="AM265" s="291">
        <v>36173.14</v>
      </c>
      <c r="AN265" s="291">
        <v>11777.52</v>
      </c>
      <c r="AO265" s="291">
        <v>2932.66</v>
      </c>
      <c r="AP265" s="291">
        <v>24049.48</v>
      </c>
      <c r="AQ265" s="291">
        <v>106378.72</v>
      </c>
      <c r="AR265" s="282"/>
      <c r="AS265" s="280"/>
      <c r="AT265" s="280"/>
      <c r="AU265" s="282">
        <v>328.84672727272698</v>
      </c>
      <c r="AV265" s="282">
        <v>154.96736842105301</v>
      </c>
      <c r="AW265" s="282">
        <v>61.097083333333302</v>
      </c>
      <c r="AX265" s="282">
        <v>375.77312499999999</v>
      </c>
      <c r="AY265" s="282">
        <v>1743.91344262295</v>
      </c>
      <c r="AZ265" s="187"/>
      <c r="BA265" s="182"/>
    </row>
    <row r="266" spans="1:53" s="188" customFormat="1" x14ac:dyDescent="0.2">
      <c r="A266" s="182"/>
      <c r="B266" s="185" t="s">
        <v>364</v>
      </c>
      <c r="C266" s="185"/>
      <c r="D266" s="213" t="s">
        <v>794</v>
      </c>
      <c r="E266" s="338">
        <v>1</v>
      </c>
      <c r="F266" s="338"/>
      <c r="G266" s="338"/>
      <c r="H266" s="338"/>
      <c r="I266" s="338"/>
      <c r="J266" s="185"/>
      <c r="K266" s="182"/>
      <c r="L266" s="182"/>
      <c r="M266" s="245">
        <v>124.82</v>
      </c>
      <c r="N266" s="245"/>
      <c r="O266" s="245"/>
      <c r="P266" s="245"/>
      <c r="Q266" s="245"/>
      <c r="R266" s="245"/>
      <c r="S266" s="182"/>
      <c r="T266" s="182"/>
      <c r="U266" s="352">
        <v>124.82</v>
      </c>
      <c r="V266" s="352"/>
      <c r="W266" s="352"/>
      <c r="X266" s="352"/>
      <c r="Y266" s="352"/>
      <c r="AA266" s="182"/>
      <c r="AB266" s="185" t="s">
        <v>454</v>
      </c>
      <c r="AC266" s="185"/>
      <c r="AD266" s="186" t="s">
        <v>455</v>
      </c>
      <c r="AE266" s="354">
        <v>69</v>
      </c>
      <c r="AF266" s="354">
        <v>43</v>
      </c>
      <c r="AG266" s="354">
        <v>18</v>
      </c>
      <c r="AH266" s="354">
        <v>19</v>
      </c>
      <c r="AI266" s="354">
        <v>18</v>
      </c>
      <c r="AJ266" s="187"/>
      <c r="AK266" s="182"/>
      <c r="AL266" s="182"/>
      <c r="AM266" s="291">
        <v>69874.12</v>
      </c>
      <c r="AN266" s="291">
        <v>60868.3</v>
      </c>
      <c r="AO266" s="291">
        <v>4357.46</v>
      </c>
      <c r="AP266" s="291">
        <v>33565.46</v>
      </c>
      <c r="AQ266" s="291">
        <v>40240.980000000003</v>
      </c>
      <c r="AR266" s="282"/>
      <c r="AS266" s="280"/>
      <c r="AT266" s="280"/>
      <c r="AU266" s="282">
        <v>1012.6684057971</v>
      </c>
      <c r="AV266" s="282">
        <v>1415.54186046512</v>
      </c>
      <c r="AW266" s="282">
        <v>242.081111111111</v>
      </c>
      <c r="AX266" s="282">
        <v>1766.60315789474</v>
      </c>
      <c r="AY266" s="282">
        <v>2235.61</v>
      </c>
      <c r="AZ266" s="187"/>
      <c r="BA266" s="182"/>
    </row>
    <row r="267" spans="1:53" s="188" customFormat="1" x14ac:dyDescent="0.2">
      <c r="A267" s="182"/>
      <c r="B267" s="185" t="s">
        <v>366</v>
      </c>
      <c r="C267" s="185"/>
      <c r="D267" s="213" t="s">
        <v>367</v>
      </c>
      <c r="E267" s="338">
        <v>227</v>
      </c>
      <c r="F267" s="338">
        <v>114</v>
      </c>
      <c r="G267" s="338">
        <v>89</v>
      </c>
      <c r="H267" s="338">
        <v>88</v>
      </c>
      <c r="I267" s="338">
        <v>105</v>
      </c>
      <c r="J267" s="185"/>
      <c r="K267" s="182"/>
      <c r="L267" s="182"/>
      <c r="M267" s="245">
        <v>45362.06</v>
      </c>
      <c r="N267" s="245">
        <v>14339.58</v>
      </c>
      <c r="O267" s="245">
        <v>9373.08</v>
      </c>
      <c r="P267" s="245">
        <v>10490.7</v>
      </c>
      <c r="Q267" s="245">
        <v>93890.74</v>
      </c>
      <c r="R267" s="245"/>
      <c r="S267" s="182"/>
      <c r="T267" s="182"/>
      <c r="U267" s="352">
        <v>199.83286343612301</v>
      </c>
      <c r="V267" s="352">
        <v>125.78578947368401</v>
      </c>
      <c r="W267" s="352">
        <v>105.315505617978</v>
      </c>
      <c r="X267" s="352">
        <v>119.21250000000001</v>
      </c>
      <c r="Y267" s="352">
        <v>894.197523809524</v>
      </c>
      <c r="AA267" s="182"/>
      <c r="AB267" s="185" t="s">
        <v>456</v>
      </c>
      <c r="AC267" s="185"/>
      <c r="AD267" s="186" t="s">
        <v>79</v>
      </c>
      <c r="AE267" s="354">
        <v>2</v>
      </c>
      <c r="AF267" s="354">
        <v>1</v>
      </c>
      <c r="AG267" s="354"/>
      <c r="AH267" s="354"/>
      <c r="AI267" s="354"/>
      <c r="AJ267" s="187"/>
      <c r="AK267" s="182"/>
      <c r="AL267" s="182"/>
      <c r="AM267" s="291">
        <v>1433.14</v>
      </c>
      <c r="AN267" s="291">
        <v>249.3</v>
      </c>
      <c r="AO267" s="291"/>
      <c r="AP267" s="291"/>
      <c r="AQ267" s="291"/>
      <c r="AR267" s="282"/>
      <c r="AS267" s="280"/>
      <c r="AT267" s="280"/>
      <c r="AU267" s="282">
        <v>716.57</v>
      </c>
      <c r="AV267" s="282">
        <v>249.3</v>
      </c>
      <c r="AW267" s="282"/>
      <c r="AX267" s="282"/>
      <c r="AY267" s="282"/>
      <c r="AZ267" s="187"/>
      <c r="BA267" s="182"/>
    </row>
    <row r="268" spans="1:53" s="188" customFormat="1" x14ac:dyDescent="0.2">
      <c r="A268" s="182"/>
      <c r="B268" s="185" t="s">
        <v>666</v>
      </c>
      <c r="C268" s="185"/>
      <c r="D268" s="213" t="s">
        <v>109</v>
      </c>
      <c r="E268" s="338">
        <v>32</v>
      </c>
      <c r="F268" s="338">
        <v>8</v>
      </c>
      <c r="G268" s="338">
        <v>2</v>
      </c>
      <c r="H268" s="338">
        <v>4</v>
      </c>
      <c r="I268" s="338">
        <v>3</v>
      </c>
      <c r="J268" s="185"/>
      <c r="K268" s="182"/>
      <c r="L268" s="182"/>
      <c r="M268" s="245">
        <v>5675</v>
      </c>
      <c r="N268" s="245">
        <v>1176.1099999999999</v>
      </c>
      <c r="O268" s="245">
        <v>309.04000000000002</v>
      </c>
      <c r="P268" s="245">
        <v>421.79</v>
      </c>
      <c r="Q268" s="245">
        <v>733.05</v>
      </c>
      <c r="R268" s="245"/>
      <c r="S268" s="182"/>
      <c r="T268" s="182"/>
      <c r="U268" s="352">
        <v>177.34375</v>
      </c>
      <c r="V268" s="352">
        <v>147.01374999999999</v>
      </c>
      <c r="W268" s="352">
        <v>154.52000000000001</v>
      </c>
      <c r="X268" s="352">
        <v>105.44750000000001</v>
      </c>
      <c r="Y268" s="352">
        <v>244.35</v>
      </c>
      <c r="AA268" s="182"/>
      <c r="AB268" s="185" t="s">
        <v>457</v>
      </c>
      <c r="AC268" s="185"/>
      <c r="AD268" s="186" t="s">
        <v>127</v>
      </c>
      <c r="AE268" s="354">
        <v>11</v>
      </c>
      <c r="AF268" s="354">
        <v>4</v>
      </c>
      <c r="AG268" s="354">
        <v>2</v>
      </c>
      <c r="AH268" s="354">
        <v>2</v>
      </c>
      <c r="AI268" s="354">
        <v>2</v>
      </c>
      <c r="AJ268" s="187"/>
      <c r="AK268" s="182"/>
      <c r="AL268" s="182"/>
      <c r="AM268" s="291">
        <v>3222.91</v>
      </c>
      <c r="AN268" s="291">
        <v>303.07</v>
      </c>
      <c r="AO268" s="291">
        <v>232.12</v>
      </c>
      <c r="AP268" s="291">
        <v>224.35</v>
      </c>
      <c r="AQ268" s="291">
        <v>7411.12</v>
      </c>
      <c r="AR268" s="282"/>
      <c r="AS268" s="280"/>
      <c r="AT268" s="280"/>
      <c r="AU268" s="282">
        <v>292.99181818181802</v>
      </c>
      <c r="AV268" s="282">
        <v>75.767499999999998</v>
      </c>
      <c r="AW268" s="282">
        <v>116.06</v>
      </c>
      <c r="AX268" s="282">
        <v>112.175</v>
      </c>
      <c r="AY268" s="282">
        <v>3705.56</v>
      </c>
      <c r="AZ268" s="187"/>
      <c r="BA268" s="182"/>
    </row>
    <row r="269" spans="1:53" s="188" customFormat="1" x14ac:dyDescent="0.2">
      <c r="A269" s="182"/>
      <c r="B269" s="185" t="s">
        <v>795</v>
      </c>
      <c r="C269" s="185"/>
      <c r="D269" s="213" t="s">
        <v>109</v>
      </c>
      <c r="E269" s="338">
        <v>1</v>
      </c>
      <c r="F269" s="338"/>
      <c r="G269" s="338"/>
      <c r="H269" s="338"/>
      <c r="I269" s="338">
        <v>1</v>
      </c>
      <c r="J269" s="185"/>
      <c r="K269" s="182"/>
      <c r="L269" s="182"/>
      <c r="M269" s="245">
        <v>16.22</v>
      </c>
      <c r="N269" s="245"/>
      <c r="O269" s="245"/>
      <c r="P269" s="245"/>
      <c r="Q269" s="245">
        <v>3612.95</v>
      </c>
      <c r="R269" s="245"/>
      <c r="S269" s="182"/>
      <c r="T269" s="182"/>
      <c r="U269" s="352">
        <v>16.22</v>
      </c>
      <c r="V269" s="352"/>
      <c r="W269" s="352"/>
      <c r="X269" s="352"/>
      <c r="Y269" s="352">
        <v>3612.95</v>
      </c>
      <c r="AA269" s="182"/>
      <c r="AB269" s="185" t="s">
        <v>459</v>
      </c>
      <c r="AC269" s="185"/>
      <c r="AD269" s="186" t="s">
        <v>460</v>
      </c>
      <c r="AE269" s="354">
        <v>9</v>
      </c>
      <c r="AF269" s="354">
        <v>4</v>
      </c>
      <c r="AG269" s="354">
        <v>4</v>
      </c>
      <c r="AH269" s="354">
        <v>2</v>
      </c>
      <c r="AI269" s="354">
        <v>2</v>
      </c>
      <c r="AJ269" s="187"/>
      <c r="AK269" s="182"/>
      <c r="AL269" s="182"/>
      <c r="AM269" s="291">
        <v>1854.15</v>
      </c>
      <c r="AN269" s="291">
        <v>240.96</v>
      </c>
      <c r="AO269" s="291">
        <v>123.55</v>
      </c>
      <c r="AP269" s="291">
        <v>41.41</v>
      </c>
      <c r="AQ269" s="291">
        <v>1019.43</v>
      </c>
      <c r="AR269" s="282"/>
      <c r="AS269" s="280"/>
      <c r="AT269" s="280"/>
      <c r="AU269" s="282">
        <v>206.01666666666699</v>
      </c>
      <c r="AV269" s="282">
        <v>60.24</v>
      </c>
      <c r="AW269" s="282">
        <v>30.887499999999999</v>
      </c>
      <c r="AX269" s="282">
        <v>20.704999999999998</v>
      </c>
      <c r="AY269" s="282">
        <v>509.71499999999997</v>
      </c>
      <c r="AZ269" s="187"/>
      <c r="BA269" s="182"/>
    </row>
    <row r="270" spans="1:53" s="188" customFormat="1" ht="13.5" thickBot="1" x14ac:dyDescent="0.25">
      <c r="A270" s="182"/>
      <c r="B270" s="189" t="s">
        <v>667</v>
      </c>
      <c r="C270" s="189"/>
      <c r="D270" s="215" t="s">
        <v>109</v>
      </c>
      <c r="E270" s="339">
        <v>310</v>
      </c>
      <c r="F270" s="339">
        <v>143</v>
      </c>
      <c r="G270" s="339">
        <v>76</v>
      </c>
      <c r="H270" s="339">
        <v>50</v>
      </c>
      <c r="I270" s="339">
        <v>96</v>
      </c>
      <c r="J270" s="189"/>
      <c r="K270" s="182"/>
      <c r="L270" s="182"/>
      <c r="M270" s="273">
        <v>87233.39</v>
      </c>
      <c r="N270" s="273">
        <v>26867.67</v>
      </c>
      <c r="O270" s="273">
        <v>9927.0499999999993</v>
      </c>
      <c r="P270" s="273">
        <v>8589.5400000000009</v>
      </c>
      <c r="Q270" s="273">
        <v>60421.72</v>
      </c>
      <c r="R270" s="273"/>
      <c r="S270" s="182"/>
      <c r="T270" s="182"/>
      <c r="U270" s="352">
        <v>281.39803225806401</v>
      </c>
      <c r="V270" s="352">
        <v>187.88580419580401</v>
      </c>
      <c r="W270" s="352">
        <v>130.619078947368</v>
      </c>
      <c r="X270" s="352">
        <v>171.79079999999999</v>
      </c>
      <c r="Y270" s="352">
        <v>629.39291666666702</v>
      </c>
      <c r="AA270" s="182"/>
      <c r="AB270" s="189" t="s">
        <v>461</v>
      </c>
      <c r="AC270" s="189"/>
      <c r="AD270" s="190" t="s">
        <v>203</v>
      </c>
      <c r="AE270" s="355">
        <v>33</v>
      </c>
      <c r="AF270" s="355">
        <v>23</v>
      </c>
      <c r="AG270" s="355">
        <v>17</v>
      </c>
      <c r="AH270" s="355">
        <v>9</v>
      </c>
      <c r="AI270" s="355">
        <v>7</v>
      </c>
      <c r="AJ270" s="192"/>
      <c r="AK270" s="182"/>
      <c r="AL270" s="182"/>
      <c r="AM270" s="292">
        <v>13834.71</v>
      </c>
      <c r="AN270" s="293">
        <v>5380.69</v>
      </c>
      <c r="AO270" s="293">
        <v>2967.57</v>
      </c>
      <c r="AP270" s="293">
        <v>1542.73</v>
      </c>
      <c r="AQ270" s="293">
        <v>12725.69</v>
      </c>
      <c r="AR270" s="284"/>
      <c r="AS270" s="280"/>
      <c r="AT270" s="280"/>
      <c r="AU270" s="283">
        <v>419.23363636363598</v>
      </c>
      <c r="AV270" s="284">
        <v>233.94304347826099</v>
      </c>
      <c r="AW270" s="284">
        <v>174.56294117647101</v>
      </c>
      <c r="AX270" s="284">
        <v>171.414444444444</v>
      </c>
      <c r="AY270" s="284">
        <v>1817.95571428571</v>
      </c>
      <c r="AZ270" s="192"/>
      <c r="BA270" s="182"/>
    </row>
    <row r="271" spans="1:53" s="188" customFormat="1" x14ac:dyDescent="0.2">
      <c r="A271" s="182"/>
      <c r="B271" s="185" t="s">
        <v>668</v>
      </c>
      <c r="C271" s="185"/>
      <c r="D271" s="213" t="s">
        <v>104</v>
      </c>
      <c r="E271" s="338">
        <v>5</v>
      </c>
      <c r="F271" s="338">
        <v>3</v>
      </c>
      <c r="G271" s="338">
        <v>2</v>
      </c>
      <c r="H271" s="338">
        <v>1</v>
      </c>
      <c r="I271" s="338">
        <v>1</v>
      </c>
      <c r="J271" s="185"/>
      <c r="K271" s="182"/>
      <c r="L271" s="182"/>
      <c r="M271" s="245">
        <v>687.73</v>
      </c>
      <c r="N271" s="245">
        <v>444.16</v>
      </c>
      <c r="O271" s="245">
        <v>107.93</v>
      </c>
      <c r="P271" s="245">
        <v>48.62</v>
      </c>
      <c r="Q271" s="245">
        <v>2032.11</v>
      </c>
      <c r="R271" s="245"/>
      <c r="S271" s="182"/>
      <c r="T271" s="182"/>
      <c r="U271" s="352">
        <v>137.54599999999999</v>
      </c>
      <c r="V271" s="352">
        <v>148.053333333333</v>
      </c>
      <c r="W271" s="352">
        <v>53.965000000000003</v>
      </c>
      <c r="X271" s="352">
        <v>48.62</v>
      </c>
      <c r="Y271" s="352">
        <v>2032.11</v>
      </c>
      <c r="AA271" s="182"/>
      <c r="AB271" s="185" t="s">
        <v>464</v>
      </c>
      <c r="AC271" s="185"/>
      <c r="AD271" s="186" t="s">
        <v>63</v>
      </c>
      <c r="AE271" s="354">
        <v>2</v>
      </c>
      <c r="AF271" s="354">
        <v>2</v>
      </c>
      <c r="AG271" s="354">
        <v>2</v>
      </c>
      <c r="AH271" s="354">
        <v>2</v>
      </c>
      <c r="AI271" s="354">
        <v>1</v>
      </c>
      <c r="AJ271" s="187"/>
      <c r="AK271" s="182"/>
      <c r="AL271" s="182"/>
      <c r="AM271" s="291">
        <v>319.95999999999998</v>
      </c>
      <c r="AN271" s="291">
        <v>276.56</v>
      </c>
      <c r="AO271" s="291">
        <v>270.56</v>
      </c>
      <c r="AP271" s="291">
        <v>363.29</v>
      </c>
      <c r="AQ271" s="291">
        <v>252.43</v>
      </c>
      <c r="AR271" s="282"/>
      <c r="AS271" s="280"/>
      <c r="AT271" s="280"/>
      <c r="AU271" s="282">
        <v>159.97999999999999</v>
      </c>
      <c r="AV271" s="282">
        <v>138.28</v>
      </c>
      <c r="AW271" s="282">
        <v>135.28</v>
      </c>
      <c r="AX271" s="282">
        <v>181.64500000000001</v>
      </c>
      <c r="AY271" s="282">
        <v>252.43</v>
      </c>
      <c r="AZ271" s="187"/>
      <c r="BA271" s="182"/>
    </row>
    <row r="272" spans="1:53" s="188" customFormat="1" x14ac:dyDescent="0.2">
      <c r="A272" s="182"/>
      <c r="B272" s="185" t="s">
        <v>372</v>
      </c>
      <c r="C272" s="185"/>
      <c r="D272" s="213" t="s">
        <v>104</v>
      </c>
      <c r="E272" s="338">
        <v>84</v>
      </c>
      <c r="F272" s="338">
        <v>38</v>
      </c>
      <c r="G272" s="338">
        <v>34</v>
      </c>
      <c r="H272" s="338">
        <v>18</v>
      </c>
      <c r="I272" s="338">
        <v>16</v>
      </c>
      <c r="J272" s="185"/>
      <c r="K272" s="182"/>
      <c r="L272" s="182"/>
      <c r="M272" s="245">
        <v>11259.96</v>
      </c>
      <c r="N272" s="245">
        <v>3667.67</v>
      </c>
      <c r="O272" s="245">
        <v>1789.85</v>
      </c>
      <c r="P272" s="245">
        <v>802.15</v>
      </c>
      <c r="Q272" s="245">
        <v>16532.48</v>
      </c>
      <c r="R272" s="245"/>
      <c r="S272" s="182"/>
      <c r="T272" s="182"/>
      <c r="U272" s="352">
        <v>134.047142857143</v>
      </c>
      <c r="V272" s="352">
        <v>96.517631578947402</v>
      </c>
      <c r="W272" s="352">
        <v>52.642647058823499</v>
      </c>
      <c r="X272" s="352">
        <v>44.563888888888897</v>
      </c>
      <c r="Y272" s="352">
        <v>1033.28</v>
      </c>
      <c r="AA272" s="182"/>
      <c r="AB272" s="185" t="s">
        <v>465</v>
      </c>
      <c r="AC272" s="185"/>
      <c r="AD272" s="186" t="s">
        <v>179</v>
      </c>
      <c r="AE272" s="354">
        <v>2</v>
      </c>
      <c r="AF272" s="354">
        <v>2</v>
      </c>
      <c r="AG272" s="354">
        <v>1</v>
      </c>
      <c r="AH272" s="354">
        <v>1</v>
      </c>
      <c r="AI272" s="354">
        <v>1</v>
      </c>
      <c r="AJ272" s="187"/>
      <c r="AK272" s="182"/>
      <c r="AL272" s="182"/>
      <c r="AM272" s="291">
        <v>368.16</v>
      </c>
      <c r="AN272" s="291">
        <v>39.85</v>
      </c>
      <c r="AO272" s="291">
        <v>16.829999999999998</v>
      </c>
      <c r="AP272" s="291">
        <v>13.63</v>
      </c>
      <c r="AQ272" s="291">
        <v>254.55</v>
      </c>
      <c r="AR272" s="282"/>
      <c r="AS272" s="280"/>
      <c r="AT272" s="280"/>
      <c r="AU272" s="282">
        <v>184.08</v>
      </c>
      <c r="AV272" s="282">
        <v>19.925000000000001</v>
      </c>
      <c r="AW272" s="282">
        <v>16.829999999999998</v>
      </c>
      <c r="AX272" s="282">
        <v>13.63</v>
      </c>
      <c r="AY272" s="282">
        <v>254.55</v>
      </c>
      <c r="AZ272" s="187"/>
      <c r="BA272" s="182"/>
    </row>
    <row r="273" spans="1:53" s="188" customFormat="1" x14ac:dyDescent="0.2">
      <c r="A273" s="182"/>
      <c r="B273" s="185" t="s">
        <v>373</v>
      </c>
      <c r="C273" s="185"/>
      <c r="D273" s="213" t="s">
        <v>374</v>
      </c>
      <c r="E273" s="338">
        <v>73</v>
      </c>
      <c r="F273" s="338">
        <v>25</v>
      </c>
      <c r="G273" s="338">
        <v>13</v>
      </c>
      <c r="H273" s="338">
        <v>9</v>
      </c>
      <c r="I273" s="338">
        <v>11</v>
      </c>
      <c r="J273" s="185"/>
      <c r="K273" s="182"/>
      <c r="L273" s="182"/>
      <c r="M273" s="245">
        <v>14623.14</v>
      </c>
      <c r="N273" s="245">
        <v>3139.9</v>
      </c>
      <c r="O273" s="245">
        <v>620.79999999999995</v>
      </c>
      <c r="P273" s="245">
        <v>587.84</v>
      </c>
      <c r="Q273" s="245">
        <v>1269.76</v>
      </c>
      <c r="R273" s="245"/>
      <c r="S273" s="182"/>
      <c r="T273" s="182"/>
      <c r="U273" s="352">
        <v>200.31698630137001</v>
      </c>
      <c r="V273" s="352">
        <v>125.596</v>
      </c>
      <c r="W273" s="352">
        <v>47.753846153846098</v>
      </c>
      <c r="X273" s="352">
        <v>65.315555555555605</v>
      </c>
      <c r="Y273" s="352">
        <v>115.43272727272701</v>
      </c>
      <c r="AA273" s="182"/>
      <c r="AB273" s="185" t="s">
        <v>466</v>
      </c>
      <c r="AC273" s="185"/>
      <c r="AD273" s="186" t="s">
        <v>467</v>
      </c>
      <c r="AE273" s="354">
        <v>54</v>
      </c>
      <c r="AF273" s="354">
        <v>31</v>
      </c>
      <c r="AG273" s="354">
        <v>21</v>
      </c>
      <c r="AH273" s="354">
        <v>21</v>
      </c>
      <c r="AI273" s="354">
        <v>9</v>
      </c>
      <c r="AJ273" s="187"/>
      <c r="AK273" s="182"/>
      <c r="AL273" s="182"/>
      <c r="AM273" s="291">
        <v>20477.82</v>
      </c>
      <c r="AN273" s="291">
        <v>6154.94</v>
      </c>
      <c r="AO273" s="291">
        <v>3023.1</v>
      </c>
      <c r="AP273" s="291">
        <v>2553.84</v>
      </c>
      <c r="AQ273" s="291">
        <v>6339.64</v>
      </c>
      <c r="AR273" s="282"/>
      <c r="AS273" s="280"/>
      <c r="AT273" s="280"/>
      <c r="AU273" s="282">
        <v>379.21888888888901</v>
      </c>
      <c r="AV273" s="282">
        <v>198.54645161290301</v>
      </c>
      <c r="AW273" s="282">
        <v>143.957142857143</v>
      </c>
      <c r="AX273" s="282">
        <v>121.611428571429</v>
      </c>
      <c r="AY273" s="282">
        <v>704.40444444444404</v>
      </c>
      <c r="AZ273" s="187"/>
      <c r="BA273" s="182"/>
    </row>
    <row r="274" spans="1:53" s="188" customFormat="1" x14ac:dyDescent="0.2">
      <c r="A274" s="182"/>
      <c r="B274" s="185" t="s">
        <v>375</v>
      </c>
      <c r="C274" s="185"/>
      <c r="D274" s="213" t="s">
        <v>104</v>
      </c>
      <c r="E274" s="338">
        <v>18</v>
      </c>
      <c r="F274" s="338">
        <v>10</v>
      </c>
      <c r="G274" s="338">
        <v>3</v>
      </c>
      <c r="H274" s="338">
        <v>4</v>
      </c>
      <c r="I274" s="338">
        <v>3</v>
      </c>
      <c r="J274" s="185"/>
      <c r="K274" s="182"/>
      <c r="L274" s="182"/>
      <c r="M274" s="245">
        <v>4250.84</v>
      </c>
      <c r="N274" s="245">
        <v>4392.17</v>
      </c>
      <c r="O274" s="245">
        <v>893.68</v>
      </c>
      <c r="P274" s="245">
        <v>1090.71</v>
      </c>
      <c r="Q274" s="245">
        <v>2404.59</v>
      </c>
      <c r="R274" s="245"/>
      <c r="S274" s="182"/>
      <c r="T274" s="182"/>
      <c r="U274" s="352">
        <v>236.15777777777799</v>
      </c>
      <c r="V274" s="352">
        <v>439.21699999999998</v>
      </c>
      <c r="W274" s="352">
        <v>297.89333333333298</v>
      </c>
      <c r="X274" s="352">
        <v>272.67750000000001</v>
      </c>
      <c r="Y274" s="352">
        <v>801.53</v>
      </c>
      <c r="AA274" s="182"/>
      <c r="AB274" s="185" t="s">
        <v>468</v>
      </c>
      <c r="AC274" s="185"/>
      <c r="AD274" s="186" t="s">
        <v>70</v>
      </c>
      <c r="AE274" s="354">
        <v>11</v>
      </c>
      <c r="AF274" s="354">
        <v>3</v>
      </c>
      <c r="AG274" s="354">
        <v>2</v>
      </c>
      <c r="AH274" s="354">
        <v>1</v>
      </c>
      <c r="AI274" s="354"/>
      <c r="AJ274" s="187"/>
      <c r="AK274" s="182"/>
      <c r="AL274" s="182"/>
      <c r="AM274" s="291">
        <v>577.04999999999995</v>
      </c>
      <c r="AN274" s="291">
        <v>730.84</v>
      </c>
      <c r="AO274" s="291">
        <v>184.45</v>
      </c>
      <c r="AP274" s="291">
        <v>87.24</v>
      </c>
      <c r="AQ274" s="291"/>
      <c r="AR274" s="282"/>
      <c r="AS274" s="280"/>
      <c r="AT274" s="280"/>
      <c r="AU274" s="282">
        <v>52.459090909090897</v>
      </c>
      <c r="AV274" s="282">
        <v>243.613333333333</v>
      </c>
      <c r="AW274" s="282">
        <v>92.224999999999994</v>
      </c>
      <c r="AX274" s="282">
        <v>87.24</v>
      </c>
      <c r="AY274" s="282"/>
      <c r="AZ274" s="187"/>
      <c r="BA274" s="182"/>
    </row>
    <row r="275" spans="1:53" s="188" customFormat="1" x14ac:dyDescent="0.2">
      <c r="A275" s="182"/>
      <c r="B275" s="185" t="s">
        <v>376</v>
      </c>
      <c r="C275" s="185"/>
      <c r="D275" s="213" t="s">
        <v>211</v>
      </c>
      <c r="E275" s="338">
        <v>20</v>
      </c>
      <c r="F275" s="338">
        <v>4</v>
      </c>
      <c r="G275" s="338">
        <v>3</v>
      </c>
      <c r="H275" s="338">
        <v>4</v>
      </c>
      <c r="I275" s="338">
        <v>5</v>
      </c>
      <c r="J275" s="185"/>
      <c r="K275" s="182"/>
      <c r="L275" s="182"/>
      <c r="M275" s="245">
        <v>6176.7</v>
      </c>
      <c r="N275" s="245">
        <v>271.33</v>
      </c>
      <c r="O275" s="245">
        <v>642.01</v>
      </c>
      <c r="P275" s="245">
        <v>2265.1799999999998</v>
      </c>
      <c r="Q275" s="245">
        <v>20316.45</v>
      </c>
      <c r="R275" s="245"/>
      <c r="S275" s="182"/>
      <c r="T275" s="182"/>
      <c r="U275" s="352">
        <v>308.83499999999998</v>
      </c>
      <c r="V275" s="352">
        <v>67.832499999999996</v>
      </c>
      <c r="W275" s="352">
        <v>214.00333333333299</v>
      </c>
      <c r="X275" s="352">
        <v>566.29499999999996</v>
      </c>
      <c r="Y275" s="352">
        <v>4063.29</v>
      </c>
      <c r="AA275" s="182"/>
      <c r="AB275" s="185" t="s">
        <v>468</v>
      </c>
      <c r="AC275" s="185"/>
      <c r="AD275" s="186" t="s">
        <v>425</v>
      </c>
      <c r="AE275" s="354">
        <v>1</v>
      </c>
      <c r="AF275" s="354"/>
      <c r="AG275" s="354"/>
      <c r="AH275" s="354"/>
      <c r="AI275" s="354"/>
      <c r="AJ275" s="187"/>
      <c r="AK275" s="182"/>
      <c r="AL275" s="182"/>
      <c r="AM275" s="291">
        <v>18.510000000000002</v>
      </c>
      <c r="AN275" s="291"/>
      <c r="AO275" s="291"/>
      <c r="AP275" s="291"/>
      <c r="AQ275" s="291"/>
      <c r="AR275" s="282"/>
      <c r="AS275" s="280"/>
      <c r="AT275" s="280"/>
      <c r="AU275" s="282">
        <v>18.510000000000002</v>
      </c>
      <c r="AV275" s="282"/>
      <c r="AW275" s="282"/>
      <c r="AX275" s="282"/>
      <c r="AY275" s="282"/>
      <c r="AZ275" s="187"/>
      <c r="BA275" s="182"/>
    </row>
    <row r="276" spans="1:53" s="188" customFormat="1" x14ac:dyDescent="0.2">
      <c r="A276" s="182"/>
      <c r="B276" s="185" t="s">
        <v>377</v>
      </c>
      <c r="C276" s="185"/>
      <c r="D276" s="213" t="s">
        <v>302</v>
      </c>
      <c r="E276" s="338">
        <v>164</v>
      </c>
      <c r="F276" s="338">
        <v>84</v>
      </c>
      <c r="G276" s="338">
        <v>66</v>
      </c>
      <c r="H276" s="338">
        <v>55</v>
      </c>
      <c r="I276" s="338">
        <v>83</v>
      </c>
      <c r="J276" s="185"/>
      <c r="K276" s="182"/>
      <c r="L276" s="182"/>
      <c r="M276" s="245">
        <v>38471.25</v>
      </c>
      <c r="N276" s="245">
        <v>12678.17</v>
      </c>
      <c r="O276" s="245">
        <v>7730.31</v>
      </c>
      <c r="P276" s="245">
        <v>8950.51</v>
      </c>
      <c r="Q276" s="245">
        <v>110080.71</v>
      </c>
      <c r="R276" s="245"/>
      <c r="S276" s="182"/>
      <c r="T276" s="182"/>
      <c r="U276" s="352">
        <v>234.58079268292701</v>
      </c>
      <c r="V276" s="352">
        <v>150.93059523809501</v>
      </c>
      <c r="W276" s="352">
        <v>117.125909090909</v>
      </c>
      <c r="X276" s="352">
        <v>162.73654545454499</v>
      </c>
      <c r="Y276" s="352">
        <v>1326.27361445783</v>
      </c>
      <c r="AA276" s="182"/>
      <c r="AB276" s="185" t="s">
        <v>683</v>
      </c>
      <c r="AC276" s="185"/>
      <c r="AD276" s="186" t="s">
        <v>145</v>
      </c>
      <c r="AE276" s="354">
        <v>2</v>
      </c>
      <c r="AF276" s="354">
        <v>2</v>
      </c>
      <c r="AG276" s="354">
        <v>1</v>
      </c>
      <c r="AH276" s="354">
        <v>1</v>
      </c>
      <c r="AI276" s="354">
        <v>1</v>
      </c>
      <c r="AJ276" s="187"/>
      <c r="AK276" s="182"/>
      <c r="AL276" s="182"/>
      <c r="AM276" s="291">
        <v>61.43</v>
      </c>
      <c r="AN276" s="291">
        <v>33.340000000000003</v>
      </c>
      <c r="AO276" s="291">
        <v>22.01</v>
      </c>
      <c r="AP276" s="291">
        <v>23.23</v>
      </c>
      <c r="AQ276" s="291">
        <v>234.05</v>
      </c>
      <c r="AR276" s="282"/>
      <c r="AS276" s="280"/>
      <c r="AT276" s="280"/>
      <c r="AU276" s="282">
        <v>30.715</v>
      </c>
      <c r="AV276" s="282">
        <v>16.670000000000002</v>
      </c>
      <c r="AW276" s="282">
        <v>22.01</v>
      </c>
      <c r="AX276" s="282">
        <v>23.23</v>
      </c>
      <c r="AY276" s="282">
        <v>234.05</v>
      </c>
      <c r="AZ276" s="187"/>
      <c r="BA276" s="182"/>
    </row>
    <row r="277" spans="1:53" s="188" customFormat="1" x14ac:dyDescent="0.2">
      <c r="A277" s="182"/>
      <c r="B277" s="185" t="s">
        <v>796</v>
      </c>
      <c r="C277" s="185"/>
      <c r="D277" s="213" t="s">
        <v>105</v>
      </c>
      <c r="E277" s="338">
        <v>1</v>
      </c>
      <c r="F277" s="338">
        <v>1</v>
      </c>
      <c r="G277" s="338">
        <v>1</v>
      </c>
      <c r="H277" s="338">
        <v>1</v>
      </c>
      <c r="I277" s="338">
        <v>1</v>
      </c>
      <c r="J277" s="185"/>
      <c r="K277" s="182"/>
      <c r="L277" s="182"/>
      <c r="M277" s="245">
        <v>248.69</v>
      </c>
      <c r="N277" s="245">
        <v>163.5</v>
      </c>
      <c r="O277" s="245">
        <v>232.18</v>
      </c>
      <c r="P277" s="245">
        <v>704.55</v>
      </c>
      <c r="Q277" s="245">
        <v>2978.62</v>
      </c>
      <c r="R277" s="245"/>
      <c r="S277" s="182"/>
      <c r="T277" s="182"/>
      <c r="U277" s="352">
        <v>248.69</v>
      </c>
      <c r="V277" s="352">
        <v>163.5</v>
      </c>
      <c r="W277" s="352">
        <v>232.18</v>
      </c>
      <c r="X277" s="352">
        <v>704.55</v>
      </c>
      <c r="Y277" s="352">
        <v>2978.62</v>
      </c>
      <c r="AA277" s="182"/>
      <c r="AB277" s="185" t="s">
        <v>684</v>
      </c>
      <c r="AC277" s="185"/>
      <c r="AD277" s="186" t="s">
        <v>70</v>
      </c>
      <c r="AE277" s="354">
        <v>1</v>
      </c>
      <c r="AF277" s="354"/>
      <c r="AG277" s="354"/>
      <c r="AH277" s="354"/>
      <c r="AI277" s="354"/>
      <c r="AJ277" s="187"/>
      <c r="AK277" s="182"/>
      <c r="AL277" s="182"/>
      <c r="AM277" s="291">
        <v>25.22</v>
      </c>
      <c r="AN277" s="291"/>
      <c r="AO277" s="291"/>
      <c r="AP277" s="291"/>
      <c r="AQ277" s="291"/>
      <c r="AR277" s="282"/>
      <c r="AS277" s="280"/>
      <c r="AT277" s="280"/>
      <c r="AU277" s="282">
        <v>25.22</v>
      </c>
      <c r="AV277" s="282"/>
      <c r="AW277" s="282"/>
      <c r="AX277" s="282"/>
      <c r="AY277" s="282"/>
      <c r="AZ277" s="187"/>
      <c r="BA277" s="182"/>
    </row>
    <row r="278" spans="1:53" s="188" customFormat="1" x14ac:dyDescent="0.2">
      <c r="A278" s="182"/>
      <c r="B278" s="185" t="s">
        <v>378</v>
      </c>
      <c r="C278" s="185"/>
      <c r="D278" s="213" t="s">
        <v>102</v>
      </c>
      <c r="E278" s="338">
        <v>2</v>
      </c>
      <c r="F278" s="338">
        <v>1</v>
      </c>
      <c r="G278" s="338"/>
      <c r="H278" s="338"/>
      <c r="I278" s="338"/>
      <c r="J278" s="185"/>
      <c r="K278" s="182"/>
      <c r="L278" s="182"/>
      <c r="M278" s="245">
        <v>781.21</v>
      </c>
      <c r="N278" s="245">
        <v>7.43</v>
      </c>
      <c r="O278" s="245"/>
      <c r="P278" s="245"/>
      <c r="Q278" s="245"/>
      <c r="R278" s="245"/>
      <c r="S278" s="182"/>
      <c r="T278" s="182"/>
      <c r="U278" s="352">
        <v>390.60500000000002</v>
      </c>
      <c r="V278" s="352">
        <v>7.43</v>
      </c>
      <c r="W278" s="352"/>
      <c r="X278" s="352"/>
      <c r="Y278" s="352"/>
      <c r="AA278" s="182"/>
      <c r="AB278" s="185" t="s">
        <v>470</v>
      </c>
      <c r="AC278" s="185"/>
      <c r="AD278" s="186" t="s">
        <v>124</v>
      </c>
      <c r="AE278" s="354">
        <v>1</v>
      </c>
      <c r="AF278" s="354">
        <v>1</v>
      </c>
      <c r="AG278" s="354">
        <v>1</v>
      </c>
      <c r="AH278" s="354"/>
      <c r="AI278" s="354"/>
      <c r="AJ278" s="187"/>
      <c r="AK278" s="182"/>
      <c r="AL278" s="182"/>
      <c r="AM278" s="291">
        <v>534.4</v>
      </c>
      <c r="AN278" s="291">
        <v>377.16</v>
      </c>
      <c r="AO278" s="291">
        <v>145.30000000000001</v>
      </c>
      <c r="AP278" s="291"/>
      <c r="AQ278" s="291"/>
      <c r="AR278" s="282"/>
      <c r="AS278" s="280"/>
      <c r="AT278" s="280"/>
      <c r="AU278" s="282">
        <v>534.4</v>
      </c>
      <c r="AV278" s="282">
        <v>377.16</v>
      </c>
      <c r="AW278" s="282">
        <v>145.30000000000001</v>
      </c>
      <c r="AX278" s="282"/>
      <c r="AY278" s="282"/>
      <c r="AZ278" s="187"/>
      <c r="BA278" s="182"/>
    </row>
    <row r="279" spans="1:53" s="188" customFormat="1" x14ac:dyDescent="0.2">
      <c r="A279" s="182"/>
      <c r="B279" s="185" t="s">
        <v>378</v>
      </c>
      <c r="C279" s="185"/>
      <c r="D279" s="213" t="s">
        <v>105</v>
      </c>
      <c r="E279" s="338">
        <v>1579</v>
      </c>
      <c r="F279" s="338">
        <v>584</v>
      </c>
      <c r="G279" s="338">
        <v>370</v>
      </c>
      <c r="H279" s="338">
        <v>278</v>
      </c>
      <c r="I279" s="338">
        <v>471</v>
      </c>
      <c r="J279" s="185"/>
      <c r="K279" s="182"/>
      <c r="L279" s="182"/>
      <c r="M279" s="245">
        <v>483210.66</v>
      </c>
      <c r="N279" s="245">
        <v>113702.95</v>
      </c>
      <c r="O279" s="245">
        <v>49030.29</v>
      </c>
      <c r="P279" s="245">
        <v>44004.68</v>
      </c>
      <c r="Q279" s="245">
        <v>433439.14</v>
      </c>
      <c r="R279" s="245"/>
      <c r="S279" s="182"/>
      <c r="T279" s="182"/>
      <c r="U279" s="352">
        <v>306.02321722609298</v>
      </c>
      <c r="V279" s="352">
        <v>194.696832191781</v>
      </c>
      <c r="W279" s="352">
        <v>132.51429729729699</v>
      </c>
      <c r="X279" s="352">
        <v>158.29021582733799</v>
      </c>
      <c r="Y279" s="352">
        <v>920.25295116772804</v>
      </c>
      <c r="AA279" s="182"/>
      <c r="AB279" s="185" t="s">
        <v>470</v>
      </c>
      <c r="AC279" s="185"/>
      <c r="AD279" s="186" t="s">
        <v>100</v>
      </c>
      <c r="AE279" s="354">
        <v>276</v>
      </c>
      <c r="AF279" s="354">
        <v>157</v>
      </c>
      <c r="AG279" s="354">
        <v>128</v>
      </c>
      <c r="AH279" s="354">
        <v>103</v>
      </c>
      <c r="AI279" s="354">
        <v>84</v>
      </c>
      <c r="AJ279" s="187"/>
      <c r="AK279" s="182"/>
      <c r="AL279" s="182"/>
      <c r="AM279" s="291">
        <v>124442.89</v>
      </c>
      <c r="AN279" s="291">
        <v>30477.599999999999</v>
      </c>
      <c r="AO279" s="291">
        <v>15998.71</v>
      </c>
      <c r="AP279" s="291">
        <v>13905.43</v>
      </c>
      <c r="AQ279" s="291">
        <v>93180.01</v>
      </c>
      <c r="AR279" s="282"/>
      <c r="AS279" s="280"/>
      <c r="AT279" s="280"/>
      <c r="AU279" s="282">
        <v>450.88003623188399</v>
      </c>
      <c r="AV279" s="282">
        <v>194.124840764331</v>
      </c>
      <c r="AW279" s="282">
        <v>124.98992187499999</v>
      </c>
      <c r="AX279" s="282">
        <v>135.00417475728199</v>
      </c>
      <c r="AY279" s="282">
        <v>1109.2858333333299</v>
      </c>
      <c r="AZ279" s="187"/>
      <c r="BA279" s="182"/>
    </row>
    <row r="280" spans="1:53" s="188" customFormat="1" ht="13.5" thickBot="1" x14ac:dyDescent="0.25">
      <c r="A280" s="182"/>
      <c r="B280" s="189" t="s">
        <v>380</v>
      </c>
      <c r="C280" s="189"/>
      <c r="D280" s="215" t="s">
        <v>164</v>
      </c>
      <c r="E280" s="339">
        <v>56</v>
      </c>
      <c r="F280" s="339">
        <v>23</v>
      </c>
      <c r="G280" s="339">
        <v>11</v>
      </c>
      <c r="H280" s="339">
        <v>10</v>
      </c>
      <c r="I280" s="339">
        <v>19</v>
      </c>
      <c r="J280" s="189"/>
      <c r="K280" s="182"/>
      <c r="L280" s="182"/>
      <c r="M280" s="273">
        <v>17106.46</v>
      </c>
      <c r="N280" s="273">
        <v>5385.32</v>
      </c>
      <c r="O280" s="273">
        <v>1925.6</v>
      </c>
      <c r="P280" s="273">
        <v>2487.12</v>
      </c>
      <c r="Q280" s="273">
        <v>20370.89</v>
      </c>
      <c r="R280" s="273"/>
      <c r="S280" s="182"/>
      <c r="T280" s="182"/>
      <c r="U280" s="352">
        <v>305.47250000000003</v>
      </c>
      <c r="V280" s="352">
        <v>234.144347826087</v>
      </c>
      <c r="W280" s="352">
        <v>175.05454545454501</v>
      </c>
      <c r="X280" s="352">
        <v>248.71199999999999</v>
      </c>
      <c r="Y280" s="352">
        <v>1072.1521052631599</v>
      </c>
      <c r="AA280" s="182"/>
      <c r="AB280" s="189" t="s">
        <v>471</v>
      </c>
      <c r="AC280" s="189"/>
      <c r="AD280" s="190" t="s">
        <v>70</v>
      </c>
      <c r="AE280" s="355">
        <v>3</v>
      </c>
      <c r="AF280" s="355">
        <v>2</v>
      </c>
      <c r="AG280" s="355">
        <v>1</v>
      </c>
      <c r="AH280" s="355">
        <v>1</v>
      </c>
      <c r="AI280" s="355">
        <v>1</v>
      </c>
      <c r="AJ280" s="192"/>
      <c r="AK280" s="182"/>
      <c r="AL280" s="182"/>
      <c r="AM280" s="292">
        <v>218.29</v>
      </c>
      <c r="AN280" s="293">
        <v>181.5</v>
      </c>
      <c r="AO280" s="293">
        <v>24.85</v>
      </c>
      <c r="AP280" s="293">
        <v>23.76</v>
      </c>
      <c r="AQ280" s="293">
        <v>345.9</v>
      </c>
      <c r="AR280" s="284"/>
      <c r="AS280" s="280"/>
      <c r="AT280" s="280"/>
      <c r="AU280" s="283">
        <v>72.763333333333307</v>
      </c>
      <c r="AV280" s="284">
        <v>90.75</v>
      </c>
      <c r="AW280" s="284">
        <v>24.85</v>
      </c>
      <c r="AX280" s="284">
        <v>23.76</v>
      </c>
      <c r="AY280" s="284">
        <v>345.9</v>
      </c>
      <c r="AZ280" s="192"/>
      <c r="BA280" s="182"/>
    </row>
    <row r="281" spans="1:53" s="188" customFormat="1" x14ac:dyDescent="0.2">
      <c r="A281" s="182"/>
      <c r="B281" s="185" t="s">
        <v>381</v>
      </c>
      <c r="C281" s="185"/>
      <c r="D281" s="213" t="s">
        <v>382</v>
      </c>
      <c r="E281" s="338">
        <v>636</v>
      </c>
      <c r="F281" s="338">
        <v>315</v>
      </c>
      <c r="G281" s="338">
        <v>213</v>
      </c>
      <c r="H281" s="338">
        <v>156</v>
      </c>
      <c r="I281" s="338">
        <v>262</v>
      </c>
      <c r="J281" s="185"/>
      <c r="K281" s="182"/>
      <c r="L281" s="182"/>
      <c r="M281" s="245">
        <v>147085.46</v>
      </c>
      <c r="N281" s="245">
        <v>49406.51</v>
      </c>
      <c r="O281" s="245">
        <v>23548.69</v>
      </c>
      <c r="P281" s="245">
        <v>27636.13</v>
      </c>
      <c r="Q281" s="245">
        <v>174202.86</v>
      </c>
      <c r="R281" s="245"/>
      <c r="S281" s="182"/>
      <c r="T281" s="182"/>
      <c r="U281" s="352">
        <v>231.26644654088099</v>
      </c>
      <c r="V281" s="352">
        <v>156.84606349206399</v>
      </c>
      <c r="W281" s="352">
        <v>110.55723004694801</v>
      </c>
      <c r="X281" s="352">
        <v>177.15467948717901</v>
      </c>
      <c r="Y281" s="352">
        <v>664.89641221374097</v>
      </c>
      <c r="AA281" s="182"/>
      <c r="AB281" s="185" t="s">
        <v>472</v>
      </c>
      <c r="AC281" s="185"/>
      <c r="AD281" s="186" t="s">
        <v>293</v>
      </c>
      <c r="AE281" s="354">
        <v>20</v>
      </c>
      <c r="AF281" s="354">
        <v>11</v>
      </c>
      <c r="AG281" s="354">
        <v>4</v>
      </c>
      <c r="AH281" s="354">
        <v>5</v>
      </c>
      <c r="AI281" s="354">
        <v>7</v>
      </c>
      <c r="AJ281" s="187"/>
      <c r="AK281" s="182"/>
      <c r="AL281" s="182"/>
      <c r="AM281" s="291">
        <v>7963.96</v>
      </c>
      <c r="AN281" s="291">
        <v>3250.04</v>
      </c>
      <c r="AO281" s="291">
        <v>919.78</v>
      </c>
      <c r="AP281" s="291">
        <v>1298.54</v>
      </c>
      <c r="AQ281" s="291">
        <v>3535.27</v>
      </c>
      <c r="AR281" s="282"/>
      <c r="AS281" s="280"/>
      <c r="AT281" s="280"/>
      <c r="AU281" s="282">
        <v>398.19799999999998</v>
      </c>
      <c r="AV281" s="282">
        <v>295.45818181818203</v>
      </c>
      <c r="AW281" s="282">
        <v>229.94499999999999</v>
      </c>
      <c r="AX281" s="282">
        <v>259.70800000000003</v>
      </c>
      <c r="AY281" s="282">
        <v>505.038571428571</v>
      </c>
      <c r="AZ281" s="187"/>
      <c r="BA281" s="182"/>
    </row>
    <row r="282" spans="1:53" s="188" customFormat="1" x14ac:dyDescent="0.2">
      <c r="A282" s="182"/>
      <c r="B282" s="185" t="s">
        <v>381</v>
      </c>
      <c r="C282" s="185"/>
      <c r="D282" s="213" t="s">
        <v>383</v>
      </c>
      <c r="E282" s="338">
        <v>7</v>
      </c>
      <c r="F282" s="338">
        <v>3</v>
      </c>
      <c r="G282" s="338">
        <v>1</v>
      </c>
      <c r="H282" s="338">
        <v>2</v>
      </c>
      <c r="I282" s="338">
        <v>4</v>
      </c>
      <c r="J282" s="185"/>
      <c r="K282" s="182"/>
      <c r="L282" s="182"/>
      <c r="M282" s="245">
        <v>1192.22</v>
      </c>
      <c r="N282" s="245">
        <v>350.29</v>
      </c>
      <c r="O282" s="245">
        <v>56.12</v>
      </c>
      <c r="P282" s="245">
        <v>136.16</v>
      </c>
      <c r="Q282" s="245">
        <v>1772.85</v>
      </c>
      <c r="R282" s="245"/>
      <c r="S282" s="182"/>
      <c r="T282" s="182"/>
      <c r="U282" s="352">
        <v>170.31714285714301</v>
      </c>
      <c r="V282" s="352">
        <v>116.76333333333299</v>
      </c>
      <c r="W282" s="352">
        <v>56.12</v>
      </c>
      <c r="X282" s="352">
        <v>68.08</v>
      </c>
      <c r="Y282" s="352">
        <v>443.21249999999998</v>
      </c>
      <c r="AA282" s="182"/>
      <c r="AB282" s="185" t="s">
        <v>473</v>
      </c>
      <c r="AC282" s="185"/>
      <c r="AD282" s="186" t="s">
        <v>287</v>
      </c>
      <c r="AE282" s="354">
        <v>2</v>
      </c>
      <c r="AF282" s="354">
        <v>3</v>
      </c>
      <c r="AG282" s="354">
        <v>2</v>
      </c>
      <c r="AH282" s="354">
        <v>2</v>
      </c>
      <c r="AI282" s="354">
        <v>2</v>
      </c>
      <c r="AJ282" s="187"/>
      <c r="AK282" s="182"/>
      <c r="AL282" s="182"/>
      <c r="AM282" s="291">
        <v>283.89</v>
      </c>
      <c r="AN282" s="291">
        <v>855.93</v>
      </c>
      <c r="AO282" s="291">
        <v>895.1</v>
      </c>
      <c r="AP282" s="291">
        <v>980.85</v>
      </c>
      <c r="AQ282" s="291">
        <v>6207.3</v>
      </c>
      <c r="AR282" s="282"/>
      <c r="AS282" s="280"/>
      <c r="AT282" s="280"/>
      <c r="AU282" s="282">
        <v>141.94499999999999</v>
      </c>
      <c r="AV282" s="282">
        <v>285.31</v>
      </c>
      <c r="AW282" s="282">
        <v>447.55</v>
      </c>
      <c r="AX282" s="282">
        <v>490.42500000000001</v>
      </c>
      <c r="AY282" s="282">
        <v>3103.65</v>
      </c>
      <c r="AZ282" s="187"/>
      <c r="BA282" s="182"/>
    </row>
    <row r="283" spans="1:53" s="188" customFormat="1" x14ac:dyDescent="0.2">
      <c r="A283" s="182"/>
      <c r="B283" s="185" t="s">
        <v>381</v>
      </c>
      <c r="C283" s="185"/>
      <c r="D283" s="213" t="s">
        <v>107</v>
      </c>
      <c r="E283" s="338">
        <v>1</v>
      </c>
      <c r="F283" s="338"/>
      <c r="G283" s="338">
        <v>1</v>
      </c>
      <c r="H283" s="338">
        <v>1</v>
      </c>
      <c r="I283" s="338">
        <v>1</v>
      </c>
      <c r="J283" s="185"/>
      <c r="K283" s="182"/>
      <c r="L283" s="182"/>
      <c r="M283" s="245">
        <v>14.24</v>
      </c>
      <c r="N283" s="245"/>
      <c r="O283" s="245">
        <v>80.94</v>
      </c>
      <c r="P283" s="245">
        <v>92.18</v>
      </c>
      <c r="Q283" s="245">
        <v>151.62</v>
      </c>
      <c r="R283" s="245"/>
      <c r="S283" s="182"/>
      <c r="T283" s="182"/>
      <c r="U283" s="352">
        <v>14.24</v>
      </c>
      <c r="V283" s="352"/>
      <c r="W283" s="352">
        <v>80.94</v>
      </c>
      <c r="X283" s="352">
        <v>92.18</v>
      </c>
      <c r="Y283" s="352">
        <v>151.62</v>
      </c>
      <c r="AA283" s="182"/>
      <c r="AB283" s="185" t="s">
        <v>474</v>
      </c>
      <c r="AC283" s="185"/>
      <c r="AD283" s="186" t="s">
        <v>475</v>
      </c>
      <c r="AE283" s="354">
        <v>5</v>
      </c>
      <c r="AF283" s="354">
        <v>3</v>
      </c>
      <c r="AG283" s="354"/>
      <c r="AH283" s="354">
        <v>2</v>
      </c>
      <c r="AI283" s="354">
        <v>2</v>
      </c>
      <c r="AJ283" s="187"/>
      <c r="AK283" s="182"/>
      <c r="AL283" s="182"/>
      <c r="AM283" s="291">
        <v>1204.57</v>
      </c>
      <c r="AN283" s="291">
        <v>98</v>
      </c>
      <c r="AO283" s="291"/>
      <c r="AP283" s="291">
        <v>38.92</v>
      </c>
      <c r="AQ283" s="291">
        <v>491.32</v>
      </c>
      <c r="AR283" s="282"/>
      <c r="AS283" s="280"/>
      <c r="AT283" s="280"/>
      <c r="AU283" s="282">
        <v>240.91399999999999</v>
      </c>
      <c r="AV283" s="282">
        <v>32.6666666666667</v>
      </c>
      <c r="AW283" s="282"/>
      <c r="AX283" s="282">
        <v>19.46</v>
      </c>
      <c r="AY283" s="282">
        <v>245.66</v>
      </c>
      <c r="AZ283" s="187"/>
      <c r="BA283" s="182"/>
    </row>
    <row r="284" spans="1:53" s="188" customFormat="1" x14ac:dyDescent="0.2">
      <c r="A284" s="182"/>
      <c r="B284" s="185" t="s">
        <v>669</v>
      </c>
      <c r="C284" s="185"/>
      <c r="D284" s="213" t="s">
        <v>84</v>
      </c>
      <c r="E284" s="338">
        <v>13</v>
      </c>
      <c r="F284" s="338">
        <v>7</v>
      </c>
      <c r="G284" s="338">
        <v>4</v>
      </c>
      <c r="H284" s="338">
        <v>3</v>
      </c>
      <c r="I284" s="338">
        <v>1</v>
      </c>
      <c r="J284" s="185"/>
      <c r="K284" s="182"/>
      <c r="L284" s="182"/>
      <c r="M284" s="245">
        <v>2828.12</v>
      </c>
      <c r="N284" s="245">
        <v>627.53</v>
      </c>
      <c r="O284" s="245">
        <v>196.29</v>
      </c>
      <c r="P284" s="245">
        <v>134.44</v>
      </c>
      <c r="Q284" s="245">
        <v>663.17</v>
      </c>
      <c r="R284" s="245"/>
      <c r="S284" s="182"/>
      <c r="T284" s="182"/>
      <c r="U284" s="352">
        <v>217.54769230769199</v>
      </c>
      <c r="V284" s="352">
        <v>89.647142857142896</v>
      </c>
      <c r="W284" s="352">
        <v>49.072499999999998</v>
      </c>
      <c r="X284" s="352">
        <v>44.813333333333297</v>
      </c>
      <c r="Y284" s="352">
        <v>663.17</v>
      </c>
      <c r="AA284" s="182"/>
      <c r="AB284" s="185" t="s">
        <v>476</v>
      </c>
      <c r="AC284" s="185"/>
      <c r="AD284" s="186" t="s">
        <v>134</v>
      </c>
      <c r="AE284" s="354">
        <v>11</v>
      </c>
      <c r="AF284" s="354">
        <v>6</v>
      </c>
      <c r="AG284" s="354"/>
      <c r="AH284" s="354">
        <v>4</v>
      </c>
      <c r="AI284" s="354">
        <v>3</v>
      </c>
      <c r="AJ284" s="187"/>
      <c r="AK284" s="182"/>
      <c r="AL284" s="182"/>
      <c r="AM284" s="291">
        <v>962.06</v>
      </c>
      <c r="AN284" s="291">
        <v>339.97</v>
      </c>
      <c r="AO284" s="291"/>
      <c r="AP284" s="291">
        <v>211.06</v>
      </c>
      <c r="AQ284" s="291">
        <v>712.8</v>
      </c>
      <c r="AR284" s="282"/>
      <c r="AS284" s="280"/>
      <c r="AT284" s="280"/>
      <c r="AU284" s="282">
        <v>87.46</v>
      </c>
      <c r="AV284" s="282">
        <v>56.661666666666697</v>
      </c>
      <c r="AW284" s="282"/>
      <c r="AX284" s="282">
        <v>52.765000000000001</v>
      </c>
      <c r="AY284" s="282">
        <v>237.6</v>
      </c>
      <c r="AZ284" s="187"/>
      <c r="BA284" s="182"/>
    </row>
    <row r="285" spans="1:53" s="188" customFormat="1" x14ac:dyDescent="0.2">
      <c r="A285" s="182"/>
      <c r="B285" s="185" t="s">
        <v>384</v>
      </c>
      <c r="C285" s="185"/>
      <c r="D285" s="213" t="s">
        <v>84</v>
      </c>
      <c r="E285" s="338">
        <v>355</v>
      </c>
      <c r="F285" s="338">
        <v>174</v>
      </c>
      <c r="G285" s="338">
        <v>123</v>
      </c>
      <c r="H285" s="338">
        <v>98</v>
      </c>
      <c r="I285" s="338">
        <v>95</v>
      </c>
      <c r="J285" s="185"/>
      <c r="K285" s="182"/>
      <c r="L285" s="182"/>
      <c r="M285" s="245">
        <v>59635.56</v>
      </c>
      <c r="N285" s="245">
        <v>18032.97</v>
      </c>
      <c r="O285" s="245">
        <v>9456.7000000000007</v>
      </c>
      <c r="P285" s="245">
        <v>9309.2099999999991</v>
      </c>
      <c r="Q285" s="245">
        <v>60105.35</v>
      </c>
      <c r="R285" s="245"/>
      <c r="S285" s="182"/>
      <c r="T285" s="182"/>
      <c r="U285" s="352">
        <v>167.98749295774601</v>
      </c>
      <c r="V285" s="352">
        <v>103.63775862068999</v>
      </c>
      <c r="W285" s="352">
        <v>76.883739837398394</v>
      </c>
      <c r="X285" s="352">
        <v>94.991938775510206</v>
      </c>
      <c r="Y285" s="352">
        <v>632.68789473684205</v>
      </c>
      <c r="AA285" s="182"/>
      <c r="AB285" s="185" t="s">
        <v>477</v>
      </c>
      <c r="AC285" s="185"/>
      <c r="AD285" s="186" t="s">
        <v>211</v>
      </c>
      <c r="AE285" s="354">
        <v>2</v>
      </c>
      <c r="AF285" s="354">
        <v>2</v>
      </c>
      <c r="AG285" s="354">
        <v>1</v>
      </c>
      <c r="AH285" s="354">
        <v>2</v>
      </c>
      <c r="AI285" s="354">
        <v>1</v>
      </c>
      <c r="AJ285" s="187"/>
      <c r="AK285" s="182"/>
      <c r="AL285" s="182"/>
      <c r="AM285" s="291">
        <v>34.43</v>
      </c>
      <c r="AN285" s="291">
        <v>47.86</v>
      </c>
      <c r="AO285" s="291">
        <v>13.8</v>
      </c>
      <c r="AP285" s="291">
        <v>78.39</v>
      </c>
      <c r="AQ285" s="291">
        <v>53.2</v>
      </c>
      <c r="AR285" s="282"/>
      <c r="AS285" s="280"/>
      <c r="AT285" s="280"/>
      <c r="AU285" s="282">
        <v>17.215</v>
      </c>
      <c r="AV285" s="282">
        <v>23.93</v>
      </c>
      <c r="AW285" s="282">
        <v>13.8</v>
      </c>
      <c r="AX285" s="282">
        <v>39.195</v>
      </c>
      <c r="AY285" s="282">
        <v>53.2</v>
      </c>
      <c r="AZ285" s="187"/>
      <c r="BA285" s="182"/>
    </row>
    <row r="286" spans="1:53" s="188" customFormat="1" x14ac:dyDescent="0.2">
      <c r="A286" s="182"/>
      <c r="B286" s="185" t="s">
        <v>670</v>
      </c>
      <c r="C286" s="185"/>
      <c r="D286" s="213" t="s">
        <v>187</v>
      </c>
      <c r="E286" s="338">
        <v>290</v>
      </c>
      <c r="F286" s="338">
        <v>163</v>
      </c>
      <c r="G286" s="338">
        <v>30</v>
      </c>
      <c r="H286" s="338">
        <v>101</v>
      </c>
      <c r="I286" s="338">
        <v>134</v>
      </c>
      <c r="J286" s="185"/>
      <c r="K286" s="182"/>
      <c r="L286" s="182"/>
      <c r="M286" s="245">
        <v>63919.32</v>
      </c>
      <c r="N286" s="245">
        <v>27660.42</v>
      </c>
      <c r="O286" s="245">
        <v>5201.18</v>
      </c>
      <c r="P286" s="245">
        <v>17682.39</v>
      </c>
      <c r="Q286" s="245">
        <v>116210.43</v>
      </c>
      <c r="R286" s="245"/>
      <c r="S286" s="182"/>
      <c r="T286" s="182"/>
      <c r="U286" s="352">
        <v>220.411448275862</v>
      </c>
      <c r="V286" s="352">
        <v>169.695828220859</v>
      </c>
      <c r="W286" s="352">
        <v>173.37266666666699</v>
      </c>
      <c r="X286" s="352">
        <v>175.07316831683201</v>
      </c>
      <c r="Y286" s="352">
        <v>867.24201492537304</v>
      </c>
      <c r="AA286" s="182"/>
      <c r="AB286" s="185" t="s">
        <v>477</v>
      </c>
      <c r="AC286" s="185"/>
      <c r="AD286" s="186" t="s">
        <v>196</v>
      </c>
      <c r="AE286" s="354">
        <v>21</v>
      </c>
      <c r="AF286" s="354">
        <v>20</v>
      </c>
      <c r="AG286" s="354">
        <v>15</v>
      </c>
      <c r="AH286" s="354">
        <v>15</v>
      </c>
      <c r="AI286" s="354">
        <v>15</v>
      </c>
      <c r="AJ286" s="187"/>
      <c r="AK286" s="182"/>
      <c r="AL286" s="182"/>
      <c r="AM286" s="291">
        <v>7279.98</v>
      </c>
      <c r="AN286" s="291">
        <v>6769.03</v>
      </c>
      <c r="AO286" s="291">
        <v>3910.11</v>
      </c>
      <c r="AP286" s="291">
        <v>3588.59</v>
      </c>
      <c r="AQ286" s="291">
        <v>21117.16</v>
      </c>
      <c r="AR286" s="282"/>
      <c r="AS286" s="280"/>
      <c r="AT286" s="280"/>
      <c r="AU286" s="282">
        <v>346.66571428571399</v>
      </c>
      <c r="AV286" s="282">
        <v>338.45150000000001</v>
      </c>
      <c r="AW286" s="282">
        <v>260.67399999999998</v>
      </c>
      <c r="AX286" s="282">
        <v>239.23933333333301</v>
      </c>
      <c r="AY286" s="282">
        <v>1407.8106666666699</v>
      </c>
      <c r="AZ286" s="187"/>
      <c r="BA286" s="182"/>
    </row>
    <row r="287" spans="1:53" s="188" customFormat="1" x14ac:dyDescent="0.2">
      <c r="A287" s="182"/>
      <c r="B287" s="185" t="s">
        <v>671</v>
      </c>
      <c r="C287" s="185"/>
      <c r="D287" s="213" t="s">
        <v>187</v>
      </c>
      <c r="E287" s="338">
        <v>40</v>
      </c>
      <c r="F287" s="338">
        <v>15</v>
      </c>
      <c r="G287" s="338">
        <v>12</v>
      </c>
      <c r="H287" s="338">
        <v>12</v>
      </c>
      <c r="I287" s="338">
        <v>13</v>
      </c>
      <c r="J287" s="185"/>
      <c r="K287" s="182"/>
      <c r="L287" s="182"/>
      <c r="M287" s="245">
        <v>14029.26</v>
      </c>
      <c r="N287" s="245">
        <v>4766.63</v>
      </c>
      <c r="O287" s="245">
        <v>1825.98</v>
      </c>
      <c r="P287" s="245">
        <v>2196.7399999999998</v>
      </c>
      <c r="Q287" s="245">
        <v>11528.5</v>
      </c>
      <c r="R287" s="245"/>
      <c r="S287" s="182"/>
      <c r="T287" s="182"/>
      <c r="U287" s="352">
        <v>350.73149999999998</v>
      </c>
      <c r="V287" s="352">
        <v>317.77533333333298</v>
      </c>
      <c r="W287" s="352">
        <v>152.16499999999999</v>
      </c>
      <c r="X287" s="352">
        <v>183.06166666666701</v>
      </c>
      <c r="Y287" s="352">
        <v>886.80769230769204</v>
      </c>
      <c r="AA287" s="182"/>
      <c r="AB287" s="185" t="s">
        <v>478</v>
      </c>
      <c r="AC287" s="185"/>
      <c r="AD287" s="186" t="s">
        <v>72</v>
      </c>
      <c r="AE287" s="354">
        <v>1</v>
      </c>
      <c r="AF287" s="354"/>
      <c r="AG287" s="354"/>
      <c r="AH287" s="354"/>
      <c r="AI287" s="354"/>
      <c r="AJ287" s="187"/>
      <c r="AK287" s="182"/>
      <c r="AL287" s="182"/>
      <c r="AM287" s="291">
        <v>8.08</v>
      </c>
      <c r="AN287" s="291"/>
      <c r="AO287" s="291"/>
      <c r="AP287" s="291"/>
      <c r="AQ287" s="291"/>
      <c r="AR287" s="282"/>
      <c r="AS287" s="280"/>
      <c r="AT287" s="280"/>
      <c r="AU287" s="282">
        <v>8.08</v>
      </c>
      <c r="AV287" s="282"/>
      <c r="AW287" s="282"/>
      <c r="AX287" s="282"/>
      <c r="AY287" s="282"/>
      <c r="AZ287" s="187"/>
      <c r="BA287" s="182"/>
    </row>
    <row r="288" spans="1:53" s="188" customFormat="1" x14ac:dyDescent="0.2">
      <c r="A288" s="182"/>
      <c r="B288" s="185" t="s">
        <v>389</v>
      </c>
      <c r="C288" s="185"/>
      <c r="D288" s="213" t="s">
        <v>124</v>
      </c>
      <c r="E288" s="338">
        <v>166</v>
      </c>
      <c r="F288" s="338">
        <v>63</v>
      </c>
      <c r="G288" s="338">
        <v>37</v>
      </c>
      <c r="H288" s="338">
        <v>36</v>
      </c>
      <c r="I288" s="338">
        <v>44</v>
      </c>
      <c r="J288" s="185"/>
      <c r="K288" s="182"/>
      <c r="L288" s="182"/>
      <c r="M288" s="245">
        <v>37076.300000000003</v>
      </c>
      <c r="N288" s="245">
        <v>9104.8700000000008</v>
      </c>
      <c r="O288" s="245">
        <v>4888.59</v>
      </c>
      <c r="P288" s="245">
        <v>4653.2299999999996</v>
      </c>
      <c r="Q288" s="245">
        <v>32599.55</v>
      </c>
      <c r="R288" s="245"/>
      <c r="S288" s="182"/>
      <c r="T288" s="182"/>
      <c r="U288" s="352">
        <v>223.351204819277</v>
      </c>
      <c r="V288" s="352">
        <v>144.52174603174601</v>
      </c>
      <c r="W288" s="352">
        <v>132.124054054054</v>
      </c>
      <c r="X288" s="352">
        <v>129.25638888888901</v>
      </c>
      <c r="Y288" s="352">
        <v>740.89886363636401</v>
      </c>
      <c r="AA288" s="182"/>
      <c r="AB288" s="185" t="s">
        <v>478</v>
      </c>
      <c r="AC288" s="185"/>
      <c r="AD288" s="186" t="s">
        <v>479</v>
      </c>
      <c r="AE288" s="354">
        <v>26</v>
      </c>
      <c r="AF288" s="354">
        <v>11</v>
      </c>
      <c r="AG288" s="354">
        <v>9</v>
      </c>
      <c r="AH288" s="354">
        <v>7</v>
      </c>
      <c r="AI288" s="354">
        <v>5</v>
      </c>
      <c r="AJ288" s="187"/>
      <c r="AK288" s="182"/>
      <c r="AL288" s="182"/>
      <c r="AM288" s="291">
        <v>11723.69</v>
      </c>
      <c r="AN288" s="291">
        <v>2982.52</v>
      </c>
      <c r="AO288" s="291">
        <v>1498.21</v>
      </c>
      <c r="AP288" s="291">
        <v>1077.78</v>
      </c>
      <c r="AQ288" s="291">
        <v>7275.64</v>
      </c>
      <c r="AR288" s="282"/>
      <c r="AS288" s="280"/>
      <c r="AT288" s="280"/>
      <c r="AU288" s="282">
        <v>450.91115384615398</v>
      </c>
      <c r="AV288" s="282">
        <v>271.13818181818198</v>
      </c>
      <c r="AW288" s="282">
        <v>166.467777777778</v>
      </c>
      <c r="AX288" s="282">
        <v>153.96857142857101</v>
      </c>
      <c r="AY288" s="282">
        <v>1455.1279999999999</v>
      </c>
      <c r="AZ288" s="187"/>
      <c r="BA288" s="182"/>
    </row>
    <row r="289" spans="1:53" s="188" customFormat="1" x14ac:dyDescent="0.2">
      <c r="A289" s="182"/>
      <c r="B289" s="185" t="s">
        <v>797</v>
      </c>
      <c r="C289" s="185"/>
      <c r="D289" s="213" t="s">
        <v>798</v>
      </c>
      <c r="E289" s="338">
        <v>1</v>
      </c>
      <c r="F289" s="338"/>
      <c r="G289" s="338"/>
      <c r="H289" s="338"/>
      <c r="I289" s="338"/>
      <c r="J289" s="185"/>
      <c r="K289" s="182"/>
      <c r="L289" s="182"/>
      <c r="M289" s="245">
        <v>215</v>
      </c>
      <c r="N289" s="245"/>
      <c r="O289" s="245"/>
      <c r="P289" s="245"/>
      <c r="Q289" s="245"/>
      <c r="R289" s="245"/>
      <c r="S289" s="182"/>
      <c r="T289" s="182"/>
      <c r="U289" s="352">
        <v>215</v>
      </c>
      <c r="V289" s="352"/>
      <c r="W289" s="352"/>
      <c r="X289" s="352"/>
      <c r="Y289" s="352"/>
      <c r="AA289" s="182"/>
      <c r="AB289" s="185" t="s">
        <v>701</v>
      </c>
      <c r="AC289" s="185"/>
      <c r="AD289" s="186" t="s">
        <v>479</v>
      </c>
      <c r="AE289" s="354">
        <v>1</v>
      </c>
      <c r="AF289" s="354">
        <v>1</v>
      </c>
      <c r="AG289" s="354">
        <v>1</v>
      </c>
      <c r="AH289" s="354">
        <v>1</v>
      </c>
      <c r="AI289" s="354">
        <v>1</v>
      </c>
      <c r="AJ289" s="187"/>
      <c r="AK289" s="182"/>
      <c r="AL289" s="182"/>
      <c r="AM289" s="291">
        <v>22.82</v>
      </c>
      <c r="AN289" s="291">
        <v>24.84</v>
      </c>
      <c r="AO289" s="291">
        <v>22.01</v>
      </c>
      <c r="AP289" s="291">
        <v>23.23</v>
      </c>
      <c r="AQ289" s="291">
        <v>117.5</v>
      </c>
      <c r="AR289" s="282"/>
      <c r="AS289" s="280"/>
      <c r="AT289" s="280"/>
      <c r="AU289" s="282">
        <v>22.82</v>
      </c>
      <c r="AV289" s="282">
        <v>24.84</v>
      </c>
      <c r="AW289" s="282">
        <v>22.01</v>
      </c>
      <c r="AX289" s="282">
        <v>23.23</v>
      </c>
      <c r="AY289" s="282">
        <v>117.5</v>
      </c>
      <c r="AZ289" s="187"/>
      <c r="BA289" s="182"/>
    </row>
    <row r="290" spans="1:53" s="188" customFormat="1" ht="13.5" thickBot="1" x14ac:dyDescent="0.25">
      <c r="A290" s="182"/>
      <c r="B290" s="189" t="s">
        <v>391</v>
      </c>
      <c r="C290" s="189"/>
      <c r="D290" s="215" t="s">
        <v>110</v>
      </c>
      <c r="E290" s="339">
        <v>18</v>
      </c>
      <c r="F290" s="339">
        <v>9</v>
      </c>
      <c r="G290" s="339">
        <v>6</v>
      </c>
      <c r="H290" s="339">
        <v>4</v>
      </c>
      <c r="I290" s="339">
        <v>9</v>
      </c>
      <c r="J290" s="189"/>
      <c r="K290" s="182"/>
      <c r="L290" s="182"/>
      <c r="M290" s="273">
        <v>4660.16</v>
      </c>
      <c r="N290" s="273">
        <v>1278.3</v>
      </c>
      <c r="O290" s="273">
        <v>1183.8699999999999</v>
      </c>
      <c r="P290" s="273">
        <v>718.47</v>
      </c>
      <c r="Q290" s="273">
        <v>10933.32</v>
      </c>
      <c r="R290" s="273"/>
      <c r="S290" s="182"/>
      <c r="T290" s="182"/>
      <c r="U290" s="352">
        <v>258.897777777778</v>
      </c>
      <c r="V290" s="352">
        <v>142.03333333333299</v>
      </c>
      <c r="W290" s="352">
        <v>197.31166666666701</v>
      </c>
      <c r="X290" s="352">
        <v>179.61750000000001</v>
      </c>
      <c r="Y290" s="352">
        <v>1214.8133333333301</v>
      </c>
      <c r="AA290" s="182"/>
      <c r="AB290" s="189" t="s">
        <v>480</v>
      </c>
      <c r="AC290" s="189"/>
      <c r="AD290" s="190" t="s">
        <v>145</v>
      </c>
      <c r="AE290" s="355">
        <v>1</v>
      </c>
      <c r="AF290" s="355">
        <v>1</v>
      </c>
      <c r="AG290" s="355">
        <v>1</v>
      </c>
      <c r="AH290" s="355"/>
      <c r="AI290" s="355"/>
      <c r="AJ290" s="192"/>
      <c r="AK290" s="182"/>
      <c r="AL290" s="182"/>
      <c r="AM290" s="292">
        <v>19.170000000000002</v>
      </c>
      <c r="AN290" s="293">
        <v>16.55</v>
      </c>
      <c r="AO290" s="293">
        <v>15</v>
      </c>
      <c r="AP290" s="293"/>
      <c r="AQ290" s="293"/>
      <c r="AR290" s="284"/>
      <c r="AS290" s="280"/>
      <c r="AT290" s="280"/>
      <c r="AU290" s="283">
        <v>19.170000000000002</v>
      </c>
      <c r="AV290" s="284">
        <v>16.55</v>
      </c>
      <c r="AW290" s="284">
        <v>15</v>
      </c>
      <c r="AX290" s="284"/>
      <c r="AY290" s="284"/>
      <c r="AZ290" s="192"/>
      <c r="BA290" s="182"/>
    </row>
    <row r="291" spans="1:53" s="188" customFormat="1" x14ac:dyDescent="0.2">
      <c r="A291" s="182"/>
      <c r="B291" s="185" t="s">
        <v>394</v>
      </c>
      <c r="C291" s="185"/>
      <c r="D291" s="213" t="s">
        <v>395</v>
      </c>
      <c r="E291" s="338">
        <v>6</v>
      </c>
      <c r="F291" s="338">
        <v>3</v>
      </c>
      <c r="G291" s="338">
        <v>1</v>
      </c>
      <c r="H291" s="338">
        <v>2</v>
      </c>
      <c r="I291" s="338">
        <v>4</v>
      </c>
      <c r="J291" s="185"/>
      <c r="K291" s="182"/>
      <c r="L291" s="182"/>
      <c r="M291" s="245">
        <v>1179.69</v>
      </c>
      <c r="N291" s="245">
        <v>346.07</v>
      </c>
      <c r="O291" s="245">
        <v>6.75</v>
      </c>
      <c r="P291" s="245">
        <v>269.27999999999997</v>
      </c>
      <c r="Q291" s="245">
        <v>11059.11</v>
      </c>
      <c r="R291" s="245"/>
      <c r="S291" s="182"/>
      <c r="T291" s="182"/>
      <c r="U291" s="352">
        <v>196.61500000000001</v>
      </c>
      <c r="V291" s="352">
        <v>115.356666666667</v>
      </c>
      <c r="W291" s="352">
        <v>6.75</v>
      </c>
      <c r="X291" s="352">
        <v>134.63999999999999</v>
      </c>
      <c r="Y291" s="352">
        <v>2764.7775000000001</v>
      </c>
      <c r="AA291" s="182"/>
      <c r="AB291" s="185" t="s">
        <v>482</v>
      </c>
      <c r="AC291" s="185"/>
      <c r="AD291" s="186" t="s">
        <v>449</v>
      </c>
      <c r="AE291" s="354">
        <v>2</v>
      </c>
      <c r="AF291" s="354">
        <v>2</v>
      </c>
      <c r="AG291" s="354">
        <v>2</v>
      </c>
      <c r="AH291" s="354">
        <v>2</v>
      </c>
      <c r="AI291" s="354">
        <v>1</v>
      </c>
      <c r="AJ291" s="187"/>
      <c r="AK291" s="182"/>
      <c r="AL291" s="182"/>
      <c r="AM291" s="291">
        <v>67.84</v>
      </c>
      <c r="AN291" s="291">
        <v>73.61</v>
      </c>
      <c r="AO291" s="291">
        <v>60.67</v>
      </c>
      <c r="AP291" s="291">
        <v>132.09</v>
      </c>
      <c r="AQ291" s="291">
        <v>354.32</v>
      </c>
      <c r="AR291" s="282"/>
      <c r="AS291" s="280"/>
      <c r="AT291" s="280"/>
      <c r="AU291" s="282">
        <v>33.92</v>
      </c>
      <c r="AV291" s="282">
        <v>36.805</v>
      </c>
      <c r="AW291" s="282">
        <v>30.335000000000001</v>
      </c>
      <c r="AX291" s="282">
        <v>66.045000000000002</v>
      </c>
      <c r="AY291" s="282">
        <v>354.32</v>
      </c>
      <c r="AZ291" s="187"/>
      <c r="BA291" s="182"/>
    </row>
    <row r="292" spans="1:53" s="188" customFormat="1" x14ac:dyDescent="0.2">
      <c r="A292" s="182"/>
      <c r="B292" s="185" t="s">
        <v>396</v>
      </c>
      <c r="C292" s="185"/>
      <c r="D292" s="213" t="s">
        <v>86</v>
      </c>
      <c r="E292" s="338">
        <v>34</v>
      </c>
      <c r="F292" s="338">
        <v>17</v>
      </c>
      <c r="G292" s="338">
        <v>13</v>
      </c>
      <c r="H292" s="338">
        <v>10</v>
      </c>
      <c r="I292" s="338">
        <v>8</v>
      </c>
      <c r="J292" s="185"/>
      <c r="K292" s="182"/>
      <c r="L292" s="182"/>
      <c r="M292" s="245">
        <v>15819.43</v>
      </c>
      <c r="N292" s="245">
        <v>5261.64</v>
      </c>
      <c r="O292" s="245">
        <v>2249.33</v>
      </c>
      <c r="P292" s="245">
        <v>2646.91</v>
      </c>
      <c r="Q292" s="245">
        <v>13566.64</v>
      </c>
      <c r="R292" s="245"/>
      <c r="S292" s="182"/>
      <c r="T292" s="182"/>
      <c r="U292" s="352">
        <v>465.27735294117701</v>
      </c>
      <c r="V292" s="352">
        <v>309.50823529411798</v>
      </c>
      <c r="W292" s="352">
        <v>173.02538461538501</v>
      </c>
      <c r="X292" s="352">
        <v>264.69099999999997</v>
      </c>
      <c r="Y292" s="352">
        <v>1695.83</v>
      </c>
      <c r="AA292" s="182"/>
      <c r="AB292" s="185" t="s">
        <v>483</v>
      </c>
      <c r="AC292" s="185"/>
      <c r="AD292" s="186" t="s">
        <v>156</v>
      </c>
      <c r="AE292" s="354">
        <v>23</v>
      </c>
      <c r="AF292" s="354">
        <v>4</v>
      </c>
      <c r="AG292" s="354">
        <v>2</v>
      </c>
      <c r="AH292" s="354"/>
      <c r="AI292" s="354"/>
      <c r="AJ292" s="187"/>
      <c r="AK292" s="182"/>
      <c r="AL292" s="182"/>
      <c r="AM292" s="291">
        <v>7817.87</v>
      </c>
      <c r="AN292" s="291">
        <v>812.13</v>
      </c>
      <c r="AO292" s="291">
        <v>323.51</v>
      </c>
      <c r="AP292" s="291"/>
      <c r="AQ292" s="291"/>
      <c r="AR292" s="282"/>
      <c r="AS292" s="280"/>
      <c r="AT292" s="280"/>
      <c r="AU292" s="282">
        <v>339.90739130434798</v>
      </c>
      <c r="AV292" s="282">
        <v>203.0325</v>
      </c>
      <c r="AW292" s="282">
        <v>161.755</v>
      </c>
      <c r="AX292" s="282"/>
      <c r="AY292" s="282"/>
      <c r="AZ292" s="187"/>
      <c r="BA292" s="182"/>
    </row>
    <row r="293" spans="1:53" s="188" customFormat="1" x14ac:dyDescent="0.2">
      <c r="A293" s="182"/>
      <c r="B293" s="185" t="s">
        <v>672</v>
      </c>
      <c r="C293" s="185"/>
      <c r="D293" s="213" t="s">
        <v>120</v>
      </c>
      <c r="E293" s="338">
        <v>31</v>
      </c>
      <c r="F293" s="338">
        <v>21</v>
      </c>
      <c r="G293" s="338">
        <v>17</v>
      </c>
      <c r="H293" s="338">
        <v>14</v>
      </c>
      <c r="I293" s="338">
        <v>24</v>
      </c>
      <c r="J293" s="185"/>
      <c r="K293" s="182"/>
      <c r="L293" s="182"/>
      <c r="M293" s="245">
        <v>4404.13</v>
      </c>
      <c r="N293" s="245">
        <v>2013.33</v>
      </c>
      <c r="O293" s="245">
        <v>1237.07</v>
      </c>
      <c r="P293" s="245">
        <v>1079.1600000000001</v>
      </c>
      <c r="Q293" s="245">
        <v>11011.63</v>
      </c>
      <c r="R293" s="245"/>
      <c r="S293" s="182"/>
      <c r="T293" s="182"/>
      <c r="U293" s="352">
        <v>142.06870967741901</v>
      </c>
      <c r="V293" s="352">
        <v>95.8728571428572</v>
      </c>
      <c r="W293" s="352">
        <v>72.768823529411804</v>
      </c>
      <c r="X293" s="352">
        <v>77.082857142857193</v>
      </c>
      <c r="Y293" s="352">
        <v>458.81791666666697</v>
      </c>
      <c r="AA293" s="182"/>
      <c r="AB293" s="185" t="s">
        <v>484</v>
      </c>
      <c r="AC293" s="185"/>
      <c r="AD293" s="186" t="s">
        <v>485</v>
      </c>
      <c r="AE293" s="354">
        <v>4</v>
      </c>
      <c r="AF293" s="354">
        <v>4</v>
      </c>
      <c r="AG293" s="354">
        <v>4</v>
      </c>
      <c r="AH293" s="354">
        <v>2</v>
      </c>
      <c r="AI293" s="354">
        <v>2</v>
      </c>
      <c r="AJ293" s="187"/>
      <c r="AK293" s="182"/>
      <c r="AL293" s="182"/>
      <c r="AM293" s="291">
        <v>325.27999999999997</v>
      </c>
      <c r="AN293" s="291">
        <v>280.5</v>
      </c>
      <c r="AO293" s="291">
        <v>157.53</v>
      </c>
      <c r="AP293" s="291">
        <v>161.97999999999999</v>
      </c>
      <c r="AQ293" s="291">
        <v>710.83</v>
      </c>
      <c r="AR293" s="282"/>
      <c r="AS293" s="280"/>
      <c r="AT293" s="280"/>
      <c r="AU293" s="282">
        <v>81.319999999999993</v>
      </c>
      <c r="AV293" s="282">
        <v>70.125</v>
      </c>
      <c r="AW293" s="282">
        <v>39.3825</v>
      </c>
      <c r="AX293" s="282">
        <v>80.989999999999995</v>
      </c>
      <c r="AY293" s="282">
        <v>355.41500000000002</v>
      </c>
      <c r="AZ293" s="187"/>
      <c r="BA293" s="182"/>
    </row>
    <row r="294" spans="1:53" s="188" customFormat="1" x14ac:dyDescent="0.2">
      <c r="A294" s="182"/>
      <c r="B294" s="185" t="s">
        <v>397</v>
      </c>
      <c r="C294" s="185"/>
      <c r="D294" s="213" t="s">
        <v>120</v>
      </c>
      <c r="E294" s="338">
        <v>2352</v>
      </c>
      <c r="F294" s="338">
        <v>1248</v>
      </c>
      <c r="G294" s="338">
        <v>914</v>
      </c>
      <c r="H294" s="338">
        <v>794</v>
      </c>
      <c r="I294" s="338">
        <v>1247</v>
      </c>
      <c r="J294" s="185"/>
      <c r="K294" s="182"/>
      <c r="L294" s="182"/>
      <c r="M294" s="245">
        <v>602536.22</v>
      </c>
      <c r="N294" s="245">
        <v>205094.57</v>
      </c>
      <c r="O294" s="245">
        <v>129460.77</v>
      </c>
      <c r="P294" s="245">
        <v>142673.67000000001</v>
      </c>
      <c r="Q294" s="245">
        <v>1257315.46</v>
      </c>
      <c r="R294" s="245"/>
      <c r="S294" s="182"/>
      <c r="T294" s="182"/>
      <c r="U294" s="352">
        <v>256.18036564625902</v>
      </c>
      <c r="V294" s="352">
        <v>164.33859775641</v>
      </c>
      <c r="W294" s="352">
        <v>141.641980306346</v>
      </c>
      <c r="X294" s="352">
        <v>179.68976070529001</v>
      </c>
      <c r="Y294" s="352">
        <v>1008.2722213311999</v>
      </c>
      <c r="AA294" s="182"/>
      <c r="AB294" s="185" t="s">
        <v>486</v>
      </c>
      <c r="AC294" s="185"/>
      <c r="AD294" s="186" t="s">
        <v>246</v>
      </c>
      <c r="AE294" s="354">
        <v>76</v>
      </c>
      <c r="AF294" s="354">
        <v>25</v>
      </c>
      <c r="AG294" s="354">
        <v>14</v>
      </c>
      <c r="AH294" s="354">
        <v>14</v>
      </c>
      <c r="AI294" s="354">
        <v>16</v>
      </c>
      <c r="AJ294" s="187"/>
      <c r="AK294" s="182"/>
      <c r="AL294" s="182"/>
      <c r="AM294" s="291">
        <v>89092.55</v>
      </c>
      <c r="AN294" s="291">
        <v>15566.6</v>
      </c>
      <c r="AO294" s="291">
        <v>4574.07</v>
      </c>
      <c r="AP294" s="291">
        <v>12584.07</v>
      </c>
      <c r="AQ294" s="291">
        <v>8836.9699999999993</v>
      </c>
      <c r="AR294" s="282"/>
      <c r="AS294" s="280"/>
      <c r="AT294" s="280"/>
      <c r="AU294" s="282">
        <v>1172.27039473684</v>
      </c>
      <c r="AV294" s="282">
        <v>622.66399999999999</v>
      </c>
      <c r="AW294" s="282">
        <v>326.719285714286</v>
      </c>
      <c r="AX294" s="282">
        <v>898.862142857143</v>
      </c>
      <c r="AY294" s="282">
        <v>552.31062499999996</v>
      </c>
      <c r="AZ294" s="187"/>
      <c r="BA294" s="182"/>
    </row>
    <row r="295" spans="1:53" s="188" customFormat="1" x14ac:dyDescent="0.2">
      <c r="A295" s="182"/>
      <c r="B295" s="185" t="s">
        <v>397</v>
      </c>
      <c r="C295" s="185"/>
      <c r="D295" s="213" t="s">
        <v>799</v>
      </c>
      <c r="E295" s="338">
        <v>1</v>
      </c>
      <c r="F295" s="338">
        <v>1</v>
      </c>
      <c r="G295" s="338">
        <v>1</v>
      </c>
      <c r="H295" s="338">
        <v>1</v>
      </c>
      <c r="I295" s="338"/>
      <c r="J295" s="185"/>
      <c r="K295" s="182"/>
      <c r="L295" s="182"/>
      <c r="M295" s="245">
        <v>198.23</v>
      </c>
      <c r="N295" s="245">
        <v>107.34</v>
      </c>
      <c r="O295" s="245">
        <v>252.06</v>
      </c>
      <c r="P295" s="245">
        <v>1091.6199999999999</v>
      </c>
      <c r="Q295" s="245"/>
      <c r="R295" s="245"/>
      <c r="S295" s="182"/>
      <c r="T295" s="182"/>
      <c r="U295" s="352">
        <v>198.23</v>
      </c>
      <c r="V295" s="352">
        <v>107.34</v>
      </c>
      <c r="W295" s="352">
        <v>252.06</v>
      </c>
      <c r="X295" s="352">
        <v>1091.6199999999999</v>
      </c>
      <c r="Y295" s="352"/>
      <c r="AA295" s="182"/>
      <c r="AB295" s="185" t="s">
        <v>486</v>
      </c>
      <c r="AC295" s="185"/>
      <c r="AD295" s="186" t="s">
        <v>527</v>
      </c>
      <c r="AE295" s="354">
        <v>1</v>
      </c>
      <c r="AF295" s="354">
        <v>1</v>
      </c>
      <c r="AG295" s="354">
        <v>1</v>
      </c>
      <c r="AH295" s="354">
        <v>1</v>
      </c>
      <c r="AI295" s="354">
        <v>1</v>
      </c>
      <c r="AJ295" s="187"/>
      <c r="AK295" s="182"/>
      <c r="AL295" s="182"/>
      <c r="AM295" s="291">
        <v>162.32</v>
      </c>
      <c r="AN295" s="291">
        <v>124.9</v>
      </c>
      <c r="AO295" s="291">
        <v>75.44</v>
      </c>
      <c r="AP295" s="291">
        <v>99.45</v>
      </c>
      <c r="AQ295" s="291">
        <v>236.18</v>
      </c>
      <c r="AR295" s="282"/>
      <c r="AS295" s="280"/>
      <c r="AT295" s="280"/>
      <c r="AU295" s="282">
        <v>162.32</v>
      </c>
      <c r="AV295" s="282">
        <v>124.9</v>
      </c>
      <c r="AW295" s="282">
        <v>75.44</v>
      </c>
      <c r="AX295" s="282">
        <v>99.45</v>
      </c>
      <c r="AY295" s="282">
        <v>236.18</v>
      </c>
      <c r="AZ295" s="187"/>
      <c r="BA295" s="182"/>
    </row>
    <row r="296" spans="1:53" s="188" customFormat="1" x14ac:dyDescent="0.2">
      <c r="A296" s="182"/>
      <c r="B296" s="185" t="s">
        <v>397</v>
      </c>
      <c r="C296" s="185"/>
      <c r="D296" s="213" t="s">
        <v>800</v>
      </c>
      <c r="E296" s="338"/>
      <c r="F296" s="338"/>
      <c r="G296" s="338"/>
      <c r="H296" s="338"/>
      <c r="I296" s="338">
        <v>1</v>
      </c>
      <c r="J296" s="185"/>
      <c r="K296" s="182"/>
      <c r="L296" s="182"/>
      <c r="M296" s="245"/>
      <c r="N296" s="245"/>
      <c r="O296" s="245"/>
      <c r="P296" s="245"/>
      <c r="Q296" s="245">
        <v>875.6</v>
      </c>
      <c r="R296" s="245"/>
      <c r="S296" s="182"/>
      <c r="T296" s="182"/>
      <c r="U296" s="352"/>
      <c r="V296" s="352"/>
      <c r="W296" s="352"/>
      <c r="X296" s="352"/>
      <c r="Y296" s="352">
        <v>875.6</v>
      </c>
      <c r="AA296" s="182"/>
      <c r="AB296" s="185" t="s">
        <v>487</v>
      </c>
      <c r="AC296" s="185"/>
      <c r="AD296" s="186" t="s">
        <v>488</v>
      </c>
      <c r="AE296" s="354">
        <v>2</v>
      </c>
      <c r="AF296" s="354"/>
      <c r="AG296" s="354"/>
      <c r="AH296" s="354"/>
      <c r="AI296" s="354"/>
      <c r="AJ296" s="187"/>
      <c r="AK296" s="182"/>
      <c r="AL296" s="182"/>
      <c r="AM296" s="291">
        <v>415.38</v>
      </c>
      <c r="AN296" s="291"/>
      <c r="AO296" s="291"/>
      <c r="AP296" s="291"/>
      <c r="AQ296" s="291"/>
      <c r="AR296" s="282"/>
      <c r="AS296" s="280"/>
      <c r="AT296" s="280"/>
      <c r="AU296" s="282">
        <v>207.69</v>
      </c>
      <c r="AV296" s="282"/>
      <c r="AW296" s="282"/>
      <c r="AX296" s="282"/>
      <c r="AY296" s="282"/>
      <c r="AZ296" s="187"/>
      <c r="BA296" s="182"/>
    </row>
    <row r="297" spans="1:53" s="188" customFormat="1" x14ac:dyDescent="0.2">
      <c r="A297" s="182"/>
      <c r="B297" s="185" t="s">
        <v>398</v>
      </c>
      <c r="C297" s="185"/>
      <c r="D297" s="213" t="s">
        <v>97</v>
      </c>
      <c r="E297" s="338">
        <v>131</v>
      </c>
      <c r="F297" s="338">
        <v>45</v>
      </c>
      <c r="G297" s="338">
        <v>29</v>
      </c>
      <c r="H297" s="338">
        <v>24</v>
      </c>
      <c r="I297" s="338">
        <v>43</v>
      </c>
      <c r="J297" s="185"/>
      <c r="K297" s="182"/>
      <c r="L297" s="182"/>
      <c r="M297" s="245">
        <v>25362.38</v>
      </c>
      <c r="N297" s="245">
        <v>5675.86</v>
      </c>
      <c r="O297" s="245">
        <v>2691.43</v>
      </c>
      <c r="P297" s="245">
        <v>3670.92</v>
      </c>
      <c r="Q297" s="245">
        <v>31357.77</v>
      </c>
      <c r="R297" s="245"/>
      <c r="S297" s="182"/>
      <c r="T297" s="182"/>
      <c r="U297" s="352">
        <v>193.605954198473</v>
      </c>
      <c r="V297" s="352">
        <v>126.130222222222</v>
      </c>
      <c r="W297" s="352">
        <v>92.807931034482706</v>
      </c>
      <c r="X297" s="352">
        <v>152.95500000000001</v>
      </c>
      <c r="Y297" s="352">
        <v>729.25046511627897</v>
      </c>
      <c r="AA297" s="182"/>
      <c r="AB297" s="185" t="s">
        <v>489</v>
      </c>
      <c r="AC297" s="185"/>
      <c r="AD297" s="186" t="s">
        <v>79</v>
      </c>
      <c r="AE297" s="354">
        <v>3</v>
      </c>
      <c r="AF297" s="354">
        <v>2</v>
      </c>
      <c r="AG297" s="354"/>
      <c r="AH297" s="354"/>
      <c r="AI297" s="354"/>
      <c r="AJ297" s="187"/>
      <c r="AK297" s="182"/>
      <c r="AL297" s="182"/>
      <c r="AM297" s="291">
        <v>547.13</v>
      </c>
      <c r="AN297" s="291">
        <v>34.21</v>
      </c>
      <c r="AO297" s="291"/>
      <c r="AP297" s="291"/>
      <c r="AQ297" s="291"/>
      <c r="AR297" s="282"/>
      <c r="AS297" s="280"/>
      <c r="AT297" s="280"/>
      <c r="AU297" s="282">
        <v>182.37666666666701</v>
      </c>
      <c r="AV297" s="282">
        <v>17.105</v>
      </c>
      <c r="AW297" s="282"/>
      <c r="AX297" s="282"/>
      <c r="AY297" s="282"/>
      <c r="AZ297" s="187"/>
      <c r="BA297" s="182"/>
    </row>
    <row r="298" spans="1:53" s="188" customFormat="1" x14ac:dyDescent="0.2">
      <c r="A298" s="182"/>
      <c r="B298" s="185" t="s">
        <v>673</v>
      </c>
      <c r="C298" s="185"/>
      <c r="D298" s="213" t="s">
        <v>100</v>
      </c>
      <c r="E298" s="338">
        <v>37</v>
      </c>
      <c r="F298" s="338">
        <v>21</v>
      </c>
      <c r="G298" s="338">
        <v>14</v>
      </c>
      <c r="H298" s="338">
        <v>12</v>
      </c>
      <c r="I298" s="338">
        <v>16</v>
      </c>
      <c r="J298" s="185"/>
      <c r="K298" s="182"/>
      <c r="L298" s="182"/>
      <c r="M298" s="245">
        <v>8404.6299999999992</v>
      </c>
      <c r="N298" s="245">
        <v>2497.27</v>
      </c>
      <c r="O298" s="245">
        <v>1537.97</v>
      </c>
      <c r="P298" s="245">
        <v>1946.59</v>
      </c>
      <c r="Q298" s="245">
        <v>8484.82</v>
      </c>
      <c r="R298" s="245"/>
      <c r="S298" s="182"/>
      <c r="T298" s="182"/>
      <c r="U298" s="352">
        <v>227.152162162162</v>
      </c>
      <c r="V298" s="352">
        <v>118.917619047619</v>
      </c>
      <c r="W298" s="352">
        <v>109.855</v>
      </c>
      <c r="X298" s="352">
        <v>162.21583333333299</v>
      </c>
      <c r="Y298" s="352">
        <v>530.30124999999998</v>
      </c>
      <c r="AA298" s="182"/>
      <c r="AB298" s="185" t="s">
        <v>490</v>
      </c>
      <c r="AC298" s="185"/>
      <c r="AD298" s="186" t="s">
        <v>120</v>
      </c>
      <c r="AE298" s="354">
        <v>1</v>
      </c>
      <c r="AF298" s="354">
        <v>1</v>
      </c>
      <c r="AG298" s="354">
        <v>1</v>
      </c>
      <c r="AH298" s="354">
        <v>1</v>
      </c>
      <c r="AI298" s="354">
        <v>1</v>
      </c>
      <c r="AJ298" s="187"/>
      <c r="AK298" s="182"/>
      <c r="AL298" s="182"/>
      <c r="AM298" s="291">
        <v>19.75</v>
      </c>
      <c r="AN298" s="291">
        <v>26.19</v>
      </c>
      <c r="AO298" s="291">
        <v>20.29</v>
      </c>
      <c r="AP298" s="291">
        <v>20.73</v>
      </c>
      <c r="AQ298" s="291">
        <v>606.64</v>
      </c>
      <c r="AR298" s="282"/>
      <c r="AS298" s="280"/>
      <c r="AT298" s="280"/>
      <c r="AU298" s="282">
        <v>19.75</v>
      </c>
      <c r="AV298" s="282">
        <v>26.19</v>
      </c>
      <c r="AW298" s="282">
        <v>20.29</v>
      </c>
      <c r="AX298" s="282">
        <v>20.73</v>
      </c>
      <c r="AY298" s="282">
        <v>606.64</v>
      </c>
      <c r="AZ298" s="187"/>
      <c r="BA298" s="182"/>
    </row>
    <row r="299" spans="1:53" s="188" customFormat="1" x14ac:dyDescent="0.2">
      <c r="A299" s="182"/>
      <c r="B299" s="185" t="s">
        <v>673</v>
      </c>
      <c r="C299" s="185"/>
      <c r="D299" s="213" t="s">
        <v>77</v>
      </c>
      <c r="E299" s="338">
        <v>13</v>
      </c>
      <c r="F299" s="338">
        <v>6</v>
      </c>
      <c r="G299" s="338">
        <v>3</v>
      </c>
      <c r="H299" s="338">
        <v>3</v>
      </c>
      <c r="I299" s="338">
        <v>6</v>
      </c>
      <c r="J299" s="185"/>
      <c r="K299" s="182"/>
      <c r="L299" s="182"/>
      <c r="M299" s="245">
        <v>3684.9</v>
      </c>
      <c r="N299" s="245">
        <v>1152.45</v>
      </c>
      <c r="O299" s="245">
        <v>570.29</v>
      </c>
      <c r="P299" s="245">
        <v>772.55</v>
      </c>
      <c r="Q299" s="245">
        <v>5162.2</v>
      </c>
      <c r="R299" s="245"/>
      <c r="S299" s="182"/>
      <c r="T299" s="182"/>
      <c r="U299" s="352">
        <v>283.45384615384597</v>
      </c>
      <c r="V299" s="352">
        <v>192.07499999999999</v>
      </c>
      <c r="W299" s="352">
        <v>190.09666666666701</v>
      </c>
      <c r="X299" s="352">
        <v>257.51666666666699</v>
      </c>
      <c r="Y299" s="352">
        <v>860.36666666666702</v>
      </c>
      <c r="AA299" s="182"/>
      <c r="AB299" s="185" t="s">
        <v>490</v>
      </c>
      <c r="AC299" s="185"/>
      <c r="AD299" s="186" t="s">
        <v>219</v>
      </c>
      <c r="AE299" s="354">
        <v>28</v>
      </c>
      <c r="AF299" s="354">
        <v>17</v>
      </c>
      <c r="AG299" s="354">
        <v>10</v>
      </c>
      <c r="AH299" s="354">
        <v>7</v>
      </c>
      <c r="AI299" s="354">
        <v>4</v>
      </c>
      <c r="AJ299" s="187"/>
      <c r="AK299" s="182"/>
      <c r="AL299" s="182"/>
      <c r="AM299" s="291">
        <v>15556.7</v>
      </c>
      <c r="AN299" s="291">
        <v>3108.77</v>
      </c>
      <c r="AO299" s="291">
        <v>4353.75</v>
      </c>
      <c r="AP299" s="291">
        <v>615.76</v>
      </c>
      <c r="AQ299" s="291">
        <v>712.64</v>
      </c>
      <c r="AR299" s="282"/>
      <c r="AS299" s="280"/>
      <c r="AT299" s="280"/>
      <c r="AU299" s="282">
        <v>555.59642857142899</v>
      </c>
      <c r="AV299" s="282">
        <v>182.868823529412</v>
      </c>
      <c r="AW299" s="282">
        <v>435.375</v>
      </c>
      <c r="AX299" s="282">
        <v>87.965714285714299</v>
      </c>
      <c r="AY299" s="282">
        <v>178.16</v>
      </c>
      <c r="AZ299" s="187"/>
      <c r="BA299" s="182"/>
    </row>
    <row r="300" spans="1:53" s="188" customFormat="1" ht="13.5" thickBot="1" x14ac:dyDescent="0.25">
      <c r="A300" s="182"/>
      <c r="B300" s="189" t="s">
        <v>801</v>
      </c>
      <c r="C300" s="189"/>
      <c r="D300" s="215" t="s">
        <v>100</v>
      </c>
      <c r="E300" s="339">
        <v>1</v>
      </c>
      <c r="F300" s="339"/>
      <c r="G300" s="339"/>
      <c r="H300" s="339"/>
      <c r="I300" s="339"/>
      <c r="J300" s="189"/>
      <c r="K300" s="182"/>
      <c r="L300" s="182"/>
      <c r="M300" s="273">
        <v>75.89</v>
      </c>
      <c r="N300" s="273"/>
      <c r="O300" s="273"/>
      <c r="P300" s="273"/>
      <c r="Q300" s="273"/>
      <c r="R300" s="273"/>
      <c r="S300" s="182"/>
      <c r="T300" s="182"/>
      <c r="U300" s="352">
        <v>75.89</v>
      </c>
      <c r="V300" s="352"/>
      <c r="W300" s="352"/>
      <c r="X300" s="352"/>
      <c r="Y300" s="352"/>
      <c r="AA300" s="182"/>
      <c r="AB300" s="189" t="s">
        <v>491</v>
      </c>
      <c r="AC300" s="189"/>
      <c r="AD300" s="190" t="s">
        <v>164</v>
      </c>
      <c r="AE300" s="355">
        <v>101</v>
      </c>
      <c r="AF300" s="355">
        <v>53</v>
      </c>
      <c r="AG300" s="355">
        <v>40</v>
      </c>
      <c r="AH300" s="355">
        <v>34</v>
      </c>
      <c r="AI300" s="355">
        <v>30</v>
      </c>
      <c r="AJ300" s="192"/>
      <c r="AK300" s="182"/>
      <c r="AL300" s="182"/>
      <c r="AM300" s="292">
        <v>29694.799999999999</v>
      </c>
      <c r="AN300" s="293">
        <v>11566.42</v>
      </c>
      <c r="AO300" s="293">
        <v>35432.080000000002</v>
      </c>
      <c r="AP300" s="293">
        <v>10620.07</v>
      </c>
      <c r="AQ300" s="293">
        <v>47132.2</v>
      </c>
      <c r="AR300" s="284"/>
      <c r="AS300" s="280"/>
      <c r="AT300" s="280"/>
      <c r="AU300" s="283">
        <v>294.00792079207901</v>
      </c>
      <c r="AV300" s="284">
        <v>218.23433962264099</v>
      </c>
      <c r="AW300" s="284">
        <v>885.80200000000002</v>
      </c>
      <c r="AX300" s="284">
        <v>312.35500000000002</v>
      </c>
      <c r="AY300" s="284">
        <v>1571.0733333333301</v>
      </c>
      <c r="AZ300" s="192"/>
      <c r="BA300" s="182"/>
    </row>
    <row r="301" spans="1:53" s="188" customFormat="1" x14ac:dyDescent="0.2">
      <c r="A301" s="182"/>
      <c r="B301" s="185" t="s">
        <v>399</v>
      </c>
      <c r="C301" s="185"/>
      <c r="D301" s="213" t="s">
        <v>100</v>
      </c>
      <c r="E301" s="338">
        <v>5</v>
      </c>
      <c r="F301" s="338">
        <v>1</v>
      </c>
      <c r="G301" s="338">
        <v>1</v>
      </c>
      <c r="H301" s="338"/>
      <c r="I301" s="338"/>
      <c r="J301" s="185"/>
      <c r="K301" s="182"/>
      <c r="L301" s="182"/>
      <c r="M301" s="245">
        <v>2036.26</v>
      </c>
      <c r="N301" s="245">
        <v>151.16999999999999</v>
      </c>
      <c r="O301" s="245">
        <v>161.79</v>
      </c>
      <c r="P301" s="245"/>
      <c r="Q301" s="245"/>
      <c r="R301" s="245"/>
      <c r="S301" s="182"/>
      <c r="T301" s="182"/>
      <c r="U301" s="352">
        <v>407.25200000000001</v>
      </c>
      <c r="V301" s="352">
        <v>151.16999999999999</v>
      </c>
      <c r="W301" s="352">
        <v>161.79</v>
      </c>
      <c r="X301" s="352"/>
      <c r="Y301" s="352"/>
      <c r="AA301" s="182"/>
      <c r="AB301" s="185" t="s">
        <v>492</v>
      </c>
      <c r="AC301" s="185"/>
      <c r="AD301" s="186" t="s">
        <v>97</v>
      </c>
      <c r="AE301" s="354">
        <v>1</v>
      </c>
      <c r="AF301" s="354"/>
      <c r="AG301" s="354"/>
      <c r="AH301" s="354"/>
      <c r="AI301" s="354"/>
      <c r="AJ301" s="187"/>
      <c r="AK301" s="182"/>
      <c r="AL301" s="182"/>
      <c r="AM301" s="291">
        <v>29.88</v>
      </c>
      <c r="AN301" s="291"/>
      <c r="AO301" s="291"/>
      <c r="AP301" s="291"/>
      <c r="AQ301" s="291"/>
      <c r="AR301" s="282"/>
      <c r="AS301" s="280"/>
      <c r="AT301" s="280"/>
      <c r="AU301" s="282">
        <v>29.88</v>
      </c>
      <c r="AV301" s="282"/>
      <c r="AW301" s="282"/>
      <c r="AX301" s="282"/>
      <c r="AY301" s="282"/>
      <c r="AZ301" s="187"/>
      <c r="BA301" s="182"/>
    </row>
    <row r="302" spans="1:53" s="188" customFormat="1" x14ac:dyDescent="0.2">
      <c r="A302" s="182"/>
      <c r="B302" s="185" t="s">
        <v>399</v>
      </c>
      <c r="C302" s="185"/>
      <c r="D302" s="213" t="s">
        <v>77</v>
      </c>
      <c r="E302" s="338">
        <v>681</v>
      </c>
      <c r="F302" s="338">
        <v>338</v>
      </c>
      <c r="G302" s="338">
        <v>238</v>
      </c>
      <c r="H302" s="338">
        <v>214</v>
      </c>
      <c r="I302" s="338">
        <v>329</v>
      </c>
      <c r="J302" s="185"/>
      <c r="K302" s="182"/>
      <c r="L302" s="182"/>
      <c r="M302" s="245">
        <v>191080.86</v>
      </c>
      <c r="N302" s="245">
        <v>56605.91</v>
      </c>
      <c r="O302" s="245">
        <v>27046.16</v>
      </c>
      <c r="P302" s="245">
        <v>37286.51</v>
      </c>
      <c r="Q302" s="245">
        <v>275845.56</v>
      </c>
      <c r="R302" s="245"/>
      <c r="S302" s="182"/>
      <c r="T302" s="182"/>
      <c r="U302" s="352">
        <v>280.58863436123301</v>
      </c>
      <c r="V302" s="352">
        <v>167.47310650887599</v>
      </c>
      <c r="W302" s="352">
        <v>113.639327731092</v>
      </c>
      <c r="X302" s="352">
        <v>174.23602803738299</v>
      </c>
      <c r="Y302" s="352">
        <v>838.436352583587</v>
      </c>
      <c r="AA302" s="182"/>
      <c r="AB302" s="185" t="s">
        <v>493</v>
      </c>
      <c r="AC302" s="185"/>
      <c r="AD302" s="186" t="s">
        <v>77</v>
      </c>
      <c r="AE302" s="354">
        <v>2</v>
      </c>
      <c r="AF302" s="354">
        <v>2</v>
      </c>
      <c r="AG302" s="354">
        <v>2</v>
      </c>
      <c r="AH302" s="354">
        <v>2</v>
      </c>
      <c r="AI302" s="354">
        <v>2</v>
      </c>
      <c r="AJ302" s="187"/>
      <c r="AK302" s="182"/>
      <c r="AL302" s="182"/>
      <c r="AM302" s="291">
        <v>92.79</v>
      </c>
      <c r="AN302" s="291">
        <v>73.39</v>
      </c>
      <c r="AO302" s="291">
        <v>58.44</v>
      </c>
      <c r="AP302" s="291">
        <v>101.49</v>
      </c>
      <c r="AQ302" s="291">
        <v>828.38</v>
      </c>
      <c r="AR302" s="282"/>
      <c r="AS302" s="280"/>
      <c r="AT302" s="280"/>
      <c r="AU302" s="282">
        <v>46.395000000000003</v>
      </c>
      <c r="AV302" s="282">
        <v>36.695</v>
      </c>
      <c r="AW302" s="282">
        <v>29.22</v>
      </c>
      <c r="AX302" s="282">
        <v>50.744999999999997</v>
      </c>
      <c r="AY302" s="282">
        <v>414.19</v>
      </c>
      <c r="AZ302" s="187"/>
      <c r="BA302" s="182"/>
    </row>
    <row r="303" spans="1:53" s="188" customFormat="1" x14ac:dyDescent="0.2">
      <c r="A303" s="182"/>
      <c r="B303" s="185" t="s">
        <v>400</v>
      </c>
      <c r="C303" s="185"/>
      <c r="D303" s="213" t="s">
        <v>388</v>
      </c>
      <c r="E303" s="338">
        <v>78</v>
      </c>
      <c r="F303" s="338">
        <v>35</v>
      </c>
      <c r="G303" s="338">
        <v>18</v>
      </c>
      <c r="H303" s="338">
        <v>24</v>
      </c>
      <c r="I303" s="338">
        <v>27</v>
      </c>
      <c r="J303" s="185"/>
      <c r="K303" s="182"/>
      <c r="L303" s="182"/>
      <c r="M303" s="245">
        <v>29890.36</v>
      </c>
      <c r="N303" s="245">
        <v>10064.39</v>
      </c>
      <c r="O303" s="245">
        <v>3081.47</v>
      </c>
      <c r="P303" s="245">
        <v>4579.58</v>
      </c>
      <c r="Q303" s="245">
        <v>34049.550000000003</v>
      </c>
      <c r="R303" s="245"/>
      <c r="S303" s="182"/>
      <c r="T303" s="182"/>
      <c r="U303" s="352">
        <v>383.20974358974399</v>
      </c>
      <c r="V303" s="352">
        <v>287.55399999999997</v>
      </c>
      <c r="W303" s="352">
        <v>171.19277777777799</v>
      </c>
      <c r="X303" s="352">
        <v>190.81583333333299</v>
      </c>
      <c r="Y303" s="352">
        <v>1261.0944444444399</v>
      </c>
      <c r="AA303" s="182"/>
      <c r="AB303" s="185" t="s">
        <v>493</v>
      </c>
      <c r="AC303" s="185"/>
      <c r="AD303" s="186" t="s">
        <v>120</v>
      </c>
      <c r="AE303" s="354">
        <v>1</v>
      </c>
      <c r="AF303" s="354"/>
      <c r="AG303" s="354"/>
      <c r="AH303" s="354"/>
      <c r="AI303" s="354"/>
      <c r="AJ303" s="187"/>
      <c r="AK303" s="182"/>
      <c r="AL303" s="182"/>
      <c r="AM303" s="291">
        <v>15.88</v>
      </c>
      <c r="AN303" s="291"/>
      <c r="AO303" s="291"/>
      <c r="AP303" s="291"/>
      <c r="AQ303" s="291"/>
      <c r="AR303" s="282"/>
      <c r="AS303" s="280"/>
      <c r="AT303" s="280"/>
      <c r="AU303" s="282">
        <v>15.88</v>
      </c>
      <c r="AV303" s="282"/>
      <c r="AW303" s="282"/>
      <c r="AX303" s="282"/>
      <c r="AY303" s="282"/>
      <c r="AZ303" s="187"/>
      <c r="BA303" s="182"/>
    </row>
    <row r="304" spans="1:53" s="188" customFormat="1" x14ac:dyDescent="0.2">
      <c r="A304" s="182"/>
      <c r="B304" s="185" t="s">
        <v>674</v>
      </c>
      <c r="C304" s="185"/>
      <c r="D304" s="213" t="s">
        <v>388</v>
      </c>
      <c r="E304" s="338">
        <v>49</v>
      </c>
      <c r="F304" s="338">
        <v>14</v>
      </c>
      <c r="G304" s="338">
        <v>8</v>
      </c>
      <c r="H304" s="338">
        <v>7</v>
      </c>
      <c r="I304" s="338">
        <v>10</v>
      </c>
      <c r="J304" s="185"/>
      <c r="K304" s="182"/>
      <c r="L304" s="182"/>
      <c r="M304" s="245">
        <v>18688.73</v>
      </c>
      <c r="N304" s="245">
        <v>5422.19</v>
      </c>
      <c r="O304" s="245">
        <v>3683.72</v>
      </c>
      <c r="P304" s="245">
        <v>2528</v>
      </c>
      <c r="Q304" s="245">
        <v>105804.16</v>
      </c>
      <c r="R304" s="245"/>
      <c r="S304" s="182"/>
      <c r="T304" s="182"/>
      <c r="U304" s="352">
        <v>381.40265306122501</v>
      </c>
      <c r="V304" s="352">
        <v>387.29928571428599</v>
      </c>
      <c r="W304" s="352">
        <v>460.46499999999997</v>
      </c>
      <c r="X304" s="352">
        <v>361.142857142857</v>
      </c>
      <c r="Y304" s="352">
        <v>10580.415999999999</v>
      </c>
      <c r="AA304" s="182"/>
      <c r="AB304" s="185" t="s">
        <v>496</v>
      </c>
      <c r="AC304" s="185"/>
      <c r="AD304" s="186" t="s">
        <v>439</v>
      </c>
      <c r="AE304" s="354">
        <v>45</v>
      </c>
      <c r="AF304" s="354">
        <v>16</v>
      </c>
      <c r="AG304" s="354">
        <v>13</v>
      </c>
      <c r="AH304" s="354">
        <v>8</v>
      </c>
      <c r="AI304" s="354">
        <v>6</v>
      </c>
      <c r="AJ304" s="187"/>
      <c r="AK304" s="182"/>
      <c r="AL304" s="182"/>
      <c r="AM304" s="291">
        <v>10029.83</v>
      </c>
      <c r="AN304" s="291">
        <v>1255.77</v>
      </c>
      <c r="AO304" s="291">
        <v>811</v>
      </c>
      <c r="AP304" s="291">
        <v>527.61</v>
      </c>
      <c r="AQ304" s="291">
        <v>2269.7199999999998</v>
      </c>
      <c r="AR304" s="282"/>
      <c r="AS304" s="280"/>
      <c r="AT304" s="280"/>
      <c r="AU304" s="282">
        <v>222.885111111111</v>
      </c>
      <c r="AV304" s="282">
        <v>78.485624999999999</v>
      </c>
      <c r="AW304" s="282">
        <v>62.384615384615401</v>
      </c>
      <c r="AX304" s="282">
        <v>65.951250000000002</v>
      </c>
      <c r="AY304" s="282">
        <v>378.28666666666697</v>
      </c>
      <c r="AZ304" s="187"/>
      <c r="BA304" s="182"/>
    </row>
    <row r="305" spans="1:53" s="188" customFormat="1" x14ac:dyDescent="0.2">
      <c r="A305" s="182"/>
      <c r="B305" s="185" t="s">
        <v>675</v>
      </c>
      <c r="C305" s="185"/>
      <c r="D305" s="213" t="s">
        <v>388</v>
      </c>
      <c r="E305" s="338">
        <v>1</v>
      </c>
      <c r="F305" s="338"/>
      <c r="G305" s="338"/>
      <c r="H305" s="338"/>
      <c r="I305" s="338"/>
      <c r="J305" s="185"/>
      <c r="K305" s="182"/>
      <c r="L305" s="182"/>
      <c r="M305" s="245">
        <v>626.35</v>
      </c>
      <c r="N305" s="245"/>
      <c r="O305" s="245"/>
      <c r="P305" s="245"/>
      <c r="Q305" s="245"/>
      <c r="R305" s="245"/>
      <c r="S305" s="182"/>
      <c r="T305" s="182"/>
      <c r="U305" s="352">
        <v>626.35</v>
      </c>
      <c r="V305" s="352"/>
      <c r="W305" s="352"/>
      <c r="X305" s="352"/>
      <c r="Y305" s="352"/>
      <c r="AA305" s="182"/>
      <c r="AB305" s="185" t="s">
        <v>497</v>
      </c>
      <c r="AC305" s="185"/>
      <c r="AD305" s="186" t="s">
        <v>145</v>
      </c>
      <c r="AE305" s="354">
        <v>5</v>
      </c>
      <c r="AF305" s="354">
        <v>4</v>
      </c>
      <c r="AG305" s="354">
        <v>1</v>
      </c>
      <c r="AH305" s="354">
        <v>1</v>
      </c>
      <c r="AI305" s="354">
        <v>1</v>
      </c>
      <c r="AJ305" s="187"/>
      <c r="AK305" s="182"/>
      <c r="AL305" s="182"/>
      <c r="AM305" s="291">
        <v>501.82</v>
      </c>
      <c r="AN305" s="291">
        <v>725.61</v>
      </c>
      <c r="AO305" s="291">
        <v>127.45</v>
      </c>
      <c r="AP305" s="291">
        <v>125.28</v>
      </c>
      <c r="AQ305" s="291">
        <v>2025.61</v>
      </c>
      <c r="AR305" s="282"/>
      <c r="AS305" s="280"/>
      <c r="AT305" s="280"/>
      <c r="AU305" s="282">
        <v>100.364</v>
      </c>
      <c r="AV305" s="282">
        <v>181.4025</v>
      </c>
      <c r="AW305" s="282">
        <v>127.45</v>
      </c>
      <c r="AX305" s="282">
        <v>125.28</v>
      </c>
      <c r="AY305" s="282">
        <v>2025.61</v>
      </c>
      <c r="AZ305" s="187"/>
      <c r="BA305" s="182"/>
    </row>
    <row r="306" spans="1:53" s="188" customFormat="1" x14ac:dyDescent="0.2">
      <c r="A306" s="182"/>
      <c r="B306" s="185" t="s">
        <v>402</v>
      </c>
      <c r="C306" s="185"/>
      <c r="D306" s="213" t="s">
        <v>383</v>
      </c>
      <c r="E306" s="338">
        <v>98</v>
      </c>
      <c r="F306" s="338">
        <v>44</v>
      </c>
      <c r="G306" s="338">
        <v>30</v>
      </c>
      <c r="H306" s="338">
        <v>25</v>
      </c>
      <c r="I306" s="338">
        <v>36</v>
      </c>
      <c r="J306" s="185"/>
      <c r="K306" s="182"/>
      <c r="L306" s="182"/>
      <c r="M306" s="245">
        <v>28243.7</v>
      </c>
      <c r="N306" s="245">
        <v>8264.66</v>
      </c>
      <c r="O306" s="245">
        <v>3961.6</v>
      </c>
      <c r="P306" s="245">
        <v>3256.67</v>
      </c>
      <c r="Q306" s="245">
        <v>32636.48</v>
      </c>
      <c r="R306" s="245"/>
      <c r="S306" s="182"/>
      <c r="T306" s="182"/>
      <c r="U306" s="352">
        <v>288.201020408163</v>
      </c>
      <c r="V306" s="352">
        <v>187.833181818182</v>
      </c>
      <c r="W306" s="352">
        <v>132.053333333333</v>
      </c>
      <c r="X306" s="352">
        <v>130.26679999999999</v>
      </c>
      <c r="Y306" s="352">
        <v>906.56888888888898</v>
      </c>
      <c r="AA306" s="182"/>
      <c r="AB306" s="185" t="s">
        <v>498</v>
      </c>
      <c r="AC306" s="185"/>
      <c r="AD306" s="186" t="s">
        <v>63</v>
      </c>
      <c r="AE306" s="354">
        <v>6</v>
      </c>
      <c r="AF306" s="354">
        <v>3</v>
      </c>
      <c r="AG306" s="354">
        <v>1</v>
      </c>
      <c r="AH306" s="354">
        <v>1</v>
      </c>
      <c r="AI306" s="354">
        <v>1</v>
      </c>
      <c r="AJ306" s="187"/>
      <c r="AK306" s="182"/>
      <c r="AL306" s="182"/>
      <c r="AM306" s="291">
        <v>521.73</v>
      </c>
      <c r="AN306" s="291">
        <v>130.63</v>
      </c>
      <c r="AO306" s="291">
        <v>13.81</v>
      </c>
      <c r="AP306" s="291">
        <v>79.290000000000006</v>
      </c>
      <c r="AQ306" s="291">
        <v>351.33</v>
      </c>
      <c r="AR306" s="282"/>
      <c r="AS306" s="280"/>
      <c r="AT306" s="280"/>
      <c r="AU306" s="282">
        <v>86.954999999999998</v>
      </c>
      <c r="AV306" s="282">
        <v>43.543333333333301</v>
      </c>
      <c r="AW306" s="282">
        <v>13.81</v>
      </c>
      <c r="AX306" s="282">
        <v>79.290000000000006</v>
      </c>
      <c r="AY306" s="282">
        <v>351.33</v>
      </c>
      <c r="AZ306" s="187"/>
      <c r="BA306" s="182"/>
    </row>
    <row r="307" spans="1:53" s="188" customFormat="1" x14ac:dyDescent="0.2">
      <c r="A307" s="182"/>
      <c r="B307" s="185" t="s">
        <v>403</v>
      </c>
      <c r="C307" s="185"/>
      <c r="D307" s="213" t="s">
        <v>175</v>
      </c>
      <c r="E307" s="338">
        <v>3446</v>
      </c>
      <c r="F307" s="338">
        <v>1898</v>
      </c>
      <c r="G307" s="338">
        <v>1319</v>
      </c>
      <c r="H307" s="338">
        <v>1183</v>
      </c>
      <c r="I307" s="338">
        <v>1888</v>
      </c>
      <c r="J307" s="185"/>
      <c r="K307" s="182"/>
      <c r="L307" s="182"/>
      <c r="M307" s="245">
        <v>975344.07</v>
      </c>
      <c r="N307" s="245">
        <v>331224.42</v>
      </c>
      <c r="O307" s="245">
        <v>179543.23</v>
      </c>
      <c r="P307" s="245">
        <v>194952.72</v>
      </c>
      <c r="Q307" s="245">
        <v>1622421.32</v>
      </c>
      <c r="R307" s="245"/>
      <c r="S307" s="182"/>
      <c r="T307" s="182"/>
      <c r="U307" s="352">
        <v>283.03658444573398</v>
      </c>
      <c r="V307" s="352">
        <v>174.51233930453199</v>
      </c>
      <c r="W307" s="352">
        <v>136.120720242608</v>
      </c>
      <c r="X307" s="352">
        <v>164.795198647506</v>
      </c>
      <c r="Y307" s="352">
        <v>859.33332627118796</v>
      </c>
      <c r="AA307" s="182"/>
      <c r="AB307" s="185" t="s">
        <v>802</v>
      </c>
      <c r="AC307" s="185"/>
      <c r="AD307" s="186" t="s">
        <v>374</v>
      </c>
      <c r="AE307" s="354">
        <v>2</v>
      </c>
      <c r="AF307" s="354">
        <v>1</v>
      </c>
      <c r="AG307" s="354">
        <v>1</v>
      </c>
      <c r="AH307" s="354">
        <v>1</v>
      </c>
      <c r="AI307" s="354">
        <v>1</v>
      </c>
      <c r="AJ307" s="187"/>
      <c r="AK307" s="182"/>
      <c r="AL307" s="182"/>
      <c r="AM307" s="291">
        <v>187.22</v>
      </c>
      <c r="AN307" s="291">
        <v>13.81</v>
      </c>
      <c r="AO307" s="291">
        <v>12.24</v>
      </c>
      <c r="AP307" s="291">
        <v>12.67</v>
      </c>
      <c r="AQ307" s="291">
        <v>1069.51</v>
      </c>
      <c r="AR307" s="282"/>
      <c r="AS307" s="280"/>
      <c r="AT307" s="280"/>
      <c r="AU307" s="282">
        <v>93.61</v>
      </c>
      <c r="AV307" s="282">
        <v>13.81</v>
      </c>
      <c r="AW307" s="282">
        <v>12.24</v>
      </c>
      <c r="AX307" s="282">
        <v>12.67</v>
      </c>
      <c r="AY307" s="282">
        <v>1069.51</v>
      </c>
      <c r="AZ307" s="187"/>
      <c r="BA307" s="182"/>
    </row>
    <row r="308" spans="1:53" s="188" customFormat="1" x14ac:dyDescent="0.2">
      <c r="A308" s="182"/>
      <c r="B308" s="185" t="s">
        <v>405</v>
      </c>
      <c r="C308" s="185"/>
      <c r="D308" s="213" t="s">
        <v>393</v>
      </c>
      <c r="E308" s="338">
        <v>45</v>
      </c>
      <c r="F308" s="338">
        <v>25</v>
      </c>
      <c r="G308" s="338">
        <v>16</v>
      </c>
      <c r="H308" s="338">
        <v>15</v>
      </c>
      <c r="I308" s="338">
        <v>32</v>
      </c>
      <c r="J308" s="185"/>
      <c r="K308" s="182"/>
      <c r="L308" s="182"/>
      <c r="M308" s="245">
        <v>10798.91</v>
      </c>
      <c r="N308" s="245">
        <v>4323.97</v>
      </c>
      <c r="O308" s="245">
        <v>2689.98</v>
      </c>
      <c r="P308" s="245">
        <v>3163.43</v>
      </c>
      <c r="Q308" s="245">
        <v>37974.629999999997</v>
      </c>
      <c r="R308" s="245"/>
      <c r="S308" s="182"/>
      <c r="T308" s="182"/>
      <c r="U308" s="352">
        <v>239.97577777777801</v>
      </c>
      <c r="V308" s="352">
        <v>172.9588</v>
      </c>
      <c r="W308" s="352">
        <v>168.12375</v>
      </c>
      <c r="X308" s="352">
        <v>210.89533333333301</v>
      </c>
      <c r="Y308" s="352">
        <v>1186.7071874999999</v>
      </c>
      <c r="AA308" s="182"/>
      <c r="AB308" s="185" t="s">
        <v>685</v>
      </c>
      <c r="AC308" s="185"/>
      <c r="AD308" s="186" t="s">
        <v>63</v>
      </c>
      <c r="AE308" s="354">
        <v>1</v>
      </c>
      <c r="AF308" s="354"/>
      <c r="AG308" s="354"/>
      <c r="AH308" s="354"/>
      <c r="AI308" s="354"/>
      <c r="AJ308" s="187"/>
      <c r="AK308" s="182"/>
      <c r="AL308" s="182"/>
      <c r="AM308" s="291">
        <v>591.97</v>
      </c>
      <c r="AN308" s="291"/>
      <c r="AO308" s="291"/>
      <c r="AP308" s="291"/>
      <c r="AQ308" s="291"/>
      <c r="AR308" s="282"/>
      <c r="AS308" s="280"/>
      <c r="AT308" s="280"/>
      <c r="AU308" s="282">
        <v>591.97</v>
      </c>
      <c r="AV308" s="282"/>
      <c r="AW308" s="282"/>
      <c r="AX308" s="282"/>
      <c r="AY308" s="282"/>
      <c r="AZ308" s="187"/>
      <c r="BA308" s="182"/>
    </row>
    <row r="309" spans="1:53" s="188" customFormat="1" x14ac:dyDescent="0.2">
      <c r="A309" s="182"/>
      <c r="B309" s="185" t="s">
        <v>803</v>
      </c>
      <c r="C309" s="185"/>
      <c r="D309" s="213" t="s">
        <v>175</v>
      </c>
      <c r="E309" s="338">
        <v>1</v>
      </c>
      <c r="F309" s="338"/>
      <c r="G309" s="338"/>
      <c r="H309" s="338"/>
      <c r="I309" s="338"/>
      <c r="J309" s="185"/>
      <c r="K309" s="182"/>
      <c r="L309" s="182"/>
      <c r="M309" s="245">
        <v>190.32</v>
      </c>
      <c r="N309" s="245"/>
      <c r="O309" s="245"/>
      <c r="P309" s="245"/>
      <c r="Q309" s="245"/>
      <c r="R309" s="245"/>
      <c r="S309" s="182"/>
      <c r="T309" s="182"/>
      <c r="U309" s="352">
        <v>190.32</v>
      </c>
      <c r="V309" s="352"/>
      <c r="W309" s="352"/>
      <c r="X309" s="352"/>
      <c r="Y309" s="352"/>
      <c r="AA309" s="182"/>
      <c r="AB309" s="185" t="s">
        <v>499</v>
      </c>
      <c r="AC309" s="185"/>
      <c r="AD309" s="186" t="s">
        <v>224</v>
      </c>
      <c r="AE309" s="354">
        <v>15</v>
      </c>
      <c r="AF309" s="354">
        <v>9</v>
      </c>
      <c r="AG309" s="354">
        <v>7</v>
      </c>
      <c r="AH309" s="354">
        <v>5</v>
      </c>
      <c r="AI309" s="354">
        <v>4</v>
      </c>
      <c r="AJ309" s="187"/>
      <c r="AK309" s="182"/>
      <c r="AL309" s="182"/>
      <c r="AM309" s="291">
        <v>1815.8</v>
      </c>
      <c r="AN309" s="291">
        <v>657.51</v>
      </c>
      <c r="AO309" s="291">
        <v>615.77</v>
      </c>
      <c r="AP309" s="291">
        <v>555.29999999999995</v>
      </c>
      <c r="AQ309" s="291">
        <v>678.58</v>
      </c>
      <c r="AR309" s="282"/>
      <c r="AS309" s="280"/>
      <c r="AT309" s="280"/>
      <c r="AU309" s="282">
        <v>121.053333333333</v>
      </c>
      <c r="AV309" s="282">
        <v>73.0566666666667</v>
      </c>
      <c r="AW309" s="282">
        <v>87.967142857142903</v>
      </c>
      <c r="AX309" s="282">
        <v>111.06</v>
      </c>
      <c r="AY309" s="282">
        <v>169.64500000000001</v>
      </c>
      <c r="AZ309" s="187"/>
      <c r="BA309" s="182"/>
    </row>
    <row r="310" spans="1:53" s="188" customFormat="1" ht="13.5" thickBot="1" x14ac:dyDescent="0.25">
      <c r="A310" s="182"/>
      <c r="B310" s="189" t="s">
        <v>406</v>
      </c>
      <c r="C310" s="189"/>
      <c r="D310" s="215" t="s">
        <v>187</v>
      </c>
      <c r="E310" s="339">
        <v>4</v>
      </c>
      <c r="F310" s="339">
        <v>1</v>
      </c>
      <c r="G310" s="339">
        <v>1</v>
      </c>
      <c r="H310" s="339"/>
      <c r="I310" s="339">
        <v>1</v>
      </c>
      <c r="J310" s="189"/>
      <c r="K310" s="182"/>
      <c r="L310" s="182"/>
      <c r="M310" s="273">
        <v>602.19000000000005</v>
      </c>
      <c r="N310" s="273">
        <v>77.52</v>
      </c>
      <c r="O310" s="273">
        <v>97.43</v>
      </c>
      <c r="P310" s="273"/>
      <c r="Q310" s="273">
        <v>56.06</v>
      </c>
      <c r="R310" s="273"/>
      <c r="S310" s="182"/>
      <c r="T310" s="182"/>
      <c r="U310" s="352">
        <v>150.54750000000001</v>
      </c>
      <c r="V310" s="352">
        <v>77.52</v>
      </c>
      <c r="W310" s="352">
        <v>97.43</v>
      </c>
      <c r="X310" s="352"/>
      <c r="Y310" s="352">
        <v>56.06</v>
      </c>
      <c r="AA310" s="182"/>
      <c r="AB310" s="189" t="s">
        <v>499</v>
      </c>
      <c r="AC310" s="189"/>
      <c r="AD310" s="190" t="s">
        <v>527</v>
      </c>
      <c r="AE310" s="355">
        <v>1</v>
      </c>
      <c r="AF310" s="355">
        <v>1</v>
      </c>
      <c r="AG310" s="355">
        <v>1</v>
      </c>
      <c r="AH310" s="355"/>
      <c r="AI310" s="355"/>
      <c r="AJ310" s="192"/>
      <c r="AK310" s="182"/>
      <c r="AL310" s="182"/>
      <c r="AM310" s="292">
        <v>15.76</v>
      </c>
      <c r="AN310" s="293">
        <v>11.55</v>
      </c>
      <c r="AO310" s="293">
        <v>65</v>
      </c>
      <c r="AP310" s="293"/>
      <c r="AQ310" s="293"/>
      <c r="AR310" s="284"/>
      <c r="AS310" s="280"/>
      <c r="AT310" s="280"/>
      <c r="AU310" s="283">
        <v>15.76</v>
      </c>
      <c r="AV310" s="284">
        <v>11.55</v>
      </c>
      <c r="AW310" s="284">
        <v>65</v>
      </c>
      <c r="AX310" s="284"/>
      <c r="AY310" s="284"/>
      <c r="AZ310" s="192"/>
      <c r="BA310" s="182"/>
    </row>
    <row r="311" spans="1:53" s="188" customFormat="1" x14ac:dyDescent="0.2">
      <c r="A311" s="182"/>
      <c r="B311" s="185" t="s">
        <v>407</v>
      </c>
      <c r="C311" s="185"/>
      <c r="D311" s="213" t="s">
        <v>155</v>
      </c>
      <c r="E311" s="338">
        <v>280</v>
      </c>
      <c r="F311" s="338">
        <v>144</v>
      </c>
      <c r="G311" s="338">
        <v>102</v>
      </c>
      <c r="H311" s="338">
        <v>85</v>
      </c>
      <c r="I311" s="338">
        <v>137</v>
      </c>
      <c r="J311" s="185"/>
      <c r="K311" s="182"/>
      <c r="L311" s="182"/>
      <c r="M311" s="245">
        <v>79384.97</v>
      </c>
      <c r="N311" s="245">
        <v>36936.14</v>
      </c>
      <c r="O311" s="245">
        <v>13729.79</v>
      </c>
      <c r="P311" s="245">
        <v>11672.02</v>
      </c>
      <c r="Q311" s="245">
        <v>115206.19</v>
      </c>
      <c r="R311" s="245"/>
      <c r="S311" s="182"/>
      <c r="T311" s="182"/>
      <c r="U311" s="352">
        <v>283.51774999999998</v>
      </c>
      <c r="V311" s="352">
        <v>256.500972222222</v>
      </c>
      <c r="W311" s="352">
        <v>134.60578431372599</v>
      </c>
      <c r="X311" s="352">
        <v>137.31788235294101</v>
      </c>
      <c r="Y311" s="352">
        <v>840.92109489051097</v>
      </c>
      <c r="AA311" s="182"/>
      <c r="AB311" s="185" t="s">
        <v>500</v>
      </c>
      <c r="AC311" s="185"/>
      <c r="AD311" s="186" t="s">
        <v>107</v>
      </c>
      <c r="AE311" s="354">
        <v>75</v>
      </c>
      <c r="AF311" s="354">
        <v>41</v>
      </c>
      <c r="AG311" s="354">
        <v>24</v>
      </c>
      <c r="AH311" s="354">
        <v>22</v>
      </c>
      <c r="AI311" s="354">
        <v>20</v>
      </c>
      <c r="AJ311" s="187"/>
      <c r="AK311" s="182"/>
      <c r="AL311" s="182"/>
      <c r="AM311" s="291">
        <v>56325.14</v>
      </c>
      <c r="AN311" s="291">
        <v>33287.620000000003</v>
      </c>
      <c r="AO311" s="291">
        <v>2332.59</v>
      </c>
      <c r="AP311" s="291">
        <v>2543.31</v>
      </c>
      <c r="AQ311" s="291">
        <v>15860.46</v>
      </c>
      <c r="AR311" s="282"/>
      <c r="AS311" s="280"/>
      <c r="AT311" s="280"/>
      <c r="AU311" s="282">
        <v>751.00186666666696</v>
      </c>
      <c r="AV311" s="282">
        <v>811.89317073170696</v>
      </c>
      <c r="AW311" s="282">
        <v>97.191249999999997</v>
      </c>
      <c r="AX311" s="282">
        <v>115.605</v>
      </c>
      <c r="AY311" s="282">
        <v>793.02300000000002</v>
      </c>
      <c r="AZ311" s="187"/>
      <c r="BA311" s="182"/>
    </row>
    <row r="312" spans="1:53" s="188" customFormat="1" x14ac:dyDescent="0.2">
      <c r="A312" s="182"/>
      <c r="B312" s="185" t="s">
        <v>408</v>
      </c>
      <c r="C312" s="185"/>
      <c r="D312" s="213" t="s">
        <v>409</v>
      </c>
      <c r="E312" s="338">
        <v>132</v>
      </c>
      <c r="F312" s="338">
        <v>77</v>
      </c>
      <c r="G312" s="338">
        <v>55</v>
      </c>
      <c r="H312" s="338">
        <v>51</v>
      </c>
      <c r="I312" s="338">
        <v>67</v>
      </c>
      <c r="J312" s="185"/>
      <c r="K312" s="182"/>
      <c r="L312" s="182"/>
      <c r="M312" s="245">
        <v>41951.06</v>
      </c>
      <c r="N312" s="245">
        <v>15566.28</v>
      </c>
      <c r="O312" s="245">
        <v>8408.98</v>
      </c>
      <c r="P312" s="245">
        <v>11685.29</v>
      </c>
      <c r="Q312" s="245">
        <v>108872.31</v>
      </c>
      <c r="R312" s="245"/>
      <c r="S312" s="182"/>
      <c r="T312" s="182"/>
      <c r="U312" s="352">
        <v>317.81106060605998</v>
      </c>
      <c r="V312" s="352">
        <v>202.15948051948101</v>
      </c>
      <c r="W312" s="352">
        <v>152.89054545454499</v>
      </c>
      <c r="X312" s="352">
        <v>229.12333333333299</v>
      </c>
      <c r="Y312" s="352">
        <v>1624.9598507462699</v>
      </c>
      <c r="AA312" s="182"/>
      <c r="AB312" s="185" t="s">
        <v>502</v>
      </c>
      <c r="AC312" s="185"/>
      <c r="AD312" s="186" t="s">
        <v>88</v>
      </c>
      <c r="AE312" s="354">
        <v>7</v>
      </c>
      <c r="AF312" s="354">
        <v>7</v>
      </c>
      <c r="AG312" s="354">
        <v>1</v>
      </c>
      <c r="AH312" s="354">
        <v>5</v>
      </c>
      <c r="AI312" s="354">
        <v>3</v>
      </c>
      <c r="AJ312" s="187"/>
      <c r="AK312" s="182"/>
      <c r="AL312" s="182"/>
      <c r="AM312" s="291">
        <v>267.69</v>
      </c>
      <c r="AN312" s="291">
        <v>646.04</v>
      </c>
      <c r="AO312" s="291">
        <v>490.2</v>
      </c>
      <c r="AP312" s="291">
        <v>87.49</v>
      </c>
      <c r="AQ312" s="291">
        <v>188.43</v>
      </c>
      <c r="AR312" s="282"/>
      <c r="AS312" s="280"/>
      <c r="AT312" s="280"/>
      <c r="AU312" s="282">
        <v>38.2414285714286</v>
      </c>
      <c r="AV312" s="282">
        <v>92.291428571428597</v>
      </c>
      <c r="AW312" s="282">
        <v>490.2</v>
      </c>
      <c r="AX312" s="282">
        <v>17.498000000000001</v>
      </c>
      <c r="AY312" s="282">
        <v>62.81</v>
      </c>
      <c r="AZ312" s="187"/>
      <c r="BA312" s="182"/>
    </row>
    <row r="313" spans="1:53" s="188" customFormat="1" x14ac:dyDescent="0.2">
      <c r="A313" s="182"/>
      <c r="B313" s="185" t="s">
        <v>411</v>
      </c>
      <c r="C313" s="185"/>
      <c r="D313" s="213" t="s">
        <v>93</v>
      </c>
      <c r="E313" s="338">
        <v>203</v>
      </c>
      <c r="F313" s="338">
        <v>90</v>
      </c>
      <c r="G313" s="338">
        <v>63</v>
      </c>
      <c r="H313" s="338">
        <v>50</v>
      </c>
      <c r="I313" s="338">
        <v>79</v>
      </c>
      <c r="J313" s="185"/>
      <c r="K313" s="182"/>
      <c r="L313" s="182"/>
      <c r="M313" s="245">
        <v>52319.7</v>
      </c>
      <c r="N313" s="245">
        <v>15267.4</v>
      </c>
      <c r="O313" s="245">
        <v>6962.34</v>
      </c>
      <c r="P313" s="245">
        <v>7350.13</v>
      </c>
      <c r="Q313" s="245">
        <v>75384.92</v>
      </c>
      <c r="R313" s="245"/>
      <c r="S313" s="182"/>
      <c r="T313" s="182"/>
      <c r="U313" s="352">
        <v>257.73251231527098</v>
      </c>
      <c r="V313" s="352">
        <v>169.63777777777801</v>
      </c>
      <c r="W313" s="352">
        <v>110.51333333333299</v>
      </c>
      <c r="X313" s="352">
        <v>147.0026</v>
      </c>
      <c r="Y313" s="352">
        <v>954.23949367088596</v>
      </c>
      <c r="AA313" s="182"/>
      <c r="AB313" s="185" t="s">
        <v>503</v>
      </c>
      <c r="AC313" s="185"/>
      <c r="AD313" s="186" t="s">
        <v>460</v>
      </c>
      <c r="AE313" s="354">
        <v>7</v>
      </c>
      <c r="AF313" s="354">
        <v>2</v>
      </c>
      <c r="AG313" s="354">
        <v>2</v>
      </c>
      <c r="AH313" s="354">
        <v>1</v>
      </c>
      <c r="AI313" s="354"/>
      <c r="AJ313" s="187"/>
      <c r="AK313" s="182"/>
      <c r="AL313" s="182"/>
      <c r="AM313" s="291">
        <v>1585.47</v>
      </c>
      <c r="AN313" s="291">
        <v>417.93</v>
      </c>
      <c r="AO313" s="291">
        <v>140.02000000000001</v>
      </c>
      <c r="AP313" s="291">
        <v>34.33</v>
      </c>
      <c r="AQ313" s="291"/>
      <c r="AR313" s="282"/>
      <c r="AS313" s="280"/>
      <c r="AT313" s="280"/>
      <c r="AU313" s="282">
        <v>226.495714285714</v>
      </c>
      <c r="AV313" s="282">
        <v>208.965</v>
      </c>
      <c r="AW313" s="282">
        <v>70.010000000000005</v>
      </c>
      <c r="AX313" s="282">
        <v>34.33</v>
      </c>
      <c r="AY313" s="282"/>
      <c r="AZ313" s="187"/>
      <c r="BA313" s="182"/>
    </row>
    <row r="314" spans="1:53" s="188" customFormat="1" x14ac:dyDescent="0.2">
      <c r="A314" s="182"/>
      <c r="B314" s="185" t="s">
        <v>412</v>
      </c>
      <c r="C314" s="185"/>
      <c r="D314" s="213" t="s">
        <v>63</v>
      </c>
      <c r="E314" s="338">
        <v>4</v>
      </c>
      <c r="F314" s="338">
        <v>2</v>
      </c>
      <c r="G314" s="338">
        <v>1</v>
      </c>
      <c r="H314" s="338"/>
      <c r="I314" s="338">
        <v>1</v>
      </c>
      <c r="J314" s="185"/>
      <c r="K314" s="182"/>
      <c r="L314" s="182"/>
      <c r="M314" s="245">
        <v>395.74</v>
      </c>
      <c r="N314" s="245">
        <v>143.77000000000001</v>
      </c>
      <c r="O314" s="245">
        <v>6.98</v>
      </c>
      <c r="P314" s="245"/>
      <c r="Q314" s="245">
        <v>358.12</v>
      </c>
      <c r="R314" s="245"/>
      <c r="S314" s="182"/>
      <c r="T314" s="182"/>
      <c r="U314" s="352">
        <v>98.935000000000002</v>
      </c>
      <c r="V314" s="352">
        <v>71.885000000000005</v>
      </c>
      <c r="W314" s="352">
        <v>6.98</v>
      </c>
      <c r="X314" s="352"/>
      <c r="Y314" s="352">
        <v>358.12</v>
      </c>
      <c r="AA314" s="182"/>
      <c r="AB314" s="185" t="s">
        <v>686</v>
      </c>
      <c r="AC314" s="185"/>
      <c r="AD314" s="186" t="s">
        <v>167</v>
      </c>
      <c r="AE314" s="354">
        <v>1</v>
      </c>
      <c r="AF314" s="354"/>
      <c r="AG314" s="354"/>
      <c r="AH314" s="354"/>
      <c r="AI314" s="354"/>
      <c r="AJ314" s="187"/>
      <c r="AK314" s="182"/>
      <c r="AL314" s="182"/>
      <c r="AM314" s="291">
        <v>81.650000000000006</v>
      </c>
      <c r="AN314" s="291"/>
      <c r="AO314" s="291"/>
      <c r="AP314" s="291"/>
      <c r="AQ314" s="291"/>
      <c r="AR314" s="282"/>
      <c r="AS314" s="280"/>
      <c r="AT314" s="280"/>
      <c r="AU314" s="282">
        <v>81.650000000000006</v>
      </c>
      <c r="AV314" s="282"/>
      <c r="AW314" s="282"/>
      <c r="AX314" s="282"/>
      <c r="AY314" s="282"/>
      <c r="AZ314" s="187"/>
      <c r="BA314" s="182"/>
    </row>
    <row r="315" spans="1:53" s="188" customFormat="1" x14ac:dyDescent="0.2">
      <c r="A315" s="182"/>
      <c r="B315" s="185" t="s">
        <v>610</v>
      </c>
      <c r="C315" s="185"/>
      <c r="D315" s="213" t="s">
        <v>414</v>
      </c>
      <c r="E315" s="338">
        <v>1</v>
      </c>
      <c r="F315" s="338"/>
      <c r="G315" s="338"/>
      <c r="H315" s="338"/>
      <c r="I315" s="338"/>
      <c r="J315" s="185"/>
      <c r="K315" s="182"/>
      <c r="L315" s="182"/>
      <c r="M315" s="245">
        <v>72.42</v>
      </c>
      <c r="N315" s="245"/>
      <c r="O315" s="245"/>
      <c r="P315" s="245"/>
      <c r="Q315" s="245"/>
      <c r="R315" s="245"/>
      <c r="S315" s="182"/>
      <c r="T315" s="182"/>
      <c r="U315" s="352">
        <v>72.42</v>
      </c>
      <c r="V315" s="352"/>
      <c r="W315" s="352"/>
      <c r="X315" s="352"/>
      <c r="Y315" s="352"/>
      <c r="AA315" s="182"/>
      <c r="AB315" s="185" t="s">
        <v>505</v>
      </c>
      <c r="AC315" s="185"/>
      <c r="AD315" s="186" t="s">
        <v>506</v>
      </c>
      <c r="AE315" s="354">
        <v>11</v>
      </c>
      <c r="AF315" s="354">
        <v>4</v>
      </c>
      <c r="AG315" s="354">
        <v>1</v>
      </c>
      <c r="AH315" s="354"/>
      <c r="AI315" s="354"/>
      <c r="AJ315" s="187"/>
      <c r="AK315" s="182"/>
      <c r="AL315" s="182"/>
      <c r="AM315" s="291">
        <v>5837.11</v>
      </c>
      <c r="AN315" s="291">
        <v>493.18</v>
      </c>
      <c r="AO315" s="291">
        <v>173.56</v>
      </c>
      <c r="AP315" s="291"/>
      <c r="AQ315" s="291"/>
      <c r="AR315" s="282"/>
      <c r="AS315" s="280"/>
      <c r="AT315" s="280"/>
      <c r="AU315" s="282">
        <v>530.64636363636396</v>
      </c>
      <c r="AV315" s="282">
        <v>123.295</v>
      </c>
      <c r="AW315" s="282">
        <v>173.56</v>
      </c>
      <c r="AX315" s="282"/>
      <c r="AY315" s="282"/>
      <c r="AZ315" s="187"/>
      <c r="BA315" s="182"/>
    </row>
    <row r="316" spans="1:53" s="188" customFormat="1" x14ac:dyDescent="0.2">
      <c r="A316" s="182"/>
      <c r="B316" s="185" t="s">
        <v>413</v>
      </c>
      <c r="C316" s="185"/>
      <c r="D316" s="213" t="s">
        <v>414</v>
      </c>
      <c r="E316" s="338">
        <v>147</v>
      </c>
      <c r="F316" s="338">
        <v>79</v>
      </c>
      <c r="G316" s="338">
        <v>29</v>
      </c>
      <c r="H316" s="338">
        <v>50</v>
      </c>
      <c r="I316" s="338">
        <v>85</v>
      </c>
      <c r="J316" s="185"/>
      <c r="K316" s="182"/>
      <c r="L316" s="182"/>
      <c r="M316" s="245">
        <v>35313.54</v>
      </c>
      <c r="N316" s="245">
        <v>12418.22</v>
      </c>
      <c r="O316" s="245">
        <v>6913.24</v>
      </c>
      <c r="P316" s="245">
        <v>6587.74</v>
      </c>
      <c r="Q316" s="245">
        <v>71198.09</v>
      </c>
      <c r="R316" s="245"/>
      <c r="S316" s="182"/>
      <c r="T316" s="182"/>
      <c r="U316" s="352">
        <v>240.22816326530599</v>
      </c>
      <c r="V316" s="352">
        <v>157.192658227848</v>
      </c>
      <c r="W316" s="352">
        <v>238.387586206897</v>
      </c>
      <c r="X316" s="352">
        <v>131.75479999999999</v>
      </c>
      <c r="Y316" s="352">
        <v>837.62458823529403</v>
      </c>
      <c r="AA316" s="182"/>
      <c r="AB316" s="185" t="s">
        <v>507</v>
      </c>
      <c r="AC316" s="185"/>
      <c r="AD316" s="186" t="s">
        <v>104</v>
      </c>
      <c r="AE316" s="354">
        <v>22</v>
      </c>
      <c r="AF316" s="354">
        <v>19</v>
      </c>
      <c r="AG316" s="354">
        <v>10</v>
      </c>
      <c r="AH316" s="354">
        <v>9</v>
      </c>
      <c r="AI316" s="354">
        <v>7</v>
      </c>
      <c r="AJ316" s="187"/>
      <c r="AK316" s="182"/>
      <c r="AL316" s="182"/>
      <c r="AM316" s="291">
        <v>2872.43</v>
      </c>
      <c r="AN316" s="291">
        <v>6876.78</v>
      </c>
      <c r="AO316" s="291">
        <v>953.52</v>
      </c>
      <c r="AP316" s="291">
        <v>1030.45</v>
      </c>
      <c r="AQ316" s="291">
        <v>5184.67</v>
      </c>
      <c r="AR316" s="282"/>
      <c r="AS316" s="280"/>
      <c r="AT316" s="280"/>
      <c r="AU316" s="282">
        <v>130.565</v>
      </c>
      <c r="AV316" s="282">
        <v>361.935789473684</v>
      </c>
      <c r="AW316" s="282">
        <v>95.352000000000004</v>
      </c>
      <c r="AX316" s="282">
        <v>114.494444444444</v>
      </c>
      <c r="AY316" s="282">
        <v>740.66714285714295</v>
      </c>
      <c r="AZ316" s="187"/>
      <c r="BA316" s="182"/>
    </row>
    <row r="317" spans="1:53" s="188" customFormat="1" x14ac:dyDescent="0.2">
      <c r="A317" s="182"/>
      <c r="B317" s="185" t="s">
        <v>413</v>
      </c>
      <c r="C317" s="185"/>
      <c r="D317" s="213" t="s">
        <v>324</v>
      </c>
      <c r="E317" s="338">
        <v>1</v>
      </c>
      <c r="F317" s="338">
        <v>1</v>
      </c>
      <c r="G317" s="338"/>
      <c r="H317" s="338">
        <v>1</v>
      </c>
      <c r="I317" s="338">
        <v>1</v>
      </c>
      <c r="J317" s="185"/>
      <c r="K317" s="182"/>
      <c r="L317" s="182"/>
      <c r="M317" s="245">
        <v>313.14</v>
      </c>
      <c r="N317" s="245">
        <v>232.66</v>
      </c>
      <c r="O317" s="245"/>
      <c r="P317" s="245">
        <v>210.93</v>
      </c>
      <c r="Q317" s="245">
        <v>1.41</v>
      </c>
      <c r="R317" s="245"/>
      <c r="S317" s="182"/>
      <c r="T317" s="182"/>
      <c r="U317" s="352">
        <v>313.14</v>
      </c>
      <c r="V317" s="352">
        <v>232.66</v>
      </c>
      <c r="W317" s="352"/>
      <c r="X317" s="352">
        <v>210.93</v>
      </c>
      <c r="Y317" s="352">
        <v>1.41</v>
      </c>
      <c r="AA317" s="182"/>
      <c r="AB317" s="185" t="s">
        <v>509</v>
      </c>
      <c r="AC317" s="185"/>
      <c r="AD317" s="186" t="s">
        <v>73</v>
      </c>
      <c r="AE317" s="354">
        <v>118</v>
      </c>
      <c r="AF317" s="354">
        <v>70</v>
      </c>
      <c r="AG317" s="354">
        <v>53</v>
      </c>
      <c r="AH317" s="354">
        <v>35</v>
      </c>
      <c r="AI317" s="354">
        <v>36</v>
      </c>
      <c r="AJ317" s="187"/>
      <c r="AK317" s="182"/>
      <c r="AL317" s="182"/>
      <c r="AM317" s="291">
        <v>53459.25</v>
      </c>
      <c r="AN317" s="291">
        <v>22216.87</v>
      </c>
      <c r="AO317" s="291">
        <v>8960.7099999999991</v>
      </c>
      <c r="AP317" s="291">
        <v>4456.38</v>
      </c>
      <c r="AQ317" s="291">
        <v>30044.12</v>
      </c>
      <c r="AR317" s="282"/>
      <c r="AS317" s="280"/>
      <c r="AT317" s="280"/>
      <c r="AU317" s="282">
        <v>453.04449152542298</v>
      </c>
      <c r="AV317" s="282">
        <v>317.38385714285698</v>
      </c>
      <c r="AW317" s="282">
        <v>169.07</v>
      </c>
      <c r="AX317" s="282">
        <v>127.32514285714301</v>
      </c>
      <c r="AY317" s="282">
        <v>834.55888888888899</v>
      </c>
      <c r="AZ317" s="187"/>
      <c r="BA317" s="182"/>
    </row>
    <row r="318" spans="1:53" s="188" customFormat="1" x14ac:dyDescent="0.2">
      <c r="A318" s="182"/>
      <c r="B318" s="185" t="s">
        <v>676</v>
      </c>
      <c r="C318" s="185"/>
      <c r="D318" s="213" t="s">
        <v>414</v>
      </c>
      <c r="E318" s="338">
        <v>1</v>
      </c>
      <c r="F318" s="338">
        <v>1</v>
      </c>
      <c r="G318" s="338"/>
      <c r="H318" s="338">
        <v>1</v>
      </c>
      <c r="I318" s="338">
        <v>1</v>
      </c>
      <c r="J318" s="185"/>
      <c r="K318" s="182"/>
      <c r="L318" s="182"/>
      <c r="M318" s="245">
        <v>194.4</v>
      </c>
      <c r="N318" s="245">
        <v>100.96</v>
      </c>
      <c r="O318" s="245"/>
      <c r="P318" s="245">
        <v>118.45</v>
      </c>
      <c r="Q318" s="245">
        <v>539.70000000000005</v>
      </c>
      <c r="R318" s="245"/>
      <c r="S318" s="182"/>
      <c r="T318" s="182"/>
      <c r="U318" s="352">
        <v>194.4</v>
      </c>
      <c r="V318" s="352">
        <v>100.96</v>
      </c>
      <c r="W318" s="352"/>
      <c r="X318" s="352">
        <v>118.45</v>
      </c>
      <c r="Y318" s="352">
        <v>539.70000000000005</v>
      </c>
      <c r="AA318" s="182"/>
      <c r="AB318" s="185" t="s">
        <v>511</v>
      </c>
      <c r="AC318" s="185"/>
      <c r="AD318" s="186" t="s">
        <v>63</v>
      </c>
      <c r="AE318" s="354">
        <v>5</v>
      </c>
      <c r="AF318" s="354">
        <v>3</v>
      </c>
      <c r="AG318" s="354">
        <v>1</v>
      </c>
      <c r="AH318" s="354">
        <v>1</v>
      </c>
      <c r="AI318" s="354">
        <v>1</v>
      </c>
      <c r="AJ318" s="187"/>
      <c r="AK318" s="182"/>
      <c r="AL318" s="182"/>
      <c r="AM318" s="291">
        <v>2196.39</v>
      </c>
      <c r="AN318" s="291">
        <v>1505.46</v>
      </c>
      <c r="AO318" s="291">
        <v>23.81</v>
      </c>
      <c r="AP318" s="291">
        <v>27.1</v>
      </c>
      <c r="AQ318" s="291">
        <v>46.95</v>
      </c>
      <c r="AR318" s="282"/>
      <c r="AS318" s="280"/>
      <c r="AT318" s="280"/>
      <c r="AU318" s="282">
        <v>439.27800000000002</v>
      </c>
      <c r="AV318" s="282">
        <v>501.82</v>
      </c>
      <c r="AW318" s="282">
        <v>23.81</v>
      </c>
      <c r="AX318" s="282">
        <v>27.1</v>
      </c>
      <c r="AY318" s="282">
        <v>46.95</v>
      </c>
      <c r="AZ318" s="187"/>
      <c r="BA318" s="182"/>
    </row>
    <row r="319" spans="1:53" s="188" customFormat="1" x14ac:dyDescent="0.2">
      <c r="A319" s="182"/>
      <c r="B319" s="185" t="s">
        <v>415</v>
      </c>
      <c r="C319" s="185"/>
      <c r="D319" s="213" t="s">
        <v>324</v>
      </c>
      <c r="E319" s="338">
        <v>472</v>
      </c>
      <c r="F319" s="338">
        <v>216</v>
      </c>
      <c r="G319" s="338">
        <v>125</v>
      </c>
      <c r="H319" s="338">
        <v>103</v>
      </c>
      <c r="I319" s="338">
        <v>189</v>
      </c>
      <c r="J319" s="185"/>
      <c r="K319" s="182"/>
      <c r="L319" s="182"/>
      <c r="M319" s="245">
        <v>134196.96</v>
      </c>
      <c r="N319" s="245">
        <v>47718.21</v>
      </c>
      <c r="O319" s="245">
        <v>16004.33</v>
      </c>
      <c r="P319" s="245">
        <v>16775.27</v>
      </c>
      <c r="Q319" s="245">
        <v>157252.34</v>
      </c>
      <c r="R319" s="245"/>
      <c r="S319" s="182"/>
      <c r="T319" s="182"/>
      <c r="U319" s="352">
        <v>284.315593220339</v>
      </c>
      <c r="V319" s="352">
        <v>220.917638888889</v>
      </c>
      <c r="W319" s="352">
        <v>128.03464</v>
      </c>
      <c r="X319" s="352">
        <v>162.86669902912601</v>
      </c>
      <c r="Y319" s="352">
        <v>832.02296296296299</v>
      </c>
      <c r="AA319" s="182"/>
      <c r="AB319" s="185" t="s">
        <v>511</v>
      </c>
      <c r="AC319" s="185"/>
      <c r="AD319" s="186" t="s">
        <v>65</v>
      </c>
      <c r="AE319" s="354">
        <v>23</v>
      </c>
      <c r="AF319" s="354">
        <v>10</v>
      </c>
      <c r="AG319" s="354">
        <v>6</v>
      </c>
      <c r="AH319" s="354">
        <v>6</v>
      </c>
      <c r="AI319" s="354">
        <v>4</v>
      </c>
      <c r="AJ319" s="187"/>
      <c r="AK319" s="182"/>
      <c r="AL319" s="182"/>
      <c r="AM319" s="291">
        <v>36667.379999999997</v>
      </c>
      <c r="AN319" s="291">
        <v>2266.42</v>
      </c>
      <c r="AO319" s="291">
        <v>715.37</v>
      </c>
      <c r="AP319" s="291">
        <v>367.66</v>
      </c>
      <c r="AQ319" s="291">
        <v>304.73</v>
      </c>
      <c r="AR319" s="282"/>
      <c r="AS319" s="280"/>
      <c r="AT319" s="280"/>
      <c r="AU319" s="282">
        <v>1594.23391304348</v>
      </c>
      <c r="AV319" s="282">
        <v>226.642</v>
      </c>
      <c r="AW319" s="282">
        <v>119.228333333333</v>
      </c>
      <c r="AX319" s="282">
        <v>61.276666666666699</v>
      </c>
      <c r="AY319" s="282">
        <v>76.182500000000005</v>
      </c>
      <c r="AZ319" s="187"/>
      <c r="BA319" s="182"/>
    </row>
    <row r="320" spans="1:53" s="188" customFormat="1" ht="13.5" thickBot="1" x14ac:dyDescent="0.25">
      <c r="A320" s="182"/>
      <c r="B320" s="189" t="s">
        <v>415</v>
      </c>
      <c r="C320" s="189"/>
      <c r="D320" s="215" t="s">
        <v>90</v>
      </c>
      <c r="E320" s="339">
        <v>1</v>
      </c>
      <c r="F320" s="339"/>
      <c r="G320" s="339"/>
      <c r="H320" s="339"/>
      <c r="I320" s="339"/>
      <c r="J320" s="189"/>
      <c r="K320" s="182"/>
      <c r="L320" s="182"/>
      <c r="M320" s="273">
        <v>381.57</v>
      </c>
      <c r="N320" s="273"/>
      <c r="O320" s="273"/>
      <c r="P320" s="273"/>
      <c r="Q320" s="273"/>
      <c r="R320" s="273"/>
      <c r="S320" s="182"/>
      <c r="T320" s="182"/>
      <c r="U320" s="352">
        <v>381.57</v>
      </c>
      <c r="V320" s="352"/>
      <c r="W320" s="352"/>
      <c r="X320" s="352"/>
      <c r="Y320" s="352"/>
      <c r="AA320" s="182"/>
      <c r="AB320" s="189" t="s">
        <v>512</v>
      </c>
      <c r="AC320" s="189"/>
      <c r="AD320" s="190" t="s">
        <v>333</v>
      </c>
      <c r="AE320" s="355">
        <v>8</v>
      </c>
      <c r="AF320" s="355">
        <v>6</v>
      </c>
      <c r="AG320" s="355">
        <v>5</v>
      </c>
      <c r="AH320" s="355">
        <v>4</v>
      </c>
      <c r="AI320" s="355">
        <v>4</v>
      </c>
      <c r="AJ320" s="192"/>
      <c r="AK320" s="182"/>
      <c r="AL320" s="182"/>
      <c r="AM320" s="292">
        <v>886.31</v>
      </c>
      <c r="AN320" s="293">
        <v>487.34</v>
      </c>
      <c r="AO320" s="293">
        <v>341.25</v>
      </c>
      <c r="AP320" s="293">
        <v>247.94</v>
      </c>
      <c r="AQ320" s="293">
        <v>1576.31</v>
      </c>
      <c r="AR320" s="284"/>
      <c r="AS320" s="280"/>
      <c r="AT320" s="280"/>
      <c r="AU320" s="283">
        <v>110.78874999999999</v>
      </c>
      <c r="AV320" s="284">
        <v>81.223333333333301</v>
      </c>
      <c r="AW320" s="284">
        <v>68.25</v>
      </c>
      <c r="AX320" s="284">
        <v>61.984999999999999</v>
      </c>
      <c r="AY320" s="284">
        <v>394.07749999999999</v>
      </c>
      <c r="AZ320" s="192"/>
      <c r="BA320" s="182"/>
    </row>
    <row r="321" spans="1:53" s="188" customFormat="1" x14ac:dyDescent="0.2">
      <c r="A321" s="182"/>
      <c r="B321" s="185" t="s">
        <v>677</v>
      </c>
      <c r="C321" s="185"/>
      <c r="D321" s="213" t="s">
        <v>109</v>
      </c>
      <c r="E321" s="338">
        <v>1179</v>
      </c>
      <c r="F321" s="338">
        <v>547</v>
      </c>
      <c r="G321" s="338">
        <v>294</v>
      </c>
      <c r="H321" s="338">
        <v>217</v>
      </c>
      <c r="I321" s="338">
        <v>397</v>
      </c>
      <c r="J321" s="185"/>
      <c r="K321" s="182"/>
      <c r="L321" s="182"/>
      <c r="M321" s="245">
        <v>297938.63</v>
      </c>
      <c r="N321" s="245">
        <v>109439.25</v>
      </c>
      <c r="O321" s="245">
        <v>31409.29</v>
      </c>
      <c r="P321" s="245">
        <v>25238.41</v>
      </c>
      <c r="Q321" s="245">
        <v>246661.62</v>
      </c>
      <c r="R321" s="245"/>
      <c r="S321" s="182"/>
      <c r="T321" s="182"/>
      <c r="U321" s="352">
        <v>252.70452078032201</v>
      </c>
      <c r="V321" s="352">
        <v>200.071755027422</v>
      </c>
      <c r="W321" s="352">
        <v>106.834319727891</v>
      </c>
      <c r="X321" s="352">
        <v>116.30603686635899</v>
      </c>
      <c r="Y321" s="352">
        <v>621.31390428211603</v>
      </c>
      <c r="AA321" s="182"/>
      <c r="AB321" s="185" t="s">
        <v>513</v>
      </c>
      <c r="AC321" s="185"/>
      <c r="AD321" s="186" t="s">
        <v>368</v>
      </c>
      <c r="AE321" s="354">
        <v>1</v>
      </c>
      <c r="AF321" s="354"/>
      <c r="AG321" s="354"/>
      <c r="AH321" s="354"/>
      <c r="AI321" s="354"/>
      <c r="AJ321" s="187"/>
      <c r="AK321" s="182"/>
      <c r="AL321" s="182"/>
      <c r="AM321" s="291">
        <v>34.74</v>
      </c>
      <c r="AN321" s="291"/>
      <c r="AO321" s="291"/>
      <c r="AP321" s="291"/>
      <c r="AQ321" s="291"/>
      <c r="AR321" s="282"/>
      <c r="AS321" s="280"/>
      <c r="AT321" s="280"/>
      <c r="AU321" s="282">
        <v>34.74</v>
      </c>
      <c r="AV321" s="282"/>
      <c r="AW321" s="282"/>
      <c r="AX321" s="282"/>
      <c r="AY321" s="282"/>
      <c r="AZ321" s="187"/>
      <c r="BA321" s="182"/>
    </row>
    <row r="322" spans="1:53" s="188" customFormat="1" x14ac:dyDescent="0.2">
      <c r="A322" s="182"/>
      <c r="B322" s="185" t="s">
        <v>417</v>
      </c>
      <c r="C322" s="185"/>
      <c r="D322" s="213" t="s">
        <v>79</v>
      </c>
      <c r="E322" s="338">
        <v>41</v>
      </c>
      <c r="F322" s="338">
        <v>23</v>
      </c>
      <c r="G322" s="338">
        <v>21</v>
      </c>
      <c r="H322" s="338">
        <v>16</v>
      </c>
      <c r="I322" s="338">
        <v>18</v>
      </c>
      <c r="J322" s="185"/>
      <c r="K322" s="182"/>
      <c r="L322" s="182"/>
      <c r="M322" s="245">
        <v>12456.98</v>
      </c>
      <c r="N322" s="245">
        <v>4231.21</v>
      </c>
      <c r="O322" s="245">
        <v>56349.13</v>
      </c>
      <c r="P322" s="245">
        <v>3103.94</v>
      </c>
      <c r="Q322" s="245">
        <v>46368.18</v>
      </c>
      <c r="R322" s="245"/>
      <c r="S322" s="182"/>
      <c r="T322" s="182"/>
      <c r="U322" s="352">
        <v>303.82878048780498</v>
      </c>
      <c r="V322" s="352">
        <v>183.96565217391301</v>
      </c>
      <c r="W322" s="352">
        <v>2683.2919047618998</v>
      </c>
      <c r="X322" s="352">
        <v>193.99625</v>
      </c>
      <c r="Y322" s="352">
        <v>2576.0100000000002</v>
      </c>
      <c r="AA322" s="182"/>
      <c r="AB322" s="185" t="s">
        <v>513</v>
      </c>
      <c r="AC322" s="185"/>
      <c r="AD322" s="186" t="s">
        <v>369</v>
      </c>
      <c r="AE322" s="354">
        <v>98</v>
      </c>
      <c r="AF322" s="354">
        <v>39</v>
      </c>
      <c r="AG322" s="354">
        <v>16</v>
      </c>
      <c r="AH322" s="354">
        <v>16</v>
      </c>
      <c r="AI322" s="354">
        <v>15</v>
      </c>
      <c r="AJ322" s="187"/>
      <c r="AK322" s="182"/>
      <c r="AL322" s="182"/>
      <c r="AM322" s="291">
        <v>45481.16</v>
      </c>
      <c r="AN322" s="291">
        <v>17299.060000000001</v>
      </c>
      <c r="AO322" s="291">
        <v>5575.13</v>
      </c>
      <c r="AP322" s="291">
        <v>6409.62</v>
      </c>
      <c r="AQ322" s="291">
        <v>4741.17</v>
      </c>
      <c r="AR322" s="282"/>
      <c r="AS322" s="280"/>
      <c r="AT322" s="280"/>
      <c r="AU322" s="282">
        <v>464.09346938775502</v>
      </c>
      <c r="AV322" s="282">
        <v>443.56564102564101</v>
      </c>
      <c r="AW322" s="282">
        <v>348.44562500000001</v>
      </c>
      <c r="AX322" s="282">
        <v>400.60124999999999</v>
      </c>
      <c r="AY322" s="282">
        <v>316.07799999999997</v>
      </c>
      <c r="AZ322" s="187"/>
      <c r="BA322" s="182"/>
    </row>
    <row r="323" spans="1:53" s="188" customFormat="1" x14ac:dyDescent="0.2">
      <c r="A323" s="182"/>
      <c r="B323" s="185" t="s">
        <v>418</v>
      </c>
      <c r="C323" s="185"/>
      <c r="D323" s="213" t="s">
        <v>73</v>
      </c>
      <c r="E323" s="338"/>
      <c r="F323" s="338"/>
      <c r="G323" s="338"/>
      <c r="H323" s="338"/>
      <c r="I323" s="338">
        <v>1</v>
      </c>
      <c r="J323" s="185"/>
      <c r="K323" s="182"/>
      <c r="L323" s="182"/>
      <c r="M323" s="245"/>
      <c r="N323" s="245"/>
      <c r="O323" s="245"/>
      <c r="P323" s="245"/>
      <c r="Q323" s="245">
        <v>1214.8900000000001</v>
      </c>
      <c r="R323" s="245"/>
      <c r="S323" s="182"/>
      <c r="T323" s="182"/>
      <c r="U323" s="352"/>
      <c r="V323" s="352"/>
      <c r="W323" s="352"/>
      <c r="X323" s="352"/>
      <c r="Y323" s="352">
        <v>1214.8900000000001</v>
      </c>
      <c r="AA323" s="182"/>
      <c r="AB323" s="185" t="s">
        <v>514</v>
      </c>
      <c r="AC323" s="185"/>
      <c r="AD323" s="186" t="s">
        <v>88</v>
      </c>
      <c r="AE323" s="354">
        <v>1</v>
      </c>
      <c r="AF323" s="354"/>
      <c r="AG323" s="354"/>
      <c r="AH323" s="354"/>
      <c r="AI323" s="354"/>
      <c r="AJ323" s="187"/>
      <c r="AK323" s="182"/>
      <c r="AL323" s="182"/>
      <c r="AM323" s="291">
        <v>2.72</v>
      </c>
      <c r="AN323" s="291"/>
      <c r="AO323" s="291"/>
      <c r="AP323" s="291"/>
      <c r="AQ323" s="291"/>
      <c r="AR323" s="282"/>
      <c r="AS323" s="280"/>
      <c r="AT323" s="280"/>
      <c r="AU323" s="282">
        <v>2.72</v>
      </c>
      <c r="AV323" s="282"/>
      <c r="AW323" s="282"/>
      <c r="AX323" s="282"/>
      <c r="AY323" s="282"/>
      <c r="AZ323" s="187"/>
      <c r="BA323" s="182"/>
    </row>
    <row r="324" spans="1:53" s="188" customFormat="1" x14ac:dyDescent="0.2">
      <c r="A324" s="182"/>
      <c r="B324" s="185" t="s">
        <v>419</v>
      </c>
      <c r="C324" s="185"/>
      <c r="D324" s="213" t="s">
        <v>86</v>
      </c>
      <c r="E324" s="338">
        <v>1</v>
      </c>
      <c r="F324" s="338">
        <v>1</v>
      </c>
      <c r="G324" s="338"/>
      <c r="H324" s="338"/>
      <c r="I324" s="338"/>
      <c r="J324" s="185"/>
      <c r="K324" s="182"/>
      <c r="L324" s="182"/>
      <c r="M324" s="245">
        <v>600.66</v>
      </c>
      <c r="N324" s="245">
        <v>207.45</v>
      </c>
      <c r="O324" s="245"/>
      <c r="P324" s="245"/>
      <c r="Q324" s="245"/>
      <c r="R324" s="245"/>
      <c r="S324" s="182"/>
      <c r="T324" s="182"/>
      <c r="U324" s="352">
        <v>600.66</v>
      </c>
      <c r="V324" s="352">
        <v>207.45</v>
      </c>
      <c r="W324" s="352"/>
      <c r="X324" s="352"/>
      <c r="Y324" s="352"/>
      <c r="AA324" s="182"/>
      <c r="AB324" s="185" t="s">
        <v>515</v>
      </c>
      <c r="AC324" s="185"/>
      <c r="AD324" s="186" t="s">
        <v>516</v>
      </c>
      <c r="AE324" s="354">
        <v>13</v>
      </c>
      <c r="AF324" s="354">
        <v>5</v>
      </c>
      <c r="AG324" s="354">
        <v>5</v>
      </c>
      <c r="AH324" s="354">
        <v>3</v>
      </c>
      <c r="AI324" s="354">
        <v>2</v>
      </c>
      <c r="AJ324" s="187"/>
      <c r="AK324" s="182"/>
      <c r="AL324" s="182"/>
      <c r="AM324" s="291">
        <v>3437.77</v>
      </c>
      <c r="AN324" s="291">
        <v>127.82</v>
      </c>
      <c r="AO324" s="291">
        <v>145.93</v>
      </c>
      <c r="AP324" s="291">
        <v>211.39</v>
      </c>
      <c r="AQ324" s="291">
        <v>109.63</v>
      </c>
      <c r="AR324" s="282"/>
      <c r="AS324" s="280"/>
      <c r="AT324" s="280"/>
      <c r="AU324" s="282">
        <v>264.44384615384598</v>
      </c>
      <c r="AV324" s="282">
        <v>25.564</v>
      </c>
      <c r="AW324" s="282">
        <v>29.186</v>
      </c>
      <c r="AX324" s="282">
        <v>70.463333333333296</v>
      </c>
      <c r="AY324" s="282">
        <v>54.814999999999998</v>
      </c>
      <c r="AZ324" s="187"/>
      <c r="BA324" s="182"/>
    </row>
    <row r="325" spans="1:53" s="188" customFormat="1" x14ac:dyDescent="0.2">
      <c r="A325" s="182"/>
      <c r="B325" s="185" t="s">
        <v>419</v>
      </c>
      <c r="C325" s="185"/>
      <c r="D325" s="213" t="s">
        <v>110</v>
      </c>
      <c r="E325" s="338">
        <v>163</v>
      </c>
      <c r="F325" s="338">
        <v>79</v>
      </c>
      <c r="G325" s="338">
        <v>42</v>
      </c>
      <c r="H325" s="338">
        <v>30</v>
      </c>
      <c r="I325" s="338">
        <v>35</v>
      </c>
      <c r="J325" s="185"/>
      <c r="K325" s="182"/>
      <c r="L325" s="182"/>
      <c r="M325" s="245">
        <v>37989.18</v>
      </c>
      <c r="N325" s="245">
        <v>17734.96</v>
      </c>
      <c r="O325" s="245">
        <v>4220.03</v>
      </c>
      <c r="P325" s="245">
        <v>2628.45</v>
      </c>
      <c r="Q325" s="245">
        <v>25354.11</v>
      </c>
      <c r="R325" s="245"/>
      <c r="S325" s="182"/>
      <c r="T325" s="182"/>
      <c r="U325" s="352">
        <v>233.06245398773001</v>
      </c>
      <c r="V325" s="352">
        <v>224.493164556962</v>
      </c>
      <c r="W325" s="352">
        <v>100.476904761905</v>
      </c>
      <c r="X325" s="352">
        <v>87.614999999999995</v>
      </c>
      <c r="Y325" s="352">
        <v>724.40314285714305</v>
      </c>
      <c r="AA325" s="182"/>
      <c r="AB325" s="185" t="s">
        <v>517</v>
      </c>
      <c r="AC325" s="185"/>
      <c r="AD325" s="186" t="s">
        <v>211</v>
      </c>
      <c r="AE325" s="354">
        <v>9</v>
      </c>
      <c r="AF325" s="354">
        <v>3</v>
      </c>
      <c r="AG325" s="354">
        <v>2</v>
      </c>
      <c r="AH325" s="354">
        <v>2</v>
      </c>
      <c r="AI325" s="354">
        <v>2</v>
      </c>
      <c r="AJ325" s="187"/>
      <c r="AK325" s="182"/>
      <c r="AL325" s="182"/>
      <c r="AM325" s="291">
        <v>555.99</v>
      </c>
      <c r="AN325" s="291">
        <v>58.09</v>
      </c>
      <c r="AO325" s="291">
        <v>48.44</v>
      </c>
      <c r="AP325" s="291">
        <v>53.84</v>
      </c>
      <c r="AQ325" s="291">
        <v>103.52</v>
      </c>
      <c r="AR325" s="282"/>
      <c r="AS325" s="280"/>
      <c r="AT325" s="280"/>
      <c r="AU325" s="282">
        <v>61.776666666666699</v>
      </c>
      <c r="AV325" s="282">
        <v>19.363333333333301</v>
      </c>
      <c r="AW325" s="282">
        <v>24.22</v>
      </c>
      <c r="AX325" s="282">
        <v>26.92</v>
      </c>
      <c r="AY325" s="282">
        <v>51.76</v>
      </c>
      <c r="AZ325" s="187"/>
      <c r="BA325" s="182"/>
    </row>
    <row r="326" spans="1:53" s="188" customFormat="1" x14ac:dyDescent="0.2">
      <c r="A326" s="182"/>
      <c r="B326" s="185" t="s">
        <v>419</v>
      </c>
      <c r="C326" s="185"/>
      <c r="D326" s="213" t="s">
        <v>369</v>
      </c>
      <c r="E326" s="338">
        <v>1</v>
      </c>
      <c r="F326" s="338"/>
      <c r="G326" s="338"/>
      <c r="H326" s="338"/>
      <c r="I326" s="338">
        <v>1</v>
      </c>
      <c r="J326" s="185"/>
      <c r="K326" s="182"/>
      <c r="L326" s="182"/>
      <c r="M326" s="245">
        <v>276.04000000000002</v>
      </c>
      <c r="N326" s="245"/>
      <c r="O326" s="245"/>
      <c r="P326" s="245"/>
      <c r="Q326" s="245">
        <v>449.96</v>
      </c>
      <c r="R326" s="245"/>
      <c r="S326" s="182"/>
      <c r="T326" s="182"/>
      <c r="U326" s="352">
        <v>276.04000000000002</v>
      </c>
      <c r="V326" s="352"/>
      <c r="W326" s="352"/>
      <c r="X326" s="352"/>
      <c r="Y326" s="352">
        <v>449.96</v>
      </c>
      <c r="AA326" s="182"/>
      <c r="AB326" s="185" t="s">
        <v>518</v>
      </c>
      <c r="AC326" s="185"/>
      <c r="AD326" s="186" t="s">
        <v>324</v>
      </c>
      <c r="AE326" s="354">
        <v>1</v>
      </c>
      <c r="AF326" s="354">
        <v>1</v>
      </c>
      <c r="AG326" s="354">
        <v>1</v>
      </c>
      <c r="AH326" s="354">
        <v>1</v>
      </c>
      <c r="AI326" s="354">
        <v>1</v>
      </c>
      <c r="AJ326" s="187"/>
      <c r="AK326" s="182"/>
      <c r="AL326" s="182"/>
      <c r="AM326" s="291">
        <v>22.02</v>
      </c>
      <c r="AN326" s="291">
        <v>20.260000000000002</v>
      </c>
      <c r="AO326" s="291">
        <v>18.78</v>
      </c>
      <c r="AP326" s="291">
        <v>21.11</v>
      </c>
      <c r="AQ326" s="291">
        <v>579.64</v>
      </c>
      <c r="AR326" s="282"/>
      <c r="AS326" s="280"/>
      <c r="AT326" s="280"/>
      <c r="AU326" s="282">
        <v>22.02</v>
      </c>
      <c r="AV326" s="282">
        <v>20.260000000000002</v>
      </c>
      <c r="AW326" s="282">
        <v>18.78</v>
      </c>
      <c r="AX326" s="282">
        <v>21.11</v>
      </c>
      <c r="AY326" s="282">
        <v>579.64</v>
      </c>
      <c r="AZ326" s="187"/>
      <c r="BA326" s="182"/>
    </row>
    <row r="327" spans="1:53" s="188" customFormat="1" x14ac:dyDescent="0.2">
      <c r="A327" s="182"/>
      <c r="B327" s="185" t="s">
        <v>420</v>
      </c>
      <c r="C327" s="185"/>
      <c r="D327" s="213" t="s">
        <v>287</v>
      </c>
      <c r="E327" s="338">
        <v>329</v>
      </c>
      <c r="F327" s="338">
        <v>156</v>
      </c>
      <c r="G327" s="338">
        <v>106</v>
      </c>
      <c r="H327" s="338">
        <v>93</v>
      </c>
      <c r="I327" s="338">
        <v>137</v>
      </c>
      <c r="J327" s="185"/>
      <c r="K327" s="182"/>
      <c r="L327" s="182"/>
      <c r="M327" s="245">
        <v>97173.67</v>
      </c>
      <c r="N327" s="245">
        <v>38102.959999999999</v>
      </c>
      <c r="O327" s="245">
        <v>21394.42</v>
      </c>
      <c r="P327" s="245">
        <v>15195.62</v>
      </c>
      <c r="Q327" s="245">
        <v>115995.12</v>
      </c>
      <c r="R327" s="245"/>
      <c r="S327" s="182"/>
      <c r="T327" s="182"/>
      <c r="U327" s="352">
        <v>295.36069908814602</v>
      </c>
      <c r="V327" s="352">
        <v>244.24974358974401</v>
      </c>
      <c r="W327" s="352">
        <v>201.834150943396</v>
      </c>
      <c r="X327" s="352">
        <v>163.39376344086</v>
      </c>
      <c r="Y327" s="352">
        <v>846.67970802919695</v>
      </c>
      <c r="AA327" s="182"/>
      <c r="AB327" s="185" t="s">
        <v>520</v>
      </c>
      <c r="AC327" s="185"/>
      <c r="AD327" s="186" t="s">
        <v>225</v>
      </c>
      <c r="AE327" s="354">
        <v>18</v>
      </c>
      <c r="AF327" s="354">
        <v>3</v>
      </c>
      <c r="AG327" s="354">
        <v>2</v>
      </c>
      <c r="AH327" s="354">
        <v>3</v>
      </c>
      <c r="AI327" s="354">
        <v>2</v>
      </c>
      <c r="AJ327" s="187"/>
      <c r="AK327" s="182"/>
      <c r="AL327" s="182"/>
      <c r="AM327" s="291">
        <v>1837.38</v>
      </c>
      <c r="AN327" s="291">
        <v>44.54</v>
      </c>
      <c r="AO327" s="291">
        <v>33.15</v>
      </c>
      <c r="AP327" s="291">
        <v>58.37</v>
      </c>
      <c r="AQ327" s="291">
        <v>639.89</v>
      </c>
      <c r="AR327" s="282"/>
      <c r="AS327" s="280"/>
      <c r="AT327" s="280"/>
      <c r="AU327" s="282">
        <v>102.07666666666699</v>
      </c>
      <c r="AV327" s="282">
        <v>14.8466666666667</v>
      </c>
      <c r="AW327" s="282">
        <v>16.574999999999999</v>
      </c>
      <c r="AX327" s="282">
        <v>19.456666666666699</v>
      </c>
      <c r="AY327" s="282">
        <v>319.94499999999999</v>
      </c>
      <c r="AZ327" s="187"/>
      <c r="BA327" s="182"/>
    </row>
    <row r="328" spans="1:53" s="188" customFormat="1" x14ac:dyDescent="0.2">
      <c r="A328" s="182"/>
      <c r="B328" s="185" t="s">
        <v>421</v>
      </c>
      <c r="C328" s="185"/>
      <c r="D328" s="213" t="s">
        <v>295</v>
      </c>
      <c r="E328" s="338">
        <v>98</v>
      </c>
      <c r="F328" s="338">
        <v>47</v>
      </c>
      <c r="G328" s="338">
        <v>33</v>
      </c>
      <c r="H328" s="338">
        <v>29</v>
      </c>
      <c r="I328" s="338">
        <v>44</v>
      </c>
      <c r="J328" s="185"/>
      <c r="K328" s="182"/>
      <c r="L328" s="182"/>
      <c r="M328" s="245">
        <v>24131.39</v>
      </c>
      <c r="N328" s="245">
        <v>5742.62</v>
      </c>
      <c r="O328" s="245">
        <v>3261.02</v>
      </c>
      <c r="P328" s="245">
        <v>2823.38</v>
      </c>
      <c r="Q328" s="245">
        <v>49324.89</v>
      </c>
      <c r="R328" s="245"/>
      <c r="S328" s="182"/>
      <c r="T328" s="182"/>
      <c r="U328" s="352">
        <v>246.238673469388</v>
      </c>
      <c r="V328" s="352">
        <v>122.183404255319</v>
      </c>
      <c r="W328" s="352">
        <v>98.818787878787901</v>
      </c>
      <c r="X328" s="352">
        <v>97.357931034482704</v>
      </c>
      <c r="Y328" s="352">
        <v>1121.0202272727299</v>
      </c>
      <c r="AA328" s="182"/>
      <c r="AB328" s="185" t="s">
        <v>688</v>
      </c>
      <c r="AC328" s="185"/>
      <c r="AD328" s="186" t="s">
        <v>88</v>
      </c>
      <c r="AE328" s="354">
        <v>1</v>
      </c>
      <c r="AF328" s="354">
        <v>1</v>
      </c>
      <c r="AG328" s="354">
        <v>1</v>
      </c>
      <c r="AH328" s="354">
        <v>1</v>
      </c>
      <c r="AI328" s="354">
        <v>1</v>
      </c>
      <c r="AJ328" s="187"/>
      <c r="AK328" s="182"/>
      <c r="AL328" s="182"/>
      <c r="AM328" s="291">
        <v>239.52</v>
      </c>
      <c r="AN328" s="291">
        <v>231.79</v>
      </c>
      <c r="AO328" s="291">
        <v>188.84</v>
      </c>
      <c r="AP328" s="291">
        <v>213.75</v>
      </c>
      <c r="AQ328" s="291">
        <v>1007.33</v>
      </c>
      <c r="AR328" s="282"/>
      <c r="AS328" s="280"/>
      <c r="AT328" s="280"/>
      <c r="AU328" s="282">
        <v>239.52</v>
      </c>
      <c r="AV328" s="282">
        <v>231.79</v>
      </c>
      <c r="AW328" s="282">
        <v>188.84</v>
      </c>
      <c r="AX328" s="282">
        <v>213.75</v>
      </c>
      <c r="AY328" s="282">
        <v>1007.33</v>
      </c>
      <c r="AZ328" s="187"/>
      <c r="BA328" s="182"/>
    </row>
    <row r="329" spans="1:53" s="188" customFormat="1" x14ac:dyDescent="0.2">
      <c r="A329" s="182"/>
      <c r="B329" s="185" t="s">
        <v>422</v>
      </c>
      <c r="C329" s="185"/>
      <c r="D329" s="213" t="s">
        <v>410</v>
      </c>
      <c r="E329" s="338">
        <v>187</v>
      </c>
      <c r="F329" s="338">
        <v>93</v>
      </c>
      <c r="G329" s="338">
        <v>61</v>
      </c>
      <c r="H329" s="338">
        <v>53</v>
      </c>
      <c r="I329" s="338">
        <v>78</v>
      </c>
      <c r="J329" s="185"/>
      <c r="K329" s="182"/>
      <c r="L329" s="182"/>
      <c r="M329" s="245">
        <v>50529.77</v>
      </c>
      <c r="N329" s="245">
        <v>33947.839999999997</v>
      </c>
      <c r="O329" s="245">
        <v>8466.89</v>
      </c>
      <c r="P329" s="245">
        <v>8346.1299999999992</v>
      </c>
      <c r="Q329" s="245">
        <v>74434.91</v>
      </c>
      <c r="R329" s="245"/>
      <c r="S329" s="182"/>
      <c r="T329" s="182"/>
      <c r="U329" s="352">
        <v>270.21267379679199</v>
      </c>
      <c r="V329" s="352">
        <v>365.03053763440897</v>
      </c>
      <c r="W329" s="352">
        <v>138.801475409836</v>
      </c>
      <c r="X329" s="352">
        <v>157.47415094339601</v>
      </c>
      <c r="Y329" s="352">
        <v>954.29371794871804</v>
      </c>
      <c r="AA329" s="182"/>
      <c r="AB329" s="185" t="s">
        <v>522</v>
      </c>
      <c r="AC329" s="185"/>
      <c r="AD329" s="186" t="s">
        <v>104</v>
      </c>
      <c r="AE329" s="354">
        <v>1</v>
      </c>
      <c r="AF329" s="354">
        <v>1</v>
      </c>
      <c r="AG329" s="354"/>
      <c r="AH329" s="354"/>
      <c r="AI329" s="354"/>
      <c r="AJ329" s="187"/>
      <c r="AK329" s="182"/>
      <c r="AL329" s="182"/>
      <c r="AM329" s="291">
        <v>23.53</v>
      </c>
      <c r="AN329" s="291">
        <v>10.86</v>
      </c>
      <c r="AO329" s="291"/>
      <c r="AP329" s="291"/>
      <c r="AQ329" s="291"/>
      <c r="AR329" s="282"/>
      <c r="AS329" s="280"/>
      <c r="AT329" s="280"/>
      <c r="AU329" s="282">
        <v>23.53</v>
      </c>
      <c r="AV329" s="282">
        <v>10.86</v>
      </c>
      <c r="AW329" s="282"/>
      <c r="AX329" s="282"/>
      <c r="AY329" s="282"/>
      <c r="AZ329" s="187"/>
      <c r="BA329" s="182"/>
    </row>
    <row r="330" spans="1:53" s="188" customFormat="1" x14ac:dyDescent="0.2">
      <c r="A330" s="182"/>
      <c r="B330" s="185" t="s">
        <v>424</v>
      </c>
      <c r="C330" s="185"/>
      <c r="D330" s="213" t="s">
        <v>425</v>
      </c>
      <c r="E330" s="338">
        <v>85</v>
      </c>
      <c r="F330" s="338">
        <v>38</v>
      </c>
      <c r="G330" s="338">
        <v>24</v>
      </c>
      <c r="H330" s="338">
        <v>18</v>
      </c>
      <c r="I330" s="338">
        <v>31</v>
      </c>
      <c r="J330" s="185"/>
      <c r="K330" s="182"/>
      <c r="L330" s="182"/>
      <c r="M330" s="245">
        <v>26321.09</v>
      </c>
      <c r="N330" s="245">
        <v>6051.45</v>
      </c>
      <c r="O330" s="245">
        <v>2679.03</v>
      </c>
      <c r="P330" s="245">
        <v>3233.98</v>
      </c>
      <c r="Q330" s="245">
        <v>43831.31</v>
      </c>
      <c r="R330" s="245"/>
      <c r="S330" s="182"/>
      <c r="T330" s="182"/>
      <c r="U330" s="352">
        <v>309.659882352941</v>
      </c>
      <c r="V330" s="352">
        <v>159.24868421052599</v>
      </c>
      <c r="W330" s="352">
        <v>111.62625</v>
      </c>
      <c r="X330" s="352">
        <v>179.66555555555601</v>
      </c>
      <c r="Y330" s="352">
        <v>1413.9132258064501</v>
      </c>
      <c r="AA330" s="182"/>
      <c r="AB330" s="185" t="s">
        <v>525</v>
      </c>
      <c r="AC330" s="185"/>
      <c r="AD330" s="186" t="s">
        <v>77</v>
      </c>
      <c r="AE330" s="354">
        <v>3</v>
      </c>
      <c r="AF330" s="354"/>
      <c r="AG330" s="354">
        <v>1</v>
      </c>
      <c r="AH330" s="354">
        <v>1</v>
      </c>
      <c r="AI330" s="354">
        <v>1</v>
      </c>
      <c r="AJ330" s="187"/>
      <c r="AK330" s="182"/>
      <c r="AL330" s="182"/>
      <c r="AM330" s="291">
        <v>3060.22</v>
      </c>
      <c r="AN330" s="291"/>
      <c r="AO330" s="291">
        <v>63.16</v>
      </c>
      <c r="AP330" s="291">
        <v>83.19</v>
      </c>
      <c r="AQ330" s="291">
        <v>287.14</v>
      </c>
      <c r="AR330" s="282"/>
      <c r="AS330" s="280"/>
      <c r="AT330" s="280"/>
      <c r="AU330" s="282">
        <v>1020.07333333333</v>
      </c>
      <c r="AV330" s="282"/>
      <c r="AW330" s="282">
        <v>63.16</v>
      </c>
      <c r="AX330" s="282">
        <v>83.19</v>
      </c>
      <c r="AY330" s="282">
        <v>287.14</v>
      </c>
      <c r="AZ330" s="187"/>
      <c r="BA330" s="182"/>
    </row>
    <row r="331" spans="1:53" s="188" customFormat="1" x14ac:dyDescent="0.2">
      <c r="A331" s="182"/>
      <c r="B331" s="185" t="s">
        <v>426</v>
      </c>
      <c r="C331" s="185"/>
      <c r="D331" s="213" t="s">
        <v>104</v>
      </c>
      <c r="E331" s="338">
        <v>29</v>
      </c>
      <c r="F331" s="338">
        <v>20</v>
      </c>
      <c r="G331" s="338">
        <v>9</v>
      </c>
      <c r="H331" s="338">
        <v>7</v>
      </c>
      <c r="I331" s="338">
        <v>6</v>
      </c>
      <c r="J331" s="185"/>
      <c r="K331" s="182"/>
      <c r="L331" s="182"/>
      <c r="M331" s="245">
        <v>6075.39</v>
      </c>
      <c r="N331" s="245">
        <v>2578.13</v>
      </c>
      <c r="O331" s="245">
        <v>1076.1500000000001</v>
      </c>
      <c r="P331" s="245">
        <v>977.06</v>
      </c>
      <c r="Q331" s="245">
        <v>5324.16</v>
      </c>
      <c r="R331" s="245"/>
      <c r="S331" s="182"/>
      <c r="T331" s="182"/>
      <c r="U331" s="352">
        <v>209.496206896552</v>
      </c>
      <c r="V331" s="352">
        <v>128.90649999999999</v>
      </c>
      <c r="W331" s="352">
        <v>119.572222222222</v>
      </c>
      <c r="X331" s="352">
        <v>139.58000000000001</v>
      </c>
      <c r="Y331" s="352">
        <v>887.36</v>
      </c>
      <c r="AA331" s="182"/>
      <c r="AB331" s="185" t="s">
        <v>526</v>
      </c>
      <c r="AC331" s="185"/>
      <c r="AD331" s="186" t="s">
        <v>527</v>
      </c>
      <c r="AE331" s="354">
        <v>25</v>
      </c>
      <c r="AF331" s="354">
        <v>15</v>
      </c>
      <c r="AG331" s="354">
        <v>4</v>
      </c>
      <c r="AH331" s="354">
        <v>6</v>
      </c>
      <c r="AI331" s="354">
        <v>6</v>
      </c>
      <c r="AJ331" s="187"/>
      <c r="AK331" s="182"/>
      <c r="AL331" s="182"/>
      <c r="AM331" s="291">
        <v>3857.52</v>
      </c>
      <c r="AN331" s="291">
        <v>52226.95</v>
      </c>
      <c r="AO331" s="291">
        <v>379.12</v>
      </c>
      <c r="AP331" s="291">
        <v>319.92</v>
      </c>
      <c r="AQ331" s="291">
        <v>5365.55</v>
      </c>
      <c r="AR331" s="282"/>
      <c r="AS331" s="280"/>
      <c r="AT331" s="280"/>
      <c r="AU331" s="282">
        <v>154.30080000000001</v>
      </c>
      <c r="AV331" s="282">
        <v>3481.7966666666698</v>
      </c>
      <c r="AW331" s="282">
        <v>94.78</v>
      </c>
      <c r="AX331" s="282">
        <v>53.32</v>
      </c>
      <c r="AY331" s="282">
        <v>894.25833333333298</v>
      </c>
      <c r="AZ331" s="187"/>
      <c r="BA331" s="182"/>
    </row>
    <row r="332" spans="1:53" s="188" customFormat="1" x14ac:dyDescent="0.2">
      <c r="A332" s="182"/>
      <c r="B332" s="185" t="s">
        <v>427</v>
      </c>
      <c r="C332" s="185"/>
      <c r="D332" s="213" t="s">
        <v>104</v>
      </c>
      <c r="E332" s="338">
        <v>4</v>
      </c>
      <c r="F332" s="338"/>
      <c r="G332" s="338"/>
      <c r="H332" s="338"/>
      <c r="I332" s="338"/>
      <c r="J332" s="185"/>
      <c r="K332" s="182"/>
      <c r="L332" s="182"/>
      <c r="M332" s="245">
        <v>997.31</v>
      </c>
      <c r="N332" s="245"/>
      <c r="O332" s="245"/>
      <c r="P332" s="245"/>
      <c r="Q332" s="245"/>
      <c r="R332" s="245"/>
      <c r="S332" s="182"/>
      <c r="T332" s="182"/>
      <c r="U332" s="352">
        <v>249.32749999999999</v>
      </c>
      <c r="V332" s="352"/>
      <c r="W332" s="352"/>
      <c r="X332" s="352"/>
      <c r="Y332" s="352"/>
      <c r="AA332" s="182"/>
      <c r="AB332" s="185" t="s">
        <v>528</v>
      </c>
      <c r="AC332" s="185"/>
      <c r="AD332" s="186" t="s">
        <v>145</v>
      </c>
      <c r="AE332" s="354">
        <v>3</v>
      </c>
      <c r="AF332" s="354">
        <v>1</v>
      </c>
      <c r="AG332" s="354">
        <v>1</v>
      </c>
      <c r="AH332" s="354">
        <v>1</v>
      </c>
      <c r="AI332" s="354">
        <v>1</v>
      </c>
      <c r="AJ332" s="187"/>
      <c r="AK332" s="182"/>
      <c r="AL332" s="182"/>
      <c r="AM332" s="291">
        <v>102.72</v>
      </c>
      <c r="AN332" s="291">
        <v>15.23</v>
      </c>
      <c r="AO332" s="291">
        <v>13.61</v>
      </c>
      <c r="AP332" s="291">
        <v>15.49</v>
      </c>
      <c r="AQ332" s="291">
        <v>139.22999999999999</v>
      </c>
      <c r="AR332" s="282"/>
      <c r="AS332" s="280"/>
      <c r="AT332" s="280"/>
      <c r="AU332" s="282">
        <v>34.24</v>
      </c>
      <c r="AV332" s="282">
        <v>15.23</v>
      </c>
      <c r="AW332" s="282">
        <v>13.61</v>
      </c>
      <c r="AX332" s="282">
        <v>15.49</v>
      </c>
      <c r="AY332" s="282">
        <v>139.22999999999999</v>
      </c>
      <c r="AZ332" s="187"/>
      <c r="BA332" s="182"/>
    </row>
    <row r="333" spans="1:53" s="188" customFormat="1" x14ac:dyDescent="0.2">
      <c r="A333" s="182"/>
      <c r="B333" s="185" t="s">
        <v>428</v>
      </c>
      <c r="C333" s="185"/>
      <c r="D333" s="213" t="s">
        <v>64</v>
      </c>
      <c r="E333" s="338">
        <v>292</v>
      </c>
      <c r="F333" s="338">
        <v>110</v>
      </c>
      <c r="G333" s="338">
        <v>61</v>
      </c>
      <c r="H333" s="338">
        <v>60</v>
      </c>
      <c r="I333" s="338">
        <v>80</v>
      </c>
      <c r="J333" s="185"/>
      <c r="K333" s="182"/>
      <c r="L333" s="182"/>
      <c r="M333" s="245">
        <v>72256.2</v>
      </c>
      <c r="N333" s="245">
        <v>13315.38</v>
      </c>
      <c r="O333" s="245">
        <v>4692.71</v>
      </c>
      <c r="P333" s="245">
        <v>5493</v>
      </c>
      <c r="Q333" s="245">
        <v>25687.040000000001</v>
      </c>
      <c r="R333" s="245"/>
      <c r="S333" s="182"/>
      <c r="T333" s="182"/>
      <c r="U333" s="352">
        <v>247.452739726027</v>
      </c>
      <c r="V333" s="352">
        <v>121.04890909090901</v>
      </c>
      <c r="W333" s="352">
        <v>76.929672131147598</v>
      </c>
      <c r="X333" s="352">
        <v>91.55</v>
      </c>
      <c r="Y333" s="352">
        <v>321.08800000000002</v>
      </c>
      <c r="AA333" s="182"/>
      <c r="AB333" s="185" t="s">
        <v>689</v>
      </c>
      <c r="AC333" s="185"/>
      <c r="AD333" s="186" t="s">
        <v>145</v>
      </c>
      <c r="AE333" s="354">
        <v>10</v>
      </c>
      <c r="AF333" s="354">
        <v>8</v>
      </c>
      <c r="AG333" s="354">
        <v>6</v>
      </c>
      <c r="AH333" s="354">
        <v>5</v>
      </c>
      <c r="AI333" s="354">
        <v>5</v>
      </c>
      <c r="AJ333" s="187"/>
      <c r="AK333" s="182"/>
      <c r="AL333" s="182"/>
      <c r="AM333" s="291">
        <v>2489.11</v>
      </c>
      <c r="AN333" s="291">
        <v>1141.6500000000001</v>
      </c>
      <c r="AO333" s="291">
        <v>665.88</v>
      </c>
      <c r="AP333" s="291">
        <v>900.06</v>
      </c>
      <c r="AQ333" s="291">
        <v>7827.87</v>
      </c>
      <c r="AR333" s="282"/>
      <c r="AS333" s="280"/>
      <c r="AT333" s="280"/>
      <c r="AU333" s="282">
        <v>248.911</v>
      </c>
      <c r="AV333" s="282">
        <v>142.70625000000001</v>
      </c>
      <c r="AW333" s="282">
        <v>110.98</v>
      </c>
      <c r="AX333" s="282">
        <v>180.012</v>
      </c>
      <c r="AY333" s="282">
        <v>1565.5740000000001</v>
      </c>
      <c r="AZ333" s="187"/>
      <c r="BA333" s="182"/>
    </row>
    <row r="334" spans="1:53" s="188" customFormat="1" x14ac:dyDescent="0.2">
      <c r="A334" s="182"/>
      <c r="B334" s="185" t="s">
        <v>430</v>
      </c>
      <c r="C334" s="185"/>
      <c r="D334" s="213" t="s">
        <v>167</v>
      </c>
      <c r="E334" s="338">
        <v>346</v>
      </c>
      <c r="F334" s="338">
        <v>212</v>
      </c>
      <c r="G334" s="338">
        <v>98</v>
      </c>
      <c r="H334" s="338">
        <v>132</v>
      </c>
      <c r="I334" s="338">
        <v>130</v>
      </c>
      <c r="J334" s="185"/>
      <c r="K334" s="182"/>
      <c r="L334" s="182"/>
      <c r="M334" s="245">
        <v>38041.47</v>
      </c>
      <c r="N334" s="245">
        <v>14490.26</v>
      </c>
      <c r="O334" s="245">
        <v>5330.62</v>
      </c>
      <c r="P334" s="245">
        <v>5999.02</v>
      </c>
      <c r="Q334" s="245">
        <v>35168.239999999998</v>
      </c>
      <c r="R334" s="245"/>
      <c r="S334" s="182"/>
      <c r="T334" s="182"/>
      <c r="U334" s="352">
        <v>109.946445086705</v>
      </c>
      <c r="V334" s="352">
        <v>68.350283018867998</v>
      </c>
      <c r="W334" s="352">
        <v>54.394081632653098</v>
      </c>
      <c r="X334" s="352">
        <v>45.447121212121203</v>
      </c>
      <c r="Y334" s="352">
        <v>270.52492307692302</v>
      </c>
      <c r="AA334" s="182"/>
      <c r="AB334" s="185" t="s">
        <v>529</v>
      </c>
      <c r="AC334" s="185"/>
      <c r="AD334" s="186" t="s">
        <v>501</v>
      </c>
      <c r="AE334" s="354">
        <v>24</v>
      </c>
      <c r="AF334" s="354">
        <v>19</v>
      </c>
      <c r="AG334" s="354">
        <v>17</v>
      </c>
      <c r="AH334" s="354">
        <v>14</v>
      </c>
      <c r="AI334" s="354">
        <v>14</v>
      </c>
      <c r="AJ334" s="187"/>
      <c r="AK334" s="182"/>
      <c r="AL334" s="182"/>
      <c r="AM334" s="291">
        <v>13660.13</v>
      </c>
      <c r="AN334" s="291">
        <v>6275.52</v>
      </c>
      <c r="AO334" s="291">
        <v>2921.74</v>
      </c>
      <c r="AP334" s="291">
        <v>2456.91</v>
      </c>
      <c r="AQ334" s="291">
        <v>12836.51</v>
      </c>
      <c r="AR334" s="282"/>
      <c r="AS334" s="280"/>
      <c r="AT334" s="280"/>
      <c r="AU334" s="282">
        <v>569.17208333333303</v>
      </c>
      <c r="AV334" s="282">
        <v>330.29052631578998</v>
      </c>
      <c r="AW334" s="282">
        <v>171.86705882352899</v>
      </c>
      <c r="AX334" s="282">
        <v>175.49357142857099</v>
      </c>
      <c r="AY334" s="282">
        <v>916.89357142857102</v>
      </c>
      <c r="AZ334" s="187"/>
      <c r="BA334" s="182"/>
    </row>
    <row r="335" spans="1:53" s="188" customFormat="1" x14ac:dyDescent="0.2">
      <c r="A335" s="182"/>
      <c r="B335" s="185" t="s">
        <v>432</v>
      </c>
      <c r="C335" s="185"/>
      <c r="D335" s="213" t="s">
        <v>368</v>
      </c>
      <c r="E335" s="338">
        <v>380</v>
      </c>
      <c r="F335" s="338">
        <v>212</v>
      </c>
      <c r="G335" s="338">
        <v>150</v>
      </c>
      <c r="H335" s="338">
        <v>130</v>
      </c>
      <c r="I335" s="338">
        <v>181</v>
      </c>
      <c r="J335" s="185"/>
      <c r="K335" s="182"/>
      <c r="L335" s="182"/>
      <c r="M335" s="245">
        <v>74857.48</v>
      </c>
      <c r="N335" s="245">
        <v>26165.200000000001</v>
      </c>
      <c r="O335" s="245">
        <v>15093.32</v>
      </c>
      <c r="P335" s="245">
        <v>17771.669999999998</v>
      </c>
      <c r="Q335" s="245">
        <v>140492.35999999999</v>
      </c>
      <c r="R335" s="245"/>
      <c r="S335" s="182"/>
      <c r="T335" s="182"/>
      <c r="U335" s="352">
        <v>196.99336842105299</v>
      </c>
      <c r="V335" s="352">
        <v>123.42075471698099</v>
      </c>
      <c r="W335" s="352">
        <v>100.622133333333</v>
      </c>
      <c r="X335" s="352">
        <v>136.70515384615399</v>
      </c>
      <c r="Y335" s="352">
        <v>776.20088397790096</v>
      </c>
      <c r="AA335" s="182"/>
      <c r="AB335" s="185" t="s">
        <v>530</v>
      </c>
      <c r="AC335" s="185"/>
      <c r="AD335" s="186" t="s">
        <v>439</v>
      </c>
      <c r="AE335" s="354">
        <v>3</v>
      </c>
      <c r="AF335" s="354">
        <v>3</v>
      </c>
      <c r="AG335" s="354"/>
      <c r="AH335" s="354"/>
      <c r="AI335" s="354"/>
      <c r="AJ335" s="187"/>
      <c r="AK335" s="182"/>
      <c r="AL335" s="182"/>
      <c r="AM335" s="291">
        <v>341.02</v>
      </c>
      <c r="AN335" s="291">
        <v>195</v>
      </c>
      <c r="AO335" s="291"/>
      <c r="AP335" s="291"/>
      <c r="AQ335" s="291"/>
      <c r="AR335" s="282"/>
      <c r="AS335" s="280"/>
      <c r="AT335" s="280"/>
      <c r="AU335" s="282">
        <v>113.67333333333301</v>
      </c>
      <c r="AV335" s="282">
        <v>65</v>
      </c>
      <c r="AW335" s="282"/>
      <c r="AX335" s="282"/>
      <c r="AY335" s="282"/>
      <c r="AZ335" s="187"/>
      <c r="BA335" s="182"/>
    </row>
    <row r="336" spans="1:53" s="188" customFormat="1" x14ac:dyDescent="0.2">
      <c r="A336" s="182"/>
      <c r="B336" s="185" t="s">
        <v>433</v>
      </c>
      <c r="C336" s="185"/>
      <c r="D336" s="213" t="s">
        <v>90</v>
      </c>
      <c r="E336" s="338">
        <v>2</v>
      </c>
      <c r="F336" s="338">
        <v>1</v>
      </c>
      <c r="G336" s="338"/>
      <c r="H336" s="338"/>
      <c r="I336" s="338"/>
      <c r="J336" s="185"/>
      <c r="K336" s="182"/>
      <c r="L336" s="182"/>
      <c r="M336" s="245">
        <v>633.59</v>
      </c>
      <c r="N336" s="245">
        <v>37.520000000000003</v>
      </c>
      <c r="O336" s="245"/>
      <c r="P336" s="245"/>
      <c r="Q336" s="245"/>
      <c r="R336" s="245"/>
      <c r="S336" s="182"/>
      <c r="T336" s="182"/>
      <c r="U336" s="352">
        <v>316.79500000000002</v>
      </c>
      <c r="V336" s="352">
        <v>37.520000000000003</v>
      </c>
      <c r="W336" s="352"/>
      <c r="X336" s="352"/>
      <c r="Y336" s="352"/>
      <c r="AA336" s="182"/>
      <c r="AB336" s="185" t="s">
        <v>530</v>
      </c>
      <c r="AC336" s="185"/>
      <c r="AD336" s="186" t="s">
        <v>531</v>
      </c>
      <c r="AE336" s="354">
        <v>6</v>
      </c>
      <c r="AF336" s="354">
        <v>5</v>
      </c>
      <c r="AG336" s="354">
        <v>3</v>
      </c>
      <c r="AH336" s="354">
        <v>3</v>
      </c>
      <c r="AI336" s="354">
        <v>1</v>
      </c>
      <c r="AJ336" s="187"/>
      <c r="AK336" s="182"/>
      <c r="AL336" s="182"/>
      <c r="AM336" s="291">
        <v>153.51</v>
      </c>
      <c r="AN336" s="291">
        <v>92.46</v>
      </c>
      <c r="AO336" s="291">
        <v>51.44</v>
      </c>
      <c r="AP336" s="291">
        <v>143.38999999999999</v>
      </c>
      <c r="AQ336" s="291">
        <v>120.31</v>
      </c>
      <c r="AR336" s="282"/>
      <c r="AS336" s="280"/>
      <c r="AT336" s="280"/>
      <c r="AU336" s="282">
        <v>25.585000000000001</v>
      </c>
      <c r="AV336" s="282">
        <v>18.492000000000001</v>
      </c>
      <c r="AW336" s="282">
        <v>17.1466666666667</v>
      </c>
      <c r="AX336" s="282">
        <v>47.796666666666702</v>
      </c>
      <c r="AY336" s="282">
        <v>120.31</v>
      </c>
      <c r="AZ336" s="187"/>
      <c r="BA336" s="182"/>
    </row>
    <row r="337" spans="1:53" s="188" customFormat="1" x14ac:dyDescent="0.2">
      <c r="A337" s="182"/>
      <c r="B337" s="185" t="s">
        <v>435</v>
      </c>
      <c r="C337" s="185"/>
      <c r="D337" s="213" t="s">
        <v>105</v>
      </c>
      <c r="E337" s="338">
        <v>3</v>
      </c>
      <c r="F337" s="338"/>
      <c r="G337" s="338"/>
      <c r="H337" s="338"/>
      <c r="I337" s="338"/>
      <c r="J337" s="185"/>
      <c r="K337" s="182"/>
      <c r="L337" s="182"/>
      <c r="M337" s="245">
        <v>1648.49</v>
      </c>
      <c r="N337" s="245"/>
      <c r="O337" s="245"/>
      <c r="P337" s="245"/>
      <c r="Q337" s="245"/>
      <c r="R337" s="245"/>
      <c r="S337" s="182"/>
      <c r="T337" s="182"/>
      <c r="U337" s="352">
        <v>549.49666666666701</v>
      </c>
      <c r="V337" s="352"/>
      <c r="W337" s="352"/>
      <c r="X337" s="352"/>
      <c r="Y337" s="352"/>
      <c r="AA337" s="182"/>
      <c r="AB337" s="185" t="s">
        <v>532</v>
      </c>
      <c r="AC337" s="185"/>
      <c r="AD337" s="186" t="s">
        <v>104</v>
      </c>
      <c r="AE337" s="354">
        <v>12</v>
      </c>
      <c r="AF337" s="354">
        <v>4</v>
      </c>
      <c r="AG337" s="354">
        <v>2</v>
      </c>
      <c r="AH337" s="354">
        <v>1</v>
      </c>
      <c r="AI337" s="354">
        <v>1</v>
      </c>
      <c r="AJ337" s="187"/>
      <c r="AK337" s="182"/>
      <c r="AL337" s="182"/>
      <c r="AM337" s="291">
        <v>1583.92</v>
      </c>
      <c r="AN337" s="291">
        <v>360.8</v>
      </c>
      <c r="AO337" s="291">
        <v>9056.9500000000007</v>
      </c>
      <c r="AP337" s="291">
        <v>248.96</v>
      </c>
      <c r="AQ337" s="291">
        <v>830.32</v>
      </c>
      <c r="AR337" s="282"/>
      <c r="AS337" s="280"/>
      <c r="AT337" s="280"/>
      <c r="AU337" s="282">
        <v>131.993333333333</v>
      </c>
      <c r="AV337" s="282">
        <v>90.2</v>
      </c>
      <c r="AW337" s="282">
        <v>4528.4750000000004</v>
      </c>
      <c r="AX337" s="282">
        <v>248.96</v>
      </c>
      <c r="AY337" s="282">
        <v>830.32</v>
      </c>
      <c r="AZ337" s="187"/>
      <c r="BA337" s="182"/>
    </row>
    <row r="338" spans="1:53" s="188" customFormat="1" x14ac:dyDescent="0.2">
      <c r="A338" s="182"/>
      <c r="B338" s="185" t="s">
        <v>436</v>
      </c>
      <c r="C338" s="185"/>
      <c r="D338" s="213" t="s">
        <v>390</v>
      </c>
      <c r="E338" s="338">
        <v>1461</v>
      </c>
      <c r="F338" s="338">
        <v>529</v>
      </c>
      <c r="G338" s="338">
        <v>297</v>
      </c>
      <c r="H338" s="338">
        <v>214</v>
      </c>
      <c r="I338" s="338">
        <v>211</v>
      </c>
      <c r="J338" s="185"/>
      <c r="K338" s="182"/>
      <c r="L338" s="182"/>
      <c r="M338" s="245">
        <v>297482.88</v>
      </c>
      <c r="N338" s="245">
        <v>54375.02</v>
      </c>
      <c r="O338" s="245">
        <v>19662.91</v>
      </c>
      <c r="P338" s="245">
        <v>14394.49</v>
      </c>
      <c r="Q338" s="245">
        <v>80764.5</v>
      </c>
      <c r="R338" s="245"/>
      <c r="S338" s="182"/>
      <c r="T338" s="182"/>
      <c r="U338" s="352">
        <v>203.615934291581</v>
      </c>
      <c r="V338" s="352">
        <v>102.78831758034001</v>
      </c>
      <c r="W338" s="352">
        <v>66.205084175084195</v>
      </c>
      <c r="X338" s="352">
        <v>67.263971962616793</v>
      </c>
      <c r="Y338" s="352">
        <v>382.77014218009498</v>
      </c>
      <c r="AA338" s="182"/>
      <c r="AB338" s="185" t="s">
        <v>533</v>
      </c>
      <c r="AC338" s="185"/>
      <c r="AD338" s="186" t="s">
        <v>97</v>
      </c>
      <c r="AE338" s="354">
        <v>22</v>
      </c>
      <c r="AF338" s="354">
        <v>8</v>
      </c>
      <c r="AG338" s="354">
        <v>6</v>
      </c>
      <c r="AH338" s="354">
        <v>5</v>
      </c>
      <c r="AI338" s="354">
        <v>3</v>
      </c>
      <c r="AJ338" s="187"/>
      <c r="AK338" s="182"/>
      <c r="AL338" s="182"/>
      <c r="AM338" s="291">
        <v>23606.1</v>
      </c>
      <c r="AN338" s="291">
        <v>4155.3100000000004</v>
      </c>
      <c r="AO338" s="291">
        <v>467.06</v>
      </c>
      <c r="AP338" s="291">
        <v>197.38</v>
      </c>
      <c r="AQ338" s="291">
        <v>6661.88</v>
      </c>
      <c r="AR338" s="282"/>
      <c r="AS338" s="280"/>
      <c r="AT338" s="280"/>
      <c r="AU338" s="282">
        <v>1073.00454545455</v>
      </c>
      <c r="AV338" s="282">
        <v>519.41375000000005</v>
      </c>
      <c r="AW338" s="282">
        <v>77.843333333333305</v>
      </c>
      <c r="AX338" s="282">
        <v>39.475999999999999</v>
      </c>
      <c r="AY338" s="282">
        <v>2220.6266666666702</v>
      </c>
      <c r="AZ338" s="187"/>
      <c r="BA338" s="182"/>
    </row>
    <row r="339" spans="1:53" s="188" customFormat="1" x14ac:dyDescent="0.2">
      <c r="A339" s="182"/>
      <c r="B339" s="185" t="s">
        <v>436</v>
      </c>
      <c r="C339" s="185"/>
      <c r="D339" s="213" t="s">
        <v>267</v>
      </c>
      <c r="E339" s="338">
        <v>1</v>
      </c>
      <c r="F339" s="338"/>
      <c r="G339" s="338"/>
      <c r="H339" s="338"/>
      <c r="I339" s="338"/>
      <c r="J339" s="185"/>
      <c r="K339" s="182"/>
      <c r="L339" s="182"/>
      <c r="M339" s="245">
        <v>421.23</v>
      </c>
      <c r="N339" s="245"/>
      <c r="O339" s="245"/>
      <c r="P339" s="245"/>
      <c r="Q339" s="245"/>
      <c r="R339" s="245"/>
      <c r="S339" s="182"/>
      <c r="T339" s="182"/>
      <c r="U339" s="352">
        <v>421.23</v>
      </c>
      <c r="V339" s="352"/>
      <c r="W339" s="352"/>
      <c r="X339" s="352"/>
      <c r="Y339" s="352"/>
      <c r="AA339" s="182"/>
      <c r="AB339" s="185" t="s">
        <v>534</v>
      </c>
      <c r="AC339" s="185"/>
      <c r="AD339" s="186" t="s">
        <v>90</v>
      </c>
      <c r="AE339" s="354">
        <v>79</v>
      </c>
      <c r="AF339" s="354">
        <v>60</v>
      </c>
      <c r="AG339" s="354">
        <v>39</v>
      </c>
      <c r="AH339" s="354">
        <v>35</v>
      </c>
      <c r="AI339" s="354">
        <v>34</v>
      </c>
      <c r="AJ339" s="187"/>
      <c r="AK339" s="182"/>
      <c r="AL339" s="182"/>
      <c r="AM339" s="291">
        <v>54420.5</v>
      </c>
      <c r="AN339" s="291">
        <v>11708.21</v>
      </c>
      <c r="AO339" s="291">
        <v>2697.75</v>
      </c>
      <c r="AP339" s="291">
        <v>1830.07</v>
      </c>
      <c r="AQ339" s="291">
        <v>24721.3</v>
      </c>
      <c r="AR339" s="282"/>
      <c r="AS339" s="280"/>
      <c r="AT339" s="280"/>
      <c r="AU339" s="282">
        <v>688.86708860759495</v>
      </c>
      <c r="AV339" s="282">
        <v>195.13683333333299</v>
      </c>
      <c r="AW339" s="282">
        <v>69.173076923076906</v>
      </c>
      <c r="AX339" s="282">
        <v>52.287714285714301</v>
      </c>
      <c r="AY339" s="282">
        <v>727.09705882352898</v>
      </c>
      <c r="AZ339" s="187"/>
      <c r="BA339" s="182"/>
    </row>
    <row r="340" spans="1:53" s="188" customFormat="1" x14ac:dyDescent="0.2">
      <c r="A340" s="182"/>
      <c r="B340" s="185" t="s">
        <v>438</v>
      </c>
      <c r="C340" s="185"/>
      <c r="D340" s="213" t="s">
        <v>224</v>
      </c>
      <c r="E340" s="338">
        <v>165</v>
      </c>
      <c r="F340" s="338">
        <v>60</v>
      </c>
      <c r="G340" s="338">
        <v>35</v>
      </c>
      <c r="H340" s="338">
        <v>27</v>
      </c>
      <c r="I340" s="338">
        <v>33</v>
      </c>
      <c r="J340" s="185"/>
      <c r="K340" s="182"/>
      <c r="L340" s="182"/>
      <c r="M340" s="245">
        <v>40205.24</v>
      </c>
      <c r="N340" s="245">
        <v>9131.9</v>
      </c>
      <c r="O340" s="245">
        <v>2994</v>
      </c>
      <c r="P340" s="245">
        <v>2777.68</v>
      </c>
      <c r="Q340" s="245">
        <v>20221.11</v>
      </c>
      <c r="R340" s="245"/>
      <c r="S340" s="182"/>
      <c r="T340" s="182"/>
      <c r="U340" s="352">
        <v>243.66812121212101</v>
      </c>
      <c r="V340" s="352">
        <v>152.19833333333301</v>
      </c>
      <c r="W340" s="352">
        <v>85.542857142857201</v>
      </c>
      <c r="X340" s="352">
        <v>102.877037037037</v>
      </c>
      <c r="Y340" s="352">
        <v>612.76090909090897</v>
      </c>
      <c r="AA340" s="182"/>
      <c r="AB340" s="185" t="s">
        <v>535</v>
      </c>
      <c r="AC340" s="185"/>
      <c r="AD340" s="186" t="s">
        <v>79</v>
      </c>
      <c r="AE340" s="354">
        <v>7</v>
      </c>
      <c r="AF340" s="354">
        <v>3</v>
      </c>
      <c r="AG340" s="354">
        <v>3</v>
      </c>
      <c r="AH340" s="354">
        <v>1</v>
      </c>
      <c r="AI340" s="354">
        <v>1</v>
      </c>
      <c r="AJ340" s="187"/>
      <c r="AK340" s="182"/>
      <c r="AL340" s="182"/>
      <c r="AM340" s="291">
        <v>1215.68</v>
      </c>
      <c r="AN340" s="291">
        <v>41.84</v>
      </c>
      <c r="AO340" s="291">
        <v>78.2</v>
      </c>
      <c r="AP340" s="291">
        <v>12.13</v>
      </c>
      <c r="AQ340" s="291">
        <v>95.12</v>
      </c>
      <c r="AR340" s="282"/>
      <c r="AS340" s="280"/>
      <c r="AT340" s="280"/>
      <c r="AU340" s="282">
        <v>173.668571428571</v>
      </c>
      <c r="AV340" s="282">
        <v>13.946666666666699</v>
      </c>
      <c r="AW340" s="282">
        <v>26.066666666666698</v>
      </c>
      <c r="AX340" s="282">
        <v>12.13</v>
      </c>
      <c r="AY340" s="282">
        <v>95.12</v>
      </c>
      <c r="AZ340" s="187"/>
      <c r="BA340" s="182"/>
    </row>
    <row r="341" spans="1:53" s="188" customFormat="1" x14ac:dyDescent="0.2">
      <c r="A341" s="182"/>
      <c r="B341" s="185" t="s">
        <v>678</v>
      </c>
      <c r="C341" s="185"/>
      <c r="D341" s="213" t="s">
        <v>224</v>
      </c>
      <c r="E341" s="338">
        <v>1</v>
      </c>
      <c r="F341" s="338"/>
      <c r="G341" s="338"/>
      <c r="H341" s="338"/>
      <c r="I341" s="338"/>
      <c r="J341" s="185"/>
      <c r="K341" s="182"/>
      <c r="L341" s="182"/>
      <c r="M341" s="245">
        <v>74.760000000000005</v>
      </c>
      <c r="N341" s="245"/>
      <c r="O341" s="245"/>
      <c r="P341" s="245"/>
      <c r="Q341" s="245"/>
      <c r="R341" s="245"/>
      <c r="S341" s="182"/>
      <c r="T341" s="182"/>
      <c r="U341" s="352">
        <v>74.760000000000005</v>
      </c>
      <c r="V341" s="352"/>
      <c r="W341" s="352"/>
      <c r="X341" s="352"/>
      <c r="Y341" s="352"/>
      <c r="AA341" s="182"/>
      <c r="AB341" s="185" t="s">
        <v>536</v>
      </c>
      <c r="AC341" s="185"/>
      <c r="AD341" s="186" t="s">
        <v>88</v>
      </c>
      <c r="AE341" s="354">
        <v>28</v>
      </c>
      <c r="AF341" s="354">
        <v>20</v>
      </c>
      <c r="AG341" s="354">
        <v>15</v>
      </c>
      <c r="AH341" s="354">
        <v>11</v>
      </c>
      <c r="AI341" s="354">
        <v>10</v>
      </c>
      <c r="AJ341" s="187"/>
      <c r="AK341" s="182"/>
      <c r="AL341" s="182"/>
      <c r="AM341" s="291">
        <v>5588.3</v>
      </c>
      <c r="AN341" s="291">
        <v>1566.89</v>
      </c>
      <c r="AO341" s="291">
        <v>1284.57</v>
      </c>
      <c r="AP341" s="291">
        <v>977.13</v>
      </c>
      <c r="AQ341" s="291">
        <v>7710.42</v>
      </c>
      <c r="AR341" s="282"/>
      <c r="AS341" s="280"/>
      <c r="AT341" s="280"/>
      <c r="AU341" s="282">
        <v>199.582142857143</v>
      </c>
      <c r="AV341" s="282">
        <v>78.344499999999996</v>
      </c>
      <c r="AW341" s="282">
        <v>85.638000000000005</v>
      </c>
      <c r="AX341" s="282">
        <v>88.83</v>
      </c>
      <c r="AY341" s="282">
        <v>771.04200000000003</v>
      </c>
      <c r="AZ341" s="187"/>
      <c r="BA341" s="182"/>
    </row>
    <row r="342" spans="1:53" s="188" customFormat="1" x14ac:dyDescent="0.2">
      <c r="A342" s="182"/>
      <c r="B342" s="185" t="s">
        <v>440</v>
      </c>
      <c r="C342" s="185"/>
      <c r="D342" s="213" t="s">
        <v>292</v>
      </c>
      <c r="E342" s="338">
        <v>80</v>
      </c>
      <c r="F342" s="338">
        <v>43</v>
      </c>
      <c r="G342" s="338">
        <v>28</v>
      </c>
      <c r="H342" s="338">
        <v>27</v>
      </c>
      <c r="I342" s="338">
        <v>27</v>
      </c>
      <c r="J342" s="185"/>
      <c r="K342" s="182"/>
      <c r="L342" s="182"/>
      <c r="M342" s="245">
        <v>21152.65</v>
      </c>
      <c r="N342" s="245">
        <v>7222.1</v>
      </c>
      <c r="O342" s="245">
        <v>3322.7</v>
      </c>
      <c r="P342" s="245">
        <v>2978.26</v>
      </c>
      <c r="Q342" s="245">
        <v>28186.38</v>
      </c>
      <c r="R342" s="245"/>
      <c r="S342" s="182"/>
      <c r="T342" s="182"/>
      <c r="U342" s="352">
        <v>264.40812499999998</v>
      </c>
      <c r="V342" s="352">
        <v>167.95581395348799</v>
      </c>
      <c r="W342" s="352">
        <v>118.667857142857</v>
      </c>
      <c r="X342" s="352">
        <v>110.305925925926</v>
      </c>
      <c r="Y342" s="352">
        <v>1043.94</v>
      </c>
      <c r="AA342" s="182"/>
      <c r="AB342" s="185" t="s">
        <v>537</v>
      </c>
      <c r="AC342" s="185"/>
      <c r="AD342" s="186" t="s">
        <v>68</v>
      </c>
      <c r="AE342" s="354">
        <v>31</v>
      </c>
      <c r="AF342" s="354">
        <v>26</v>
      </c>
      <c r="AG342" s="354">
        <v>19</v>
      </c>
      <c r="AH342" s="354">
        <v>15</v>
      </c>
      <c r="AI342" s="354">
        <v>15</v>
      </c>
      <c r="AJ342" s="187"/>
      <c r="AK342" s="182"/>
      <c r="AL342" s="182"/>
      <c r="AM342" s="291">
        <v>8722.73</v>
      </c>
      <c r="AN342" s="291">
        <v>3401.86</v>
      </c>
      <c r="AO342" s="291">
        <v>1994.42</v>
      </c>
      <c r="AP342" s="291">
        <v>2644.12</v>
      </c>
      <c r="AQ342" s="291">
        <v>16061.68</v>
      </c>
      <c r="AR342" s="282"/>
      <c r="AS342" s="280"/>
      <c r="AT342" s="280"/>
      <c r="AU342" s="282">
        <v>281.37838709677402</v>
      </c>
      <c r="AV342" s="282">
        <v>130.84076923076901</v>
      </c>
      <c r="AW342" s="282">
        <v>104.969473684211</v>
      </c>
      <c r="AX342" s="282">
        <v>176.274666666667</v>
      </c>
      <c r="AY342" s="282">
        <v>1070.77866666667</v>
      </c>
      <c r="AZ342" s="187"/>
      <c r="BA342" s="182"/>
    </row>
    <row r="343" spans="1:53" s="188" customFormat="1" x14ac:dyDescent="0.2">
      <c r="A343" s="182"/>
      <c r="B343" s="185" t="s">
        <v>442</v>
      </c>
      <c r="C343" s="185"/>
      <c r="D343" s="213" t="s">
        <v>145</v>
      </c>
      <c r="E343" s="338">
        <v>1</v>
      </c>
      <c r="F343" s="338">
        <v>1</v>
      </c>
      <c r="G343" s="338"/>
      <c r="H343" s="338"/>
      <c r="I343" s="338"/>
      <c r="J343" s="185"/>
      <c r="K343" s="182"/>
      <c r="L343" s="182"/>
      <c r="M343" s="245">
        <v>370.54</v>
      </c>
      <c r="N343" s="245">
        <v>201.66</v>
      </c>
      <c r="O343" s="245"/>
      <c r="P343" s="245"/>
      <c r="Q343" s="245"/>
      <c r="R343" s="245"/>
      <c r="S343" s="182"/>
      <c r="T343" s="182"/>
      <c r="U343" s="352">
        <v>370.54</v>
      </c>
      <c r="V343" s="352">
        <v>201.66</v>
      </c>
      <c r="W343" s="352"/>
      <c r="X343" s="352"/>
      <c r="Y343" s="352"/>
      <c r="AA343" s="182"/>
      <c r="AB343" s="185" t="s">
        <v>539</v>
      </c>
      <c r="AC343" s="185"/>
      <c r="AD343" s="186" t="s">
        <v>64</v>
      </c>
      <c r="AE343" s="354">
        <v>1</v>
      </c>
      <c r="AF343" s="354"/>
      <c r="AG343" s="354"/>
      <c r="AH343" s="354"/>
      <c r="AI343" s="354"/>
      <c r="AJ343" s="187"/>
      <c r="AK343" s="182"/>
      <c r="AL343" s="182"/>
      <c r="AM343" s="291">
        <v>564.22</v>
      </c>
      <c r="AN343" s="291"/>
      <c r="AO343" s="291"/>
      <c r="AP343" s="291"/>
      <c r="AQ343" s="291"/>
      <c r="AR343" s="282"/>
      <c r="AS343" s="280"/>
      <c r="AT343" s="280"/>
      <c r="AU343" s="282">
        <v>564.22</v>
      </c>
      <c r="AV343" s="282"/>
      <c r="AW343" s="282"/>
      <c r="AX343" s="282"/>
      <c r="AY343" s="282"/>
      <c r="AZ343" s="187"/>
      <c r="BA343" s="182"/>
    </row>
    <row r="344" spans="1:53" s="188" customFormat="1" x14ac:dyDescent="0.2">
      <c r="A344" s="182"/>
      <c r="B344" s="185" t="s">
        <v>443</v>
      </c>
      <c r="C344" s="185"/>
      <c r="D344" s="213" t="s">
        <v>63</v>
      </c>
      <c r="E344" s="338">
        <v>6</v>
      </c>
      <c r="F344" s="338">
        <v>3</v>
      </c>
      <c r="G344" s="338">
        <v>2</v>
      </c>
      <c r="H344" s="338">
        <v>2</v>
      </c>
      <c r="I344" s="338">
        <v>2</v>
      </c>
      <c r="J344" s="185"/>
      <c r="K344" s="182"/>
      <c r="L344" s="182"/>
      <c r="M344" s="245">
        <v>762.11</v>
      </c>
      <c r="N344" s="245">
        <v>380.95</v>
      </c>
      <c r="O344" s="245">
        <v>26.69</v>
      </c>
      <c r="P344" s="245">
        <v>20.43</v>
      </c>
      <c r="Q344" s="245">
        <v>168.5</v>
      </c>
      <c r="R344" s="245"/>
      <c r="S344" s="182"/>
      <c r="T344" s="182"/>
      <c r="U344" s="352">
        <v>127.018333333333</v>
      </c>
      <c r="V344" s="352">
        <v>126.98333333333299</v>
      </c>
      <c r="W344" s="352">
        <v>13.345000000000001</v>
      </c>
      <c r="X344" s="352">
        <v>10.215</v>
      </c>
      <c r="Y344" s="352">
        <v>84.25</v>
      </c>
      <c r="AA344" s="182"/>
      <c r="AB344" s="185" t="s">
        <v>716</v>
      </c>
      <c r="AC344" s="185"/>
      <c r="AD344" s="186" t="s">
        <v>64</v>
      </c>
      <c r="AE344" s="354">
        <v>3</v>
      </c>
      <c r="AF344" s="354">
        <v>2</v>
      </c>
      <c r="AG344" s="354">
        <v>1</v>
      </c>
      <c r="AH344" s="354">
        <v>1</v>
      </c>
      <c r="AI344" s="354">
        <v>1</v>
      </c>
      <c r="AJ344" s="187"/>
      <c r="AK344" s="182"/>
      <c r="AL344" s="182"/>
      <c r="AM344" s="291">
        <v>116.91</v>
      </c>
      <c r="AN344" s="291">
        <v>57.65</v>
      </c>
      <c r="AO344" s="291">
        <v>33.6</v>
      </c>
      <c r="AP344" s="291">
        <v>48.64</v>
      </c>
      <c r="AQ344" s="291">
        <v>329.15</v>
      </c>
      <c r="AR344" s="282"/>
      <c r="AS344" s="280"/>
      <c r="AT344" s="280"/>
      <c r="AU344" s="282">
        <v>38.97</v>
      </c>
      <c r="AV344" s="282">
        <v>28.824999999999999</v>
      </c>
      <c r="AW344" s="282">
        <v>33.6</v>
      </c>
      <c r="AX344" s="282">
        <v>48.64</v>
      </c>
      <c r="AY344" s="282">
        <v>329.15</v>
      </c>
      <c r="AZ344" s="187"/>
      <c r="BA344" s="182"/>
    </row>
    <row r="345" spans="1:53" s="188" customFormat="1" x14ac:dyDescent="0.2">
      <c r="A345" s="182"/>
      <c r="B345" s="185" t="s">
        <v>445</v>
      </c>
      <c r="C345" s="185"/>
      <c r="D345" s="213" t="s">
        <v>124</v>
      </c>
      <c r="E345" s="338">
        <v>131</v>
      </c>
      <c r="F345" s="338">
        <v>45</v>
      </c>
      <c r="G345" s="338">
        <v>28</v>
      </c>
      <c r="H345" s="338">
        <v>28</v>
      </c>
      <c r="I345" s="338">
        <v>40</v>
      </c>
      <c r="J345" s="185"/>
      <c r="K345" s="182"/>
      <c r="L345" s="182"/>
      <c r="M345" s="245">
        <v>33978.870000000003</v>
      </c>
      <c r="N345" s="245">
        <v>7329.51</v>
      </c>
      <c r="O345" s="245">
        <v>2143.2600000000002</v>
      </c>
      <c r="P345" s="245">
        <v>3222.88</v>
      </c>
      <c r="Q345" s="245">
        <v>29456.28</v>
      </c>
      <c r="R345" s="245"/>
      <c r="S345" s="182"/>
      <c r="T345" s="182"/>
      <c r="U345" s="352">
        <v>259.38068702290099</v>
      </c>
      <c r="V345" s="352">
        <v>162.87799999999999</v>
      </c>
      <c r="W345" s="352">
        <v>76.545000000000002</v>
      </c>
      <c r="X345" s="352">
        <v>115.102857142857</v>
      </c>
      <c r="Y345" s="352">
        <v>736.40700000000004</v>
      </c>
      <c r="AA345" s="182"/>
      <c r="AB345" s="185" t="s">
        <v>541</v>
      </c>
      <c r="AC345" s="185"/>
      <c r="AD345" s="186" t="s">
        <v>542</v>
      </c>
      <c r="AE345" s="354">
        <v>6</v>
      </c>
      <c r="AF345" s="354">
        <v>5</v>
      </c>
      <c r="AG345" s="354">
        <v>1</v>
      </c>
      <c r="AH345" s="354">
        <v>1</v>
      </c>
      <c r="AI345" s="354">
        <v>1</v>
      </c>
      <c r="AJ345" s="187"/>
      <c r="AK345" s="182"/>
      <c r="AL345" s="182"/>
      <c r="AM345" s="291">
        <v>867.5</v>
      </c>
      <c r="AN345" s="291">
        <v>573.97</v>
      </c>
      <c r="AO345" s="291">
        <v>17.78</v>
      </c>
      <c r="AP345" s="291">
        <v>19.73</v>
      </c>
      <c r="AQ345" s="291">
        <v>366.51</v>
      </c>
      <c r="AR345" s="282"/>
      <c r="AS345" s="280"/>
      <c r="AT345" s="280"/>
      <c r="AU345" s="282">
        <v>144.583333333333</v>
      </c>
      <c r="AV345" s="282">
        <v>114.794</v>
      </c>
      <c r="AW345" s="282">
        <v>17.78</v>
      </c>
      <c r="AX345" s="282">
        <v>19.73</v>
      </c>
      <c r="AY345" s="282">
        <v>366.51</v>
      </c>
      <c r="AZ345" s="187"/>
      <c r="BA345" s="182"/>
    </row>
    <row r="346" spans="1:53" s="188" customFormat="1" x14ac:dyDescent="0.2">
      <c r="A346" s="182"/>
      <c r="B346" s="185" t="s">
        <v>679</v>
      </c>
      <c r="C346" s="185"/>
      <c r="D346" s="213" t="s">
        <v>680</v>
      </c>
      <c r="E346" s="338">
        <v>1</v>
      </c>
      <c r="F346" s="338">
        <v>1</v>
      </c>
      <c r="G346" s="338">
        <v>1</v>
      </c>
      <c r="H346" s="338">
        <v>1</v>
      </c>
      <c r="I346" s="338"/>
      <c r="J346" s="185"/>
      <c r="K346" s="182"/>
      <c r="L346" s="182"/>
      <c r="M346" s="245">
        <v>510.03</v>
      </c>
      <c r="N346" s="245">
        <v>374.64</v>
      </c>
      <c r="O346" s="245">
        <v>261.44</v>
      </c>
      <c r="P346" s="245">
        <v>3.89</v>
      </c>
      <c r="Q346" s="245"/>
      <c r="R346" s="245"/>
      <c r="S346" s="182"/>
      <c r="T346" s="182"/>
      <c r="U346" s="352">
        <v>510.03</v>
      </c>
      <c r="V346" s="352">
        <v>374.64</v>
      </c>
      <c r="W346" s="352">
        <v>261.44</v>
      </c>
      <c r="X346" s="352">
        <v>3.89</v>
      </c>
      <c r="Y346" s="352"/>
      <c r="AA346" s="182"/>
      <c r="AB346" s="185" t="s">
        <v>541</v>
      </c>
      <c r="AC346" s="185"/>
      <c r="AD346" s="186" t="s">
        <v>127</v>
      </c>
      <c r="AE346" s="354">
        <v>1</v>
      </c>
      <c r="AF346" s="354">
        <v>1</v>
      </c>
      <c r="AG346" s="354">
        <v>1</v>
      </c>
      <c r="AH346" s="354"/>
      <c r="AI346" s="354"/>
      <c r="AJ346" s="187"/>
      <c r="AK346" s="182"/>
      <c r="AL346" s="182"/>
      <c r="AM346" s="291">
        <v>13.54</v>
      </c>
      <c r="AN346" s="291">
        <v>13.26</v>
      </c>
      <c r="AO346" s="291">
        <v>4.2699999999999996</v>
      </c>
      <c r="AP346" s="291"/>
      <c r="AQ346" s="291"/>
      <c r="AR346" s="282"/>
      <c r="AS346" s="280"/>
      <c r="AT346" s="280"/>
      <c r="AU346" s="282">
        <v>13.54</v>
      </c>
      <c r="AV346" s="282">
        <v>13.26</v>
      </c>
      <c r="AW346" s="282">
        <v>4.2699999999999996</v>
      </c>
      <c r="AX346" s="282"/>
      <c r="AY346" s="282"/>
      <c r="AZ346" s="187"/>
      <c r="BA346" s="182"/>
    </row>
    <row r="347" spans="1:53" s="188" customFormat="1" x14ac:dyDescent="0.2">
      <c r="A347" s="182"/>
      <c r="B347" s="185" t="s">
        <v>446</v>
      </c>
      <c r="C347" s="185"/>
      <c r="D347" s="213" t="s">
        <v>109</v>
      </c>
      <c r="E347" s="338">
        <v>195</v>
      </c>
      <c r="F347" s="338">
        <v>79</v>
      </c>
      <c r="G347" s="338">
        <v>43</v>
      </c>
      <c r="H347" s="338">
        <v>27</v>
      </c>
      <c r="I347" s="338">
        <v>47</v>
      </c>
      <c r="J347" s="185"/>
      <c r="K347" s="182"/>
      <c r="L347" s="182"/>
      <c r="M347" s="245">
        <v>56462.14</v>
      </c>
      <c r="N347" s="245">
        <v>14509.18</v>
      </c>
      <c r="O347" s="245">
        <v>4956.3100000000004</v>
      </c>
      <c r="P347" s="245">
        <v>3173.37</v>
      </c>
      <c r="Q347" s="245">
        <v>56873.77</v>
      </c>
      <c r="R347" s="245"/>
      <c r="S347" s="182"/>
      <c r="T347" s="182"/>
      <c r="U347" s="352">
        <v>289.54943589743601</v>
      </c>
      <c r="V347" s="352">
        <v>183.66050632911401</v>
      </c>
      <c r="W347" s="352">
        <v>115.26302325581401</v>
      </c>
      <c r="X347" s="352">
        <v>117.532222222222</v>
      </c>
      <c r="Y347" s="352">
        <v>1210.0802127659599</v>
      </c>
      <c r="AA347" s="182"/>
      <c r="AB347" s="185" t="s">
        <v>804</v>
      </c>
      <c r="AC347" s="185"/>
      <c r="AD347" s="186" t="s">
        <v>109</v>
      </c>
      <c r="AE347" s="354">
        <v>1</v>
      </c>
      <c r="AF347" s="354"/>
      <c r="AG347" s="354"/>
      <c r="AH347" s="354"/>
      <c r="AI347" s="354"/>
      <c r="AJ347" s="187"/>
      <c r="AK347" s="182"/>
      <c r="AL347" s="182"/>
      <c r="AM347" s="291">
        <v>61.78</v>
      </c>
      <c r="AN347" s="291"/>
      <c r="AO347" s="291"/>
      <c r="AP347" s="291"/>
      <c r="AQ347" s="291"/>
      <c r="AR347" s="282"/>
      <c r="AS347" s="280"/>
      <c r="AT347" s="280"/>
      <c r="AU347" s="282">
        <v>61.78</v>
      </c>
      <c r="AV347" s="282"/>
      <c r="AW347" s="282"/>
      <c r="AX347" s="282"/>
      <c r="AY347" s="282"/>
      <c r="AZ347" s="187"/>
      <c r="BA347" s="182"/>
    </row>
    <row r="348" spans="1:53" s="188" customFormat="1" x14ac:dyDescent="0.2">
      <c r="A348" s="182"/>
      <c r="B348" s="185" t="s">
        <v>448</v>
      </c>
      <c r="C348" s="185"/>
      <c r="D348" s="213" t="s">
        <v>449</v>
      </c>
      <c r="E348" s="338">
        <v>713</v>
      </c>
      <c r="F348" s="338">
        <v>478</v>
      </c>
      <c r="G348" s="338">
        <v>144</v>
      </c>
      <c r="H348" s="338">
        <v>327</v>
      </c>
      <c r="I348" s="338">
        <v>601</v>
      </c>
      <c r="J348" s="185"/>
      <c r="K348" s="182"/>
      <c r="L348" s="182"/>
      <c r="M348" s="245">
        <v>145909.97</v>
      </c>
      <c r="N348" s="245">
        <v>72554.97</v>
      </c>
      <c r="O348" s="245">
        <v>27427.85</v>
      </c>
      <c r="P348" s="245">
        <v>52773.73</v>
      </c>
      <c r="Q348" s="245">
        <v>546647.48</v>
      </c>
      <c r="R348" s="245"/>
      <c r="S348" s="182"/>
      <c r="T348" s="182"/>
      <c r="U348" s="352">
        <v>204.64231416549799</v>
      </c>
      <c r="V348" s="352">
        <v>151.78864016736401</v>
      </c>
      <c r="W348" s="352">
        <v>190.471180555556</v>
      </c>
      <c r="X348" s="352">
        <v>161.38755351681999</v>
      </c>
      <c r="Y348" s="352">
        <v>909.56319467554101</v>
      </c>
      <c r="AA348" s="182"/>
      <c r="AB348" s="185" t="s">
        <v>543</v>
      </c>
      <c r="AC348" s="185"/>
      <c r="AD348" s="186" t="s">
        <v>109</v>
      </c>
      <c r="AE348" s="354">
        <v>84</v>
      </c>
      <c r="AF348" s="354">
        <v>42</v>
      </c>
      <c r="AG348" s="354">
        <v>26</v>
      </c>
      <c r="AH348" s="354">
        <v>18</v>
      </c>
      <c r="AI348" s="354">
        <v>13</v>
      </c>
      <c r="AJ348" s="187"/>
      <c r="AK348" s="182"/>
      <c r="AL348" s="182"/>
      <c r="AM348" s="291">
        <v>35888.43</v>
      </c>
      <c r="AN348" s="291">
        <v>22857.93</v>
      </c>
      <c r="AO348" s="291">
        <v>12710.71</v>
      </c>
      <c r="AP348" s="291">
        <v>1793.01</v>
      </c>
      <c r="AQ348" s="291">
        <v>3480.36</v>
      </c>
      <c r="AR348" s="282"/>
      <c r="AS348" s="280"/>
      <c r="AT348" s="280"/>
      <c r="AU348" s="282">
        <v>427.24321428571398</v>
      </c>
      <c r="AV348" s="282">
        <v>544.23642857142897</v>
      </c>
      <c r="AW348" s="282">
        <v>488.87346153846198</v>
      </c>
      <c r="AX348" s="282">
        <v>99.611666666666693</v>
      </c>
      <c r="AY348" s="282">
        <v>267.72000000000003</v>
      </c>
      <c r="AZ348" s="187"/>
      <c r="BA348" s="182"/>
    </row>
    <row r="349" spans="1:53" s="188" customFormat="1" x14ac:dyDescent="0.2">
      <c r="A349" s="182"/>
      <c r="B349" s="185" t="s">
        <v>450</v>
      </c>
      <c r="C349" s="185"/>
      <c r="D349" s="213" t="s">
        <v>451</v>
      </c>
      <c r="E349" s="338">
        <v>101</v>
      </c>
      <c r="F349" s="338">
        <v>54</v>
      </c>
      <c r="G349" s="338">
        <v>31</v>
      </c>
      <c r="H349" s="338">
        <v>33</v>
      </c>
      <c r="I349" s="338">
        <v>48</v>
      </c>
      <c r="J349" s="185"/>
      <c r="K349" s="182"/>
      <c r="L349" s="182"/>
      <c r="M349" s="245">
        <v>21137.42</v>
      </c>
      <c r="N349" s="245">
        <v>5863.57</v>
      </c>
      <c r="O349" s="245">
        <v>3003.66</v>
      </c>
      <c r="P349" s="245">
        <v>4228.3599999999997</v>
      </c>
      <c r="Q349" s="245">
        <v>46501.29</v>
      </c>
      <c r="R349" s="245"/>
      <c r="S349" s="182"/>
      <c r="T349" s="182"/>
      <c r="U349" s="352">
        <v>209.28138613861401</v>
      </c>
      <c r="V349" s="352">
        <v>108.58462962963</v>
      </c>
      <c r="W349" s="352">
        <v>96.892258064516099</v>
      </c>
      <c r="X349" s="352">
        <v>128.13212121212101</v>
      </c>
      <c r="Y349" s="352">
        <v>968.77687500000002</v>
      </c>
      <c r="AA349" s="182"/>
      <c r="AB349" s="185" t="s">
        <v>544</v>
      </c>
      <c r="AC349" s="185"/>
      <c r="AD349" s="186" t="s">
        <v>131</v>
      </c>
      <c r="AE349" s="354">
        <v>256</v>
      </c>
      <c r="AF349" s="354">
        <v>117</v>
      </c>
      <c r="AG349" s="354">
        <v>78</v>
      </c>
      <c r="AH349" s="354">
        <v>68</v>
      </c>
      <c r="AI349" s="354">
        <v>56</v>
      </c>
      <c r="AJ349" s="187"/>
      <c r="AK349" s="182"/>
      <c r="AL349" s="182"/>
      <c r="AM349" s="291">
        <v>293315.39</v>
      </c>
      <c r="AN349" s="291">
        <v>118166.28</v>
      </c>
      <c r="AO349" s="291">
        <v>25572.19</v>
      </c>
      <c r="AP349" s="291">
        <v>21519.58</v>
      </c>
      <c r="AQ349" s="291">
        <v>73815.48</v>
      </c>
      <c r="AR349" s="282"/>
      <c r="AS349" s="280"/>
      <c r="AT349" s="280"/>
      <c r="AU349" s="282">
        <v>1145.7632421875001</v>
      </c>
      <c r="AV349" s="282">
        <v>1009.96820512821</v>
      </c>
      <c r="AW349" s="282">
        <v>327.84858974359003</v>
      </c>
      <c r="AX349" s="282">
        <v>316.46441176470603</v>
      </c>
      <c r="AY349" s="282">
        <v>1318.1335714285699</v>
      </c>
      <c r="AZ349" s="187"/>
      <c r="BA349" s="182"/>
    </row>
    <row r="350" spans="1:53" s="188" customFormat="1" x14ac:dyDescent="0.2">
      <c r="A350" s="182"/>
      <c r="B350" s="185" t="s">
        <v>453</v>
      </c>
      <c r="C350" s="185"/>
      <c r="D350" s="213" t="s">
        <v>177</v>
      </c>
      <c r="E350" s="338">
        <v>830</v>
      </c>
      <c r="F350" s="338">
        <v>501</v>
      </c>
      <c r="G350" s="338">
        <v>344</v>
      </c>
      <c r="H350" s="338">
        <v>320</v>
      </c>
      <c r="I350" s="338">
        <v>562</v>
      </c>
      <c r="J350" s="185"/>
      <c r="K350" s="182"/>
      <c r="L350" s="182"/>
      <c r="M350" s="245">
        <v>193957.78</v>
      </c>
      <c r="N350" s="245">
        <v>73665.919999999998</v>
      </c>
      <c r="O350" s="245">
        <v>47731.86</v>
      </c>
      <c r="P350" s="245">
        <v>56535.199999999997</v>
      </c>
      <c r="Q350" s="245">
        <v>496022.39</v>
      </c>
      <c r="R350" s="245"/>
      <c r="S350" s="182"/>
      <c r="T350" s="182"/>
      <c r="U350" s="352">
        <v>233.68407228915601</v>
      </c>
      <c r="V350" s="352">
        <v>147.03776447105801</v>
      </c>
      <c r="W350" s="352">
        <v>138.75540697674401</v>
      </c>
      <c r="X350" s="352">
        <v>176.67250000000001</v>
      </c>
      <c r="Y350" s="352">
        <v>882.602117437723</v>
      </c>
      <c r="AA350" s="182"/>
      <c r="AB350" s="185" t="s">
        <v>544</v>
      </c>
      <c r="AC350" s="185"/>
      <c r="AD350" s="186" t="s">
        <v>107</v>
      </c>
      <c r="AE350" s="354">
        <v>2</v>
      </c>
      <c r="AF350" s="354">
        <v>2</v>
      </c>
      <c r="AG350" s="354"/>
      <c r="AH350" s="354"/>
      <c r="AI350" s="354"/>
      <c r="AJ350" s="187"/>
      <c r="AK350" s="182"/>
      <c r="AL350" s="182"/>
      <c r="AM350" s="291">
        <v>1284.24</v>
      </c>
      <c r="AN350" s="291">
        <v>1012.07</v>
      </c>
      <c r="AO350" s="291"/>
      <c r="AP350" s="291"/>
      <c r="AQ350" s="291"/>
      <c r="AR350" s="282"/>
      <c r="AS350" s="280"/>
      <c r="AT350" s="280"/>
      <c r="AU350" s="282">
        <v>642.12</v>
      </c>
      <c r="AV350" s="282">
        <v>506.03500000000003</v>
      </c>
      <c r="AW350" s="282"/>
      <c r="AX350" s="282"/>
      <c r="AY350" s="282"/>
      <c r="AZ350" s="187"/>
      <c r="BA350" s="182"/>
    </row>
    <row r="351" spans="1:53" s="188" customFormat="1" x14ac:dyDescent="0.2">
      <c r="A351" s="182"/>
      <c r="B351" s="185" t="s">
        <v>805</v>
      </c>
      <c r="C351" s="185"/>
      <c r="D351" s="213" t="s">
        <v>806</v>
      </c>
      <c r="E351" s="338">
        <v>1</v>
      </c>
      <c r="F351" s="338"/>
      <c r="G351" s="338"/>
      <c r="H351" s="338"/>
      <c r="I351" s="338"/>
      <c r="J351" s="185"/>
      <c r="K351" s="182"/>
      <c r="L351" s="182"/>
      <c r="M351" s="245">
        <v>180.15</v>
      </c>
      <c r="N351" s="245"/>
      <c r="O351" s="245"/>
      <c r="P351" s="245"/>
      <c r="Q351" s="245"/>
      <c r="R351" s="245"/>
      <c r="S351" s="182"/>
      <c r="T351" s="182"/>
      <c r="U351" s="352">
        <v>180.15</v>
      </c>
      <c r="V351" s="352"/>
      <c r="W351" s="352"/>
      <c r="X351" s="352"/>
      <c r="Y351" s="352"/>
      <c r="AA351" s="182"/>
      <c r="AB351" s="185" t="s">
        <v>544</v>
      </c>
      <c r="AC351" s="185"/>
      <c r="AD351" s="186" t="s">
        <v>73</v>
      </c>
      <c r="AE351" s="354">
        <v>1</v>
      </c>
      <c r="AF351" s="354"/>
      <c r="AG351" s="354"/>
      <c r="AH351" s="354"/>
      <c r="AI351" s="354"/>
      <c r="AJ351" s="187"/>
      <c r="AK351" s="182"/>
      <c r="AL351" s="182"/>
      <c r="AM351" s="291">
        <v>140.75</v>
      </c>
      <c r="AN351" s="291"/>
      <c r="AO351" s="291"/>
      <c r="AP351" s="291"/>
      <c r="AQ351" s="291"/>
      <c r="AR351" s="282"/>
      <c r="AS351" s="280"/>
      <c r="AT351" s="280"/>
      <c r="AU351" s="282">
        <v>140.75</v>
      </c>
      <c r="AV351" s="282"/>
      <c r="AW351" s="282"/>
      <c r="AX351" s="282"/>
      <c r="AY351" s="282"/>
      <c r="AZ351" s="187"/>
      <c r="BA351" s="182"/>
    </row>
    <row r="352" spans="1:53" s="188" customFormat="1" x14ac:dyDescent="0.2">
      <c r="A352" s="182"/>
      <c r="B352" s="185" t="s">
        <v>807</v>
      </c>
      <c r="C352" s="185"/>
      <c r="D352" s="213" t="s">
        <v>177</v>
      </c>
      <c r="E352" s="338">
        <v>2</v>
      </c>
      <c r="F352" s="338">
        <v>1</v>
      </c>
      <c r="G352" s="338"/>
      <c r="H352" s="338"/>
      <c r="I352" s="338"/>
      <c r="J352" s="185"/>
      <c r="K352" s="182"/>
      <c r="L352" s="182"/>
      <c r="M352" s="245">
        <v>448.87</v>
      </c>
      <c r="N352" s="245">
        <v>124</v>
      </c>
      <c r="O352" s="245"/>
      <c r="P352" s="245"/>
      <c r="Q352" s="245"/>
      <c r="R352" s="245"/>
      <c r="S352" s="182"/>
      <c r="T352" s="182"/>
      <c r="U352" s="352">
        <v>224.435</v>
      </c>
      <c r="V352" s="352">
        <v>124</v>
      </c>
      <c r="W352" s="352"/>
      <c r="X352" s="352"/>
      <c r="Y352" s="352"/>
      <c r="AA352" s="182"/>
      <c r="AB352" s="185" t="s">
        <v>690</v>
      </c>
      <c r="AC352" s="185"/>
      <c r="AD352" s="186" t="s">
        <v>145</v>
      </c>
      <c r="AE352" s="354">
        <v>9</v>
      </c>
      <c r="AF352" s="354">
        <v>6</v>
      </c>
      <c r="AG352" s="354">
        <v>2</v>
      </c>
      <c r="AH352" s="354">
        <v>2</v>
      </c>
      <c r="AI352" s="354">
        <v>2</v>
      </c>
      <c r="AJ352" s="187"/>
      <c r="AK352" s="182"/>
      <c r="AL352" s="182"/>
      <c r="AM352" s="291">
        <v>1471.33</v>
      </c>
      <c r="AN352" s="291">
        <v>430.76</v>
      </c>
      <c r="AO352" s="291">
        <v>64.78</v>
      </c>
      <c r="AP352" s="291">
        <v>34.799999999999997</v>
      </c>
      <c r="AQ352" s="291">
        <v>369.21</v>
      </c>
      <c r="AR352" s="282"/>
      <c r="AS352" s="280"/>
      <c r="AT352" s="280"/>
      <c r="AU352" s="282">
        <v>163.48111111111101</v>
      </c>
      <c r="AV352" s="282">
        <v>71.793333333333294</v>
      </c>
      <c r="AW352" s="282">
        <v>32.39</v>
      </c>
      <c r="AX352" s="282">
        <v>17.399999999999999</v>
      </c>
      <c r="AY352" s="282">
        <v>184.60499999999999</v>
      </c>
      <c r="AZ352" s="187"/>
      <c r="BA352" s="182"/>
    </row>
    <row r="353" spans="1:53" s="188" customFormat="1" x14ac:dyDescent="0.2">
      <c r="A353" s="182"/>
      <c r="B353" s="185" t="s">
        <v>454</v>
      </c>
      <c r="C353" s="185"/>
      <c r="D353" s="213" t="s">
        <v>455</v>
      </c>
      <c r="E353" s="338">
        <v>1102</v>
      </c>
      <c r="F353" s="338">
        <v>531</v>
      </c>
      <c r="G353" s="338">
        <v>325</v>
      </c>
      <c r="H353" s="338">
        <v>285</v>
      </c>
      <c r="I353" s="338">
        <v>472</v>
      </c>
      <c r="J353" s="185"/>
      <c r="K353" s="182"/>
      <c r="L353" s="182"/>
      <c r="M353" s="245">
        <v>300214.11</v>
      </c>
      <c r="N353" s="245">
        <v>88340.529999999897</v>
      </c>
      <c r="O353" s="245">
        <v>40076.17</v>
      </c>
      <c r="P353" s="245">
        <v>42978.27</v>
      </c>
      <c r="Q353" s="245">
        <v>386043.95</v>
      </c>
      <c r="R353" s="245"/>
      <c r="S353" s="182"/>
      <c r="T353" s="182"/>
      <c r="U353" s="352">
        <v>272.42659709618903</v>
      </c>
      <c r="V353" s="352">
        <v>166.36634651600701</v>
      </c>
      <c r="W353" s="352">
        <v>123.311292307692</v>
      </c>
      <c r="X353" s="352">
        <v>150.80094736842099</v>
      </c>
      <c r="Y353" s="352">
        <v>817.88972457627096</v>
      </c>
      <c r="AA353" s="182"/>
      <c r="AB353" s="185" t="s">
        <v>808</v>
      </c>
      <c r="AC353" s="185"/>
      <c r="AD353" s="186" t="s">
        <v>145</v>
      </c>
      <c r="AE353" s="354">
        <v>1</v>
      </c>
      <c r="AF353" s="354">
        <v>1</v>
      </c>
      <c r="AG353" s="354">
        <v>1</v>
      </c>
      <c r="AH353" s="354">
        <v>1</v>
      </c>
      <c r="AI353" s="354">
        <v>1</v>
      </c>
      <c r="AJ353" s="187"/>
      <c r="AK353" s="182"/>
      <c r="AL353" s="182"/>
      <c r="AM353" s="291">
        <v>18.02</v>
      </c>
      <c r="AN353" s="291">
        <v>5.22</v>
      </c>
      <c r="AO353" s="291">
        <v>4.4800000000000004</v>
      </c>
      <c r="AP353" s="291">
        <v>4.28</v>
      </c>
      <c r="AQ353" s="291">
        <v>7.38</v>
      </c>
      <c r="AR353" s="282"/>
      <c r="AS353" s="280"/>
      <c r="AT353" s="280"/>
      <c r="AU353" s="282">
        <v>18.02</v>
      </c>
      <c r="AV353" s="282">
        <v>5.22</v>
      </c>
      <c r="AW353" s="282">
        <v>4.4800000000000004</v>
      </c>
      <c r="AX353" s="282">
        <v>4.28</v>
      </c>
      <c r="AY353" s="282">
        <v>7.38</v>
      </c>
      <c r="AZ353" s="187"/>
      <c r="BA353" s="182"/>
    </row>
    <row r="354" spans="1:53" s="188" customFormat="1" x14ac:dyDescent="0.2">
      <c r="A354" s="182"/>
      <c r="B354" s="185" t="s">
        <v>457</v>
      </c>
      <c r="C354" s="185"/>
      <c r="D354" s="213" t="s">
        <v>205</v>
      </c>
      <c r="E354" s="338">
        <v>1</v>
      </c>
      <c r="F354" s="338"/>
      <c r="G354" s="338"/>
      <c r="H354" s="338"/>
      <c r="I354" s="338"/>
      <c r="J354" s="185"/>
      <c r="K354" s="182"/>
      <c r="L354" s="182"/>
      <c r="M354" s="245">
        <v>481.54</v>
      </c>
      <c r="N354" s="245"/>
      <c r="O354" s="245"/>
      <c r="P354" s="245"/>
      <c r="Q354" s="245"/>
      <c r="R354" s="245"/>
      <c r="S354" s="182"/>
      <c r="T354" s="182"/>
      <c r="U354" s="352">
        <v>481.54</v>
      </c>
      <c r="V354" s="352"/>
      <c r="W354" s="352"/>
      <c r="X354" s="352"/>
      <c r="Y354" s="352"/>
      <c r="AA354" s="182"/>
      <c r="AB354" s="185" t="s">
        <v>691</v>
      </c>
      <c r="AC354" s="185"/>
      <c r="AD354" s="186" t="s">
        <v>145</v>
      </c>
      <c r="AE354" s="354">
        <v>15</v>
      </c>
      <c r="AF354" s="354">
        <v>11</v>
      </c>
      <c r="AG354" s="354">
        <v>9</v>
      </c>
      <c r="AH354" s="354">
        <v>8</v>
      </c>
      <c r="AI354" s="354">
        <v>8</v>
      </c>
      <c r="AJ354" s="187"/>
      <c r="AK354" s="182"/>
      <c r="AL354" s="182"/>
      <c r="AM354" s="291">
        <v>2162.3200000000002</v>
      </c>
      <c r="AN354" s="291">
        <v>772.47</v>
      </c>
      <c r="AO354" s="291">
        <v>452</v>
      </c>
      <c r="AP354" s="291">
        <v>274.83</v>
      </c>
      <c r="AQ354" s="291">
        <v>2652</v>
      </c>
      <c r="AR354" s="282"/>
      <c r="AS354" s="280"/>
      <c r="AT354" s="280"/>
      <c r="AU354" s="282">
        <v>144.154666666667</v>
      </c>
      <c r="AV354" s="282">
        <v>70.224545454545407</v>
      </c>
      <c r="AW354" s="282">
        <v>50.2222222222222</v>
      </c>
      <c r="AX354" s="282">
        <v>34.353749999999998</v>
      </c>
      <c r="AY354" s="282">
        <v>331.5</v>
      </c>
      <c r="AZ354" s="187"/>
      <c r="BA354" s="182"/>
    </row>
    <row r="355" spans="1:53" s="188" customFormat="1" x14ac:dyDescent="0.2">
      <c r="A355" s="182"/>
      <c r="B355" s="185" t="s">
        <v>457</v>
      </c>
      <c r="C355" s="185"/>
      <c r="D355" s="213" t="s">
        <v>127</v>
      </c>
      <c r="E355" s="338">
        <v>109</v>
      </c>
      <c r="F355" s="338">
        <v>35</v>
      </c>
      <c r="G355" s="338">
        <v>24</v>
      </c>
      <c r="H355" s="338">
        <v>20</v>
      </c>
      <c r="I355" s="338">
        <v>36</v>
      </c>
      <c r="J355" s="185"/>
      <c r="K355" s="182"/>
      <c r="L355" s="182"/>
      <c r="M355" s="245">
        <v>38007.67</v>
      </c>
      <c r="N355" s="245">
        <v>7471.1</v>
      </c>
      <c r="O355" s="245">
        <v>3264.89</v>
      </c>
      <c r="P355" s="245">
        <v>3756.48</v>
      </c>
      <c r="Q355" s="245">
        <v>34074.910000000003</v>
      </c>
      <c r="R355" s="245"/>
      <c r="S355" s="182"/>
      <c r="T355" s="182"/>
      <c r="U355" s="352">
        <v>348.69422018348598</v>
      </c>
      <c r="V355" s="352">
        <v>213.46</v>
      </c>
      <c r="W355" s="352">
        <v>136.03708333333299</v>
      </c>
      <c r="X355" s="352">
        <v>187.82400000000001</v>
      </c>
      <c r="Y355" s="352">
        <v>946.525277777778</v>
      </c>
      <c r="AA355" s="182"/>
      <c r="AB355" s="185" t="s">
        <v>692</v>
      </c>
      <c r="AC355" s="185"/>
      <c r="AD355" s="186" t="s">
        <v>385</v>
      </c>
      <c r="AE355" s="354">
        <v>4</v>
      </c>
      <c r="AF355" s="354">
        <v>4</v>
      </c>
      <c r="AG355" s="354">
        <v>3</v>
      </c>
      <c r="AH355" s="354">
        <v>3</v>
      </c>
      <c r="AI355" s="354">
        <v>1</v>
      </c>
      <c r="AJ355" s="187"/>
      <c r="AK355" s="182"/>
      <c r="AL355" s="182"/>
      <c r="AM355" s="291">
        <v>366.78</v>
      </c>
      <c r="AN355" s="291">
        <v>251.05</v>
      </c>
      <c r="AO355" s="291">
        <v>300.83</v>
      </c>
      <c r="AP355" s="291">
        <v>102.53</v>
      </c>
      <c r="AQ355" s="291">
        <v>126.55</v>
      </c>
      <c r="AR355" s="282"/>
      <c r="AS355" s="280"/>
      <c r="AT355" s="280"/>
      <c r="AU355" s="282">
        <v>91.694999999999993</v>
      </c>
      <c r="AV355" s="282">
        <v>62.762500000000003</v>
      </c>
      <c r="AW355" s="282">
        <v>100.276666666667</v>
      </c>
      <c r="AX355" s="282">
        <v>34.176666666666698</v>
      </c>
      <c r="AY355" s="282">
        <v>126.55</v>
      </c>
      <c r="AZ355" s="187"/>
      <c r="BA355" s="182"/>
    </row>
    <row r="356" spans="1:53" s="188" customFormat="1" x14ac:dyDescent="0.2">
      <c r="A356" s="182"/>
      <c r="B356" s="185" t="s">
        <v>809</v>
      </c>
      <c r="C356" s="185"/>
      <c r="D356" s="213" t="s">
        <v>810</v>
      </c>
      <c r="E356" s="338">
        <v>1</v>
      </c>
      <c r="F356" s="338"/>
      <c r="G356" s="338"/>
      <c r="H356" s="338"/>
      <c r="I356" s="338"/>
      <c r="J356" s="185"/>
      <c r="K356" s="182"/>
      <c r="L356" s="182"/>
      <c r="M356" s="245">
        <v>105.18</v>
      </c>
      <c r="N356" s="245"/>
      <c r="O356" s="245"/>
      <c r="P356" s="245"/>
      <c r="Q356" s="245"/>
      <c r="R356" s="245"/>
      <c r="S356" s="182"/>
      <c r="T356" s="182"/>
      <c r="U356" s="352">
        <v>105.18</v>
      </c>
      <c r="V356" s="352"/>
      <c r="W356" s="352"/>
      <c r="X356" s="352"/>
      <c r="Y356" s="352"/>
      <c r="AA356" s="182"/>
      <c r="AB356" s="185" t="s">
        <v>548</v>
      </c>
      <c r="AC356" s="185"/>
      <c r="AD356" s="186" t="s">
        <v>385</v>
      </c>
      <c r="AE356" s="354">
        <v>59</v>
      </c>
      <c r="AF356" s="354">
        <v>41</v>
      </c>
      <c r="AG356" s="354">
        <v>31</v>
      </c>
      <c r="AH356" s="354">
        <v>28</v>
      </c>
      <c r="AI356" s="354">
        <v>28</v>
      </c>
      <c r="AJ356" s="187"/>
      <c r="AK356" s="182"/>
      <c r="AL356" s="182"/>
      <c r="AM356" s="291">
        <v>51290.38</v>
      </c>
      <c r="AN356" s="291">
        <v>4874.49</v>
      </c>
      <c r="AO356" s="291">
        <v>3220.15</v>
      </c>
      <c r="AP356" s="291">
        <v>3759.1</v>
      </c>
      <c r="AQ356" s="291">
        <v>18618.86</v>
      </c>
      <c r="AR356" s="282"/>
      <c r="AS356" s="280"/>
      <c r="AT356" s="280"/>
      <c r="AU356" s="282">
        <v>869.32847457627099</v>
      </c>
      <c r="AV356" s="282">
        <v>118.89</v>
      </c>
      <c r="AW356" s="282">
        <v>103.875806451613</v>
      </c>
      <c r="AX356" s="282">
        <v>134.25357142857101</v>
      </c>
      <c r="AY356" s="282">
        <v>664.95928571428601</v>
      </c>
      <c r="AZ356" s="187"/>
      <c r="BA356" s="182"/>
    </row>
    <row r="357" spans="1:53" s="188" customFormat="1" x14ac:dyDescent="0.2">
      <c r="A357" s="182"/>
      <c r="B357" s="185" t="s">
        <v>459</v>
      </c>
      <c r="C357" s="185"/>
      <c r="D357" s="213" t="s">
        <v>460</v>
      </c>
      <c r="E357" s="338">
        <v>50</v>
      </c>
      <c r="F357" s="338">
        <v>18</v>
      </c>
      <c r="G357" s="338">
        <v>14</v>
      </c>
      <c r="H357" s="338">
        <v>11</v>
      </c>
      <c r="I357" s="338">
        <v>11</v>
      </c>
      <c r="J357" s="185"/>
      <c r="K357" s="182"/>
      <c r="L357" s="182"/>
      <c r="M357" s="245">
        <v>14136.96</v>
      </c>
      <c r="N357" s="245">
        <v>2600.4499999999998</v>
      </c>
      <c r="O357" s="245">
        <v>2203.98</v>
      </c>
      <c r="P357" s="245">
        <v>2195.83</v>
      </c>
      <c r="Q357" s="245">
        <v>9570.2999999999993</v>
      </c>
      <c r="R357" s="245"/>
      <c r="S357" s="182"/>
      <c r="T357" s="182"/>
      <c r="U357" s="352">
        <v>282.73919999999998</v>
      </c>
      <c r="V357" s="352">
        <v>144.46944444444401</v>
      </c>
      <c r="W357" s="352">
        <v>157.427142857143</v>
      </c>
      <c r="X357" s="352">
        <v>199.62090909090901</v>
      </c>
      <c r="Y357" s="352">
        <v>870.02727272727304</v>
      </c>
      <c r="AA357" s="182"/>
      <c r="AB357" s="185" t="s">
        <v>549</v>
      </c>
      <c r="AC357" s="185"/>
      <c r="AD357" s="186" t="s">
        <v>170</v>
      </c>
      <c r="AE357" s="354">
        <v>49</v>
      </c>
      <c r="AF357" s="354">
        <v>26</v>
      </c>
      <c r="AG357" s="354">
        <v>15</v>
      </c>
      <c r="AH357" s="354">
        <v>9</v>
      </c>
      <c r="AI357" s="354">
        <v>9</v>
      </c>
      <c r="AJ357" s="187"/>
      <c r="AK357" s="182"/>
      <c r="AL357" s="182"/>
      <c r="AM357" s="291">
        <v>14970.2</v>
      </c>
      <c r="AN357" s="291">
        <v>7248.9</v>
      </c>
      <c r="AO357" s="291">
        <v>839.18</v>
      </c>
      <c r="AP357" s="291">
        <v>366.66</v>
      </c>
      <c r="AQ357" s="291">
        <v>5753.41</v>
      </c>
      <c r="AR357" s="282"/>
      <c r="AS357" s="280"/>
      <c r="AT357" s="280"/>
      <c r="AU357" s="282">
        <v>305.51428571428602</v>
      </c>
      <c r="AV357" s="282">
        <v>278.803846153846</v>
      </c>
      <c r="AW357" s="282">
        <v>55.945333333333302</v>
      </c>
      <c r="AX357" s="282">
        <v>40.74</v>
      </c>
      <c r="AY357" s="282">
        <v>639.26777777777795</v>
      </c>
      <c r="AZ357" s="187"/>
      <c r="BA357" s="182"/>
    </row>
    <row r="358" spans="1:53" s="188" customFormat="1" x14ac:dyDescent="0.2">
      <c r="A358" s="182"/>
      <c r="B358" s="185" t="s">
        <v>461</v>
      </c>
      <c r="C358" s="185"/>
      <c r="D358" s="213" t="s">
        <v>68</v>
      </c>
      <c r="E358" s="338">
        <v>1</v>
      </c>
      <c r="F358" s="338"/>
      <c r="G358" s="338"/>
      <c r="H358" s="338"/>
      <c r="I358" s="338"/>
      <c r="J358" s="185"/>
      <c r="K358" s="182"/>
      <c r="L358" s="182"/>
      <c r="M358" s="245">
        <v>697.43</v>
      </c>
      <c r="N358" s="245"/>
      <c r="O358" s="245"/>
      <c r="P358" s="245"/>
      <c r="Q358" s="245"/>
      <c r="R358" s="245"/>
      <c r="S358" s="182"/>
      <c r="T358" s="182"/>
      <c r="U358" s="352">
        <v>697.43</v>
      </c>
      <c r="V358" s="352"/>
      <c r="W358" s="352"/>
      <c r="X358" s="352"/>
      <c r="Y358" s="352"/>
      <c r="AA358" s="182"/>
      <c r="AB358" s="185" t="s">
        <v>551</v>
      </c>
      <c r="AC358" s="185"/>
      <c r="AD358" s="186" t="s">
        <v>157</v>
      </c>
      <c r="AE358" s="354">
        <v>15</v>
      </c>
      <c r="AF358" s="354">
        <v>12</v>
      </c>
      <c r="AG358" s="354">
        <v>12</v>
      </c>
      <c r="AH358" s="354">
        <v>11</v>
      </c>
      <c r="AI358" s="354">
        <v>10</v>
      </c>
      <c r="AJ358" s="187"/>
      <c r="AK358" s="182"/>
      <c r="AL358" s="182"/>
      <c r="AM358" s="291">
        <v>2361.7399999999998</v>
      </c>
      <c r="AN358" s="291">
        <v>739.55</v>
      </c>
      <c r="AO358" s="291">
        <v>456.73</v>
      </c>
      <c r="AP358" s="291">
        <v>564.74</v>
      </c>
      <c r="AQ358" s="291">
        <v>7215.55</v>
      </c>
      <c r="AR358" s="282"/>
      <c r="AS358" s="280"/>
      <c r="AT358" s="280"/>
      <c r="AU358" s="282">
        <v>157.44933333333299</v>
      </c>
      <c r="AV358" s="282">
        <v>61.629166666666698</v>
      </c>
      <c r="AW358" s="282">
        <v>38.060833333333299</v>
      </c>
      <c r="AX358" s="282">
        <v>51.34</v>
      </c>
      <c r="AY358" s="282">
        <v>721.55499999999995</v>
      </c>
      <c r="AZ358" s="187"/>
      <c r="BA358" s="182"/>
    </row>
    <row r="359" spans="1:53" s="188" customFormat="1" x14ac:dyDescent="0.2">
      <c r="A359" s="182"/>
      <c r="B359" s="185" t="s">
        <v>461</v>
      </c>
      <c r="C359" s="185"/>
      <c r="D359" s="213" t="s">
        <v>203</v>
      </c>
      <c r="E359" s="338">
        <v>1475</v>
      </c>
      <c r="F359" s="338">
        <v>957</v>
      </c>
      <c r="G359" s="338">
        <v>561</v>
      </c>
      <c r="H359" s="338">
        <v>474</v>
      </c>
      <c r="I359" s="338">
        <v>751</v>
      </c>
      <c r="J359" s="185"/>
      <c r="K359" s="182"/>
      <c r="L359" s="182"/>
      <c r="M359" s="245">
        <v>385255.82</v>
      </c>
      <c r="N359" s="245">
        <v>178534.61</v>
      </c>
      <c r="O359" s="245">
        <v>70356.36</v>
      </c>
      <c r="P359" s="245">
        <v>50763.930000000102</v>
      </c>
      <c r="Q359" s="245">
        <v>516522.98</v>
      </c>
      <c r="R359" s="245"/>
      <c r="S359" s="182"/>
      <c r="T359" s="182"/>
      <c r="U359" s="352">
        <v>261.19038644067803</v>
      </c>
      <c r="V359" s="352">
        <v>186.55654127481699</v>
      </c>
      <c r="W359" s="352">
        <v>125.412406417112</v>
      </c>
      <c r="X359" s="352">
        <v>107.096898734177</v>
      </c>
      <c r="Y359" s="352">
        <v>687.78026631158502</v>
      </c>
      <c r="AA359" s="182"/>
      <c r="AB359" s="185" t="s">
        <v>693</v>
      </c>
      <c r="AC359" s="185"/>
      <c r="AD359" s="186" t="s">
        <v>349</v>
      </c>
      <c r="AE359" s="354">
        <v>28</v>
      </c>
      <c r="AF359" s="354">
        <v>17</v>
      </c>
      <c r="AG359" s="354">
        <v>10</v>
      </c>
      <c r="AH359" s="354">
        <v>10</v>
      </c>
      <c r="AI359" s="354">
        <v>7</v>
      </c>
      <c r="AJ359" s="187"/>
      <c r="AK359" s="182"/>
      <c r="AL359" s="182"/>
      <c r="AM359" s="291">
        <v>12447.94</v>
      </c>
      <c r="AN359" s="291">
        <v>9390.52</v>
      </c>
      <c r="AO359" s="291">
        <v>6705.95</v>
      </c>
      <c r="AP359" s="291">
        <v>3950.95</v>
      </c>
      <c r="AQ359" s="291">
        <v>6396.88</v>
      </c>
      <c r="AR359" s="282"/>
      <c r="AS359" s="280"/>
      <c r="AT359" s="280"/>
      <c r="AU359" s="282">
        <v>444.56928571428602</v>
      </c>
      <c r="AV359" s="282">
        <v>552.38352941176504</v>
      </c>
      <c r="AW359" s="282">
        <v>670.59500000000003</v>
      </c>
      <c r="AX359" s="282">
        <v>395.09500000000003</v>
      </c>
      <c r="AY359" s="282">
        <v>913.84</v>
      </c>
      <c r="AZ359" s="187"/>
      <c r="BA359" s="182"/>
    </row>
    <row r="360" spans="1:53" s="188" customFormat="1" x14ac:dyDescent="0.2">
      <c r="A360" s="182"/>
      <c r="B360" s="185" t="s">
        <v>461</v>
      </c>
      <c r="C360" s="185"/>
      <c r="D360" s="213" t="s">
        <v>681</v>
      </c>
      <c r="E360" s="338">
        <v>1</v>
      </c>
      <c r="F360" s="338">
        <v>1</v>
      </c>
      <c r="G360" s="338">
        <v>1</v>
      </c>
      <c r="H360" s="338"/>
      <c r="I360" s="338">
        <v>1</v>
      </c>
      <c r="J360" s="185"/>
      <c r="K360" s="182"/>
      <c r="L360" s="182"/>
      <c r="M360" s="245">
        <v>7.64</v>
      </c>
      <c r="N360" s="245">
        <v>203.96</v>
      </c>
      <c r="O360" s="245">
        <v>157.02000000000001</v>
      </c>
      <c r="P360" s="245"/>
      <c r="Q360" s="245">
        <v>1423.65</v>
      </c>
      <c r="R360" s="245"/>
      <c r="S360" s="182"/>
      <c r="T360" s="182"/>
      <c r="U360" s="352">
        <v>7.64</v>
      </c>
      <c r="V360" s="352">
        <v>203.96</v>
      </c>
      <c r="W360" s="352">
        <v>157.02000000000001</v>
      </c>
      <c r="X360" s="352"/>
      <c r="Y360" s="352">
        <v>1423.65</v>
      </c>
      <c r="AA360" s="182"/>
      <c r="AB360" s="185" t="s">
        <v>552</v>
      </c>
      <c r="AC360" s="185"/>
      <c r="AD360" s="186" t="s">
        <v>349</v>
      </c>
      <c r="AE360" s="354">
        <v>1</v>
      </c>
      <c r="AF360" s="354"/>
      <c r="AG360" s="354"/>
      <c r="AH360" s="354"/>
      <c r="AI360" s="354"/>
      <c r="AJ360" s="187"/>
      <c r="AK360" s="182"/>
      <c r="AL360" s="182"/>
      <c r="AM360" s="291">
        <v>461.89</v>
      </c>
      <c r="AN360" s="291"/>
      <c r="AO360" s="291"/>
      <c r="AP360" s="291"/>
      <c r="AQ360" s="291"/>
      <c r="AR360" s="282"/>
      <c r="AS360" s="280"/>
      <c r="AT360" s="280"/>
      <c r="AU360" s="282">
        <v>461.89</v>
      </c>
      <c r="AV360" s="282"/>
      <c r="AW360" s="282"/>
      <c r="AX360" s="282"/>
      <c r="AY360" s="282"/>
      <c r="AZ360" s="187"/>
      <c r="BA360" s="182"/>
    </row>
    <row r="361" spans="1:53" s="188" customFormat="1" x14ac:dyDescent="0.2">
      <c r="A361" s="182"/>
      <c r="B361" s="185" t="s">
        <v>461</v>
      </c>
      <c r="C361" s="185"/>
      <c r="D361" s="213" t="s">
        <v>595</v>
      </c>
      <c r="E361" s="338">
        <v>1</v>
      </c>
      <c r="F361" s="338">
        <v>1</v>
      </c>
      <c r="G361" s="338"/>
      <c r="H361" s="338"/>
      <c r="I361" s="338"/>
      <c r="J361" s="185"/>
      <c r="K361" s="182"/>
      <c r="L361" s="182"/>
      <c r="M361" s="245">
        <v>550.08000000000004</v>
      </c>
      <c r="N361" s="245">
        <v>242.14</v>
      </c>
      <c r="O361" s="245"/>
      <c r="P361" s="245"/>
      <c r="Q361" s="245"/>
      <c r="R361" s="245"/>
      <c r="S361" s="182"/>
      <c r="T361" s="182"/>
      <c r="U361" s="352">
        <v>550.08000000000004</v>
      </c>
      <c r="V361" s="352">
        <v>242.14</v>
      </c>
      <c r="W361" s="352"/>
      <c r="X361" s="352"/>
      <c r="Y361" s="352"/>
      <c r="AA361" s="182"/>
      <c r="AB361" s="185" t="s">
        <v>556</v>
      </c>
      <c r="AC361" s="185"/>
      <c r="AD361" s="186" t="s">
        <v>102</v>
      </c>
      <c r="AE361" s="354">
        <v>15</v>
      </c>
      <c r="AF361" s="354">
        <v>8</v>
      </c>
      <c r="AG361" s="354">
        <v>6</v>
      </c>
      <c r="AH361" s="354">
        <v>5</v>
      </c>
      <c r="AI361" s="354">
        <v>4</v>
      </c>
      <c r="AJ361" s="187"/>
      <c r="AK361" s="182"/>
      <c r="AL361" s="182"/>
      <c r="AM361" s="291">
        <v>3147.35</v>
      </c>
      <c r="AN361" s="291">
        <v>627.38</v>
      </c>
      <c r="AO361" s="291">
        <v>528.12</v>
      </c>
      <c r="AP361" s="291">
        <v>490.62</v>
      </c>
      <c r="AQ361" s="291">
        <v>8361.24</v>
      </c>
      <c r="AR361" s="282"/>
      <c r="AS361" s="280"/>
      <c r="AT361" s="280"/>
      <c r="AU361" s="282">
        <v>209.82333333333301</v>
      </c>
      <c r="AV361" s="282">
        <v>78.422499999999999</v>
      </c>
      <c r="AW361" s="282">
        <v>88.02</v>
      </c>
      <c r="AX361" s="282">
        <v>98.123999999999995</v>
      </c>
      <c r="AY361" s="282">
        <v>2090.31</v>
      </c>
      <c r="AZ361" s="187"/>
      <c r="BA361" s="182"/>
    </row>
    <row r="362" spans="1:53" s="188" customFormat="1" x14ac:dyDescent="0.2">
      <c r="A362" s="182"/>
      <c r="B362" s="185" t="s">
        <v>464</v>
      </c>
      <c r="C362" s="185"/>
      <c r="D362" s="213" t="s">
        <v>63</v>
      </c>
      <c r="E362" s="338">
        <v>104</v>
      </c>
      <c r="F362" s="338">
        <v>49</v>
      </c>
      <c r="G362" s="338">
        <v>25</v>
      </c>
      <c r="H362" s="338">
        <v>27</v>
      </c>
      <c r="I362" s="338">
        <v>40</v>
      </c>
      <c r="J362" s="185"/>
      <c r="K362" s="182"/>
      <c r="L362" s="182"/>
      <c r="M362" s="245">
        <v>28337.59</v>
      </c>
      <c r="N362" s="245">
        <v>8250.11</v>
      </c>
      <c r="O362" s="245">
        <v>3416.05</v>
      </c>
      <c r="P362" s="245">
        <v>3732.35</v>
      </c>
      <c r="Q362" s="245">
        <v>37582.39</v>
      </c>
      <c r="R362" s="245"/>
      <c r="S362" s="182"/>
      <c r="T362" s="182"/>
      <c r="U362" s="352">
        <v>272.476826923077</v>
      </c>
      <c r="V362" s="352">
        <v>168.369591836735</v>
      </c>
      <c r="W362" s="352">
        <v>136.642</v>
      </c>
      <c r="X362" s="352">
        <v>138.235185185185</v>
      </c>
      <c r="Y362" s="352">
        <v>939.55975000000001</v>
      </c>
      <c r="AA362" s="182"/>
      <c r="AB362" s="185" t="s">
        <v>811</v>
      </c>
      <c r="AC362" s="185"/>
      <c r="AD362" s="186" t="s">
        <v>107</v>
      </c>
      <c r="AE362" s="354">
        <v>1</v>
      </c>
      <c r="AF362" s="354">
        <v>1</v>
      </c>
      <c r="AG362" s="354"/>
      <c r="AH362" s="354"/>
      <c r="AI362" s="354"/>
      <c r="AJ362" s="187"/>
      <c r="AK362" s="182"/>
      <c r="AL362" s="182"/>
      <c r="AM362" s="291">
        <v>235.24</v>
      </c>
      <c r="AN362" s="291">
        <v>3500.85</v>
      </c>
      <c r="AO362" s="291"/>
      <c r="AP362" s="291"/>
      <c r="AQ362" s="291"/>
      <c r="AR362" s="282"/>
      <c r="AS362" s="280"/>
      <c r="AT362" s="280"/>
      <c r="AU362" s="282">
        <v>235.24</v>
      </c>
      <c r="AV362" s="282">
        <v>3500.85</v>
      </c>
      <c r="AW362" s="282"/>
      <c r="AX362" s="282"/>
      <c r="AY362" s="282"/>
      <c r="AZ362" s="187"/>
      <c r="BA362" s="182"/>
    </row>
    <row r="363" spans="1:53" s="188" customFormat="1" x14ac:dyDescent="0.2">
      <c r="A363" s="182"/>
      <c r="B363" s="185" t="s">
        <v>465</v>
      </c>
      <c r="C363" s="185"/>
      <c r="D363" s="213" t="s">
        <v>179</v>
      </c>
      <c r="E363" s="338">
        <v>5</v>
      </c>
      <c r="F363" s="338">
        <v>3</v>
      </c>
      <c r="G363" s="338">
        <v>1</v>
      </c>
      <c r="H363" s="338">
        <v>2</v>
      </c>
      <c r="I363" s="338">
        <v>3</v>
      </c>
      <c r="J363" s="185"/>
      <c r="K363" s="182"/>
      <c r="L363" s="182"/>
      <c r="M363" s="245">
        <v>968.38</v>
      </c>
      <c r="N363" s="245">
        <v>356.62</v>
      </c>
      <c r="O363" s="245">
        <v>16.57</v>
      </c>
      <c r="P363" s="245">
        <v>271.77</v>
      </c>
      <c r="Q363" s="245">
        <v>1894.4</v>
      </c>
      <c r="R363" s="245"/>
      <c r="S363" s="182"/>
      <c r="T363" s="182"/>
      <c r="U363" s="352">
        <v>193.67599999999999</v>
      </c>
      <c r="V363" s="352">
        <v>118.87333333333299</v>
      </c>
      <c r="W363" s="352">
        <v>16.57</v>
      </c>
      <c r="X363" s="352">
        <v>135.88499999999999</v>
      </c>
      <c r="Y363" s="352">
        <v>631.46666666666704</v>
      </c>
      <c r="AA363" s="182"/>
      <c r="AB363" s="185" t="s">
        <v>694</v>
      </c>
      <c r="AC363" s="185"/>
      <c r="AD363" s="186" t="s">
        <v>194</v>
      </c>
      <c r="AE363" s="354">
        <v>29</v>
      </c>
      <c r="AF363" s="354">
        <v>20</v>
      </c>
      <c r="AG363" s="354">
        <v>14</v>
      </c>
      <c r="AH363" s="354">
        <v>13</v>
      </c>
      <c r="AI363" s="354">
        <v>11</v>
      </c>
      <c r="AJ363" s="187"/>
      <c r="AK363" s="182"/>
      <c r="AL363" s="182"/>
      <c r="AM363" s="291">
        <v>6802.87</v>
      </c>
      <c r="AN363" s="291">
        <v>2826.41</v>
      </c>
      <c r="AO363" s="291">
        <v>4067.95</v>
      </c>
      <c r="AP363" s="291">
        <v>4592.3900000000003</v>
      </c>
      <c r="AQ363" s="291">
        <v>17993.72</v>
      </c>
      <c r="AR363" s="282"/>
      <c r="AS363" s="280"/>
      <c r="AT363" s="280"/>
      <c r="AU363" s="282">
        <v>234.58172413793099</v>
      </c>
      <c r="AV363" s="282">
        <v>141.32050000000001</v>
      </c>
      <c r="AW363" s="282">
        <v>290.56785714285701</v>
      </c>
      <c r="AX363" s="282">
        <v>353.26076923076897</v>
      </c>
      <c r="AY363" s="282">
        <v>1635.79272727273</v>
      </c>
      <c r="AZ363" s="187"/>
      <c r="BA363" s="182"/>
    </row>
    <row r="364" spans="1:53" s="188" customFormat="1" x14ac:dyDescent="0.2">
      <c r="A364" s="182"/>
      <c r="B364" s="185" t="s">
        <v>466</v>
      </c>
      <c r="C364" s="185"/>
      <c r="D364" s="213" t="s">
        <v>467</v>
      </c>
      <c r="E364" s="338">
        <v>707</v>
      </c>
      <c r="F364" s="338">
        <v>297</v>
      </c>
      <c r="G364" s="338">
        <v>183</v>
      </c>
      <c r="H364" s="338">
        <v>147</v>
      </c>
      <c r="I364" s="338">
        <v>195</v>
      </c>
      <c r="J364" s="185"/>
      <c r="K364" s="182"/>
      <c r="L364" s="182"/>
      <c r="M364" s="245">
        <v>206350.27</v>
      </c>
      <c r="N364" s="245">
        <v>55149.65</v>
      </c>
      <c r="O364" s="245">
        <v>18697.46</v>
      </c>
      <c r="P364" s="245">
        <v>15143.95</v>
      </c>
      <c r="Q364" s="245">
        <v>121316.01</v>
      </c>
      <c r="R364" s="245"/>
      <c r="S364" s="182"/>
      <c r="T364" s="182"/>
      <c r="U364" s="352">
        <v>291.86742574257499</v>
      </c>
      <c r="V364" s="352">
        <v>185.68905723905701</v>
      </c>
      <c r="W364" s="352">
        <v>102.171912568306</v>
      </c>
      <c r="X364" s="352">
        <v>103.020068027211</v>
      </c>
      <c r="Y364" s="352">
        <v>622.13338461538501</v>
      </c>
      <c r="AA364" s="182"/>
      <c r="AB364" s="185" t="s">
        <v>560</v>
      </c>
      <c r="AC364" s="185"/>
      <c r="AD364" s="186" t="s">
        <v>211</v>
      </c>
      <c r="AE364" s="354">
        <v>1</v>
      </c>
      <c r="AF364" s="354"/>
      <c r="AG364" s="354"/>
      <c r="AH364" s="354"/>
      <c r="AI364" s="354"/>
      <c r="AJ364" s="187"/>
      <c r="AK364" s="182"/>
      <c r="AL364" s="182"/>
      <c r="AM364" s="291">
        <v>74.260000000000005</v>
      </c>
      <c r="AN364" s="291"/>
      <c r="AO364" s="291"/>
      <c r="AP364" s="291"/>
      <c r="AQ364" s="291"/>
      <c r="AR364" s="282"/>
      <c r="AS364" s="280"/>
      <c r="AT364" s="280"/>
      <c r="AU364" s="282">
        <v>74.260000000000005</v>
      </c>
      <c r="AV364" s="282"/>
      <c r="AW364" s="282"/>
      <c r="AX364" s="282"/>
      <c r="AY364" s="282"/>
      <c r="AZ364" s="187"/>
      <c r="BA364" s="182"/>
    </row>
    <row r="365" spans="1:53" s="188" customFormat="1" x14ac:dyDescent="0.2">
      <c r="A365" s="182"/>
      <c r="B365" s="185" t="s">
        <v>682</v>
      </c>
      <c r="C365" s="185"/>
      <c r="D365" s="213" t="s">
        <v>70</v>
      </c>
      <c r="E365" s="338">
        <v>1</v>
      </c>
      <c r="F365" s="338">
        <v>1</v>
      </c>
      <c r="G365" s="338">
        <v>1</v>
      </c>
      <c r="H365" s="338"/>
      <c r="I365" s="338"/>
      <c r="J365" s="185"/>
      <c r="K365" s="182"/>
      <c r="L365" s="182"/>
      <c r="M365" s="245">
        <v>362.41</v>
      </c>
      <c r="N365" s="245">
        <v>289.92</v>
      </c>
      <c r="O365" s="245">
        <v>44.87</v>
      </c>
      <c r="P365" s="245"/>
      <c r="Q365" s="245"/>
      <c r="R365" s="245"/>
      <c r="S365" s="182"/>
      <c r="T365" s="182"/>
      <c r="U365" s="352">
        <v>362.41</v>
      </c>
      <c r="V365" s="352">
        <v>289.92</v>
      </c>
      <c r="W365" s="352">
        <v>44.87</v>
      </c>
      <c r="X365" s="352"/>
      <c r="Y365" s="352"/>
      <c r="AA365" s="182"/>
      <c r="AB365" s="185" t="s">
        <v>561</v>
      </c>
      <c r="AC365" s="185"/>
      <c r="AD365" s="186" t="s">
        <v>227</v>
      </c>
      <c r="AE365" s="354">
        <v>17</v>
      </c>
      <c r="AF365" s="354">
        <v>8</v>
      </c>
      <c r="AG365" s="354">
        <v>7</v>
      </c>
      <c r="AH365" s="354">
        <v>5</v>
      </c>
      <c r="AI365" s="354">
        <v>3</v>
      </c>
      <c r="AJ365" s="187"/>
      <c r="AK365" s="182"/>
      <c r="AL365" s="182"/>
      <c r="AM365" s="291">
        <v>18658.47</v>
      </c>
      <c r="AN365" s="291">
        <v>1397.7</v>
      </c>
      <c r="AO365" s="291">
        <v>714.52</v>
      </c>
      <c r="AP365" s="291">
        <v>224.08</v>
      </c>
      <c r="AQ365" s="291">
        <v>1738.32</v>
      </c>
      <c r="AR365" s="282"/>
      <c r="AS365" s="280"/>
      <c r="AT365" s="280"/>
      <c r="AU365" s="282">
        <v>1097.55705882353</v>
      </c>
      <c r="AV365" s="282">
        <v>174.71250000000001</v>
      </c>
      <c r="AW365" s="282">
        <v>102.07428571428601</v>
      </c>
      <c r="AX365" s="282">
        <v>44.816000000000003</v>
      </c>
      <c r="AY365" s="282">
        <v>579.44000000000005</v>
      </c>
      <c r="AZ365" s="187"/>
      <c r="BA365" s="182"/>
    </row>
    <row r="366" spans="1:53" s="188" customFormat="1" x14ac:dyDescent="0.2">
      <c r="A366" s="182"/>
      <c r="B366" s="185" t="s">
        <v>468</v>
      </c>
      <c r="C366" s="185"/>
      <c r="D366" s="213" t="s">
        <v>70</v>
      </c>
      <c r="E366" s="338">
        <v>25</v>
      </c>
      <c r="F366" s="338">
        <v>12</v>
      </c>
      <c r="G366" s="338">
        <v>8</v>
      </c>
      <c r="H366" s="338">
        <v>8</v>
      </c>
      <c r="I366" s="338">
        <v>13</v>
      </c>
      <c r="J366" s="185"/>
      <c r="K366" s="182"/>
      <c r="L366" s="182"/>
      <c r="M366" s="245">
        <v>8552.1200000000008</v>
      </c>
      <c r="N366" s="245">
        <v>3021.87</v>
      </c>
      <c r="O366" s="245">
        <v>1146.02</v>
      </c>
      <c r="P366" s="245">
        <v>1228.19</v>
      </c>
      <c r="Q366" s="245">
        <v>8500.41</v>
      </c>
      <c r="R366" s="245"/>
      <c r="S366" s="182"/>
      <c r="T366" s="182"/>
      <c r="U366" s="352">
        <v>342.08479999999997</v>
      </c>
      <c r="V366" s="352">
        <v>251.82249999999999</v>
      </c>
      <c r="W366" s="352">
        <v>143.2525</v>
      </c>
      <c r="X366" s="352">
        <v>153.52375000000001</v>
      </c>
      <c r="Y366" s="352">
        <v>653.87769230769197</v>
      </c>
      <c r="AA366" s="182"/>
      <c r="AB366" s="185" t="s">
        <v>562</v>
      </c>
      <c r="AC366" s="185"/>
      <c r="AD366" s="186" t="s">
        <v>81</v>
      </c>
      <c r="AE366" s="354">
        <v>3</v>
      </c>
      <c r="AF366" s="354">
        <v>3</v>
      </c>
      <c r="AG366" s="354">
        <v>2</v>
      </c>
      <c r="AH366" s="354">
        <v>2</v>
      </c>
      <c r="AI366" s="354">
        <v>2</v>
      </c>
      <c r="AJ366" s="187"/>
      <c r="AK366" s="182"/>
      <c r="AL366" s="182"/>
      <c r="AM366" s="291">
        <v>417.59</v>
      </c>
      <c r="AN366" s="291">
        <v>146.28</v>
      </c>
      <c r="AO366" s="291">
        <v>50.19</v>
      </c>
      <c r="AP366" s="291">
        <v>50.12</v>
      </c>
      <c r="AQ366" s="291">
        <v>316.91000000000003</v>
      </c>
      <c r="AR366" s="282"/>
      <c r="AS366" s="280"/>
      <c r="AT366" s="280"/>
      <c r="AU366" s="282">
        <v>139.196666666667</v>
      </c>
      <c r="AV366" s="282">
        <v>48.76</v>
      </c>
      <c r="AW366" s="282">
        <v>25.094999999999999</v>
      </c>
      <c r="AX366" s="282">
        <v>25.06</v>
      </c>
      <c r="AY366" s="282">
        <v>158.45500000000001</v>
      </c>
      <c r="AZ366" s="187"/>
      <c r="BA366" s="182"/>
    </row>
    <row r="367" spans="1:53" s="188" customFormat="1" x14ac:dyDescent="0.2">
      <c r="A367" s="182"/>
      <c r="B367" s="185" t="s">
        <v>683</v>
      </c>
      <c r="C367" s="185"/>
      <c r="D367" s="213" t="s">
        <v>145</v>
      </c>
      <c r="E367" s="338">
        <v>2</v>
      </c>
      <c r="F367" s="338">
        <v>1</v>
      </c>
      <c r="G367" s="338">
        <v>1</v>
      </c>
      <c r="H367" s="338">
        <v>1</v>
      </c>
      <c r="I367" s="338"/>
      <c r="J367" s="185"/>
      <c r="K367" s="182"/>
      <c r="L367" s="182"/>
      <c r="M367" s="245">
        <v>511.5</v>
      </c>
      <c r="N367" s="245">
        <v>322.17</v>
      </c>
      <c r="O367" s="245">
        <v>254.32</v>
      </c>
      <c r="P367" s="245">
        <v>339.79</v>
      </c>
      <c r="Q367" s="245"/>
      <c r="R367" s="245"/>
      <c r="S367" s="182"/>
      <c r="T367" s="182"/>
      <c r="U367" s="352">
        <v>255.75</v>
      </c>
      <c r="V367" s="352">
        <v>322.17</v>
      </c>
      <c r="W367" s="352">
        <v>254.32</v>
      </c>
      <c r="X367" s="352">
        <v>339.79</v>
      </c>
      <c r="Y367" s="352"/>
      <c r="AA367" s="182"/>
      <c r="AB367" s="185" t="s">
        <v>563</v>
      </c>
      <c r="AC367" s="185"/>
      <c r="AD367" s="186" t="s">
        <v>100</v>
      </c>
      <c r="AE367" s="354">
        <v>23</v>
      </c>
      <c r="AF367" s="354">
        <v>9</v>
      </c>
      <c r="AG367" s="354">
        <v>7</v>
      </c>
      <c r="AH367" s="354">
        <v>6</v>
      </c>
      <c r="AI367" s="354">
        <v>6</v>
      </c>
      <c r="AJ367" s="187"/>
      <c r="AK367" s="182"/>
      <c r="AL367" s="182"/>
      <c r="AM367" s="291">
        <v>11766.1</v>
      </c>
      <c r="AN367" s="291">
        <v>899.45</v>
      </c>
      <c r="AO367" s="291">
        <v>775.91</v>
      </c>
      <c r="AP367" s="291">
        <v>940.46</v>
      </c>
      <c r="AQ367" s="291">
        <v>13545.52</v>
      </c>
      <c r="AR367" s="282"/>
      <c r="AS367" s="280"/>
      <c r="AT367" s="280"/>
      <c r="AU367" s="282">
        <v>511.56956521739102</v>
      </c>
      <c r="AV367" s="282">
        <v>99.938888888888897</v>
      </c>
      <c r="AW367" s="282">
        <v>110.844285714286</v>
      </c>
      <c r="AX367" s="282">
        <v>156.743333333333</v>
      </c>
      <c r="AY367" s="282">
        <v>2257.5866666666702</v>
      </c>
      <c r="AZ367" s="187"/>
      <c r="BA367" s="182"/>
    </row>
    <row r="368" spans="1:53" s="188" customFormat="1" x14ac:dyDescent="0.2">
      <c r="A368" s="182"/>
      <c r="B368" s="185" t="s">
        <v>684</v>
      </c>
      <c r="C368" s="185"/>
      <c r="D368" s="213" t="s">
        <v>70</v>
      </c>
      <c r="E368" s="338">
        <v>3</v>
      </c>
      <c r="F368" s="338">
        <v>1</v>
      </c>
      <c r="G368" s="338">
        <v>1</v>
      </c>
      <c r="H368" s="338">
        <v>1</v>
      </c>
      <c r="I368" s="338">
        <v>1</v>
      </c>
      <c r="J368" s="185"/>
      <c r="K368" s="182"/>
      <c r="L368" s="182"/>
      <c r="M368" s="245">
        <v>1513.75</v>
      </c>
      <c r="N368" s="245">
        <v>235</v>
      </c>
      <c r="O368" s="245">
        <v>235</v>
      </c>
      <c r="P368" s="245">
        <v>235</v>
      </c>
      <c r="Q368" s="245">
        <v>25</v>
      </c>
      <c r="R368" s="245"/>
      <c r="S368" s="182"/>
      <c r="T368" s="182"/>
      <c r="U368" s="352">
        <v>504.58333333333297</v>
      </c>
      <c r="V368" s="352">
        <v>235</v>
      </c>
      <c r="W368" s="352">
        <v>235</v>
      </c>
      <c r="X368" s="352">
        <v>235</v>
      </c>
      <c r="Y368" s="352">
        <v>25</v>
      </c>
      <c r="AA368" s="182"/>
      <c r="AB368" s="185" t="s">
        <v>564</v>
      </c>
      <c r="AC368" s="185"/>
      <c r="AD368" s="186" t="s">
        <v>75</v>
      </c>
      <c r="AE368" s="354">
        <v>78</v>
      </c>
      <c r="AF368" s="354">
        <v>46</v>
      </c>
      <c r="AG368" s="354">
        <v>37</v>
      </c>
      <c r="AH368" s="354">
        <v>29</v>
      </c>
      <c r="AI368" s="354">
        <v>22</v>
      </c>
      <c r="AJ368" s="187"/>
      <c r="AK368" s="182"/>
      <c r="AL368" s="182"/>
      <c r="AM368" s="291">
        <v>36554.04</v>
      </c>
      <c r="AN368" s="291">
        <v>7095.16</v>
      </c>
      <c r="AO368" s="291">
        <v>3955.79</v>
      </c>
      <c r="AP368" s="291">
        <v>4002.45</v>
      </c>
      <c r="AQ368" s="291">
        <v>23158.37</v>
      </c>
      <c r="AR368" s="282"/>
      <c r="AS368" s="280"/>
      <c r="AT368" s="280"/>
      <c r="AU368" s="282">
        <v>468.641538461538</v>
      </c>
      <c r="AV368" s="282">
        <v>154.242608695652</v>
      </c>
      <c r="AW368" s="282">
        <v>106.913243243243</v>
      </c>
      <c r="AX368" s="282">
        <v>138.015517241379</v>
      </c>
      <c r="AY368" s="282">
        <v>1052.65318181818</v>
      </c>
      <c r="AZ368" s="187"/>
      <c r="BA368" s="182"/>
    </row>
    <row r="369" spans="1:53" s="188" customFormat="1" x14ac:dyDescent="0.2">
      <c r="A369" s="182"/>
      <c r="B369" s="185" t="s">
        <v>469</v>
      </c>
      <c r="C369" s="185"/>
      <c r="D369" s="213" t="s">
        <v>201</v>
      </c>
      <c r="E369" s="338">
        <v>6</v>
      </c>
      <c r="F369" s="338">
        <v>3</v>
      </c>
      <c r="G369" s="338">
        <v>2</v>
      </c>
      <c r="H369" s="338">
        <v>1</v>
      </c>
      <c r="I369" s="338">
        <v>1</v>
      </c>
      <c r="J369" s="185"/>
      <c r="K369" s="182"/>
      <c r="L369" s="182"/>
      <c r="M369" s="245">
        <v>2433.98</v>
      </c>
      <c r="N369" s="245">
        <v>829.1</v>
      </c>
      <c r="O369" s="245">
        <v>472.56</v>
      </c>
      <c r="P369" s="245">
        <v>195.47</v>
      </c>
      <c r="Q369" s="245">
        <v>278.82</v>
      </c>
      <c r="R369" s="245"/>
      <c r="S369" s="182"/>
      <c r="T369" s="182"/>
      <c r="U369" s="352">
        <v>405.66333333333301</v>
      </c>
      <c r="V369" s="352">
        <v>276.36666666666702</v>
      </c>
      <c r="W369" s="352">
        <v>236.28</v>
      </c>
      <c r="X369" s="352">
        <v>195.47</v>
      </c>
      <c r="Y369" s="352">
        <v>278.82</v>
      </c>
      <c r="AA369" s="182"/>
      <c r="AB369" s="185" t="s">
        <v>565</v>
      </c>
      <c r="AC369" s="185"/>
      <c r="AD369" s="186" t="s">
        <v>64</v>
      </c>
      <c r="AE369" s="354">
        <v>17</v>
      </c>
      <c r="AF369" s="354">
        <v>9</v>
      </c>
      <c r="AG369" s="354">
        <v>6</v>
      </c>
      <c r="AH369" s="354">
        <v>4</v>
      </c>
      <c r="AI369" s="354">
        <v>4</v>
      </c>
      <c r="AJ369" s="187"/>
      <c r="AK369" s="182"/>
      <c r="AL369" s="182"/>
      <c r="AM369" s="291">
        <v>6023.8</v>
      </c>
      <c r="AN369" s="291">
        <v>1628.89</v>
      </c>
      <c r="AO369" s="291">
        <v>319.24</v>
      </c>
      <c r="AP369" s="291">
        <v>284.2</v>
      </c>
      <c r="AQ369" s="291">
        <v>571.46</v>
      </c>
      <c r="AR369" s="282"/>
      <c r="AS369" s="280"/>
      <c r="AT369" s="280"/>
      <c r="AU369" s="282">
        <v>354.34117647058798</v>
      </c>
      <c r="AV369" s="282">
        <v>180.98777777777801</v>
      </c>
      <c r="AW369" s="282">
        <v>53.206666666666699</v>
      </c>
      <c r="AX369" s="282">
        <v>71.05</v>
      </c>
      <c r="AY369" s="282">
        <v>142.86500000000001</v>
      </c>
      <c r="AZ369" s="187"/>
      <c r="BA369" s="182"/>
    </row>
    <row r="370" spans="1:53" s="188" customFormat="1" x14ac:dyDescent="0.2">
      <c r="A370" s="182"/>
      <c r="B370" s="185" t="s">
        <v>470</v>
      </c>
      <c r="C370" s="185"/>
      <c r="D370" s="213" t="s">
        <v>63</v>
      </c>
      <c r="E370" s="338">
        <v>1</v>
      </c>
      <c r="F370" s="338">
        <v>1</v>
      </c>
      <c r="G370" s="338"/>
      <c r="H370" s="338"/>
      <c r="I370" s="338"/>
      <c r="J370" s="185"/>
      <c r="K370" s="182"/>
      <c r="L370" s="182"/>
      <c r="M370" s="245">
        <v>153.56</v>
      </c>
      <c r="N370" s="245">
        <v>15</v>
      </c>
      <c r="O370" s="245"/>
      <c r="P370" s="245"/>
      <c r="Q370" s="245"/>
      <c r="R370" s="245"/>
      <c r="S370" s="182"/>
      <c r="T370" s="182"/>
      <c r="U370" s="352">
        <v>153.56</v>
      </c>
      <c r="V370" s="352">
        <v>15</v>
      </c>
      <c r="W370" s="352"/>
      <c r="X370" s="352"/>
      <c r="Y370" s="352"/>
      <c r="AA370" s="182"/>
      <c r="AB370" s="185" t="s">
        <v>566</v>
      </c>
      <c r="AC370" s="185"/>
      <c r="AD370" s="186" t="s">
        <v>86</v>
      </c>
      <c r="AE370" s="354">
        <v>63</v>
      </c>
      <c r="AF370" s="354">
        <v>30</v>
      </c>
      <c r="AG370" s="354">
        <v>19</v>
      </c>
      <c r="AH370" s="354">
        <v>15</v>
      </c>
      <c r="AI370" s="354">
        <v>6</v>
      </c>
      <c r="AJ370" s="187"/>
      <c r="AK370" s="182"/>
      <c r="AL370" s="182"/>
      <c r="AM370" s="291">
        <v>18706.400000000001</v>
      </c>
      <c r="AN370" s="291">
        <v>3585.34</v>
      </c>
      <c r="AO370" s="291">
        <v>1907.64</v>
      </c>
      <c r="AP370" s="291">
        <v>1829.31</v>
      </c>
      <c r="AQ370" s="291">
        <v>5623.28</v>
      </c>
      <c r="AR370" s="282"/>
      <c r="AS370" s="280"/>
      <c r="AT370" s="280"/>
      <c r="AU370" s="282">
        <v>296.926984126984</v>
      </c>
      <c r="AV370" s="282">
        <v>119.511333333333</v>
      </c>
      <c r="AW370" s="282">
        <v>100.40210526315801</v>
      </c>
      <c r="AX370" s="282">
        <v>121.95399999999999</v>
      </c>
      <c r="AY370" s="282">
        <v>937.21333333333303</v>
      </c>
      <c r="AZ370" s="187"/>
      <c r="BA370" s="182"/>
    </row>
    <row r="371" spans="1:53" s="188" customFormat="1" x14ac:dyDescent="0.2">
      <c r="A371" s="182"/>
      <c r="B371" s="185" t="s">
        <v>470</v>
      </c>
      <c r="C371" s="185"/>
      <c r="D371" s="213" t="s">
        <v>100</v>
      </c>
      <c r="E371" s="338">
        <v>2727</v>
      </c>
      <c r="F371" s="338">
        <v>1685</v>
      </c>
      <c r="G371" s="338">
        <v>1256</v>
      </c>
      <c r="H371" s="338">
        <v>1131</v>
      </c>
      <c r="I371" s="338">
        <v>1514</v>
      </c>
      <c r="J371" s="185"/>
      <c r="K371" s="182"/>
      <c r="L371" s="182"/>
      <c r="M371" s="245">
        <v>598128.98000000103</v>
      </c>
      <c r="N371" s="245">
        <v>267402.06</v>
      </c>
      <c r="O371" s="245">
        <v>131384.26</v>
      </c>
      <c r="P371" s="245">
        <v>163407.60999999999</v>
      </c>
      <c r="Q371" s="245">
        <v>1442913.2</v>
      </c>
      <c r="R371" s="245"/>
      <c r="S371" s="182"/>
      <c r="T371" s="182"/>
      <c r="U371" s="352">
        <v>219.33589292262599</v>
      </c>
      <c r="V371" s="352">
        <v>158.695584569733</v>
      </c>
      <c r="W371" s="352">
        <v>104.605302547771</v>
      </c>
      <c r="X371" s="352">
        <v>144.48064544650799</v>
      </c>
      <c r="Y371" s="352">
        <v>953.04702774108205</v>
      </c>
      <c r="AA371" s="182"/>
      <c r="AB371" s="185" t="s">
        <v>568</v>
      </c>
      <c r="AC371" s="185"/>
      <c r="AD371" s="186" t="s">
        <v>109</v>
      </c>
      <c r="AE371" s="354">
        <v>1</v>
      </c>
      <c r="AF371" s="354"/>
      <c r="AG371" s="354"/>
      <c r="AH371" s="354"/>
      <c r="AI371" s="354"/>
      <c r="AJ371" s="187"/>
      <c r="AK371" s="182"/>
      <c r="AL371" s="182"/>
      <c r="AM371" s="291">
        <v>544.97</v>
      </c>
      <c r="AN371" s="291"/>
      <c r="AO371" s="291"/>
      <c r="AP371" s="291"/>
      <c r="AQ371" s="291"/>
      <c r="AR371" s="282"/>
      <c r="AS371" s="280"/>
      <c r="AT371" s="280"/>
      <c r="AU371" s="282">
        <v>544.97</v>
      </c>
      <c r="AV371" s="282"/>
      <c r="AW371" s="282"/>
      <c r="AX371" s="282"/>
      <c r="AY371" s="282"/>
      <c r="AZ371" s="187"/>
      <c r="BA371" s="182"/>
    </row>
    <row r="372" spans="1:53" s="188" customFormat="1" x14ac:dyDescent="0.2">
      <c r="A372" s="182"/>
      <c r="B372" s="185" t="s">
        <v>470</v>
      </c>
      <c r="C372" s="185"/>
      <c r="D372" s="213" t="s">
        <v>812</v>
      </c>
      <c r="E372" s="338">
        <v>1</v>
      </c>
      <c r="F372" s="338"/>
      <c r="G372" s="338"/>
      <c r="H372" s="338"/>
      <c r="I372" s="338">
        <v>1</v>
      </c>
      <c r="J372" s="185"/>
      <c r="K372" s="182"/>
      <c r="L372" s="182"/>
      <c r="M372" s="245">
        <v>251.46</v>
      </c>
      <c r="N372" s="245"/>
      <c r="O372" s="245"/>
      <c r="P372" s="245"/>
      <c r="Q372" s="245">
        <v>345.53</v>
      </c>
      <c r="R372" s="245"/>
      <c r="S372" s="182"/>
      <c r="T372" s="182"/>
      <c r="U372" s="352">
        <v>251.46</v>
      </c>
      <c r="V372" s="352"/>
      <c r="W372" s="352"/>
      <c r="X372" s="352"/>
      <c r="Y372" s="352">
        <v>345.53</v>
      </c>
      <c r="AA372" s="182"/>
      <c r="AB372" s="185" t="s">
        <v>569</v>
      </c>
      <c r="AC372" s="185"/>
      <c r="AD372" s="186" t="s">
        <v>167</v>
      </c>
      <c r="AE372" s="354">
        <v>1</v>
      </c>
      <c r="AF372" s="354">
        <v>1</v>
      </c>
      <c r="AG372" s="354"/>
      <c r="AH372" s="354"/>
      <c r="AI372" s="354"/>
      <c r="AJ372" s="187"/>
      <c r="AK372" s="182"/>
      <c r="AL372" s="182"/>
      <c r="AM372" s="291">
        <v>13.39</v>
      </c>
      <c r="AN372" s="291">
        <v>43.99</v>
      </c>
      <c r="AO372" s="291"/>
      <c r="AP372" s="291"/>
      <c r="AQ372" s="291"/>
      <c r="AR372" s="282"/>
      <c r="AS372" s="280"/>
      <c r="AT372" s="280"/>
      <c r="AU372" s="282">
        <v>13.39</v>
      </c>
      <c r="AV372" s="282">
        <v>43.99</v>
      </c>
      <c r="AW372" s="282"/>
      <c r="AX372" s="282"/>
      <c r="AY372" s="282"/>
      <c r="AZ372" s="187"/>
      <c r="BA372" s="182"/>
    </row>
    <row r="373" spans="1:53" s="188" customFormat="1" x14ac:dyDescent="0.2">
      <c r="A373" s="182"/>
      <c r="B373" s="185" t="s">
        <v>471</v>
      </c>
      <c r="C373" s="185"/>
      <c r="D373" s="213" t="s">
        <v>70</v>
      </c>
      <c r="E373" s="338">
        <v>12</v>
      </c>
      <c r="F373" s="338">
        <v>2</v>
      </c>
      <c r="G373" s="338">
        <v>3</v>
      </c>
      <c r="H373" s="338">
        <v>4</v>
      </c>
      <c r="I373" s="338">
        <v>5</v>
      </c>
      <c r="J373" s="185"/>
      <c r="K373" s="182"/>
      <c r="L373" s="182"/>
      <c r="M373" s="245">
        <v>3944.29</v>
      </c>
      <c r="N373" s="245">
        <v>493.64</v>
      </c>
      <c r="O373" s="245">
        <v>501.69</v>
      </c>
      <c r="P373" s="245">
        <v>805.52</v>
      </c>
      <c r="Q373" s="245">
        <v>18780.97</v>
      </c>
      <c r="R373" s="245"/>
      <c r="S373" s="182"/>
      <c r="T373" s="182"/>
      <c r="U373" s="352">
        <v>328.69083333333299</v>
      </c>
      <c r="V373" s="352">
        <v>246.82</v>
      </c>
      <c r="W373" s="352">
        <v>167.23</v>
      </c>
      <c r="X373" s="352">
        <v>201.38</v>
      </c>
      <c r="Y373" s="352">
        <v>3756.194</v>
      </c>
      <c r="AA373" s="182"/>
      <c r="AB373" s="185" t="s">
        <v>570</v>
      </c>
      <c r="AC373" s="185"/>
      <c r="AD373" s="186" t="s">
        <v>120</v>
      </c>
      <c r="AE373" s="354">
        <v>11</v>
      </c>
      <c r="AF373" s="354">
        <v>5</v>
      </c>
      <c r="AG373" s="354">
        <v>2</v>
      </c>
      <c r="AH373" s="354">
        <v>5</v>
      </c>
      <c r="AI373" s="354">
        <v>5</v>
      </c>
      <c r="AJ373" s="187"/>
      <c r="AK373" s="182"/>
      <c r="AL373" s="182"/>
      <c r="AM373" s="291">
        <v>2632.44</v>
      </c>
      <c r="AN373" s="291">
        <v>1374.37</v>
      </c>
      <c r="AO373" s="291">
        <v>179.58</v>
      </c>
      <c r="AP373" s="291">
        <v>413.16</v>
      </c>
      <c r="AQ373" s="291">
        <v>648.46</v>
      </c>
      <c r="AR373" s="282"/>
      <c r="AS373" s="280"/>
      <c r="AT373" s="280"/>
      <c r="AU373" s="282">
        <v>239.31272727272699</v>
      </c>
      <c r="AV373" s="282">
        <v>274.87400000000002</v>
      </c>
      <c r="AW373" s="282">
        <v>89.79</v>
      </c>
      <c r="AX373" s="282">
        <v>82.632000000000005</v>
      </c>
      <c r="AY373" s="282">
        <v>129.69200000000001</v>
      </c>
      <c r="AZ373" s="187"/>
      <c r="BA373" s="182"/>
    </row>
    <row r="374" spans="1:53" s="188" customFormat="1" x14ac:dyDescent="0.2">
      <c r="A374" s="182"/>
      <c r="B374" s="185" t="s">
        <v>472</v>
      </c>
      <c r="C374" s="185"/>
      <c r="D374" s="213" t="s">
        <v>63</v>
      </c>
      <c r="E374" s="338">
        <v>1</v>
      </c>
      <c r="F374" s="338">
        <v>1</v>
      </c>
      <c r="G374" s="338"/>
      <c r="H374" s="338"/>
      <c r="I374" s="338"/>
      <c r="J374" s="185"/>
      <c r="K374" s="182"/>
      <c r="L374" s="182"/>
      <c r="M374" s="245">
        <v>559.5</v>
      </c>
      <c r="N374" s="245">
        <v>135.38999999999999</v>
      </c>
      <c r="O374" s="245"/>
      <c r="P374" s="245"/>
      <c r="Q374" s="245"/>
      <c r="R374" s="245"/>
      <c r="S374" s="182"/>
      <c r="T374" s="182"/>
      <c r="U374" s="352">
        <v>559.5</v>
      </c>
      <c r="V374" s="352">
        <v>135.38999999999999</v>
      </c>
      <c r="W374" s="352"/>
      <c r="X374" s="352"/>
      <c r="Y374" s="352"/>
      <c r="AA374" s="182"/>
      <c r="AB374" s="185" t="s">
        <v>571</v>
      </c>
      <c r="AC374" s="185"/>
      <c r="AD374" s="186" t="s">
        <v>572</v>
      </c>
      <c r="AE374" s="354">
        <v>7</v>
      </c>
      <c r="AF374" s="354">
        <v>1</v>
      </c>
      <c r="AG374" s="354"/>
      <c r="AH374" s="354"/>
      <c r="AI374" s="354">
        <v>1</v>
      </c>
      <c r="AJ374" s="187"/>
      <c r="AK374" s="182"/>
      <c r="AL374" s="182"/>
      <c r="AM374" s="291">
        <v>1156.5</v>
      </c>
      <c r="AN374" s="291">
        <v>12.56</v>
      </c>
      <c r="AO374" s="291"/>
      <c r="AP374" s="291"/>
      <c r="AQ374" s="291">
        <v>67.19</v>
      </c>
      <c r="AR374" s="282"/>
      <c r="AS374" s="280"/>
      <c r="AT374" s="280"/>
      <c r="AU374" s="282">
        <v>165.21428571428601</v>
      </c>
      <c r="AV374" s="282">
        <v>12.56</v>
      </c>
      <c r="AW374" s="282"/>
      <c r="AX374" s="282"/>
      <c r="AY374" s="282">
        <v>67.19</v>
      </c>
      <c r="AZ374" s="187"/>
      <c r="BA374" s="182"/>
    </row>
    <row r="375" spans="1:53" s="188" customFormat="1" x14ac:dyDescent="0.2">
      <c r="A375" s="182"/>
      <c r="B375" s="185" t="s">
        <v>472</v>
      </c>
      <c r="C375" s="185"/>
      <c r="D375" s="213" t="s">
        <v>65</v>
      </c>
      <c r="E375" s="338">
        <v>1</v>
      </c>
      <c r="F375" s="338">
        <v>1</v>
      </c>
      <c r="G375" s="338">
        <v>1</v>
      </c>
      <c r="H375" s="338"/>
      <c r="I375" s="338"/>
      <c r="J375" s="185"/>
      <c r="K375" s="182"/>
      <c r="L375" s="182"/>
      <c r="M375" s="245">
        <v>21.49</v>
      </c>
      <c r="N375" s="245">
        <v>6.76</v>
      </c>
      <c r="O375" s="245">
        <v>6.4</v>
      </c>
      <c r="P375" s="245"/>
      <c r="Q375" s="245"/>
      <c r="R375" s="245"/>
      <c r="S375" s="182"/>
      <c r="T375" s="182"/>
      <c r="U375" s="352">
        <v>21.49</v>
      </c>
      <c r="V375" s="352">
        <v>6.76</v>
      </c>
      <c r="W375" s="352">
        <v>6.4</v>
      </c>
      <c r="X375" s="352"/>
      <c r="Y375" s="352"/>
      <c r="AA375" s="182"/>
      <c r="AB375" s="185" t="s">
        <v>573</v>
      </c>
      <c r="AC375" s="185"/>
      <c r="AD375" s="186" t="s">
        <v>167</v>
      </c>
      <c r="AE375" s="354">
        <v>153</v>
      </c>
      <c r="AF375" s="354">
        <v>60</v>
      </c>
      <c r="AG375" s="354">
        <v>38</v>
      </c>
      <c r="AH375" s="354">
        <v>27</v>
      </c>
      <c r="AI375" s="354">
        <v>25</v>
      </c>
      <c r="AJ375" s="187"/>
      <c r="AK375" s="182"/>
      <c r="AL375" s="182"/>
      <c r="AM375" s="291">
        <v>55106.559999999998</v>
      </c>
      <c r="AN375" s="291">
        <v>11109.83</v>
      </c>
      <c r="AO375" s="291">
        <v>6729.35</v>
      </c>
      <c r="AP375" s="291">
        <v>5064.8599999999997</v>
      </c>
      <c r="AQ375" s="291">
        <v>24815.05</v>
      </c>
      <c r="AR375" s="282"/>
      <c r="AS375" s="280"/>
      <c r="AT375" s="280"/>
      <c r="AU375" s="282">
        <v>360.17359477124199</v>
      </c>
      <c r="AV375" s="282">
        <v>185.163833333333</v>
      </c>
      <c r="AW375" s="282">
        <v>177.08815789473701</v>
      </c>
      <c r="AX375" s="282">
        <v>187.587407407407</v>
      </c>
      <c r="AY375" s="282">
        <v>992.60199999999998</v>
      </c>
      <c r="AZ375" s="187"/>
      <c r="BA375" s="182"/>
    </row>
    <row r="376" spans="1:53" s="188" customFormat="1" x14ac:dyDescent="0.2">
      <c r="A376" s="182"/>
      <c r="B376" s="185" t="s">
        <v>472</v>
      </c>
      <c r="C376" s="185"/>
      <c r="D376" s="213" t="s">
        <v>293</v>
      </c>
      <c r="E376" s="338">
        <v>276</v>
      </c>
      <c r="F376" s="338">
        <v>119</v>
      </c>
      <c r="G376" s="338">
        <v>76</v>
      </c>
      <c r="H376" s="338">
        <v>64</v>
      </c>
      <c r="I376" s="338">
        <v>99</v>
      </c>
      <c r="J376" s="185"/>
      <c r="K376" s="182"/>
      <c r="L376" s="182"/>
      <c r="M376" s="245">
        <v>72855.899999999994</v>
      </c>
      <c r="N376" s="245">
        <v>21614.9</v>
      </c>
      <c r="O376" s="245">
        <v>8699.4699999999993</v>
      </c>
      <c r="P376" s="245">
        <v>7015.88</v>
      </c>
      <c r="Q376" s="245">
        <v>92935.81</v>
      </c>
      <c r="R376" s="245"/>
      <c r="S376" s="182"/>
      <c r="T376" s="182"/>
      <c r="U376" s="352">
        <v>263.97065217391298</v>
      </c>
      <c r="V376" s="352">
        <v>181.63781512604999</v>
      </c>
      <c r="W376" s="352">
        <v>114.46671052631601</v>
      </c>
      <c r="X376" s="352">
        <v>109.623125</v>
      </c>
      <c r="Y376" s="352">
        <v>938.74555555555605</v>
      </c>
      <c r="AA376" s="182"/>
      <c r="AB376" s="185" t="s">
        <v>574</v>
      </c>
      <c r="AC376" s="185"/>
      <c r="AD376" s="186" t="s">
        <v>167</v>
      </c>
      <c r="AE376" s="354">
        <v>25</v>
      </c>
      <c r="AF376" s="354">
        <v>12</v>
      </c>
      <c r="AG376" s="354">
        <v>7</v>
      </c>
      <c r="AH376" s="354">
        <v>9</v>
      </c>
      <c r="AI376" s="354">
        <v>3</v>
      </c>
      <c r="AJ376" s="187"/>
      <c r="AK376" s="182"/>
      <c r="AL376" s="182"/>
      <c r="AM376" s="291">
        <v>23604.62</v>
      </c>
      <c r="AN376" s="291">
        <v>2171.13</v>
      </c>
      <c r="AO376" s="291">
        <v>1014.02</v>
      </c>
      <c r="AP376" s="291">
        <v>976.27</v>
      </c>
      <c r="AQ376" s="291">
        <v>781.05</v>
      </c>
      <c r="AR376" s="282"/>
      <c r="AS376" s="280"/>
      <c r="AT376" s="280"/>
      <c r="AU376" s="282">
        <v>944.1848</v>
      </c>
      <c r="AV376" s="282">
        <v>180.92750000000001</v>
      </c>
      <c r="AW376" s="282">
        <v>144.86000000000001</v>
      </c>
      <c r="AX376" s="282">
        <v>108.474444444444</v>
      </c>
      <c r="AY376" s="282">
        <v>260.35000000000002</v>
      </c>
      <c r="AZ376" s="187"/>
      <c r="BA376" s="182"/>
    </row>
    <row r="377" spans="1:53" s="188" customFormat="1" x14ac:dyDescent="0.2">
      <c r="A377" s="182"/>
      <c r="B377" s="185" t="s">
        <v>473</v>
      </c>
      <c r="C377" s="185"/>
      <c r="D377" s="213" t="s">
        <v>287</v>
      </c>
      <c r="E377" s="338">
        <v>28</v>
      </c>
      <c r="F377" s="338">
        <v>14</v>
      </c>
      <c r="G377" s="338">
        <v>9</v>
      </c>
      <c r="H377" s="338">
        <v>9</v>
      </c>
      <c r="I377" s="338">
        <v>18</v>
      </c>
      <c r="J377" s="185"/>
      <c r="K377" s="182"/>
      <c r="L377" s="182"/>
      <c r="M377" s="245">
        <v>6997.99</v>
      </c>
      <c r="N377" s="245">
        <v>1945.55</v>
      </c>
      <c r="O377" s="245">
        <v>895.72</v>
      </c>
      <c r="P377" s="245">
        <v>884.4</v>
      </c>
      <c r="Q377" s="245">
        <v>13997.15</v>
      </c>
      <c r="R377" s="245"/>
      <c r="S377" s="182"/>
      <c r="T377" s="182"/>
      <c r="U377" s="352">
        <v>249.92821428571401</v>
      </c>
      <c r="V377" s="352">
        <v>138.96785714285701</v>
      </c>
      <c r="W377" s="352">
        <v>99.524444444444399</v>
      </c>
      <c r="X377" s="352">
        <v>98.266666666666694</v>
      </c>
      <c r="Y377" s="352">
        <v>777.61944444444396</v>
      </c>
      <c r="AA377" s="182"/>
      <c r="AB377" s="185" t="s">
        <v>575</v>
      </c>
      <c r="AC377" s="185"/>
      <c r="AD377" s="186" t="s">
        <v>179</v>
      </c>
      <c r="AE377" s="354">
        <v>198</v>
      </c>
      <c r="AF377" s="354">
        <v>117</v>
      </c>
      <c r="AG377" s="354">
        <v>78</v>
      </c>
      <c r="AH377" s="354">
        <v>60</v>
      </c>
      <c r="AI377" s="354">
        <v>53</v>
      </c>
      <c r="AJ377" s="187"/>
      <c r="AK377" s="182"/>
      <c r="AL377" s="182"/>
      <c r="AM377" s="291">
        <v>58018.89</v>
      </c>
      <c r="AN377" s="291">
        <v>19345.669999999998</v>
      </c>
      <c r="AO377" s="291">
        <v>7806.79</v>
      </c>
      <c r="AP377" s="291">
        <v>6435.64</v>
      </c>
      <c r="AQ377" s="291">
        <v>45643.06</v>
      </c>
      <c r="AR377" s="282"/>
      <c r="AS377" s="280"/>
      <c r="AT377" s="280"/>
      <c r="AU377" s="282">
        <v>293.024696969697</v>
      </c>
      <c r="AV377" s="282">
        <v>165.347606837607</v>
      </c>
      <c r="AW377" s="282">
        <v>100.08705128205099</v>
      </c>
      <c r="AX377" s="282">
        <v>107.26066666666701</v>
      </c>
      <c r="AY377" s="282">
        <v>861.18981132075498</v>
      </c>
      <c r="AZ377" s="187"/>
      <c r="BA377" s="182"/>
    </row>
    <row r="378" spans="1:53" s="188" customFormat="1" x14ac:dyDescent="0.2">
      <c r="A378" s="182"/>
      <c r="B378" s="185" t="s">
        <v>474</v>
      </c>
      <c r="C378" s="185"/>
      <c r="D378" s="213" t="s">
        <v>475</v>
      </c>
      <c r="E378" s="338">
        <v>36</v>
      </c>
      <c r="F378" s="338">
        <v>21</v>
      </c>
      <c r="G378" s="338">
        <v>3</v>
      </c>
      <c r="H378" s="338">
        <v>13</v>
      </c>
      <c r="I378" s="338">
        <v>25</v>
      </c>
      <c r="J378" s="185"/>
      <c r="K378" s="182"/>
      <c r="L378" s="182"/>
      <c r="M378" s="245">
        <v>9462.23</v>
      </c>
      <c r="N378" s="245">
        <v>2466.38</v>
      </c>
      <c r="O378" s="245">
        <v>145.52000000000001</v>
      </c>
      <c r="P378" s="245">
        <v>971.25</v>
      </c>
      <c r="Q378" s="245">
        <v>31293.67</v>
      </c>
      <c r="R378" s="245"/>
      <c r="S378" s="182"/>
      <c r="T378" s="182"/>
      <c r="U378" s="352">
        <v>262.83972222222201</v>
      </c>
      <c r="V378" s="352">
        <v>117.446666666667</v>
      </c>
      <c r="W378" s="352">
        <v>48.506666666666703</v>
      </c>
      <c r="X378" s="352">
        <v>74.711538461538495</v>
      </c>
      <c r="Y378" s="352">
        <v>1251.7467999999999</v>
      </c>
      <c r="AA378" s="182"/>
      <c r="AB378" s="185" t="s">
        <v>576</v>
      </c>
      <c r="AC378" s="185"/>
      <c r="AD378" s="186" t="s">
        <v>287</v>
      </c>
      <c r="AE378" s="354">
        <v>8</v>
      </c>
      <c r="AF378" s="354">
        <v>3</v>
      </c>
      <c r="AG378" s="354">
        <v>3</v>
      </c>
      <c r="AH378" s="354">
        <v>3</v>
      </c>
      <c r="AI378" s="354">
        <v>3</v>
      </c>
      <c r="AJ378" s="187"/>
      <c r="AK378" s="182"/>
      <c r="AL378" s="182"/>
      <c r="AM378" s="291">
        <v>296.33999999999997</v>
      </c>
      <c r="AN378" s="291">
        <v>99.88</v>
      </c>
      <c r="AO378" s="291">
        <v>83.22</v>
      </c>
      <c r="AP378" s="291">
        <v>95.11</v>
      </c>
      <c r="AQ378" s="291">
        <v>1249.04</v>
      </c>
      <c r="AR378" s="282"/>
      <c r="AS378" s="280"/>
      <c r="AT378" s="280"/>
      <c r="AU378" s="282">
        <v>37.042499999999997</v>
      </c>
      <c r="AV378" s="282">
        <v>33.293333333333301</v>
      </c>
      <c r="AW378" s="282">
        <v>27.74</v>
      </c>
      <c r="AX378" s="282">
        <v>31.703333333333301</v>
      </c>
      <c r="AY378" s="282">
        <v>416.34666666666698</v>
      </c>
      <c r="AZ378" s="187"/>
      <c r="BA378" s="182"/>
    </row>
    <row r="379" spans="1:53" s="188" customFormat="1" x14ac:dyDescent="0.2">
      <c r="A379" s="182"/>
      <c r="B379" s="185" t="s">
        <v>476</v>
      </c>
      <c r="C379" s="185"/>
      <c r="D379" s="213" t="s">
        <v>134</v>
      </c>
      <c r="E379" s="338">
        <v>131</v>
      </c>
      <c r="F379" s="338">
        <v>79</v>
      </c>
      <c r="G379" s="338">
        <v>19</v>
      </c>
      <c r="H379" s="338">
        <v>63</v>
      </c>
      <c r="I379" s="338">
        <v>117</v>
      </c>
      <c r="J379" s="185"/>
      <c r="K379" s="182"/>
      <c r="L379" s="182"/>
      <c r="M379" s="245">
        <v>23459.24</v>
      </c>
      <c r="N379" s="245">
        <v>8498.5300000000007</v>
      </c>
      <c r="O379" s="245">
        <v>1184.49</v>
      </c>
      <c r="P379" s="245">
        <v>8721.32</v>
      </c>
      <c r="Q379" s="245">
        <v>75177.45</v>
      </c>
      <c r="R379" s="245"/>
      <c r="S379" s="182"/>
      <c r="T379" s="182"/>
      <c r="U379" s="352">
        <v>179.07816793893099</v>
      </c>
      <c r="V379" s="352">
        <v>107.576329113924</v>
      </c>
      <c r="W379" s="352">
        <v>62.341578947368397</v>
      </c>
      <c r="X379" s="352">
        <v>138.433650793651</v>
      </c>
      <c r="Y379" s="352">
        <v>642.54230769230799</v>
      </c>
      <c r="AA379" s="182"/>
      <c r="AB379" s="185" t="s">
        <v>717</v>
      </c>
      <c r="AC379" s="185"/>
      <c r="AD379" s="186" t="s">
        <v>718</v>
      </c>
      <c r="AE379" s="354">
        <v>1</v>
      </c>
      <c r="AF379" s="354">
        <v>1</v>
      </c>
      <c r="AG379" s="354">
        <v>1</v>
      </c>
      <c r="AH379" s="354">
        <v>1</v>
      </c>
      <c r="AI379" s="354">
        <v>1</v>
      </c>
      <c r="AJ379" s="187"/>
      <c r="AK379" s="182"/>
      <c r="AL379" s="182"/>
      <c r="AM379" s="291">
        <v>98.69</v>
      </c>
      <c r="AN379" s="291">
        <v>67.42</v>
      </c>
      <c r="AO379" s="291">
        <v>64.66</v>
      </c>
      <c r="AP379" s="291">
        <v>65.290000000000006</v>
      </c>
      <c r="AQ379" s="291">
        <v>1223.7</v>
      </c>
      <c r="AR379" s="282"/>
      <c r="AS379" s="280"/>
      <c r="AT379" s="280"/>
      <c r="AU379" s="282">
        <v>98.69</v>
      </c>
      <c r="AV379" s="282">
        <v>67.42</v>
      </c>
      <c r="AW379" s="282">
        <v>64.66</v>
      </c>
      <c r="AX379" s="282">
        <v>65.290000000000006</v>
      </c>
      <c r="AY379" s="282">
        <v>1223.7</v>
      </c>
      <c r="AZ379" s="187"/>
      <c r="BA379" s="182"/>
    </row>
    <row r="380" spans="1:53" s="188" customFormat="1" x14ac:dyDescent="0.2">
      <c r="A380" s="182"/>
      <c r="B380" s="185" t="s">
        <v>477</v>
      </c>
      <c r="C380" s="185"/>
      <c r="D380" s="213" t="s">
        <v>196</v>
      </c>
      <c r="E380" s="338">
        <v>95</v>
      </c>
      <c r="F380" s="338">
        <v>40</v>
      </c>
      <c r="G380" s="338">
        <v>24</v>
      </c>
      <c r="H380" s="338">
        <v>16</v>
      </c>
      <c r="I380" s="338">
        <v>26</v>
      </c>
      <c r="J380" s="185"/>
      <c r="K380" s="182"/>
      <c r="L380" s="182"/>
      <c r="M380" s="245">
        <v>28849.72</v>
      </c>
      <c r="N380" s="245">
        <v>8988.7900000000009</v>
      </c>
      <c r="O380" s="245">
        <v>2732.81</v>
      </c>
      <c r="P380" s="245">
        <v>3318.58</v>
      </c>
      <c r="Q380" s="245">
        <v>27909.69</v>
      </c>
      <c r="R380" s="245"/>
      <c r="S380" s="182"/>
      <c r="T380" s="182"/>
      <c r="U380" s="352">
        <v>303.68126315789499</v>
      </c>
      <c r="V380" s="352">
        <v>224.71975</v>
      </c>
      <c r="W380" s="352">
        <v>113.867083333333</v>
      </c>
      <c r="X380" s="352">
        <v>207.41125</v>
      </c>
      <c r="Y380" s="352">
        <v>1073.4496153846201</v>
      </c>
      <c r="AA380" s="182"/>
      <c r="AB380" s="185" t="s">
        <v>697</v>
      </c>
      <c r="AC380" s="185"/>
      <c r="AD380" s="186" t="s">
        <v>578</v>
      </c>
      <c r="AE380" s="354">
        <v>18</v>
      </c>
      <c r="AF380" s="354">
        <v>11</v>
      </c>
      <c r="AG380" s="354">
        <v>10</v>
      </c>
      <c r="AH380" s="354">
        <v>11</v>
      </c>
      <c r="AI380" s="354">
        <v>8</v>
      </c>
      <c r="AJ380" s="187"/>
      <c r="AK380" s="182"/>
      <c r="AL380" s="182"/>
      <c r="AM380" s="291">
        <v>10570.92</v>
      </c>
      <c r="AN380" s="291">
        <v>3643.79</v>
      </c>
      <c r="AO380" s="291">
        <v>833.23</v>
      </c>
      <c r="AP380" s="291">
        <v>6353.05</v>
      </c>
      <c r="AQ380" s="291">
        <v>72618.64</v>
      </c>
      <c r="AR380" s="282"/>
      <c r="AS380" s="280"/>
      <c r="AT380" s="280"/>
      <c r="AU380" s="282">
        <v>587.27333333333297</v>
      </c>
      <c r="AV380" s="282">
        <v>331.25363636363602</v>
      </c>
      <c r="AW380" s="282">
        <v>83.322999999999993</v>
      </c>
      <c r="AX380" s="282">
        <v>577.54999999999995</v>
      </c>
      <c r="AY380" s="282">
        <v>9077.33</v>
      </c>
      <c r="AZ380" s="187"/>
      <c r="BA380" s="182"/>
    </row>
    <row r="381" spans="1:53" s="188" customFormat="1" x14ac:dyDescent="0.2">
      <c r="A381" s="182"/>
      <c r="B381" s="185" t="s">
        <v>478</v>
      </c>
      <c r="C381" s="185"/>
      <c r="D381" s="213" t="s">
        <v>479</v>
      </c>
      <c r="E381" s="338">
        <v>160</v>
      </c>
      <c r="F381" s="338">
        <v>70</v>
      </c>
      <c r="G381" s="338">
        <v>52</v>
      </c>
      <c r="H381" s="338">
        <v>44</v>
      </c>
      <c r="I381" s="338">
        <v>70</v>
      </c>
      <c r="J381" s="185"/>
      <c r="K381" s="182"/>
      <c r="L381" s="182"/>
      <c r="M381" s="245">
        <v>54604.84</v>
      </c>
      <c r="N381" s="245">
        <v>12848.57</v>
      </c>
      <c r="O381" s="245">
        <v>7380.22</v>
      </c>
      <c r="P381" s="245">
        <v>9583.0499999999993</v>
      </c>
      <c r="Q381" s="245">
        <v>62757.71</v>
      </c>
      <c r="R381" s="245"/>
      <c r="S381" s="182"/>
      <c r="T381" s="182"/>
      <c r="U381" s="352">
        <v>341.28025000000002</v>
      </c>
      <c r="V381" s="352">
        <v>183.55099999999999</v>
      </c>
      <c r="W381" s="352">
        <v>141.92730769230801</v>
      </c>
      <c r="X381" s="352">
        <v>217.79659090909101</v>
      </c>
      <c r="Y381" s="352">
        <v>896.53871428571404</v>
      </c>
      <c r="AA381" s="182"/>
      <c r="AB381" s="185" t="s">
        <v>579</v>
      </c>
      <c r="AC381" s="185"/>
      <c r="AD381" s="186" t="s">
        <v>127</v>
      </c>
      <c r="AE381" s="354">
        <v>54</v>
      </c>
      <c r="AF381" s="354">
        <v>24</v>
      </c>
      <c r="AG381" s="354">
        <v>15</v>
      </c>
      <c r="AH381" s="354">
        <v>11</v>
      </c>
      <c r="AI381" s="354">
        <v>8</v>
      </c>
      <c r="AJ381" s="187"/>
      <c r="AK381" s="182"/>
      <c r="AL381" s="182"/>
      <c r="AM381" s="291">
        <v>20362.560000000001</v>
      </c>
      <c r="AN381" s="291">
        <v>2151.1999999999998</v>
      </c>
      <c r="AO381" s="291">
        <v>1562.02</v>
      </c>
      <c r="AP381" s="291">
        <v>914.15</v>
      </c>
      <c r="AQ381" s="291">
        <v>9291</v>
      </c>
      <c r="AR381" s="282"/>
      <c r="AS381" s="280"/>
      <c r="AT381" s="280"/>
      <c r="AU381" s="282">
        <v>377.08444444444399</v>
      </c>
      <c r="AV381" s="282">
        <v>89.633333333333297</v>
      </c>
      <c r="AW381" s="282">
        <v>104.134666666667</v>
      </c>
      <c r="AX381" s="282">
        <v>83.104545454545502</v>
      </c>
      <c r="AY381" s="282">
        <v>1161.375</v>
      </c>
      <c r="AZ381" s="187"/>
      <c r="BA381" s="182"/>
    </row>
    <row r="382" spans="1:53" s="188" customFormat="1" x14ac:dyDescent="0.2">
      <c r="A382" s="182"/>
      <c r="B382" s="185" t="s">
        <v>813</v>
      </c>
      <c r="C382" s="185"/>
      <c r="D382" s="213" t="s">
        <v>145</v>
      </c>
      <c r="E382" s="338"/>
      <c r="F382" s="338"/>
      <c r="G382" s="338"/>
      <c r="H382" s="338"/>
      <c r="I382" s="338">
        <v>1</v>
      </c>
      <c r="J382" s="185"/>
      <c r="K382" s="182"/>
      <c r="L382" s="182"/>
      <c r="M382" s="245"/>
      <c r="N382" s="245"/>
      <c r="O382" s="245"/>
      <c r="P382" s="245"/>
      <c r="Q382" s="245">
        <v>290.95999999999998</v>
      </c>
      <c r="R382" s="245"/>
      <c r="S382" s="182"/>
      <c r="T382" s="182"/>
      <c r="U382" s="352"/>
      <c r="V382" s="352"/>
      <c r="W382" s="352"/>
      <c r="X382" s="352"/>
      <c r="Y382" s="352">
        <v>290.95999999999998</v>
      </c>
      <c r="AA382" s="182"/>
      <c r="AB382" s="185" t="s">
        <v>619</v>
      </c>
      <c r="AC382" s="185"/>
      <c r="AD382" s="186" t="s">
        <v>192</v>
      </c>
      <c r="AE382" s="354">
        <v>1</v>
      </c>
      <c r="AF382" s="354"/>
      <c r="AG382" s="354"/>
      <c r="AH382" s="354"/>
      <c r="AI382" s="354"/>
      <c r="AJ382" s="187"/>
      <c r="AK382" s="182"/>
      <c r="AL382" s="182"/>
      <c r="AM382" s="291">
        <v>42.31</v>
      </c>
      <c r="AN382" s="291"/>
      <c r="AO382" s="291"/>
      <c r="AP382" s="291"/>
      <c r="AQ382" s="291"/>
      <c r="AR382" s="282"/>
      <c r="AS382" s="280"/>
      <c r="AT382" s="280"/>
      <c r="AU382" s="282">
        <v>42.31</v>
      </c>
      <c r="AV382" s="282"/>
      <c r="AW382" s="282"/>
      <c r="AX382" s="282"/>
      <c r="AY382" s="282"/>
      <c r="AZ382" s="187"/>
      <c r="BA382" s="182"/>
    </row>
    <row r="383" spans="1:53" s="188" customFormat="1" x14ac:dyDescent="0.2">
      <c r="A383" s="182"/>
      <c r="B383" s="185" t="s">
        <v>814</v>
      </c>
      <c r="C383" s="185"/>
      <c r="D383" s="213" t="s">
        <v>164</v>
      </c>
      <c r="E383" s="338">
        <v>2</v>
      </c>
      <c r="F383" s="338"/>
      <c r="G383" s="338"/>
      <c r="H383" s="338"/>
      <c r="I383" s="338"/>
      <c r="J383" s="185"/>
      <c r="K383" s="182"/>
      <c r="L383" s="182"/>
      <c r="M383" s="245">
        <v>566.96</v>
      </c>
      <c r="N383" s="245"/>
      <c r="O383" s="245"/>
      <c r="P383" s="245"/>
      <c r="Q383" s="245"/>
      <c r="R383" s="245"/>
      <c r="S383" s="182"/>
      <c r="T383" s="182"/>
      <c r="U383" s="352">
        <v>283.48</v>
      </c>
      <c r="V383" s="352"/>
      <c r="W383" s="352"/>
      <c r="X383" s="352"/>
      <c r="Y383" s="352"/>
      <c r="AA383" s="182"/>
      <c r="AB383" s="185" t="s">
        <v>620</v>
      </c>
      <c r="AC383" s="185"/>
      <c r="AD383" s="186" t="s">
        <v>145</v>
      </c>
      <c r="AE383" s="354">
        <v>1</v>
      </c>
      <c r="AF383" s="354"/>
      <c r="AG383" s="354"/>
      <c r="AH383" s="354"/>
      <c r="AI383" s="354"/>
      <c r="AJ383" s="187"/>
      <c r="AK383" s="182"/>
      <c r="AL383" s="182"/>
      <c r="AM383" s="291">
        <v>76.31</v>
      </c>
      <c r="AN383" s="291"/>
      <c r="AO383" s="291"/>
      <c r="AP383" s="291"/>
      <c r="AQ383" s="291"/>
      <c r="AR383" s="282"/>
      <c r="AS383" s="280"/>
      <c r="AT383" s="280"/>
      <c r="AU383" s="282">
        <v>76.31</v>
      </c>
      <c r="AV383" s="282"/>
      <c r="AW383" s="282"/>
      <c r="AX383" s="282"/>
      <c r="AY383" s="282"/>
      <c r="AZ383" s="187"/>
      <c r="BA383" s="182"/>
    </row>
    <row r="384" spans="1:53" s="188" customFormat="1" x14ac:dyDescent="0.2">
      <c r="A384" s="182"/>
      <c r="B384" s="185" t="s">
        <v>480</v>
      </c>
      <c r="C384" s="185"/>
      <c r="D384" s="213" t="s">
        <v>145</v>
      </c>
      <c r="E384" s="338">
        <v>10</v>
      </c>
      <c r="F384" s="338">
        <v>2</v>
      </c>
      <c r="G384" s="338">
        <v>1</v>
      </c>
      <c r="H384" s="338">
        <v>1</v>
      </c>
      <c r="I384" s="338">
        <v>2</v>
      </c>
      <c r="J384" s="185"/>
      <c r="K384" s="182"/>
      <c r="L384" s="182"/>
      <c r="M384" s="245">
        <v>1668.53</v>
      </c>
      <c r="N384" s="245">
        <v>430.26</v>
      </c>
      <c r="O384" s="245">
        <v>79.13</v>
      </c>
      <c r="P384" s="245">
        <v>81.56</v>
      </c>
      <c r="Q384" s="245">
        <v>815.25</v>
      </c>
      <c r="R384" s="245"/>
      <c r="S384" s="182"/>
      <c r="T384" s="182"/>
      <c r="U384" s="352">
        <v>166.85300000000001</v>
      </c>
      <c r="V384" s="352">
        <v>215.13</v>
      </c>
      <c r="W384" s="352">
        <v>79.13</v>
      </c>
      <c r="X384" s="352">
        <v>81.56</v>
      </c>
      <c r="Y384" s="352">
        <v>407.625</v>
      </c>
      <c r="AA384" s="182"/>
      <c r="AB384" s="185" t="s">
        <v>583</v>
      </c>
      <c r="AC384" s="185"/>
      <c r="AD384" s="186" t="s">
        <v>229</v>
      </c>
      <c r="AE384" s="354">
        <v>1</v>
      </c>
      <c r="AF384" s="354"/>
      <c r="AG384" s="354"/>
      <c r="AH384" s="354"/>
      <c r="AI384" s="354"/>
      <c r="AJ384" s="187"/>
      <c r="AK384" s="182"/>
      <c r="AL384" s="182"/>
      <c r="AM384" s="291">
        <v>137.22999999999999</v>
      </c>
      <c r="AN384" s="291"/>
      <c r="AO384" s="291"/>
      <c r="AP384" s="291"/>
      <c r="AQ384" s="291"/>
      <c r="AR384" s="282"/>
      <c r="AS384" s="280"/>
      <c r="AT384" s="280"/>
      <c r="AU384" s="282">
        <v>137.22999999999999</v>
      </c>
      <c r="AV384" s="282"/>
      <c r="AW384" s="282"/>
      <c r="AX384" s="282"/>
      <c r="AY384" s="282"/>
      <c r="AZ384" s="187"/>
      <c r="BA384" s="182"/>
    </row>
    <row r="385" spans="1:53" s="188" customFormat="1" x14ac:dyDescent="0.2">
      <c r="A385" s="182"/>
      <c r="B385" s="185" t="s">
        <v>482</v>
      </c>
      <c r="C385" s="185"/>
      <c r="D385" s="213" t="s">
        <v>449</v>
      </c>
      <c r="E385" s="338">
        <v>13</v>
      </c>
      <c r="F385" s="338">
        <v>6</v>
      </c>
      <c r="G385" s="338">
        <v>1</v>
      </c>
      <c r="H385" s="338">
        <v>4</v>
      </c>
      <c r="I385" s="338">
        <v>6</v>
      </c>
      <c r="J385" s="185"/>
      <c r="K385" s="182"/>
      <c r="L385" s="182"/>
      <c r="M385" s="245">
        <v>2160.17</v>
      </c>
      <c r="N385" s="245">
        <v>678.19</v>
      </c>
      <c r="O385" s="245">
        <v>23.4</v>
      </c>
      <c r="P385" s="245">
        <v>325.72000000000003</v>
      </c>
      <c r="Q385" s="245">
        <v>1655.32</v>
      </c>
      <c r="R385" s="245"/>
      <c r="S385" s="182"/>
      <c r="T385" s="182"/>
      <c r="U385" s="352">
        <v>166.16692307692301</v>
      </c>
      <c r="V385" s="352">
        <v>113.03166666666699</v>
      </c>
      <c r="W385" s="352">
        <v>23.4</v>
      </c>
      <c r="X385" s="352">
        <v>81.430000000000007</v>
      </c>
      <c r="Y385" s="352">
        <v>275.886666666667</v>
      </c>
      <c r="AA385" s="182"/>
      <c r="AB385" s="185" t="s">
        <v>583</v>
      </c>
      <c r="AC385" s="185"/>
      <c r="AD385" s="186" t="s">
        <v>460</v>
      </c>
      <c r="AE385" s="354">
        <v>74</v>
      </c>
      <c r="AF385" s="354">
        <v>27</v>
      </c>
      <c r="AG385" s="354">
        <v>15</v>
      </c>
      <c r="AH385" s="354">
        <v>14</v>
      </c>
      <c r="AI385" s="354">
        <v>10</v>
      </c>
      <c r="AJ385" s="187"/>
      <c r="AK385" s="182"/>
      <c r="AL385" s="182"/>
      <c r="AM385" s="291">
        <v>28586.29</v>
      </c>
      <c r="AN385" s="291">
        <v>11806.26</v>
      </c>
      <c r="AO385" s="291">
        <v>6594.89</v>
      </c>
      <c r="AP385" s="291">
        <v>2893.69</v>
      </c>
      <c r="AQ385" s="291">
        <v>2504.2399999999998</v>
      </c>
      <c r="AR385" s="282"/>
      <c r="AS385" s="280"/>
      <c r="AT385" s="280"/>
      <c r="AU385" s="282">
        <v>386.30121621621601</v>
      </c>
      <c r="AV385" s="282">
        <v>437.26888888888902</v>
      </c>
      <c r="AW385" s="282">
        <v>439.659333333333</v>
      </c>
      <c r="AX385" s="282">
        <v>206.69214285714301</v>
      </c>
      <c r="AY385" s="282">
        <v>250.42400000000001</v>
      </c>
      <c r="AZ385" s="187"/>
      <c r="BA385" s="182"/>
    </row>
    <row r="386" spans="1:53" s="188" customFormat="1" x14ac:dyDescent="0.2">
      <c r="A386" s="182"/>
      <c r="B386" s="185" t="s">
        <v>483</v>
      </c>
      <c r="C386" s="185"/>
      <c r="D386" s="213" t="s">
        <v>156</v>
      </c>
      <c r="E386" s="338">
        <v>104</v>
      </c>
      <c r="F386" s="338">
        <v>58</v>
      </c>
      <c r="G386" s="338">
        <v>38</v>
      </c>
      <c r="H386" s="338">
        <v>30</v>
      </c>
      <c r="I386" s="338">
        <v>41</v>
      </c>
      <c r="J386" s="185"/>
      <c r="K386" s="182"/>
      <c r="L386" s="182"/>
      <c r="M386" s="245">
        <v>34704.44</v>
      </c>
      <c r="N386" s="245">
        <v>13887.87</v>
      </c>
      <c r="O386" s="245">
        <v>8026.82</v>
      </c>
      <c r="P386" s="245">
        <v>6962.63</v>
      </c>
      <c r="Q386" s="245">
        <v>40213.919999999998</v>
      </c>
      <c r="R386" s="245"/>
      <c r="S386" s="182"/>
      <c r="T386" s="182"/>
      <c r="U386" s="352">
        <v>333.69653846153801</v>
      </c>
      <c r="V386" s="352">
        <v>239.44603448275899</v>
      </c>
      <c r="W386" s="352">
        <v>211.23210526315799</v>
      </c>
      <c r="X386" s="352">
        <v>232.08766666666699</v>
      </c>
      <c r="Y386" s="352">
        <v>980.827317073171</v>
      </c>
      <c r="AA386" s="182"/>
      <c r="AB386" s="185" t="s">
        <v>719</v>
      </c>
      <c r="AC386" s="185"/>
      <c r="AD386" s="186" t="s">
        <v>90</v>
      </c>
      <c r="AE386" s="354">
        <v>1</v>
      </c>
      <c r="AF386" s="354">
        <v>1</v>
      </c>
      <c r="AG386" s="354">
        <v>1</v>
      </c>
      <c r="AH386" s="354">
        <v>1</v>
      </c>
      <c r="AI386" s="354">
        <v>1</v>
      </c>
      <c r="AJ386" s="187"/>
      <c r="AK386" s="182"/>
      <c r="AL386" s="182"/>
      <c r="AM386" s="291">
        <v>240.22</v>
      </c>
      <c r="AN386" s="291">
        <v>300.94</v>
      </c>
      <c r="AO386" s="291">
        <v>339.54</v>
      </c>
      <c r="AP386" s="291">
        <v>378.98</v>
      </c>
      <c r="AQ386" s="291">
        <v>579.96</v>
      </c>
      <c r="AR386" s="282"/>
      <c r="AS386" s="280"/>
      <c r="AT386" s="280"/>
      <c r="AU386" s="282">
        <v>240.22</v>
      </c>
      <c r="AV386" s="282">
        <v>300.94</v>
      </c>
      <c r="AW386" s="282">
        <v>339.54</v>
      </c>
      <c r="AX386" s="282">
        <v>378.98</v>
      </c>
      <c r="AY386" s="282">
        <v>579.96</v>
      </c>
      <c r="AZ386" s="187"/>
      <c r="BA386" s="182"/>
    </row>
    <row r="387" spans="1:53" s="188" customFormat="1" x14ac:dyDescent="0.2">
      <c r="A387" s="182"/>
      <c r="B387" s="185" t="s">
        <v>484</v>
      </c>
      <c r="C387" s="185"/>
      <c r="D387" s="213" t="s">
        <v>485</v>
      </c>
      <c r="E387" s="338">
        <v>24</v>
      </c>
      <c r="F387" s="338">
        <v>9</v>
      </c>
      <c r="G387" s="338">
        <v>7</v>
      </c>
      <c r="H387" s="338">
        <v>6</v>
      </c>
      <c r="I387" s="338">
        <v>7</v>
      </c>
      <c r="J387" s="185"/>
      <c r="K387" s="182"/>
      <c r="L387" s="182"/>
      <c r="M387" s="245">
        <v>7642.68</v>
      </c>
      <c r="N387" s="245">
        <v>1666.52</v>
      </c>
      <c r="O387" s="245">
        <v>713.87</v>
      </c>
      <c r="P387" s="245">
        <v>1797.12</v>
      </c>
      <c r="Q387" s="245">
        <v>33073.120000000003</v>
      </c>
      <c r="R387" s="245"/>
      <c r="S387" s="182"/>
      <c r="T387" s="182"/>
      <c r="U387" s="352">
        <v>318.44499999999999</v>
      </c>
      <c r="V387" s="352">
        <v>185.168888888889</v>
      </c>
      <c r="W387" s="352">
        <v>101.98142857142901</v>
      </c>
      <c r="X387" s="352">
        <v>299.52</v>
      </c>
      <c r="Y387" s="352">
        <v>4724.7314285714301</v>
      </c>
      <c r="AA387" s="182"/>
      <c r="AB387" s="185" t="s">
        <v>585</v>
      </c>
      <c r="AC387" s="185"/>
      <c r="AD387" s="186" t="s">
        <v>460</v>
      </c>
      <c r="AE387" s="354">
        <v>1</v>
      </c>
      <c r="AF387" s="354">
        <v>1</v>
      </c>
      <c r="AG387" s="354">
        <v>1</v>
      </c>
      <c r="AH387" s="354"/>
      <c r="AI387" s="354"/>
      <c r="AJ387" s="187"/>
      <c r="AK387" s="182"/>
      <c r="AL387" s="182"/>
      <c r="AM387" s="291">
        <v>14.16</v>
      </c>
      <c r="AN387" s="291">
        <v>12.55</v>
      </c>
      <c r="AO387" s="291">
        <v>12.13</v>
      </c>
      <c r="AP387" s="291"/>
      <c r="AQ387" s="291"/>
      <c r="AR387" s="282"/>
      <c r="AS387" s="280"/>
      <c r="AT387" s="280"/>
      <c r="AU387" s="282">
        <v>14.16</v>
      </c>
      <c r="AV387" s="282">
        <v>12.55</v>
      </c>
      <c r="AW387" s="282">
        <v>12.13</v>
      </c>
      <c r="AX387" s="282"/>
      <c r="AY387" s="282"/>
      <c r="AZ387" s="187"/>
      <c r="BA387" s="182"/>
    </row>
    <row r="388" spans="1:53" s="188" customFormat="1" x14ac:dyDescent="0.2">
      <c r="A388" s="182"/>
      <c r="B388" s="185" t="s">
        <v>815</v>
      </c>
      <c r="C388" s="185"/>
      <c r="D388" s="213" t="s">
        <v>816</v>
      </c>
      <c r="E388" s="338"/>
      <c r="F388" s="338"/>
      <c r="G388" s="338"/>
      <c r="H388" s="338"/>
      <c r="I388" s="338">
        <v>1</v>
      </c>
      <c r="J388" s="185"/>
      <c r="K388" s="182"/>
      <c r="L388" s="182"/>
      <c r="M388" s="245"/>
      <c r="N388" s="245"/>
      <c r="O388" s="245"/>
      <c r="P388" s="245"/>
      <c r="Q388" s="245">
        <v>73.34</v>
      </c>
      <c r="R388" s="245"/>
      <c r="S388" s="182"/>
      <c r="T388" s="182"/>
      <c r="U388" s="352"/>
      <c r="V388" s="352"/>
      <c r="W388" s="352"/>
      <c r="X388" s="352"/>
      <c r="Y388" s="352">
        <v>73.34</v>
      </c>
      <c r="AA388" s="182"/>
      <c r="AB388" s="185"/>
      <c r="AC388" s="185"/>
      <c r="AD388" s="186"/>
      <c r="AE388" s="354"/>
      <c r="AF388" s="354"/>
      <c r="AG388" s="354"/>
      <c r="AH388" s="354"/>
      <c r="AI388" s="354"/>
      <c r="AJ388" s="187"/>
      <c r="AK388" s="182"/>
      <c r="AL388" s="182"/>
      <c r="AM388" s="291"/>
      <c r="AN388" s="291"/>
      <c r="AO388" s="291"/>
      <c r="AP388" s="291"/>
      <c r="AQ388" s="291"/>
      <c r="AR388" s="282"/>
      <c r="AS388" s="280"/>
      <c r="AT388" s="280"/>
      <c r="AU388" s="282"/>
      <c r="AV388" s="282"/>
      <c r="AW388" s="282"/>
      <c r="AX388" s="282"/>
      <c r="AY388" s="282"/>
      <c r="AZ388" s="187"/>
      <c r="BA388" s="182"/>
    </row>
    <row r="389" spans="1:53" s="188" customFormat="1" x14ac:dyDescent="0.2">
      <c r="A389" s="182"/>
      <c r="B389" s="185" t="s">
        <v>486</v>
      </c>
      <c r="C389" s="185"/>
      <c r="D389" s="213" t="s">
        <v>246</v>
      </c>
      <c r="E389" s="338">
        <v>392</v>
      </c>
      <c r="F389" s="338">
        <v>158</v>
      </c>
      <c r="G389" s="338">
        <v>108</v>
      </c>
      <c r="H389" s="338">
        <v>93</v>
      </c>
      <c r="I389" s="338">
        <v>179</v>
      </c>
      <c r="J389" s="185"/>
      <c r="K389" s="182"/>
      <c r="L389" s="182"/>
      <c r="M389" s="245">
        <v>97659.629999999903</v>
      </c>
      <c r="N389" s="245">
        <v>24429.77</v>
      </c>
      <c r="O389" s="245">
        <v>12372.47</v>
      </c>
      <c r="P389" s="245">
        <v>12265.57</v>
      </c>
      <c r="Q389" s="245">
        <v>108882.78</v>
      </c>
      <c r="R389" s="245"/>
      <c r="S389" s="182"/>
      <c r="T389" s="182"/>
      <c r="U389" s="352">
        <v>249.131709183673</v>
      </c>
      <c r="V389" s="352">
        <v>154.61879746835399</v>
      </c>
      <c r="W389" s="352">
        <v>114.559907407407</v>
      </c>
      <c r="X389" s="352">
        <v>131.88784946236601</v>
      </c>
      <c r="Y389" s="352">
        <v>608.28368715083798</v>
      </c>
      <c r="AA389" s="182"/>
      <c r="AB389" s="185"/>
      <c r="AC389" s="185"/>
      <c r="AD389" s="186"/>
      <c r="AE389" s="354"/>
      <c r="AF389" s="354"/>
      <c r="AG389" s="354"/>
      <c r="AH389" s="354"/>
      <c r="AI389" s="354"/>
      <c r="AJ389" s="187"/>
      <c r="AK389" s="182"/>
      <c r="AL389" s="182"/>
      <c r="AM389" s="291"/>
      <c r="AN389" s="291"/>
      <c r="AO389" s="291"/>
      <c r="AP389" s="291"/>
      <c r="AQ389" s="291"/>
      <c r="AR389" s="282"/>
      <c r="AS389" s="280"/>
      <c r="AT389" s="280"/>
      <c r="AU389" s="282"/>
      <c r="AV389" s="282"/>
      <c r="AW389" s="282"/>
      <c r="AX389" s="282"/>
      <c r="AY389" s="282"/>
      <c r="AZ389" s="187"/>
      <c r="BA389" s="182"/>
    </row>
    <row r="390" spans="1:53" s="188" customFormat="1" x14ac:dyDescent="0.2">
      <c r="A390" s="182"/>
      <c r="B390" s="185" t="s">
        <v>487</v>
      </c>
      <c r="C390" s="185"/>
      <c r="D390" s="213" t="s">
        <v>488</v>
      </c>
      <c r="E390" s="338">
        <v>3</v>
      </c>
      <c r="F390" s="338">
        <v>1</v>
      </c>
      <c r="G390" s="338">
        <v>1</v>
      </c>
      <c r="H390" s="338"/>
      <c r="I390" s="338"/>
      <c r="J390" s="185"/>
      <c r="K390" s="182"/>
      <c r="L390" s="182"/>
      <c r="M390" s="245">
        <v>1361.96</v>
      </c>
      <c r="N390" s="245">
        <v>164.62</v>
      </c>
      <c r="O390" s="245">
        <v>155.99</v>
      </c>
      <c r="P390" s="245"/>
      <c r="Q390" s="245"/>
      <c r="R390" s="245"/>
      <c r="S390" s="182"/>
      <c r="T390" s="182"/>
      <c r="U390" s="352">
        <v>453.98666666666702</v>
      </c>
      <c r="V390" s="352">
        <v>164.62</v>
      </c>
      <c r="W390" s="352">
        <v>155.99</v>
      </c>
      <c r="X390" s="352"/>
      <c r="Y390" s="352"/>
      <c r="AA390" s="182"/>
      <c r="AB390" s="185"/>
      <c r="AC390" s="185"/>
      <c r="AD390" s="186"/>
      <c r="AE390" s="354"/>
      <c r="AF390" s="354"/>
      <c r="AG390" s="354"/>
      <c r="AH390" s="354"/>
      <c r="AI390" s="354"/>
      <c r="AJ390" s="187"/>
      <c r="AK390" s="182"/>
      <c r="AL390" s="182"/>
      <c r="AM390" s="291"/>
      <c r="AN390" s="291"/>
      <c r="AO390" s="291"/>
      <c r="AP390" s="291"/>
      <c r="AQ390" s="291"/>
      <c r="AR390" s="282"/>
      <c r="AS390" s="280"/>
      <c r="AT390" s="280"/>
      <c r="AU390" s="282"/>
      <c r="AV390" s="282"/>
      <c r="AW390" s="282"/>
      <c r="AX390" s="282"/>
      <c r="AY390" s="282"/>
      <c r="AZ390" s="187"/>
      <c r="BA390" s="182"/>
    </row>
    <row r="391" spans="1:53" s="188" customFormat="1" x14ac:dyDescent="0.2">
      <c r="A391" s="182"/>
      <c r="B391" s="185" t="s">
        <v>489</v>
      </c>
      <c r="C391" s="185"/>
      <c r="D391" s="213" t="s">
        <v>79</v>
      </c>
      <c r="E391" s="338">
        <v>25</v>
      </c>
      <c r="F391" s="338">
        <v>11</v>
      </c>
      <c r="G391" s="338">
        <v>7</v>
      </c>
      <c r="H391" s="338">
        <v>6</v>
      </c>
      <c r="I391" s="338">
        <v>9</v>
      </c>
      <c r="J391" s="185"/>
      <c r="K391" s="182"/>
      <c r="L391" s="182"/>
      <c r="M391" s="245">
        <v>7174.97</v>
      </c>
      <c r="N391" s="245">
        <v>1821.99</v>
      </c>
      <c r="O391" s="245">
        <v>1220.33</v>
      </c>
      <c r="P391" s="245">
        <v>1468.7</v>
      </c>
      <c r="Q391" s="245">
        <v>19294.740000000002</v>
      </c>
      <c r="R391" s="245"/>
      <c r="S391" s="182"/>
      <c r="T391" s="182"/>
      <c r="U391" s="352">
        <v>286.99880000000002</v>
      </c>
      <c r="V391" s="352">
        <v>165.63545454545499</v>
      </c>
      <c r="W391" s="352">
        <v>174.33285714285699</v>
      </c>
      <c r="X391" s="352">
        <v>244.78333333333299</v>
      </c>
      <c r="Y391" s="352">
        <v>2143.86</v>
      </c>
      <c r="AA391" s="182"/>
      <c r="AB391" s="185"/>
      <c r="AC391" s="185"/>
      <c r="AD391" s="186"/>
      <c r="AE391" s="354"/>
      <c r="AF391" s="354"/>
      <c r="AG391" s="354"/>
      <c r="AH391" s="354"/>
      <c r="AI391" s="354"/>
      <c r="AJ391" s="187"/>
      <c r="AK391" s="182"/>
      <c r="AL391" s="182"/>
      <c r="AM391" s="291"/>
      <c r="AN391" s="291"/>
      <c r="AO391" s="291"/>
      <c r="AP391" s="291"/>
      <c r="AQ391" s="291"/>
      <c r="AR391" s="282"/>
      <c r="AS391" s="280"/>
      <c r="AT391" s="280"/>
      <c r="AU391" s="282"/>
      <c r="AV391" s="282"/>
      <c r="AW391" s="282"/>
      <c r="AX391" s="282"/>
      <c r="AY391" s="282"/>
      <c r="AZ391" s="187"/>
      <c r="BA391" s="182"/>
    </row>
    <row r="392" spans="1:53" s="188" customFormat="1" x14ac:dyDescent="0.2">
      <c r="A392" s="182"/>
      <c r="B392" s="185" t="s">
        <v>490</v>
      </c>
      <c r="C392" s="185"/>
      <c r="D392" s="213" t="s">
        <v>219</v>
      </c>
      <c r="E392" s="338">
        <v>137</v>
      </c>
      <c r="F392" s="338">
        <v>62</v>
      </c>
      <c r="G392" s="338">
        <v>34</v>
      </c>
      <c r="H392" s="338">
        <v>26</v>
      </c>
      <c r="I392" s="338">
        <v>54</v>
      </c>
      <c r="J392" s="185"/>
      <c r="K392" s="182"/>
      <c r="L392" s="182"/>
      <c r="M392" s="245">
        <v>47263.55</v>
      </c>
      <c r="N392" s="245">
        <v>12519.13</v>
      </c>
      <c r="O392" s="245">
        <v>5578.62</v>
      </c>
      <c r="P392" s="245">
        <v>6022.82</v>
      </c>
      <c r="Q392" s="245">
        <v>72255.69</v>
      </c>
      <c r="R392" s="245"/>
      <c r="S392" s="182"/>
      <c r="T392" s="182"/>
      <c r="U392" s="352">
        <v>344.989416058394</v>
      </c>
      <c r="V392" s="352">
        <v>201.92145161290301</v>
      </c>
      <c r="W392" s="352">
        <v>164.077058823529</v>
      </c>
      <c r="X392" s="352">
        <v>231.646923076923</v>
      </c>
      <c r="Y392" s="352">
        <v>1338.06833333333</v>
      </c>
      <c r="AA392" s="182"/>
      <c r="AB392" s="185"/>
      <c r="AC392" s="185"/>
      <c r="AD392" s="186"/>
      <c r="AE392" s="354"/>
      <c r="AF392" s="354"/>
      <c r="AG392" s="354"/>
      <c r="AH392" s="354"/>
      <c r="AI392" s="354"/>
      <c r="AJ392" s="187"/>
      <c r="AK392" s="182"/>
      <c r="AL392" s="182"/>
      <c r="AM392" s="291"/>
      <c r="AN392" s="291"/>
      <c r="AO392" s="291"/>
      <c r="AP392" s="291"/>
      <c r="AQ392" s="291"/>
      <c r="AR392" s="282"/>
      <c r="AS392" s="280"/>
      <c r="AT392" s="280"/>
      <c r="AU392" s="282"/>
      <c r="AV392" s="282"/>
      <c r="AW392" s="282"/>
      <c r="AX392" s="282"/>
      <c r="AY392" s="282"/>
      <c r="AZ392" s="187"/>
      <c r="BA392" s="182"/>
    </row>
    <row r="393" spans="1:53" s="188" customFormat="1" x14ac:dyDescent="0.2">
      <c r="A393" s="182"/>
      <c r="B393" s="185" t="s">
        <v>491</v>
      </c>
      <c r="C393" s="185"/>
      <c r="D393" s="213" t="s">
        <v>164</v>
      </c>
      <c r="E393" s="338">
        <v>1167</v>
      </c>
      <c r="F393" s="338">
        <v>659</v>
      </c>
      <c r="G393" s="338">
        <v>486</v>
      </c>
      <c r="H393" s="338">
        <v>421</v>
      </c>
      <c r="I393" s="338">
        <v>768</v>
      </c>
      <c r="J393" s="185"/>
      <c r="K393" s="182"/>
      <c r="L393" s="182"/>
      <c r="M393" s="245">
        <v>281410.7</v>
      </c>
      <c r="N393" s="245">
        <v>94197.039999999804</v>
      </c>
      <c r="O393" s="245">
        <v>68262.27</v>
      </c>
      <c r="P393" s="245">
        <v>71406.919999999896</v>
      </c>
      <c r="Q393" s="245">
        <v>713973.62</v>
      </c>
      <c r="R393" s="245"/>
      <c r="S393" s="182"/>
      <c r="T393" s="182"/>
      <c r="U393" s="352">
        <v>241.14027420737</v>
      </c>
      <c r="V393" s="352">
        <v>142.939362670713</v>
      </c>
      <c r="W393" s="352">
        <v>140.45734567901201</v>
      </c>
      <c r="X393" s="352">
        <v>169.61263657957201</v>
      </c>
      <c r="Y393" s="352">
        <v>929.653151041667</v>
      </c>
      <c r="AA393" s="182"/>
      <c r="AB393" s="185"/>
      <c r="AC393" s="185"/>
      <c r="AD393" s="186"/>
      <c r="AE393" s="354"/>
      <c r="AF393" s="354"/>
      <c r="AG393" s="354"/>
      <c r="AH393" s="354"/>
      <c r="AI393" s="354"/>
      <c r="AJ393" s="187"/>
      <c r="AK393" s="182"/>
      <c r="AL393" s="182"/>
      <c r="AM393" s="291"/>
      <c r="AN393" s="291"/>
      <c r="AO393" s="291"/>
      <c r="AP393" s="291"/>
      <c r="AQ393" s="291"/>
      <c r="AR393" s="282"/>
      <c r="AS393" s="280"/>
      <c r="AT393" s="280"/>
      <c r="AU393" s="282"/>
      <c r="AV393" s="282"/>
      <c r="AW393" s="282"/>
      <c r="AX393" s="282"/>
      <c r="AY393" s="282"/>
      <c r="AZ393" s="187"/>
      <c r="BA393" s="182"/>
    </row>
    <row r="394" spans="1:53" s="188" customFormat="1" x14ac:dyDescent="0.2">
      <c r="A394" s="182"/>
      <c r="B394" s="185" t="s">
        <v>493</v>
      </c>
      <c r="C394" s="185"/>
      <c r="D394" s="213" t="s">
        <v>817</v>
      </c>
      <c r="E394" s="338"/>
      <c r="F394" s="338"/>
      <c r="G394" s="338"/>
      <c r="H394" s="338"/>
      <c r="I394" s="338">
        <v>1</v>
      </c>
      <c r="J394" s="185"/>
      <c r="K394" s="182"/>
      <c r="L394" s="182"/>
      <c r="M394" s="245"/>
      <c r="N394" s="245"/>
      <c r="O394" s="245"/>
      <c r="P394" s="245"/>
      <c r="Q394" s="245">
        <v>1002.63</v>
      </c>
      <c r="R394" s="245"/>
      <c r="S394" s="182"/>
      <c r="T394" s="182"/>
      <c r="U394" s="352"/>
      <c r="V394" s="352"/>
      <c r="W394" s="352"/>
      <c r="X394" s="352"/>
      <c r="Y394" s="352">
        <v>1002.63</v>
      </c>
      <c r="AA394" s="182"/>
      <c r="AB394" s="185"/>
      <c r="AC394" s="185"/>
      <c r="AD394" s="186"/>
      <c r="AE394" s="354"/>
      <c r="AF394" s="354"/>
      <c r="AG394" s="354"/>
      <c r="AH394" s="354"/>
      <c r="AI394" s="354"/>
      <c r="AJ394" s="187"/>
      <c r="AK394" s="182"/>
      <c r="AL394" s="182"/>
      <c r="AM394" s="291"/>
      <c r="AN394" s="291"/>
      <c r="AO394" s="291"/>
      <c r="AP394" s="291"/>
      <c r="AQ394" s="291"/>
      <c r="AR394" s="282"/>
      <c r="AS394" s="280"/>
      <c r="AT394" s="280"/>
      <c r="AU394" s="282"/>
      <c r="AV394" s="282"/>
      <c r="AW394" s="282"/>
      <c r="AX394" s="282"/>
      <c r="AY394" s="282"/>
      <c r="AZ394" s="187"/>
      <c r="BA394" s="182"/>
    </row>
    <row r="395" spans="1:53" s="188" customFormat="1" x14ac:dyDescent="0.2">
      <c r="A395" s="182"/>
      <c r="B395" s="185" t="s">
        <v>493</v>
      </c>
      <c r="C395" s="185"/>
      <c r="D395" s="213" t="s">
        <v>77</v>
      </c>
      <c r="E395" s="338">
        <v>5</v>
      </c>
      <c r="F395" s="338">
        <v>4</v>
      </c>
      <c r="G395" s="338">
        <v>4</v>
      </c>
      <c r="H395" s="338">
        <v>2</v>
      </c>
      <c r="I395" s="338">
        <v>3</v>
      </c>
      <c r="J395" s="185"/>
      <c r="K395" s="182"/>
      <c r="L395" s="182"/>
      <c r="M395" s="245">
        <v>1649.77</v>
      </c>
      <c r="N395" s="245">
        <v>819.27</v>
      </c>
      <c r="O395" s="245">
        <v>661.42</v>
      </c>
      <c r="P395" s="245">
        <v>460.54</v>
      </c>
      <c r="Q395" s="245">
        <v>10286.09</v>
      </c>
      <c r="R395" s="245"/>
      <c r="S395" s="182"/>
      <c r="T395" s="182"/>
      <c r="U395" s="352">
        <v>329.95400000000001</v>
      </c>
      <c r="V395" s="352">
        <v>204.8175</v>
      </c>
      <c r="W395" s="352">
        <v>165.35499999999999</v>
      </c>
      <c r="X395" s="352">
        <v>230.27</v>
      </c>
      <c r="Y395" s="352">
        <v>3428.6966666666699</v>
      </c>
      <c r="AA395" s="182"/>
      <c r="AB395" s="185"/>
      <c r="AC395" s="185"/>
      <c r="AD395" s="186"/>
      <c r="AE395" s="354"/>
      <c r="AF395" s="354"/>
      <c r="AG395" s="354"/>
      <c r="AH395" s="354"/>
      <c r="AI395" s="354"/>
      <c r="AJ395" s="187"/>
      <c r="AK395" s="182"/>
      <c r="AL395" s="182"/>
      <c r="AM395" s="291"/>
      <c r="AN395" s="291"/>
      <c r="AO395" s="291"/>
      <c r="AP395" s="291"/>
      <c r="AQ395" s="291"/>
      <c r="AR395" s="282"/>
      <c r="AS395" s="280"/>
      <c r="AT395" s="280"/>
      <c r="AU395" s="282"/>
      <c r="AV395" s="282"/>
      <c r="AW395" s="282"/>
      <c r="AX395" s="282"/>
      <c r="AY395" s="282"/>
      <c r="AZ395" s="187"/>
      <c r="BA395" s="182"/>
    </row>
    <row r="396" spans="1:53" s="188" customFormat="1" x14ac:dyDescent="0.2">
      <c r="A396" s="182"/>
      <c r="B396" s="185" t="s">
        <v>493</v>
      </c>
      <c r="C396" s="185"/>
      <c r="D396" s="213" t="s">
        <v>494</v>
      </c>
      <c r="E396" s="338">
        <v>19</v>
      </c>
      <c r="F396" s="338">
        <v>13</v>
      </c>
      <c r="G396" s="338">
        <v>11</v>
      </c>
      <c r="H396" s="338">
        <v>9</v>
      </c>
      <c r="I396" s="338">
        <v>13</v>
      </c>
      <c r="J396" s="185"/>
      <c r="K396" s="182"/>
      <c r="L396" s="182"/>
      <c r="M396" s="245">
        <v>4874.4799999999996</v>
      </c>
      <c r="N396" s="245">
        <v>2162.37</v>
      </c>
      <c r="O396" s="245">
        <v>1275.98</v>
      </c>
      <c r="P396" s="245">
        <v>1712.28</v>
      </c>
      <c r="Q396" s="245">
        <v>36232.01</v>
      </c>
      <c r="R396" s="245"/>
      <c r="S396" s="182"/>
      <c r="T396" s="182"/>
      <c r="U396" s="352">
        <v>256.551578947368</v>
      </c>
      <c r="V396" s="352">
        <v>166.33615384615399</v>
      </c>
      <c r="W396" s="352">
        <v>115.998181818182</v>
      </c>
      <c r="X396" s="352">
        <v>190.25333333333299</v>
      </c>
      <c r="Y396" s="352">
        <v>2787.0776923076901</v>
      </c>
      <c r="AA396" s="182"/>
      <c r="AB396" s="185"/>
      <c r="AC396" s="185"/>
      <c r="AD396" s="186"/>
      <c r="AE396" s="354"/>
      <c r="AF396" s="354"/>
      <c r="AG396" s="354"/>
      <c r="AH396" s="354"/>
      <c r="AI396" s="354"/>
      <c r="AJ396" s="187"/>
      <c r="AK396" s="182"/>
      <c r="AL396" s="182"/>
      <c r="AM396" s="291"/>
      <c r="AN396" s="291"/>
      <c r="AO396" s="291"/>
      <c r="AP396" s="291"/>
      <c r="AQ396" s="291"/>
      <c r="AR396" s="282"/>
      <c r="AS396" s="280"/>
      <c r="AT396" s="280"/>
      <c r="AU396" s="282"/>
      <c r="AV396" s="282"/>
      <c r="AW396" s="282"/>
      <c r="AX396" s="282"/>
      <c r="AY396" s="282"/>
      <c r="AZ396" s="187"/>
      <c r="BA396" s="182"/>
    </row>
    <row r="397" spans="1:53" s="188" customFormat="1" x14ac:dyDescent="0.2">
      <c r="A397" s="182"/>
      <c r="B397" s="185" t="s">
        <v>493</v>
      </c>
      <c r="C397" s="185"/>
      <c r="D397" s="213" t="s">
        <v>120</v>
      </c>
      <c r="E397" s="338">
        <v>21</v>
      </c>
      <c r="F397" s="338">
        <v>11</v>
      </c>
      <c r="G397" s="338">
        <v>7</v>
      </c>
      <c r="H397" s="338">
        <v>8</v>
      </c>
      <c r="I397" s="338">
        <v>13</v>
      </c>
      <c r="J397" s="185"/>
      <c r="K397" s="182"/>
      <c r="L397" s="182"/>
      <c r="M397" s="245">
        <v>3778.74</v>
      </c>
      <c r="N397" s="245">
        <v>1240.02</v>
      </c>
      <c r="O397" s="245">
        <v>517.98</v>
      </c>
      <c r="P397" s="245">
        <v>1050.73</v>
      </c>
      <c r="Q397" s="245">
        <v>12497.61</v>
      </c>
      <c r="R397" s="245"/>
      <c r="S397" s="182"/>
      <c r="T397" s="182"/>
      <c r="U397" s="352">
        <v>179.94</v>
      </c>
      <c r="V397" s="352">
        <v>112.729090909091</v>
      </c>
      <c r="W397" s="352">
        <v>73.997142857142904</v>
      </c>
      <c r="X397" s="352">
        <v>131.34125</v>
      </c>
      <c r="Y397" s="352">
        <v>961.35461538461504</v>
      </c>
      <c r="AA397" s="182"/>
      <c r="AB397" s="185"/>
      <c r="AC397" s="185"/>
      <c r="AD397" s="186"/>
      <c r="AE397" s="354"/>
      <c r="AF397" s="354"/>
      <c r="AG397" s="354"/>
      <c r="AH397" s="354"/>
      <c r="AI397" s="354"/>
      <c r="AJ397" s="187"/>
      <c r="AK397" s="182"/>
      <c r="AL397" s="182"/>
      <c r="AM397" s="291"/>
      <c r="AN397" s="291"/>
      <c r="AO397" s="291"/>
      <c r="AP397" s="291"/>
      <c r="AQ397" s="291"/>
      <c r="AR397" s="282"/>
      <c r="AS397" s="280"/>
      <c r="AT397" s="280"/>
      <c r="AU397" s="282"/>
      <c r="AV397" s="282"/>
      <c r="AW397" s="282"/>
      <c r="AX397" s="282"/>
      <c r="AY397" s="282"/>
      <c r="AZ397" s="187"/>
      <c r="BA397" s="182"/>
    </row>
    <row r="398" spans="1:53" s="188" customFormat="1" ht="13.5" thickBot="1" x14ac:dyDescent="0.25">
      <c r="A398" s="182"/>
      <c r="B398" s="189" t="s">
        <v>495</v>
      </c>
      <c r="C398" s="189"/>
      <c r="D398" s="215" t="s">
        <v>272</v>
      </c>
      <c r="E398" s="339">
        <v>1</v>
      </c>
      <c r="F398" s="339">
        <v>1</v>
      </c>
      <c r="G398" s="339">
        <v>1</v>
      </c>
      <c r="H398" s="339">
        <v>1</v>
      </c>
      <c r="I398" s="339">
        <v>1</v>
      </c>
      <c r="J398" s="189"/>
      <c r="K398" s="182"/>
      <c r="L398" s="182"/>
      <c r="M398" s="273">
        <v>7.94</v>
      </c>
      <c r="N398" s="273">
        <v>6.31</v>
      </c>
      <c r="O398" s="273">
        <v>6.98</v>
      </c>
      <c r="P398" s="273">
        <v>7.43</v>
      </c>
      <c r="Q398" s="273">
        <v>317.64999999999998</v>
      </c>
      <c r="R398" s="273"/>
      <c r="S398" s="182"/>
      <c r="T398" s="182"/>
      <c r="U398" s="352">
        <v>7.94</v>
      </c>
      <c r="V398" s="352">
        <v>6.31</v>
      </c>
      <c r="W398" s="352">
        <v>6.98</v>
      </c>
      <c r="X398" s="352">
        <v>7.43</v>
      </c>
      <c r="Y398" s="352">
        <v>317.64999999999998</v>
      </c>
      <c r="AA398" s="182"/>
      <c r="AB398" s="189"/>
      <c r="AC398" s="189"/>
      <c r="AD398" s="190"/>
      <c r="AE398" s="355"/>
      <c r="AF398" s="355"/>
      <c r="AG398" s="355"/>
      <c r="AH398" s="355"/>
      <c r="AI398" s="355"/>
      <c r="AJ398" s="192"/>
      <c r="AK398" s="182"/>
      <c r="AL398" s="182"/>
      <c r="AM398" s="292"/>
      <c r="AN398" s="293"/>
      <c r="AO398" s="293"/>
      <c r="AP398" s="293"/>
      <c r="AQ398" s="293"/>
      <c r="AR398" s="284"/>
      <c r="AS398" s="280"/>
      <c r="AT398" s="280"/>
      <c r="AU398" s="283"/>
      <c r="AV398" s="284"/>
      <c r="AW398" s="284"/>
      <c r="AX398" s="284"/>
      <c r="AY398" s="284"/>
      <c r="AZ398" s="192"/>
      <c r="BA398" s="182"/>
    </row>
    <row r="399" spans="1:53" s="188" customFormat="1" x14ac:dyDescent="0.2">
      <c r="A399" s="182"/>
      <c r="B399" s="185" t="s">
        <v>496</v>
      </c>
      <c r="C399" s="185"/>
      <c r="D399" s="213" t="s">
        <v>148</v>
      </c>
      <c r="E399" s="338">
        <v>4</v>
      </c>
      <c r="F399" s="338"/>
      <c r="G399" s="338"/>
      <c r="H399" s="338"/>
      <c r="I399" s="338"/>
      <c r="J399" s="185"/>
      <c r="K399" s="182"/>
      <c r="L399" s="182"/>
      <c r="M399" s="245">
        <v>831.61</v>
      </c>
      <c r="N399" s="245"/>
      <c r="O399" s="245"/>
      <c r="P399" s="245"/>
      <c r="Q399" s="245"/>
      <c r="R399" s="245"/>
      <c r="S399" s="182"/>
      <c r="T399" s="182"/>
      <c r="U399" s="352">
        <v>207.9025</v>
      </c>
      <c r="V399" s="352"/>
      <c r="W399" s="352"/>
      <c r="X399" s="352"/>
      <c r="Y399" s="352"/>
      <c r="AA399" s="182"/>
      <c r="AB399" s="185"/>
      <c r="AC399" s="185"/>
      <c r="AD399" s="186"/>
      <c r="AE399" s="354"/>
      <c r="AF399" s="354"/>
      <c r="AG399" s="354"/>
      <c r="AH399" s="354"/>
      <c r="AI399" s="354"/>
      <c r="AJ399" s="187"/>
      <c r="AK399" s="182"/>
      <c r="AL399" s="182"/>
      <c r="AM399" s="291"/>
      <c r="AN399" s="291"/>
      <c r="AO399" s="291"/>
      <c r="AP399" s="291"/>
      <c r="AQ399" s="291"/>
      <c r="AR399" s="282"/>
      <c r="AS399" s="280"/>
      <c r="AT399" s="280"/>
      <c r="AU399" s="282"/>
      <c r="AV399" s="282"/>
      <c r="AW399" s="282"/>
      <c r="AX399" s="282"/>
      <c r="AY399" s="282"/>
      <c r="AZ399" s="187"/>
      <c r="BA399" s="182"/>
    </row>
    <row r="400" spans="1:53" s="188" customFormat="1" x14ac:dyDescent="0.2">
      <c r="A400" s="182"/>
      <c r="B400" s="185" t="s">
        <v>496</v>
      </c>
      <c r="C400" s="185"/>
      <c r="D400" s="213" t="s">
        <v>439</v>
      </c>
      <c r="E400" s="338">
        <v>209</v>
      </c>
      <c r="F400" s="338">
        <v>76</v>
      </c>
      <c r="G400" s="338">
        <v>43</v>
      </c>
      <c r="H400" s="338">
        <v>32</v>
      </c>
      <c r="I400" s="338">
        <v>28</v>
      </c>
      <c r="J400" s="185"/>
      <c r="K400" s="182"/>
      <c r="L400" s="182"/>
      <c r="M400" s="245">
        <v>38231.68</v>
      </c>
      <c r="N400" s="245">
        <v>6126.81</v>
      </c>
      <c r="O400" s="245">
        <v>1808.7</v>
      </c>
      <c r="P400" s="245">
        <v>3319.74</v>
      </c>
      <c r="Q400" s="245">
        <v>10611.78</v>
      </c>
      <c r="R400" s="245"/>
      <c r="S400" s="182"/>
      <c r="T400" s="182"/>
      <c r="U400" s="352">
        <v>182.92669856459301</v>
      </c>
      <c r="V400" s="352">
        <v>80.615921052631606</v>
      </c>
      <c r="W400" s="352">
        <v>42.062790697674401</v>
      </c>
      <c r="X400" s="352">
        <v>103.74187499999999</v>
      </c>
      <c r="Y400" s="352">
        <v>378.99214285714299</v>
      </c>
      <c r="AA400" s="182"/>
      <c r="AB400" s="185"/>
      <c r="AC400" s="185"/>
      <c r="AD400" s="186"/>
      <c r="AE400" s="354"/>
      <c r="AF400" s="354"/>
      <c r="AG400" s="354"/>
      <c r="AH400" s="354"/>
      <c r="AI400" s="354"/>
      <c r="AJ400" s="187"/>
      <c r="AK400" s="182"/>
      <c r="AL400" s="182"/>
      <c r="AM400" s="291"/>
      <c r="AN400" s="291"/>
      <c r="AO400" s="291"/>
      <c r="AP400" s="291"/>
      <c r="AQ400" s="291"/>
      <c r="AR400" s="282"/>
      <c r="AS400" s="280"/>
      <c r="AT400" s="280"/>
      <c r="AU400" s="282"/>
      <c r="AV400" s="282"/>
      <c r="AW400" s="282"/>
      <c r="AX400" s="282"/>
      <c r="AY400" s="282"/>
      <c r="AZ400" s="187"/>
      <c r="BA400" s="182"/>
    </row>
    <row r="401" spans="1:53" s="188" customFormat="1" x14ac:dyDescent="0.2">
      <c r="A401" s="182"/>
      <c r="B401" s="185" t="s">
        <v>497</v>
      </c>
      <c r="C401" s="185"/>
      <c r="D401" s="213" t="s">
        <v>145</v>
      </c>
      <c r="E401" s="338">
        <v>4</v>
      </c>
      <c r="F401" s="338">
        <v>3</v>
      </c>
      <c r="G401" s="338">
        <v>3</v>
      </c>
      <c r="H401" s="338">
        <v>3</v>
      </c>
      <c r="I401" s="338">
        <v>5</v>
      </c>
      <c r="J401" s="185"/>
      <c r="K401" s="182"/>
      <c r="L401" s="182"/>
      <c r="M401" s="245">
        <v>807.04</v>
      </c>
      <c r="N401" s="245">
        <v>500.24</v>
      </c>
      <c r="O401" s="245">
        <v>506.37</v>
      </c>
      <c r="P401" s="245">
        <v>507.62</v>
      </c>
      <c r="Q401" s="245">
        <v>2310.92</v>
      </c>
      <c r="R401" s="245"/>
      <c r="S401" s="182"/>
      <c r="T401" s="182"/>
      <c r="U401" s="352">
        <v>201.76</v>
      </c>
      <c r="V401" s="352">
        <v>166.74666666666701</v>
      </c>
      <c r="W401" s="352">
        <v>168.79</v>
      </c>
      <c r="X401" s="352">
        <v>169.20666666666699</v>
      </c>
      <c r="Y401" s="352">
        <v>462.18400000000003</v>
      </c>
      <c r="AA401" s="182"/>
      <c r="AB401" s="185"/>
      <c r="AC401" s="185"/>
      <c r="AD401" s="186"/>
      <c r="AE401" s="354"/>
      <c r="AF401" s="354"/>
      <c r="AG401" s="354"/>
      <c r="AH401" s="354"/>
      <c r="AI401" s="354"/>
      <c r="AJ401" s="187"/>
      <c r="AK401" s="182"/>
      <c r="AL401" s="182"/>
      <c r="AM401" s="291"/>
      <c r="AN401" s="291"/>
      <c r="AO401" s="291"/>
      <c r="AP401" s="291"/>
      <c r="AQ401" s="291"/>
      <c r="AR401" s="282"/>
      <c r="AS401" s="280"/>
      <c r="AT401" s="280"/>
      <c r="AU401" s="282"/>
      <c r="AV401" s="282"/>
      <c r="AW401" s="282"/>
      <c r="AX401" s="282"/>
      <c r="AY401" s="282"/>
      <c r="AZ401" s="187"/>
      <c r="BA401" s="182"/>
    </row>
    <row r="402" spans="1:53" s="188" customFormat="1" x14ac:dyDescent="0.2">
      <c r="A402" s="182"/>
      <c r="B402" s="185" t="s">
        <v>498</v>
      </c>
      <c r="C402" s="185"/>
      <c r="D402" s="213" t="s">
        <v>63</v>
      </c>
      <c r="E402" s="338">
        <v>59</v>
      </c>
      <c r="F402" s="338">
        <v>19</v>
      </c>
      <c r="G402" s="338">
        <v>10</v>
      </c>
      <c r="H402" s="338">
        <v>9</v>
      </c>
      <c r="I402" s="338">
        <v>15</v>
      </c>
      <c r="J402" s="185"/>
      <c r="K402" s="182"/>
      <c r="L402" s="182"/>
      <c r="M402" s="245">
        <v>15815.78</v>
      </c>
      <c r="N402" s="245">
        <v>3393.27</v>
      </c>
      <c r="O402" s="245">
        <v>1278.24</v>
      </c>
      <c r="P402" s="245">
        <v>1119.74</v>
      </c>
      <c r="Q402" s="245">
        <v>9767.76</v>
      </c>
      <c r="R402" s="245"/>
      <c r="S402" s="182"/>
      <c r="T402" s="182"/>
      <c r="U402" s="352">
        <v>268.06406779661</v>
      </c>
      <c r="V402" s="352">
        <v>178.593157894737</v>
      </c>
      <c r="W402" s="352">
        <v>127.824</v>
      </c>
      <c r="X402" s="352">
        <v>124.415555555556</v>
      </c>
      <c r="Y402" s="352">
        <v>651.18399999999997</v>
      </c>
      <c r="AA402" s="182"/>
      <c r="AB402" s="185"/>
      <c r="AC402" s="185"/>
      <c r="AD402" s="186"/>
      <c r="AE402" s="354"/>
      <c r="AF402" s="354"/>
      <c r="AG402" s="354"/>
      <c r="AH402" s="354"/>
      <c r="AI402" s="354"/>
      <c r="AJ402" s="187"/>
      <c r="AK402" s="182"/>
      <c r="AL402" s="182"/>
      <c r="AM402" s="291"/>
      <c r="AN402" s="291"/>
      <c r="AO402" s="291"/>
      <c r="AP402" s="291"/>
      <c r="AQ402" s="291"/>
      <c r="AR402" s="282"/>
      <c r="AS402" s="280"/>
      <c r="AT402" s="280"/>
      <c r="AU402" s="282"/>
      <c r="AV402" s="282"/>
      <c r="AW402" s="282"/>
      <c r="AX402" s="282"/>
      <c r="AY402" s="282"/>
      <c r="AZ402" s="187"/>
      <c r="BA402" s="182"/>
    </row>
    <row r="403" spans="1:53" s="188" customFormat="1" x14ac:dyDescent="0.2">
      <c r="A403" s="182"/>
      <c r="B403" s="185" t="s">
        <v>685</v>
      </c>
      <c r="C403" s="185"/>
      <c r="D403" s="213" t="s">
        <v>63</v>
      </c>
      <c r="E403" s="338">
        <v>13</v>
      </c>
      <c r="F403" s="338">
        <v>9</v>
      </c>
      <c r="G403" s="338">
        <v>2</v>
      </c>
      <c r="H403" s="338">
        <v>2</v>
      </c>
      <c r="I403" s="338">
        <v>3</v>
      </c>
      <c r="J403" s="185"/>
      <c r="K403" s="182"/>
      <c r="L403" s="182"/>
      <c r="M403" s="245">
        <v>3603.81</v>
      </c>
      <c r="N403" s="245">
        <v>1138.1400000000001</v>
      </c>
      <c r="O403" s="245">
        <v>90.36</v>
      </c>
      <c r="P403" s="245">
        <v>31.41</v>
      </c>
      <c r="Q403" s="245">
        <v>1994.22</v>
      </c>
      <c r="R403" s="245"/>
      <c r="S403" s="182"/>
      <c r="T403" s="182"/>
      <c r="U403" s="352">
        <v>277.21615384615399</v>
      </c>
      <c r="V403" s="352">
        <v>126.46</v>
      </c>
      <c r="W403" s="352">
        <v>45.18</v>
      </c>
      <c r="X403" s="352">
        <v>15.705</v>
      </c>
      <c r="Y403" s="352">
        <v>664.74</v>
      </c>
      <c r="AA403" s="182"/>
      <c r="AB403" s="185"/>
      <c r="AC403" s="185"/>
      <c r="AD403" s="186"/>
      <c r="AE403" s="354"/>
      <c r="AF403" s="354"/>
      <c r="AG403" s="354"/>
      <c r="AH403" s="354"/>
      <c r="AI403" s="354"/>
      <c r="AJ403" s="187"/>
      <c r="AK403" s="182"/>
      <c r="AL403" s="182"/>
      <c r="AM403" s="291"/>
      <c r="AN403" s="291"/>
      <c r="AO403" s="291"/>
      <c r="AP403" s="291"/>
      <c r="AQ403" s="291"/>
      <c r="AR403" s="282"/>
      <c r="AS403" s="280"/>
      <c r="AT403" s="280"/>
      <c r="AU403" s="282"/>
      <c r="AV403" s="282"/>
      <c r="AW403" s="282"/>
      <c r="AX403" s="282"/>
      <c r="AY403" s="282"/>
      <c r="AZ403" s="187"/>
      <c r="BA403" s="182"/>
    </row>
    <row r="404" spans="1:53" s="188" customFormat="1" x14ac:dyDescent="0.2">
      <c r="A404" s="182"/>
      <c r="B404" s="185" t="s">
        <v>499</v>
      </c>
      <c r="C404" s="185"/>
      <c r="D404" s="213" t="s">
        <v>97</v>
      </c>
      <c r="E404" s="338">
        <v>1</v>
      </c>
      <c r="F404" s="338"/>
      <c r="G404" s="338"/>
      <c r="H404" s="338"/>
      <c r="I404" s="338"/>
      <c r="J404" s="185"/>
      <c r="K404" s="182"/>
      <c r="L404" s="182"/>
      <c r="M404" s="245">
        <v>124.14</v>
      </c>
      <c r="N404" s="245"/>
      <c r="O404" s="245"/>
      <c r="P404" s="245"/>
      <c r="Q404" s="245"/>
      <c r="R404" s="245"/>
      <c r="S404" s="182"/>
      <c r="T404" s="182"/>
      <c r="U404" s="352">
        <v>124.14</v>
      </c>
      <c r="V404" s="352"/>
      <c r="W404" s="352"/>
      <c r="X404" s="352"/>
      <c r="Y404" s="352"/>
      <c r="AA404" s="182"/>
      <c r="AB404" s="185"/>
      <c r="AC404" s="185"/>
      <c r="AD404" s="186"/>
      <c r="AE404" s="354"/>
      <c r="AF404" s="354"/>
      <c r="AG404" s="354"/>
      <c r="AH404" s="354"/>
      <c r="AI404" s="354"/>
      <c r="AJ404" s="187"/>
      <c r="AK404" s="182"/>
      <c r="AL404" s="182"/>
      <c r="AM404" s="291"/>
      <c r="AN404" s="291"/>
      <c r="AO404" s="291"/>
      <c r="AP404" s="291"/>
      <c r="AQ404" s="291"/>
      <c r="AR404" s="282"/>
      <c r="AS404" s="280"/>
      <c r="AT404" s="280"/>
      <c r="AU404" s="282"/>
      <c r="AV404" s="282"/>
      <c r="AW404" s="282"/>
      <c r="AX404" s="282"/>
      <c r="AY404" s="282"/>
      <c r="AZ404" s="187"/>
      <c r="BA404" s="182"/>
    </row>
    <row r="405" spans="1:53" s="188" customFormat="1" x14ac:dyDescent="0.2">
      <c r="A405" s="182"/>
      <c r="B405" s="185" t="s">
        <v>499</v>
      </c>
      <c r="C405" s="185"/>
      <c r="D405" s="213" t="s">
        <v>224</v>
      </c>
      <c r="E405" s="338">
        <v>197</v>
      </c>
      <c r="F405" s="338">
        <v>67</v>
      </c>
      <c r="G405" s="338">
        <v>38</v>
      </c>
      <c r="H405" s="338">
        <v>30</v>
      </c>
      <c r="I405" s="338">
        <v>39</v>
      </c>
      <c r="J405" s="185"/>
      <c r="K405" s="182"/>
      <c r="L405" s="182"/>
      <c r="M405" s="245">
        <v>46514.41</v>
      </c>
      <c r="N405" s="245">
        <v>8058.38</v>
      </c>
      <c r="O405" s="245">
        <v>3190.7</v>
      </c>
      <c r="P405" s="245">
        <v>4068.12</v>
      </c>
      <c r="Q405" s="245">
        <v>24953.759999999998</v>
      </c>
      <c r="R405" s="245"/>
      <c r="S405" s="182"/>
      <c r="T405" s="182"/>
      <c r="U405" s="352">
        <v>236.11375634517799</v>
      </c>
      <c r="V405" s="352">
        <v>120.274328358209</v>
      </c>
      <c r="W405" s="352">
        <v>83.965789473684197</v>
      </c>
      <c r="X405" s="352">
        <v>135.60400000000001</v>
      </c>
      <c r="Y405" s="352">
        <v>639.84</v>
      </c>
      <c r="AA405" s="182"/>
      <c r="AB405" s="185"/>
      <c r="AC405" s="185"/>
      <c r="AD405" s="186"/>
      <c r="AE405" s="354"/>
      <c r="AF405" s="354"/>
      <c r="AG405" s="354"/>
      <c r="AH405" s="354"/>
      <c r="AI405" s="354"/>
      <c r="AJ405" s="187"/>
      <c r="AK405" s="182"/>
      <c r="AL405" s="182"/>
      <c r="AM405" s="291"/>
      <c r="AN405" s="291"/>
      <c r="AO405" s="291"/>
      <c r="AP405" s="291"/>
      <c r="AQ405" s="291"/>
      <c r="AR405" s="282"/>
      <c r="AS405" s="280"/>
      <c r="AT405" s="280"/>
      <c r="AU405" s="282"/>
      <c r="AV405" s="282"/>
      <c r="AW405" s="282"/>
      <c r="AX405" s="282"/>
      <c r="AY405" s="282"/>
      <c r="AZ405" s="187"/>
      <c r="BA405" s="182"/>
    </row>
    <row r="406" spans="1:53" s="188" customFormat="1" x14ac:dyDescent="0.2">
      <c r="A406" s="182"/>
      <c r="B406" s="185" t="s">
        <v>500</v>
      </c>
      <c r="C406" s="185"/>
      <c r="D406" s="213" t="s">
        <v>107</v>
      </c>
      <c r="E406" s="338">
        <v>1582</v>
      </c>
      <c r="F406" s="338">
        <v>724</v>
      </c>
      <c r="G406" s="338">
        <v>443</v>
      </c>
      <c r="H406" s="338">
        <v>365</v>
      </c>
      <c r="I406" s="338">
        <v>518</v>
      </c>
      <c r="J406" s="185"/>
      <c r="K406" s="182"/>
      <c r="L406" s="182"/>
      <c r="M406" s="245">
        <v>503287.22</v>
      </c>
      <c r="N406" s="245">
        <v>145954.82999999999</v>
      </c>
      <c r="O406" s="245">
        <v>61742.82</v>
      </c>
      <c r="P406" s="245">
        <v>46916.98</v>
      </c>
      <c r="Q406" s="245">
        <v>374875.83</v>
      </c>
      <c r="R406" s="245"/>
      <c r="S406" s="182"/>
      <c r="T406" s="182"/>
      <c r="U406" s="352">
        <v>318.13351453855898</v>
      </c>
      <c r="V406" s="352">
        <v>201.595069060773</v>
      </c>
      <c r="W406" s="352">
        <v>139.37431151241501</v>
      </c>
      <c r="X406" s="352">
        <v>128.539671232877</v>
      </c>
      <c r="Y406" s="352">
        <v>723.69851351351303</v>
      </c>
      <c r="AA406" s="182"/>
      <c r="AB406" s="185"/>
      <c r="AC406" s="185"/>
      <c r="AD406" s="186"/>
      <c r="AE406" s="354"/>
      <c r="AF406" s="354"/>
      <c r="AG406" s="354"/>
      <c r="AH406" s="354"/>
      <c r="AI406" s="354"/>
      <c r="AJ406" s="187"/>
      <c r="AK406" s="182"/>
      <c r="AL406" s="182"/>
      <c r="AM406" s="291"/>
      <c r="AN406" s="291"/>
      <c r="AO406" s="291"/>
      <c r="AP406" s="291"/>
      <c r="AQ406" s="291"/>
      <c r="AR406" s="282"/>
      <c r="AS406" s="280"/>
      <c r="AT406" s="280"/>
      <c r="AU406" s="282"/>
      <c r="AV406" s="282"/>
      <c r="AW406" s="282"/>
      <c r="AX406" s="282"/>
      <c r="AY406" s="282"/>
      <c r="AZ406" s="187"/>
      <c r="BA406" s="182"/>
    </row>
    <row r="407" spans="1:53" s="188" customFormat="1" x14ac:dyDescent="0.2">
      <c r="A407" s="182"/>
      <c r="B407" s="185" t="s">
        <v>500</v>
      </c>
      <c r="C407" s="185"/>
      <c r="D407" s="213" t="s">
        <v>818</v>
      </c>
      <c r="E407" s="338">
        <v>1</v>
      </c>
      <c r="F407" s="338"/>
      <c r="G407" s="338"/>
      <c r="H407" s="338"/>
      <c r="I407" s="338">
        <v>1</v>
      </c>
      <c r="J407" s="185"/>
      <c r="K407" s="182"/>
      <c r="L407" s="182"/>
      <c r="M407" s="245">
        <v>131.29</v>
      </c>
      <c r="N407" s="245"/>
      <c r="O407" s="245"/>
      <c r="P407" s="245"/>
      <c r="Q407" s="245">
        <v>1769.55</v>
      </c>
      <c r="R407" s="245"/>
      <c r="S407" s="182"/>
      <c r="T407" s="182"/>
      <c r="U407" s="352">
        <v>131.29</v>
      </c>
      <c r="V407" s="352"/>
      <c r="W407" s="352"/>
      <c r="X407" s="352"/>
      <c r="Y407" s="352">
        <v>1769.55</v>
      </c>
      <c r="AA407" s="182"/>
      <c r="AB407" s="185"/>
      <c r="AC407" s="185"/>
      <c r="AD407" s="186"/>
      <c r="AE407" s="354"/>
      <c r="AF407" s="354"/>
      <c r="AG407" s="354"/>
      <c r="AH407" s="354"/>
      <c r="AI407" s="354"/>
      <c r="AJ407" s="187"/>
      <c r="AK407" s="182"/>
      <c r="AL407" s="182"/>
      <c r="AM407" s="291"/>
      <c r="AN407" s="291"/>
      <c r="AO407" s="291"/>
      <c r="AP407" s="291"/>
      <c r="AQ407" s="291"/>
      <c r="AR407" s="282"/>
      <c r="AS407" s="280"/>
      <c r="AT407" s="280"/>
      <c r="AU407" s="282"/>
      <c r="AV407" s="282"/>
      <c r="AW407" s="282"/>
      <c r="AX407" s="282"/>
      <c r="AY407" s="282"/>
      <c r="AZ407" s="187"/>
      <c r="BA407" s="182"/>
    </row>
    <row r="408" spans="1:53" s="188" customFormat="1" ht="13.5" thickBot="1" x14ac:dyDescent="0.25">
      <c r="A408" s="182"/>
      <c r="B408" s="189" t="s">
        <v>502</v>
      </c>
      <c r="C408" s="189"/>
      <c r="D408" s="215" t="s">
        <v>88</v>
      </c>
      <c r="E408" s="339">
        <v>14</v>
      </c>
      <c r="F408" s="339">
        <v>7</v>
      </c>
      <c r="G408" s="339">
        <v>3</v>
      </c>
      <c r="H408" s="339">
        <v>3</v>
      </c>
      <c r="I408" s="339">
        <v>2</v>
      </c>
      <c r="J408" s="189"/>
      <c r="K408" s="182"/>
      <c r="L408" s="182"/>
      <c r="M408" s="273">
        <v>3455.62</v>
      </c>
      <c r="N408" s="273">
        <v>542.59</v>
      </c>
      <c r="O408" s="273">
        <v>190.37</v>
      </c>
      <c r="P408" s="273">
        <v>233.84</v>
      </c>
      <c r="Q408" s="273">
        <v>1109.57</v>
      </c>
      <c r="R408" s="273"/>
      <c r="S408" s="182"/>
      <c r="T408" s="182"/>
      <c r="U408" s="352">
        <v>246.83</v>
      </c>
      <c r="V408" s="352">
        <v>77.512857142857101</v>
      </c>
      <c r="W408" s="352">
        <v>63.456666666666699</v>
      </c>
      <c r="X408" s="352">
        <v>77.946666666666701</v>
      </c>
      <c r="Y408" s="352">
        <v>554.78499999999997</v>
      </c>
      <c r="AA408" s="182"/>
      <c r="AB408" s="189"/>
      <c r="AC408" s="189"/>
      <c r="AD408" s="190"/>
      <c r="AE408" s="355"/>
      <c r="AF408" s="355"/>
      <c r="AG408" s="355"/>
      <c r="AH408" s="355"/>
      <c r="AI408" s="355"/>
      <c r="AJ408" s="192"/>
      <c r="AK408" s="182"/>
      <c r="AL408" s="182"/>
      <c r="AM408" s="292"/>
      <c r="AN408" s="293"/>
      <c r="AO408" s="293"/>
      <c r="AP408" s="293"/>
      <c r="AQ408" s="293"/>
      <c r="AR408" s="284"/>
      <c r="AS408" s="280"/>
      <c r="AT408" s="280"/>
      <c r="AU408" s="283"/>
      <c r="AV408" s="284"/>
      <c r="AW408" s="284"/>
      <c r="AX408" s="284"/>
      <c r="AY408" s="284"/>
      <c r="AZ408" s="192"/>
      <c r="BA408" s="182"/>
    </row>
    <row r="409" spans="1:53" s="188" customFormat="1" x14ac:dyDescent="0.2">
      <c r="A409" s="182"/>
      <c r="B409" s="185" t="s">
        <v>819</v>
      </c>
      <c r="C409" s="185"/>
      <c r="D409" s="213" t="s">
        <v>192</v>
      </c>
      <c r="E409" s="338">
        <v>1</v>
      </c>
      <c r="F409" s="338">
        <v>1</v>
      </c>
      <c r="G409" s="338">
        <v>1</v>
      </c>
      <c r="H409" s="338">
        <v>1</v>
      </c>
      <c r="I409" s="338">
        <v>1</v>
      </c>
      <c r="J409" s="185"/>
      <c r="K409" s="182"/>
      <c r="L409" s="182"/>
      <c r="M409" s="245">
        <v>289.20999999999998</v>
      </c>
      <c r="N409" s="245">
        <v>214.92</v>
      </c>
      <c r="O409" s="245">
        <v>130.51</v>
      </c>
      <c r="P409" s="245">
        <v>118.2</v>
      </c>
      <c r="Q409" s="245">
        <v>883.96</v>
      </c>
      <c r="R409" s="245"/>
      <c r="S409" s="182"/>
      <c r="T409" s="182"/>
      <c r="U409" s="352">
        <v>289.20999999999998</v>
      </c>
      <c r="V409" s="352">
        <v>214.92</v>
      </c>
      <c r="W409" s="352">
        <v>130.51</v>
      </c>
      <c r="X409" s="352">
        <v>118.2</v>
      </c>
      <c r="Y409" s="352">
        <v>883.96</v>
      </c>
      <c r="AA409" s="182"/>
      <c r="AB409" s="185"/>
      <c r="AC409" s="185"/>
      <c r="AD409" s="186"/>
      <c r="AE409" s="354"/>
      <c r="AF409" s="354"/>
      <c r="AG409" s="354"/>
      <c r="AH409" s="354"/>
      <c r="AI409" s="354"/>
      <c r="AJ409" s="187"/>
      <c r="AK409" s="182"/>
      <c r="AL409" s="182"/>
      <c r="AM409" s="291"/>
      <c r="AN409" s="291"/>
      <c r="AO409" s="291"/>
      <c r="AP409" s="291"/>
      <c r="AQ409" s="291"/>
      <c r="AR409" s="282"/>
      <c r="AS409" s="280"/>
      <c r="AT409" s="280"/>
      <c r="AU409" s="282"/>
      <c r="AV409" s="282"/>
      <c r="AW409" s="282"/>
      <c r="AX409" s="282"/>
      <c r="AY409" s="282"/>
      <c r="AZ409" s="187"/>
      <c r="BA409" s="182"/>
    </row>
    <row r="410" spans="1:53" s="188" customFormat="1" x14ac:dyDescent="0.2">
      <c r="A410" s="182"/>
      <c r="B410" s="185" t="s">
        <v>503</v>
      </c>
      <c r="C410" s="185"/>
      <c r="D410" s="213" t="s">
        <v>460</v>
      </c>
      <c r="E410" s="338">
        <v>21</v>
      </c>
      <c r="F410" s="338">
        <v>10</v>
      </c>
      <c r="G410" s="338">
        <v>6</v>
      </c>
      <c r="H410" s="338">
        <v>7</v>
      </c>
      <c r="I410" s="338">
        <v>12</v>
      </c>
      <c r="J410" s="185"/>
      <c r="K410" s="182"/>
      <c r="L410" s="182"/>
      <c r="M410" s="245">
        <v>5314.85</v>
      </c>
      <c r="N410" s="245">
        <v>1329.46</v>
      </c>
      <c r="O410" s="245">
        <v>389.6</v>
      </c>
      <c r="P410" s="245">
        <v>648.97</v>
      </c>
      <c r="Q410" s="245">
        <v>5302.9</v>
      </c>
      <c r="R410" s="245"/>
      <c r="S410" s="182"/>
      <c r="T410" s="182"/>
      <c r="U410" s="352">
        <v>253.08809523809501</v>
      </c>
      <c r="V410" s="352">
        <v>132.946</v>
      </c>
      <c r="W410" s="352">
        <v>64.933333333333294</v>
      </c>
      <c r="X410" s="352">
        <v>92.71</v>
      </c>
      <c r="Y410" s="352">
        <v>441.90833333333302</v>
      </c>
      <c r="AA410" s="182"/>
      <c r="AB410" s="185"/>
      <c r="AC410" s="185"/>
      <c r="AD410" s="186"/>
      <c r="AE410" s="354"/>
      <c r="AF410" s="354"/>
      <c r="AG410" s="354"/>
      <c r="AH410" s="354"/>
      <c r="AI410" s="354"/>
      <c r="AJ410" s="187"/>
      <c r="AK410" s="182"/>
      <c r="AL410" s="182"/>
      <c r="AM410" s="291"/>
      <c r="AN410" s="291"/>
      <c r="AO410" s="291"/>
      <c r="AP410" s="291"/>
      <c r="AQ410" s="291"/>
      <c r="AR410" s="282"/>
      <c r="AS410" s="280"/>
      <c r="AT410" s="280"/>
      <c r="AU410" s="282"/>
      <c r="AV410" s="282"/>
      <c r="AW410" s="282"/>
      <c r="AX410" s="282"/>
      <c r="AY410" s="282"/>
      <c r="AZ410" s="187"/>
      <c r="BA410" s="182"/>
    </row>
    <row r="411" spans="1:53" s="188" customFormat="1" x14ac:dyDescent="0.2">
      <c r="A411" s="182"/>
      <c r="B411" s="185" t="s">
        <v>505</v>
      </c>
      <c r="C411" s="185"/>
      <c r="D411" s="213" t="s">
        <v>506</v>
      </c>
      <c r="E411" s="338">
        <v>47</v>
      </c>
      <c r="F411" s="338">
        <v>24</v>
      </c>
      <c r="G411" s="338">
        <v>14</v>
      </c>
      <c r="H411" s="338">
        <v>13</v>
      </c>
      <c r="I411" s="338">
        <v>26</v>
      </c>
      <c r="J411" s="185"/>
      <c r="K411" s="182"/>
      <c r="L411" s="182"/>
      <c r="M411" s="245">
        <v>13001.7</v>
      </c>
      <c r="N411" s="245">
        <v>4175.34</v>
      </c>
      <c r="O411" s="245">
        <v>1299.55</v>
      </c>
      <c r="P411" s="245">
        <v>2330.27</v>
      </c>
      <c r="Q411" s="245">
        <v>34134.239999999998</v>
      </c>
      <c r="R411" s="245"/>
      <c r="S411" s="182"/>
      <c r="T411" s="182"/>
      <c r="U411" s="352">
        <v>276.63191489361702</v>
      </c>
      <c r="V411" s="352">
        <v>173.9725</v>
      </c>
      <c r="W411" s="352">
        <v>92.825000000000003</v>
      </c>
      <c r="X411" s="352">
        <v>179.25153846153799</v>
      </c>
      <c r="Y411" s="352">
        <v>1312.85538461538</v>
      </c>
      <c r="AA411" s="182"/>
      <c r="AB411" s="185"/>
      <c r="AC411" s="185"/>
      <c r="AD411" s="186"/>
      <c r="AE411" s="354"/>
      <c r="AF411" s="354"/>
      <c r="AG411" s="354"/>
      <c r="AH411" s="354"/>
      <c r="AI411" s="354"/>
      <c r="AJ411" s="187"/>
      <c r="AK411" s="182"/>
      <c r="AL411" s="182"/>
      <c r="AM411" s="291"/>
      <c r="AN411" s="291"/>
      <c r="AO411" s="291"/>
      <c r="AP411" s="291"/>
      <c r="AQ411" s="291"/>
      <c r="AR411" s="282"/>
      <c r="AS411" s="280"/>
      <c r="AT411" s="280"/>
      <c r="AU411" s="282"/>
      <c r="AV411" s="282"/>
      <c r="AW411" s="282"/>
      <c r="AX411" s="282"/>
      <c r="AY411" s="282"/>
      <c r="AZ411" s="187"/>
      <c r="BA411" s="182"/>
    </row>
    <row r="412" spans="1:53" s="188" customFormat="1" x14ac:dyDescent="0.2">
      <c r="A412" s="182"/>
      <c r="B412" s="185" t="s">
        <v>507</v>
      </c>
      <c r="C412" s="185"/>
      <c r="D412" s="213" t="s">
        <v>104</v>
      </c>
      <c r="E412" s="338">
        <v>78</v>
      </c>
      <c r="F412" s="338">
        <v>45</v>
      </c>
      <c r="G412" s="338">
        <v>32</v>
      </c>
      <c r="H412" s="338">
        <v>21</v>
      </c>
      <c r="I412" s="338">
        <v>18</v>
      </c>
      <c r="J412" s="185"/>
      <c r="K412" s="182"/>
      <c r="L412" s="182"/>
      <c r="M412" s="245">
        <v>12475.42</v>
      </c>
      <c r="N412" s="245">
        <v>3680.43</v>
      </c>
      <c r="O412" s="245">
        <v>2304.63</v>
      </c>
      <c r="P412" s="245">
        <v>1553.64</v>
      </c>
      <c r="Q412" s="245">
        <v>7560.29</v>
      </c>
      <c r="R412" s="245"/>
      <c r="S412" s="182"/>
      <c r="T412" s="182"/>
      <c r="U412" s="352">
        <v>159.941282051282</v>
      </c>
      <c r="V412" s="352">
        <v>81.787333333333393</v>
      </c>
      <c r="W412" s="352">
        <v>72.019687500000003</v>
      </c>
      <c r="X412" s="352">
        <v>73.9828571428571</v>
      </c>
      <c r="Y412" s="352">
        <v>420.016111111111</v>
      </c>
      <c r="AA412" s="182"/>
      <c r="AB412" s="185"/>
      <c r="AC412" s="185"/>
      <c r="AD412" s="186"/>
      <c r="AE412" s="354"/>
      <c r="AF412" s="354"/>
      <c r="AG412" s="354"/>
      <c r="AH412" s="354"/>
      <c r="AI412" s="354"/>
      <c r="AJ412" s="187"/>
      <c r="AK412" s="182"/>
      <c r="AL412" s="182"/>
      <c r="AM412" s="291"/>
      <c r="AN412" s="291"/>
      <c r="AO412" s="291"/>
      <c r="AP412" s="291"/>
      <c r="AQ412" s="291"/>
      <c r="AR412" s="282"/>
      <c r="AS412" s="280"/>
      <c r="AT412" s="280"/>
      <c r="AU412" s="282"/>
      <c r="AV412" s="282"/>
      <c r="AW412" s="282"/>
      <c r="AX412" s="282"/>
      <c r="AY412" s="282"/>
      <c r="AZ412" s="187"/>
      <c r="BA412" s="182"/>
    </row>
    <row r="413" spans="1:53" s="188" customFormat="1" x14ac:dyDescent="0.2">
      <c r="A413" s="182"/>
      <c r="B413" s="185" t="s">
        <v>508</v>
      </c>
      <c r="C413" s="185"/>
      <c r="D413" s="213" t="s">
        <v>70</v>
      </c>
      <c r="E413" s="338">
        <v>1</v>
      </c>
      <c r="F413" s="338"/>
      <c r="G413" s="338"/>
      <c r="H413" s="338"/>
      <c r="I413" s="338"/>
      <c r="J413" s="185"/>
      <c r="K413" s="182"/>
      <c r="L413" s="182"/>
      <c r="M413" s="245">
        <v>99.31</v>
      </c>
      <c r="N413" s="245"/>
      <c r="O413" s="245"/>
      <c r="P413" s="245"/>
      <c r="Q413" s="245"/>
      <c r="R413" s="245"/>
      <c r="S413" s="182"/>
      <c r="T413" s="182"/>
      <c r="U413" s="352">
        <v>99.31</v>
      </c>
      <c r="V413" s="352"/>
      <c r="W413" s="352"/>
      <c r="X413" s="352"/>
      <c r="Y413" s="352"/>
      <c r="AA413" s="182"/>
      <c r="AB413" s="185"/>
      <c r="AC413" s="185"/>
      <c r="AD413" s="186"/>
      <c r="AE413" s="354"/>
      <c r="AF413" s="354"/>
      <c r="AG413" s="354"/>
      <c r="AH413" s="354"/>
      <c r="AI413" s="354"/>
      <c r="AJ413" s="187"/>
      <c r="AK413" s="182"/>
      <c r="AL413" s="182"/>
      <c r="AM413" s="291"/>
      <c r="AN413" s="291"/>
      <c r="AO413" s="291"/>
      <c r="AP413" s="291"/>
      <c r="AQ413" s="291"/>
      <c r="AR413" s="282"/>
      <c r="AS413" s="280"/>
      <c r="AT413" s="280"/>
      <c r="AU413" s="282"/>
      <c r="AV413" s="282"/>
      <c r="AW413" s="282"/>
      <c r="AX413" s="282"/>
      <c r="AY413" s="282"/>
      <c r="AZ413" s="187"/>
      <c r="BA413" s="182"/>
    </row>
    <row r="414" spans="1:53" s="188" customFormat="1" x14ac:dyDescent="0.2">
      <c r="A414" s="182"/>
      <c r="B414" s="185" t="s">
        <v>687</v>
      </c>
      <c r="C414" s="185"/>
      <c r="D414" s="213" t="s">
        <v>73</v>
      </c>
      <c r="E414" s="338">
        <v>1</v>
      </c>
      <c r="F414" s="338">
        <v>1</v>
      </c>
      <c r="G414" s="338"/>
      <c r="H414" s="338"/>
      <c r="I414" s="338"/>
      <c r="J414" s="185"/>
      <c r="K414" s="182"/>
      <c r="L414" s="182"/>
      <c r="M414" s="245">
        <v>1034.48</v>
      </c>
      <c r="N414" s="245">
        <v>412.52</v>
      </c>
      <c r="O414" s="245"/>
      <c r="P414" s="245"/>
      <c r="Q414" s="245"/>
      <c r="R414" s="245"/>
      <c r="S414" s="182"/>
      <c r="T414" s="182"/>
      <c r="U414" s="352">
        <v>1034.48</v>
      </c>
      <c r="V414" s="352">
        <v>412.52</v>
      </c>
      <c r="W414" s="352"/>
      <c r="X414" s="352"/>
      <c r="Y414" s="352"/>
      <c r="AA414" s="182"/>
      <c r="AB414" s="185"/>
      <c r="AC414" s="185"/>
      <c r="AD414" s="186"/>
      <c r="AE414" s="354"/>
      <c r="AF414" s="354"/>
      <c r="AG414" s="354"/>
      <c r="AH414" s="354"/>
      <c r="AI414" s="354"/>
      <c r="AJ414" s="187"/>
      <c r="AK414" s="182"/>
      <c r="AL414" s="182"/>
      <c r="AM414" s="291"/>
      <c r="AN414" s="291"/>
      <c r="AO414" s="291"/>
      <c r="AP414" s="291"/>
      <c r="AQ414" s="291"/>
      <c r="AR414" s="282"/>
      <c r="AS414" s="280"/>
      <c r="AT414" s="280"/>
      <c r="AU414" s="282"/>
      <c r="AV414" s="282"/>
      <c r="AW414" s="282"/>
      <c r="AX414" s="282"/>
      <c r="AY414" s="282"/>
      <c r="AZ414" s="187"/>
      <c r="BA414" s="182"/>
    </row>
    <row r="415" spans="1:53" s="188" customFormat="1" x14ac:dyDescent="0.2">
      <c r="A415" s="182"/>
      <c r="B415" s="185" t="s">
        <v>509</v>
      </c>
      <c r="C415" s="185"/>
      <c r="D415" s="213" t="s">
        <v>73</v>
      </c>
      <c r="E415" s="338">
        <v>4227</v>
      </c>
      <c r="F415" s="338">
        <v>2299</v>
      </c>
      <c r="G415" s="338">
        <v>1531</v>
      </c>
      <c r="H415" s="338">
        <v>1254</v>
      </c>
      <c r="I415" s="338">
        <v>1852</v>
      </c>
      <c r="J415" s="185"/>
      <c r="K415" s="182"/>
      <c r="L415" s="182"/>
      <c r="M415" s="245">
        <v>1305739.3899999999</v>
      </c>
      <c r="N415" s="245">
        <v>461891.04</v>
      </c>
      <c r="O415" s="245">
        <v>225957.59</v>
      </c>
      <c r="P415" s="245">
        <v>184101.4</v>
      </c>
      <c r="Q415" s="245">
        <v>1874111.71</v>
      </c>
      <c r="R415" s="245"/>
      <c r="S415" s="182"/>
      <c r="T415" s="182"/>
      <c r="U415" s="352">
        <v>308.90451620534498</v>
      </c>
      <c r="V415" s="352">
        <v>200.909543279687</v>
      </c>
      <c r="W415" s="352">
        <v>147.58823644676701</v>
      </c>
      <c r="X415" s="352">
        <v>146.81132376395499</v>
      </c>
      <c r="Y415" s="352">
        <v>1011.93936825054</v>
      </c>
      <c r="AA415" s="182"/>
      <c r="AB415" s="185"/>
      <c r="AC415" s="185"/>
      <c r="AD415" s="186"/>
      <c r="AE415" s="354"/>
      <c r="AF415" s="354"/>
      <c r="AG415" s="354"/>
      <c r="AH415" s="354"/>
      <c r="AI415" s="354"/>
      <c r="AJ415" s="187"/>
      <c r="AK415" s="182"/>
      <c r="AL415" s="182"/>
      <c r="AM415" s="291"/>
      <c r="AN415" s="291"/>
      <c r="AO415" s="291"/>
      <c r="AP415" s="291"/>
      <c r="AQ415" s="291"/>
      <c r="AR415" s="282"/>
      <c r="AS415" s="280"/>
      <c r="AT415" s="280"/>
      <c r="AU415" s="282"/>
      <c r="AV415" s="282"/>
      <c r="AW415" s="282"/>
      <c r="AX415" s="282"/>
      <c r="AY415" s="282"/>
      <c r="AZ415" s="187"/>
      <c r="BA415" s="182"/>
    </row>
    <row r="416" spans="1:53" s="188" customFormat="1" x14ac:dyDescent="0.2">
      <c r="A416" s="182"/>
      <c r="B416" s="185" t="s">
        <v>509</v>
      </c>
      <c r="C416" s="185"/>
      <c r="D416" s="213" t="s">
        <v>820</v>
      </c>
      <c r="E416" s="338">
        <v>1</v>
      </c>
      <c r="F416" s="338"/>
      <c r="G416" s="338"/>
      <c r="H416" s="338"/>
      <c r="I416" s="338"/>
      <c r="J416" s="185"/>
      <c r="K416" s="182"/>
      <c r="L416" s="182"/>
      <c r="M416" s="245">
        <v>307.64999999999998</v>
      </c>
      <c r="N416" s="245"/>
      <c r="O416" s="245"/>
      <c r="P416" s="245"/>
      <c r="Q416" s="245"/>
      <c r="R416" s="245"/>
      <c r="S416" s="182"/>
      <c r="T416" s="182"/>
      <c r="U416" s="352">
        <v>307.64999999999998</v>
      </c>
      <c r="V416" s="352"/>
      <c r="W416" s="352"/>
      <c r="X416" s="352"/>
      <c r="Y416" s="352"/>
      <c r="AA416" s="182"/>
      <c r="AB416" s="185"/>
      <c r="AC416" s="185"/>
      <c r="AD416" s="186"/>
      <c r="AE416" s="354"/>
      <c r="AF416" s="354"/>
      <c r="AG416" s="354"/>
      <c r="AH416" s="354"/>
      <c r="AI416" s="354"/>
      <c r="AJ416" s="187"/>
      <c r="AK416" s="182"/>
      <c r="AL416" s="182"/>
      <c r="AM416" s="291"/>
      <c r="AN416" s="291"/>
      <c r="AO416" s="291"/>
      <c r="AP416" s="291"/>
      <c r="AQ416" s="291"/>
      <c r="AR416" s="282"/>
      <c r="AS416" s="280"/>
      <c r="AT416" s="280"/>
      <c r="AU416" s="282"/>
      <c r="AV416" s="282"/>
      <c r="AW416" s="282"/>
      <c r="AX416" s="282"/>
      <c r="AY416" s="282"/>
      <c r="AZ416" s="187"/>
      <c r="BA416" s="182"/>
    </row>
    <row r="417" spans="1:53" s="188" customFormat="1" x14ac:dyDescent="0.2">
      <c r="A417" s="182"/>
      <c r="B417" s="185" t="s">
        <v>509</v>
      </c>
      <c r="C417" s="185"/>
      <c r="D417" s="213" t="s">
        <v>821</v>
      </c>
      <c r="E417" s="338">
        <v>1</v>
      </c>
      <c r="F417" s="338"/>
      <c r="G417" s="338"/>
      <c r="H417" s="338"/>
      <c r="I417" s="338"/>
      <c r="J417" s="185"/>
      <c r="K417" s="182"/>
      <c r="L417" s="182"/>
      <c r="M417" s="245">
        <v>831.33</v>
      </c>
      <c r="N417" s="245"/>
      <c r="O417" s="245"/>
      <c r="P417" s="245"/>
      <c r="Q417" s="245"/>
      <c r="R417" s="245"/>
      <c r="S417" s="182"/>
      <c r="T417" s="182"/>
      <c r="U417" s="352">
        <v>831.33</v>
      </c>
      <c r="V417" s="352"/>
      <c r="W417" s="352"/>
      <c r="X417" s="352"/>
      <c r="Y417" s="352"/>
      <c r="AA417" s="182"/>
      <c r="AB417" s="185"/>
      <c r="AC417" s="185"/>
      <c r="AD417" s="186"/>
      <c r="AE417" s="354"/>
      <c r="AF417" s="354"/>
      <c r="AG417" s="354"/>
      <c r="AH417" s="354"/>
      <c r="AI417" s="354"/>
      <c r="AJ417" s="187"/>
      <c r="AK417" s="182"/>
      <c r="AL417" s="182"/>
      <c r="AM417" s="291"/>
      <c r="AN417" s="291"/>
      <c r="AO417" s="291"/>
      <c r="AP417" s="291"/>
      <c r="AQ417" s="291"/>
      <c r="AR417" s="282"/>
      <c r="AS417" s="280"/>
      <c r="AT417" s="280"/>
      <c r="AU417" s="282"/>
      <c r="AV417" s="282"/>
      <c r="AW417" s="282"/>
      <c r="AX417" s="282"/>
      <c r="AY417" s="282"/>
      <c r="AZ417" s="187"/>
      <c r="BA417" s="182"/>
    </row>
    <row r="418" spans="1:53" s="188" customFormat="1" ht="13.5" thickBot="1" x14ac:dyDescent="0.25">
      <c r="A418" s="182"/>
      <c r="B418" s="189" t="s">
        <v>509</v>
      </c>
      <c r="C418" s="189"/>
      <c r="D418" s="215" t="s">
        <v>263</v>
      </c>
      <c r="E418" s="339">
        <v>1</v>
      </c>
      <c r="F418" s="339">
        <v>1</v>
      </c>
      <c r="G418" s="339">
        <v>1</v>
      </c>
      <c r="H418" s="339">
        <v>1</v>
      </c>
      <c r="I418" s="339">
        <v>1</v>
      </c>
      <c r="J418" s="189"/>
      <c r="K418" s="182"/>
      <c r="L418" s="182"/>
      <c r="M418" s="273">
        <v>451.07</v>
      </c>
      <c r="N418" s="273">
        <v>264.02</v>
      </c>
      <c r="O418" s="273">
        <v>260.77999999999997</v>
      </c>
      <c r="P418" s="273">
        <v>254.33</v>
      </c>
      <c r="Q418" s="273">
        <v>1196.76</v>
      </c>
      <c r="R418" s="273"/>
      <c r="S418" s="182"/>
      <c r="T418" s="182"/>
      <c r="U418" s="352">
        <v>451.07</v>
      </c>
      <c r="V418" s="352">
        <v>264.02</v>
      </c>
      <c r="W418" s="352">
        <v>260.77999999999997</v>
      </c>
      <c r="X418" s="352">
        <v>254.33</v>
      </c>
      <c r="Y418" s="352">
        <v>1196.76</v>
      </c>
      <c r="AA418" s="182"/>
      <c r="AB418" s="189"/>
      <c r="AC418" s="189"/>
      <c r="AD418" s="190"/>
      <c r="AE418" s="355"/>
      <c r="AF418" s="355"/>
      <c r="AG418" s="355"/>
      <c r="AH418" s="355"/>
      <c r="AI418" s="355"/>
      <c r="AJ418" s="192"/>
      <c r="AK418" s="182"/>
      <c r="AL418" s="182"/>
      <c r="AM418" s="292"/>
      <c r="AN418" s="293"/>
      <c r="AO418" s="293"/>
      <c r="AP418" s="293"/>
      <c r="AQ418" s="293"/>
      <c r="AR418" s="284"/>
      <c r="AS418" s="280"/>
      <c r="AT418" s="280"/>
      <c r="AU418" s="283"/>
      <c r="AV418" s="284"/>
      <c r="AW418" s="284"/>
      <c r="AX418" s="284"/>
      <c r="AY418" s="284"/>
      <c r="AZ418" s="192"/>
      <c r="BA418" s="182"/>
    </row>
    <row r="419" spans="1:53" s="188" customFormat="1" x14ac:dyDescent="0.2">
      <c r="A419" s="182"/>
      <c r="B419" s="185" t="s">
        <v>511</v>
      </c>
      <c r="C419" s="185"/>
      <c r="D419" s="213" t="s">
        <v>63</v>
      </c>
      <c r="E419" s="338">
        <v>4</v>
      </c>
      <c r="F419" s="338">
        <v>2</v>
      </c>
      <c r="G419" s="338">
        <v>1</v>
      </c>
      <c r="H419" s="338">
        <v>1</v>
      </c>
      <c r="I419" s="338">
        <v>2</v>
      </c>
      <c r="J419" s="185"/>
      <c r="K419" s="182"/>
      <c r="L419" s="182"/>
      <c r="M419" s="245">
        <v>1078.57</v>
      </c>
      <c r="N419" s="245">
        <v>239.93</v>
      </c>
      <c r="O419" s="245">
        <v>59.76</v>
      </c>
      <c r="P419" s="245">
        <v>72.959999999999994</v>
      </c>
      <c r="Q419" s="245">
        <v>1189.58</v>
      </c>
      <c r="R419" s="245"/>
      <c r="S419" s="182"/>
      <c r="T419" s="182"/>
      <c r="U419" s="352">
        <v>269.64249999999998</v>
      </c>
      <c r="V419" s="352">
        <v>119.965</v>
      </c>
      <c r="W419" s="352">
        <v>59.76</v>
      </c>
      <c r="X419" s="352">
        <v>72.959999999999994</v>
      </c>
      <c r="Y419" s="352">
        <v>594.79</v>
      </c>
      <c r="AA419" s="182"/>
      <c r="AB419" s="185"/>
      <c r="AC419" s="185"/>
      <c r="AD419" s="186"/>
      <c r="AE419" s="354"/>
      <c r="AF419" s="354"/>
      <c r="AG419" s="354"/>
      <c r="AH419" s="354"/>
      <c r="AI419" s="354"/>
      <c r="AJ419" s="187"/>
      <c r="AK419" s="182"/>
      <c r="AL419" s="182"/>
      <c r="AM419" s="291"/>
      <c r="AN419" s="291"/>
      <c r="AO419" s="291"/>
      <c r="AP419" s="291"/>
      <c r="AQ419" s="291"/>
      <c r="AR419" s="282"/>
      <c r="AS419" s="280"/>
      <c r="AT419" s="280"/>
      <c r="AU419" s="282"/>
      <c r="AV419" s="282"/>
      <c r="AW419" s="282"/>
      <c r="AX419" s="282"/>
      <c r="AY419" s="282"/>
      <c r="AZ419" s="187"/>
      <c r="BA419" s="182"/>
    </row>
    <row r="420" spans="1:53" s="188" customFormat="1" x14ac:dyDescent="0.2">
      <c r="A420" s="182"/>
      <c r="B420" s="185" t="s">
        <v>511</v>
      </c>
      <c r="C420" s="185"/>
      <c r="D420" s="213" t="s">
        <v>65</v>
      </c>
      <c r="E420" s="338">
        <v>425</v>
      </c>
      <c r="F420" s="338">
        <v>183</v>
      </c>
      <c r="G420" s="338">
        <v>115</v>
      </c>
      <c r="H420" s="338">
        <v>91</v>
      </c>
      <c r="I420" s="338">
        <v>126</v>
      </c>
      <c r="J420" s="185"/>
      <c r="K420" s="182"/>
      <c r="L420" s="182"/>
      <c r="M420" s="245">
        <v>95807.94</v>
      </c>
      <c r="N420" s="245">
        <v>27207.61</v>
      </c>
      <c r="O420" s="245">
        <v>12024.52</v>
      </c>
      <c r="P420" s="245">
        <v>9562.91</v>
      </c>
      <c r="Q420" s="245">
        <v>89500.29</v>
      </c>
      <c r="R420" s="245"/>
      <c r="S420" s="182"/>
      <c r="T420" s="182"/>
      <c r="U420" s="352">
        <v>225.43044705882301</v>
      </c>
      <c r="V420" s="352">
        <v>148.67546448087401</v>
      </c>
      <c r="W420" s="352">
        <v>104.561043478261</v>
      </c>
      <c r="X420" s="352">
        <v>105.086923076923</v>
      </c>
      <c r="Y420" s="352">
        <v>710.319761904762</v>
      </c>
      <c r="AA420" s="182"/>
      <c r="AB420" s="185"/>
      <c r="AC420" s="185"/>
      <c r="AD420" s="186"/>
      <c r="AE420" s="354"/>
      <c r="AF420" s="354"/>
      <c r="AG420" s="354"/>
      <c r="AH420" s="354"/>
      <c r="AI420" s="354"/>
      <c r="AJ420" s="187"/>
      <c r="AK420" s="182"/>
      <c r="AL420" s="182"/>
      <c r="AM420" s="291"/>
      <c r="AN420" s="291"/>
      <c r="AO420" s="291"/>
      <c r="AP420" s="291"/>
      <c r="AQ420" s="291"/>
      <c r="AR420" s="282"/>
      <c r="AS420" s="280"/>
      <c r="AT420" s="280"/>
      <c r="AU420" s="282"/>
      <c r="AV420" s="282"/>
      <c r="AW420" s="282"/>
      <c r="AX420" s="282"/>
      <c r="AY420" s="282"/>
      <c r="AZ420" s="187"/>
      <c r="BA420" s="182"/>
    </row>
    <row r="421" spans="1:53" s="188" customFormat="1" x14ac:dyDescent="0.2">
      <c r="A421" s="182"/>
      <c r="B421" s="185" t="s">
        <v>511</v>
      </c>
      <c r="C421" s="185"/>
      <c r="D421" s="213" t="s">
        <v>211</v>
      </c>
      <c r="E421" s="338">
        <v>1</v>
      </c>
      <c r="F421" s="338"/>
      <c r="G421" s="338"/>
      <c r="H421" s="338"/>
      <c r="I421" s="338"/>
      <c r="J421" s="185"/>
      <c r="K421" s="182"/>
      <c r="L421" s="182"/>
      <c r="M421" s="245">
        <v>1063.1600000000001</v>
      </c>
      <c r="N421" s="245"/>
      <c r="O421" s="245"/>
      <c r="P421" s="245"/>
      <c r="Q421" s="245"/>
      <c r="R421" s="245"/>
      <c r="S421" s="182"/>
      <c r="T421" s="182"/>
      <c r="U421" s="352">
        <v>1063.1600000000001</v>
      </c>
      <c r="V421" s="352"/>
      <c r="W421" s="352"/>
      <c r="X421" s="352"/>
      <c r="Y421" s="352"/>
      <c r="AA421" s="182"/>
      <c r="AB421" s="185"/>
      <c r="AC421" s="185"/>
      <c r="AD421" s="186"/>
      <c r="AE421" s="354"/>
      <c r="AF421" s="354"/>
      <c r="AG421" s="354"/>
      <c r="AH421" s="354"/>
      <c r="AI421" s="354"/>
      <c r="AJ421" s="187"/>
      <c r="AK421" s="182"/>
      <c r="AL421" s="182"/>
      <c r="AM421" s="291"/>
      <c r="AN421" s="291"/>
      <c r="AO421" s="291"/>
      <c r="AP421" s="291"/>
      <c r="AQ421" s="291"/>
      <c r="AR421" s="282"/>
      <c r="AS421" s="280"/>
      <c r="AT421" s="280"/>
      <c r="AU421" s="282"/>
      <c r="AV421" s="282"/>
      <c r="AW421" s="282"/>
      <c r="AX421" s="282"/>
      <c r="AY421" s="282"/>
      <c r="AZ421" s="187"/>
      <c r="BA421" s="182"/>
    </row>
    <row r="422" spans="1:53" s="188" customFormat="1" x14ac:dyDescent="0.2">
      <c r="A422" s="182"/>
      <c r="B422" s="185" t="s">
        <v>512</v>
      </c>
      <c r="C422" s="185"/>
      <c r="D422" s="213" t="s">
        <v>333</v>
      </c>
      <c r="E422" s="338">
        <v>50</v>
      </c>
      <c r="F422" s="338">
        <v>21</v>
      </c>
      <c r="G422" s="338">
        <v>17</v>
      </c>
      <c r="H422" s="338">
        <v>13</v>
      </c>
      <c r="I422" s="338">
        <v>16</v>
      </c>
      <c r="J422" s="185"/>
      <c r="K422" s="182"/>
      <c r="L422" s="182"/>
      <c r="M422" s="245">
        <v>9049.2800000000007</v>
      </c>
      <c r="N422" s="245">
        <v>2627.38</v>
      </c>
      <c r="O422" s="245">
        <v>1253.58</v>
      </c>
      <c r="P422" s="245">
        <v>1241.29</v>
      </c>
      <c r="Q422" s="245">
        <v>7418.84</v>
      </c>
      <c r="R422" s="245"/>
      <c r="S422" s="182"/>
      <c r="T422" s="182"/>
      <c r="U422" s="352">
        <v>180.98560000000001</v>
      </c>
      <c r="V422" s="352">
        <v>125.113333333333</v>
      </c>
      <c r="W422" s="352">
        <v>73.739999999999995</v>
      </c>
      <c r="X422" s="352">
        <v>95.483846153846102</v>
      </c>
      <c r="Y422" s="352">
        <v>463.67750000000001</v>
      </c>
      <c r="AA422" s="182"/>
      <c r="AB422" s="185"/>
      <c r="AC422" s="185"/>
      <c r="AD422" s="186"/>
      <c r="AE422" s="354"/>
      <c r="AF422" s="354"/>
      <c r="AG422" s="354"/>
      <c r="AH422" s="354"/>
      <c r="AI422" s="354"/>
      <c r="AJ422" s="187"/>
      <c r="AK422" s="182"/>
      <c r="AL422" s="182"/>
      <c r="AM422" s="291"/>
      <c r="AN422" s="291"/>
      <c r="AO422" s="291"/>
      <c r="AP422" s="291"/>
      <c r="AQ422" s="291"/>
      <c r="AR422" s="282"/>
      <c r="AS422" s="280"/>
      <c r="AT422" s="280"/>
      <c r="AU422" s="282"/>
      <c r="AV422" s="282"/>
      <c r="AW422" s="282"/>
      <c r="AX422" s="282"/>
      <c r="AY422" s="282"/>
      <c r="AZ422" s="187"/>
      <c r="BA422" s="182"/>
    </row>
    <row r="423" spans="1:53" s="188" customFormat="1" x14ac:dyDescent="0.2">
      <c r="A423" s="182"/>
      <c r="B423" s="185" t="s">
        <v>513</v>
      </c>
      <c r="C423" s="185"/>
      <c r="D423" s="213" t="s">
        <v>369</v>
      </c>
      <c r="E423" s="338">
        <v>660</v>
      </c>
      <c r="F423" s="338">
        <v>380</v>
      </c>
      <c r="G423" s="338">
        <v>173</v>
      </c>
      <c r="H423" s="338">
        <v>257</v>
      </c>
      <c r="I423" s="338">
        <v>333</v>
      </c>
      <c r="J423" s="185"/>
      <c r="K423" s="182"/>
      <c r="L423" s="182"/>
      <c r="M423" s="245">
        <v>87656.820000000094</v>
      </c>
      <c r="N423" s="245">
        <v>38172.370000000003</v>
      </c>
      <c r="O423" s="245">
        <v>11293.06</v>
      </c>
      <c r="P423" s="245">
        <v>23210.03</v>
      </c>
      <c r="Q423" s="245">
        <v>160316.73000000001</v>
      </c>
      <c r="R423" s="245"/>
      <c r="S423" s="182"/>
      <c r="T423" s="182"/>
      <c r="U423" s="352">
        <v>132.81336363636399</v>
      </c>
      <c r="V423" s="352">
        <v>100.453605263158</v>
      </c>
      <c r="W423" s="352">
        <v>65.277803468208106</v>
      </c>
      <c r="X423" s="352">
        <v>90.3114007782101</v>
      </c>
      <c r="Y423" s="352">
        <v>481.43162162162201</v>
      </c>
      <c r="AA423" s="182"/>
      <c r="AB423" s="185"/>
      <c r="AC423" s="185"/>
      <c r="AD423" s="186"/>
      <c r="AE423" s="354"/>
      <c r="AF423" s="354"/>
      <c r="AG423" s="354"/>
      <c r="AH423" s="354"/>
      <c r="AI423" s="354"/>
      <c r="AJ423" s="187"/>
      <c r="AK423" s="182"/>
      <c r="AL423" s="182"/>
      <c r="AM423" s="291"/>
      <c r="AN423" s="291"/>
      <c r="AO423" s="291"/>
      <c r="AP423" s="291"/>
      <c r="AQ423" s="291"/>
      <c r="AR423" s="282"/>
      <c r="AS423" s="280"/>
      <c r="AT423" s="280"/>
      <c r="AU423" s="282"/>
      <c r="AV423" s="282"/>
      <c r="AW423" s="282"/>
      <c r="AX423" s="282"/>
      <c r="AY423" s="282"/>
      <c r="AZ423" s="187"/>
      <c r="BA423" s="182"/>
    </row>
    <row r="424" spans="1:53" s="188" customFormat="1" x14ac:dyDescent="0.2">
      <c r="A424" s="182"/>
      <c r="B424" s="185" t="s">
        <v>515</v>
      </c>
      <c r="C424" s="185"/>
      <c r="D424" s="213" t="s">
        <v>516</v>
      </c>
      <c r="E424" s="338">
        <v>94</v>
      </c>
      <c r="F424" s="338">
        <v>33</v>
      </c>
      <c r="G424" s="338">
        <v>18</v>
      </c>
      <c r="H424" s="338">
        <v>18</v>
      </c>
      <c r="I424" s="338">
        <v>25</v>
      </c>
      <c r="J424" s="185"/>
      <c r="K424" s="182"/>
      <c r="L424" s="182"/>
      <c r="M424" s="245">
        <v>30773.77</v>
      </c>
      <c r="N424" s="245">
        <v>7176.64</v>
      </c>
      <c r="O424" s="245">
        <v>2203.52</v>
      </c>
      <c r="P424" s="245">
        <v>2994.88</v>
      </c>
      <c r="Q424" s="245">
        <v>20357.5</v>
      </c>
      <c r="R424" s="245"/>
      <c r="S424" s="182"/>
      <c r="T424" s="182"/>
      <c r="U424" s="352">
        <v>327.38053191489303</v>
      </c>
      <c r="V424" s="352">
        <v>217.47393939393899</v>
      </c>
      <c r="W424" s="352">
        <v>122.417777777778</v>
      </c>
      <c r="X424" s="352">
        <v>166.382222222222</v>
      </c>
      <c r="Y424" s="352">
        <v>814.3</v>
      </c>
      <c r="AA424" s="182"/>
      <c r="AB424" s="185"/>
      <c r="AC424" s="185"/>
      <c r="AD424" s="186"/>
      <c r="AE424" s="354"/>
      <c r="AF424" s="354"/>
      <c r="AG424" s="354"/>
      <c r="AH424" s="354"/>
      <c r="AI424" s="354"/>
      <c r="AJ424" s="187"/>
      <c r="AK424" s="182"/>
      <c r="AL424" s="182"/>
      <c r="AM424" s="291"/>
      <c r="AN424" s="291"/>
      <c r="AO424" s="291"/>
      <c r="AP424" s="291"/>
      <c r="AQ424" s="291"/>
      <c r="AR424" s="282"/>
      <c r="AS424" s="280"/>
      <c r="AT424" s="280"/>
      <c r="AU424" s="282"/>
      <c r="AV424" s="282"/>
      <c r="AW424" s="282"/>
      <c r="AX424" s="282"/>
      <c r="AY424" s="282"/>
      <c r="AZ424" s="187"/>
      <c r="BA424" s="182"/>
    </row>
    <row r="425" spans="1:53" s="188" customFormat="1" x14ac:dyDescent="0.2">
      <c r="A425" s="182"/>
      <c r="B425" s="185" t="s">
        <v>517</v>
      </c>
      <c r="C425" s="185"/>
      <c r="D425" s="213" t="s">
        <v>211</v>
      </c>
      <c r="E425" s="338">
        <v>103</v>
      </c>
      <c r="F425" s="338">
        <v>58</v>
      </c>
      <c r="G425" s="338">
        <v>39</v>
      </c>
      <c r="H425" s="338">
        <v>34</v>
      </c>
      <c r="I425" s="338">
        <v>54</v>
      </c>
      <c r="J425" s="185"/>
      <c r="K425" s="182"/>
      <c r="L425" s="182"/>
      <c r="M425" s="245">
        <v>22324.47</v>
      </c>
      <c r="N425" s="245">
        <v>6976.2</v>
      </c>
      <c r="O425" s="245">
        <v>4756.82</v>
      </c>
      <c r="P425" s="245">
        <v>6728.51</v>
      </c>
      <c r="Q425" s="245">
        <v>48133.82</v>
      </c>
      <c r="R425" s="245"/>
      <c r="S425" s="182"/>
      <c r="T425" s="182"/>
      <c r="U425" s="352">
        <v>216.74242718446601</v>
      </c>
      <c r="V425" s="352">
        <v>120.279310344828</v>
      </c>
      <c r="W425" s="352">
        <v>121.969743589744</v>
      </c>
      <c r="X425" s="352">
        <v>197.897352941176</v>
      </c>
      <c r="Y425" s="352">
        <v>891.36703703703699</v>
      </c>
      <c r="AA425" s="182"/>
      <c r="AB425" s="185"/>
      <c r="AC425" s="185"/>
      <c r="AD425" s="186"/>
      <c r="AE425" s="354"/>
      <c r="AF425" s="354"/>
      <c r="AG425" s="354"/>
      <c r="AH425" s="354"/>
      <c r="AI425" s="354"/>
      <c r="AJ425" s="187"/>
      <c r="AK425" s="182"/>
      <c r="AL425" s="182"/>
      <c r="AM425" s="291"/>
      <c r="AN425" s="291"/>
      <c r="AO425" s="291"/>
      <c r="AP425" s="291"/>
      <c r="AQ425" s="291"/>
      <c r="AR425" s="282"/>
      <c r="AS425" s="280"/>
      <c r="AT425" s="280"/>
      <c r="AU425" s="282"/>
      <c r="AV425" s="282"/>
      <c r="AW425" s="282"/>
      <c r="AX425" s="282"/>
      <c r="AY425" s="282"/>
      <c r="AZ425" s="187"/>
      <c r="BA425" s="182"/>
    </row>
    <row r="426" spans="1:53" s="188" customFormat="1" x14ac:dyDescent="0.2">
      <c r="A426" s="182"/>
      <c r="B426" s="185" t="s">
        <v>518</v>
      </c>
      <c r="C426" s="185"/>
      <c r="D426" s="213" t="s">
        <v>324</v>
      </c>
      <c r="E426" s="338"/>
      <c r="F426" s="338"/>
      <c r="G426" s="338"/>
      <c r="H426" s="338"/>
      <c r="I426" s="338">
        <v>1</v>
      </c>
      <c r="J426" s="185"/>
      <c r="K426" s="182"/>
      <c r="L426" s="182"/>
      <c r="M426" s="245"/>
      <c r="N426" s="245"/>
      <c r="O426" s="245"/>
      <c r="P426" s="245"/>
      <c r="Q426" s="245">
        <v>53.95</v>
      </c>
      <c r="R426" s="245"/>
      <c r="S426" s="182"/>
      <c r="T426" s="182"/>
      <c r="U426" s="352"/>
      <c r="V426" s="352"/>
      <c r="W426" s="352"/>
      <c r="X426" s="352"/>
      <c r="Y426" s="352">
        <v>53.95</v>
      </c>
      <c r="AA426" s="182"/>
      <c r="AB426" s="185"/>
      <c r="AC426" s="185"/>
      <c r="AD426" s="186"/>
      <c r="AE426" s="354"/>
      <c r="AF426" s="354"/>
      <c r="AG426" s="354"/>
      <c r="AH426" s="354"/>
      <c r="AI426" s="354"/>
      <c r="AJ426" s="187"/>
      <c r="AK426" s="182"/>
      <c r="AL426" s="182"/>
      <c r="AM426" s="291"/>
      <c r="AN426" s="291"/>
      <c r="AO426" s="291"/>
      <c r="AP426" s="291"/>
      <c r="AQ426" s="291"/>
      <c r="AR426" s="282"/>
      <c r="AS426" s="280"/>
      <c r="AT426" s="280"/>
      <c r="AU426" s="282"/>
      <c r="AV426" s="282"/>
      <c r="AW426" s="282"/>
      <c r="AX426" s="282"/>
      <c r="AY426" s="282"/>
      <c r="AZ426" s="187"/>
      <c r="BA426" s="182"/>
    </row>
    <row r="427" spans="1:53" s="188" customFormat="1" x14ac:dyDescent="0.2">
      <c r="A427" s="182"/>
      <c r="B427" s="185" t="s">
        <v>520</v>
      </c>
      <c r="C427" s="185"/>
      <c r="D427" s="213" t="s">
        <v>97</v>
      </c>
      <c r="E427" s="338">
        <v>1</v>
      </c>
      <c r="F427" s="338"/>
      <c r="G427" s="338"/>
      <c r="H427" s="338"/>
      <c r="I427" s="338"/>
      <c r="J427" s="185"/>
      <c r="K427" s="182"/>
      <c r="L427" s="182"/>
      <c r="M427" s="245">
        <v>314.85000000000002</v>
      </c>
      <c r="N427" s="245"/>
      <c r="O427" s="245"/>
      <c r="P427" s="245"/>
      <c r="Q427" s="245"/>
      <c r="R427" s="245"/>
      <c r="S427" s="182"/>
      <c r="T427" s="182"/>
      <c r="U427" s="352">
        <v>314.85000000000002</v>
      </c>
      <c r="V427" s="352"/>
      <c r="W427" s="352"/>
      <c r="X427" s="352"/>
      <c r="Y427" s="352"/>
      <c r="AA427" s="182"/>
      <c r="AB427" s="185"/>
      <c r="AC427" s="185"/>
      <c r="AD427" s="186"/>
      <c r="AE427" s="354"/>
      <c r="AF427" s="354"/>
      <c r="AG427" s="354"/>
      <c r="AH427" s="354"/>
      <c r="AI427" s="354"/>
      <c r="AJ427" s="187"/>
      <c r="AK427" s="182"/>
      <c r="AL427" s="182"/>
      <c r="AM427" s="291"/>
      <c r="AN427" s="291"/>
      <c r="AO427" s="291"/>
      <c r="AP427" s="291"/>
      <c r="AQ427" s="291"/>
      <c r="AR427" s="282"/>
      <c r="AS427" s="280"/>
      <c r="AT427" s="280"/>
      <c r="AU427" s="282"/>
      <c r="AV427" s="282"/>
      <c r="AW427" s="282"/>
      <c r="AX427" s="282"/>
      <c r="AY427" s="282"/>
      <c r="AZ427" s="187"/>
      <c r="BA427" s="182"/>
    </row>
    <row r="428" spans="1:53" s="188" customFormat="1" ht="13.5" thickBot="1" x14ac:dyDescent="0.25">
      <c r="A428" s="182"/>
      <c r="B428" s="189" t="s">
        <v>520</v>
      </c>
      <c r="C428" s="189"/>
      <c r="D428" s="215" t="s">
        <v>225</v>
      </c>
      <c r="E428" s="339">
        <v>72</v>
      </c>
      <c r="F428" s="339">
        <v>29</v>
      </c>
      <c r="G428" s="339">
        <v>12</v>
      </c>
      <c r="H428" s="339">
        <v>11</v>
      </c>
      <c r="I428" s="339">
        <v>19</v>
      </c>
      <c r="J428" s="189"/>
      <c r="K428" s="182"/>
      <c r="L428" s="182"/>
      <c r="M428" s="273">
        <v>20439.77</v>
      </c>
      <c r="N428" s="273">
        <v>6392.2</v>
      </c>
      <c r="O428" s="273">
        <v>1949.97</v>
      </c>
      <c r="P428" s="273">
        <v>2294.0100000000002</v>
      </c>
      <c r="Q428" s="273">
        <v>16755.7</v>
      </c>
      <c r="R428" s="273"/>
      <c r="S428" s="182"/>
      <c r="T428" s="182"/>
      <c r="U428" s="352">
        <v>283.88569444444403</v>
      </c>
      <c r="V428" s="352">
        <v>220.420689655172</v>
      </c>
      <c r="W428" s="352">
        <v>162.4975</v>
      </c>
      <c r="X428" s="352">
        <v>208.54636363636399</v>
      </c>
      <c r="Y428" s="352">
        <v>881.878947368421</v>
      </c>
      <c r="AA428" s="182"/>
      <c r="AB428" s="189"/>
      <c r="AC428" s="189"/>
      <c r="AD428" s="190"/>
      <c r="AE428" s="355"/>
      <c r="AF428" s="355"/>
      <c r="AG428" s="355"/>
      <c r="AH428" s="355"/>
      <c r="AI428" s="355"/>
      <c r="AJ428" s="192"/>
      <c r="AK428" s="182"/>
      <c r="AL428" s="182"/>
      <c r="AM428" s="292"/>
      <c r="AN428" s="293"/>
      <c r="AO428" s="293"/>
      <c r="AP428" s="293"/>
      <c r="AQ428" s="293"/>
      <c r="AR428" s="284"/>
      <c r="AS428" s="280"/>
      <c r="AT428" s="280"/>
      <c r="AU428" s="283"/>
      <c r="AV428" s="284"/>
      <c r="AW428" s="284"/>
      <c r="AX428" s="284"/>
      <c r="AY428" s="284"/>
      <c r="AZ428" s="192"/>
      <c r="BA428" s="182"/>
    </row>
    <row r="429" spans="1:53" s="188" customFormat="1" x14ac:dyDescent="0.2">
      <c r="A429" s="182"/>
      <c r="B429" s="185" t="s">
        <v>688</v>
      </c>
      <c r="C429" s="185"/>
      <c r="D429" s="213" t="s">
        <v>88</v>
      </c>
      <c r="E429" s="338">
        <v>16</v>
      </c>
      <c r="F429" s="338">
        <v>8</v>
      </c>
      <c r="G429" s="338">
        <v>9</v>
      </c>
      <c r="H429" s="338">
        <v>7</v>
      </c>
      <c r="I429" s="338">
        <v>10</v>
      </c>
      <c r="J429" s="185"/>
      <c r="K429" s="182"/>
      <c r="L429" s="182"/>
      <c r="M429" s="245">
        <v>5616.64</v>
      </c>
      <c r="N429" s="245">
        <v>2430.5</v>
      </c>
      <c r="O429" s="245">
        <v>2298.3200000000002</v>
      </c>
      <c r="P429" s="245">
        <v>1753.36</v>
      </c>
      <c r="Q429" s="245">
        <v>12095.86</v>
      </c>
      <c r="R429" s="245"/>
      <c r="S429" s="182"/>
      <c r="T429" s="182"/>
      <c r="U429" s="352">
        <v>351.04</v>
      </c>
      <c r="V429" s="352">
        <v>303.8125</v>
      </c>
      <c r="W429" s="352">
        <v>255.36888888888899</v>
      </c>
      <c r="X429" s="352">
        <v>250.48</v>
      </c>
      <c r="Y429" s="352">
        <v>1209.586</v>
      </c>
      <c r="AA429" s="182"/>
      <c r="AB429" s="185"/>
      <c r="AC429" s="185"/>
      <c r="AD429" s="186"/>
      <c r="AE429" s="354"/>
      <c r="AF429" s="354"/>
      <c r="AG429" s="354"/>
      <c r="AH429" s="354"/>
      <c r="AI429" s="354"/>
      <c r="AJ429" s="187"/>
      <c r="AK429" s="182"/>
      <c r="AL429" s="182"/>
      <c r="AM429" s="291"/>
      <c r="AN429" s="291"/>
      <c r="AO429" s="291"/>
      <c r="AP429" s="291"/>
      <c r="AQ429" s="291"/>
      <c r="AR429" s="282"/>
      <c r="AS429" s="280"/>
      <c r="AT429" s="280"/>
      <c r="AU429" s="282"/>
      <c r="AV429" s="282"/>
      <c r="AW429" s="282"/>
      <c r="AX429" s="282"/>
      <c r="AY429" s="282"/>
      <c r="AZ429" s="187"/>
      <c r="BA429" s="182"/>
    </row>
    <row r="430" spans="1:53" s="188" customFormat="1" x14ac:dyDescent="0.2">
      <c r="A430" s="182"/>
      <c r="B430" s="185" t="s">
        <v>822</v>
      </c>
      <c r="C430" s="185"/>
      <c r="D430" s="213" t="s">
        <v>88</v>
      </c>
      <c r="E430" s="338">
        <v>1</v>
      </c>
      <c r="F430" s="338"/>
      <c r="G430" s="338"/>
      <c r="H430" s="338"/>
      <c r="I430" s="338"/>
      <c r="J430" s="185"/>
      <c r="K430" s="182"/>
      <c r="L430" s="182"/>
      <c r="M430" s="245">
        <v>101.9</v>
      </c>
      <c r="N430" s="245"/>
      <c r="O430" s="245"/>
      <c r="P430" s="245"/>
      <c r="Q430" s="245"/>
      <c r="R430" s="245"/>
      <c r="S430" s="182"/>
      <c r="T430" s="182"/>
      <c r="U430" s="352">
        <v>101.9</v>
      </c>
      <c r="V430" s="352"/>
      <c r="W430" s="352"/>
      <c r="X430" s="352"/>
      <c r="Y430" s="352"/>
      <c r="AA430" s="182"/>
      <c r="AB430" s="185"/>
      <c r="AC430" s="185"/>
      <c r="AD430" s="186"/>
      <c r="AE430" s="354"/>
      <c r="AF430" s="354"/>
      <c r="AG430" s="354"/>
      <c r="AH430" s="354"/>
      <c r="AI430" s="354"/>
      <c r="AJ430" s="187"/>
      <c r="AK430" s="182"/>
      <c r="AL430" s="182"/>
      <c r="AM430" s="291"/>
      <c r="AN430" s="291"/>
      <c r="AO430" s="291"/>
      <c r="AP430" s="291"/>
      <c r="AQ430" s="291"/>
      <c r="AR430" s="282"/>
      <c r="AS430" s="280"/>
      <c r="AT430" s="280"/>
      <c r="AU430" s="282"/>
      <c r="AV430" s="282"/>
      <c r="AW430" s="282"/>
      <c r="AX430" s="282"/>
      <c r="AY430" s="282"/>
      <c r="AZ430" s="187"/>
      <c r="BA430" s="182"/>
    </row>
    <row r="431" spans="1:53" s="188" customFormat="1" x14ac:dyDescent="0.2">
      <c r="A431" s="182"/>
      <c r="B431" s="185" t="s">
        <v>522</v>
      </c>
      <c r="C431" s="185"/>
      <c r="D431" s="213" t="s">
        <v>104</v>
      </c>
      <c r="E431" s="338">
        <v>1</v>
      </c>
      <c r="F431" s="338"/>
      <c r="G431" s="338"/>
      <c r="H431" s="338"/>
      <c r="I431" s="338"/>
      <c r="J431" s="185"/>
      <c r="K431" s="182"/>
      <c r="L431" s="182"/>
      <c r="M431" s="245">
        <v>230.37</v>
      </c>
      <c r="N431" s="245"/>
      <c r="O431" s="245"/>
      <c r="P431" s="245"/>
      <c r="Q431" s="245"/>
      <c r="R431" s="245"/>
      <c r="S431" s="182"/>
      <c r="T431" s="182"/>
      <c r="U431" s="352">
        <v>230.37</v>
      </c>
      <c r="V431" s="352"/>
      <c r="W431" s="352"/>
      <c r="X431" s="352"/>
      <c r="Y431" s="352"/>
      <c r="AA431" s="182"/>
      <c r="AB431" s="185"/>
      <c r="AC431" s="185"/>
      <c r="AD431" s="186"/>
      <c r="AE431" s="354"/>
      <c r="AF431" s="354"/>
      <c r="AG431" s="354"/>
      <c r="AH431" s="354"/>
      <c r="AI431" s="354"/>
      <c r="AJ431" s="187"/>
      <c r="AK431" s="182"/>
      <c r="AL431" s="182"/>
      <c r="AM431" s="291"/>
      <c r="AN431" s="291"/>
      <c r="AO431" s="291"/>
      <c r="AP431" s="291"/>
      <c r="AQ431" s="291"/>
      <c r="AR431" s="282"/>
      <c r="AS431" s="280"/>
      <c r="AT431" s="280"/>
      <c r="AU431" s="282"/>
      <c r="AV431" s="282"/>
      <c r="AW431" s="282"/>
      <c r="AX431" s="282"/>
      <c r="AY431" s="282"/>
      <c r="AZ431" s="187"/>
      <c r="BA431" s="182"/>
    </row>
    <row r="432" spans="1:53" s="188" customFormat="1" x14ac:dyDescent="0.2">
      <c r="A432" s="182"/>
      <c r="B432" s="185" t="s">
        <v>823</v>
      </c>
      <c r="C432" s="185"/>
      <c r="D432" s="213" t="s">
        <v>203</v>
      </c>
      <c r="E432" s="338">
        <v>1</v>
      </c>
      <c r="F432" s="338"/>
      <c r="G432" s="338"/>
      <c r="H432" s="338"/>
      <c r="I432" s="338"/>
      <c r="J432" s="185"/>
      <c r="K432" s="182"/>
      <c r="L432" s="182"/>
      <c r="M432" s="245">
        <v>76.2</v>
      </c>
      <c r="N432" s="245"/>
      <c r="O432" s="245"/>
      <c r="P432" s="245"/>
      <c r="Q432" s="245"/>
      <c r="R432" s="245"/>
      <c r="S432" s="182"/>
      <c r="T432" s="182"/>
      <c r="U432" s="352">
        <v>76.2</v>
      </c>
      <c r="V432" s="352"/>
      <c r="W432" s="352"/>
      <c r="X432" s="352"/>
      <c r="Y432" s="352"/>
      <c r="AA432" s="182"/>
      <c r="AB432" s="185"/>
      <c r="AC432" s="185"/>
      <c r="AD432" s="186"/>
      <c r="AE432" s="354"/>
      <c r="AF432" s="354"/>
      <c r="AG432" s="354"/>
      <c r="AH432" s="354"/>
      <c r="AI432" s="354"/>
      <c r="AJ432" s="187"/>
      <c r="AK432" s="182"/>
      <c r="AL432" s="182"/>
      <c r="AM432" s="291"/>
      <c r="AN432" s="291"/>
      <c r="AO432" s="291"/>
      <c r="AP432" s="291"/>
      <c r="AQ432" s="291"/>
      <c r="AR432" s="282"/>
      <c r="AS432" s="280"/>
      <c r="AT432" s="280"/>
      <c r="AU432" s="282"/>
      <c r="AV432" s="282"/>
      <c r="AW432" s="282"/>
      <c r="AX432" s="282"/>
      <c r="AY432" s="282"/>
      <c r="AZ432" s="187"/>
      <c r="BA432" s="182"/>
    </row>
    <row r="433" spans="1:53" s="188" customFormat="1" x14ac:dyDescent="0.2">
      <c r="A433" s="182"/>
      <c r="B433" s="185" t="s">
        <v>523</v>
      </c>
      <c r="C433" s="185"/>
      <c r="D433" s="213" t="s">
        <v>86</v>
      </c>
      <c r="E433" s="338">
        <v>14</v>
      </c>
      <c r="F433" s="338">
        <v>6</v>
      </c>
      <c r="G433" s="338">
        <v>2</v>
      </c>
      <c r="H433" s="338">
        <v>2</v>
      </c>
      <c r="I433" s="338">
        <v>2</v>
      </c>
      <c r="J433" s="185"/>
      <c r="K433" s="182"/>
      <c r="L433" s="182"/>
      <c r="M433" s="245">
        <v>4409.07</v>
      </c>
      <c r="N433" s="245">
        <v>1027.43</v>
      </c>
      <c r="O433" s="245">
        <v>210.78</v>
      </c>
      <c r="P433" s="245">
        <v>218.83</v>
      </c>
      <c r="Q433" s="245">
        <v>2688.37</v>
      </c>
      <c r="R433" s="245"/>
      <c r="S433" s="182"/>
      <c r="T433" s="182"/>
      <c r="U433" s="352">
        <v>314.93357142857099</v>
      </c>
      <c r="V433" s="352">
        <v>171.238333333333</v>
      </c>
      <c r="W433" s="352">
        <v>105.39</v>
      </c>
      <c r="X433" s="352">
        <v>109.41500000000001</v>
      </c>
      <c r="Y433" s="352">
        <v>1344.1849999999999</v>
      </c>
      <c r="AA433" s="182"/>
      <c r="AB433" s="185"/>
      <c r="AC433" s="185"/>
      <c r="AD433" s="186"/>
      <c r="AE433" s="354"/>
      <c r="AF433" s="354"/>
      <c r="AG433" s="354"/>
      <c r="AH433" s="354"/>
      <c r="AI433" s="354"/>
      <c r="AJ433" s="187"/>
      <c r="AK433" s="182"/>
      <c r="AL433" s="182"/>
      <c r="AM433" s="291"/>
      <c r="AN433" s="291"/>
      <c r="AO433" s="291"/>
      <c r="AP433" s="291"/>
      <c r="AQ433" s="291"/>
      <c r="AR433" s="282"/>
      <c r="AS433" s="280"/>
      <c r="AT433" s="280"/>
      <c r="AU433" s="282"/>
      <c r="AV433" s="282"/>
      <c r="AW433" s="282"/>
      <c r="AX433" s="282"/>
      <c r="AY433" s="282"/>
      <c r="AZ433" s="187"/>
      <c r="BA433" s="182"/>
    </row>
    <row r="434" spans="1:53" s="188" customFormat="1" x14ac:dyDescent="0.2">
      <c r="A434" s="182"/>
      <c r="B434" s="185" t="s">
        <v>524</v>
      </c>
      <c r="C434" s="185"/>
      <c r="D434" s="213" t="s">
        <v>127</v>
      </c>
      <c r="E434" s="338">
        <v>10</v>
      </c>
      <c r="F434" s="338">
        <v>4</v>
      </c>
      <c r="G434" s="338">
        <v>3</v>
      </c>
      <c r="H434" s="338">
        <v>2</v>
      </c>
      <c r="I434" s="338">
        <v>3</v>
      </c>
      <c r="J434" s="185"/>
      <c r="K434" s="182"/>
      <c r="L434" s="182"/>
      <c r="M434" s="245">
        <v>3230.02</v>
      </c>
      <c r="N434" s="245">
        <v>763.17</v>
      </c>
      <c r="O434" s="245">
        <v>453.62</v>
      </c>
      <c r="P434" s="245">
        <v>35.35</v>
      </c>
      <c r="Q434" s="245">
        <v>1858.99</v>
      </c>
      <c r="R434" s="245"/>
      <c r="S434" s="182"/>
      <c r="T434" s="182"/>
      <c r="U434" s="352">
        <v>323.00200000000001</v>
      </c>
      <c r="V434" s="352">
        <v>190.79249999999999</v>
      </c>
      <c r="W434" s="352">
        <v>151.20666666666699</v>
      </c>
      <c r="X434" s="352">
        <v>17.675000000000001</v>
      </c>
      <c r="Y434" s="352">
        <v>619.66333333333296</v>
      </c>
      <c r="AA434" s="182"/>
      <c r="AB434" s="185"/>
      <c r="AC434" s="185"/>
      <c r="AD434" s="186"/>
      <c r="AE434" s="354"/>
      <c r="AF434" s="354"/>
      <c r="AG434" s="354"/>
      <c r="AH434" s="354"/>
      <c r="AI434" s="354"/>
      <c r="AJ434" s="187"/>
      <c r="AK434" s="182"/>
      <c r="AL434" s="182"/>
      <c r="AM434" s="291"/>
      <c r="AN434" s="291"/>
      <c r="AO434" s="291"/>
      <c r="AP434" s="291"/>
      <c r="AQ434" s="291"/>
      <c r="AR434" s="282"/>
      <c r="AS434" s="280"/>
      <c r="AT434" s="280"/>
      <c r="AU434" s="282"/>
      <c r="AV434" s="282"/>
      <c r="AW434" s="282"/>
      <c r="AX434" s="282"/>
      <c r="AY434" s="282"/>
      <c r="AZ434" s="187"/>
      <c r="BA434" s="182"/>
    </row>
    <row r="435" spans="1:53" s="188" customFormat="1" x14ac:dyDescent="0.2">
      <c r="A435" s="182"/>
      <c r="B435" s="185" t="s">
        <v>525</v>
      </c>
      <c r="C435" s="185"/>
      <c r="D435" s="213" t="s">
        <v>77</v>
      </c>
      <c r="E435" s="338">
        <v>71</v>
      </c>
      <c r="F435" s="338">
        <v>30</v>
      </c>
      <c r="G435" s="338">
        <v>22</v>
      </c>
      <c r="H435" s="338">
        <v>20</v>
      </c>
      <c r="I435" s="338">
        <v>29</v>
      </c>
      <c r="J435" s="185"/>
      <c r="K435" s="182"/>
      <c r="L435" s="182"/>
      <c r="M435" s="245">
        <v>18230.580000000002</v>
      </c>
      <c r="N435" s="245">
        <v>4498.34</v>
      </c>
      <c r="O435" s="245">
        <v>2854.15</v>
      </c>
      <c r="P435" s="245">
        <v>3431.46</v>
      </c>
      <c r="Q435" s="245">
        <v>39889.75</v>
      </c>
      <c r="R435" s="245"/>
      <c r="S435" s="182"/>
      <c r="T435" s="182"/>
      <c r="U435" s="352">
        <v>256.768732394366</v>
      </c>
      <c r="V435" s="352">
        <v>149.94466666666699</v>
      </c>
      <c r="W435" s="352">
        <v>129.73409090909101</v>
      </c>
      <c r="X435" s="352">
        <v>171.57300000000001</v>
      </c>
      <c r="Y435" s="352">
        <v>1375.5086206896499</v>
      </c>
      <c r="AA435" s="182"/>
      <c r="AB435" s="185"/>
      <c r="AC435" s="185"/>
      <c r="AD435" s="186"/>
      <c r="AE435" s="354"/>
      <c r="AF435" s="354"/>
      <c r="AG435" s="354"/>
      <c r="AH435" s="354"/>
      <c r="AI435" s="354"/>
      <c r="AJ435" s="187"/>
      <c r="AK435" s="182"/>
      <c r="AL435" s="182"/>
      <c r="AM435" s="291"/>
      <c r="AN435" s="291"/>
      <c r="AO435" s="291"/>
      <c r="AP435" s="291"/>
      <c r="AQ435" s="291"/>
      <c r="AR435" s="282"/>
      <c r="AS435" s="280"/>
      <c r="AT435" s="280"/>
      <c r="AU435" s="282"/>
      <c r="AV435" s="282"/>
      <c r="AW435" s="282"/>
      <c r="AX435" s="282"/>
      <c r="AY435" s="282"/>
      <c r="AZ435" s="187"/>
      <c r="BA435" s="182"/>
    </row>
    <row r="436" spans="1:53" s="188" customFormat="1" x14ac:dyDescent="0.2">
      <c r="A436" s="182"/>
      <c r="B436" s="185" t="s">
        <v>526</v>
      </c>
      <c r="C436" s="185"/>
      <c r="D436" s="213" t="s">
        <v>527</v>
      </c>
      <c r="E436" s="338">
        <v>84</v>
      </c>
      <c r="F436" s="338">
        <v>37</v>
      </c>
      <c r="G436" s="338">
        <v>5</v>
      </c>
      <c r="H436" s="338">
        <v>16</v>
      </c>
      <c r="I436" s="338">
        <v>14</v>
      </c>
      <c r="J436" s="185"/>
      <c r="K436" s="182"/>
      <c r="L436" s="182"/>
      <c r="M436" s="245">
        <v>15764.55</v>
      </c>
      <c r="N436" s="245">
        <v>2658.75</v>
      </c>
      <c r="O436" s="245">
        <v>219.84</v>
      </c>
      <c r="P436" s="245">
        <v>704.28</v>
      </c>
      <c r="Q436" s="245">
        <v>4286.49</v>
      </c>
      <c r="R436" s="245"/>
      <c r="S436" s="182"/>
      <c r="T436" s="182"/>
      <c r="U436" s="352">
        <v>187.67321428571401</v>
      </c>
      <c r="V436" s="352">
        <v>71.858108108108098</v>
      </c>
      <c r="W436" s="352">
        <v>43.968000000000004</v>
      </c>
      <c r="X436" s="352">
        <v>44.017499999999998</v>
      </c>
      <c r="Y436" s="352">
        <v>306.17785714285702</v>
      </c>
      <c r="AA436" s="182"/>
      <c r="AB436" s="185"/>
      <c r="AC436" s="185"/>
      <c r="AD436" s="186"/>
      <c r="AE436" s="354"/>
      <c r="AF436" s="354"/>
      <c r="AG436" s="354"/>
      <c r="AH436" s="354"/>
      <c r="AI436" s="354"/>
      <c r="AJ436" s="187"/>
      <c r="AK436" s="182"/>
      <c r="AL436" s="182"/>
      <c r="AM436" s="291"/>
      <c r="AN436" s="291"/>
      <c r="AO436" s="291"/>
      <c r="AP436" s="291"/>
      <c r="AQ436" s="291"/>
      <c r="AR436" s="282"/>
      <c r="AS436" s="280"/>
      <c r="AT436" s="280"/>
      <c r="AU436" s="282"/>
      <c r="AV436" s="282"/>
      <c r="AW436" s="282"/>
      <c r="AX436" s="282"/>
      <c r="AY436" s="282"/>
      <c r="AZ436" s="187"/>
      <c r="BA436" s="182"/>
    </row>
    <row r="437" spans="1:53" s="188" customFormat="1" x14ac:dyDescent="0.2">
      <c r="A437" s="182"/>
      <c r="B437" s="185" t="s">
        <v>528</v>
      </c>
      <c r="C437" s="185"/>
      <c r="D437" s="213" t="s">
        <v>145</v>
      </c>
      <c r="E437" s="338">
        <v>8</v>
      </c>
      <c r="F437" s="338">
        <v>3</v>
      </c>
      <c r="G437" s="338">
        <v>3</v>
      </c>
      <c r="H437" s="338">
        <v>2</v>
      </c>
      <c r="I437" s="338">
        <v>3</v>
      </c>
      <c r="J437" s="185"/>
      <c r="K437" s="182"/>
      <c r="L437" s="182"/>
      <c r="M437" s="245">
        <v>1860.84</v>
      </c>
      <c r="N437" s="245">
        <v>464.62</v>
      </c>
      <c r="O437" s="245">
        <v>376.85</v>
      </c>
      <c r="P437" s="245">
        <v>433.69</v>
      </c>
      <c r="Q437" s="245">
        <v>2045.41</v>
      </c>
      <c r="R437" s="245"/>
      <c r="S437" s="182"/>
      <c r="T437" s="182"/>
      <c r="U437" s="352">
        <v>232.60499999999999</v>
      </c>
      <c r="V437" s="352">
        <v>154.87333333333299</v>
      </c>
      <c r="W437" s="352">
        <v>125.616666666667</v>
      </c>
      <c r="X437" s="352">
        <v>216.845</v>
      </c>
      <c r="Y437" s="352">
        <v>681.80333333333294</v>
      </c>
      <c r="AA437" s="182"/>
      <c r="AB437" s="185"/>
      <c r="AC437" s="185"/>
      <c r="AD437" s="186"/>
      <c r="AE437" s="354"/>
      <c r="AF437" s="354"/>
      <c r="AG437" s="354"/>
      <c r="AH437" s="354"/>
      <c r="AI437" s="354"/>
      <c r="AJ437" s="187"/>
      <c r="AK437" s="182"/>
      <c r="AL437" s="182"/>
      <c r="AM437" s="291"/>
      <c r="AN437" s="291"/>
      <c r="AO437" s="291"/>
      <c r="AP437" s="291"/>
      <c r="AQ437" s="291"/>
      <c r="AR437" s="282"/>
      <c r="AS437" s="280"/>
      <c r="AT437" s="280"/>
      <c r="AU437" s="282"/>
      <c r="AV437" s="282"/>
      <c r="AW437" s="282"/>
      <c r="AX437" s="282"/>
      <c r="AY437" s="282"/>
      <c r="AZ437" s="187"/>
      <c r="BA437" s="182"/>
    </row>
    <row r="438" spans="1:53" s="188" customFormat="1" x14ac:dyDescent="0.2">
      <c r="A438" s="182"/>
      <c r="B438" s="185" t="s">
        <v>689</v>
      </c>
      <c r="C438" s="185"/>
      <c r="D438" s="213" t="s">
        <v>145</v>
      </c>
      <c r="E438" s="338">
        <v>54</v>
      </c>
      <c r="F438" s="338">
        <v>26</v>
      </c>
      <c r="G438" s="338">
        <v>15</v>
      </c>
      <c r="H438" s="338">
        <v>10</v>
      </c>
      <c r="I438" s="338">
        <v>13</v>
      </c>
      <c r="J438" s="185"/>
      <c r="K438" s="182"/>
      <c r="L438" s="182"/>
      <c r="M438" s="245">
        <v>16131.4</v>
      </c>
      <c r="N438" s="245">
        <v>5473.73</v>
      </c>
      <c r="O438" s="245">
        <v>1548.49</v>
      </c>
      <c r="P438" s="245">
        <v>1175.43</v>
      </c>
      <c r="Q438" s="245">
        <v>9465.39</v>
      </c>
      <c r="R438" s="245"/>
      <c r="S438" s="182"/>
      <c r="T438" s="182"/>
      <c r="U438" s="352">
        <v>298.72962962962998</v>
      </c>
      <c r="V438" s="352">
        <v>210.52807692307701</v>
      </c>
      <c r="W438" s="352">
        <v>103.232666666667</v>
      </c>
      <c r="X438" s="352">
        <v>117.54300000000001</v>
      </c>
      <c r="Y438" s="352">
        <v>728.10692307692295</v>
      </c>
      <c r="AA438" s="182"/>
      <c r="AB438" s="185"/>
      <c r="AC438" s="185"/>
      <c r="AD438" s="186"/>
      <c r="AE438" s="354"/>
      <c r="AF438" s="354"/>
      <c r="AG438" s="354"/>
      <c r="AH438" s="354"/>
      <c r="AI438" s="354"/>
      <c r="AJ438" s="187"/>
      <c r="AK438" s="182"/>
      <c r="AL438" s="182"/>
      <c r="AM438" s="291"/>
      <c r="AN438" s="291"/>
      <c r="AO438" s="291"/>
      <c r="AP438" s="291"/>
      <c r="AQ438" s="291"/>
      <c r="AR438" s="282"/>
      <c r="AS438" s="280"/>
      <c r="AT438" s="280"/>
      <c r="AU438" s="282"/>
      <c r="AV438" s="282"/>
      <c r="AW438" s="282"/>
      <c r="AX438" s="282"/>
      <c r="AY438" s="282"/>
      <c r="AZ438" s="187"/>
      <c r="BA438" s="182"/>
    </row>
    <row r="439" spans="1:53" s="188" customFormat="1" x14ac:dyDescent="0.2">
      <c r="A439" s="182"/>
      <c r="B439" s="185" t="s">
        <v>529</v>
      </c>
      <c r="C439" s="185"/>
      <c r="D439" s="213" t="s">
        <v>501</v>
      </c>
      <c r="E439" s="338">
        <v>440</v>
      </c>
      <c r="F439" s="338">
        <v>239</v>
      </c>
      <c r="G439" s="338">
        <v>181</v>
      </c>
      <c r="H439" s="338">
        <v>147</v>
      </c>
      <c r="I439" s="338">
        <v>211</v>
      </c>
      <c r="J439" s="185"/>
      <c r="K439" s="182"/>
      <c r="L439" s="182"/>
      <c r="M439" s="245">
        <v>103742.2</v>
      </c>
      <c r="N439" s="245">
        <v>30686.23</v>
      </c>
      <c r="O439" s="245">
        <v>22345.02</v>
      </c>
      <c r="P439" s="245">
        <v>15648.47</v>
      </c>
      <c r="Q439" s="245">
        <v>130792.21</v>
      </c>
      <c r="R439" s="245"/>
      <c r="S439" s="182"/>
      <c r="T439" s="182"/>
      <c r="U439" s="352">
        <v>235.77772727272699</v>
      </c>
      <c r="V439" s="352">
        <v>128.39426778242699</v>
      </c>
      <c r="W439" s="352">
        <v>123.45314917127099</v>
      </c>
      <c r="X439" s="352">
        <v>106.452176870748</v>
      </c>
      <c r="Y439" s="352">
        <v>619.86829383886197</v>
      </c>
      <c r="AA439" s="182"/>
      <c r="AB439" s="185"/>
      <c r="AC439" s="185"/>
      <c r="AD439" s="186"/>
      <c r="AE439" s="354"/>
      <c r="AF439" s="354"/>
      <c r="AG439" s="354"/>
      <c r="AH439" s="354"/>
      <c r="AI439" s="354"/>
      <c r="AJ439" s="187"/>
      <c r="AK439" s="182"/>
      <c r="AL439" s="182"/>
      <c r="AM439" s="291"/>
      <c r="AN439" s="291"/>
      <c r="AO439" s="291"/>
      <c r="AP439" s="291"/>
      <c r="AQ439" s="291"/>
      <c r="AR439" s="282"/>
      <c r="AS439" s="280"/>
      <c r="AT439" s="280"/>
      <c r="AU439" s="282"/>
      <c r="AV439" s="282"/>
      <c r="AW439" s="282"/>
      <c r="AX439" s="282"/>
      <c r="AY439" s="282"/>
      <c r="AZ439" s="187"/>
      <c r="BA439" s="182"/>
    </row>
    <row r="440" spans="1:53" s="188" customFormat="1" x14ac:dyDescent="0.2">
      <c r="A440" s="182"/>
      <c r="B440" s="185" t="s">
        <v>530</v>
      </c>
      <c r="C440" s="185"/>
      <c r="D440" s="213" t="s">
        <v>531</v>
      </c>
      <c r="E440" s="338">
        <v>9</v>
      </c>
      <c r="F440" s="338">
        <v>8</v>
      </c>
      <c r="G440" s="338">
        <v>7</v>
      </c>
      <c r="H440" s="338">
        <v>6</v>
      </c>
      <c r="I440" s="338">
        <v>4</v>
      </c>
      <c r="J440" s="185"/>
      <c r="K440" s="182"/>
      <c r="L440" s="182"/>
      <c r="M440" s="245">
        <v>1810.32</v>
      </c>
      <c r="N440" s="245">
        <v>668</v>
      </c>
      <c r="O440" s="245">
        <v>202.94</v>
      </c>
      <c r="P440" s="245">
        <v>259.94</v>
      </c>
      <c r="Q440" s="245">
        <v>294.10000000000002</v>
      </c>
      <c r="R440" s="245"/>
      <c r="S440" s="182"/>
      <c r="T440" s="182"/>
      <c r="U440" s="352">
        <v>201.14666666666699</v>
      </c>
      <c r="V440" s="352">
        <v>83.5</v>
      </c>
      <c r="W440" s="352">
        <v>28.9914285714286</v>
      </c>
      <c r="X440" s="352">
        <v>43.323333333333302</v>
      </c>
      <c r="Y440" s="352">
        <v>73.525000000000006</v>
      </c>
      <c r="AA440" s="182"/>
      <c r="AB440" s="185"/>
      <c r="AC440" s="185"/>
      <c r="AD440" s="186"/>
      <c r="AE440" s="354"/>
      <c r="AF440" s="354"/>
      <c r="AG440" s="354"/>
      <c r="AH440" s="354"/>
      <c r="AI440" s="354"/>
      <c r="AJ440" s="187"/>
      <c r="AK440" s="182"/>
      <c r="AL440" s="182"/>
      <c r="AM440" s="291"/>
      <c r="AN440" s="291"/>
      <c r="AO440" s="291"/>
      <c r="AP440" s="291"/>
      <c r="AQ440" s="291"/>
      <c r="AR440" s="282"/>
      <c r="AS440" s="280"/>
      <c r="AT440" s="280"/>
      <c r="AU440" s="282"/>
      <c r="AV440" s="282"/>
      <c r="AW440" s="282"/>
      <c r="AX440" s="282"/>
      <c r="AY440" s="282"/>
      <c r="AZ440" s="187"/>
      <c r="BA440" s="182"/>
    </row>
    <row r="441" spans="1:53" s="188" customFormat="1" x14ac:dyDescent="0.2">
      <c r="A441" s="182"/>
      <c r="B441" s="185" t="s">
        <v>532</v>
      </c>
      <c r="C441" s="185"/>
      <c r="D441" s="213" t="s">
        <v>104</v>
      </c>
      <c r="E441" s="338">
        <v>97</v>
      </c>
      <c r="F441" s="338">
        <v>47</v>
      </c>
      <c r="G441" s="338">
        <v>34</v>
      </c>
      <c r="H441" s="338">
        <v>26</v>
      </c>
      <c r="I441" s="338">
        <v>23</v>
      </c>
      <c r="J441" s="185"/>
      <c r="K441" s="182"/>
      <c r="L441" s="182"/>
      <c r="M441" s="245">
        <v>11549.71</v>
      </c>
      <c r="N441" s="245">
        <v>3109.99</v>
      </c>
      <c r="O441" s="245">
        <v>1358.6</v>
      </c>
      <c r="P441" s="245">
        <v>1186.5999999999999</v>
      </c>
      <c r="Q441" s="245">
        <v>6295.88</v>
      </c>
      <c r="R441" s="245"/>
      <c r="S441" s="182"/>
      <c r="T441" s="182"/>
      <c r="U441" s="352">
        <v>119.069175257732</v>
      </c>
      <c r="V441" s="352">
        <v>66.17</v>
      </c>
      <c r="W441" s="352">
        <v>39.958823529411802</v>
      </c>
      <c r="X441" s="352">
        <v>45.638461538461499</v>
      </c>
      <c r="Y441" s="352">
        <v>273.73391304347803</v>
      </c>
      <c r="AA441" s="182"/>
      <c r="AB441" s="185"/>
      <c r="AC441" s="185"/>
      <c r="AD441" s="186"/>
      <c r="AE441" s="354"/>
      <c r="AF441" s="354"/>
      <c r="AG441" s="354"/>
      <c r="AH441" s="354"/>
      <c r="AI441" s="354"/>
      <c r="AJ441" s="187"/>
      <c r="AK441" s="182"/>
      <c r="AL441" s="182"/>
      <c r="AM441" s="291"/>
      <c r="AN441" s="291"/>
      <c r="AO441" s="291"/>
      <c r="AP441" s="291"/>
      <c r="AQ441" s="291"/>
      <c r="AR441" s="282"/>
      <c r="AS441" s="280"/>
      <c r="AT441" s="280"/>
      <c r="AU441" s="282"/>
      <c r="AV441" s="282"/>
      <c r="AW441" s="282"/>
      <c r="AX441" s="282"/>
      <c r="AY441" s="282"/>
      <c r="AZ441" s="187"/>
      <c r="BA441" s="182"/>
    </row>
    <row r="442" spans="1:53" s="188" customFormat="1" x14ac:dyDescent="0.2">
      <c r="A442" s="182"/>
      <c r="B442" s="185" t="s">
        <v>533</v>
      </c>
      <c r="C442" s="185"/>
      <c r="D442" s="213" t="s">
        <v>97</v>
      </c>
      <c r="E442" s="338">
        <v>125</v>
      </c>
      <c r="F442" s="338">
        <v>45</v>
      </c>
      <c r="G442" s="338">
        <v>24</v>
      </c>
      <c r="H442" s="338">
        <v>17</v>
      </c>
      <c r="I442" s="338">
        <v>27</v>
      </c>
      <c r="J442" s="185"/>
      <c r="K442" s="182"/>
      <c r="L442" s="182"/>
      <c r="M442" s="245">
        <v>34951.01</v>
      </c>
      <c r="N442" s="245">
        <v>23839.46</v>
      </c>
      <c r="O442" s="245">
        <v>2685.64</v>
      </c>
      <c r="P442" s="245">
        <v>2259.41</v>
      </c>
      <c r="Q442" s="245">
        <v>38155.97</v>
      </c>
      <c r="R442" s="245"/>
      <c r="S442" s="182"/>
      <c r="T442" s="182"/>
      <c r="U442" s="352">
        <v>279.60807999999997</v>
      </c>
      <c r="V442" s="352">
        <v>529.765777777778</v>
      </c>
      <c r="W442" s="352">
        <v>111.901666666667</v>
      </c>
      <c r="X442" s="352">
        <v>132.90647058823501</v>
      </c>
      <c r="Y442" s="352">
        <v>1413.1840740740699</v>
      </c>
      <c r="AA442" s="182"/>
      <c r="AB442" s="185"/>
      <c r="AC442" s="185"/>
      <c r="AD442" s="186"/>
      <c r="AE442" s="354"/>
      <c r="AF442" s="354"/>
      <c r="AG442" s="354"/>
      <c r="AH442" s="354"/>
      <c r="AI442" s="354"/>
      <c r="AJ442" s="187"/>
      <c r="AK442" s="182"/>
      <c r="AL442" s="182"/>
      <c r="AM442" s="291"/>
      <c r="AN442" s="291"/>
      <c r="AO442" s="291"/>
      <c r="AP442" s="291"/>
      <c r="AQ442" s="291"/>
      <c r="AR442" s="282"/>
      <c r="AS442" s="280"/>
      <c r="AT442" s="280"/>
      <c r="AU442" s="282"/>
      <c r="AV442" s="282"/>
      <c r="AW442" s="282"/>
      <c r="AX442" s="282"/>
      <c r="AY442" s="282"/>
      <c r="AZ442" s="187"/>
      <c r="BA442" s="182"/>
    </row>
    <row r="443" spans="1:53" s="188" customFormat="1" x14ac:dyDescent="0.2">
      <c r="A443" s="182"/>
      <c r="B443" s="185" t="s">
        <v>534</v>
      </c>
      <c r="C443" s="185"/>
      <c r="D443" s="213" t="s">
        <v>90</v>
      </c>
      <c r="E443" s="338">
        <v>910</v>
      </c>
      <c r="F443" s="338">
        <v>441</v>
      </c>
      <c r="G443" s="338">
        <v>299</v>
      </c>
      <c r="H443" s="338">
        <v>232</v>
      </c>
      <c r="I443" s="338">
        <v>375</v>
      </c>
      <c r="J443" s="185"/>
      <c r="K443" s="182"/>
      <c r="L443" s="182"/>
      <c r="M443" s="245">
        <v>227500.41</v>
      </c>
      <c r="N443" s="245">
        <v>71113.06</v>
      </c>
      <c r="O443" s="245">
        <v>40633.75</v>
      </c>
      <c r="P443" s="245">
        <v>40598.519999999997</v>
      </c>
      <c r="Q443" s="245">
        <v>276902.02</v>
      </c>
      <c r="R443" s="245"/>
      <c r="S443" s="182"/>
      <c r="T443" s="182"/>
      <c r="U443" s="352">
        <v>250.00045054945099</v>
      </c>
      <c r="V443" s="352">
        <v>161.25410430839</v>
      </c>
      <c r="W443" s="352">
        <v>135.898829431438</v>
      </c>
      <c r="X443" s="352">
        <v>174.99362068965499</v>
      </c>
      <c r="Y443" s="352">
        <v>738.40538666666703</v>
      </c>
      <c r="AA443" s="182"/>
      <c r="AB443" s="185"/>
      <c r="AC443" s="185"/>
      <c r="AD443" s="186"/>
      <c r="AE443" s="354"/>
      <c r="AF443" s="354"/>
      <c r="AG443" s="354"/>
      <c r="AH443" s="354"/>
      <c r="AI443" s="354"/>
      <c r="AJ443" s="187"/>
      <c r="AK443" s="182"/>
      <c r="AL443" s="182"/>
      <c r="AM443" s="291"/>
      <c r="AN443" s="291"/>
      <c r="AO443" s="291"/>
      <c r="AP443" s="291"/>
      <c r="AQ443" s="291"/>
      <c r="AR443" s="282"/>
      <c r="AS443" s="280"/>
      <c r="AT443" s="280"/>
      <c r="AU443" s="282"/>
      <c r="AV443" s="282"/>
      <c r="AW443" s="282"/>
      <c r="AX443" s="282"/>
      <c r="AY443" s="282"/>
      <c r="AZ443" s="187"/>
      <c r="BA443" s="182"/>
    </row>
    <row r="444" spans="1:53" s="188" customFormat="1" x14ac:dyDescent="0.2">
      <c r="A444" s="182"/>
      <c r="B444" s="185" t="s">
        <v>535</v>
      </c>
      <c r="C444" s="185"/>
      <c r="D444" s="213" t="s">
        <v>79</v>
      </c>
      <c r="E444" s="338">
        <v>55</v>
      </c>
      <c r="F444" s="338">
        <v>21</v>
      </c>
      <c r="G444" s="338">
        <v>16</v>
      </c>
      <c r="H444" s="338">
        <v>14</v>
      </c>
      <c r="I444" s="338">
        <v>19</v>
      </c>
      <c r="J444" s="185"/>
      <c r="K444" s="182"/>
      <c r="L444" s="182"/>
      <c r="M444" s="245">
        <v>16637.650000000001</v>
      </c>
      <c r="N444" s="245">
        <v>3099.9</v>
      </c>
      <c r="O444" s="245">
        <v>3129.39</v>
      </c>
      <c r="P444" s="245">
        <v>2224.37</v>
      </c>
      <c r="Q444" s="245">
        <v>27189.37</v>
      </c>
      <c r="R444" s="245"/>
      <c r="S444" s="182"/>
      <c r="T444" s="182"/>
      <c r="U444" s="352">
        <v>302.50272727272699</v>
      </c>
      <c r="V444" s="352">
        <v>147.61428571428601</v>
      </c>
      <c r="W444" s="352">
        <v>195.58687499999999</v>
      </c>
      <c r="X444" s="352">
        <v>158.883571428571</v>
      </c>
      <c r="Y444" s="352">
        <v>1431.01947368421</v>
      </c>
      <c r="AA444" s="182"/>
      <c r="AB444" s="185"/>
      <c r="AC444" s="185"/>
      <c r="AD444" s="186"/>
      <c r="AE444" s="354"/>
      <c r="AF444" s="354"/>
      <c r="AG444" s="354"/>
      <c r="AH444" s="354"/>
      <c r="AI444" s="354"/>
      <c r="AJ444" s="187"/>
      <c r="AK444" s="182"/>
      <c r="AL444" s="182"/>
      <c r="AM444" s="291"/>
      <c r="AN444" s="291"/>
      <c r="AO444" s="291"/>
      <c r="AP444" s="291"/>
      <c r="AQ444" s="291"/>
      <c r="AR444" s="282"/>
      <c r="AS444" s="280"/>
      <c r="AT444" s="280"/>
      <c r="AU444" s="282"/>
      <c r="AV444" s="282"/>
      <c r="AW444" s="282"/>
      <c r="AX444" s="282"/>
      <c r="AY444" s="282"/>
      <c r="AZ444" s="187"/>
      <c r="BA444" s="182"/>
    </row>
    <row r="445" spans="1:53" s="188" customFormat="1" x14ac:dyDescent="0.2">
      <c r="A445" s="182"/>
      <c r="B445" s="185" t="s">
        <v>536</v>
      </c>
      <c r="C445" s="185"/>
      <c r="D445" s="213" t="s">
        <v>88</v>
      </c>
      <c r="E445" s="338">
        <v>244</v>
      </c>
      <c r="F445" s="338">
        <v>109</v>
      </c>
      <c r="G445" s="338">
        <v>72</v>
      </c>
      <c r="H445" s="338">
        <v>63</v>
      </c>
      <c r="I445" s="338">
        <v>105</v>
      </c>
      <c r="J445" s="185"/>
      <c r="K445" s="182"/>
      <c r="L445" s="182"/>
      <c r="M445" s="245">
        <v>76036.710000000006</v>
      </c>
      <c r="N445" s="245">
        <v>23006.32</v>
      </c>
      <c r="O445" s="245">
        <v>13873</v>
      </c>
      <c r="P445" s="245">
        <v>14928.06</v>
      </c>
      <c r="Q445" s="245">
        <v>112463.52</v>
      </c>
      <c r="R445" s="245"/>
      <c r="S445" s="182"/>
      <c r="T445" s="182"/>
      <c r="U445" s="352">
        <v>311.62586065573799</v>
      </c>
      <c r="V445" s="352">
        <v>211.06715596330301</v>
      </c>
      <c r="W445" s="352">
        <v>192.680555555556</v>
      </c>
      <c r="X445" s="352">
        <v>236.95333333333301</v>
      </c>
      <c r="Y445" s="352">
        <v>1071.0811428571401</v>
      </c>
      <c r="AA445" s="182"/>
      <c r="AB445" s="185"/>
      <c r="AC445" s="185"/>
      <c r="AD445" s="186"/>
      <c r="AE445" s="354"/>
      <c r="AF445" s="354"/>
      <c r="AG445" s="354"/>
      <c r="AH445" s="354"/>
      <c r="AI445" s="354"/>
      <c r="AJ445" s="187"/>
      <c r="AK445" s="182"/>
      <c r="AL445" s="182"/>
      <c r="AM445" s="291"/>
      <c r="AN445" s="291"/>
      <c r="AO445" s="291"/>
      <c r="AP445" s="291"/>
      <c r="AQ445" s="291"/>
      <c r="AR445" s="282"/>
      <c r="AS445" s="280"/>
      <c r="AT445" s="280"/>
      <c r="AU445" s="282"/>
      <c r="AV445" s="282"/>
      <c r="AW445" s="282"/>
      <c r="AX445" s="282"/>
      <c r="AY445" s="282"/>
      <c r="AZ445" s="187"/>
      <c r="BA445" s="182"/>
    </row>
    <row r="446" spans="1:53" s="188" customFormat="1" x14ac:dyDescent="0.2">
      <c r="A446" s="182"/>
      <c r="B446" s="185" t="s">
        <v>537</v>
      </c>
      <c r="C446" s="185"/>
      <c r="D446" s="213" t="s">
        <v>81</v>
      </c>
      <c r="E446" s="338">
        <v>1</v>
      </c>
      <c r="F446" s="338">
        <v>1</v>
      </c>
      <c r="G446" s="338">
        <v>1</v>
      </c>
      <c r="H446" s="338">
        <v>1</v>
      </c>
      <c r="I446" s="338">
        <v>1</v>
      </c>
      <c r="J446" s="185"/>
      <c r="K446" s="182"/>
      <c r="L446" s="182"/>
      <c r="M446" s="245">
        <v>82.26</v>
      </c>
      <c r="N446" s="245">
        <v>35.42</v>
      </c>
      <c r="O446" s="245">
        <v>40.29</v>
      </c>
      <c r="P446" s="245">
        <v>20.22</v>
      </c>
      <c r="Q446" s="245">
        <v>111.87</v>
      </c>
      <c r="R446" s="245"/>
      <c r="S446" s="182"/>
      <c r="T446" s="182"/>
      <c r="U446" s="352">
        <v>82.26</v>
      </c>
      <c r="V446" s="352">
        <v>35.42</v>
      </c>
      <c r="W446" s="352">
        <v>40.29</v>
      </c>
      <c r="X446" s="352">
        <v>20.22</v>
      </c>
      <c r="Y446" s="352">
        <v>111.87</v>
      </c>
      <c r="AA446" s="182"/>
      <c r="AB446" s="185"/>
      <c r="AC446" s="185"/>
      <c r="AD446" s="186"/>
      <c r="AE446" s="354"/>
      <c r="AF446" s="354"/>
      <c r="AG446" s="354"/>
      <c r="AH446" s="354"/>
      <c r="AI446" s="354"/>
      <c r="AJ446" s="187"/>
      <c r="AK446" s="182"/>
      <c r="AL446" s="182"/>
      <c r="AM446" s="291"/>
      <c r="AN446" s="291"/>
      <c r="AO446" s="291"/>
      <c r="AP446" s="291"/>
      <c r="AQ446" s="291"/>
      <c r="AR446" s="282"/>
      <c r="AS446" s="280"/>
      <c r="AT446" s="280"/>
      <c r="AU446" s="282"/>
      <c r="AV446" s="282"/>
      <c r="AW446" s="282"/>
      <c r="AX446" s="282"/>
      <c r="AY446" s="282"/>
      <c r="AZ446" s="187"/>
      <c r="BA446" s="182"/>
    </row>
    <row r="447" spans="1:53" s="188" customFormat="1" x14ac:dyDescent="0.2">
      <c r="A447" s="182"/>
      <c r="B447" s="185" t="s">
        <v>537</v>
      </c>
      <c r="C447" s="185"/>
      <c r="D447" s="213" t="s">
        <v>68</v>
      </c>
      <c r="E447" s="338">
        <v>230</v>
      </c>
      <c r="F447" s="338">
        <v>119</v>
      </c>
      <c r="G447" s="338">
        <v>86</v>
      </c>
      <c r="H447" s="338">
        <v>74</v>
      </c>
      <c r="I447" s="338">
        <v>90</v>
      </c>
      <c r="J447" s="185"/>
      <c r="K447" s="182"/>
      <c r="L447" s="182"/>
      <c r="M447" s="245">
        <v>54227.97</v>
      </c>
      <c r="N447" s="245">
        <v>16496.93</v>
      </c>
      <c r="O447" s="245">
        <v>9427.67</v>
      </c>
      <c r="P447" s="245">
        <v>7201.52</v>
      </c>
      <c r="Q447" s="245">
        <v>74236.86</v>
      </c>
      <c r="R447" s="245"/>
      <c r="S447" s="182"/>
      <c r="T447" s="182"/>
      <c r="U447" s="352">
        <v>235.773782608696</v>
      </c>
      <c r="V447" s="352">
        <v>138.62966386554601</v>
      </c>
      <c r="W447" s="352">
        <v>109.62406976744199</v>
      </c>
      <c r="X447" s="352">
        <v>97.3178378378378</v>
      </c>
      <c r="Y447" s="352">
        <v>824.85400000000004</v>
      </c>
      <c r="AA447" s="182"/>
      <c r="AB447" s="185"/>
      <c r="AC447" s="185"/>
      <c r="AD447" s="186"/>
      <c r="AE447" s="354"/>
      <c r="AF447" s="354"/>
      <c r="AG447" s="354"/>
      <c r="AH447" s="354"/>
      <c r="AI447" s="354"/>
      <c r="AJ447" s="187"/>
      <c r="AK447" s="182"/>
      <c r="AL447" s="182"/>
      <c r="AM447" s="291"/>
      <c r="AN447" s="291"/>
      <c r="AO447" s="291"/>
      <c r="AP447" s="291"/>
      <c r="AQ447" s="291"/>
      <c r="AR447" s="282"/>
      <c r="AS447" s="280"/>
      <c r="AT447" s="280"/>
      <c r="AU447" s="282"/>
      <c r="AV447" s="282"/>
      <c r="AW447" s="282"/>
      <c r="AX447" s="282"/>
      <c r="AY447" s="282"/>
      <c r="AZ447" s="187"/>
      <c r="BA447" s="182"/>
    </row>
    <row r="448" spans="1:53" s="188" customFormat="1" x14ac:dyDescent="0.2">
      <c r="A448" s="182"/>
      <c r="B448" s="185" t="s">
        <v>538</v>
      </c>
      <c r="C448" s="185"/>
      <c r="D448" s="213" t="s">
        <v>187</v>
      </c>
      <c r="E448" s="338">
        <v>2</v>
      </c>
      <c r="F448" s="338">
        <v>3</v>
      </c>
      <c r="G448" s="338"/>
      <c r="H448" s="338">
        <v>2</v>
      </c>
      <c r="I448" s="338">
        <v>3</v>
      </c>
      <c r="J448" s="185"/>
      <c r="K448" s="182"/>
      <c r="L448" s="182"/>
      <c r="M448" s="245">
        <v>172.85</v>
      </c>
      <c r="N448" s="245">
        <v>467.74</v>
      </c>
      <c r="O448" s="245"/>
      <c r="P448" s="245">
        <v>313.74</v>
      </c>
      <c r="Q448" s="245">
        <v>4598.28</v>
      </c>
      <c r="R448" s="245"/>
      <c r="S448" s="182"/>
      <c r="T448" s="182"/>
      <c r="U448" s="352">
        <v>86.424999999999997</v>
      </c>
      <c r="V448" s="352">
        <v>155.91333333333299</v>
      </c>
      <c r="W448" s="352"/>
      <c r="X448" s="352">
        <v>156.87</v>
      </c>
      <c r="Y448" s="352">
        <v>1532.76</v>
      </c>
      <c r="AA448" s="182"/>
      <c r="AB448" s="185"/>
      <c r="AC448" s="185"/>
      <c r="AD448" s="186"/>
      <c r="AE448" s="354"/>
      <c r="AF448" s="354"/>
      <c r="AG448" s="354"/>
      <c r="AH448" s="354"/>
      <c r="AI448" s="354"/>
      <c r="AJ448" s="187"/>
      <c r="AK448" s="182"/>
      <c r="AL448" s="182"/>
      <c r="AM448" s="291"/>
      <c r="AN448" s="291"/>
      <c r="AO448" s="291"/>
      <c r="AP448" s="291"/>
      <c r="AQ448" s="291"/>
      <c r="AR448" s="282"/>
      <c r="AS448" s="280"/>
      <c r="AT448" s="280"/>
      <c r="AU448" s="282"/>
      <c r="AV448" s="282"/>
      <c r="AW448" s="282"/>
      <c r="AX448" s="282"/>
      <c r="AY448" s="282"/>
      <c r="AZ448" s="187"/>
      <c r="BA448" s="182"/>
    </row>
    <row r="449" spans="1:53" s="188" customFormat="1" x14ac:dyDescent="0.2">
      <c r="A449" s="182"/>
      <c r="B449" s="185" t="s">
        <v>539</v>
      </c>
      <c r="C449" s="185"/>
      <c r="D449" s="213" t="s">
        <v>64</v>
      </c>
      <c r="E449" s="338">
        <v>19</v>
      </c>
      <c r="F449" s="338">
        <v>7</v>
      </c>
      <c r="G449" s="338">
        <v>4</v>
      </c>
      <c r="H449" s="338">
        <v>3</v>
      </c>
      <c r="I449" s="338">
        <v>4</v>
      </c>
      <c r="J449" s="185"/>
      <c r="K449" s="182"/>
      <c r="L449" s="182"/>
      <c r="M449" s="245">
        <v>5969.67</v>
      </c>
      <c r="N449" s="245">
        <v>1251.0999999999999</v>
      </c>
      <c r="O449" s="245">
        <v>420.31</v>
      </c>
      <c r="P449" s="245">
        <v>368.54</v>
      </c>
      <c r="Q449" s="245">
        <v>1815.86</v>
      </c>
      <c r="R449" s="245"/>
      <c r="S449" s="182"/>
      <c r="T449" s="182"/>
      <c r="U449" s="352">
        <v>314.193157894737</v>
      </c>
      <c r="V449" s="352">
        <v>178.728571428571</v>
      </c>
      <c r="W449" s="352">
        <v>105.0775</v>
      </c>
      <c r="X449" s="352">
        <v>122.84666666666701</v>
      </c>
      <c r="Y449" s="352">
        <v>453.96499999999997</v>
      </c>
      <c r="AA449" s="182"/>
      <c r="AB449" s="185"/>
      <c r="AC449" s="185"/>
      <c r="AD449" s="186"/>
      <c r="AE449" s="354"/>
      <c r="AF449" s="354"/>
      <c r="AG449" s="354"/>
      <c r="AH449" s="354"/>
      <c r="AI449" s="354"/>
      <c r="AJ449" s="187"/>
      <c r="AK449" s="182"/>
      <c r="AL449" s="182"/>
      <c r="AM449" s="291"/>
      <c r="AN449" s="291"/>
      <c r="AO449" s="291"/>
      <c r="AP449" s="291"/>
      <c r="AQ449" s="291"/>
      <c r="AR449" s="282"/>
      <c r="AS449" s="280"/>
      <c r="AT449" s="280"/>
      <c r="AU449" s="282"/>
      <c r="AV449" s="282"/>
      <c r="AW449" s="282"/>
      <c r="AX449" s="282"/>
      <c r="AY449" s="282"/>
      <c r="AZ449" s="187"/>
      <c r="BA449" s="182"/>
    </row>
    <row r="450" spans="1:53" s="188" customFormat="1" x14ac:dyDescent="0.2">
      <c r="A450" s="182"/>
      <c r="B450" s="185" t="s">
        <v>716</v>
      </c>
      <c r="C450" s="185"/>
      <c r="D450" s="213" t="s">
        <v>64</v>
      </c>
      <c r="E450" s="338">
        <v>2</v>
      </c>
      <c r="F450" s="338"/>
      <c r="G450" s="338"/>
      <c r="H450" s="338"/>
      <c r="I450" s="338"/>
      <c r="J450" s="185"/>
      <c r="K450" s="182"/>
      <c r="L450" s="182"/>
      <c r="M450" s="245">
        <v>597.86</v>
      </c>
      <c r="N450" s="245"/>
      <c r="O450" s="245"/>
      <c r="P450" s="245"/>
      <c r="Q450" s="245"/>
      <c r="R450" s="245"/>
      <c r="S450" s="182"/>
      <c r="T450" s="182"/>
      <c r="U450" s="352">
        <v>298.93</v>
      </c>
      <c r="V450" s="352"/>
      <c r="W450" s="352"/>
      <c r="X450" s="352"/>
      <c r="Y450" s="352"/>
      <c r="AA450" s="182"/>
      <c r="AB450" s="185"/>
      <c r="AC450" s="185"/>
      <c r="AD450" s="186"/>
      <c r="AE450" s="354"/>
      <c r="AF450" s="354"/>
      <c r="AG450" s="354"/>
      <c r="AH450" s="354"/>
      <c r="AI450" s="354"/>
      <c r="AJ450" s="187"/>
      <c r="AK450" s="182"/>
      <c r="AL450" s="182"/>
      <c r="AM450" s="291"/>
      <c r="AN450" s="291"/>
      <c r="AO450" s="291"/>
      <c r="AP450" s="291"/>
      <c r="AQ450" s="291"/>
      <c r="AR450" s="282"/>
      <c r="AS450" s="280"/>
      <c r="AT450" s="280"/>
      <c r="AU450" s="282"/>
      <c r="AV450" s="282"/>
      <c r="AW450" s="282"/>
      <c r="AX450" s="282"/>
      <c r="AY450" s="282"/>
      <c r="AZ450" s="187"/>
      <c r="BA450" s="182"/>
    </row>
    <row r="451" spans="1:53" s="188" customFormat="1" x14ac:dyDescent="0.2">
      <c r="A451" s="182"/>
      <c r="B451" s="185" t="s">
        <v>540</v>
      </c>
      <c r="C451" s="185"/>
      <c r="D451" s="213" t="s">
        <v>439</v>
      </c>
      <c r="E451" s="338">
        <v>1</v>
      </c>
      <c r="F451" s="338">
        <v>1</v>
      </c>
      <c r="G451" s="338"/>
      <c r="H451" s="338"/>
      <c r="I451" s="338"/>
      <c r="J451" s="185"/>
      <c r="K451" s="182"/>
      <c r="L451" s="182"/>
      <c r="M451" s="245">
        <v>40.159999999999997</v>
      </c>
      <c r="N451" s="245">
        <v>14</v>
      </c>
      <c r="O451" s="245"/>
      <c r="P451" s="245"/>
      <c r="Q451" s="245"/>
      <c r="R451" s="245"/>
      <c r="S451" s="182"/>
      <c r="T451" s="182"/>
      <c r="U451" s="352">
        <v>40.159999999999997</v>
      </c>
      <c r="V451" s="352">
        <v>14</v>
      </c>
      <c r="W451" s="352"/>
      <c r="X451" s="352"/>
      <c r="Y451" s="352"/>
      <c r="AA451" s="182"/>
      <c r="AB451" s="185"/>
      <c r="AC451" s="185"/>
      <c r="AD451" s="186"/>
      <c r="AE451" s="354"/>
      <c r="AF451" s="354"/>
      <c r="AG451" s="354"/>
      <c r="AH451" s="354"/>
      <c r="AI451" s="354"/>
      <c r="AJ451" s="187"/>
      <c r="AK451" s="182"/>
      <c r="AL451" s="182"/>
      <c r="AM451" s="291"/>
      <c r="AN451" s="291"/>
      <c r="AO451" s="291"/>
      <c r="AP451" s="291"/>
      <c r="AQ451" s="291"/>
      <c r="AR451" s="282"/>
      <c r="AS451" s="280"/>
      <c r="AT451" s="280"/>
      <c r="AU451" s="282"/>
      <c r="AV451" s="282"/>
      <c r="AW451" s="282"/>
      <c r="AX451" s="282"/>
      <c r="AY451" s="282"/>
      <c r="AZ451" s="187"/>
      <c r="BA451" s="182"/>
    </row>
    <row r="452" spans="1:53" s="188" customFormat="1" x14ac:dyDescent="0.2">
      <c r="A452" s="182"/>
      <c r="B452" s="185" t="s">
        <v>824</v>
      </c>
      <c r="C452" s="185"/>
      <c r="D452" s="213" t="s">
        <v>825</v>
      </c>
      <c r="E452" s="338">
        <v>1</v>
      </c>
      <c r="F452" s="338">
        <v>1</v>
      </c>
      <c r="G452" s="338"/>
      <c r="H452" s="338">
        <v>1</v>
      </c>
      <c r="I452" s="338">
        <v>1</v>
      </c>
      <c r="J452" s="185"/>
      <c r="K452" s="182"/>
      <c r="L452" s="182"/>
      <c r="M452" s="245">
        <v>28.14</v>
      </c>
      <c r="N452" s="245">
        <v>34.32</v>
      </c>
      <c r="O452" s="245"/>
      <c r="P452" s="245">
        <v>34.93</v>
      </c>
      <c r="Q452" s="245">
        <v>366.09</v>
      </c>
      <c r="R452" s="245"/>
      <c r="S452" s="182"/>
      <c r="T452" s="182"/>
      <c r="U452" s="352">
        <v>28.14</v>
      </c>
      <c r="V452" s="352">
        <v>34.32</v>
      </c>
      <c r="W452" s="352"/>
      <c r="X452" s="352">
        <v>34.93</v>
      </c>
      <c r="Y452" s="352">
        <v>366.09</v>
      </c>
      <c r="AA452" s="182"/>
      <c r="AB452" s="185"/>
      <c r="AC452" s="185"/>
      <c r="AD452" s="186"/>
      <c r="AE452" s="354"/>
      <c r="AF452" s="354"/>
      <c r="AG452" s="354"/>
      <c r="AH452" s="354"/>
      <c r="AI452" s="354"/>
      <c r="AJ452" s="187"/>
      <c r="AK452" s="182"/>
      <c r="AL452" s="182"/>
      <c r="AM452" s="291"/>
      <c r="AN452" s="291"/>
      <c r="AO452" s="291"/>
      <c r="AP452" s="291"/>
      <c r="AQ452" s="291"/>
      <c r="AR452" s="282"/>
      <c r="AS452" s="280"/>
      <c r="AT452" s="280"/>
      <c r="AU452" s="282"/>
      <c r="AV452" s="282"/>
      <c r="AW452" s="282"/>
      <c r="AX452" s="282"/>
      <c r="AY452" s="282"/>
      <c r="AZ452" s="187"/>
      <c r="BA452" s="182"/>
    </row>
    <row r="453" spans="1:53" s="188" customFormat="1" x14ac:dyDescent="0.2">
      <c r="A453" s="182"/>
      <c r="B453" s="185" t="s">
        <v>541</v>
      </c>
      <c r="C453" s="185"/>
      <c r="D453" s="213" t="s">
        <v>542</v>
      </c>
      <c r="E453" s="338">
        <v>38</v>
      </c>
      <c r="F453" s="338">
        <v>19</v>
      </c>
      <c r="G453" s="338">
        <v>14</v>
      </c>
      <c r="H453" s="338">
        <v>11</v>
      </c>
      <c r="I453" s="338">
        <v>16</v>
      </c>
      <c r="J453" s="185"/>
      <c r="K453" s="182"/>
      <c r="L453" s="182"/>
      <c r="M453" s="245">
        <v>11151.2</v>
      </c>
      <c r="N453" s="245">
        <v>3312.43</v>
      </c>
      <c r="O453" s="245">
        <v>1884.43</v>
      </c>
      <c r="P453" s="245">
        <v>1687.07</v>
      </c>
      <c r="Q453" s="245">
        <v>13776.14</v>
      </c>
      <c r="R453" s="245"/>
      <c r="S453" s="182"/>
      <c r="T453" s="182"/>
      <c r="U453" s="352">
        <v>293.45263157894698</v>
      </c>
      <c r="V453" s="352">
        <v>174.33842105263199</v>
      </c>
      <c r="W453" s="352">
        <v>134.60214285714301</v>
      </c>
      <c r="X453" s="352">
        <v>153.37</v>
      </c>
      <c r="Y453" s="352">
        <v>861.00874999999996</v>
      </c>
      <c r="AA453" s="182"/>
      <c r="AB453" s="185"/>
      <c r="AC453" s="185"/>
      <c r="AD453" s="186"/>
      <c r="AE453" s="354"/>
      <c r="AF453" s="354"/>
      <c r="AG453" s="354"/>
      <c r="AH453" s="354"/>
      <c r="AI453" s="354"/>
      <c r="AJ453" s="187"/>
      <c r="AK453" s="182"/>
      <c r="AL453" s="182"/>
      <c r="AM453" s="291"/>
      <c r="AN453" s="291"/>
      <c r="AO453" s="291"/>
      <c r="AP453" s="291"/>
      <c r="AQ453" s="291"/>
      <c r="AR453" s="282"/>
      <c r="AS453" s="280"/>
      <c r="AT453" s="280"/>
      <c r="AU453" s="282"/>
      <c r="AV453" s="282"/>
      <c r="AW453" s="282"/>
      <c r="AX453" s="282"/>
      <c r="AY453" s="282"/>
      <c r="AZ453" s="187"/>
      <c r="BA453" s="182"/>
    </row>
    <row r="454" spans="1:53" s="188" customFormat="1" x14ac:dyDescent="0.2">
      <c r="A454" s="182"/>
      <c r="B454" s="185" t="s">
        <v>541</v>
      </c>
      <c r="C454" s="185"/>
      <c r="D454" s="213" t="s">
        <v>127</v>
      </c>
      <c r="E454" s="338">
        <v>1</v>
      </c>
      <c r="F454" s="338">
        <v>1</v>
      </c>
      <c r="G454" s="338">
        <v>1</v>
      </c>
      <c r="H454" s="338">
        <v>1</v>
      </c>
      <c r="I454" s="338">
        <v>1</v>
      </c>
      <c r="J454" s="185"/>
      <c r="K454" s="182"/>
      <c r="L454" s="182"/>
      <c r="M454" s="245">
        <v>709.16</v>
      </c>
      <c r="N454" s="245">
        <v>316.68</v>
      </c>
      <c r="O454" s="245">
        <v>205.35</v>
      </c>
      <c r="P454" s="245">
        <v>239.18</v>
      </c>
      <c r="Q454" s="245">
        <v>270.83</v>
      </c>
      <c r="R454" s="245"/>
      <c r="S454" s="182"/>
      <c r="T454" s="182"/>
      <c r="U454" s="352">
        <v>709.16</v>
      </c>
      <c r="V454" s="352">
        <v>316.68</v>
      </c>
      <c r="W454" s="352">
        <v>205.35</v>
      </c>
      <c r="X454" s="352">
        <v>239.18</v>
      </c>
      <c r="Y454" s="352">
        <v>270.83</v>
      </c>
      <c r="AA454" s="182"/>
      <c r="AB454" s="185"/>
      <c r="AC454" s="185"/>
      <c r="AD454" s="186"/>
      <c r="AE454" s="354"/>
      <c r="AF454" s="354"/>
      <c r="AG454" s="354"/>
      <c r="AH454" s="354"/>
      <c r="AI454" s="354"/>
      <c r="AJ454" s="187"/>
      <c r="AK454" s="182"/>
      <c r="AL454" s="182"/>
      <c r="AM454" s="291"/>
      <c r="AN454" s="291"/>
      <c r="AO454" s="291"/>
      <c r="AP454" s="291"/>
      <c r="AQ454" s="291"/>
      <c r="AR454" s="282"/>
      <c r="AS454" s="280"/>
      <c r="AT454" s="280"/>
      <c r="AU454" s="282"/>
      <c r="AV454" s="282"/>
      <c r="AW454" s="282"/>
      <c r="AX454" s="282"/>
      <c r="AY454" s="282"/>
      <c r="AZ454" s="187"/>
      <c r="BA454" s="182"/>
    </row>
    <row r="455" spans="1:53" s="188" customFormat="1" x14ac:dyDescent="0.2">
      <c r="A455" s="182"/>
      <c r="B455" s="185" t="s">
        <v>543</v>
      </c>
      <c r="C455" s="185"/>
      <c r="D455" s="213" t="s">
        <v>109</v>
      </c>
      <c r="E455" s="338">
        <v>735</v>
      </c>
      <c r="F455" s="338">
        <v>320</v>
      </c>
      <c r="G455" s="338">
        <v>217</v>
      </c>
      <c r="H455" s="338">
        <v>163</v>
      </c>
      <c r="I455" s="338">
        <v>216</v>
      </c>
      <c r="J455" s="185"/>
      <c r="K455" s="182"/>
      <c r="L455" s="182"/>
      <c r="M455" s="245">
        <v>208829.55</v>
      </c>
      <c r="N455" s="245">
        <v>57138.13</v>
      </c>
      <c r="O455" s="245">
        <v>26170.82</v>
      </c>
      <c r="P455" s="245">
        <v>24562.47</v>
      </c>
      <c r="Q455" s="245">
        <v>166112.4</v>
      </c>
      <c r="R455" s="245"/>
      <c r="S455" s="182"/>
      <c r="T455" s="182"/>
      <c r="U455" s="352">
        <v>284.121836734694</v>
      </c>
      <c r="V455" s="352">
        <v>178.55665625</v>
      </c>
      <c r="W455" s="352">
        <v>120.602857142857</v>
      </c>
      <c r="X455" s="352">
        <v>150.69</v>
      </c>
      <c r="Y455" s="352">
        <v>769.03888888888901</v>
      </c>
      <c r="AA455" s="182"/>
      <c r="AB455" s="185"/>
      <c r="AC455" s="185"/>
      <c r="AD455" s="186"/>
      <c r="AE455" s="354"/>
      <c r="AF455" s="354"/>
      <c r="AG455" s="354"/>
      <c r="AH455" s="354"/>
      <c r="AI455" s="354"/>
      <c r="AJ455" s="187"/>
      <c r="AK455" s="182"/>
      <c r="AL455" s="182"/>
      <c r="AM455" s="291"/>
      <c r="AN455" s="291"/>
      <c r="AO455" s="291"/>
      <c r="AP455" s="291"/>
      <c r="AQ455" s="291"/>
      <c r="AR455" s="282"/>
      <c r="AS455" s="280"/>
      <c r="AT455" s="280"/>
      <c r="AU455" s="282"/>
      <c r="AV455" s="282"/>
      <c r="AW455" s="282"/>
      <c r="AX455" s="282"/>
      <c r="AY455" s="282"/>
      <c r="AZ455" s="187"/>
      <c r="BA455" s="182"/>
    </row>
    <row r="456" spans="1:53" s="188" customFormat="1" x14ac:dyDescent="0.2">
      <c r="A456" s="182"/>
      <c r="B456" s="185" t="s">
        <v>544</v>
      </c>
      <c r="C456" s="185"/>
      <c r="D456" s="213" t="s">
        <v>131</v>
      </c>
      <c r="E456" s="338">
        <v>1829</v>
      </c>
      <c r="F456" s="338">
        <v>742</v>
      </c>
      <c r="G456" s="338">
        <v>434</v>
      </c>
      <c r="H456" s="338">
        <v>354</v>
      </c>
      <c r="I456" s="338">
        <v>503</v>
      </c>
      <c r="J456" s="185"/>
      <c r="K456" s="182"/>
      <c r="L456" s="182"/>
      <c r="M456" s="245">
        <v>652889.95999999903</v>
      </c>
      <c r="N456" s="245">
        <v>171836.08</v>
      </c>
      <c r="O456" s="245">
        <v>74422.78</v>
      </c>
      <c r="P456" s="245">
        <v>46523.839999999997</v>
      </c>
      <c r="Q456" s="245">
        <v>444762.91</v>
      </c>
      <c r="R456" s="245"/>
      <c r="S456" s="182"/>
      <c r="T456" s="182"/>
      <c r="U456" s="352">
        <v>356.96553307818499</v>
      </c>
      <c r="V456" s="352">
        <v>231.58501347708901</v>
      </c>
      <c r="W456" s="352">
        <v>171.48105990783401</v>
      </c>
      <c r="X456" s="352">
        <v>131.42327683615801</v>
      </c>
      <c r="Y456" s="352">
        <v>884.22049701789297</v>
      </c>
      <c r="AA456" s="182"/>
      <c r="AB456" s="185"/>
      <c r="AC456" s="185"/>
      <c r="AD456" s="186"/>
      <c r="AE456" s="354"/>
      <c r="AF456" s="354"/>
      <c r="AG456" s="354"/>
      <c r="AH456" s="354"/>
      <c r="AI456" s="354"/>
      <c r="AJ456" s="187"/>
      <c r="AK456" s="182"/>
      <c r="AL456" s="182"/>
      <c r="AM456" s="291"/>
      <c r="AN456" s="291"/>
      <c r="AO456" s="291"/>
      <c r="AP456" s="291"/>
      <c r="AQ456" s="291"/>
      <c r="AR456" s="282"/>
      <c r="AS456" s="280"/>
      <c r="AT456" s="280"/>
      <c r="AU456" s="282"/>
      <c r="AV456" s="282"/>
      <c r="AW456" s="282"/>
      <c r="AX456" s="282"/>
      <c r="AY456" s="282"/>
      <c r="AZ456" s="187"/>
      <c r="BA456" s="182"/>
    </row>
    <row r="457" spans="1:53" s="188" customFormat="1" x14ac:dyDescent="0.2">
      <c r="A457" s="182"/>
      <c r="B457" s="185" t="s">
        <v>544</v>
      </c>
      <c r="C457" s="185"/>
      <c r="D457" s="213" t="s">
        <v>107</v>
      </c>
      <c r="E457" s="338">
        <v>1</v>
      </c>
      <c r="F457" s="338">
        <v>1</v>
      </c>
      <c r="G457" s="338"/>
      <c r="H457" s="338"/>
      <c r="I457" s="338">
        <v>1</v>
      </c>
      <c r="J457" s="185"/>
      <c r="K457" s="182"/>
      <c r="L457" s="182"/>
      <c r="M457" s="245">
        <v>371.19</v>
      </c>
      <c r="N457" s="245">
        <v>169.38</v>
      </c>
      <c r="O457" s="245"/>
      <c r="P457" s="245"/>
      <c r="Q457" s="245">
        <v>650.45000000000005</v>
      </c>
      <c r="R457" s="245"/>
      <c r="S457" s="182"/>
      <c r="T457" s="182"/>
      <c r="U457" s="352">
        <v>371.19</v>
      </c>
      <c r="V457" s="352">
        <v>169.38</v>
      </c>
      <c r="W457" s="352"/>
      <c r="X457" s="352"/>
      <c r="Y457" s="352">
        <v>650.45000000000005</v>
      </c>
      <c r="AA457" s="182"/>
      <c r="AB457" s="185"/>
      <c r="AC457" s="185"/>
      <c r="AD457" s="186"/>
      <c r="AE457" s="354"/>
      <c r="AF457" s="354"/>
      <c r="AG457" s="354"/>
      <c r="AH457" s="354"/>
      <c r="AI457" s="354"/>
      <c r="AJ457" s="187"/>
      <c r="AK457" s="182"/>
      <c r="AL457" s="182"/>
      <c r="AM457" s="291"/>
      <c r="AN457" s="291"/>
      <c r="AO457" s="291"/>
      <c r="AP457" s="291"/>
      <c r="AQ457" s="291"/>
      <c r="AR457" s="282"/>
      <c r="AS457" s="280"/>
      <c r="AT457" s="280"/>
      <c r="AU457" s="282"/>
      <c r="AV457" s="282"/>
      <c r="AW457" s="282"/>
      <c r="AX457" s="282"/>
      <c r="AY457" s="282"/>
      <c r="AZ457" s="187"/>
      <c r="BA457" s="182"/>
    </row>
    <row r="458" spans="1:53" s="188" customFormat="1" x14ac:dyDescent="0.2">
      <c r="A458" s="182"/>
      <c r="B458" s="185" t="s">
        <v>544</v>
      </c>
      <c r="C458" s="185"/>
      <c r="D458" s="213" t="s">
        <v>73</v>
      </c>
      <c r="E458" s="338"/>
      <c r="F458" s="338">
        <v>1</v>
      </c>
      <c r="G458" s="338">
        <v>1</v>
      </c>
      <c r="H458" s="338"/>
      <c r="I458" s="338"/>
      <c r="J458" s="185"/>
      <c r="K458" s="182"/>
      <c r="L458" s="182"/>
      <c r="M458" s="245"/>
      <c r="N458" s="245">
        <v>363.99</v>
      </c>
      <c r="O458" s="245">
        <v>277.29000000000002</v>
      </c>
      <c r="P458" s="245"/>
      <c r="Q458" s="245"/>
      <c r="R458" s="245"/>
      <c r="S458" s="182"/>
      <c r="T458" s="182"/>
      <c r="U458" s="352"/>
      <c r="V458" s="352">
        <v>363.99</v>
      </c>
      <c r="W458" s="352">
        <v>277.29000000000002</v>
      </c>
      <c r="X458" s="352"/>
      <c r="Y458" s="352"/>
      <c r="AA458" s="182"/>
      <c r="AB458" s="185"/>
      <c r="AC458" s="185"/>
      <c r="AD458" s="186"/>
      <c r="AE458" s="354"/>
      <c r="AF458" s="354"/>
      <c r="AG458" s="354"/>
      <c r="AH458" s="354"/>
      <c r="AI458" s="354"/>
      <c r="AJ458" s="187"/>
      <c r="AK458" s="182"/>
      <c r="AL458" s="182"/>
      <c r="AM458" s="291"/>
      <c r="AN458" s="291"/>
      <c r="AO458" s="291"/>
      <c r="AP458" s="291"/>
      <c r="AQ458" s="291"/>
      <c r="AR458" s="282"/>
      <c r="AS458" s="280"/>
      <c r="AT458" s="280"/>
      <c r="AU458" s="282"/>
      <c r="AV458" s="282"/>
      <c r="AW458" s="282"/>
      <c r="AX458" s="282"/>
      <c r="AY458" s="282"/>
      <c r="AZ458" s="187"/>
      <c r="BA458" s="182"/>
    </row>
    <row r="459" spans="1:53" s="188" customFormat="1" x14ac:dyDescent="0.2">
      <c r="A459" s="182"/>
      <c r="B459" s="185" t="s">
        <v>690</v>
      </c>
      <c r="C459" s="185"/>
      <c r="D459" s="213" t="s">
        <v>145</v>
      </c>
      <c r="E459" s="338">
        <v>19</v>
      </c>
      <c r="F459" s="338">
        <v>13</v>
      </c>
      <c r="G459" s="338">
        <v>4</v>
      </c>
      <c r="H459" s="338">
        <v>4</v>
      </c>
      <c r="I459" s="338">
        <v>5</v>
      </c>
      <c r="J459" s="185"/>
      <c r="K459" s="182"/>
      <c r="L459" s="182"/>
      <c r="M459" s="245">
        <v>5597.39</v>
      </c>
      <c r="N459" s="245">
        <v>1901.22</v>
      </c>
      <c r="O459" s="245">
        <v>513.54999999999995</v>
      </c>
      <c r="P459" s="245">
        <v>543.71</v>
      </c>
      <c r="Q459" s="245">
        <v>1513.68</v>
      </c>
      <c r="R459" s="245"/>
      <c r="S459" s="182"/>
      <c r="T459" s="182"/>
      <c r="U459" s="352">
        <v>294.59947368421098</v>
      </c>
      <c r="V459" s="352">
        <v>146.24769230769201</v>
      </c>
      <c r="W459" s="352">
        <v>128.38749999999999</v>
      </c>
      <c r="X459" s="352">
        <v>135.92750000000001</v>
      </c>
      <c r="Y459" s="352">
        <v>302.73599999999999</v>
      </c>
      <c r="AA459" s="182"/>
      <c r="AB459" s="185"/>
      <c r="AC459" s="185"/>
      <c r="AD459" s="186"/>
      <c r="AE459" s="354"/>
      <c r="AF459" s="354"/>
      <c r="AG459" s="354"/>
      <c r="AH459" s="354"/>
      <c r="AI459" s="354"/>
      <c r="AJ459" s="187"/>
      <c r="AK459" s="182"/>
      <c r="AL459" s="182"/>
      <c r="AM459" s="291"/>
      <c r="AN459" s="291"/>
      <c r="AO459" s="291"/>
      <c r="AP459" s="291"/>
      <c r="AQ459" s="291"/>
      <c r="AR459" s="282"/>
      <c r="AS459" s="280"/>
      <c r="AT459" s="280"/>
      <c r="AU459" s="282"/>
      <c r="AV459" s="282"/>
      <c r="AW459" s="282"/>
      <c r="AX459" s="282"/>
      <c r="AY459" s="282"/>
      <c r="AZ459" s="187"/>
      <c r="BA459" s="182"/>
    </row>
    <row r="460" spans="1:53" s="188" customFormat="1" x14ac:dyDescent="0.2">
      <c r="A460" s="182"/>
      <c r="B460" s="185" t="s">
        <v>691</v>
      </c>
      <c r="C460" s="185"/>
      <c r="D460" s="213" t="s">
        <v>145</v>
      </c>
      <c r="E460" s="338">
        <v>164</v>
      </c>
      <c r="F460" s="338">
        <v>84</v>
      </c>
      <c r="G460" s="338">
        <v>43</v>
      </c>
      <c r="H460" s="338">
        <v>36</v>
      </c>
      <c r="I460" s="338">
        <v>53</v>
      </c>
      <c r="J460" s="185"/>
      <c r="K460" s="182"/>
      <c r="L460" s="182"/>
      <c r="M460" s="245">
        <v>59587.42</v>
      </c>
      <c r="N460" s="245">
        <v>19966.64</v>
      </c>
      <c r="O460" s="245">
        <v>5375.98</v>
      </c>
      <c r="P460" s="245">
        <v>5593.04</v>
      </c>
      <c r="Q460" s="245">
        <v>49315.06</v>
      </c>
      <c r="R460" s="245"/>
      <c r="S460" s="182"/>
      <c r="T460" s="182"/>
      <c r="U460" s="352">
        <v>363.33792682926799</v>
      </c>
      <c r="V460" s="352">
        <v>237.69809523809499</v>
      </c>
      <c r="W460" s="352">
        <v>125.022790697674</v>
      </c>
      <c r="X460" s="352">
        <v>155.36222222222199</v>
      </c>
      <c r="Y460" s="352">
        <v>930.47283018867904</v>
      </c>
      <c r="AA460" s="182"/>
      <c r="AB460" s="185"/>
      <c r="AC460" s="185"/>
      <c r="AD460" s="186"/>
      <c r="AE460" s="354"/>
      <c r="AF460" s="354"/>
      <c r="AG460" s="354"/>
      <c r="AH460" s="354"/>
      <c r="AI460" s="354"/>
      <c r="AJ460" s="187"/>
      <c r="AK460" s="182"/>
      <c r="AL460" s="182"/>
      <c r="AM460" s="291"/>
      <c r="AN460" s="291"/>
      <c r="AO460" s="291"/>
      <c r="AP460" s="291"/>
      <c r="AQ460" s="291"/>
      <c r="AR460" s="282"/>
      <c r="AS460" s="280"/>
      <c r="AT460" s="280"/>
      <c r="AU460" s="282"/>
      <c r="AV460" s="282"/>
      <c r="AW460" s="282"/>
      <c r="AX460" s="282"/>
      <c r="AY460" s="282"/>
      <c r="AZ460" s="187"/>
      <c r="BA460" s="182"/>
    </row>
    <row r="461" spans="1:53" s="188" customFormat="1" x14ac:dyDescent="0.2">
      <c r="A461" s="182"/>
      <c r="B461" s="185" t="s">
        <v>546</v>
      </c>
      <c r="C461" s="185"/>
      <c r="D461" s="213" t="s">
        <v>70</v>
      </c>
      <c r="E461" s="338">
        <v>1</v>
      </c>
      <c r="F461" s="338"/>
      <c r="G461" s="338"/>
      <c r="H461" s="338"/>
      <c r="I461" s="338"/>
      <c r="J461" s="185"/>
      <c r="K461" s="182"/>
      <c r="L461" s="182"/>
      <c r="M461" s="245">
        <v>103.67</v>
      </c>
      <c r="N461" s="245"/>
      <c r="O461" s="245"/>
      <c r="P461" s="245"/>
      <c r="Q461" s="245"/>
      <c r="R461" s="245"/>
      <c r="S461" s="182"/>
      <c r="T461" s="182"/>
      <c r="U461" s="352">
        <v>103.67</v>
      </c>
      <c r="V461" s="352"/>
      <c r="W461" s="352"/>
      <c r="X461" s="352"/>
      <c r="Y461" s="352"/>
      <c r="AA461" s="182"/>
      <c r="AB461" s="185"/>
      <c r="AC461" s="185"/>
      <c r="AD461" s="186"/>
      <c r="AE461" s="354"/>
      <c r="AF461" s="354"/>
      <c r="AG461" s="354"/>
      <c r="AH461" s="354"/>
      <c r="AI461" s="354"/>
      <c r="AJ461" s="187"/>
      <c r="AK461" s="182"/>
      <c r="AL461" s="182"/>
      <c r="AM461" s="291"/>
      <c r="AN461" s="291"/>
      <c r="AO461" s="291"/>
      <c r="AP461" s="291"/>
      <c r="AQ461" s="291"/>
      <c r="AR461" s="282"/>
      <c r="AS461" s="280"/>
      <c r="AT461" s="280"/>
      <c r="AU461" s="282"/>
      <c r="AV461" s="282"/>
      <c r="AW461" s="282"/>
      <c r="AX461" s="282"/>
      <c r="AY461" s="282"/>
      <c r="AZ461" s="187"/>
      <c r="BA461" s="182"/>
    </row>
    <row r="462" spans="1:53" s="188" customFormat="1" x14ac:dyDescent="0.2">
      <c r="A462" s="182"/>
      <c r="B462" s="185" t="s">
        <v>692</v>
      </c>
      <c r="C462" s="185"/>
      <c r="D462" s="213" t="s">
        <v>385</v>
      </c>
      <c r="E462" s="338">
        <v>10</v>
      </c>
      <c r="F462" s="338">
        <v>7</v>
      </c>
      <c r="G462" s="338">
        <v>6</v>
      </c>
      <c r="H462" s="338">
        <v>3</v>
      </c>
      <c r="I462" s="338">
        <v>3</v>
      </c>
      <c r="J462" s="185"/>
      <c r="K462" s="182"/>
      <c r="L462" s="182"/>
      <c r="M462" s="245">
        <v>1104.05</v>
      </c>
      <c r="N462" s="245">
        <v>389.74</v>
      </c>
      <c r="O462" s="245">
        <v>185.27</v>
      </c>
      <c r="P462" s="245">
        <v>69.760000000000005</v>
      </c>
      <c r="Q462" s="245">
        <v>394.75</v>
      </c>
      <c r="R462" s="245"/>
      <c r="S462" s="182"/>
      <c r="T462" s="182"/>
      <c r="U462" s="352">
        <v>110.405</v>
      </c>
      <c r="V462" s="352">
        <v>55.677142857142897</v>
      </c>
      <c r="W462" s="352">
        <v>30.878333333333298</v>
      </c>
      <c r="X462" s="352">
        <v>23.253333333333298</v>
      </c>
      <c r="Y462" s="352">
        <v>131.583333333333</v>
      </c>
      <c r="AA462" s="182"/>
      <c r="AB462" s="185"/>
      <c r="AC462" s="185"/>
      <c r="AD462" s="186"/>
      <c r="AE462" s="354"/>
      <c r="AF462" s="354"/>
      <c r="AG462" s="354"/>
      <c r="AH462" s="354"/>
      <c r="AI462" s="354"/>
      <c r="AJ462" s="187"/>
      <c r="AK462" s="182"/>
      <c r="AL462" s="182"/>
      <c r="AM462" s="291"/>
      <c r="AN462" s="291"/>
      <c r="AO462" s="291"/>
      <c r="AP462" s="291"/>
      <c r="AQ462" s="291"/>
      <c r="AR462" s="282"/>
      <c r="AS462" s="280"/>
      <c r="AT462" s="280"/>
      <c r="AU462" s="282"/>
      <c r="AV462" s="282"/>
      <c r="AW462" s="282"/>
      <c r="AX462" s="282"/>
      <c r="AY462" s="282"/>
      <c r="AZ462" s="187"/>
      <c r="BA462" s="182"/>
    </row>
    <row r="463" spans="1:53" s="188" customFormat="1" x14ac:dyDescent="0.2">
      <c r="A463" s="182"/>
      <c r="B463" s="185" t="s">
        <v>548</v>
      </c>
      <c r="C463" s="185"/>
      <c r="D463" s="213" t="s">
        <v>385</v>
      </c>
      <c r="E463" s="338">
        <v>675</v>
      </c>
      <c r="F463" s="338">
        <v>417</v>
      </c>
      <c r="G463" s="338">
        <v>317</v>
      </c>
      <c r="H463" s="338">
        <v>261</v>
      </c>
      <c r="I463" s="338">
        <v>335</v>
      </c>
      <c r="J463" s="185"/>
      <c r="K463" s="182"/>
      <c r="L463" s="182"/>
      <c r="M463" s="245">
        <v>84734.47</v>
      </c>
      <c r="N463" s="245">
        <v>33734.93</v>
      </c>
      <c r="O463" s="245">
        <v>21463.31</v>
      </c>
      <c r="P463" s="245">
        <v>26859.79</v>
      </c>
      <c r="Q463" s="245">
        <v>212748.31</v>
      </c>
      <c r="R463" s="245"/>
      <c r="S463" s="182"/>
      <c r="T463" s="182"/>
      <c r="U463" s="352">
        <v>125.532548148148</v>
      </c>
      <c r="V463" s="352">
        <v>80.899112709832195</v>
      </c>
      <c r="W463" s="352">
        <v>67.707602523659304</v>
      </c>
      <c r="X463" s="352">
        <v>102.911072796935</v>
      </c>
      <c r="Y463" s="352">
        <v>635.06958208955302</v>
      </c>
      <c r="AA463" s="182"/>
      <c r="AB463" s="185"/>
      <c r="AC463" s="185"/>
      <c r="AD463" s="186"/>
      <c r="AE463" s="354"/>
      <c r="AF463" s="354"/>
      <c r="AG463" s="354"/>
      <c r="AH463" s="354"/>
      <c r="AI463" s="354"/>
      <c r="AJ463" s="187"/>
      <c r="AK463" s="182"/>
      <c r="AL463" s="182"/>
      <c r="AM463" s="291"/>
      <c r="AN463" s="291"/>
      <c r="AO463" s="291"/>
      <c r="AP463" s="291"/>
      <c r="AQ463" s="291"/>
      <c r="AR463" s="282"/>
      <c r="AS463" s="280"/>
      <c r="AT463" s="280"/>
      <c r="AU463" s="282"/>
      <c r="AV463" s="282"/>
      <c r="AW463" s="282"/>
      <c r="AX463" s="282"/>
      <c r="AY463" s="282"/>
      <c r="AZ463" s="187"/>
      <c r="BA463" s="182"/>
    </row>
    <row r="464" spans="1:53" s="188" customFormat="1" x14ac:dyDescent="0.2">
      <c r="A464" s="182"/>
      <c r="B464" s="185" t="s">
        <v>590</v>
      </c>
      <c r="C464" s="185"/>
      <c r="D464" s="213" t="s">
        <v>179</v>
      </c>
      <c r="E464" s="338">
        <v>1</v>
      </c>
      <c r="F464" s="338"/>
      <c r="G464" s="338"/>
      <c r="H464" s="338"/>
      <c r="I464" s="338"/>
      <c r="J464" s="185"/>
      <c r="K464" s="182"/>
      <c r="L464" s="182"/>
      <c r="M464" s="245">
        <v>15</v>
      </c>
      <c r="N464" s="245"/>
      <c r="O464" s="245"/>
      <c r="P464" s="245"/>
      <c r="Q464" s="245"/>
      <c r="R464" s="245"/>
      <c r="S464" s="182"/>
      <c r="T464" s="182"/>
      <c r="U464" s="352">
        <v>15</v>
      </c>
      <c r="V464" s="352"/>
      <c r="W464" s="352"/>
      <c r="X464" s="352"/>
      <c r="Y464" s="352"/>
      <c r="AA464" s="182"/>
      <c r="AB464" s="185"/>
      <c r="AC464" s="185"/>
      <c r="AD464" s="186"/>
      <c r="AE464" s="354"/>
      <c r="AF464" s="354"/>
      <c r="AG464" s="354"/>
      <c r="AH464" s="354"/>
      <c r="AI464" s="354"/>
      <c r="AJ464" s="187"/>
      <c r="AK464" s="182"/>
      <c r="AL464" s="182"/>
      <c r="AM464" s="291"/>
      <c r="AN464" s="291"/>
      <c r="AO464" s="291"/>
      <c r="AP464" s="291"/>
      <c r="AQ464" s="291"/>
      <c r="AR464" s="282"/>
      <c r="AS464" s="280"/>
      <c r="AT464" s="280"/>
      <c r="AU464" s="282"/>
      <c r="AV464" s="282"/>
      <c r="AW464" s="282"/>
      <c r="AX464" s="282"/>
      <c r="AY464" s="282"/>
      <c r="AZ464" s="187"/>
      <c r="BA464" s="182"/>
    </row>
    <row r="465" spans="1:53" s="188" customFormat="1" x14ac:dyDescent="0.2">
      <c r="A465" s="182"/>
      <c r="B465" s="185" t="s">
        <v>549</v>
      </c>
      <c r="C465" s="185"/>
      <c r="D465" s="213" t="s">
        <v>170</v>
      </c>
      <c r="E465" s="338">
        <v>822</v>
      </c>
      <c r="F465" s="338">
        <v>352</v>
      </c>
      <c r="G465" s="338">
        <v>221</v>
      </c>
      <c r="H465" s="338">
        <v>166</v>
      </c>
      <c r="I465" s="338">
        <v>292</v>
      </c>
      <c r="J465" s="185"/>
      <c r="K465" s="182"/>
      <c r="L465" s="182"/>
      <c r="M465" s="245">
        <v>195172.14</v>
      </c>
      <c r="N465" s="245">
        <v>48384.03</v>
      </c>
      <c r="O465" s="245">
        <v>23577.14</v>
      </c>
      <c r="P465" s="245">
        <v>22522.2</v>
      </c>
      <c r="Q465" s="245">
        <v>241100.32</v>
      </c>
      <c r="R465" s="245"/>
      <c r="S465" s="182"/>
      <c r="T465" s="182"/>
      <c r="U465" s="352">
        <v>237.43569343065701</v>
      </c>
      <c r="V465" s="352">
        <v>137.454630681818</v>
      </c>
      <c r="W465" s="352">
        <v>106.68389140271501</v>
      </c>
      <c r="X465" s="352">
        <v>135.67590361445801</v>
      </c>
      <c r="Y465" s="352">
        <v>825.68602739725998</v>
      </c>
      <c r="AA465" s="182"/>
      <c r="AB465" s="185"/>
      <c r="AC465" s="185"/>
      <c r="AD465" s="186"/>
      <c r="AE465" s="354"/>
      <c r="AF465" s="354"/>
      <c r="AG465" s="354"/>
      <c r="AH465" s="354"/>
      <c r="AI465" s="354"/>
      <c r="AJ465" s="187"/>
      <c r="AK465" s="182"/>
      <c r="AL465" s="182"/>
      <c r="AM465" s="291"/>
      <c r="AN465" s="291"/>
      <c r="AO465" s="291"/>
      <c r="AP465" s="291"/>
      <c r="AQ465" s="291"/>
      <c r="AR465" s="282"/>
      <c r="AS465" s="280"/>
      <c r="AT465" s="280"/>
      <c r="AU465" s="282"/>
      <c r="AV465" s="282"/>
      <c r="AW465" s="282"/>
      <c r="AX465" s="282"/>
      <c r="AY465" s="282"/>
      <c r="AZ465" s="187"/>
      <c r="BA465" s="182"/>
    </row>
    <row r="466" spans="1:53" s="188" customFormat="1" x14ac:dyDescent="0.2">
      <c r="A466" s="182"/>
      <c r="B466" s="185" t="s">
        <v>550</v>
      </c>
      <c r="C466" s="185"/>
      <c r="D466" s="213" t="s">
        <v>88</v>
      </c>
      <c r="E466" s="338">
        <v>6</v>
      </c>
      <c r="F466" s="338">
        <v>2</v>
      </c>
      <c r="G466" s="338">
        <v>1</v>
      </c>
      <c r="H466" s="338">
        <v>2</v>
      </c>
      <c r="I466" s="338">
        <v>2</v>
      </c>
      <c r="J466" s="185"/>
      <c r="K466" s="182"/>
      <c r="L466" s="182"/>
      <c r="M466" s="245">
        <v>919.46</v>
      </c>
      <c r="N466" s="245">
        <v>315.86</v>
      </c>
      <c r="O466" s="245">
        <v>329.35</v>
      </c>
      <c r="P466" s="245">
        <v>936.21</v>
      </c>
      <c r="Q466" s="245">
        <v>2049.0100000000002</v>
      </c>
      <c r="R466" s="245"/>
      <c r="S466" s="182"/>
      <c r="T466" s="182"/>
      <c r="U466" s="352">
        <v>153.243333333333</v>
      </c>
      <c r="V466" s="352">
        <v>157.93</v>
      </c>
      <c r="W466" s="352">
        <v>329.35</v>
      </c>
      <c r="X466" s="352">
        <v>468.10500000000002</v>
      </c>
      <c r="Y466" s="352">
        <v>1024.5050000000001</v>
      </c>
      <c r="AA466" s="182"/>
      <c r="AB466" s="185"/>
      <c r="AC466" s="185"/>
      <c r="AD466" s="186"/>
      <c r="AE466" s="354"/>
      <c r="AF466" s="354"/>
      <c r="AG466" s="354"/>
      <c r="AH466" s="354"/>
      <c r="AI466" s="354"/>
      <c r="AJ466" s="187"/>
      <c r="AK466" s="182"/>
      <c r="AL466" s="182"/>
      <c r="AM466" s="291"/>
      <c r="AN466" s="291"/>
      <c r="AO466" s="291"/>
      <c r="AP466" s="291"/>
      <c r="AQ466" s="291"/>
      <c r="AR466" s="282"/>
      <c r="AS466" s="280"/>
      <c r="AT466" s="280"/>
      <c r="AU466" s="282"/>
      <c r="AV466" s="282"/>
      <c r="AW466" s="282"/>
      <c r="AX466" s="282"/>
      <c r="AY466" s="282"/>
      <c r="AZ466" s="187"/>
      <c r="BA466" s="182"/>
    </row>
    <row r="467" spans="1:53" s="188" customFormat="1" x14ac:dyDescent="0.2">
      <c r="A467" s="182"/>
      <c r="B467" s="185" t="s">
        <v>551</v>
      </c>
      <c r="C467" s="185"/>
      <c r="D467" s="213" t="s">
        <v>157</v>
      </c>
      <c r="E467" s="338">
        <v>144</v>
      </c>
      <c r="F467" s="338">
        <v>67</v>
      </c>
      <c r="G467" s="338">
        <v>42</v>
      </c>
      <c r="H467" s="338">
        <v>35</v>
      </c>
      <c r="I467" s="338">
        <v>49</v>
      </c>
      <c r="J467" s="185"/>
      <c r="K467" s="182"/>
      <c r="L467" s="182"/>
      <c r="M467" s="245">
        <v>42071.54</v>
      </c>
      <c r="N467" s="245">
        <v>12535.16</v>
      </c>
      <c r="O467" s="245">
        <v>7100.54</v>
      </c>
      <c r="P467" s="245">
        <v>17835.05</v>
      </c>
      <c r="Q467" s="245">
        <v>83987.83</v>
      </c>
      <c r="R467" s="245"/>
      <c r="S467" s="182"/>
      <c r="T467" s="182"/>
      <c r="U467" s="352">
        <v>292.16347222222203</v>
      </c>
      <c r="V467" s="352">
        <v>187.09194029850701</v>
      </c>
      <c r="W467" s="352">
        <v>169.06047619047601</v>
      </c>
      <c r="X467" s="352">
        <v>509.572857142857</v>
      </c>
      <c r="Y467" s="352">
        <v>1714.03734693878</v>
      </c>
      <c r="AA467" s="182"/>
      <c r="AB467" s="185"/>
      <c r="AC467" s="185"/>
      <c r="AD467" s="186"/>
      <c r="AE467" s="354"/>
      <c r="AF467" s="354"/>
      <c r="AG467" s="354"/>
      <c r="AH467" s="354"/>
      <c r="AI467" s="354"/>
      <c r="AJ467" s="187"/>
      <c r="AK467" s="182"/>
      <c r="AL467" s="182"/>
      <c r="AM467" s="291"/>
      <c r="AN467" s="291"/>
      <c r="AO467" s="291"/>
      <c r="AP467" s="291"/>
      <c r="AQ467" s="291"/>
      <c r="AR467" s="282"/>
      <c r="AS467" s="280"/>
      <c r="AT467" s="280"/>
      <c r="AU467" s="282"/>
      <c r="AV467" s="282"/>
      <c r="AW467" s="282"/>
      <c r="AX467" s="282"/>
      <c r="AY467" s="282"/>
      <c r="AZ467" s="187"/>
      <c r="BA467" s="182"/>
    </row>
    <row r="468" spans="1:53" s="188" customFormat="1" x14ac:dyDescent="0.2">
      <c r="A468" s="182"/>
      <c r="B468" s="185" t="s">
        <v>551</v>
      </c>
      <c r="C468" s="185"/>
      <c r="D468" s="213" t="s">
        <v>98</v>
      </c>
      <c r="E468" s="338">
        <v>1</v>
      </c>
      <c r="F468" s="338">
        <v>1</v>
      </c>
      <c r="G468" s="338">
        <v>1</v>
      </c>
      <c r="H468" s="338">
        <v>1</v>
      </c>
      <c r="I468" s="338">
        <v>1</v>
      </c>
      <c r="J468" s="185"/>
      <c r="K468" s="182"/>
      <c r="L468" s="182"/>
      <c r="M468" s="245">
        <v>245.42</v>
      </c>
      <c r="N468" s="245">
        <v>169.78</v>
      </c>
      <c r="O468" s="245">
        <v>216.96</v>
      </c>
      <c r="P468" s="245">
        <v>218.85</v>
      </c>
      <c r="Q468" s="245">
        <v>229.21</v>
      </c>
      <c r="R468" s="245"/>
      <c r="S468" s="182"/>
      <c r="T468" s="182"/>
      <c r="U468" s="352">
        <v>245.42</v>
      </c>
      <c r="V468" s="352">
        <v>169.78</v>
      </c>
      <c r="W468" s="352">
        <v>216.96</v>
      </c>
      <c r="X468" s="352">
        <v>218.85</v>
      </c>
      <c r="Y468" s="352">
        <v>229.21</v>
      </c>
      <c r="AA468" s="182"/>
      <c r="AB468" s="185"/>
      <c r="AC468" s="185"/>
      <c r="AD468" s="186"/>
      <c r="AE468" s="354"/>
      <c r="AF468" s="354"/>
      <c r="AG468" s="354"/>
      <c r="AH468" s="354"/>
      <c r="AI468" s="354"/>
      <c r="AJ468" s="187"/>
      <c r="AK468" s="182"/>
      <c r="AL468" s="182"/>
      <c r="AM468" s="291"/>
      <c r="AN468" s="291"/>
      <c r="AO468" s="291"/>
      <c r="AP468" s="291"/>
      <c r="AQ468" s="291"/>
      <c r="AR468" s="282"/>
      <c r="AS468" s="280"/>
      <c r="AT468" s="280"/>
      <c r="AU468" s="282"/>
      <c r="AV468" s="282"/>
      <c r="AW468" s="282"/>
      <c r="AX468" s="282"/>
      <c r="AY468" s="282"/>
      <c r="AZ468" s="187"/>
      <c r="BA468" s="182"/>
    </row>
    <row r="469" spans="1:53" s="188" customFormat="1" x14ac:dyDescent="0.2">
      <c r="A469" s="182"/>
      <c r="B469" s="185" t="s">
        <v>693</v>
      </c>
      <c r="C469" s="185"/>
      <c r="D469" s="213" t="s">
        <v>349</v>
      </c>
      <c r="E469" s="338">
        <v>84</v>
      </c>
      <c r="F469" s="338">
        <v>33</v>
      </c>
      <c r="G469" s="338">
        <v>17</v>
      </c>
      <c r="H469" s="338">
        <v>9</v>
      </c>
      <c r="I469" s="338">
        <v>24</v>
      </c>
      <c r="J469" s="185"/>
      <c r="K469" s="182"/>
      <c r="L469" s="182"/>
      <c r="M469" s="245">
        <v>23103.53</v>
      </c>
      <c r="N469" s="245">
        <v>4836.24</v>
      </c>
      <c r="O469" s="245">
        <v>2770.63</v>
      </c>
      <c r="P469" s="245">
        <v>1398.87</v>
      </c>
      <c r="Q469" s="245">
        <v>43079.41</v>
      </c>
      <c r="R469" s="245"/>
      <c r="S469" s="182"/>
      <c r="T469" s="182"/>
      <c r="U469" s="352">
        <v>275.04202380952398</v>
      </c>
      <c r="V469" s="352">
        <v>146.552727272727</v>
      </c>
      <c r="W469" s="352">
        <v>162.97823529411801</v>
      </c>
      <c r="X469" s="352">
        <v>155.43</v>
      </c>
      <c r="Y469" s="352">
        <v>1794.9754166666701</v>
      </c>
      <c r="AA469" s="182"/>
      <c r="AB469" s="185"/>
      <c r="AC469" s="185"/>
      <c r="AD469" s="186"/>
      <c r="AE469" s="354"/>
      <c r="AF469" s="354"/>
      <c r="AG469" s="354"/>
      <c r="AH469" s="354"/>
      <c r="AI469" s="354"/>
      <c r="AJ469" s="187"/>
      <c r="AK469" s="182"/>
      <c r="AL469" s="182"/>
      <c r="AM469" s="291"/>
      <c r="AN469" s="291"/>
      <c r="AO469" s="291"/>
      <c r="AP469" s="291"/>
      <c r="AQ469" s="291"/>
      <c r="AR469" s="282"/>
      <c r="AS469" s="280"/>
      <c r="AT469" s="280"/>
      <c r="AU469" s="282"/>
      <c r="AV469" s="282"/>
      <c r="AW469" s="282"/>
      <c r="AX469" s="282"/>
      <c r="AY469" s="282"/>
      <c r="AZ469" s="187"/>
      <c r="BA469" s="182"/>
    </row>
    <row r="470" spans="1:53" s="188" customFormat="1" x14ac:dyDescent="0.2">
      <c r="A470" s="182"/>
      <c r="B470" s="185" t="s">
        <v>555</v>
      </c>
      <c r="C470" s="185"/>
      <c r="D470" s="213" t="s">
        <v>211</v>
      </c>
      <c r="E470" s="338">
        <v>31</v>
      </c>
      <c r="F470" s="338">
        <v>22</v>
      </c>
      <c r="G470" s="338">
        <v>17</v>
      </c>
      <c r="H470" s="338">
        <v>15</v>
      </c>
      <c r="I470" s="338">
        <v>17</v>
      </c>
      <c r="J470" s="185"/>
      <c r="K470" s="182"/>
      <c r="L470" s="182"/>
      <c r="M470" s="245">
        <v>2190.54</v>
      </c>
      <c r="N470" s="245">
        <v>1361.68</v>
      </c>
      <c r="O470" s="245">
        <v>585.63</v>
      </c>
      <c r="P470" s="245">
        <v>665.76</v>
      </c>
      <c r="Q470" s="245">
        <v>5076.09</v>
      </c>
      <c r="R470" s="245"/>
      <c r="S470" s="182"/>
      <c r="T470" s="182"/>
      <c r="U470" s="352">
        <v>70.662580645161299</v>
      </c>
      <c r="V470" s="352">
        <v>61.894545454545501</v>
      </c>
      <c r="W470" s="352">
        <v>34.448823529411797</v>
      </c>
      <c r="X470" s="352">
        <v>44.384</v>
      </c>
      <c r="Y470" s="352">
        <v>298.59352941176502</v>
      </c>
      <c r="AA470" s="182"/>
      <c r="AB470" s="185"/>
      <c r="AC470" s="185"/>
      <c r="AD470" s="186"/>
      <c r="AE470" s="354"/>
      <c r="AF470" s="354"/>
      <c r="AG470" s="354"/>
      <c r="AH470" s="354"/>
      <c r="AI470" s="354"/>
      <c r="AJ470" s="187"/>
      <c r="AK470" s="182"/>
      <c r="AL470" s="182"/>
      <c r="AM470" s="291"/>
      <c r="AN470" s="291"/>
      <c r="AO470" s="291"/>
      <c r="AP470" s="291"/>
      <c r="AQ470" s="291"/>
      <c r="AR470" s="282"/>
      <c r="AS470" s="280"/>
      <c r="AT470" s="280"/>
      <c r="AU470" s="282"/>
      <c r="AV470" s="282"/>
      <c r="AW470" s="282"/>
      <c r="AX470" s="282"/>
      <c r="AY470" s="282"/>
      <c r="AZ470" s="187"/>
      <c r="BA470" s="182"/>
    </row>
    <row r="471" spans="1:53" s="188" customFormat="1" x14ac:dyDescent="0.2">
      <c r="A471" s="182"/>
      <c r="B471" s="185" t="s">
        <v>556</v>
      </c>
      <c r="C471" s="185"/>
      <c r="D471" s="213" t="s">
        <v>102</v>
      </c>
      <c r="E471" s="338">
        <v>18</v>
      </c>
      <c r="F471" s="338">
        <v>9</v>
      </c>
      <c r="G471" s="338">
        <v>5</v>
      </c>
      <c r="H471" s="338">
        <v>5</v>
      </c>
      <c r="I471" s="338">
        <v>6</v>
      </c>
      <c r="J471" s="185"/>
      <c r="K471" s="182"/>
      <c r="L471" s="182"/>
      <c r="M471" s="245">
        <v>4764.21</v>
      </c>
      <c r="N471" s="245">
        <v>1728.13</v>
      </c>
      <c r="O471" s="245">
        <v>838.06</v>
      </c>
      <c r="P471" s="245">
        <v>1927.94</v>
      </c>
      <c r="Q471" s="245">
        <v>19461.22</v>
      </c>
      <c r="R471" s="245"/>
      <c r="S471" s="182"/>
      <c r="T471" s="182"/>
      <c r="U471" s="352">
        <v>264.678333333333</v>
      </c>
      <c r="V471" s="352">
        <v>192.014444444444</v>
      </c>
      <c r="W471" s="352">
        <v>167.61199999999999</v>
      </c>
      <c r="X471" s="352">
        <v>385.58800000000002</v>
      </c>
      <c r="Y471" s="352">
        <v>3243.53666666667</v>
      </c>
      <c r="AA471" s="182"/>
      <c r="AB471" s="185"/>
      <c r="AC471" s="185"/>
      <c r="AD471" s="186"/>
      <c r="AE471" s="354"/>
      <c r="AF471" s="354"/>
      <c r="AG471" s="354"/>
      <c r="AH471" s="354"/>
      <c r="AI471" s="354"/>
      <c r="AJ471" s="187"/>
      <c r="AK471" s="182"/>
      <c r="AL471" s="182"/>
      <c r="AM471" s="291"/>
      <c r="AN471" s="291"/>
      <c r="AO471" s="291"/>
      <c r="AP471" s="291"/>
      <c r="AQ471" s="291"/>
      <c r="AR471" s="282"/>
      <c r="AS471" s="280"/>
      <c r="AT471" s="280"/>
      <c r="AU471" s="282"/>
      <c r="AV471" s="282"/>
      <c r="AW471" s="282"/>
      <c r="AX471" s="282"/>
      <c r="AY471" s="282"/>
      <c r="AZ471" s="187"/>
      <c r="BA471" s="182"/>
    </row>
    <row r="472" spans="1:53" s="188" customFormat="1" x14ac:dyDescent="0.2">
      <c r="A472" s="182"/>
      <c r="B472" s="185" t="s">
        <v>557</v>
      </c>
      <c r="C472" s="185"/>
      <c r="D472" s="213" t="s">
        <v>107</v>
      </c>
      <c r="E472" s="338">
        <v>10</v>
      </c>
      <c r="F472" s="338">
        <v>4</v>
      </c>
      <c r="G472" s="338">
        <v>2</v>
      </c>
      <c r="H472" s="338">
        <v>2</v>
      </c>
      <c r="I472" s="338">
        <v>1</v>
      </c>
      <c r="J472" s="185"/>
      <c r="K472" s="182"/>
      <c r="L472" s="182"/>
      <c r="M472" s="245">
        <v>2763.02</v>
      </c>
      <c r="N472" s="245">
        <v>777.7</v>
      </c>
      <c r="O472" s="245">
        <v>258.13</v>
      </c>
      <c r="P472" s="245">
        <v>194.74</v>
      </c>
      <c r="Q472" s="245">
        <v>95.77</v>
      </c>
      <c r="R472" s="245"/>
      <c r="S472" s="182"/>
      <c r="T472" s="182"/>
      <c r="U472" s="352">
        <v>276.30200000000002</v>
      </c>
      <c r="V472" s="352">
        <v>194.42500000000001</v>
      </c>
      <c r="W472" s="352">
        <v>129.065</v>
      </c>
      <c r="X472" s="352">
        <v>97.37</v>
      </c>
      <c r="Y472" s="352">
        <v>95.77</v>
      </c>
      <c r="AA472" s="182"/>
      <c r="AB472" s="185"/>
      <c r="AC472" s="185"/>
      <c r="AD472" s="186"/>
      <c r="AE472" s="354"/>
      <c r="AF472" s="354"/>
      <c r="AG472" s="354"/>
      <c r="AH472" s="354"/>
      <c r="AI472" s="354"/>
      <c r="AJ472" s="187"/>
      <c r="AK472" s="182"/>
      <c r="AL472" s="182"/>
      <c r="AM472" s="291"/>
      <c r="AN472" s="291"/>
      <c r="AO472" s="291"/>
      <c r="AP472" s="291"/>
      <c r="AQ472" s="291"/>
      <c r="AR472" s="282"/>
      <c r="AS472" s="280"/>
      <c r="AT472" s="280"/>
      <c r="AU472" s="282"/>
      <c r="AV472" s="282"/>
      <c r="AW472" s="282"/>
      <c r="AX472" s="282"/>
      <c r="AY472" s="282"/>
      <c r="AZ472" s="187"/>
      <c r="BA472" s="182"/>
    </row>
    <row r="473" spans="1:53" s="188" customFormat="1" x14ac:dyDescent="0.2">
      <c r="A473" s="182"/>
      <c r="B473" s="185" t="s">
        <v>811</v>
      </c>
      <c r="C473" s="185"/>
      <c r="D473" s="213" t="s">
        <v>107</v>
      </c>
      <c r="E473" s="338">
        <v>8</v>
      </c>
      <c r="F473" s="338">
        <v>3</v>
      </c>
      <c r="G473" s="338"/>
      <c r="H473" s="338"/>
      <c r="I473" s="338"/>
      <c r="J473" s="185"/>
      <c r="K473" s="182"/>
      <c r="L473" s="182"/>
      <c r="M473" s="245">
        <v>1629.85</v>
      </c>
      <c r="N473" s="245">
        <v>256.19</v>
      </c>
      <c r="O473" s="245"/>
      <c r="P473" s="245"/>
      <c r="Q473" s="245"/>
      <c r="R473" s="245"/>
      <c r="S473" s="182"/>
      <c r="T473" s="182"/>
      <c r="U473" s="352">
        <v>203.73124999999999</v>
      </c>
      <c r="V473" s="352">
        <v>85.396666666666704</v>
      </c>
      <c r="W473" s="352"/>
      <c r="X473" s="352"/>
      <c r="Y473" s="352"/>
      <c r="AA473" s="182"/>
      <c r="AB473" s="185"/>
      <c r="AC473" s="185"/>
      <c r="AD473" s="186"/>
      <c r="AE473" s="354"/>
      <c r="AF473" s="354"/>
      <c r="AG473" s="354"/>
      <c r="AH473" s="354"/>
      <c r="AI473" s="354"/>
      <c r="AJ473" s="187"/>
      <c r="AK473" s="182"/>
      <c r="AL473" s="182"/>
      <c r="AM473" s="291"/>
      <c r="AN473" s="291"/>
      <c r="AO473" s="291"/>
      <c r="AP473" s="291"/>
      <c r="AQ473" s="291"/>
      <c r="AR473" s="282"/>
      <c r="AS473" s="280"/>
      <c r="AT473" s="280"/>
      <c r="AU473" s="282"/>
      <c r="AV473" s="282"/>
      <c r="AW473" s="282"/>
      <c r="AX473" s="282"/>
      <c r="AY473" s="282"/>
      <c r="AZ473" s="187"/>
      <c r="BA473" s="182"/>
    </row>
    <row r="474" spans="1:53" s="188" customFormat="1" x14ac:dyDescent="0.2">
      <c r="A474" s="182"/>
      <c r="B474" s="185" t="s">
        <v>694</v>
      </c>
      <c r="C474" s="185"/>
      <c r="D474" s="213" t="s">
        <v>194</v>
      </c>
      <c r="E474" s="338">
        <v>223</v>
      </c>
      <c r="F474" s="338">
        <v>103</v>
      </c>
      <c r="G474" s="338">
        <v>71</v>
      </c>
      <c r="H474" s="338">
        <v>51</v>
      </c>
      <c r="I474" s="338">
        <v>78</v>
      </c>
      <c r="J474" s="185"/>
      <c r="K474" s="182"/>
      <c r="L474" s="182"/>
      <c r="M474" s="245">
        <v>84727.239999999903</v>
      </c>
      <c r="N474" s="245">
        <v>21763.19</v>
      </c>
      <c r="O474" s="245">
        <v>9652.85</v>
      </c>
      <c r="P474" s="245">
        <v>7568.37</v>
      </c>
      <c r="Q474" s="245">
        <v>98431.11</v>
      </c>
      <c r="R474" s="245"/>
      <c r="S474" s="182"/>
      <c r="T474" s="182"/>
      <c r="U474" s="352">
        <v>379.94278026905801</v>
      </c>
      <c r="V474" s="352">
        <v>211.293106796117</v>
      </c>
      <c r="W474" s="352">
        <v>135.955633802817</v>
      </c>
      <c r="X474" s="352">
        <v>148.399411764706</v>
      </c>
      <c r="Y474" s="352">
        <v>1261.93730769231</v>
      </c>
      <c r="AA474" s="182"/>
      <c r="AB474" s="185"/>
      <c r="AC474" s="185"/>
      <c r="AD474" s="186"/>
      <c r="AE474" s="354"/>
      <c r="AF474" s="354"/>
      <c r="AG474" s="354"/>
      <c r="AH474" s="354"/>
      <c r="AI474" s="354"/>
      <c r="AJ474" s="187"/>
      <c r="AK474" s="182"/>
      <c r="AL474" s="182"/>
      <c r="AM474" s="291"/>
      <c r="AN474" s="291"/>
      <c r="AO474" s="291"/>
      <c r="AP474" s="291"/>
      <c r="AQ474" s="291"/>
      <c r="AR474" s="282"/>
      <c r="AS474" s="280"/>
      <c r="AT474" s="280"/>
      <c r="AU474" s="282"/>
      <c r="AV474" s="282"/>
      <c r="AW474" s="282"/>
      <c r="AX474" s="282"/>
      <c r="AY474" s="282"/>
      <c r="AZ474" s="187"/>
      <c r="BA474" s="182"/>
    </row>
    <row r="475" spans="1:53" s="188" customFormat="1" x14ac:dyDescent="0.2">
      <c r="A475" s="182"/>
      <c r="B475" s="185" t="s">
        <v>695</v>
      </c>
      <c r="C475" s="185"/>
      <c r="D475" s="213" t="s">
        <v>194</v>
      </c>
      <c r="E475" s="338">
        <v>11</v>
      </c>
      <c r="F475" s="338">
        <v>4</v>
      </c>
      <c r="G475" s="338">
        <v>1</v>
      </c>
      <c r="H475" s="338"/>
      <c r="I475" s="338">
        <v>2</v>
      </c>
      <c r="J475" s="185"/>
      <c r="K475" s="182"/>
      <c r="L475" s="182"/>
      <c r="M475" s="245">
        <v>2468.12</v>
      </c>
      <c r="N475" s="245">
        <v>368.55</v>
      </c>
      <c r="O475" s="245">
        <v>56.29</v>
      </c>
      <c r="P475" s="245"/>
      <c r="Q475" s="245">
        <v>1171.3800000000001</v>
      </c>
      <c r="R475" s="245"/>
      <c r="S475" s="182"/>
      <c r="T475" s="182"/>
      <c r="U475" s="352">
        <v>224.374545454545</v>
      </c>
      <c r="V475" s="352">
        <v>92.137500000000003</v>
      </c>
      <c r="W475" s="352">
        <v>56.29</v>
      </c>
      <c r="X475" s="352"/>
      <c r="Y475" s="352">
        <v>585.69000000000005</v>
      </c>
      <c r="AA475" s="182"/>
      <c r="AB475" s="185"/>
      <c r="AC475" s="185"/>
      <c r="AD475" s="186"/>
      <c r="AE475" s="354"/>
      <c r="AF475" s="354"/>
      <c r="AG475" s="354"/>
      <c r="AH475" s="354"/>
      <c r="AI475" s="354"/>
      <c r="AJ475" s="187"/>
      <c r="AK475" s="182"/>
      <c r="AL475" s="182"/>
      <c r="AM475" s="291"/>
      <c r="AN475" s="291"/>
      <c r="AO475" s="291"/>
      <c r="AP475" s="291"/>
      <c r="AQ475" s="291"/>
      <c r="AR475" s="282"/>
      <c r="AS475" s="280"/>
      <c r="AT475" s="280"/>
      <c r="AU475" s="282"/>
      <c r="AV475" s="282"/>
      <c r="AW475" s="282"/>
      <c r="AX475" s="282"/>
      <c r="AY475" s="282"/>
      <c r="AZ475" s="187"/>
      <c r="BA475" s="182"/>
    </row>
    <row r="476" spans="1:53" s="188" customFormat="1" x14ac:dyDescent="0.2">
      <c r="A476" s="182"/>
      <c r="B476" s="185" t="s">
        <v>559</v>
      </c>
      <c r="C476" s="185"/>
      <c r="D476" s="213" t="s">
        <v>107</v>
      </c>
      <c r="E476" s="338">
        <v>2</v>
      </c>
      <c r="F476" s="338"/>
      <c r="G476" s="338"/>
      <c r="H476" s="338"/>
      <c r="I476" s="338"/>
      <c r="J476" s="185"/>
      <c r="K476" s="182"/>
      <c r="L476" s="182"/>
      <c r="M476" s="245">
        <v>361.98</v>
      </c>
      <c r="N476" s="245"/>
      <c r="O476" s="245"/>
      <c r="P476" s="245"/>
      <c r="Q476" s="245"/>
      <c r="R476" s="245"/>
      <c r="S476" s="182"/>
      <c r="T476" s="182"/>
      <c r="U476" s="352">
        <v>180.99</v>
      </c>
      <c r="V476" s="352"/>
      <c r="W476" s="352"/>
      <c r="X476" s="352"/>
      <c r="Y476" s="352"/>
      <c r="AA476" s="182"/>
      <c r="AB476" s="185"/>
      <c r="AC476" s="185"/>
      <c r="AD476" s="186"/>
      <c r="AE476" s="354"/>
      <c r="AF476" s="354"/>
      <c r="AG476" s="354"/>
      <c r="AH476" s="354"/>
      <c r="AI476" s="354"/>
      <c r="AJ476" s="187"/>
      <c r="AK476" s="182"/>
      <c r="AL476" s="182"/>
      <c r="AM476" s="291"/>
      <c r="AN476" s="291"/>
      <c r="AO476" s="291"/>
      <c r="AP476" s="291"/>
      <c r="AQ476" s="291"/>
      <c r="AR476" s="282"/>
      <c r="AS476" s="280"/>
      <c r="AT476" s="280"/>
      <c r="AU476" s="282"/>
      <c r="AV476" s="282"/>
      <c r="AW476" s="282"/>
      <c r="AX476" s="282"/>
      <c r="AY476" s="282"/>
      <c r="AZ476" s="187"/>
      <c r="BA476" s="182"/>
    </row>
    <row r="477" spans="1:53" s="188" customFormat="1" x14ac:dyDescent="0.2">
      <c r="A477" s="182"/>
      <c r="B477" s="185" t="s">
        <v>560</v>
      </c>
      <c r="C477" s="185"/>
      <c r="D477" s="213" t="s">
        <v>211</v>
      </c>
      <c r="E477" s="338">
        <v>19</v>
      </c>
      <c r="F477" s="338">
        <v>11</v>
      </c>
      <c r="G477" s="338">
        <v>7</v>
      </c>
      <c r="H477" s="338">
        <v>6</v>
      </c>
      <c r="I477" s="338">
        <v>11</v>
      </c>
      <c r="J477" s="185"/>
      <c r="K477" s="182"/>
      <c r="L477" s="182"/>
      <c r="M477" s="245">
        <v>4986.46</v>
      </c>
      <c r="N477" s="245">
        <v>1665.33</v>
      </c>
      <c r="O477" s="245">
        <v>945.79</v>
      </c>
      <c r="P477" s="245">
        <v>932.43</v>
      </c>
      <c r="Q477" s="245">
        <v>9688.24</v>
      </c>
      <c r="R477" s="245"/>
      <c r="S477" s="182"/>
      <c r="T477" s="182"/>
      <c r="U477" s="352">
        <v>262.445263157895</v>
      </c>
      <c r="V477" s="352">
        <v>151.39363636363601</v>
      </c>
      <c r="W477" s="352">
        <v>135.112857142857</v>
      </c>
      <c r="X477" s="352">
        <v>155.405</v>
      </c>
      <c r="Y477" s="352">
        <v>880.74909090909102</v>
      </c>
      <c r="AA477" s="182"/>
      <c r="AB477" s="185"/>
      <c r="AC477" s="185"/>
      <c r="AD477" s="186"/>
      <c r="AE477" s="354"/>
      <c r="AF477" s="354"/>
      <c r="AG477" s="354"/>
      <c r="AH477" s="354"/>
      <c r="AI477" s="354"/>
      <c r="AJ477" s="187"/>
      <c r="AK477" s="182"/>
      <c r="AL477" s="182"/>
      <c r="AM477" s="291"/>
      <c r="AN477" s="291"/>
      <c r="AO477" s="291"/>
      <c r="AP477" s="291"/>
      <c r="AQ477" s="291"/>
      <c r="AR477" s="282"/>
      <c r="AS477" s="280"/>
      <c r="AT477" s="280"/>
      <c r="AU477" s="282"/>
      <c r="AV477" s="282"/>
      <c r="AW477" s="282"/>
      <c r="AX477" s="282"/>
      <c r="AY477" s="282"/>
      <c r="AZ477" s="187"/>
      <c r="BA477" s="182"/>
    </row>
    <row r="478" spans="1:53" s="188" customFormat="1" x14ac:dyDescent="0.2">
      <c r="A478" s="182"/>
      <c r="B478" s="185" t="s">
        <v>561</v>
      </c>
      <c r="C478" s="185"/>
      <c r="D478" s="213" t="s">
        <v>227</v>
      </c>
      <c r="E478" s="338">
        <v>325</v>
      </c>
      <c r="F478" s="338">
        <v>157</v>
      </c>
      <c r="G478" s="338">
        <v>116</v>
      </c>
      <c r="H478" s="338">
        <v>98</v>
      </c>
      <c r="I478" s="338">
        <v>143</v>
      </c>
      <c r="J478" s="185"/>
      <c r="K478" s="182"/>
      <c r="L478" s="182"/>
      <c r="M478" s="245">
        <v>80592.38</v>
      </c>
      <c r="N478" s="245">
        <v>25101.03</v>
      </c>
      <c r="O478" s="245">
        <v>13469.99</v>
      </c>
      <c r="P478" s="245">
        <v>12819.89</v>
      </c>
      <c r="Q478" s="245">
        <v>116539.61</v>
      </c>
      <c r="R478" s="245"/>
      <c r="S478" s="182"/>
      <c r="T478" s="182"/>
      <c r="U478" s="352">
        <v>247.97655384615399</v>
      </c>
      <c r="V478" s="352">
        <v>159.879171974522</v>
      </c>
      <c r="W478" s="352">
        <v>116.120603448276</v>
      </c>
      <c r="X478" s="352">
        <v>130.815204081633</v>
      </c>
      <c r="Y478" s="352">
        <v>814.96230769230704</v>
      </c>
      <c r="AA478" s="182"/>
      <c r="AB478" s="185"/>
      <c r="AC478" s="185"/>
      <c r="AD478" s="186"/>
      <c r="AE478" s="354"/>
      <c r="AF478" s="354"/>
      <c r="AG478" s="354"/>
      <c r="AH478" s="354"/>
      <c r="AI478" s="354"/>
      <c r="AJ478" s="187"/>
      <c r="AK478" s="182"/>
      <c r="AL478" s="182"/>
      <c r="AM478" s="291"/>
      <c r="AN478" s="291"/>
      <c r="AO478" s="291"/>
      <c r="AP478" s="291"/>
      <c r="AQ478" s="291"/>
      <c r="AR478" s="282"/>
      <c r="AS478" s="280"/>
      <c r="AT478" s="280"/>
      <c r="AU478" s="282"/>
      <c r="AV478" s="282"/>
      <c r="AW478" s="282"/>
      <c r="AX478" s="282"/>
      <c r="AY478" s="282"/>
      <c r="AZ478" s="187"/>
      <c r="BA478" s="182"/>
    </row>
    <row r="479" spans="1:53" s="188" customFormat="1" x14ac:dyDescent="0.2">
      <c r="A479" s="182"/>
      <c r="B479" s="185" t="s">
        <v>562</v>
      </c>
      <c r="C479" s="185"/>
      <c r="D479" s="213" t="s">
        <v>81</v>
      </c>
      <c r="E479" s="338">
        <v>75</v>
      </c>
      <c r="F479" s="338">
        <v>39</v>
      </c>
      <c r="G479" s="338">
        <v>35</v>
      </c>
      <c r="H479" s="338">
        <v>32</v>
      </c>
      <c r="I479" s="338">
        <v>40</v>
      </c>
      <c r="J479" s="185"/>
      <c r="K479" s="182"/>
      <c r="L479" s="182"/>
      <c r="M479" s="245">
        <v>17665.79</v>
      </c>
      <c r="N479" s="245">
        <v>6051.05</v>
      </c>
      <c r="O479" s="245">
        <v>5554.3</v>
      </c>
      <c r="P479" s="245">
        <v>10295.51</v>
      </c>
      <c r="Q479" s="245">
        <v>61428.4</v>
      </c>
      <c r="R479" s="245"/>
      <c r="S479" s="182"/>
      <c r="T479" s="182"/>
      <c r="U479" s="352">
        <v>235.54386666666699</v>
      </c>
      <c r="V479" s="352">
        <v>155.15512820512799</v>
      </c>
      <c r="W479" s="352">
        <v>158.694285714286</v>
      </c>
      <c r="X479" s="352">
        <v>321.73468750000001</v>
      </c>
      <c r="Y479" s="352">
        <v>1535.71</v>
      </c>
      <c r="AA479" s="182"/>
      <c r="AB479" s="185"/>
      <c r="AC479" s="185"/>
      <c r="AD479" s="186"/>
      <c r="AE479" s="354"/>
      <c r="AF479" s="354"/>
      <c r="AG479" s="354"/>
      <c r="AH479" s="354"/>
      <c r="AI479" s="354"/>
      <c r="AJ479" s="187"/>
      <c r="AK479" s="182"/>
      <c r="AL479" s="182"/>
      <c r="AM479" s="291"/>
      <c r="AN479" s="291"/>
      <c r="AO479" s="291"/>
      <c r="AP479" s="291"/>
      <c r="AQ479" s="291"/>
      <c r="AR479" s="282"/>
      <c r="AS479" s="280"/>
      <c r="AT479" s="280"/>
      <c r="AU479" s="282"/>
      <c r="AV479" s="282"/>
      <c r="AW479" s="282"/>
      <c r="AX479" s="282"/>
      <c r="AY479" s="282"/>
      <c r="AZ479" s="187"/>
      <c r="BA479" s="182"/>
    </row>
    <row r="480" spans="1:53" s="188" customFormat="1" x14ac:dyDescent="0.2">
      <c r="A480" s="182"/>
      <c r="B480" s="185" t="s">
        <v>563</v>
      </c>
      <c r="C480" s="185"/>
      <c r="D480" s="213" t="s">
        <v>100</v>
      </c>
      <c r="E480" s="338">
        <v>72</v>
      </c>
      <c r="F480" s="338">
        <v>39</v>
      </c>
      <c r="G480" s="338">
        <v>27</v>
      </c>
      <c r="H480" s="338">
        <v>24</v>
      </c>
      <c r="I480" s="338">
        <v>30</v>
      </c>
      <c r="J480" s="185"/>
      <c r="K480" s="182"/>
      <c r="L480" s="182"/>
      <c r="M480" s="245">
        <v>14855.61</v>
      </c>
      <c r="N480" s="245">
        <v>4768.99</v>
      </c>
      <c r="O480" s="245">
        <v>2626.83</v>
      </c>
      <c r="P480" s="245">
        <v>3332.72</v>
      </c>
      <c r="Q480" s="245">
        <v>21719.91</v>
      </c>
      <c r="R480" s="245"/>
      <c r="S480" s="182"/>
      <c r="T480" s="182"/>
      <c r="U480" s="352">
        <v>206.32791666666699</v>
      </c>
      <c r="V480" s="352">
        <v>122.281794871795</v>
      </c>
      <c r="W480" s="352">
        <v>97.29</v>
      </c>
      <c r="X480" s="352">
        <v>138.863333333333</v>
      </c>
      <c r="Y480" s="352">
        <v>723.99699999999996</v>
      </c>
      <c r="AA480" s="182"/>
      <c r="AB480" s="185"/>
      <c r="AC480" s="185"/>
      <c r="AD480" s="186"/>
      <c r="AE480" s="354"/>
      <c r="AF480" s="354"/>
      <c r="AG480" s="354"/>
      <c r="AH480" s="354"/>
      <c r="AI480" s="354"/>
      <c r="AJ480" s="187"/>
      <c r="AK480" s="182"/>
      <c r="AL480" s="182"/>
      <c r="AM480" s="291"/>
      <c r="AN480" s="291"/>
      <c r="AO480" s="291"/>
      <c r="AP480" s="291"/>
      <c r="AQ480" s="291"/>
      <c r="AR480" s="282"/>
      <c r="AS480" s="280"/>
      <c r="AT480" s="280"/>
      <c r="AU480" s="282"/>
      <c r="AV480" s="282"/>
      <c r="AW480" s="282"/>
      <c r="AX480" s="282"/>
      <c r="AY480" s="282"/>
      <c r="AZ480" s="187"/>
      <c r="BA480" s="182"/>
    </row>
    <row r="481" spans="1:53" s="188" customFormat="1" x14ac:dyDescent="0.2">
      <c r="A481" s="182"/>
      <c r="B481" s="185" t="s">
        <v>564</v>
      </c>
      <c r="C481" s="185"/>
      <c r="D481" s="213" t="s">
        <v>75</v>
      </c>
      <c r="E481" s="338">
        <v>429</v>
      </c>
      <c r="F481" s="338">
        <v>200</v>
      </c>
      <c r="G481" s="338">
        <v>128</v>
      </c>
      <c r="H481" s="338">
        <v>94</v>
      </c>
      <c r="I481" s="338">
        <v>161</v>
      </c>
      <c r="J481" s="185"/>
      <c r="K481" s="182"/>
      <c r="L481" s="182"/>
      <c r="M481" s="245">
        <v>120555.85</v>
      </c>
      <c r="N481" s="245">
        <v>30931.55</v>
      </c>
      <c r="O481" s="245">
        <v>14582.91</v>
      </c>
      <c r="P481" s="245">
        <v>13125.23</v>
      </c>
      <c r="Q481" s="245">
        <v>145696.68</v>
      </c>
      <c r="R481" s="245"/>
      <c r="S481" s="182"/>
      <c r="T481" s="182"/>
      <c r="U481" s="352">
        <v>281.01596736596701</v>
      </c>
      <c r="V481" s="352">
        <v>154.65774999999999</v>
      </c>
      <c r="W481" s="352">
        <v>113.928984375</v>
      </c>
      <c r="X481" s="352">
        <v>139.63010638297899</v>
      </c>
      <c r="Y481" s="352">
        <v>904.948322981366</v>
      </c>
      <c r="AA481" s="182"/>
      <c r="AB481" s="185"/>
      <c r="AC481" s="185"/>
      <c r="AD481" s="186"/>
      <c r="AE481" s="354"/>
      <c r="AF481" s="354"/>
      <c r="AG481" s="354"/>
      <c r="AH481" s="354"/>
      <c r="AI481" s="354"/>
      <c r="AJ481" s="187"/>
      <c r="AK481" s="182"/>
      <c r="AL481" s="182"/>
      <c r="AM481" s="291"/>
      <c r="AN481" s="291"/>
      <c r="AO481" s="291"/>
      <c r="AP481" s="291"/>
      <c r="AQ481" s="291"/>
      <c r="AR481" s="282"/>
      <c r="AS481" s="280"/>
      <c r="AT481" s="280"/>
      <c r="AU481" s="282"/>
      <c r="AV481" s="282"/>
      <c r="AW481" s="282"/>
      <c r="AX481" s="282"/>
      <c r="AY481" s="282"/>
      <c r="AZ481" s="187"/>
      <c r="BA481" s="182"/>
    </row>
    <row r="482" spans="1:53" s="188" customFormat="1" x14ac:dyDescent="0.2">
      <c r="A482" s="182"/>
      <c r="B482" s="185" t="s">
        <v>565</v>
      </c>
      <c r="C482" s="185"/>
      <c r="D482" s="213" t="s">
        <v>64</v>
      </c>
      <c r="E482" s="338">
        <v>74</v>
      </c>
      <c r="F482" s="338">
        <v>37</v>
      </c>
      <c r="G482" s="338">
        <v>20</v>
      </c>
      <c r="H482" s="338">
        <v>17</v>
      </c>
      <c r="I482" s="338">
        <v>21</v>
      </c>
      <c r="J482" s="185"/>
      <c r="K482" s="182"/>
      <c r="L482" s="182"/>
      <c r="M482" s="245">
        <v>11030.58</v>
      </c>
      <c r="N482" s="245">
        <v>2019.74</v>
      </c>
      <c r="O482" s="245">
        <v>597.97</v>
      </c>
      <c r="P482" s="245">
        <v>1032.95</v>
      </c>
      <c r="Q482" s="245">
        <v>5145.82</v>
      </c>
      <c r="R482" s="245"/>
      <c r="S482" s="182"/>
      <c r="T482" s="182"/>
      <c r="U482" s="352">
        <v>149.061891891892</v>
      </c>
      <c r="V482" s="352">
        <v>54.587567567567604</v>
      </c>
      <c r="W482" s="352">
        <v>29.898499999999999</v>
      </c>
      <c r="X482" s="352">
        <v>60.761764705882399</v>
      </c>
      <c r="Y482" s="352">
        <v>245.03904761904801</v>
      </c>
      <c r="AA482" s="182"/>
      <c r="AB482" s="185"/>
      <c r="AC482" s="185"/>
      <c r="AD482" s="186"/>
      <c r="AE482" s="354"/>
      <c r="AF482" s="354"/>
      <c r="AG482" s="354"/>
      <c r="AH482" s="354"/>
      <c r="AI482" s="354"/>
      <c r="AJ482" s="187"/>
      <c r="AK482" s="182"/>
      <c r="AL482" s="182"/>
      <c r="AM482" s="291"/>
      <c r="AN482" s="291"/>
      <c r="AO482" s="291"/>
      <c r="AP482" s="291"/>
      <c r="AQ482" s="291"/>
      <c r="AR482" s="282"/>
      <c r="AS482" s="280"/>
      <c r="AT482" s="280"/>
      <c r="AU482" s="282"/>
      <c r="AV482" s="282"/>
      <c r="AW482" s="282"/>
      <c r="AX482" s="282"/>
      <c r="AY482" s="282"/>
      <c r="AZ482" s="187"/>
      <c r="BA482" s="182"/>
    </row>
    <row r="483" spans="1:53" s="188" customFormat="1" x14ac:dyDescent="0.2">
      <c r="A483" s="182"/>
      <c r="B483" s="185" t="s">
        <v>826</v>
      </c>
      <c r="C483" s="185"/>
      <c r="D483" s="213" t="s">
        <v>827</v>
      </c>
      <c r="E483" s="338">
        <v>1</v>
      </c>
      <c r="F483" s="338"/>
      <c r="G483" s="338"/>
      <c r="H483" s="338"/>
      <c r="I483" s="338"/>
      <c r="J483" s="185"/>
      <c r="K483" s="182"/>
      <c r="L483" s="182"/>
      <c r="M483" s="245">
        <v>103.61</v>
      </c>
      <c r="N483" s="245"/>
      <c r="O483" s="245"/>
      <c r="P483" s="245"/>
      <c r="Q483" s="245"/>
      <c r="R483" s="245"/>
      <c r="S483" s="182"/>
      <c r="T483" s="182"/>
      <c r="U483" s="352">
        <v>103.61</v>
      </c>
      <c r="V483" s="352"/>
      <c r="W483" s="352"/>
      <c r="X483" s="352"/>
      <c r="Y483" s="352"/>
      <c r="AA483" s="182"/>
      <c r="AB483" s="185"/>
      <c r="AC483" s="185"/>
      <c r="AD483" s="186"/>
      <c r="AE483" s="354"/>
      <c r="AF483" s="354"/>
      <c r="AG483" s="354"/>
      <c r="AH483" s="354"/>
      <c r="AI483" s="354"/>
      <c r="AJ483" s="187"/>
      <c r="AK483" s="182"/>
      <c r="AL483" s="182"/>
      <c r="AM483" s="291"/>
      <c r="AN483" s="291"/>
      <c r="AO483" s="291"/>
      <c r="AP483" s="291"/>
      <c r="AQ483" s="291"/>
      <c r="AR483" s="282"/>
      <c r="AS483" s="280"/>
      <c r="AT483" s="280"/>
      <c r="AU483" s="282"/>
      <c r="AV483" s="282"/>
      <c r="AW483" s="282"/>
      <c r="AX483" s="282"/>
      <c r="AY483" s="282"/>
      <c r="AZ483" s="187"/>
      <c r="BA483" s="182"/>
    </row>
    <row r="484" spans="1:53" s="188" customFormat="1" x14ac:dyDescent="0.2">
      <c r="A484" s="182"/>
      <c r="B484" s="185" t="s">
        <v>566</v>
      </c>
      <c r="C484" s="185"/>
      <c r="D484" s="213" t="s">
        <v>105</v>
      </c>
      <c r="E484" s="338">
        <v>1</v>
      </c>
      <c r="F484" s="338"/>
      <c r="G484" s="338"/>
      <c r="H484" s="338"/>
      <c r="I484" s="338"/>
      <c r="J484" s="185"/>
      <c r="K484" s="182"/>
      <c r="L484" s="182"/>
      <c r="M484" s="245">
        <v>709.33</v>
      </c>
      <c r="N484" s="245"/>
      <c r="O484" s="245"/>
      <c r="P484" s="245"/>
      <c r="Q484" s="245"/>
      <c r="R484" s="245"/>
      <c r="S484" s="182"/>
      <c r="T484" s="182"/>
      <c r="U484" s="352">
        <v>709.33</v>
      </c>
      <c r="V484" s="352"/>
      <c r="W484" s="352"/>
      <c r="X484" s="352"/>
      <c r="Y484" s="352"/>
      <c r="AA484" s="182"/>
      <c r="AB484" s="185"/>
      <c r="AC484" s="185"/>
      <c r="AD484" s="186"/>
      <c r="AE484" s="354"/>
      <c r="AF484" s="354"/>
      <c r="AG484" s="354"/>
      <c r="AH484" s="354"/>
      <c r="AI484" s="354"/>
      <c r="AJ484" s="187"/>
      <c r="AK484" s="182"/>
      <c r="AL484" s="182"/>
      <c r="AM484" s="291"/>
      <c r="AN484" s="291"/>
      <c r="AO484" s="291"/>
      <c r="AP484" s="291"/>
      <c r="AQ484" s="291"/>
      <c r="AR484" s="282"/>
      <c r="AS484" s="280"/>
      <c r="AT484" s="280"/>
      <c r="AU484" s="282"/>
      <c r="AV484" s="282"/>
      <c r="AW484" s="282"/>
      <c r="AX484" s="282"/>
      <c r="AY484" s="282"/>
      <c r="AZ484" s="187"/>
      <c r="BA484" s="182"/>
    </row>
    <row r="485" spans="1:53" s="188" customFormat="1" x14ac:dyDescent="0.2">
      <c r="A485" s="182"/>
      <c r="B485" s="185" t="s">
        <v>566</v>
      </c>
      <c r="C485" s="185"/>
      <c r="D485" s="213" t="s">
        <v>86</v>
      </c>
      <c r="E485" s="338">
        <v>238</v>
      </c>
      <c r="F485" s="338">
        <v>91</v>
      </c>
      <c r="G485" s="338">
        <v>61</v>
      </c>
      <c r="H485" s="338">
        <v>57</v>
      </c>
      <c r="I485" s="338">
        <v>70</v>
      </c>
      <c r="J485" s="185"/>
      <c r="K485" s="182"/>
      <c r="L485" s="182"/>
      <c r="M485" s="245">
        <v>60196.470000000103</v>
      </c>
      <c r="N485" s="245">
        <v>13640.31</v>
      </c>
      <c r="O485" s="245">
        <v>6348.91</v>
      </c>
      <c r="P485" s="245">
        <v>8356.27</v>
      </c>
      <c r="Q485" s="245">
        <v>55934.47</v>
      </c>
      <c r="R485" s="245"/>
      <c r="S485" s="182"/>
      <c r="T485" s="182"/>
      <c r="U485" s="352">
        <v>252.926344537815</v>
      </c>
      <c r="V485" s="352">
        <v>149.89351648351601</v>
      </c>
      <c r="W485" s="352">
        <v>104.080491803279</v>
      </c>
      <c r="X485" s="352">
        <v>146.60122807017501</v>
      </c>
      <c r="Y485" s="352">
        <v>799.06385714285796</v>
      </c>
      <c r="AA485" s="182"/>
      <c r="AB485" s="185"/>
      <c r="AC485" s="185"/>
      <c r="AD485" s="186"/>
      <c r="AE485" s="354"/>
      <c r="AF485" s="354"/>
      <c r="AG485" s="354"/>
      <c r="AH485" s="354"/>
      <c r="AI485" s="354"/>
      <c r="AJ485" s="187"/>
      <c r="AK485" s="182"/>
      <c r="AL485" s="182"/>
      <c r="AM485" s="291"/>
      <c r="AN485" s="291"/>
      <c r="AO485" s="291"/>
      <c r="AP485" s="291"/>
      <c r="AQ485" s="291"/>
      <c r="AR485" s="282"/>
      <c r="AS485" s="280"/>
      <c r="AT485" s="280"/>
      <c r="AU485" s="282"/>
      <c r="AV485" s="282"/>
      <c r="AW485" s="282"/>
      <c r="AX485" s="282"/>
      <c r="AY485" s="282"/>
      <c r="AZ485" s="187"/>
      <c r="BA485" s="182"/>
    </row>
    <row r="486" spans="1:53" s="188" customFormat="1" x14ac:dyDescent="0.2">
      <c r="A486" s="182"/>
      <c r="B486" s="185" t="s">
        <v>567</v>
      </c>
      <c r="C486" s="185"/>
      <c r="D486" s="213" t="s">
        <v>382</v>
      </c>
      <c r="E486" s="338">
        <v>3</v>
      </c>
      <c r="F486" s="338">
        <v>1</v>
      </c>
      <c r="G486" s="338"/>
      <c r="H486" s="338">
        <v>1</v>
      </c>
      <c r="I486" s="338">
        <v>1</v>
      </c>
      <c r="J486" s="185"/>
      <c r="K486" s="182"/>
      <c r="L486" s="182"/>
      <c r="M486" s="245">
        <v>496.45</v>
      </c>
      <c r="N486" s="245">
        <v>142.32</v>
      </c>
      <c r="O486" s="245"/>
      <c r="P486" s="245">
        <v>306.14999999999998</v>
      </c>
      <c r="Q486" s="245">
        <v>20.52</v>
      </c>
      <c r="R486" s="245"/>
      <c r="S486" s="182"/>
      <c r="T486" s="182"/>
      <c r="U486" s="352">
        <v>165.48333333333301</v>
      </c>
      <c r="V486" s="352">
        <v>142.32</v>
      </c>
      <c r="W486" s="352"/>
      <c r="X486" s="352">
        <v>306.14999999999998</v>
      </c>
      <c r="Y486" s="352">
        <v>20.52</v>
      </c>
      <c r="AA486" s="182"/>
      <c r="AB486" s="185"/>
      <c r="AC486" s="185"/>
      <c r="AD486" s="186"/>
      <c r="AE486" s="354"/>
      <c r="AF486" s="354"/>
      <c r="AG486" s="354"/>
      <c r="AH486" s="354"/>
      <c r="AI486" s="354"/>
      <c r="AJ486" s="187"/>
      <c r="AK486" s="182"/>
      <c r="AL486" s="182"/>
      <c r="AM486" s="291"/>
      <c r="AN486" s="291"/>
      <c r="AO486" s="291"/>
      <c r="AP486" s="291"/>
      <c r="AQ486" s="291"/>
      <c r="AR486" s="282"/>
      <c r="AS486" s="280"/>
      <c r="AT486" s="280"/>
      <c r="AU486" s="282"/>
      <c r="AV486" s="282"/>
      <c r="AW486" s="282"/>
      <c r="AX486" s="282"/>
      <c r="AY486" s="282"/>
      <c r="AZ486" s="187"/>
      <c r="BA486" s="182"/>
    </row>
    <row r="487" spans="1:53" s="188" customFormat="1" x14ac:dyDescent="0.2">
      <c r="A487" s="182"/>
      <c r="B487" s="185" t="s">
        <v>568</v>
      </c>
      <c r="C487" s="185"/>
      <c r="D487" s="213" t="s">
        <v>109</v>
      </c>
      <c r="E487" s="338">
        <v>152</v>
      </c>
      <c r="F487" s="338">
        <v>64</v>
      </c>
      <c r="G487" s="338">
        <v>25</v>
      </c>
      <c r="H487" s="338">
        <v>21</v>
      </c>
      <c r="I487" s="338">
        <v>39</v>
      </c>
      <c r="J487" s="185"/>
      <c r="K487" s="182"/>
      <c r="L487" s="182"/>
      <c r="M487" s="245">
        <v>46562.98</v>
      </c>
      <c r="N487" s="245">
        <v>10973.74</v>
      </c>
      <c r="O487" s="245">
        <v>3349.3</v>
      </c>
      <c r="P487" s="245">
        <v>1478.21</v>
      </c>
      <c r="Q487" s="245">
        <v>16800.150000000001</v>
      </c>
      <c r="R487" s="245"/>
      <c r="S487" s="182"/>
      <c r="T487" s="182"/>
      <c r="U487" s="352">
        <v>306.33539473684198</v>
      </c>
      <c r="V487" s="352">
        <v>171.4646875</v>
      </c>
      <c r="W487" s="352">
        <v>133.97200000000001</v>
      </c>
      <c r="X487" s="352">
        <v>70.390952380952399</v>
      </c>
      <c r="Y487" s="352">
        <v>430.77307692307699</v>
      </c>
      <c r="AA487" s="182"/>
      <c r="AB487" s="185"/>
      <c r="AC487" s="185"/>
      <c r="AD487" s="186"/>
      <c r="AE487" s="354"/>
      <c r="AF487" s="354"/>
      <c r="AG487" s="354"/>
      <c r="AH487" s="354"/>
      <c r="AI487" s="354"/>
      <c r="AJ487" s="187"/>
      <c r="AK487" s="182"/>
      <c r="AL487" s="182"/>
      <c r="AM487" s="291"/>
      <c r="AN487" s="291"/>
      <c r="AO487" s="291"/>
      <c r="AP487" s="291"/>
      <c r="AQ487" s="291"/>
      <c r="AR487" s="282"/>
      <c r="AS487" s="280"/>
      <c r="AT487" s="280"/>
      <c r="AU487" s="282"/>
      <c r="AV487" s="282"/>
      <c r="AW487" s="282"/>
      <c r="AX487" s="282"/>
      <c r="AY487" s="282"/>
      <c r="AZ487" s="187"/>
      <c r="BA487" s="182"/>
    </row>
    <row r="488" spans="1:53" s="188" customFormat="1" x14ac:dyDescent="0.2">
      <c r="A488" s="182"/>
      <c r="B488" s="185" t="s">
        <v>569</v>
      </c>
      <c r="C488" s="185"/>
      <c r="D488" s="213" t="s">
        <v>167</v>
      </c>
      <c r="E488" s="338">
        <v>54</v>
      </c>
      <c r="F488" s="338">
        <v>26</v>
      </c>
      <c r="G488" s="338">
        <v>20</v>
      </c>
      <c r="H488" s="338">
        <v>18</v>
      </c>
      <c r="I488" s="338">
        <v>15</v>
      </c>
      <c r="J488" s="185"/>
      <c r="K488" s="182"/>
      <c r="L488" s="182"/>
      <c r="M488" s="245">
        <v>10365.969999999999</v>
      </c>
      <c r="N488" s="245">
        <v>2072.62</v>
      </c>
      <c r="O488" s="245">
        <v>1249.7</v>
      </c>
      <c r="P488" s="245">
        <v>1324.17</v>
      </c>
      <c r="Q488" s="245">
        <v>16803.57</v>
      </c>
      <c r="R488" s="245"/>
      <c r="S488" s="182"/>
      <c r="T488" s="182"/>
      <c r="U488" s="352">
        <v>191.962407407407</v>
      </c>
      <c r="V488" s="352">
        <v>79.716153846153901</v>
      </c>
      <c r="W488" s="352">
        <v>62.484999999999999</v>
      </c>
      <c r="X488" s="352">
        <v>73.564999999999998</v>
      </c>
      <c r="Y488" s="352">
        <v>1120.2380000000001</v>
      </c>
      <c r="AA488" s="182"/>
      <c r="AB488" s="185"/>
      <c r="AC488" s="185"/>
      <c r="AD488" s="186"/>
      <c r="AE488" s="354"/>
      <c r="AF488" s="354"/>
      <c r="AG488" s="354"/>
      <c r="AH488" s="354"/>
      <c r="AI488" s="354"/>
      <c r="AJ488" s="187"/>
      <c r="AK488" s="182"/>
      <c r="AL488" s="182"/>
      <c r="AM488" s="291"/>
      <c r="AN488" s="291"/>
      <c r="AO488" s="291"/>
      <c r="AP488" s="291"/>
      <c r="AQ488" s="291"/>
      <c r="AR488" s="282"/>
      <c r="AS488" s="280"/>
      <c r="AT488" s="280"/>
      <c r="AU488" s="282"/>
      <c r="AV488" s="282"/>
      <c r="AW488" s="282"/>
      <c r="AX488" s="282"/>
      <c r="AY488" s="282"/>
      <c r="AZ488" s="187"/>
      <c r="BA488" s="182"/>
    </row>
    <row r="489" spans="1:53" s="188" customFormat="1" x14ac:dyDescent="0.2">
      <c r="A489" s="182"/>
      <c r="B489" s="185" t="s">
        <v>570</v>
      </c>
      <c r="C489" s="185"/>
      <c r="D489" s="213" t="s">
        <v>120</v>
      </c>
      <c r="E489" s="338">
        <v>145</v>
      </c>
      <c r="F489" s="338">
        <v>79</v>
      </c>
      <c r="G489" s="338">
        <v>50</v>
      </c>
      <c r="H489" s="338">
        <v>51</v>
      </c>
      <c r="I489" s="338">
        <v>67</v>
      </c>
      <c r="J489" s="185"/>
      <c r="K489" s="182"/>
      <c r="L489" s="182"/>
      <c r="M489" s="245">
        <v>39932.160000000003</v>
      </c>
      <c r="N489" s="245">
        <v>16046.33</v>
      </c>
      <c r="O489" s="245">
        <v>6641.7</v>
      </c>
      <c r="P489" s="245">
        <v>12943.23</v>
      </c>
      <c r="Q489" s="245">
        <v>91776.29</v>
      </c>
      <c r="R489" s="245"/>
      <c r="S489" s="182"/>
      <c r="T489" s="182"/>
      <c r="U489" s="352">
        <v>275.39420689655202</v>
      </c>
      <c r="V489" s="352">
        <v>203.11810126582299</v>
      </c>
      <c r="W489" s="352">
        <v>132.834</v>
      </c>
      <c r="X489" s="352">
        <v>253.78882352941201</v>
      </c>
      <c r="Y489" s="352">
        <v>1369.79537313433</v>
      </c>
      <c r="AA489" s="182"/>
      <c r="AB489" s="185"/>
      <c r="AC489" s="185"/>
      <c r="AD489" s="186"/>
      <c r="AE489" s="354"/>
      <c r="AF489" s="354"/>
      <c r="AG489" s="354"/>
      <c r="AH489" s="354"/>
      <c r="AI489" s="354"/>
      <c r="AJ489" s="187"/>
      <c r="AK489" s="182"/>
      <c r="AL489" s="182"/>
      <c r="AM489" s="291"/>
      <c r="AN489" s="291"/>
      <c r="AO489" s="291"/>
      <c r="AP489" s="291"/>
      <c r="AQ489" s="291"/>
      <c r="AR489" s="282"/>
      <c r="AS489" s="280"/>
      <c r="AT489" s="280"/>
      <c r="AU489" s="282"/>
      <c r="AV489" s="282"/>
      <c r="AW489" s="282"/>
      <c r="AX489" s="282"/>
      <c r="AY489" s="282"/>
      <c r="AZ489" s="187"/>
      <c r="BA489" s="182"/>
    </row>
    <row r="490" spans="1:53" s="188" customFormat="1" x14ac:dyDescent="0.2">
      <c r="A490" s="182"/>
      <c r="B490" s="185" t="s">
        <v>571</v>
      </c>
      <c r="C490" s="185"/>
      <c r="D490" s="213" t="s">
        <v>97</v>
      </c>
      <c r="E490" s="338">
        <v>3</v>
      </c>
      <c r="F490" s="338"/>
      <c r="G490" s="338"/>
      <c r="H490" s="338"/>
      <c r="I490" s="338">
        <v>1</v>
      </c>
      <c r="J490" s="185"/>
      <c r="K490" s="182"/>
      <c r="L490" s="182"/>
      <c r="M490" s="245">
        <v>621.47</v>
      </c>
      <c r="N490" s="245"/>
      <c r="O490" s="245"/>
      <c r="P490" s="245"/>
      <c r="Q490" s="245">
        <v>258.75</v>
      </c>
      <c r="R490" s="245"/>
      <c r="S490" s="182"/>
      <c r="T490" s="182"/>
      <c r="U490" s="352">
        <v>207.15666666666701</v>
      </c>
      <c r="V490" s="352"/>
      <c r="W490" s="352"/>
      <c r="X490" s="352"/>
      <c r="Y490" s="352">
        <v>258.75</v>
      </c>
      <c r="AA490" s="182"/>
      <c r="AB490" s="185"/>
      <c r="AC490" s="185"/>
      <c r="AD490" s="186"/>
      <c r="AE490" s="354"/>
      <c r="AF490" s="354"/>
      <c r="AG490" s="354"/>
      <c r="AH490" s="354"/>
      <c r="AI490" s="354"/>
      <c r="AJ490" s="187"/>
      <c r="AK490" s="182"/>
      <c r="AL490" s="182"/>
      <c r="AM490" s="291"/>
      <c r="AN490" s="291"/>
      <c r="AO490" s="291"/>
      <c r="AP490" s="291"/>
      <c r="AQ490" s="291"/>
      <c r="AR490" s="282"/>
      <c r="AS490" s="280"/>
      <c r="AT490" s="280"/>
      <c r="AU490" s="282"/>
      <c r="AV490" s="282"/>
      <c r="AW490" s="282"/>
      <c r="AX490" s="282"/>
      <c r="AY490" s="282"/>
      <c r="AZ490" s="187"/>
      <c r="BA490" s="182"/>
    </row>
    <row r="491" spans="1:53" s="188" customFormat="1" x14ac:dyDescent="0.2">
      <c r="A491" s="182"/>
      <c r="B491" s="185" t="s">
        <v>571</v>
      </c>
      <c r="C491" s="185"/>
      <c r="D491" s="213" t="s">
        <v>572</v>
      </c>
      <c r="E491" s="338">
        <v>144</v>
      </c>
      <c r="F491" s="338">
        <v>86</v>
      </c>
      <c r="G491" s="338">
        <v>46</v>
      </c>
      <c r="H491" s="338">
        <v>43</v>
      </c>
      <c r="I491" s="338">
        <v>73</v>
      </c>
      <c r="J491" s="185"/>
      <c r="K491" s="182"/>
      <c r="L491" s="182"/>
      <c r="M491" s="245">
        <v>46085.48</v>
      </c>
      <c r="N491" s="245">
        <v>12284.6</v>
      </c>
      <c r="O491" s="245">
        <v>6516.08</v>
      </c>
      <c r="P491" s="245">
        <v>9259.94</v>
      </c>
      <c r="Q491" s="245">
        <v>99504.35</v>
      </c>
      <c r="R491" s="245"/>
      <c r="S491" s="182"/>
      <c r="T491" s="182"/>
      <c r="U491" s="352">
        <v>320.03805555555601</v>
      </c>
      <c r="V491" s="352">
        <v>142.84418604651199</v>
      </c>
      <c r="W491" s="352">
        <v>141.65391304347801</v>
      </c>
      <c r="X491" s="352">
        <v>215.34744186046501</v>
      </c>
      <c r="Y491" s="352">
        <v>1363.07328767123</v>
      </c>
      <c r="AA491" s="182"/>
      <c r="AB491" s="185"/>
      <c r="AC491" s="185"/>
      <c r="AD491" s="186"/>
      <c r="AE491" s="354"/>
      <c r="AF491" s="354"/>
      <c r="AG491" s="354"/>
      <c r="AH491" s="354"/>
      <c r="AI491" s="354"/>
      <c r="AJ491" s="187"/>
      <c r="AK491" s="182"/>
      <c r="AL491" s="182"/>
      <c r="AM491" s="291"/>
      <c r="AN491" s="291"/>
      <c r="AO491" s="291"/>
      <c r="AP491" s="291"/>
      <c r="AQ491" s="291"/>
      <c r="AR491" s="282"/>
      <c r="AS491" s="280"/>
      <c r="AT491" s="280"/>
      <c r="AU491" s="282"/>
      <c r="AV491" s="282"/>
      <c r="AW491" s="282"/>
      <c r="AX491" s="282"/>
      <c r="AY491" s="282"/>
      <c r="AZ491" s="187"/>
      <c r="BA491" s="182"/>
    </row>
    <row r="492" spans="1:53" s="188" customFormat="1" x14ac:dyDescent="0.2">
      <c r="A492" s="182"/>
      <c r="B492" s="185" t="s">
        <v>573</v>
      </c>
      <c r="C492" s="185"/>
      <c r="D492" s="213" t="s">
        <v>167</v>
      </c>
      <c r="E492" s="338">
        <v>645</v>
      </c>
      <c r="F492" s="338">
        <v>337</v>
      </c>
      <c r="G492" s="338">
        <v>247</v>
      </c>
      <c r="H492" s="338">
        <v>196</v>
      </c>
      <c r="I492" s="338">
        <v>276</v>
      </c>
      <c r="J492" s="185"/>
      <c r="K492" s="182"/>
      <c r="L492" s="182"/>
      <c r="M492" s="245">
        <v>85640.86</v>
      </c>
      <c r="N492" s="245">
        <v>27873.67</v>
      </c>
      <c r="O492" s="245">
        <v>17858.78</v>
      </c>
      <c r="P492" s="245">
        <v>16440.84</v>
      </c>
      <c r="Q492" s="245">
        <v>122295.33</v>
      </c>
      <c r="R492" s="245"/>
      <c r="S492" s="182"/>
      <c r="T492" s="182"/>
      <c r="U492" s="352">
        <v>132.77652713178301</v>
      </c>
      <c r="V492" s="352">
        <v>82.711186943620206</v>
      </c>
      <c r="W492" s="352">
        <v>72.302753036437295</v>
      </c>
      <c r="X492" s="352">
        <v>83.881836734693906</v>
      </c>
      <c r="Y492" s="352">
        <v>443.09902173913002</v>
      </c>
      <c r="AA492" s="182"/>
      <c r="AB492" s="185"/>
      <c r="AC492" s="185"/>
      <c r="AD492" s="186"/>
      <c r="AE492" s="354"/>
      <c r="AF492" s="354"/>
      <c r="AG492" s="354"/>
      <c r="AH492" s="354"/>
      <c r="AI492" s="354"/>
      <c r="AJ492" s="187"/>
      <c r="AK492" s="182"/>
      <c r="AL492" s="182"/>
      <c r="AM492" s="291"/>
      <c r="AN492" s="291"/>
      <c r="AO492" s="291"/>
      <c r="AP492" s="291"/>
      <c r="AQ492" s="291"/>
      <c r="AR492" s="282"/>
      <c r="AS492" s="280"/>
      <c r="AT492" s="280"/>
      <c r="AU492" s="282"/>
      <c r="AV492" s="282"/>
      <c r="AW492" s="282"/>
      <c r="AX492" s="282"/>
      <c r="AY492" s="282"/>
      <c r="AZ492" s="187"/>
      <c r="BA492" s="182"/>
    </row>
    <row r="493" spans="1:53" s="188" customFormat="1" x14ac:dyDescent="0.2">
      <c r="A493" s="182"/>
      <c r="B493" s="185" t="s">
        <v>574</v>
      </c>
      <c r="C493" s="185"/>
      <c r="D493" s="213" t="s">
        <v>167</v>
      </c>
      <c r="E493" s="338">
        <v>296</v>
      </c>
      <c r="F493" s="338">
        <v>137</v>
      </c>
      <c r="G493" s="338">
        <v>89</v>
      </c>
      <c r="H493" s="338">
        <v>73</v>
      </c>
      <c r="I493" s="338">
        <v>79</v>
      </c>
      <c r="J493" s="185"/>
      <c r="K493" s="182"/>
      <c r="L493" s="182"/>
      <c r="M493" s="245">
        <v>47230.75</v>
      </c>
      <c r="N493" s="245">
        <v>12554.36</v>
      </c>
      <c r="O493" s="245">
        <v>4339.93</v>
      </c>
      <c r="P493" s="245">
        <v>7305.74</v>
      </c>
      <c r="Q493" s="245">
        <v>25467.919999999998</v>
      </c>
      <c r="R493" s="245"/>
      <c r="S493" s="182"/>
      <c r="T493" s="182"/>
      <c r="U493" s="352">
        <v>159.56334459459501</v>
      </c>
      <c r="V493" s="352">
        <v>91.637664233576601</v>
      </c>
      <c r="W493" s="352">
        <v>48.763258426966303</v>
      </c>
      <c r="X493" s="352">
        <v>100.07863013698601</v>
      </c>
      <c r="Y493" s="352">
        <v>322.37873417721499</v>
      </c>
      <c r="AA493" s="182"/>
      <c r="AB493" s="185"/>
      <c r="AC493" s="185"/>
      <c r="AD493" s="186"/>
      <c r="AE493" s="354"/>
      <c r="AF493" s="354"/>
      <c r="AG493" s="354"/>
      <c r="AH493" s="354"/>
      <c r="AI493" s="354"/>
      <c r="AJ493" s="187"/>
      <c r="AK493" s="182"/>
      <c r="AL493" s="182"/>
      <c r="AM493" s="291"/>
      <c r="AN493" s="291"/>
      <c r="AO493" s="291"/>
      <c r="AP493" s="291"/>
      <c r="AQ493" s="291"/>
      <c r="AR493" s="282"/>
      <c r="AS493" s="280"/>
      <c r="AT493" s="280"/>
      <c r="AU493" s="282"/>
      <c r="AV493" s="282"/>
      <c r="AW493" s="282"/>
      <c r="AX493" s="282"/>
      <c r="AY493" s="282"/>
      <c r="AZ493" s="187"/>
      <c r="BA493" s="182"/>
    </row>
    <row r="494" spans="1:53" s="188" customFormat="1" x14ac:dyDescent="0.2">
      <c r="A494" s="182"/>
      <c r="B494" s="185" t="s">
        <v>575</v>
      </c>
      <c r="C494" s="185"/>
      <c r="D494" s="213" t="s">
        <v>179</v>
      </c>
      <c r="E494" s="338">
        <v>3456</v>
      </c>
      <c r="F494" s="338">
        <v>1619</v>
      </c>
      <c r="G494" s="338">
        <v>1040</v>
      </c>
      <c r="H494" s="338">
        <v>875</v>
      </c>
      <c r="I494" s="338">
        <v>1337</v>
      </c>
      <c r="J494" s="185"/>
      <c r="K494" s="182"/>
      <c r="L494" s="182"/>
      <c r="M494" s="245">
        <v>1068810.33</v>
      </c>
      <c r="N494" s="245">
        <v>301490.74</v>
      </c>
      <c r="O494" s="245">
        <v>137012.37</v>
      </c>
      <c r="P494" s="245">
        <v>143695.75</v>
      </c>
      <c r="Q494" s="245">
        <v>1180724.3700000001</v>
      </c>
      <c r="R494" s="245"/>
      <c r="S494" s="182"/>
      <c r="T494" s="182"/>
      <c r="U494" s="352">
        <v>309.26224826388801</v>
      </c>
      <c r="V494" s="352">
        <v>186.22034589252601</v>
      </c>
      <c r="W494" s="352">
        <v>131.742663461539</v>
      </c>
      <c r="X494" s="352">
        <v>164.22371428571401</v>
      </c>
      <c r="Y494" s="352">
        <v>883.11471204188399</v>
      </c>
      <c r="AA494" s="182"/>
      <c r="AB494" s="185"/>
      <c r="AC494" s="185"/>
      <c r="AD494" s="186"/>
      <c r="AE494" s="354"/>
      <c r="AF494" s="354"/>
      <c r="AG494" s="354"/>
      <c r="AH494" s="354"/>
      <c r="AI494" s="354"/>
      <c r="AJ494" s="187"/>
      <c r="AK494" s="182"/>
      <c r="AL494" s="182"/>
      <c r="AM494" s="291"/>
      <c r="AN494" s="291"/>
      <c r="AO494" s="291"/>
      <c r="AP494" s="291"/>
      <c r="AQ494" s="291"/>
      <c r="AR494" s="282"/>
      <c r="AS494" s="280"/>
      <c r="AT494" s="280"/>
      <c r="AU494" s="282"/>
      <c r="AV494" s="282"/>
      <c r="AW494" s="282"/>
      <c r="AX494" s="282"/>
      <c r="AY494" s="282"/>
      <c r="AZ494" s="187"/>
      <c r="BA494" s="182"/>
    </row>
    <row r="495" spans="1:53" s="188" customFormat="1" x14ac:dyDescent="0.2">
      <c r="A495" s="182"/>
      <c r="B495" s="185" t="s">
        <v>696</v>
      </c>
      <c r="C495" s="185"/>
      <c r="D495" s="213" t="s">
        <v>68</v>
      </c>
      <c r="E495" s="338">
        <v>2</v>
      </c>
      <c r="F495" s="338">
        <v>2</v>
      </c>
      <c r="G495" s="338">
        <v>2</v>
      </c>
      <c r="H495" s="338">
        <v>1</v>
      </c>
      <c r="I495" s="338">
        <v>2</v>
      </c>
      <c r="J495" s="185"/>
      <c r="K495" s="182"/>
      <c r="L495" s="182"/>
      <c r="M495" s="245">
        <v>257.08</v>
      </c>
      <c r="N495" s="245">
        <v>186.98</v>
      </c>
      <c r="O495" s="245">
        <v>136.22999999999999</v>
      </c>
      <c r="P495" s="245">
        <v>24.91</v>
      </c>
      <c r="Q495" s="245">
        <v>789.95</v>
      </c>
      <c r="R495" s="245"/>
      <c r="S495" s="182"/>
      <c r="T495" s="182"/>
      <c r="U495" s="352">
        <v>128.54</v>
      </c>
      <c r="V495" s="352">
        <v>93.49</v>
      </c>
      <c r="W495" s="352">
        <v>68.114999999999995</v>
      </c>
      <c r="X495" s="352">
        <v>24.91</v>
      </c>
      <c r="Y495" s="352">
        <v>394.97500000000002</v>
      </c>
      <c r="AA495" s="182"/>
      <c r="AB495" s="185"/>
      <c r="AC495" s="185"/>
      <c r="AD495" s="186"/>
      <c r="AE495" s="354"/>
      <c r="AF495" s="354"/>
      <c r="AG495" s="354"/>
      <c r="AH495" s="354"/>
      <c r="AI495" s="354"/>
      <c r="AJ495" s="187"/>
      <c r="AK495" s="182"/>
      <c r="AL495" s="182"/>
      <c r="AM495" s="291"/>
      <c r="AN495" s="291"/>
      <c r="AO495" s="291"/>
      <c r="AP495" s="291"/>
      <c r="AQ495" s="291"/>
      <c r="AR495" s="282"/>
      <c r="AS495" s="280"/>
      <c r="AT495" s="280"/>
      <c r="AU495" s="282"/>
      <c r="AV495" s="282"/>
      <c r="AW495" s="282"/>
      <c r="AX495" s="282"/>
      <c r="AY495" s="282"/>
      <c r="AZ495" s="187"/>
      <c r="BA495" s="182"/>
    </row>
    <row r="496" spans="1:53" s="188" customFormat="1" x14ac:dyDescent="0.2">
      <c r="A496" s="182"/>
      <c r="B496" s="185" t="s">
        <v>576</v>
      </c>
      <c r="C496" s="185"/>
      <c r="D496" s="213" t="s">
        <v>287</v>
      </c>
      <c r="E496" s="338">
        <v>68</v>
      </c>
      <c r="F496" s="338">
        <v>22</v>
      </c>
      <c r="G496" s="338">
        <v>14</v>
      </c>
      <c r="H496" s="338">
        <v>12</v>
      </c>
      <c r="I496" s="338">
        <v>19</v>
      </c>
      <c r="J496" s="185"/>
      <c r="K496" s="182"/>
      <c r="L496" s="182"/>
      <c r="M496" s="245">
        <v>22878.11</v>
      </c>
      <c r="N496" s="245">
        <v>4612.07</v>
      </c>
      <c r="O496" s="245">
        <v>2196.5500000000002</v>
      </c>
      <c r="P496" s="245">
        <v>3363.25</v>
      </c>
      <c r="Q496" s="245">
        <v>21703.85</v>
      </c>
      <c r="R496" s="245"/>
      <c r="S496" s="182"/>
      <c r="T496" s="182"/>
      <c r="U496" s="352">
        <v>336.442794117647</v>
      </c>
      <c r="V496" s="352">
        <v>209.63954545454499</v>
      </c>
      <c r="W496" s="352">
        <v>156.896428571429</v>
      </c>
      <c r="X496" s="352">
        <v>280.27083333333297</v>
      </c>
      <c r="Y496" s="352">
        <v>1142.3078947368399</v>
      </c>
      <c r="AA496" s="182"/>
      <c r="AB496" s="216"/>
      <c r="AC496" s="217"/>
      <c r="AD496" s="219"/>
      <c r="AE496" s="356"/>
      <c r="AF496" s="357"/>
      <c r="AG496" s="357"/>
      <c r="AH496" s="357"/>
      <c r="AI496" s="357"/>
      <c r="AJ496" s="220"/>
      <c r="AK496" s="182"/>
      <c r="AL496" s="182"/>
      <c r="AM496" s="294"/>
      <c r="AN496" s="295"/>
      <c r="AO496" s="295"/>
      <c r="AP496" s="295"/>
      <c r="AQ496" s="295"/>
      <c r="AR496" s="363"/>
      <c r="AS496" s="280"/>
      <c r="AT496" s="280"/>
      <c r="AU496" s="285"/>
      <c r="AV496" s="286"/>
      <c r="AW496" s="286"/>
      <c r="AX496" s="286"/>
      <c r="AY496" s="286"/>
      <c r="AZ496" s="220"/>
      <c r="BA496" s="182"/>
    </row>
    <row r="497" spans="1:53" s="188" customFormat="1" x14ac:dyDescent="0.2">
      <c r="A497" s="182"/>
      <c r="B497" s="185" t="s">
        <v>828</v>
      </c>
      <c r="C497" s="185"/>
      <c r="D497" s="213" t="s">
        <v>829</v>
      </c>
      <c r="E497" s="338">
        <v>1</v>
      </c>
      <c r="F497" s="338">
        <v>1</v>
      </c>
      <c r="G497" s="338">
        <v>1</v>
      </c>
      <c r="H497" s="338">
        <v>1</v>
      </c>
      <c r="I497" s="338">
        <v>1</v>
      </c>
      <c r="J497" s="185"/>
      <c r="K497" s="182"/>
      <c r="L497" s="182"/>
      <c r="M497" s="245">
        <v>43.05</v>
      </c>
      <c r="N497" s="245">
        <v>35.799999999999997</v>
      </c>
      <c r="O497" s="245">
        <v>35.549999999999997</v>
      </c>
      <c r="P497" s="245">
        <v>47.08</v>
      </c>
      <c r="Q497" s="245">
        <v>116.76</v>
      </c>
      <c r="R497" s="245"/>
      <c r="S497" s="182"/>
      <c r="T497" s="182"/>
      <c r="U497" s="352">
        <v>43.05</v>
      </c>
      <c r="V497" s="352">
        <v>35.799999999999997</v>
      </c>
      <c r="W497" s="352">
        <v>35.549999999999997</v>
      </c>
      <c r="X497" s="352">
        <v>47.08</v>
      </c>
      <c r="Y497" s="352">
        <v>116.76</v>
      </c>
      <c r="AA497" s="182"/>
      <c r="AB497" s="216"/>
      <c r="AC497" s="217"/>
      <c r="AD497" s="219"/>
      <c r="AE497" s="356"/>
      <c r="AF497" s="357"/>
      <c r="AG497" s="357"/>
      <c r="AH497" s="357"/>
      <c r="AI497" s="357"/>
      <c r="AJ497" s="220"/>
      <c r="AK497" s="182"/>
      <c r="AL497" s="182"/>
      <c r="AM497" s="294"/>
      <c r="AN497" s="295"/>
      <c r="AO497" s="295"/>
      <c r="AP497" s="295"/>
      <c r="AQ497" s="295"/>
      <c r="AR497" s="363"/>
      <c r="AS497" s="280"/>
      <c r="AT497" s="280"/>
      <c r="AU497" s="285"/>
      <c r="AV497" s="286"/>
      <c r="AW497" s="286"/>
      <c r="AX497" s="286"/>
      <c r="AY497" s="286"/>
      <c r="AZ497" s="220"/>
      <c r="BA497" s="182"/>
    </row>
    <row r="498" spans="1:53" s="188" customFormat="1" x14ac:dyDescent="0.2">
      <c r="A498" s="182"/>
      <c r="B498" s="185" t="s">
        <v>697</v>
      </c>
      <c r="C498" s="185"/>
      <c r="D498" s="213" t="s">
        <v>73</v>
      </c>
      <c r="E498" s="338"/>
      <c r="F498" s="338"/>
      <c r="G498" s="338">
        <v>1</v>
      </c>
      <c r="H498" s="338">
        <v>1</v>
      </c>
      <c r="I498" s="338"/>
      <c r="J498" s="185"/>
      <c r="K498" s="182"/>
      <c r="L498" s="182"/>
      <c r="M498" s="245"/>
      <c r="N498" s="245"/>
      <c r="O498" s="245">
        <v>125.39</v>
      </c>
      <c r="P498" s="245">
        <v>3213.3</v>
      </c>
      <c r="Q498" s="245"/>
      <c r="R498" s="245"/>
      <c r="S498" s="182"/>
      <c r="T498" s="182"/>
      <c r="U498" s="352"/>
      <c r="V498" s="352"/>
      <c r="W498" s="352">
        <v>125.39</v>
      </c>
      <c r="X498" s="352">
        <v>3213.3</v>
      </c>
      <c r="Y498" s="352"/>
      <c r="AA498" s="182"/>
      <c r="AB498" s="216"/>
      <c r="AC498" s="217"/>
      <c r="AD498" s="219"/>
      <c r="AE498" s="356"/>
      <c r="AF498" s="357"/>
      <c r="AG498" s="357"/>
      <c r="AH498" s="357"/>
      <c r="AI498" s="357"/>
      <c r="AJ498" s="220"/>
      <c r="AK498" s="182"/>
      <c r="AL498" s="182"/>
      <c r="AM498" s="294"/>
      <c r="AN498" s="295"/>
      <c r="AO498" s="295"/>
      <c r="AP498" s="295"/>
      <c r="AQ498" s="295"/>
      <c r="AR498" s="363"/>
      <c r="AS498" s="280"/>
      <c r="AT498" s="280"/>
      <c r="AU498" s="285"/>
      <c r="AV498" s="286"/>
      <c r="AW498" s="286"/>
      <c r="AX498" s="286"/>
      <c r="AY498" s="286"/>
      <c r="AZ498" s="220"/>
      <c r="BA498" s="182"/>
    </row>
    <row r="499" spans="1:53" s="188" customFormat="1" x14ac:dyDescent="0.2">
      <c r="A499" s="182"/>
      <c r="B499" s="185" t="s">
        <v>697</v>
      </c>
      <c r="C499" s="185"/>
      <c r="D499" s="213" t="s">
        <v>578</v>
      </c>
      <c r="E499" s="338">
        <v>66</v>
      </c>
      <c r="F499" s="338">
        <v>32</v>
      </c>
      <c r="G499" s="338">
        <v>16</v>
      </c>
      <c r="H499" s="338">
        <v>20</v>
      </c>
      <c r="I499" s="338">
        <v>20</v>
      </c>
      <c r="J499" s="185"/>
      <c r="K499" s="182"/>
      <c r="L499" s="182"/>
      <c r="M499" s="245">
        <v>22370.87</v>
      </c>
      <c r="N499" s="245">
        <v>6381.73</v>
      </c>
      <c r="O499" s="245">
        <v>2185.7399999999998</v>
      </c>
      <c r="P499" s="245">
        <v>2690.94</v>
      </c>
      <c r="Q499" s="245">
        <v>7496.07</v>
      </c>
      <c r="R499" s="245"/>
      <c r="S499" s="182"/>
      <c r="T499" s="182"/>
      <c r="U499" s="352">
        <v>338.95257575757603</v>
      </c>
      <c r="V499" s="352">
        <v>199.42906249999999</v>
      </c>
      <c r="W499" s="352">
        <v>136.60874999999999</v>
      </c>
      <c r="X499" s="352">
        <v>134.547</v>
      </c>
      <c r="Y499" s="352">
        <v>374.80349999999999</v>
      </c>
      <c r="AA499" s="182"/>
      <c r="AB499" s="216"/>
      <c r="AC499" s="217"/>
      <c r="AD499" s="219"/>
      <c r="AE499" s="356"/>
      <c r="AF499" s="357"/>
      <c r="AG499" s="357"/>
      <c r="AH499" s="357"/>
      <c r="AI499" s="357"/>
      <c r="AJ499" s="220"/>
      <c r="AK499" s="182"/>
      <c r="AL499" s="182"/>
      <c r="AM499" s="294"/>
      <c r="AN499" s="295"/>
      <c r="AO499" s="295"/>
      <c r="AP499" s="295"/>
      <c r="AQ499" s="295"/>
      <c r="AR499" s="363"/>
      <c r="AS499" s="280"/>
      <c r="AT499" s="280"/>
      <c r="AU499" s="285"/>
      <c r="AV499" s="286"/>
      <c r="AW499" s="286"/>
      <c r="AX499" s="286"/>
      <c r="AY499" s="286"/>
      <c r="AZ499" s="220"/>
      <c r="BA499" s="182"/>
    </row>
    <row r="500" spans="1:53" s="188" customFormat="1" x14ac:dyDescent="0.2">
      <c r="A500" s="182"/>
      <c r="B500" s="185" t="s">
        <v>579</v>
      </c>
      <c r="C500" s="185"/>
      <c r="D500" s="213" t="s">
        <v>127</v>
      </c>
      <c r="E500" s="338">
        <v>348</v>
      </c>
      <c r="F500" s="338">
        <v>192</v>
      </c>
      <c r="G500" s="338">
        <v>137</v>
      </c>
      <c r="H500" s="338">
        <v>116</v>
      </c>
      <c r="I500" s="338">
        <v>186</v>
      </c>
      <c r="J500" s="185"/>
      <c r="K500" s="182"/>
      <c r="L500" s="182"/>
      <c r="M500" s="245">
        <v>73873.319999999905</v>
      </c>
      <c r="N500" s="245">
        <v>25499.41</v>
      </c>
      <c r="O500" s="245">
        <v>11632.03</v>
      </c>
      <c r="P500" s="245">
        <v>17956.3</v>
      </c>
      <c r="Q500" s="245">
        <v>130783.03999999999</v>
      </c>
      <c r="R500" s="245"/>
      <c r="S500" s="182"/>
      <c r="T500" s="182"/>
      <c r="U500" s="352">
        <v>212.27965517241401</v>
      </c>
      <c r="V500" s="352">
        <v>132.80942708333299</v>
      </c>
      <c r="W500" s="352">
        <v>84.905328467153296</v>
      </c>
      <c r="X500" s="352">
        <v>154.795689655172</v>
      </c>
      <c r="Y500" s="352">
        <v>703.13462365591397</v>
      </c>
      <c r="AA500" s="182"/>
      <c r="AB500" s="216"/>
      <c r="AC500" s="217"/>
      <c r="AD500" s="219"/>
      <c r="AE500" s="356"/>
      <c r="AF500" s="357"/>
      <c r="AG500" s="357"/>
      <c r="AH500" s="357"/>
      <c r="AI500" s="357"/>
      <c r="AJ500" s="220"/>
      <c r="AK500" s="182"/>
      <c r="AL500" s="182"/>
      <c r="AM500" s="294"/>
      <c r="AN500" s="295"/>
      <c r="AO500" s="295"/>
      <c r="AP500" s="295"/>
      <c r="AQ500" s="295"/>
      <c r="AR500" s="363"/>
      <c r="AS500" s="280"/>
      <c r="AT500" s="280"/>
      <c r="AU500" s="285"/>
      <c r="AV500" s="286"/>
      <c r="AW500" s="286"/>
      <c r="AX500" s="286"/>
      <c r="AY500" s="286"/>
      <c r="AZ500" s="220"/>
      <c r="BA500" s="182"/>
    </row>
    <row r="501" spans="1:53" s="188" customFormat="1" x14ac:dyDescent="0.2">
      <c r="A501" s="182"/>
      <c r="B501" s="185" t="s">
        <v>580</v>
      </c>
      <c r="C501" s="185"/>
      <c r="D501" s="213" t="s">
        <v>581</v>
      </c>
      <c r="E501" s="338">
        <v>1</v>
      </c>
      <c r="F501" s="338">
        <v>1</v>
      </c>
      <c r="G501" s="338"/>
      <c r="H501" s="338"/>
      <c r="I501" s="338"/>
      <c r="J501" s="185"/>
      <c r="K501" s="182"/>
      <c r="L501" s="182"/>
      <c r="M501" s="245">
        <v>114.89</v>
      </c>
      <c r="N501" s="245">
        <v>52.62</v>
      </c>
      <c r="O501" s="245"/>
      <c r="P501" s="245"/>
      <c r="Q501" s="245"/>
      <c r="R501" s="245"/>
      <c r="S501" s="182"/>
      <c r="T501" s="182"/>
      <c r="U501" s="352">
        <v>114.89</v>
      </c>
      <c r="V501" s="352">
        <v>52.62</v>
      </c>
      <c r="W501" s="352"/>
      <c r="X501" s="352"/>
      <c r="Y501" s="352"/>
      <c r="AA501" s="182"/>
      <c r="AB501" s="216"/>
      <c r="AC501" s="217"/>
      <c r="AD501" s="219"/>
      <c r="AE501" s="356"/>
      <c r="AF501" s="357"/>
      <c r="AG501" s="357"/>
      <c r="AH501" s="357"/>
      <c r="AI501" s="357"/>
      <c r="AJ501" s="220"/>
      <c r="AK501" s="182"/>
      <c r="AL501" s="182"/>
      <c r="AM501" s="294"/>
      <c r="AN501" s="295"/>
      <c r="AO501" s="295"/>
      <c r="AP501" s="295"/>
      <c r="AQ501" s="295"/>
      <c r="AR501" s="363"/>
      <c r="AS501" s="280"/>
      <c r="AT501" s="280"/>
      <c r="AU501" s="285"/>
      <c r="AV501" s="286"/>
      <c r="AW501" s="286"/>
      <c r="AX501" s="286"/>
      <c r="AY501" s="286"/>
      <c r="AZ501" s="220"/>
      <c r="BA501" s="182"/>
    </row>
    <row r="502" spans="1:53" s="188" customFormat="1" x14ac:dyDescent="0.2">
      <c r="A502" s="182"/>
      <c r="B502" s="185" t="s">
        <v>583</v>
      </c>
      <c r="C502" s="185"/>
      <c r="D502" s="213" t="s">
        <v>460</v>
      </c>
      <c r="E502" s="338">
        <v>573</v>
      </c>
      <c r="F502" s="338">
        <v>260</v>
      </c>
      <c r="G502" s="338">
        <v>171</v>
      </c>
      <c r="H502" s="338">
        <v>132</v>
      </c>
      <c r="I502" s="338">
        <v>205</v>
      </c>
      <c r="J502" s="185"/>
      <c r="K502" s="182"/>
      <c r="L502" s="182"/>
      <c r="M502" s="245">
        <v>171515.51999999999</v>
      </c>
      <c r="N502" s="245">
        <v>50477.49</v>
      </c>
      <c r="O502" s="245">
        <v>19848.650000000001</v>
      </c>
      <c r="P502" s="245">
        <v>19233.86</v>
      </c>
      <c r="Q502" s="245">
        <v>197453.23</v>
      </c>
      <c r="R502" s="245"/>
      <c r="S502" s="182"/>
      <c r="T502" s="182"/>
      <c r="U502" s="352">
        <v>299.32900523560198</v>
      </c>
      <c r="V502" s="352">
        <v>194.14419230769201</v>
      </c>
      <c r="W502" s="352">
        <v>116.073976608187</v>
      </c>
      <c r="X502" s="352">
        <v>145.71106060606101</v>
      </c>
      <c r="Y502" s="352">
        <v>963.18648780487797</v>
      </c>
      <c r="AA502" s="182"/>
      <c r="AB502" s="216"/>
      <c r="AC502" s="217"/>
      <c r="AD502" s="219"/>
      <c r="AE502" s="356"/>
      <c r="AF502" s="357"/>
      <c r="AG502" s="357"/>
      <c r="AH502" s="357"/>
      <c r="AI502" s="357"/>
      <c r="AJ502" s="220"/>
      <c r="AK502" s="182"/>
      <c r="AL502" s="182"/>
      <c r="AM502" s="294"/>
      <c r="AN502" s="295"/>
      <c r="AO502" s="295"/>
      <c r="AP502" s="295"/>
      <c r="AQ502" s="295"/>
      <c r="AR502" s="363"/>
      <c r="AS502" s="280"/>
      <c r="AT502" s="280"/>
      <c r="AU502" s="285"/>
      <c r="AV502" s="286"/>
      <c r="AW502" s="286"/>
      <c r="AX502" s="286"/>
      <c r="AY502" s="286"/>
      <c r="AZ502" s="220"/>
      <c r="BA502" s="182"/>
    </row>
    <row r="503" spans="1:53" s="188" customFormat="1" x14ac:dyDescent="0.2">
      <c r="A503" s="182"/>
      <c r="B503" s="185" t="s">
        <v>722</v>
      </c>
      <c r="C503" s="185"/>
      <c r="D503" s="213" t="s">
        <v>90</v>
      </c>
      <c r="E503" s="338">
        <v>1</v>
      </c>
      <c r="F503" s="338"/>
      <c r="G503" s="338"/>
      <c r="H503" s="338"/>
      <c r="I503" s="338"/>
      <c r="J503" s="185"/>
      <c r="K503" s="182"/>
      <c r="L503" s="182"/>
      <c r="M503" s="245">
        <v>100.5</v>
      </c>
      <c r="N503" s="245"/>
      <c r="O503" s="245"/>
      <c r="P503" s="245"/>
      <c r="Q503" s="245"/>
      <c r="R503" s="245"/>
      <c r="S503" s="182"/>
      <c r="T503" s="182"/>
      <c r="U503" s="352">
        <v>100.5</v>
      </c>
      <c r="V503" s="352"/>
      <c r="W503" s="352"/>
      <c r="X503" s="352"/>
      <c r="Y503" s="352"/>
      <c r="AA503" s="182"/>
      <c r="AB503" s="216"/>
      <c r="AC503" s="217"/>
      <c r="AD503" s="219"/>
      <c r="AE503" s="356"/>
      <c r="AF503" s="357"/>
      <c r="AG503" s="357"/>
      <c r="AH503" s="357"/>
      <c r="AI503" s="357"/>
      <c r="AJ503" s="220"/>
      <c r="AK503" s="182"/>
      <c r="AL503" s="182"/>
      <c r="AM503" s="294"/>
      <c r="AN503" s="295"/>
      <c r="AO503" s="295"/>
      <c r="AP503" s="295"/>
      <c r="AQ503" s="295"/>
      <c r="AR503" s="363"/>
      <c r="AS503" s="280"/>
      <c r="AT503" s="280"/>
      <c r="AU503" s="285"/>
      <c r="AV503" s="286"/>
      <c r="AW503" s="286"/>
      <c r="AX503" s="286"/>
      <c r="AY503" s="286"/>
      <c r="AZ503" s="220"/>
      <c r="BA503" s="182"/>
    </row>
    <row r="504" spans="1:53" s="188" customFormat="1" x14ac:dyDescent="0.2">
      <c r="A504" s="182"/>
      <c r="B504" s="185" t="s">
        <v>584</v>
      </c>
      <c r="C504" s="185"/>
      <c r="D504" s="213" t="s">
        <v>90</v>
      </c>
      <c r="E504" s="338">
        <v>2</v>
      </c>
      <c r="F504" s="338">
        <v>1</v>
      </c>
      <c r="G504" s="338">
        <v>1</v>
      </c>
      <c r="H504" s="338">
        <v>1</v>
      </c>
      <c r="I504" s="338">
        <v>1</v>
      </c>
      <c r="J504" s="185"/>
      <c r="K504" s="182"/>
      <c r="L504" s="182"/>
      <c r="M504" s="245">
        <v>138.1</v>
      </c>
      <c r="N504" s="245">
        <v>79.180000000000007</v>
      </c>
      <c r="O504" s="245">
        <v>68.87</v>
      </c>
      <c r="P504" s="245">
        <v>87.91</v>
      </c>
      <c r="Q504" s="245">
        <v>248.45</v>
      </c>
      <c r="R504" s="245"/>
      <c r="S504" s="182"/>
      <c r="T504" s="182"/>
      <c r="U504" s="352">
        <v>69.05</v>
      </c>
      <c r="V504" s="352">
        <v>79.180000000000007</v>
      </c>
      <c r="W504" s="352">
        <v>68.87</v>
      </c>
      <c r="X504" s="352">
        <v>87.91</v>
      </c>
      <c r="Y504" s="352">
        <v>248.45</v>
      </c>
      <c r="AA504" s="182"/>
      <c r="AB504" s="216"/>
      <c r="AC504" s="217"/>
      <c r="AD504" s="219"/>
      <c r="AE504" s="356"/>
      <c r="AF504" s="357"/>
      <c r="AG504" s="357"/>
      <c r="AH504" s="357"/>
      <c r="AI504" s="357"/>
      <c r="AJ504" s="220"/>
      <c r="AK504" s="182"/>
      <c r="AL504" s="182"/>
      <c r="AM504" s="294"/>
      <c r="AN504" s="295"/>
      <c r="AO504" s="295"/>
      <c r="AP504" s="295"/>
      <c r="AQ504" s="295"/>
      <c r="AR504" s="363"/>
      <c r="AS504" s="280"/>
      <c r="AT504" s="280"/>
      <c r="AU504" s="285"/>
      <c r="AV504" s="286"/>
      <c r="AW504" s="286"/>
      <c r="AX504" s="286"/>
      <c r="AY504" s="286"/>
      <c r="AZ504" s="220"/>
      <c r="BA504" s="182"/>
    </row>
    <row r="505" spans="1:53" s="188" customFormat="1" x14ac:dyDescent="0.2">
      <c r="A505" s="182"/>
      <c r="B505" s="185" t="s">
        <v>585</v>
      </c>
      <c r="C505" s="185"/>
      <c r="D505" s="213" t="s">
        <v>460</v>
      </c>
      <c r="E505" s="338">
        <v>51</v>
      </c>
      <c r="F505" s="338">
        <v>27</v>
      </c>
      <c r="G505" s="338">
        <v>22</v>
      </c>
      <c r="H505" s="338">
        <v>19</v>
      </c>
      <c r="I505" s="338">
        <v>14</v>
      </c>
      <c r="J505" s="185"/>
      <c r="K505" s="182"/>
      <c r="L505" s="182"/>
      <c r="M505" s="245">
        <v>6751.18</v>
      </c>
      <c r="N505" s="245">
        <v>1984.32</v>
      </c>
      <c r="O505" s="245">
        <v>892.44</v>
      </c>
      <c r="P505" s="245">
        <v>571.79999999999995</v>
      </c>
      <c r="Q505" s="245">
        <v>4080.35</v>
      </c>
      <c r="R505" s="245"/>
      <c r="S505" s="182"/>
      <c r="T505" s="182"/>
      <c r="U505" s="352">
        <v>132.376078431373</v>
      </c>
      <c r="V505" s="352">
        <v>73.493333333333297</v>
      </c>
      <c r="W505" s="352">
        <v>40.5654545454545</v>
      </c>
      <c r="X505" s="352">
        <v>30.094736842105299</v>
      </c>
      <c r="Y505" s="352">
        <v>291.45357142857102</v>
      </c>
      <c r="AA505" s="182"/>
      <c r="AB505" s="216"/>
      <c r="AC505" s="217"/>
      <c r="AD505" s="219"/>
      <c r="AE505" s="356"/>
      <c r="AF505" s="357"/>
      <c r="AG505" s="357"/>
      <c r="AH505" s="357"/>
      <c r="AI505" s="357"/>
      <c r="AJ505" s="220"/>
      <c r="AK505" s="182"/>
      <c r="AL505" s="182"/>
      <c r="AM505" s="294"/>
      <c r="AN505" s="295"/>
      <c r="AO505" s="295"/>
      <c r="AP505" s="295"/>
      <c r="AQ505" s="295"/>
      <c r="AR505" s="363"/>
      <c r="AS505" s="280"/>
      <c r="AT505" s="280"/>
      <c r="AU505" s="285"/>
      <c r="AV505" s="286"/>
      <c r="AW505" s="286"/>
      <c r="AX505" s="286"/>
      <c r="AY505" s="286"/>
      <c r="AZ505" s="220"/>
      <c r="BA505" s="182"/>
    </row>
    <row r="506" spans="1:53" s="188" customFormat="1" x14ac:dyDescent="0.2">
      <c r="A506" s="182"/>
      <c r="B506" s="185" t="s">
        <v>830</v>
      </c>
      <c r="C506" s="185"/>
      <c r="D506" s="213" t="s">
        <v>830</v>
      </c>
      <c r="E506" s="338"/>
      <c r="F506" s="338"/>
      <c r="G506" s="338"/>
      <c r="H506" s="338"/>
      <c r="I506" s="338">
        <v>1</v>
      </c>
      <c r="J506" s="185"/>
      <c r="K506" s="182"/>
      <c r="L506" s="182"/>
      <c r="M506" s="245"/>
      <c r="N506" s="245"/>
      <c r="O506" s="245"/>
      <c r="P506" s="245"/>
      <c r="Q506" s="245">
        <v>1090.73</v>
      </c>
      <c r="R506" s="245"/>
      <c r="S506" s="182"/>
      <c r="T506" s="182"/>
      <c r="U506" s="352"/>
      <c r="V506" s="352"/>
      <c r="W506" s="352"/>
      <c r="X506" s="352"/>
      <c r="Y506" s="352">
        <v>1090.73</v>
      </c>
      <c r="AA506" s="182"/>
      <c r="AB506" s="216"/>
      <c r="AC506" s="217"/>
      <c r="AD506" s="219"/>
      <c r="AE506" s="356"/>
      <c r="AF506" s="357"/>
      <c r="AG506" s="357"/>
      <c r="AH506" s="357"/>
      <c r="AI506" s="357"/>
      <c r="AJ506" s="220"/>
      <c r="AK506" s="182"/>
      <c r="AL506" s="182"/>
      <c r="AM506" s="294"/>
      <c r="AN506" s="295"/>
      <c r="AO506" s="295"/>
      <c r="AP506" s="295"/>
      <c r="AQ506" s="295"/>
      <c r="AR506" s="363"/>
      <c r="AS506" s="280"/>
      <c r="AT506" s="280"/>
      <c r="AU506" s="285"/>
      <c r="AV506" s="286"/>
      <c r="AW506" s="286"/>
      <c r="AX506" s="286"/>
      <c r="AY506" s="286"/>
      <c r="AZ506" s="220"/>
      <c r="BA506" s="182"/>
    </row>
    <row r="507" spans="1:53" s="188" customFormat="1" x14ac:dyDescent="0.2">
      <c r="A507" s="182"/>
      <c r="B507" s="185"/>
      <c r="C507" s="185"/>
      <c r="D507" s="213"/>
      <c r="E507" s="338"/>
      <c r="F507" s="338"/>
      <c r="G507" s="338"/>
      <c r="H507" s="338"/>
      <c r="I507" s="338"/>
      <c r="J507" s="185"/>
      <c r="K507" s="182"/>
      <c r="L507" s="182"/>
      <c r="M507" s="245"/>
      <c r="N507" s="245"/>
      <c r="O507" s="245"/>
      <c r="P507" s="245"/>
      <c r="Q507" s="245"/>
      <c r="R507" s="245"/>
      <c r="S507" s="182"/>
      <c r="T507" s="182"/>
      <c r="U507" s="352"/>
      <c r="V507" s="352"/>
      <c r="W507" s="352"/>
      <c r="X507" s="352"/>
      <c r="Y507" s="352"/>
      <c r="AA507" s="182"/>
      <c r="AB507" s="216"/>
      <c r="AC507" s="217"/>
      <c r="AD507" s="219"/>
      <c r="AE507" s="356"/>
      <c r="AF507" s="357"/>
      <c r="AG507" s="357"/>
      <c r="AH507" s="357"/>
      <c r="AI507" s="357"/>
      <c r="AJ507" s="220"/>
      <c r="AK507" s="182"/>
      <c r="AL507" s="182"/>
      <c r="AM507" s="294"/>
      <c r="AN507" s="295"/>
      <c r="AO507" s="295"/>
      <c r="AP507" s="295"/>
      <c r="AQ507" s="295"/>
      <c r="AR507" s="363"/>
      <c r="AS507" s="280"/>
      <c r="AT507" s="280"/>
      <c r="AU507" s="285"/>
      <c r="AV507" s="286"/>
      <c r="AW507" s="286"/>
      <c r="AX507" s="286"/>
      <c r="AY507" s="286"/>
      <c r="AZ507" s="220"/>
      <c r="BA507" s="182"/>
    </row>
    <row r="508" spans="1:53" s="188" customFormat="1" ht="13.5" thickBot="1" x14ac:dyDescent="0.25">
      <c r="A508" s="182"/>
      <c r="B508" s="216"/>
      <c r="C508" s="217"/>
      <c r="D508" s="218"/>
      <c r="E508" s="340"/>
      <c r="F508" s="340"/>
      <c r="G508" s="340"/>
      <c r="H508" s="340"/>
      <c r="I508" s="340"/>
      <c r="J508" s="185"/>
      <c r="K508" s="182"/>
      <c r="L508" s="182"/>
      <c r="M508" s="345"/>
      <c r="N508" s="346"/>
      <c r="O508" s="347"/>
      <c r="P508" s="347"/>
      <c r="Q508" s="347"/>
      <c r="R508" s="245"/>
      <c r="S508" s="182"/>
      <c r="T508" s="182"/>
      <c r="U508" s="352"/>
      <c r="V508" s="352"/>
      <c r="W508" s="352"/>
      <c r="X508" s="352"/>
      <c r="Y508" s="352"/>
      <c r="AA508" s="182"/>
      <c r="AB508" s="216"/>
      <c r="AC508" s="217"/>
      <c r="AD508" s="219"/>
      <c r="AE508" s="356"/>
      <c r="AF508" s="357"/>
      <c r="AG508" s="357"/>
      <c r="AH508" s="357"/>
      <c r="AI508" s="357"/>
      <c r="AJ508" s="220"/>
      <c r="AK508" s="182"/>
      <c r="AL508" s="182"/>
      <c r="AM508" s="294"/>
      <c r="AN508" s="295"/>
      <c r="AO508" s="295"/>
      <c r="AP508" s="295"/>
      <c r="AQ508" s="295"/>
      <c r="AR508" s="363"/>
      <c r="AS508" s="280"/>
      <c r="AT508" s="280"/>
      <c r="AU508" s="285"/>
      <c r="AV508" s="286"/>
      <c r="AW508" s="286"/>
      <c r="AX508" s="286"/>
      <c r="AY508" s="286"/>
      <c r="AZ508" s="220"/>
      <c r="BA508" s="182"/>
    </row>
    <row r="509" spans="1:53" ht="15.75" thickBot="1" x14ac:dyDescent="0.3">
      <c r="B509" s="93" t="s">
        <v>831</v>
      </c>
      <c r="C509" s="100"/>
      <c r="D509" s="106" t="s">
        <v>460</v>
      </c>
      <c r="E509" s="341">
        <f>SUM(E19:E508)</f>
        <v>92950</v>
      </c>
      <c r="F509" s="341">
        <f>SUM(F19:F508)</f>
        <v>47789</v>
      </c>
      <c r="G509" s="341">
        <f>SUM(G19:G508)</f>
        <v>31515</v>
      </c>
      <c r="H509" s="341">
        <f>SUM(H19:H508)</f>
        <v>27418</v>
      </c>
      <c r="I509" s="341">
        <f>SUM(I19:I508)</f>
        <v>40582</v>
      </c>
      <c r="J509" s="96"/>
      <c r="L509" s="147" t="s">
        <v>832</v>
      </c>
      <c r="M509" s="279">
        <f>SUM(M19:M508)</f>
        <v>24081716.890000019</v>
      </c>
      <c r="N509" s="279">
        <f>SUM(N19:N508)</f>
        <v>7930242.879999998</v>
      </c>
      <c r="O509" s="279">
        <f>SUM(O19:O508)</f>
        <v>3931710.8900000025</v>
      </c>
      <c r="P509" s="279">
        <f>SUM(P19:P508)</f>
        <v>3938369.1400000029</v>
      </c>
      <c r="Q509" s="279">
        <f>SUM(Q19:Q508)</f>
        <v>35648576.109999999</v>
      </c>
      <c r="R509" s="245"/>
      <c r="S509" s="3"/>
      <c r="T509" s="147" t="s">
        <v>833</v>
      </c>
      <c r="U509" s="279">
        <f>AVERAGE(U19:U508)</f>
        <v>255.68790791105843</v>
      </c>
      <c r="V509" s="279">
        <f>AVERAGE(V19:V508)</f>
        <v>165.44504975923894</v>
      </c>
      <c r="W509" s="279">
        <f>AVERAGE(W19:W508)</f>
        <v>143.62121096962994</v>
      </c>
      <c r="X509" s="279">
        <f>AVERAGE(X19:X508)</f>
        <v>164.8646279357352</v>
      </c>
      <c r="Y509" s="279">
        <f>AVERAGE(Y19:Y508)</f>
        <v>953.88569848743771</v>
      </c>
      <c r="Z509" s="274"/>
      <c r="AA509" s="3"/>
      <c r="AB509" s="93" t="s">
        <v>831</v>
      </c>
      <c r="AC509" s="100"/>
      <c r="AD509" s="106"/>
      <c r="AE509" s="341">
        <f>SUM(AE19:AE508)</f>
        <v>9169</v>
      </c>
      <c r="AF509" s="341">
        <f>SUM(AF19:AF508)</f>
        <v>5015</v>
      </c>
      <c r="AG509" s="341">
        <f>SUM(AG19:AG508)</f>
        <v>3239</v>
      </c>
      <c r="AH509" s="341">
        <f>SUM(AH19:AH508)</f>
        <v>2829</v>
      </c>
      <c r="AI509" s="341">
        <f>SUM(AI19:AI508)</f>
        <v>2499</v>
      </c>
      <c r="AJ509" s="105"/>
      <c r="AK509" s="3"/>
      <c r="AL509" s="147" t="s">
        <v>832</v>
      </c>
      <c r="AM509" s="296">
        <f>SUM(AM19:AM508)</f>
        <v>4747305.3</v>
      </c>
      <c r="AN509" s="296">
        <f>SUM(AN19:AN508)</f>
        <v>1999926.7900000003</v>
      </c>
      <c r="AO509" s="296">
        <f>SUM(AO19:AO508)</f>
        <v>716650.14</v>
      </c>
      <c r="AP509" s="296">
        <f>SUM(AP19:AP508)</f>
        <v>665110.25999999966</v>
      </c>
      <c r="AQ509" s="296">
        <f>SUM(AQ19:AQ508)</f>
        <v>3163336.3299999982</v>
      </c>
      <c r="AR509" s="275"/>
      <c r="AS509" s="360"/>
      <c r="AT509" s="364" t="s">
        <v>833</v>
      </c>
      <c r="AU509" s="275">
        <f>AVERAGE(AU19:AU508)</f>
        <v>358.7277525621862</v>
      </c>
      <c r="AV509" s="275">
        <f>AVERAGE(AV19:AV508)</f>
        <v>281.94345359137532</v>
      </c>
      <c r="AW509" s="275">
        <f>AVERAGE(AW19:AW508)</f>
        <v>168.04383392698375</v>
      </c>
      <c r="AX509" s="275">
        <f>AVERAGE(AX19:AX508)</f>
        <v>171.87890635204218</v>
      </c>
      <c r="AY509" s="275">
        <f>AVERAGE(AY19:AY508)</f>
        <v>846.73306654901774</v>
      </c>
      <c r="AZ509" s="272"/>
      <c r="BA509" s="3"/>
    </row>
    <row r="510" spans="1:53" s="3" customFormat="1" x14ac:dyDescent="0.2">
      <c r="E510" s="501" t="s">
        <v>732</v>
      </c>
      <c r="F510" s="501"/>
      <c r="G510" s="501"/>
      <c r="H510" s="501"/>
      <c r="I510" s="501"/>
      <c r="J510" s="501"/>
      <c r="K510" s="61"/>
      <c r="L510" s="25"/>
      <c r="M510" s="501" t="s">
        <v>733</v>
      </c>
      <c r="N510" s="501"/>
      <c r="O510" s="501"/>
      <c r="P510" s="501"/>
      <c r="Q510" s="501"/>
      <c r="R510" s="501"/>
      <c r="T510" s="25"/>
      <c r="U510" s="502" t="s">
        <v>734</v>
      </c>
      <c r="V510" s="503"/>
      <c r="W510" s="503"/>
      <c r="X510" s="503"/>
      <c r="Y510" s="503"/>
      <c r="Z510" s="504"/>
      <c r="AE510" s="498" t="s">
        <v>735</v>
      </c>
      <c r="AF510" s="499"/>
      <c r="AG510" s="499"/>
      <c r="AH510" s="499"/>
      <c r="AI510" s="499"/>
      <c r="AJ510" s="500"/>
      <c r="AL510" s="154"/>
      <c r="AM510" s="495" t="s">
        <v>736</v>
      </c>
      <c r="AN510" s="496"/>
      <c r="AO510" s="496"/>
      <c r="AP510" s="496"/>
      <c r="AQ510" s="496"/>
      <c r="AR510" s="497"/>
      <c r="AS510" s="360"/>
      <c r="AT510" s="361"/>
      <c r="AU510" s="498" t="s">
        <v>737</v>
      </c>
      <c r="AV510" s="499"/>
      <c r="AW510" s="499"/>
      <c r="AX510" s="499"/>
      <c r="AY510" s="499"/>
      <c r="AZ510" s="500"/>
    </row>
    <row r="511" spans="1:53" x14ac:dyDescent="0.2">
      <c r="B511" s="9"/>
      <c r="C511" s="9"/>
      <c r="D511" s="76"/>
      <c r="E511" s="337" t="s">
        <v>740</v>
      </c>
      <c r="F511" s="337" t="s">
        <v>741</v>
      </c>
      <c r="G511" s="337" t="s">
        <v>742</v>
      </c>
      <c r="H511" s="337" t="s">
        <v>743</v>
      </c>
      <c r="I511" s="337" t="s">
        <v>744</v>
      </c>
      <c r="J511" s="22" t="s">
        <v>745</v>
      </c>
      <c r="K511" s="24"/>
      <c r="M511" s="344" t="s">
        <v>740</v>
      </c>
      <c r="N511" s="344" t="s">
        <v>741</v>
      </c>
      <c r="O511" s="344" t="s">
        <v>742</v>
      </c>
      <c r="P511" s="344" t="s">
        <v>743</v>
      </c>
      <c r="Q511" s="344" t="s">
        <v>744</v>
      </c>
      <c r="R511" s="22" t="s">
        <v>745</v>
      </c>
      <c r="S511" s="3"/>
      <c r="T511" s="3"/>
      <c r="U511" s="344" t="s">
        <v>740</v>
      </c>
      <c r="V511" s="344" t="s">
        <v>741</v>
      </c>
      <c r="W511" s="344" t="s">
        <v>742</v>
      </c>
      <c r="X511" s="344" t="s">
        <v>743</v>
      </c>
      <c r="Y511" s="344" t="s">
        <v>744</v>
      </c>
      <c r="Z511" s="22" t="s">
        <v>745</v>
      </c>
      <c r="AA511" s="3"/>
      <c r="AB511" s="9" t="s">
        <v>738</v>
      </c>
      <c r="AC511" s="9" t="s">
        <v>45</v>
      </c>
      <c r="AD511" s="76" t="s">
        <v>739</v>
      </c>
      <c r="AE511" s="353" t="s">
        <v>740</v>
      </c>
      <c r="AF511" s="353" t="s">
        <v>741</v>
      </c>
      <c r="AG511" s="353" t="s">
        <v>742</v>
      </c>
      <c r="AH511" s="353" t="s">
        <v>743</v>
      </c>
      <c r="AI511" s="353" t="s">
        <v>744</v>
      </c>
      <c r="AJ511" s="22" t="s">
        <v>745</v>
      </c>
      <c r="AK511" s="3"/>
      <c r="AL511" s="3"/>
      <c r="AM511" s="290" t="s">
        <v>740</v>
      </c>
      <c r="AN511" s="290" t="s">
        <v>741</v>
      </c>
      <c r="AO511" s="290" t="s">
        <v>742</v>
      </c>
      <c r="AP511" s="290" t="s">
        <v>743</v>
      </c>
      <c r="AQ511" s="290" t="s">
        <v>744</v>
      </c>
      <c r="AR511" s="362" t="s">
        <v>745</v>
      </c>
      <c r="AS511" s="360"/>
      <c r="AT511" s="360"/>
      <c r="AU511" s="281" t="s">
        <v>740</v>
      </c>
      <c r="AV511" s="281" t="s">
        <v>741</v>
      </c>
      <c r="AW511" s="281" t="s">
        <v>742</v>
      </c>
      <c r="AX511" s="281" t="s">
        <v>743</v>
      </c>
      <c r="AY511" s="281" t="s">
        <v>744</v>
      </c>
      <c r="AZ511" s="22" t="s">
        <v>745</v>
      </c>
      <c r="BA511" s="3"/>
    </row>
    <row r="512" spans="1:53" s="426" customFormat="1" x14ac:dyDescent="0.2">
      <c r="A512" s="55" t="s">
        <v>834</v>
      </c>
      <c r="B512" s="10" t="s">
        <v>62</v>
      </c>
      <c r="C512" s="10"/>
      <c r="D512" s="69" t="s">
        <v>63</v>
      </c>
      <c r="E512" s="214">
        <v>1163</v>
      </c>
      <c r="F512" s="214">
        <v>654</v>
      </c>
      <c r="G512" s="214">
        <v>515</v>
      </c>
      <c r="H512" s="214">
        <v>456</v>
      </c>
      <c r="I512" s="214">
        <v>557</v>
      </c>
      <c r="J512" s="10"/>
      <c r="K512" s="3"/>
      <c r="L512" s="3"/>
      <c r="M512" s="320">
        <v>241861.93000000002</v>
      </c>
      <c r="N512" s="320">
        <v>97699.350000000108</v>
      </c>
      <c r="O512" s="320">
        <v>50298.990000000005</v>
      </c>
      <c r="P512" s="320">
        <v>58117.16</v>
      </c>
      <c r="Q512" s="320">
        <v>498312.15</v>
      </c>
      <c r="R512" s="10"/>
      <c r="S512" s="3"/>
      <c r="T512" s="3"/>
      <c r="U512" s="320">
        <v>165.69492242242234</v>
      </c>
      <c r="V512" s="320">
        <v>80.330575888388424</v>
      </c>
      <c r="W512" s="320">
        <v>37.223986291486298</v>
      </c>
      <c r="X512" s="320">
        <v>37.138463091794996</v>
      </c>
      <c r="Y512" s="320">
        <v>410.33510363610634</v>
      </c>
      <c r="Z512" s="10"/>
      <c r="AA512" s="3"/>
      <c r="AB512" s="10" t="s">
        <v>62</v>
      </c>
      <c r="AC512" s="10"/>
      <c r="AD512" s="69" t="s">
        <v>63</v>
      </c>
      <c r="AE512" s="434">
        <v>180</v>
      </c>
      <c r="AF512" s="434">
        <v>69</v>
      </c>
      <c r="AG512" s="434">
        <v>43</v>
      </c>
      <c r="AH512" s="434">
        <v>38</v>
      </c>
      <c r="AI512" s="434">
        <v>36</v>
      </c>
      <c r="AJ512" s="23"/>
      <c r="AK512" s="3"/>
      <c r="AL512" s="3"/>
      <c r="AM512" s="366">
        <v>69896.5</v>
      </c>
      <c r="AN512" s="366">
        <v>11931.53</v>
      </c>
      <c r="AO512" s="366">
        <v>8721.19</v>
      </c>
      <c r="AP512" s="366">
        <v>6109.44</v>
      </c>
      <c r="AQ512" s="366">
        <v>35014.120000000003</v>
      </c>
      <c r="AR512" s="23"/>
      <c r="AS512" s="3"/>
      <c r="AT512" s="3"/>
      <c r="AU512" s="366">
        <v>360.29123711340202</v>
      </c>
      <c r="AV512" s="366">
        <v>61.502731958762901</v>
      </c>
      <c r="AW512" s="366">
        <v>47.397771739130398</v>
      </c>
      <c r="AX512" s="366">
        <v>31.82</v>
      </c>
      <c r="AY512" s="366">
        <v>180.48515463917499</v>
      </c>
      <c r="AZ512" s="23"/>
      <c r="BA512" s="3"/>
    </row>
    <row r="513" spans="1:53" s="426" customFormat="1" x14ac:dyDescent="0.2">
      <c r="A513" s="55"/>
      <c r="B513" s="10" t="s">
        <v>62</v>
      </c>
      <c r="C513" s="10"/>
      <c r="D513" s="69" t="s">
        <v>65</v>
      </c>
      <c r="E513" s="214">
        <v>1192</v>
      </c>
      <c r="F513" s="214">
        <v>665</v>
      </c>
      <c r="G513" s="214">
        <v>542</v>
      </c>
      <c r="H513" s="214">
        <v>472</v>
      </c>
      <c r="I513" s="214">
        <v>544</v>
      </c>
      <c r="J513" s="10"/>
      <c r="K513" s="3"/>
      <c r="L513" s="3"/>
      <c r="M513" s="320">
        <v>228320.56</v>
      </c>
      <c r="N513" s="320">
        <v>85472.449999999895</v>
      </c>
      <c r="O513" s="320">
        <v>49786.23</v>
      </c>
      <c r="P513" s="320">
        <v>52049</v>
      </c>
      <c r="Q513" s="320">
        <v>459293.72</v>
      </c>
      <c r="R513" s="10"/>
      <c r="S513" s="3"/>
      <c r="T513" s="3"/>
      <c r="U513" s="320">
        <v>292.38328727272699</v>
      </c>
      <c r="V513" s="320">
        <v>138.66758909090905</v>
      </c>
      <c r="W513" s="320">
        <v>50.176106128550046</v>
      </c>
      <c r="X513" s="320">
        <v>38.554814814814797</v>
      </c>
      <c r="Y513" s="320">
        <v>167.01589818181799</v>
      </c>
      <c r="Z513" s="10"/>
      <c r="AA513" s="3"/>
      <c r="AB513" s="10" t="s">
        <v>62</v>
      </c>
      <c r="AC513" s="10"/>
      <c r="AD513" s="69" t="s">
        <v>65</v>
      </c>
      <c r="AE513" s="434">
        <v>47</v>
      </c>
      <c r="AF513" s="434">
        <v>22</v>
      </c>
      <c r="AG513" s="434">
        <v>11</v>
      </c>
      <c r="AH513" s="434">
        <v>10</v>
      </c>
      <c r="AI513" s="434">
        <v>7</v>
      </c>
      <c r="AJ513" s="23"/>
      <c r="AK513" s="3"/>
      <c r="AL513" s="3"/>
      <c r="AM513" s="366">
        <v>32389.35</v>
      </c>
      <c r="AN513" s="366">
        <v>7864.14</v>
      </c>
      <c r="AO513" s="366">
        <v>668.59</v>
      </c>
      <c r="AP513" s="366">
        <v>2096.48</v>
      </c>
      <c r="AQ513" s="366">
        <v>2951.41</v>
      </c>
      <c r="AR513" s="23"/>
      <c r="AS513" s="3"/>
      <c r="AT513" s="3"/>
      <c r="AU513" s="366">
        <v>635.08529411764698</v>
      </c>
      <c r="AV513" s="366">
        <v>154.19882352941201</v>
      </c>
      <c r="AW513" s="366">
        <v>14.225319148936199</v>
      </c>
      <c r="AX513" s="366">
        <v>41.929600000000001</v>
      </c>
      <c r="AY513" s="366">
        <v>57.870784313725501</v>
      </c>
      <c r="AZ513" s="23"/>
      <c r="BA513" s="3"/>
    </row>
    <row r="514" spans="1:53" s="426" customFormat="1" x14ac:dyDescent="0.2">
      <c r="A514" s="55"/>
      <c r="B514" s="10" t="s">
        <v>67</v>
      </c>
      <c r="C514" s="10"/>
      <c r="D514" s="69" t="s">
        <v>68</v>
      </c>
      <c r="E514" s="214">
        <v>77</v>
      </c>
      <c r="F514" s="214">
        <v>48</v>
      </c>
      <c r="G514" s="214">
        <v>33</v>
      </c>
      <c r="H514" s="214">
        <v>33</v>
      </c>
      <c r="I514" s="214">
        <v>36</v>
      </c>
      <c r="J514" s="10"/>
      <c r="K514" s="3"/>
      <c r="L514" s="3"/>
      <c r="M514" s="320">
        <v>15556.14</v>
      </c>
      <c r="N514" s="320">
        <v>6601.33</v>
      </c>
      <c r="O514" s="320">
        <v>3496.22</v>
      </c>
      <c r="P514" s="320">
        <v>3015.19</v>
      </c>
      <c r="Q514" s="320">
        <v>27091.200000000001</v>
      </c>
      <c r="R514" s="10"/>
      <c r="S514" s="3"/>
      <c r="T514" s="3"/>
      <c r="U514" s="320">
        <v>174.78808988764001</v>
      </c>
      <c r="V514" s="320">
        <v>74.172247191011294</v>
      </c>
      <c r="W514" s="320">
        <v>40.186436781609203</v>
      </c>
      <c r="X514" s="320">
        <v>34.657356321839103</v>
      </c>
      <c r="Y514" s="320">
        <v>304.39550561797699</v>
      </c>
      <c r="Z514" s="10"/>
      <c r="AA514" s="3"/>
      <c r="AB514" s="10" t="s">
        <v>67</v>
      </c>
      <c r="AC514" s="10"/>
      <c r="AD514" s="69" t="s">
        <v>68</v>
      </c>
      <c r="AE514" s="434">
        <v>4</v>
      </c>
      <c r="AF514" s="434">
        <v>1</v>
      </c>
      <c r="AG514" s="434">
        <v>1</v>
      </c>
      <c r="AH514" s="434">
        <v>1</v>
      </c>
      <c r="AI514" s="434">
        <v>2</v>
      </c>
      <c r="AJ514" s="23"/>
      <c r="AK514" s="3"/>
      <c r="AL514" s="3"/>
      <c r="AM514" s="366">
        <v>4097.72</v>
      </c>
      <c r="AN514" s="366">
        <v>46.43</v>
      </c>
      <c r="AO514" s="366">
        <v>42.19</v>
      </c>
      <c r="AP514" s="366">
        <v>42.42</v>
      </c>
      <c r="AQ514" s="366">
        <v>5286.1</v>
      </c>
      <c r="AR514" s="23"/>
      <c r="AS514" s="3"/>
      <c r="AT514" s="3"/>
      <c r="AU514" s="366">
        <v>819.54399999999998</v>
      </c>
      <c r="AV514" s="366">
        <v>9.2859999999999996</v>
      </c>
      <c r="AW514" s="366">
        <v>8.4380000000000006</v>
      </c>
      <c r="AX514" s="366">
        <v>8.484</v>
      </c>
      <c r="AY514" s="366">
        <v>1057.22</v>
      </c>
      <c r="AZ514" s="23"/>
      <c r="BA514" s="3"/>
    </row>
    <row r="515" spans="1:53" s="426" customFormat="1" x14ac:dyDescent="0.2">
      <c r="A515" s="55"/>
      <c r="B515" s="10" t="s">
        <v>69</v>
      </c>
      <c r="C515" s="10"/>
      <c r="D515" s="69" t="s">
        <v>70</v>
      </c>
      <c r="E515" s="214">
        <v>1</v>
      </c>
      <c r="F515" s="214"/>
      <c r="G515" s="214"/>
      <c r="H515" s="214"/>
      <c r="I515" s="214"/>
      <c r="J515" s="10"/>
      <c r="K515" s="3"/>
      <c r="L515" s="3"/>
      <c r="M515" s="320">
        <v>45</v>
      </c>
      <c r="N515" s="320">
        <v>0</v>
      </c>
      <c r="O515" s="320">
        <v>0</v>
      </c>
      <c r="P515" s="320">
        <v>0</v>
      </c>
      <c r="Q515" s="320">
        <v>0</v>
      </c>
      <c r="R515" s="10"/>
      <c r="S515" s="3"/>
      <c r="T515" s="3"/>
      <c r="U515" s="320">
        <v>45</v>
      </c>
      <c r="V515" s="320">
        <v>0</v>
      </c>
      <c r="W515" s="320">
        <v>0</v>
      </c>
      <c r="X515" s="320">
        <v>0</v>
      </c>
      <c r="Y515" s="320">
        <v>0</v>
      </c>
      <c r="Z515" s="10"/>
      <c r="AA515" s="3"/>
      <c r="AB515" s="10" t="s">
        <v>71</v>
      </c>
      <c r="AC515" s="10"/>
      <c r="AD515" s="69" t="s">
        <v>72</v>
      </c>
      <c r="AE515" s="434">
        <v>21</v>
      </c>
      <c r="AF515" s="434">
        <v>8</v>
      </c>
      <c r="AG515" s="434">
        <v>8</v>
      </c>
      <c r="AH515" s="434">
        <v>6</v>
      </c>
      <c r="AI515" s="434">
        <v>7</v>
      </c>
      <c r="AJ515" s="23"/>
      <c r="AK515" s="3"/>
      <c r="AL515" s="3"/>
      <c r="AM515" s="366">
        <v>2006.74</v>
      </c>
      <c r="AN515" s="366">
        <v>435.35</v>
      </c>
      <c r="AO515" s="366">
        <v>381.64</v>
      </c>
      <c r="AP515" s="366">
        <v>330.16</v>
      </c>
      <c r="AQ515" s="366">
        <v>5556</v>
      </c>
      <c r="AR515" s="23"/>
      <c r="AS515" s="3"/>
      <c r="AT515" s="3"/>
      <c r="AU515" s="366">
        <v>83.614166666666705</v>
      </c>
      <c r="AV515" s="366">
        <v>18.139583333333299</v>
      </c>
      <c r="AW515" s="366">
        <v>15.901666666666699</v>
      </c>
      <c r="AX515" s="366">
        <v>13.7566666666667</v>
      </c>
      <c r="AY515" s="366">
        <v>231.5</v>
      </c>
      <c r="AZ515" s="23"/>
      <c r="BA515" s="3"/>
    </row>
    <row r="516" spans="1:53" s="426" customFormat="1" x14ac:dyDescent="0.2">
      <c r="A516" s="55"/>
      <c r="B516" s="10" t="s">
        <v>71</v>
      </c>
      <c r="C516" s="10"/>
      <c r="D516" s="69" t="s">
        <v>72</v>
      </c>
      <c r="E516" s="214">
        <v>140</v>
      </c>
      <c r="F516" s="214">
        <v>75</v>
      </c>
      <c r="G516" s="214">
        <v>52</v>
      </c>
      <c r="H516" s="214">
        <v>45</v>
      </c>
      <c r="I516" s="214">
        <v>55</v>
      </c>
      <c r="J516" s="10"/>
      <c r="K516" s="3"/>
      <c r="L516" s="3"/>
      <c r="M516" s="320">
        <v>29943.75</v>
      </c>
      <c r="N516" s="320">
        <v>10110.219999999999</v>
      </c>
      <c r="O516" s="320">
        <v>9169.35</v>
      </c>
      <c r="P516" s="320">
        <v>7424.5</v>
      </c>
      <c r="Q516" s="320">
        <v>94959.89</v>
      </c>
      <c r="R516" s="10"/>
      <c r="S516" s="3"/>
      <c r="T516" s="3"/>
      <c r="U516" s="320">
        <v>187.1484375</v>
      </c>
      <c r="V516" s="320">
        <v>63.188875000000003</v>
      </c>
      <c r="W516" s="320">
        <v>57.308437499999997</v>
      </c>
      <c r="X516" s="320">
        <v>46.694968553459098</v>
      </c>
      <c r="Y516" s="320">
        <v>597.23201257861604</v>
      </c>
      <c r="Z516" s="10"/>
      <c r="AA516" s="3"/>
      <c r="AB516" s="10" t="s">
        <v>78</v>
      </c>
      <c r="AC516" s="10"/>
      <c r="AD516" s="69" t="s">
        <v>79</v>
      </c>
      <c r="AE516" s="434">
        <v>4</v>
      </c>
      <c r="AF516" s="434">
        <v>1</v>
      </c>
      <c r="AG516" s="434"/>
      <c r="AH516" s="434"/>
      <c r="AI516" s="434">
        <v>1</v>
      </c>
      <c r="AJ516" s="23"/>
      <c r="AK516" s="3"/>
      <c r="AL516" s="3"/>
      <c r="AM516" s="366">
        <v>2791.66</v>
      </c>
      <c r="AN516" s="366">
        <v>892.31</v>
      </c>
      <c r="AO516" s="366">
        <v>0</v>
      </c>
      <c r="AP516" s="366">
        <v>0</v>
      </c>
      <c r="AQ516" s="366">
        <v>1427.92</v>
      </c>
      <c r="AR516" s="23"/>
      <c r="AS516" s="3"/>
      <c r="AT516" s="3"/>
      <c r="AU516" s="366">
        <v>697.91499999999996</v>
      </c>
      <c r="AV516" s="366">
        <v>223.07749999999999</v>
      </c>
      <c r="AW516" s="366">
        <v>0</v>
      </c>
      <c r="AX516" s="366">
        <v>0</v>
      </c>
      <c r="AY516" s="366">
        <v>356.98</v>
      </c>
      <c r="AZ516" s="23"/>
      <c r="BA516" s="3"/>
    </row>
    <row r="517" spans="1:53" s="426" customFormat="1" x14ac:dyDescent="0.2">
      <c r="A517" s="55"/>
      <c r="B517" s="10" t="s">
        <v>78</v>
      </c>
      <c r="C517" s="10"/>
      <c r="D517" s="69" t="s">
        <v>79</v>
      </c>
      <c r="E517" s="214">
        <v>9</v>
      </c>
      <c r="F517" s="214">
        <v>7</v>
      </c>
      <c r="G517" s="214">
        <v>6</v>
      </c>
      <c r="H517" s="214">
        <v>4</v>
      </c>
      <c r="I517" s="214">
        <v>4</v>
      </c>
      <c r="J517" s="10"/>
      <c r="K517" s="3"/>
      <c r="L517" s="3"/>
      <c r="M517" s="320">
        <v>2074.12</v>
      </c>
      <c r="N517" s="320">
        <v>771.6</v>
      </c>
      <c r="O517" s="320">
        <v>686.88</v>
      </c>
      <c r="P517" s="320">
        <v>489.9</v>
      </c>
      <c r="Q517" s="320">
        <v>18576.599999999999</v>
      </c>
      <c r="R517" s="10"/>
      <c r="S517" s="3"/>
      <c r="T517" s="3"/>
      <c r="U517" s="320">
        <v>230.45777777777801</v>
      </c>
      <c r="V517" s="320">
        <v>85.733333333333306</v>
      </c>
      <c r="W517" s="320">
        <v>76.319999999999993</v>
      </c>
      <c r="X517" s="320">
        <v>54.433333333333302</v>
      </c>
      <c r="Y517" s="320">
        <v>2064.0666666666698</v>
      </c>
      <c r="Z517" s="10"/>
      <c r="AA517" s="3"/>
      <c r="AB517" s="10" t="s">
        <v>80</v>
      </c>
      <c r="AC517" s="10"/>
      <c r="AD517" s="69" t="s">
        <v>81</v>
      </c>
      <c r="AE517" s="434">
        <v>55</v>
      </c>
      <c r="AF517" s="434">
        <v>41</v>
      </c>
      <c r="AG517" s="434">
        <v>28</v>
      </c>
      <c r="AH517" s="434">
        <v>27</v>
      </c>
      <c r="AI517" s="434">
        <v>29</v>
      </c>
      <c r="AJ517" s="23"/>
      <c r="AK517" s="3"/>
      <c r="AL517" s="3"/>
      <c r="AM517" s="366">
        <v>44272.6</v>
      </c>
      <c r="AN517" s="366">
        <v>21873.72</v>
      </c>
      <c r="AO517" s="366">
        <v>17116.61</v>
      </c>
      <c r="AP517" s="366">
        <v>22723.81</v>
      </c>
      <c r="AQ517" s="366">
        <v>210029.71</v>
      </c>
      <c r="AR517" s="23"/>
      <c r="AS517" s="3"/>
      <c r="AT517" s="3"/>
      <c r="AU517" s="366">
        <v>776.71228070175403</v>
      </c>
      <c r="AV517" s="366">
        <v>383.74947368420999</v>
      </c>
      <c r="AW517" s="366">
        <v>335.61980392156897</v>
      </c>
      <c r="AX517" s="366">
        <v>398.66333333333301</v>
      </c>
      <c r="AY517" s="366">
        <v>3684.7317543859599</v>
      </c>
      <c r="AZ517" s="23"/>
      <c r="BA517" s="3"/>
    </row>
    <row r="518" spans="1:53" s="426" customFormat="1" x14ac:dyDescent="0.2">
      <c r="A518" s="55"/>
      <c r="B518" s="10" t="s">
        <v>80</v>
      </c>
      <c r="C518" s="10"/>
      <c r="D518" s="69" t="s">
        <v>81</v>
      </c>
      <c r="E518" s="214">
        <v>815</v>
      </c>
      <c r="F518" s="214">
        <v>460</v>
      </c>
      <c r="G518" s="214">
        <v>337</v>
      </c>
      <c r="H518" s="214">
        <v>298</v>
      </c>
      <c r="I518" s="214">
        <v>401</v>
      </c>
      <c r="J518" s="10"/>
      <c r="K518" s="3"/>
      <c r="L518" s="3"/>
      <c r="M518" s="320">
        <v>184602.14</v>
      </c>
      <c r="N518" s="320">
        <v>72675.19</v>
      </c>
      <c r="O518" s="320">
        <v>45697.919999999998</v>
      </c>
      <c r="P518" s="320">
        <v>48658</v>
      </c>
      <c r="Q518" s="320">
        <v>462828.99</v>
      </c>
      <c r="R518" s="10"/>
      <c r="S518" s="3"/>
      <c r="T518" s="3"/>
      <c r="U518" s="320">
        <v>193.50329140461201</v>
      </c>
      <c r="V518" s="320">
        <v>76.1794444444444</v>
      </c>
      <c r="W518" s="320">
        <v>50.439205298013199</v>
      </c>
      <c r="X518" s="320">
        <v>51.489947089947101</v>
      </c>
      <c r="Y518" s="320">
        <v>486.164905462185</v>
      </c>
      <c r="Z518" s="10"/>
      <c r="AA518" s="3"/>
      <c r="AB518" s="10" t="s">
        <v>82</v>
      </c>
      <c r="AC518" s="10"/>
      <c r="AD518" s="69" t="s">
        <v>100</v>
      </c>
      <c r="AE518" s="434">
        <v>2</v>
      </c>
      <c r="AF518" s="434">
        <v>1</v>
      </c>
      <c r="AG518" s="434">
        <v>1</v>
      </c>
      <c r="AH518" s="434">
        <v>1</v>
      </c>
      <c r="AI518" s="434">
        <v>2</v>
      </c>
      <c r="AJ518" s="23"/>
      <c r="AK518" s="3"/>
      <c r="AL518" s="3"/>
      <c r="AM518" s="366">
        <v>2031.04</v>
      </c>
      <c r="AN518" s="366">
        <v>277.39</v>
      </c>
      <c r="AO518" s="366">
        <v>178.9</v>
      </c>
      <c r="AP518" s="366">
        <v>225.44</v>
      </c>
      <c r="AQ518" s="366">
        <v>990.31</v>
      </c>
      <c r="AR518" s="23"/>
      <c r="AS518" s="3"/>
      <c r="AT518" s="3"/>
      <c r="AU518" s="366">
        <v>507.76</v>
      </c>
      <c r="AV518" s="366">
        <v>69.347499999999997</v>
      </c>
      <c r="AW518" s="366">
        <v>59.633333333333297</v>
      </c>
      <c r="AX518" s="366">
        <v>75.146666666666704</v>
      </c>
      <c r="AY518" s="366">
        <v>247.57749999999999</v>
      </c>
      <c r="AZ518" s="23"/>
      <c r="BA518" s="3"/>
    </row>
    <row r="519" spans="1:53" s="426" customFormat="1" x14ac:dyDescent="0.2">
      <c r="A519" s="55"/>
      <c r="B519" s="10" t="s">
        <v>82</v>
      </c>
      <c r="C519" s="10"/>
      <c r="D519" s="69" t="s">
        <v>83</v>
      </c>
      <c r="E519" s="214">
        <v>5039</v>
      </c>
      <c r="F519" s="214">
        <v>3275</v>
      </c>
      <c r="G519" s="214">
        <v>3039</v>
      </c>
      <c r="H519" s="214">
        <v>2808</v>
      </c>
      <c r="I519" s="214">
        <v>3094</v>
      </c>
      <c r="J519" s="10"/>
      <c r="K519" s="3"/>
      <c r="L519" s="3"/>
      <c r="M519" s="320">
        <v>611116.96999999799</v>
      </c>
      <c r="N519" s="320">
        <v>284718.83</v>
      </c>
      <c r="O519" s="320">
        <v>240986.22</v>
      </c>
      <c r="P519" s="320">
        <v>317734.12</v>
      </c>
      <c r="Q519" s="320">
        <v>2879630.25</v>
      </c>
      <c r="R519" s="10"/>
      <c r="S519" s="3"/>
      <c r="T519" s="3"/>
      <c r="U519" s="320">
        <v>107.95212329976999</v>
      </c>
      <c r="V519" s="320">
        <v>50.294794205970703</v>
      </c>
      <c r="W519" s="320">
        <v>44.388694050469603</v>
      </c>
      <c r="X519" s="320">
        <v>57.166988125224897</v>
      </c>
      <c r="Y519" s="320">
        <v>512.20744397011799</v>
      </c>
      <c r="Z519" s="10"/>
      <c r="AA519" s="3"/>
      <c r="AB519" s="10" t="s">
        <v>82</v>
      </c>
      <c r="AC519" s="10"/>
      <c r="AD519" s="69" t="s">
        <v>83</v>
      </c>
      <c r="AE519" s="434">
        <v>511</v>
      </c>
      <c r="AF519" s="434">
        <v>264</v>
      </c>
      <c r="AG519" s="434">
        <v>207</v>
      </c>
      <c r="AH519" s="434">
        <v>175</v>
      </c>
      <c r="AI519" s="434">
        <v>162</v>
      </c>
      <c r="AJ519" s="23"/>
      <c r="AK519" s="3"/>
      <c r="AL519" s="3"/>
      <c r="AM519" s="366">
        <v>374536.85</v>
      </c>
      <c r="AN519" s="366">
        <v>103361.75</v>
      </c>
      <c r="AO519" s="366">
        <v>48217.71</v>
      </c>
      <c r="AP519" s="366">
        <v>62564.06</v>
      </c>
      <c r="AQ519" s="366">
        <v>185887.49</v>
      </c>
      <c r="AR519" s="23"/>
      <c r="AS519" s="3"/>
      <c r="AT519" s="3"/>
      <c r="AU519" s="366">
        <v>694.87356215213401</v>
      </c>
      <c r="AV519" s="366">
        <v>191.765769944341</v>
      </c>
      <c r="AW519" s="366">
        <v>93.084382239382194</v>
      </c>
      <c r="AX519" s="366">
        <v>119.854521072797</v>
      </c>
      <c r="AY519" s="366">
        <v>346.80501865671698</v>
      </c>
      <c r="AZ519" s="23"/>
      <c r="BA519" s="3"/>
    </row>
    <row r="520" spans="1:53" s="426" customFormat="1" x14ac:dyDescent="0.2">
      <c r="A520" s="55"/>
      <c r="B520" s="10" t="s">
        <v>82</v>
      </c>
      <c r="C520" s="10"/>
      <c r="D520" s="69" t="s">
        <v>84</v>
      </c>
      <c r="E520" s="214">
        <v>1</v>
      </c>
      <c r="F520" s="214">
        <v>1</v>
      </c>
      <c r="G520" s="214">
        <v>1</v>
      </c>
      <c r="H520" s="214"/>
      <c r="I520" s="214"/>
      <c r="J520" s="10"/>
      <c r="K520" s="3"/>
      <c r="L520" s="3"/>
      <c r="M520" s="320">
        <v>197.77</v>
      </c>
      <c r="N520" s="320">
        <v>53.13</v>
      </c>
      <c r="O520" s="320">
        <v>1.62</v>
      </c>
      <c r="P520" s="320">
        <v>0</v>
      </c>
      <c r="Q520" s="320">
        <v>0</v>
      </c>
      <c r="R520" s="10"/>
      <c r="S520" s="3"/>
      <c r="T520" s="3"/>
      <c r="U520" s="320">
        <v>197.77</v>
      </c>
      <c r="V520" s="320">
        <v>53.13</v>
      </c>
      <c r="W520" s="320">
        <v>1.62</v>
      </c>
      <c r="X520" s="320">
        <v>0</v>
      </c>
      <c r="Y520" s="320">
        <v>0</v>
      </c>
      <c r="Z520" s="10"/>
      <c r="AA520" s="3"/>
      <c r="AB520" s="10" t="s">
        <v>82</v>
      </c>
      <c r="AC520" s="10"/>
      <c r="AD520" s="69" t="s">
        <v>374</v>
      </c>
      <c r="AE520" s="434">
        <v>1</v>
      </c>
      <c r="AF520" s="434">
        <v>1</v>
      </c>
      <c r="AG520" s="434">
        <v>1</v>
      </c>
      <c r="AH520" s="434">
        <v>1</v>
      </c>
      <c r="AI520" s="434">
        <v>1</v>
      </c>
      <c r="AJ520" s="23"/>
      <c r="AK520" s="3"/>
      <c r="AL520" s="3"/>
      <c r="AM520" s="366">
        <v>13.49</v>
      </c>
      <c r="AN520" s="366">
        <v>12.3</v>
      </c>
      <c r="AO520" s="366">
        <v>10.31</v>
      </c>
      <c r="AP520" s="366">
        <v>12</v>
      </c>
      <c r="AQ520" s="366">
        <v>922.26</v>
      </c>
      <c r="AR520" s="23"/>
      <c r="AS520" s="3"/>
      <c r="AT520" s="3"/>
      <c r="AU520" s="366">
        <v>13.49</v>
      </c>
      <c r="AV520" s="366">
        <v>12.3</v>
      </c>
      <c r="AW520" s="366">
        <v>10.31</v>
      </c>
      <c r="AX520" s="366">
        <v>12</v>
      </c>
      <c r="AY520" s="366">
        <v>922.26</v>
      </c>
      <c r="AZ520" s="23"/>
      <c r="BA520" s="3"/>
    </row>
    <row r="521" spans="1:53" s="426" customFormat="1" x14ac:dyDescent="0.2">
      <c r="A521" s="55"/>
      <c r="B521" s="10" t="s">
        <v>89</v>
      </c>
      <c r="C521" s="10"/>
      <c r="D521" s="69" t="s">
        <v>90</v>
      </c>
      <c r="E521" s="214">
        <v>9</v>
      </c>
      <c r="F521" s="214">
        <v>3</v>
      </c>
      <c r="G521" s="214">
        <v>4</v>
      </c>
      <c r="H521" s="214">
        <v>4</v>
      </c>
      <c r="I521" s="214">
        <v>6</v>
      </c>
      <c r="J521" s="10"/>
      <c r="K521" s="3"/>
      <c r="L521" s="3"/>
      <c r="M521" s="320">
        <v>2025.21</v>
      </c>
      <c r="N521" s="320">
        <v>312.02999999999997</v>
      </c>
      <c r="O521" s="320">
        <v>860.06</v>
      </c>
      <c r="P521" s="320">
        <v>885.11</v>
      </c>
      <c r="Q521" s="320">
        <v>6781.01</v>
      </c>
      <c r="R521" s="10"/>
      <c r="S521" s="3"/>
      <c r="T521" s="3"/>
      <c r="U521" s="320">
        <v>155.785384615385</v>
      </c>
      <c r="V521" s="320">
        <v>24.002307692307699</v>
      </c>
      <c r="W521" s="320">
        <v>66.158461538461495</v>
      </c>
      <c r="X521" s="320">
        <v>68.085384615384598</v>
      </c>
      <c r="Y521" s="320">
        <v>521.61615384615402</v>
      </c>
      <c r="Z521" s="10"/>
      <c r="AA521" s="3"/>
      <c r="AB521" s="10" t="s">
        <v>87</v>
      </c>
      <c r="AC521" s="10"/>
      <c r="AD521" s="69" t="s">
        <v>88</v>
      </c>
      <c r="AE521" s="434">
        <v>1</v>
      </c>
      <c r="AF521" s="434">
        <v>1</v>
      </c>
      <c r="AG521" s="434"/>
      <c r="AH521" s="434"/>
      <c r="AI521" s="434"/>
      <c r="AJ521" s="23"/>
      <c r="AK521" s="3"/>
      <c r="AL521" s="3"/>
      <c r="AM521" s="366">
        <v>60.79</v>
      </c>
      <c r="AN521" s="366">
        <v>89.08</v>
      </c>
      <c r="AO521" s="366"/>
      <c r="AP521" s="366">
        <v>0</v>
      </c>
      <c r="AQ521" s="366">
        <v>0</v>
      </c>
      <c r="AR521" s="23"/>
      <c r="AS521" s="3"/>
      <c r="AT521" s="3"/>
      <c r="AU521" s="366">
        <v>60.79</v>
      </c>
      <c r="AV521" s="366">
        <v>89.08</v>
      </c>
      <c r="AW521" s="366"/>
      <c r="AX521" s="366">
        <v>0</v>
      </c>
      <c r="AY521" s="366">
        <v>0</v>
      </c>
      <c r="AZ521" s="23"/>
      <c r="BA521" s="3"/>
    </row>
    <row r="522" spans="1:53" s="426" customFormat="1" x14ac:dyDescent="0.2">
      <c r="A522" s="55"/>
      <c r="B522" s="10" t="s">
        <v>91</v>
      </c>
      <c r="C522" s="10"/>
      <c r="D522" s="69" t="s">
        <v>92</v>
      </c>
      <c r="E522" s="214">
        <v>22</v>
      </c>
      <c r="F522" s="214">
        <v>8</v>
      </c>
      <c r="G522" s="214">
        <v>7</v>
      </c>
      <c r="H522" s="214">
        <v>6</v>
      </c>
      <c r="I522" s="214">
        <v>7</v>
      </c>
      <c r="J522" s="10"/>
      <c r="K522" s="3"/>
      <c r="L522" s="3"/>
      <c r="M522" s="320">
        <v>5087.7299999999996</v>
      </c>
      <c r="N522" s="320">
        <v>1314.65</v>
      </c>
      <c r="O522" s="320">
        <v>688.29</v>
      </c>
      <c r="P522" s="320">
        <v>761.78</v>
      </c>
      <c r="Q522" s="320">
        <v>2863.39</v>
      </c>
      <c r="R522" s="10"/>
      <c r="S522" s="3"/>
      <c r="T522" s="3"/>
      <c r="U522" s="320">
        <v>211.98875000000001</v>
      </c>
      <c r="V522" s="320">
        <v>54.777083333333302</v>
      </c>
      <c r="W522" s="320">
        <v>29.925652173913001</v>
      </c>
      <c r="X522" s="320">
        <v>33.120869565217397</v>
      </c>
      <c r="Y522" s="320">
        <v>119.307916666667</v>
      </c>
      <c r="Z522" s="10"/>
      <c r="AA522" s="3"/>
      <c r="AB522" s="10" t="s">
        <v>89</v>
      </c>
      <c r="AC522" s="10"/>
      <c r="AD522" s="69" t="s">
        <v>90</v>
      </c>
      <c r="AE522" s="434">
        <v>1</v>
      </c>
      <c r="AF522" s="434">
        <v>1</v>
      </c>
      <c r="AG522" s="434"/>
      <c r="AH522" s="434"/>
      <c r="AI522" s="434"/>
      <c r="AJ522" s="23"/>
      <c r="AK522" s="3"/>
      <c r="AL522" s="3"/>
      <c r="AM522" s="366">
        <v>25.05</v>
      </c>
      <c r="AN522" s="366">
        <v>26.66</v>
      </c>
      <c r="AO522" s="366">
        <v>0</v>
      </c>
      <c r="AP522" s="366">
        <v>0</v>
      </c>
      <c r="AQ522" s="366">
        <v>0</v>
      </c>
      <c r="AR522" s="23"/>
      <c r="AS522" s="3"/>
      <c r="AT522" s="3"/>
      <c r="AU522" s="366">
        <v>25.05</v>
      </c>
      <c r="AV522" s="366">
        <v>26.66</v>
      </c>
      <c r="AW522" s="366">
        <v>0</v>
      </c>
      <c r="AX522" s="366">
        <v>0</v>
      </c>
      <c r="AY522" s="366">
        <v>0</v>
      </c>
      <c r="AZ522" s="23"/>
      <c r="BA522" s="3"/>
    </row>
    <row r="523" spans="1:53" s="426" customFormat="1" x14ac:dyDescent="0.2">
      <c r="A523" s="55"/>
      <c r="B523" s="10" t="s">
        <v>94</v>
      </c>
      <c r="C523" s="10"/>
      <c r="D523" s="69" t="s">
        <v>96</v>
      </c>
      <c r="E523" s="214">
        <v>122</v>
      </c>
      <c r="F523" s="214">
        <v>58</v>
      </c>
      <c r="G523" s="214">
        <v>30</v>
      </c>
      <c r="H523" s="214">
        <v>28</v>
      </c>
      <c r="I523" s="214">
        <v>29</v>
      </c>
      <c r="J523" s="10"/>
      <c r="K523" s="3"/>
      <c r="L523" s="3"/>
      <c r="M523" s="320">
        <v>22229.919999999998</v>
      </c>
      <c r="N523" s="320">
        <v>3698.78</v>
      </c>
      <c r="O523" s="320">
        <v>1533.05</v>
      </c>
      <c r="P523" s="320">
        <v>1282.33</v>
      </c>
      <c r="Q523" s="320">
        <v>18711.45</v>
      </c>
      <c r="R523" s="10"/>
      <c r="S523" s="3"/>
      <c r="T523" s="3"/>
      <c r="U523" s="320">
        <v>169.69404580152701</v>
      </c>
      <c r="V523" s="320">
        <v>28.234961832061099</v>
      </c>
      <c r="W523" s="320">
        <v>14.7408653846154</v>
      </c>
      <c r="X523" s="320">
        <v>10.5977685950413</v>
      </c>
      <c r="Y523" s="320">
        <v>146.18320312500001</v>
      </c>
      <c r="Z523" s="10"/>
      <c r="AA523" s="3"/>
      <c r="AB523" s="10" t="s">
        <v>91</v>
      </c>
      <c r="AC523" s="10"/>
      <c r="AD523" s="69" t="s">
        <v>92</v>
      </c>
      <c r="AE523" s="434">
        <v>6</v>
      </c>
      <c r="AF523" s="434">
        <v>2</v>
      </c>
      <c r="AG523" s="434">
        <v>2</v>
      </c>
      <c r="AH523" s="434">
        <v>1</v>
      </c>
      <c r="AI523" s="434">
        <v>1</v>
      </c>
      <c r="AJ523" s="23"/>
      <c r="AK523" s="3"/>
      <c r="AL523" s="3"/>
      <c r="AM523" s="366">
        <v>339.06</v>
      </c>
      <c r="AN523" s="366">
        <v>194.59</v>
      </c>
      <c r="AO523" s="366">
        <v>176.24</v>
      </c>
      <c r="AP523" s="366">
        <v>172.72</v>
      </c>
      <c r="AQ523" s="366">
        <v>452.47</v>
      </c>
      <c r="AR523" s="23"/>
      <c r="AS523" s="3"/>
      <c r="AT523" s="3"/>
      <c r="AU523" s="366">
        <v>56.51</v>
      </c>
      <c r="AV523" s="366">
        <v>32.4316666666667</v>
      </c>
      <c r="AW523" s="366">
        <v>35.247999999999998</v>
      </c>
      <c r="AX523" s="366">
        <v>28.786666666666701</v>
      </c>
      <c r="AY523" s="366">
        <v>75.411666666666704</v>
      </c>
      <c r="AZ523" s="23"/>
      <c r="BA523" s="3"/>
    </row>
    <row r="524" spans="1:53" s="426" customFormat="1" x14ac:dyDescent="0.2">
      <c r="A524" s="55"/>
      <c r="B524" s="10" t="s">
        <v>99</v>
      </c>
      <c r="C524" s="10"/>
      <c r="D524" s="69" t="s">
        <v>77</v>
      </c>
      <c r="E524" s="214">
        <v>594</v>
      </c>
      <c r="F524" s="214">
        <v>326</v>
      </c>
      <c r="G524" s="214">
        <v>276</v>
      </c>
      <c r="H524" s="214">
        <v>233</v>
      </c>
      <c r="I524" s="214">
        <v>290</v>
      </c>
      <c r="J524" s="10"/>
      <c r="K524" s="3"/>
      <c r="L524" s="3"/>
      <c r="M524" s="320">
        <v>130079.38</v>
      </c>
      <c r="N524" s="320">
        <v>41012.26</v>
      </c>
      <c r="O524" s="320">
        <v>30309.62</v>
      </c>
      <c r="P524" s="320">
        <v>35257.47</v>
      </c>
      <c r="Q524" s="320">
        <v>297952.64000000001</v>
      </c>
      <c r="R524" s="10"/>
      <c r="S524" s="3"/>
      <c r="T524" s="3"/>
      <c r="U524" s="320">
        <v>184.77184659090901</v>
      </c>
      <c r="V524" s="320">
        <v>58.256051136363702</v>
      </c>
      <c r="W524" s="320">
        <v>44.442258064516103</v>
      </c>
      <c r="X524" s="320">
        <v>51.2463226744186</v>
      </c>
      <c r="Y524" s="320">
        <v>423.22818181818201</v>
      </c>
      <c r="Z524" s="10"/>
      <c r="AA524" s="3"/>
      <c r="AB524" s="10" t="s">
        <v>94</v>
      </c>
      <c r="AC524" s="10"/>
      <c r="AD524" s="69" t="s">
        <v>96</v>
      </c>
      <c r="AE524" s="434">
        <v>33</v>
      </c>
      <c r="AF524" s="434">
        <v>5</v>
      </c>
      <c r="AG524" s="434">
        <v>3</v>
      </c>
      <c r="AH524" s="434">
        <v>4</v>
      </c>
      <c r="AI524" s="434">
        <v>5</v>
      </c>
      <c r="AJ524" s="23"/>
      <c r="AK524" s="3"/>
      <c r="AL524" s="3"/>
      <c r="AM524" s="366">
        <v>14284.32</v>
      </c>
      <c r="AN524" s="366">
        <v>398.68</v>
      </c>
      <c r="AO524" s="366">
        <v>132.78</v>
      </c>
      <c r="AP524" s="366">
        <v>103.31</v>
      </c>
      <c r="AQ524" s="366">
        <v>1063.79</v>
      </c>
      <c r="AR524" s="23"/>
      <c r="AS524" s="3"/>
      <c r="AT524" s="3"/>
      <c r="AU524" s="366">
        <v>408.12342857142897</v>
      </c>
      <c r="AV524" s="366">
        <v>11.390857142857101</v>
      </c>
      <c r="AW524" s="366">
        <v>3.9052941176470601</v>
      </c>
      <c r="AX524" s="366">
        <v>3.0385294117647099</v>
      </c>
      <c r="AY524" s="366">
        <v>30.393999999999998</v>
      </c>
      <c r="AZ524" s="23"/>
      <c r="BA524" s="3"/>
    </row>
    <row r="525" spans="1:53" s="426" customFormat="1" x14ac:dyDescent="0.2">
      <c r="A525" s="55"/>
      <c r="B525" s="10" t="s">
        <v>101</v>
      </c>
      <c r="C525" s="10"/>
      <c r="D525" s="69" t="s">
        <v>102</v>
      </c>
      <c r="E525" s="214">
        <v>243</v>
      </c>
      <c r="F525" s="214">
        <v>115</v>
      </c>
      <c r="G525" s="214">
        <v>87</v>
      </c>
      <c r="H525" s="214">
        <v>76</v>
      </c>
      <c r="I525" s="214">
        <v>111</v>
      </c>
      <c r="J525" s="10"/>
      <c r="K525" s="3"/>
      <c r="L525" s="3"/>
      <c r="M525" s="320">
        <v>54526.42</v>
      </c>
      <c r="N525" s="320">
        <v>16613.34</v>
      </c>
      <c r="O525" s="320">
        <v>9557.19</v>
      </c>
      <c r="P525" s="320">
        <v>9100.2099999999991</v>
      </c>
      <c r="Q525" s="320">
        <v>79947.350000000006</v>
      </c>
      <c r="R525" s="10"/>
      <c r="S525" s="3"/>
      <c r="T525" s="3"/>
      <c r="U525" s="320">
        <v>188.02213793103499</v>
      </c>
      <c r="V525" s="320">
        <v>57.287379310344797</v>
      </c>
      <c r="W525" s="320">
        <v>33.770989399293299</v>
      </c>
      <c r="X525" s="320">
        <v>32.042992957746499</v>
      </c>
      <c r="Y525" s="320">
        <v>276.63442906574397</v>
      </c>
      <c r="Z525" s="10"/>
      <c r="AA525" s="3"/>
      <c r="AB525" s="10" t="s">
        <v>99</v>
      </c>
      <c r="AC525" s="10"/>
      <c r="AD525" s="69" t="s">
        <v>77</v>
      </c>
      <c r="AE525" s="434">
        <v>23</v>
      </c>
      <c r="AF525" s="434">
        <v>10</v>
      </c>
      <c r="AG525" s="434">
        <v>8</v>
      </c>
      <c r="AH525" s="434">
        <v>6</v>
      </c>
      <c r="AI525" s="434">
        <v>7</v>
      </c>
      <c r="AJ525" s="23"/>
      <c r="AK525" s="3"/>
      <c r="AL525" s="3"/>
      <c r="AM525" s="366">
        <v>3257.24</v>
      </c>
      <c r="AN525" s="366">
        <v>544.66</v>
      </c>
      <c r="AO525" s="366">
        <v>458.1</v>
      </c>
      <c r="AP525" s="366">
        <v>435.58</v>
      </c>
      <c r="AQ525" s="366">
        <v>2031.9</v>
      </c>
      <c r="AR525" s="23"/>
      <c r="AS525" s="3"/>
      <c r="AT525" s="3"/>
      <c r="AU525" s="366">
        <v>130.28960000000001</v>
      </c>
      <c r="AV525" s="366">
        <v>21.7864</v>
      </c>
      <c r="AW525" s="366">
        <v>21.814285714285699</v>
      </c>
      <c r="AX525" s="366">
        <v>18.938260869565202</v>
      </c>
      <c r="AY525" s="366">
        <v>81.275999999999996</v>
      </c>
      <c r="AZ525" s="23"/>
      <c r="BA525" s="3"/>
    </row>
    <row r="526" spans="1:53" s="426" customFormat="1" x14ac:dyDescent="0.2">
      <c r="A526" s="55"/>
      <c r="B526" s="10" t="s">
        <v>101</v>
      </c>
      <c r="C526" s="10"/>
      <c r="D526" s="69" t="s">
        <v>103</v>
      </c>
      <c r="E526" s="214">
        <v>23</v>
      </c>
      <c r="F526" s="214"/>
      <c r="G526" s="214">
        <v>11</v>
      </c>
      <c r="H526" s="214">
        <v>9</v>
      </c>
      <c r="I526" s="214">
        <v>6</v>
      </c>
      <c r="J526" s="10"/>
      <c r="K526" s="3"/>
      <c r="L526" s="3"/>
      <c r="M526" s="320">
        <v>2957.12</v>
      </c>
      <c r="N526" s="320">
        <v>0</v>
      </c>
      <c r="O526" s="320">
        <v>798.1</v>
      </c>
      <c r="P526" s="320">
        <v>1797.29</v>
      </c>
      <c r="Q526" s="320">
        <v>9757.81</v>
      </c>
      <c r="R526" s="10"/>
      <c r="S526" s="3"/>
      <c r="T526" s="3"/>
      <c r="U526" s="320">
        <v>118.2848</v>
      </c>
      <c r="V526" s="320">
        <v>0</v>
      </c>
      <c r="W526" s="320">
        <v>34.700000000000003</v>
      </c>
      <c r="X526" s="320">
        <v>81.694999999999993</v>
      </c>
      <c r="Y526" s="320">
        <v>390.31240000000003</v>
      </c>
      <c r="Z526" s="10"/>
      <c r="AA526" s="3"/>
      <c r="AB526" s="10" t="s">
        <v>101</v>
      </c>
      <c r="AC526" s="10"/>
      <c r="AD526" s="69" t="s">
        <v>102</v>
      </c>
      <c r="AE526" s="434">
        <v>37</v>
      </c>
      <c r="AF526" s="434">
        <v>14</v>
      </c>
      <c r="AG526" s="434">
        <v>5</v>
      </c>
      <c r="AH526" s="434">
        <v>3</v>
      </c>
      <c r="AI526" s="434">
        <v>3</v>
      </c>
      <c r="AJ526" s="23"/>
      <c r="AK526" s="3"/>
      <c r="AL526" s="3"/>
      <c r="AM526" s="366">
        <v>10721.83</v>
      </c>
      <c r="AN526" s="366">
        <v>1391.33</v>
      </c>
      <c r="AO526" s="366">
        <v>687.97</v>
      </c>
      <c r="AP526" s="366">
        <v>570.48</v>
      </c>
      <c r="AQ526" s="366">
        <v>307.33999999999997</v>
      </c>
      <c r="AR526" s="23"/>
      <c r="AS526" s="3"/>
      <c r="AT526" s="3"/>
      <c r="AU526" s="366">
        <v>282.15342105263198</v>
      </c>
      <c r="AV526" s="366">
        <v>36.613947368421101</v>
      </c>
      <c r="AW526" s="366">
        <v>19.656285714285701</v>
      </c>
      <c r="AX526" s="366">
        <v>15.8466666666667</v>
      </c>
      <c r="AY526" s="366">
        <v>8.0878947368421006</v>
      </c>
      <c r="AZ526" s="23"/>
      <c r="BA526" s="3"/>
    </row>
    <row r="527" spans="1:53" s="426" customFormat="1" x14ac:dyDescent="0.2">
      <c r="A527" s="55"/>
      <c r="B527" s="10" t="s">
        <v>101</v>
      </c>
      <c r="C527" s="10"/>
      <c r="D527" s="69" t="s">
        <v>104</v>
      </c>
      <c r="E527" s="214">
        <v>1</v>
      </c>
      <c r="F527" s="214">
        <v>1</v>
      </c>
      <c r="G527" s="214">
        <v>1</v>
      </c>
      <c r="H527" s="214">
        <v>1</v>
      </c>
      <c r="I527" s="214">
        <v>1</v>
      </c>
      <c r="J527" s="10"/>
      <c r="K527" s="3"/>
      <c r="L527" s="3"/>
      <c r="M527" s="320">
        <v>107.92</v>
      </c>
      <c r="N527" s="320">
        <v>138.9</v>
      </c>
      <c r="O527" s="320">
        <v>150</v>
      </c>
      <c r="P527" s="320">
        <v>150</v>
      </c>
      <c r="Q527" s="320">
        <v>509.04</v>
      </c>
      <c r="R527" s="10"/>
      <c r="S527" s="3"/>
      <c r="T527" s="3"/>
      <c r="U527" s="320">
        <v>107.92</v>
      </c>
      <c r="V527" s="320">
        <v>138.9</v>
      </c>
      <c r="W527" s="320">
        <v>150</v>
      </c>
      <c r="X527" s="320">
        <v>150</v>
      </c>
      <c r="Y527" s="320">
        <v>509.04</v>
      </c>
      <c r="Z527" s="10"/>
      <c r="AA527" s="3"/>
      <c r="AB527" s="10" t="s">
        <v>101</v>
      </c>
      <c r="AC527" s="10"/>
      <c r="AD527" s="69" t="s">
        <v>103</v>
      </c>
      <c r="AE527" s="434">
        <v>4</v>
      </c>
      <c r="AF527" s="434"/>
      <c r="AG527" s="434"/>
      <c r="AH527" s="434"/>
      <c r="AI527" s="434">
        <v>1</v>
      </c>
      <c r="AJ527" s="23"/>
      <c r="AK527" s="3"/>
      <c r="AL527" s="3"/>
      <c r="AM527" s="366">
        <v>1165.26</v>
      </c>
      <c r="AN527" s="366">
        <v>0</v>
      </c>
      <c r="AO527" s="366">
        <v>0</v>
      </c>
      <c r="AP527" s="366">
        <v>0</v>
      </c>
      <c r="AQ527" s="366">
        <v>9667.42</v>
      </c>
      <c r="AR527" s="23"/>
      <c r="AS527" s="3"/>
      <c r="AT527" s="3"/>
      <c r="AU527" s="366">
        <v>233.05199999999999</v>
      </c>
      <c r="AV527" s="366">
        <v>0</v>
      </c>
      <c r="AW527" s="366">
        <v>0</v>
      </c>
      <c r="AX527" s="366">
        <v>0</v>
      </c>
      <c r="AY527" s="366">
        <v>1933.4839999999999</v>
      </c>
      <c r="AZ527" s="23"/>
      <c r="BA527" s="3"/>
    </row>
    <row r="528" spans="1:53" s="426" customFormat="1" x14ac:dyDescent="0.2">
      <c r="A528" s="55"/>
      <c r="B528" s="10" t="s">
        <v>106</v>
      </c>
      <c r="C528" s="10"/>
      <c r="D528" s="69" t="s">
        <v>107</v>
      </c>
      <c r="E528" s="214">
        <v>60</v>
      </c>
      <c r="F528" s="214">
        <v>31</v>
      </c>
      <c r="G528" s="214">
        <v>26</v>
      </c>
      <c r="H528" s="214">
        <v>23</v>
      </c>
      <c r="I528" s="214">
        <v>27</v>
      </c>
      <c r="J528" s="10"/>
      <c r="K528" s="3"/>
      <c r="L528" s="3"/>
      <c r="M528" s="320">
        <v>15390.4</v>
      </c>
      <c r="N528" s="320">
        <v>4756.37</v>
      </c>
      <c r="O528" s="320">
        <v>3767.46</v>
      </c>
      <c r="P528" s="320">
        <v>4443.6099999999997</v>
      </c>
      <c r="Q528" s="320">
        <v>39989.67</v>
      </c>
      <c r="R528" s="10"/>
      <c r="S528" s="3"/>
      <c r="T528" s="3"/>
      <c r="U528" s="320">
        <v>210.82739726027401</v>
      </c>
      <c r="V528" s="320">
        <v>65.155753424657505</v>
      </c>
      <c r="W528" s="320">
        <v>53.062816901408503</v>
      </c>
      <c r="X528" s="320">
        <v>61.716805555555602</v>
      </c>
      <c r="Y528" s="320">
        <v>547.80369863013698</v>
      </c>
      <c r="Z528" s="10"/>
      <c r="AA528" s="3"/>
      <c r="AB528" s="10" t="s">
        <v>106</v>
      </c>
      <c r="AC528" s="10"/>
      <c r="AD528" s="69" t="s">
        <v>107</v>
      </c>
      <c r="AE528" s="434">
        <v>9</v>
      </c>
      <c r="AF528" s="434">
        <v>8</v>
      </c>
      <c r="AG528" s="434">
        <v>4</v>
      </c>
      <c r="AH528" s="434">
        <v>4</v>
      </c>
      <c r="AI528" s="434">
        <v>3</v>
      </c>
      <c r="AJ528" s="23"/>
      <c r="AK528" s="3"/>
      <c r="AL528" s="3"/>
      <c r="AM528" s="366">
        <v>1157.83</v>
      </c>
      <c r="AN528" s="366">
        <v>455.83</v>
      </c>
      <c r="AO528" s="366">
        <v>1276.83</v>
      </c>
      <c r="AP528" s="366">
        <v>239.67</v>
      </c>
      <c r="AQ528" s="366">
        <v>4653.1000000000004</v>
      </c>
      <c r="AR528" s="23"/>
      <c r="AS528" s="3"/>
      <c r="AT528" s="3"/>
      <c r="AU528" s="366">
        <v>128.647777777778</v>
      </c>
      <c r="AV528" s="366">
        <v>50.647777777777797</v>
      </c>
      <c r="AW528" s="366">
        <v>141.87</v>
      </c>
      <c r="AX528" s="366">
        <v>26.63</v>
      </c>
      <c r="AY528" s="366">
        <v>517.01111111111095</v>
      </c>
      <c r="AZ528" s="23"/>
      <c r="BA528" s="3"/>
    </row>
    <row r="529" spans="1:53" s="426" customFormat="1" x14ac:dyDescent="0.2">
      <c r="A529" s="55"/>
      <c r="B529" s="10" t="s">
        <v>113</v>
      </c>
      <c r="C529" s="10"/>
      <c r="D529" s="69" t="s">
        <v>104</v>
      </c>
      <c r="E529" s="214">
        <v>267</v>
      </c>
      <c r="F529" s="214">
        <v>128</v>
      </c>
      <c r="G529" s="214">
        <v>82</v>
      </c>
      <c r="H529" s="214">
        <v>64</v>
      </c>
      <c r="I529" s="214">
        <v>54</v>
      </c>
      <c r="J529" s="10"/>
      <c r="K529" s="3"/>
      <c r="L529" s="3"/>
      <c r="M529" s="320">
        <v>48421.66</v>
      </c>
      <c r="N529" s="320">
        <v>9951.3700000000008</v>
      </c>
      <c r="O529" s="320">
        <v>3484.41</v>
      </c>
      <c r="P529" s="320">
        <v>4139.01</v>
      </c>
      <c r="Q529" s="320">
        <v>27078.94</v>
      </c>
      <c r="R529" s="10"/>
      <c r="S529" s="3"/>
      <c r="T529" s="3"/>
      <c r="U529" s="320">
        <v>174.80743682310501</v>
      </c>
      <c r="V529" s="320">
        <v>35.925523465704003</v>
      </c>
      <c r="W529" s="320">
        <v>13.7181496062992</v>
      </c>
      <c r="X529" s="320">
        <v>16.105097276264601</v>
      </c>
      <c r="Y529" s="320">
        <v>102.18467924528299</v>
      </c>
      <c r="Z529" s="10"/>
      <c r="AA529" s="3"/>
      <c r="AB529" s="10" t="s">
        <v>113</v>
      </c>
      <c r="AC529" s="10"/>
      <c r="AD529" s="69" t="s">
        <v>104</v>
      </c>
      <c r="AE529" s="434">
        <v>77</v>
      </c>
      <c r="AF529" s="434">
        <v>33</v>
      </c>
      <c r="AG529" s="434">
        <v>16</v>
      </c>
      <c r="AH529" s="434">
        <v>17</v>
      </c>
      <c r="AI529" s="434">
        <v>10</v>
      </c>
      <c r="AJ529" s="23"/>
      <c r="AK529" s="3"/>
      <c r="AL529" s="3"/>
      <c r="AM529" s="366">
        <v>33916.959999999999</v>
      </c>
      <c r="AN529" s="366">
        <v>6280.13</v>
      </c>
      <c r="AO529" s="366">
        <v>2551.36</v>
      </c>
      <c r="AP529" s="366">
        <v>2992.68</v>
      </c>
      <c r="AQ529" s="366">
        <v>7762.03</v>
      </c>
      <c r="AR529" s="23"/>
      <c r="AS529" s="3"/>
      <c r="AT529" s="3"/>
      <c r="AU529" s="366">
        <v>413.62146341463398</v>
      </c>
      <c r="AV529" s="366">
        <v>76.586951219512201</v>
      </c>
      <c r="AW529" s="366">
        <v>34.018133333333303</v>
      </c>
      <c r="AX529" s="366">
        <v>39.377368421052601</v>
      </c>
      <c r="AY529" s="366">
        <v>102.131973684211</v>
      </c>
      <c r="AZ529" s="23"/>
      <c r="BA529" s="3"/>
    </row>
    <row r="530" spans="1:53" s="426" customFormat="1" x14ac:dyDescent="0.2">
      <c r="A530" s="55"/>
      <c r="B530" s="10" t="s">
        <v>113</v>
      </c>
      <c r="C530" s="10"/>
      <c r="D530" s="69" t="s">
        <v>105</v>
      </c>
      <c r="E530" s="214">
        <v>246</v>
      </c>
      <c r="F530" s="214">
        <v>108</v>
      </c>
      <c r="G530" s="214">
        <v>78</v>
      </c>
      <c r="H530" s="214">
        <v>65</v>
      </c>
      <c r="I530" s="214">
        <v>67</v>
      </c>
      <c r="J530" s="10"/>
      <c r="K530" s="3"/>
      <c r="L530" s="3"/>
      <c r="M530" s="320">
        <v>45538.04</v>
      </c>
      <c r="N530" s="320">
        <v>14315.810000000001</v>
      </c>
      <c r="O530" s="320">
        <v>5725.05</v>
      </c>
      <c r="P530" s="320">
        <v>7571.99</v>
      </c>
      <c r="Q530" s="320">
        <v>34198.36</v>
      </c>
      <c r="R530" s="10"/>
      <c r="S530" s="3"/>
      <c r="T530" s="3"/>
      <c r="U530" s="320">
        <v>172.73331129476549</v>
      </c>
      <c r="V530" s="320">
        <v>101.7601776859504</v>
      </c>
      <c r="W530" s="320">
        <v>21.784554283993351</v>
      </c>
      <c r="X530" s="320">
        <v>33.9939069264069</v>
      </c>
      <c r="Y530" s="320">
        <v>123.3435752066115</v>
      </c>
      <c r="Z530" s="10"/>
      <c r="AA530" s="3"/>
      <c r="AB530" s="10" t="s">
        <v>113</v>
      </c>
      <c r="AC530" s="10"/>
      <c r="AD530" s="69" t="s">
        <v>105</v>
      </c>
      <c r="AE530" s="434">
        <v>4</v>
      </c>
      <c r="AF530" s="434">
        <v>4</v>
      </c>
      <c r="AG530" s="434">
        <v>2</v>
      </c>
      <c r="AH530" s="434">
        <v>2</v>
      </c>
      <c r="AI530" s="434">
        <v>1</v>
      </c>
      <c r="AJ530" s="23"/>
      <c r="AK530" s="3"/>
      <c r="AL530" s="3"/>
      <c r="AM530" s="366">
        <v>423.68</v>
      </c>
      <c r="AN530" s="366">
        <v>176.9</v>
      </c>
      <c r="AO530" s="366">
        <v>37.94</v>
      </c>
      <c r="AP530" s="366">
        <v>33.76</v>
      </c>
      <c r="AQ530" s="366">
        <v>52.8</v>
      </c>
      <c r="AR530" s="23"/>
      <c r="AS530" s="3"/>
      <c r="AT530" s="3"/>
      <c r="AU530" s="366">
        <v>105.92</v>
      </c>
      <c r="AV530" s="366">
        <v>44.225000000000001</v>
      </c>
      <c r="AW530" s="366">
        <v>9.4849999999999994</v>
      </c>
      <c r="AX530" s="366">
        <v>8.44</v>
      </c>
      <c r="AY530" s="366">
        <v>13.2</v>
      </c>
      <c r="AZ530" s="23"/>
      <c r="BA530" s="3"/>
    </row>
    <row r="531" spans="1:53" s="426" customFormat="1" x14ac:dyDescent="0.2">
      <c r="A531" s="55"/>
      <c r="B531" s="10" t="s">
        <v>123</v>
      </c>
      <c r="C531" s="10"/>
      <c r="D531" s="69" t="s">
        <v>124</v>
      </c>
      <c r="E531" s="214">
        <v>6</v>
      </c>
      <c r="F531" s="214">
        <v>3</v>
      </c>
      <c r="G531" s="214">
        <v>3</v>
      </c>
      <c r="H531" s="214">
        <v>2</v>
      </c>
      <c r="I531" s="214">
        <v>2</v>
      </c>
      <c r="J531" s="10"/>
      <c r="K531" s="3"/>
      <c r="L531" s="3"/>
      <c r="M531" s="320">
        <v>1879.4</v>
      </c>
      <c r="N531" s="320">
        <v>651.86</v>
      </c>
      <c r="O531" s="320">
        <v>364.64</v>
      </c>
      <c r="P531" s="320">
        <v>658.99</v>
      </c>
      <c r="Q531" s="320">
        <v>677.48</v>
      </c>
      <c r="R531" s="10"/>
      <c r="S531" s="3"/>
      <c r="T531" s="3"/>
      <c r="U531" s="320">
        <v>313.23333333333301</v>
      </c>
      <c r="V531" s="320">
        <v>108.643333333333</v>
      </c>
      <c r="W531" s="320">
        <v>60.773333333333298</v>
      </c>
      <c r="X531" s="320">
        <v>109.831666666667</v>
      </c>
      <c r="Y531" s="320">
        <v>112.913333333333</v>
      </c>
      <c r="Z531" s="10"/>
      <c r="AA531" s="3"/>
      <c r="AB531" s="10" t="s">
        <v>123</v>
      </c>
      <c r="AC531" s="10"/>
      <c r="AD531" s="69" t="s">
        <v>124</v>
      </c>
      <c r="AE531" s="434">
        <v>1</v>
      </c>
      <c r="AF531" s="434"/>
      <c r="AG531" s="434">
        <v>1</v>
      </c>
      <c r="AH531" s="434">
        <v>1</v>
      </c>
      <c r="AI531" s="434">
        <v>1</v>
      </c>
      <c r="AJ531" s="23"/>
      <c r="AK531" s="3"/>
      <c r="AL531" s="3"/>
      <c r="AM531" s="366">
        <v>5276.62</v>
      </c>
      <c r="AN531" s="366">
        <v>0</v>
      </c>
      <c r="AO531" s="366">
        <v>9.14</v>
      </c>
      <c r="AP531" s="366">
        <v>4.1900000000000004</v>
      </c>
      <c r="AQ531" s="366">
        <v>65</v>
      </c>
      <c r="AR531" s="23"/>
      <c r="AS531" s="3"/>
      <c r="AT531" s="3"/>
      <c r="AU531" s="366">
        <v>5276.62</v>
      </c>
      <c r="AV531" s="366">
        <v>0</v>
      </c>
      <c r="AW531" s="366">
        <v>9.14</v>
      </c>
      <c r="AX531" s="366">
        <v>4.1900000000000004</v>
      </c>
      <c r="AY531" s="366">
        <v>65</v>
      </c>
      <c r="AZ531" s="23"/>
      <c r="BA531" s="3"/>
    </row>
    <row r="532" spans="1:53" s="426" customFormat="1" x14ac:dyDescent="0.2">
      <c r="A532" s="55"/>
      <c r="B532" s="10" t="s">
        <v>125</v>
      </c>
      <c r="C532" s="10"/>
      <c r="D532" s="69" t="s">
        <v>120</v>
      </c>
      <c r="E532" s="214">
        <v>50</v>
      </c>
      <c r="F532" s="214">
        <v>36</v>
      </c>
      <c r="G532" s="214">
        <v>30</v>
      </c>
      <c r="H532" s="214">
        <v>32</v>
      </c>
      <c r="I532" s="214">
        <v>31</v>
      </c>
      <c r="J532" s="10"/>
      <c r="K532" s="3"/>
      <c r="L532" s="3"/>
      <c r="M532" s="320">
        <v>10478.77</v>
      </c>
      <c r="N532" s="320">
        <v>4786.66</v>
      </c>
      <c r="O532" s="320">
        <v>3689.05</v>
      </c>
      <c r="P532" s="320">
        <v>5445.79</v>
      </c>
      <c r="Q532" s="320">
        <v>21593.05</v>
      </c>
      <c r="R532" s="10"/>
      <c r="S532" s="3"/>
      <c r="T532" s="3"/>
      <c r="U532" s="320">
        <v>174.646166666667</v>
      </c>
      <c r="V532" s="320">
        <v>79.777666666666704</v>
      </c>
      <c r="W532" s="320">
        <v>63.604310344827603</v>
      </c>
      <c r="X532" s="320">
        <v>93.8929310344827</v>
      </c>
      <c r="Y532" s="320">
        <v>359.884166666667</v>
      </c>
      <c r="Z532" s="10"/>
      <c r="AA532" s="3"/>
      <c r="AB532" s="10" t="s">
        <v>125</v>
      </c>
      <c r="AC532" s="10"/>
      <c r="AD532" s="69" t="s">
        <v>120</v>
      </c>
      <c r="AE532" s="434">
        <v>6</v>
      </c>
      <c r="AF532" s="434">
        <v>1</v>
      </c>
      <c r="AG532" s="434">
        <v>1</v>
      </c>
      <c r="AH532" s="434">
        <v>1</v>
      </c>
      <c r="AI532" s="434"/>
      <c r="AJ532" s="23"/>
      <c r="AK532" s="3"/>
      <c r="AL532" s="3"/>
      <c r="AM532" s="366">
        <v>1697.27</v>
      </c>
      <c r="AN532" s="366">
        <v>966.48</v>
      </c>
      <c r="AO532" s="366">
        <v>689.29</v>
      </c>
      <c r="AP532" s="366">
        <v>984.65</v>
      </c>
      <c r="AQ532" s="366">
        <v>0</v>
      </c>
      <c r="AR532" s="23"/>
      <c r="AS532" s="3"/>
      <c r="AT532" s="3"/>
      <c r="AU532" s="366">
        <v>282.87833333333299</v>
      </c>
      <c r="AV532" s="366">
        <v>161.08000000000001</v>
      </c>
      <c r="AW532" s="366">
        <v>137.858</v>
      </c>
      <c r="AX532" s="366">
        <v>246.16249999999999</v>
      </c>
      <c r="AY532" s="366">
        <v>0</v>
      </c>
      <c r="AZ532" s="23"/>
      <c r="BA532" s="3"/>
    </row>
    <row r="533" spans="1:53" s="426" customFormat="1" x14ac:dyDescent="0.2">
      <c r="A533" s="55"/>
      <c r="B533" s="10" t="s">
        <v>754</v>
      </c>
      <c r="C533" s="10"/>
      <c r="D533" s="69" t="s">
        <v>127</v>
      </c>
      <c r="E533" s="214">
        <v>37</v>
      </c>
      <c r="F533" s="214">
        <v>24</v>
      </c>
      <c r="G533" s="214">
        <v>19</v>
      </c>
      <c r="H533" s="214">
        <v>15</v>
      </c>
      <c r="I533" s="214">
        <v>28</v>
      </c>
      <c r="J533" s="10"/>
      <c r="K533" s="3"/>
      <c r="L533" s="3"/>
      <c r="M533" s="320">
        <v>7204.25</v>
      </c>
      <c r="N533" s="320">
        <v>3253.17</v>
      </c>
      <c r="O533" s="320">
        <v>2447.17</v>
      </c>
      <c r="P533" s="320">
        <v>2403.15</v>
      </c>
      <c r="Q533" s="320">
        <v>27342.199999999997</v>
      </c>
      <c r="R533" s="10"/>
      <c r="S533" s="3"/>
      <c r="T533" s="3"/>
      <c r="U533" s="320">
        <v>177.364293478261</v>
      </c>
      <c r="V533" s="320">
        <v>105.30994565217389</v>
      </c>
      <c r="W533" s="320">
        <v>70.697472222222245</v>
      </c>
      <c r="X533" s="320">
        <v>75.398277777777793</v>
      </c>
      <c r="Y533" s="320">
        <v>634.74471014492747</v>
      </c>
      <c r="Z533" s="10"/>
      <c r="AA533" s="3"/>
      <c r="AB533" s="10" t="s">
        <v>754</v>
      </c>
      <c r="AC533" s="10"/>
      <c r="AD533" s="69" t="s">
        <v>127</v>
      </c>
      <c r="AE533" s="434">
        <v>3</v>
      </c>
      <c r="AF533" s="434">
        <v>2</v>
      </c>
      <c r="AG533" s="434">
        <v>2</v>
      </c>
      <c r="AH533" s="434">
        <v>2</v>
      </c>
      <c r="AI533" s="434">
        <v>1</v>
      </c>
      <c r="AJ533" s="23"/>
      <c r="AK533" s="3"/>
      <c r="AL533" s="3"/>
      <c r="AM533" s="366">
        <v>240.68</v>
      </c>
      <c r="AN533" s="366">
        <v>31.64</v>
      </c>
      <c r="AO533" s="366">
        <v>26.22</v>
      </c>
      <c r="AP533" s="366">
        <v>31.8</v>
      </c>
      <c r="AQ533" s="366">
        <v>286.17</v>
      </c>
      <c r="AR533" s="23"/>
      <c r="AS533" s="3"/>
      <c r="AT533" s="3"/>
      <c r="AU533" s="366">
        <v>80.226666666666702</v>
      </c>
      <c r="AV533" s="366">
        <v>10.546666666666701</v>
      </c>
      <c r="AW533" s="366">
        <v>13.11</v>
      </c>
      <c r="AX533" s="366">
        <v>15.9</v>
      </c>
      <c r="AY533" s="366">
        <v>143.08500000000001</v>
      </c>
      <c r="AZ533" s="23"/>
      <c r="BA533" s="3"/>
    </row>
    <row r="534" spans="1:53" s="426" customFormat="1" x14ac:dyDescent="0.2">
      <c r="A534" s="55"/>
      <c r="B534" s="10" t="s">
        <v>128</v>
      </c>
      <c r="C534" s="10"/>
      <c r="D534" s="69" t="s">
        <v>68</v>
      </c>
      <c r="E534" s="214">
        <v>789</v>
      </c>
      <c r="F534" s="214">
        <v>459</v>
      </c>
      <c r="G534" s="214">
        <v>348</v>
      </c>
      <c r="H534" s="214">
        <v>286</v>
      </c>
      <c r="I534" s="214">
        <v>334</v>
      </c>
      <c r="J534" s="10"/>
      <c r="K534" s="3"/>
      <c r="L534" s="3"/>
      <c r="M534" s="320">
        <v>169561.27000000002</v>
      </c>
      <c r="N534" s="320">
        <v>66936.98</v>
      </c>
      <c r="O534" s="320">
        <v>39128.83</v>
      </c>
      <c r="P534" s="320">
        <v>38146.239999999998</v>
      </c>
      <c r="Q534" s="320">
        <v>385075.77</v>
      </c>
      <c r="R534" s="10"/>
      <c r="S534" s="3"/>
      <c r="T534" s="3"/>
      <c r="U534" s="320">
        <v>151.835761851016</v>
      </c>
      <c r="V534" s="320">
        <v>91.449170428893893</v>
      </c>
      <c r="W534" s="320">
        <v>22.59170323325635</v>
      </c>
      <c r="X534" s="320">
        <v>21.923126436781601</v>
      </c>
      <c r="Y534" s="320">
        <v>217.80303733031701</v>
      </c>
      <c r="Z534" s="10"/>
      <c r="AA534" s="3"/>
      <c r="AB534" s="10" t="s">
        <v>126</v>
      </c>
      <c r="AC534" s="10"/>
      <c r="AD534" s="69" t="s">
        <v>127</v>
      </c>
      <c r="AE534" s="434">
        <v>11</v>
      </c>
      <c r="AF534" s="434">
        <v>7</v>
      </c>
      <c r="AG534" s="434">
        <v>6</v>
      </c>
      <c r="AH534" s="434">
        <v>6</v>
      </c>
      <c r="AI534" s="434">
        <v>5</v>
      </c>
      <c r="AJ534" s="23"/>
      <c r="AK534" s="3"/>
      <c r="AL534" s="3"/>
      <c r="AM534" s="366">
        <v>1414.85</v>
      </c>
      <c r="AN534" s="366">
        <v>671.16</v>
      </c>
      <c r="AO534" s="366">
        <v>367.38</v>
      </c>
      <c r="AP534" s="366">
        <v>456.95</v>
      </c>
      <c r="AQ534" s="366">
        <v>615.39</v>
      </c>
      <c r="AR534" s="23"/>
      <c r="AS534" s="3"/>
      <c r="AT534" s="3"/>
      <c r="AU534" s="366">
        <v>128.62272727272699</v>
      </c>
      <c r="AV534" s="366">
        <v>61.014545454545399</v>
      </c>
      <c r="AW534" s="366">
        <v>33.398181818181797</v>
      </c>
      <c r="AX534" s="366">
        <v>41.540909090909103</v>
      </c>
      <c r="AY534" s="366">
        <v>55.944545454545498</v>
      </c>
      <c r="AZ534" s="23"/>
      <c r="BA534" s="3"/>
    </row>
    <row r="535" spans="1:53" s="426" customFormat="1" x14ac:dyDescent="0.2">
      <c r="A535" s="55"/>
      <c r="B535" s="10" t="s">
        <v>129</v>
      </c>
      <c r="C535" s="10"/>
      <c r="D535" s="69" t="s">
        <v>107</v>
      </c>
      <c r="E535" s="214">
        <v>1</v>
      </c>
      <c r="F535" s="214"/>
      <c r="G535" s="214"/>
      <c r="H535" s="214"/>
      <c r="I535" s="214"/>
      <c r="J535" s="10"/>
      <c r="K535" s="3"/>
      <c r="L535" s="3"/>
      <c r="M535" s="320">
        <v>16.25</v>
      </c>
      <c r="N535" s="320">
        <v>0</v>
      </c>
      <c r="O535" s="320">
        <v>0</v>
      </c>
      <c r="P535" s="320">
        <v>0</v>
      </c>
      <c r="Q535" s="320">
        <v>0</v>
      </c>
      <c r="R535" s="10"/>
      <c r="S535" s="3"/>
      <c r="T535" s="3"/>
      <c r="U535" s="320">
        <v>16.25</v>
      </c>
      <c r="V535" s="320">
        <v>0</v>
      </c>
      <c r="W535" s="320">
        <v>0</v>
      </c>
      <c r="X535" s="320">
        <v>0</v>
      </c>
      <c r="Y535" s="320">
        <v>0</v>
      </c>
      <c r="Z535" s="10"/>
      <c r="AA535" s="3"/>
      <c r="AB535" s="10" t="s">
        <v>128</v>
      </c>
      <c r="AC535" s="10"/>
      <c r="AD535" s="69" t="s">
        <v>68</v>
      </c>
      <c r="AE535" s="434">
        <v>156</v>
      </c>
      <c r="AF535" s="434">
        <v>83</v>
      </c>
      <c r="AG535" s="434">
        <v>71</v>
      </c>
      <c r="AH535" s="434">
        <v>59</v>
      </c>
      <c r="AI535" s="434">
        <v>48</v>
      </c>
      <c r="AJ535" s="23"/>
      <c r="AK535" s="3"/>
      <c r="AL535" s="3"/>
      <c r="AM535" s="366">
        <v>46812.639999999999</v>
      </c>
      <c r="AN535" s="366">
        <v>19399.34</v>
      </c>
      <c r="AO535" s="366">
        <v>12340.62</v>
      </c>
      <c r="AP535" s="366">
        <v>7589.81</v>
      </c>
      <c r="AQ535" s="366">
        <v>36025.56</v>
      </c>
      <c r="AR535" s="23"/>
      <c r="AS535" s="3"/>
      <c r="AT535" s="3"/>
      <c r="AU535" s="366">
        <v>288.96691358024702</v>
      </c>
      <c r="AV535" s="366">
        <v>119.74901234567901</v>
      </c>
      <c r="AW535" s="366">
        <v>77.613962264150899</v>
      </c>
      <c r="AX535" s="366">
        <v>47.141677018633501</v>
      </c>
      <c r="AY535" s="366">
        <v>222.38</v>
      </c>
      <c r="AZ535" s="23"/>
      <c r="BA535" s="3"/>
    </row>
    <row r="536" spans="1:53" s="426" customFormat="1" x14ac:dyDescent="0.2">
      <c r="A536" s="55"/>
      <c r="B536" s="10" t="s">
        <v>132</v>
      </c>
      <c r="C536" s="10"/>
      <c r="D536" s="69" t="s">
        <v>134</v>
      </c>
      <c r="E536" s="214"/>
      <c r="F536" s="214"/>
      <c r="G536" s="214"/>
      <c r="H536" s="214"/>
      <c r="I536" s="214">
        <v>1</v>
      </c>
      <c r="J536" s="10"/>
      <c r="K536" s="3"/>
      <c r="L536" s="3"/>
      <c r="M536" s="320">
        <v>0</v>
      </c>
      <c r="N536" s="320">
        <v>0</v>
      </c>
      <c r="O536" s="320">
        <v>0</v>
      </c>
      <c r="P536" s="320">
        <v>0</v>
      </c>
      <c r="Q536" s="320">
        <v>45.13</v>
      </c>
      <c r="R536" s="10"/>
      <c r="S536" s="3"/>
      <c r="T536" s="3"/>
      <c r="U536" s="320">
        <v>0</v>
      </c>
      <c r="V536" s="320">
        <v>0</v>
      </c>
      <c r="W536" s="320">
        <v>0</v>
      </c>
      <c r="X536" s="320">
        <v>0</v>
      </c>
      <c r="Y536" s="320">
        <v>45.13</v>
      </c>
      <c r="Z536" s="10"/>
      <c r="AA536" s="3"/>
      <c r="AB536" s="10" t="s">
        <v>128</v>
      </c>
      <c r="AC536" s="10"/>
      <c r="AD536" s="69" t="s">
        <v>501</v>
      </c>
      <c r="AE536" s="434">
        <v>1</v>
      </c>
      <c r="AF536" s="434">
        <v>1</v>
      </c>
      <c r="AG536" s="434"/>
      <c r="AH536" s="434"/>
      <c r="AI536" s="434"/>
      <c r="AJ536" s="23"/>
      <c r="AK536" s="3"/>
      <c r="AL536" s="3"/>
      <c r="AM536" s="366">
        <v>15.55</v>
      </c>
      <c r="AN536" s="366">
        <v>8.6199999999999992</v>
      </c>
      <c r="AO536" s="366">
        <v>0</v>
      </c>
      <c r="AP536" s="366">
        <v>0</v>
      </c>
      <c r="AQ536" s="366">
        <v>0</v>
      </c>
      <c r="AR536" s="23"/>
      <c r="AS536" s="3"/>
      <c r="AT536" s="3"/>
      <c r="AU536" s="366">
        <v>15.55</v>
      </c>
      <c r="AV536" s="366">
        <v>8.6199999999999992</v>
      </c>
      <c r="AW536" s="366">
        <v>0</v>
      </c>
      <c r="AX536" s="366">
        <v>0</v>
      </c>
      <c r="AY536" s="366">
        <v>0</v>
      </c>
      <c r="AZ536" s="23"/>
      <c r="BA536" s="3"/>
    </row>
    <row r="537" spans="1:53" s="426" customFormat="1" x14ac:dyDescent="0.2">
      <c r="A537" s="55"/>
      <c r="B537" s="10" t="s">
        <v>135</v>
      </c>
      <c r="C537" s="10"/>
      <c r="D537" s="69" t="s">
        <v>131</v>
      </c>
      <c r="E537" s="214">
        <v>266</v>
      </c>
      <c r="F537" s="214">
        <v>341</v>
      </c>
      <c r="G537" s="214">
        <v>245</v>
      </c>
      <c r="H537" s="214">
        <v>241</v>
      </c>
      <c r="I537" s="214">
        <v>278</v>
      </c>
      <c r="J537" s="10"/>
      <c r="K537" s="3"/>
      <c r="L537" s="3"/>
      <c r="M537" s="320">
        <v>60640.520000000004</v>
      </c>
      <c r="N537" s="320">
        <v>40408.000000000102</v>
      </c>
      <c r="O537" s="320">
        <v>23842.06</v>
      </c>
      <c r="P537" s="320">
        <v>22886.9</v>
      </c>
      <c r="Q537" s="320">
        <v>220102.92</v>
      </c>
      <c r="R537" s="10"/>
      <c r="S537" s="3"/>
      <c r="T537" s="3"/>
      <c r="U537" s="320">
        <v>103.2569584837545</v>
      </c>
      <c r="V537" s="320">
        <v>36.469314079422453</v>
      </c>
      <c r="W537" s="320">
        <v>24.180588235294149</v>
      </c>
      <c r="X537" s="320">
        <v>20.920383912248649</v>
      </c>
      <c r="Y537" s="320">
        <v>353.98882299270053</v>
      </c>
      <c r="Z537" s="10"/>
      <c r="AA537" s="3"/>
      <c r="AB537" s="10" t="s">
        <v>128</v>
      </c>
      <c r="AC537" s="10"/>
      <c r="AD537" s="69" t="s">
        <v>75</v>
      </c>
      <c r="AE537" s="434">
        <v>2</v>
      </c>
      <c r="AF537" s="434">
        <v>1</v>
      </c>
      <c r="AG537" s="434">
        <v>1</v>
      </c>
      <c r="AH537" s="434">
        <v>1</v>
      </c>
      <c r="AI537" s="434">
        <v>1</v>
      </c>
      <c r="AJ537" s="23"/>
      <c r="AK537" s="3"/>
      <c r="AL537" s="3"/>
      <c r="AM537" s="366">
        <v>26.8</v>
      </c>
      <c r="AN537" s="366">
        <v>13.9</v>
      </c>
      <c r="AO537" s="366">
        <v>13.9</v>
      </c>
      <c r="AP537" s="366">
        <v>13.88</v>
      </c>
      <c r="AQ537" s="366">
        <v>395.67</v>
      </c>
      <c r="AR537" s="23"/>
      <c r="AS537" s="3"/>
      <c r="AT537" s="3"/>
      <c r="AU537" s="366">
        <v>13.4</v>
      </c>
      <c r="AV537" s="366">
        <v>6.95</v>
      </c>
      <c r="AW537" s="366">
        <v>6.95</v>
      </c>
      <c r="AX537" s="366">
        <v>6.94</v>
      </c>
      <c r="AY537" s="366">
        <v>197.83500000000001</v>
      </c>
      <c r="AZ537" s="23"/>
      <c r="BA537" s="3"/>
    </row>
    <row r="538" spans="1:53" s="426" customFormat="1" x14ac:dyDescent="0.2">
      <c r="A538" s="55"/>
      <c r="B538" s="10" t="s">
        <v>136</v>
      </c>
      <c r="C538" s="10"/>
      <c r="D538" s="69" t="s">
        <v>79</v>
      </c>
      <c r="E538" s="214">
        <v>95</v>
      </c>
      <c r="F538" s="214">
        <v>49</v>
      </c>
      <c r="G538" s="214">
        <v>32</v>
      </c>
      <c r="H538" s="214">
        <v>24</v>
      </c>
      <c r="I538" s="214">
        <v>25</v>
      </c>
      <c r="J538" s="10"/>
      <c r="K538" s="3"/>
      <c r="L538" s="3"/>
      <c r="M538" s="320">
        <v>28339.13</v>
      </c>
      <c r="N538" s="320">
        <v>7475.12</v>
      </c>
      <c r="O538" s="320">
        <v>4054.98</v>
      </c>
      <c r="P538" s="320">
        <v>2409.0500000000002</v>
      </c>
      <c r="Q538" s="320">
        <v>42001.26</v>
      </c>
      <c r="R538" s="10"/>
      <c r="S538" s="3"/>
      <c r="T538" s="3"/>
      <c r="U538" s="320">
        <v>280.58544554455398</v>
      </c>
      <c r="V538" s="320">
        <v>74.011089108910895</v>
      </c>
      <c r="W538" s="320">
        <v>40.148316831683204</v>
      </c>
      <c r="X538" s="320">
        <v>24.090499999999999</v>
      </c>
      <c r="Y538" s="320">
        <v>415.85405940594097</v>
      </c>
      <c r="Z538" s="10"/>
      <c r="AA538" s="3"/>
      <c r="AB538" s="10" t="s">
        <v>132</v>
      </c>
      <c r="AC538" s="10"/>
      <c r="AD538" s="69" t="s">
        <v>134</v>
      </c>
      <c r="AE538" s="434">
        <v>1</v>
      </c>
      <c r="AF538" s="434"/>
      <c r="AG538" s="434"/>
      <c r="AH538" s="434"/>
      <c r="AI538" s="434"/>
      <c r="AJ538" s="23"/>
      <c r="AK538" s="3"/>
      <c r="AL538" s="3"/>
      <c r="AM538" s="366">
        <v>0.06</v>
      </c>
      <c r="AN538" s="366">
        <v>0</v>
      </c>
      <c r="AO538" s="366">
        <v>0</v>
      </c>
      <c r="AP538" s="366">
        <v>0</v>
      </c>
      <c r="AQ538" s="366">
        <v>0</v>
      </c>
      <c r="AR538" s="23"/>
      <c r="AS538" s="3"/>
      <c r="AT538" s="3"/>
      <c r="AU538" s="366">
        <v>0.06</v>
      </c>
      <c r="AV538" s="366">
        <v>0</v>
      </c>
      <c r="AW538" s="366">
        <v>0</v>
      </c>
      <c r="AX538" s="366">
        <v>0</v>
      </c>
      <c r="AY538" s="366">
        <v>0</v>
      </c>
      <c r="AZ538" s="23"/>
      <c r="BA538" s="3"/>
    </row>
    <row r="539" spans="1:53" s="426" customFormat="1" x14ac:dyDescent="0.2">
      <c r="A539" s="55"/>
      <c r="B539" s="10" t="s">
        <v>138</v>
      </c>
      <c r="C539" s="10"/>
      <c r="D539" s="69" t="s">
        <v>79</v>
      </c>
      <c r="E539" s="214">
        <v>32</v>
      </c>
      <c r="F539" s="214">
        <v>21</v>
      </c>
      <c r="G539" s="214">
        <v>17</v>
      </c>
      <c r="H539" s="214">
        <v>16</v>
      </c>
      <c r="I539" s="214">
        <v>17</v>
      </c>
      <c r="J539" s="10"/>
      <c r="K539" s="3"/>
      <c r="L539" s="3"/>
      <c r="M539" s="320">
        <v>7995.95</v>
      </c>
      <c r="N539" s="320">
        <v>2987.02</v>
      </c>
      <c r="O539" s="320">
        <v>2045.88</v>
      </c>
      <c r="P539" s="320">
        <v>2110</v>
      </c>
      <c r="Q539" s="320">
        <v>16042.34</v>
      </c>
      <c r="R539" s="10"/>
      <c r="S539" s="3"/>
      <c r="T539" s="3"/>
      <c r="U539" s="320">
        <v>216.10675675675699</v>
      </c>
      <c r="V539" s="320">
        <v>80.730270270270296</v>
      </c>
      <c r="W539" s="320">
        <v>55.294054054054001</v>
      </c>
      <c r="X539" s="320">
        <v>58.6111111111111</v>
      </c>
      <c r="Y539" s="320">
        <v>433.57675675675699</v>
      </c>
      <c r="Z539" s="10"/>
      <c r="AA539" s="3"/>
      <c r="AB539" s="10" t="s">
        <v>135</v>
      </c>
      <c r="AC539" s="10"/>
      <c r="AD539" s="69" t="s">
        <v>131</v>
      </c>
      <c r="AE539" s="434">
        <v>10</v>
      </c>
      <c r="AF539" s="434">
        <v>8</v>
      </c>
      <c r="AG539" s="434">
        <v>6</v>
      </c>
      <c r="AH539" s="434">
        <v>5</v>
      </c>
      <c r="AI539" s="434">
        <v>6</v>
      </c>
      <c r="AJ539" s="23"/>
      <c r="AK539" s="3"/>
      <c r="AL539" s="3"/>
      <c r="AM539" s="366">
        <v>3978.32</v>
      </c>
      <c r="AN539" s="366">
        <v>4382.78</v>
      </c>
      <c r="AO539" s="366">
        <v>1002.25</v>
      </c>
      <c r="AP539" s="366">
        <v>757.94</v>
      </c>
      <c r="AQ539" s="366">
        <v>2425.06</v>
      </c>
      <c r="AR539" s="23"/>
      <c r="AS539" s="3"/>
      <c r="AT539" s="3"/>
      <c r="AU539" s="366">
        <v>265.22133333333301</v>
      </c>
      <c r="AV539" s="366">
        <v>292.18533333333301</v>
      </c>
      <c r="AW539" s="366">
        <v>77.096153846153797</v>
      </c>
      <c r="AX539" s="366">
        <v>50.529333333333298</v>
      </c>
      <c r="AY539" s="366">
        <v>161.67066666666699</v>
      </c>
      <c r="AZ539" s="23"/>
      <c r="BA539" s="3"/>
    </row>
    <row r="540" spans="1:53" s="426" customFormat="1" x14ac:dyDescent="0.2">
      <c r="A540" s="55"/>
      <c r="B540" s="10" t="s">
        <v>139</v>
      </c>
      <c r="C540" s="10"/>
      <c r="D540" s="69" t="s">
        <v>140</v>
      </c>
      <c r="E540" s="214">
        <v>2</v>
      </c>
      <c r="F540" s="214">
        <v>1</v>
      </c>
      <c r="G540" s="214">
        <v>1</v>
      </c>
      <c r="H540" s="214">
        <v>1</v>
      </c>
      <c r="I540" s="214">
        <v>2</v>
      </c>
      <c r="J540" s="10"/>
      <c r="K540" s="3"/>
      <c r="L540" s="3"/>
      <c r="M540" s="320">
        <v>1142.9100000000001</v>
      </c>
      <c r="N540" s="320">
        <v>237.06</v>
      </c>
      <c r="O540" s="320">
        <v>266.11</v>
      </c>
      <c r="P540" s="320">
        <v>443.9</v>
      </c>
      <c r="Q540" s="320">
        <v>1351.49</v>
      </c>
      <c r="R540" s="10"/>
      <c r="S540" s="3"/>
      <c r="T540" s="3"/>
      <c r="U540" s="320">
        <v>571.45500000000004</v>
      </c>
      <c r="V540" s="320">
        <v>118.53</v>
      </c>
      <c r="W540" s="320">
        <v>133.05500000000001</v>
      </c>
      <c r="X540" s="320">
        <v>221.95</v>
      </c>
      <c r="Y540" s="320">
        <v>675.745</v>
      </c>
      <c r="Z540" s="10"/>
      <c r="AA540" s="3"/>
      <c r="AB540" s="10" t="s">
        <v>136</v>
      </c>
      <c r="AC540" s="10"/>
      <c r="AD540" s="69" t="s">
        <v>79</v>
      </c>
      <c r="AE540" s="434">
        <v>17</v>
      </c>
      <c r="AF540" s="434">
        <v>7</v>
      </c>
      <c r="AG540" s="434">
        <v>3</v>
      </c>
      <c r="AH540" s="434">
        <v>3</v>
      </c>
      <c r="AI540" s="434">
        <v>3</v>
      </c>
      <c r="AJ540" s="23"/>
      <c r="AK540" s="3"/>
      <c r="AL540" s="3"/>
      <c r="AM540" s="366">
        <v>6340.96</v>
      </c>
      <c r="AN540" s="366">
        <v>1257.06</v>
      </c>
      <c r="AO540" s="366">
        <v>176.41</v>
      </c>
      <c r="AP540" s="366">
        <v>92.09</v>
      </c>
      <c r="AQ540" s="366">
        <v>299.08999999999997</v>
      </c>
      <c r="AR540" s="23"/>
      <c r="AS540" s="3"/>
      <c r="AT540" s="3"/>
      <c r="AU540" s="366">
        <v>352.27555555555602</v>
      </c>
      <c r="AV540" s="366">
        <v>69.836666666666702</v>
      </c>
      <c r="AW540" s="366">
        <v>9.8005555555555492</v>
      </c>
      <c r="AX540" s="366">
        <v>5.1161111111111097</v>
      </c>
      <c r="AY540" s="366">
        <v>16.616111111111099</v>
      </c>
      <c r="AZ540" s="23"/>
      <c r="BA540" s="3"/>
    </row>
    <row r="541" spans="1:53" s="426" customFormat="1" x14ac:dyDescent="0.2">
      <c r="A541" s="55"/>
      <c r="B541" s="10" t="s">
        <v>141</v>
      </c>
      <c r="C541" s="10"/>
      <c r="D541" s="69" t="s">
        <v>104</v>
      </c>
      <c r="E541" s="214">
        <v>39</v>
      </c>
      <c r="F541" s="214">
        <v>13</v>
      </c>
      <c r="G541" s="214">
        <v>7</v>
      </c>
      <c r="H541" s="214">
        <v>7</v>
      </c>
      <c r="I541" s="214">
        <v>6</v>
      </c>
      <c r="J541" s="10"/>
      <c r="K541" s="3"/>
      <c r="L541" s="3"/>
      <c r="M541" s="320">
        <v>8555.01</v>
      </c>
      <c r="N541" s="320">
        <v>1112.08</v>
      </c>
      <c r="O541" s="320">
        <v>369.46</v>
      </c>
      <c r="P541" s="320">
        <v>696.5</v>
      </c>
      <c r="Q541" s="320">
        <v>4427.34</v>
      </c>
      <c r="R541" s="10"/>
      <c r="S541" s="3"/>
      <c r="T541" s="3"/>
      <c r="U541" s="320">
        <v>213.87524999999999</v>
      </c>
      <c r="V541" s="320">
        <v>27.802</v>
      </c>
      <c r="W541" s="320">
        <v>9.7226315789473698</v>
      </c>
      <c r="X541" s="320">
        <v>18.328947368421101</v>
      </c>
      <c r="Y541" s="320">
        <v>110.6835</v>
      </c>
      <c r="Z541" s="10"/>
      <c r="AA541" s="3"/>
      <c r="AB541" s="10" t="s">
        <v>141</v>
      </c>
      <c r="AC541" s="10"/>
      <c r="AD541" s="69" t="s">
        <v>104</v>
      </c>
      <c r="AE541" s="434">
        <v>14</v>
      </c>
      <c r="AF541" s="434">
        <v>3</v>
      </c>
      <c r="AG541" s="434">
        <v>3</v>
      </c>
      <c r="AH541" s="434">
        <v>2</v>
      </c>
      <c r="AI541" s="434"/>
      <c r="AJ541" s="23"/>
      <c r="AK541" s="3"/>
      <c r="AL541" s="3"/>
      <c r="AM541" s="366">
        <v>8025.52</v>
      </c>
      <c r="AN541" s="366">
        <v>1573.81</v>
      </c>
      <c r="AO541" s="366">
        <v>990.05</v>
      </c>
      <c r="AP541" s="366">
        <v>6047.16</v>
      </c>
      <c r="AQ541" s="366">
        <v>0</v>
      </c>
      <c r="AR541" s="23"/>
      <c r="AS541" s="3"/>
      <c r="AT541" s="3"/>
      <c r="AU541" s="366">
        <v>573.25142857142896</v>
      </c>
      <c r="AV541" s="366">
        <v>112.41500000000001</v>
      </c>
      <c r="AW541" s="366">
        <v>70.717857142857099</v>
      </c>
      <c r="AX541" s="366">
        <v>431.94</v>
      </c>
      <c r="AY541" s="366">
        <v>0</v>
      </c>
      <c r="AZ541" s="23"/>
      <c r="BA541" s="3"/>
    </row>
    <row r="542" spans="1:53" s="426" customFormat="1" x14ac:dyDescent="0.2">
      <c r="A542" s="55"/>
      <c r="B542" s="10" t="s">
        <v>142</v>
      </c>
      <c r="C542" s="10"/>
      <c r="D542" s="69" t="s">
        <v>143</v>
      </c>
      <c r="E542" s="214">
        <v>32</v>
      </c>
      <c r="F542" s="214">
        <v>19</v>
      </c>
      <c r="G542" s="214">
        <v>8</v>
      </c>
      <c r="H542" s="214">
        <v>21</v>
      </c>
      <c r="I542" s="214">
        <v>22</v>
      </c>
      <c r="J542" s="10"/>
      <c r="K542" s="3"/>
      <c r="L542" s="3"/>
      <c r="M542" s="320">
        <v>4607.8900000000003</v>
      </c>
      <c r="N542" s="320">
        <v>2474.85</v>
      </c>
      <c r="O542" s="320">
        <v>512.5</v>
      </c>
      <c r="P542" s="320">
        <v>4338.67</v>
      </c>
      <c r="Q542" s="320">
        <v>25466.82</v>
      </c>
      <c r="R542" s="10"/>
      <c r="S542" s="3"/>
      <c r="T542" s="3"/>
      <c r="U542" s="320">
        <v>121.260263157895</v>
      </c>
      <c r="V542" s="320">
        <v>65.127631578947401</v>
      </c>
      <c r="W542" s="320">
        <v>42.7083333333333</v>
      </c>
      <c r="X542" s="320">
        <v>114.175526315789</v>
      </c>
      <c r="Y542" s="320">
        <v>670.17947368421005</v>
      </c>
      <c r="Z542" s="10"/>
      <c r="AA542" s="3"/>
      <c r="AB542" s="10" t="s">
        <v>142</v>
      </c>
      <c r="AC542" s="10"/>
      <c r="AD542" s="69" t="s">
        <v>143</v>
      </c>
      <c r="AE542" s="434">
        <v>30</v>
      </c>
      <c r="AF542" s="434">
        <v>5</v>
      </c>
      <c r="AG542" s="434">
        <v>6</v>
      </c>
      <c r="AH542" s="434">
        <v>4</v>
      </c>
      <c r="AI542" s="434">
        <v>7</v>
      </c>
      <c r="AJ542" s="23"/>
      <c r="AK542" s="3"/>
      <c r="AL542" s="3"/>
      <c r="AM542" s="366">
        <v>32828.99</v>
      </c>
      <c r="AN542" s="366">
        <v>1483.31</v>
      </c>
      <c r="AO542" s="366">
        <v>2376.1799999999998</v>
      </c>
      <c r="AP542" s="366">
        <v>2927.72</v>
      </c>
      <c r="AQ542" s="366">
        <v>8570.73</v>
      </c>
      <c r="AR542" s="23"/>
      <c r="AS542" s="3"/>
      <c r="AT542" s="3"/>
      <c r="AU542" s="366">
        <v>1025.9059374999999</v>
      </c>
      <c r="AV542" s="366">
        <v>46.353437499999998</v>
      </c>
      <c r="AW542" s="366">
        <v>99.007499999999993</v>
      </c>
      <c r="AX542" s="366">
        <v>91.491249999999994</v>
      </c>
      <c r="AY542" s="366">
        <v>267.83531249999999</v>
      </c>
      <c r="AZ542" s="23"/>
      <c r="BA542" s="3"/>
    </row>
    <row r="543" spans="1:53" s="426" customFormat="1" x14ac:dyDescent="0.2">
      <c r="A543" s="55"/>
      <c r="B543" s="10" t="s">
        <v>144</v>
      </c>
      <c r="C543" s="10"/>
      <c r="D543" s="69" t="s">
        <v>145</v>
      </c>
      <c r="E543" s="214">
        <v>3743</v>
      </c>
      <c r="F543" s="214">
        <v>2251</v>
      </c>
      <c r="G543" s="214">
        <v>1729</v>
      </c>
      <c r="H543" s="214">
        <v>1486</v>
      </c>
      <c r="I543" s="214">
        <v>2162</v>
      </c>
      <c r="J543" s="10"/>
      <c r="K543" s="3"/>
      <c r="L543" s="3"/>
      <c r="M543" s="320">
        <v>831775.29000000202</v>
      </c>
      <c r="N543" s="320">
        <v>355870.58000000101</v>
      </c>
      <c r="O543" s="320">
        <v>211909.18</v>
      </c>
      <c r="P543" s="320">
        <v>210267.37</v>
      </c>
      <c r="Q543" s="320">
        <v>2117971.6100000101</v>
      </c>
      <c r="R543" s="10"/>
      <c r="S543" s="3"/>
      <c r="T543" s="3"/>
      <c r="U543" s="320">
        <v>183.85837533156499</v>
      </c>
      <c r="V543" s="320">
        <v>78.662816091954099</v>
      </c>
      <c r="W543" s="320">
        <v>47.6628834907781</v>
      </c>
      <c r="X543" s="320">
        <v>47.187470825852799</v>
      </c>
      <c r="Y543" s="320">
        <v>470.137982241955</v>
      </c>
      <c r="Z543" s="10"/>
      <c r="AA543" s="3"/>
      <c r="AB543" s="10" t="s">
        <v>144</v>
      </c>
      <c r="AC543" s="10"/>
      <c r="AD543" s="69" t="s">
        <v>145</v>
      </c>
      <c r="AE543" s="434">
        <v>428</v>
      </c>
      <c r="AF543" s="434">
        <v>255</v>
      </c>
      <c r="AG543" s="434">
        <v>173</v>
      </c>
      <c r="AH543" s="434">
        <v>139</v>
      </c>
      <c r="AI543" s="434">
        <v>124</v>
      </c>
      <c r="AJ543" s="23"/>
      <c r="AK543" s="3"/>
      <c r="AL543" s="3"/>
      <c r="AM543" s="366">
        <v>328053.31</v>
      </c>
      <c r="AN543" s="366">
        <v>67828.25</v>
      </c>
      <c r="AO543" s="366">
        <v>27478.55</v>
      </c>
      <c r="AP543" s="366">
        <v>26502.63</v>
      </c>
      <c r="AQ543" s="366">
        <v>52881.59</v>
      </c>
      <c r="AR543" s="23"/>
      <c r="AS543" s="3"/>
      <c r="AT543" s="3"/>
      <c r="AU543" s="366">
        <v>735.54553811659196</v>
      </c>
      <c r="AV543" s="366">
        <v>152.08127802690601</v>
      </c>
      <c r="AW543" s="366">
        <v>64.503638497652503</v>
      </c>
      <c r="AX543" s="366">
        <v>61.634023255814</v>
      </c>
      <c r="AY543" s="366">
        <v>118.83503370786499</v>
      </c>
      <c r="AZ543" s="23"/>
      <c r="BA543" s="3"/>
    </row>
    <row r="544" spans="1:53" s="426" customFormat="1" x14ac:dyDescent="0.2">
      <c r="A544" s="55"/>
      <c r="B544" s="10" t="s">
        <v>144</v>
      </c>
      <c r="C544" s="10"/>
      <c r="D544" s="69" t="s">
        <v>488</v>
      </c>
      <c r="E544" s="214">
        <v>1</v>
      </c>
      <c r="F544" s="214">
        <v>1</v>
      </c>
      <c r="G544" s="214">
        <v>1</v>
      </c>
      <c r="H544" s="214">
        <v>1</v>
      </c>
      <c r="I544" s="214">
        <v>1</v>
      </c>
      <c r="J544" s="10"/>
      <c r="K544" s="3"/>
      <c r="L544" s="3"/>
      <c r="M544" s="320">
        <v>373.32</v>
      </c>
      <c r="N544" s="320">
        <v>220.75</v>
      </c>
      <c r="O544" s="320">
        <v>240.1</v>
      </c>
      <c r="P544" s="320">
        <v>205.48</v>
      </c>
      <c r="Q544" s="320">
        <v>1168.6199999999999</v>
      </c>
      <c r="R544" s="10"/>
      <c r="S544" s="3"/>
      <c r="T544" s="3"/>
      <c r="U544" s="320">
        <v>186.66</v>
      </c>
      <c r="V544" s="320">
        <v>110.375</v>
      </c>
      <c r="W544" s="320">
        <v>120.05</v>
      </c>
      <c r="X544" s="320">
        <v>102.74</v>
      </c>
      <c r="Y544" s="320">
        <v>584.30999999999995</v>
      </c>
      <c r="Z544" s="10"/>
      <c r="AA544" s="3"/>
      <c r="AB544" s="10" t="s">
        <v>144</v>
      </c>
      <c r="AC544" s="10"/>
      <c r="AD544" s="69" t="s">
        <v>488</v>
      </c>
      <c r="AE544" s="434">
        <v>2</v>
      </c>
      <c r="AF544" s="434">
        <v>2</v>
      </c>
      <c r="AG544" s="434"/>
      <c r="AH544" s="434"/>
      <c r="AI544" s="434"/>
      <c r="AJ544" s="23"/>
      <c r="AK544" s="3"/>
      <c r="AL544" s="3"/>
      <c r="AM544" s="366">
        <v>219.47</v>
      </c>
      <c r="AN544" s="366">
        <v>78.55</v>
      </c>
      <c r="AO544" s="366">
        <v>0</v>
      </c>
      <c r="AP544" s="366">
        <v>0</v>
      </c>
      <c r="AQ544" s="366">
        <v>0</v>
      </c>
      <c r="AR544" s="23"/>
      <c r="AS544" s="3"/>
      <c r="AT544" s="3"/>
      <c r="AU544" s="366">
        <v>109.735</v>
      </c>
      <c r="AV544" s="366">
        <v>39.274999999999999</v>
      </c>
      <c r="AW544" s="366">
        <v>0</v>
      </c>
      <c r="AX544" s="366">
        <v>0</v>
      </c>
      <c r="AY544" s="366">
        <v>0</v>
      </c>
      <c r="AZ544" s="23"/>
      <c r="BA544" s="3"/>
    </row>
    <row r="545" spans="1:53" s="426" customFormat="1" x14ac:dyDescent="0.2">
      <c r="A545" s="55"/>
      <c r="B545" s="10" t="s">
        <v>146</v>
      </c>
      <c r="C545" s="10"/>
      <c r="D545" s="69" t="s">
        <v>148</v>
      </c>
      <c r="E545" s="214">
        <v>654</v>
      </c>
      <c r="F545" s="214">
        <v>345</v>
      </c>
      <c r="G545" s="214">
        <v>257</v>
      </c>
      <c r="H545" s="214">
        <v>194</v>
      </c>
      <c r="I545" s="214">
        <v>199</v>
      </c>
      <c r="J545" s="10"/>
      <c r="K545" s="3"/>
      <c r="L545" s="3"/>
      <c r="M545" s="320">
        <v>126292.5</v>
      </c>
      <c r="N545" s="320">
        <v>27649.200000000001</v>
      </c>
      <c r="O545" s="320">
        <v>16731.2</v>
      </c>
      <c r="P545" s="320">
        <v>18080.66</v>
      </c>
      <c r="Q545" s="320">
        <v>145266.42000000001</v>
      </c>
      <c r="R545" s="10"/>
      <c r="S545" s="3"/>
      <c r="T545" s="3"/>
      <c r="U545" s="320">
        <v>158.06320400500601</v>
      </c>
      <c r="V545" s="320">
        <v>34.6047559449311</v>
      </c>
      <c r="W545" s="320">
        <v>21.728831168831199</v>
      </c>
      <c r="X545" s="320">
        <v>23.121048593350402</v>
      </c>
      <c r="Y545" s="320">
        <v>183.649077117573</v>
      </c>
      <c r="Z545" s="10"/>
      <c r="AA545" s="3"/>
      <c r="AB545" s="10" t="s">
        <v>146</v>
      </c>
      <c r="AC545" s="10"/>
      <c r="AD545" s="69" t="s">
        <v>148</v>
      </c>
      <c r="AE545" s="434">
        <v>77</v>
      </c>
      <c r="AF545" s="434">
        <v>38</v>
      </c>
      <c r="AG545" s="434">
        <v>30</v>
      </c>
      <c r="AH545" s="434">
        <v>25</v>
      </c>
      <c r="AI545" s="434">
        <v>24</v>
      </c>
      <c r="AJ545" s="23"/>
      <c r="AK545" s="3"/>
      <c r="AL545" s="3"/>
      <c r="AM545" s="366">
        <v>46462.97</v>
      </c>
      <c r="AN545" s="366">
        <v>9307.99</v>
      </c>
      <c r="AO545" s="366">
        <v>3604.33</v>
      </c>
      <c r="AP545" s="366">
        <v>2451.62</v>
      </c>
      <c r="AQ545" s="366">
        <v>3735.73</v>
      </c>
      <c r="AR545" s="23"/>
      <c r="AS545" s="3"/>
      <c r="AT545" s="3"/>
      <c r="AU545" s="366">
        <v>559.79481927710799</v>
      </c>
      <c r="AV545" s="366">
        <v>112.144457831325</v>
      </c>
      <c r="AW545" s="366">
        <v>48.707162162162199</v>
      </c>
      <c r="AX545" s="366">
        <v>30.2669135802469</v>
      </c>
      <c r="AY545" s="366">
        <v>46.120123456790097</v>
      </c>
      <c r="AZ545" s="23"/>
      <c r="BA545" s="3"/>
    </row>
    <row r="546" spans="1:53" s="426" customFormat="1" x14ac:dyDescent="0.2">
      <c r="A546" s="55"/>
      <c r="B546" s="10" t="s">
        <v>151</v>
      </c>
      <c r="C546" s="10"/>
      <c r="D546" s="69" t="s">
        <v>145</v>
      </c>
      <c r="E546" s="214">
        <v>5</v>
      </c>
      <c r="F546" s="214">
        <v>4</v>
      </c>
      <c r="G546" s="214">
        <v>2</v>
      </c>
      <c r="H546" s="214">
        <v>2</v>
      </c>
      <c r="I546" s="214">
        <v>1</v>
      </c>
      <c r="J546" s="10"/>
      <c r="K546" s="3"/>
      <c r="L546" s="3"/>
      <c r="M546" s="320">
        <v>791.1</v>
      </c>
      <c r="N546" s="320">
        <v>450.43</v>
      </c>
      <c r="O546" s="320">
        <v>171.98</v>
      </c>
      <c r="P546" s="320">
        <v>85.24</v>
      </c>
      <c r="Q546" s="320">
        <v>111.77</v>
      </c>
      <c r="R546" s="10"/>
      <c r="S546" s="3"/>
      <c r="T546" s="3"/>
      <c r="U546" s="320">
        <v>158.22</v>
      </c>
      <c r="V546" s="320">
        <v>90.085999999999999</v>
      </c>
      <c r="W546" s="320">
        <v>34.396000000000001</v>
      </c>
      <c r="X546" s="320">
        <v>17.047999999999998</v>
      </c>
      <c r="Y546" s="320">
        <v>22.353999999999999</v>
      </c>
      <c r="Z546" s="10"/>
      <c r="AA546" s="3"/>
      <c r="AB546" s="10" t="s">
        <v>152</v>
      </c>
      <c r="AC546" s="10"/>
      <c r="AD546" s="69" t="s">
        <v>153</v>
      </c>
      <c r="AE546" s="434">
        <v>85</v>
      </c>
      <c r="AF546" s="434">
        <v>19</v>
      </c>
      <c r="AG546" s="434">
        <v>10</v>
      </c>
      <c r="AH546" s="434">
        <v>7</v>
      </c>
      <c r="AI546" s="434">
        <v>6</v>
      </c>
      <c r="AJ546" s="23"/>
      <c r="AK546" s="3"/>
      <c r="AL546" s="3"/>
      <c r="AM546" s="366">
        <v>31833.98</v>
      </c>
      <c r="AN546" s="366">
        <v>3993.55</v>
      </c>
      <c r="AO546" s="366">
        <v>114.25</v>
      </c>
      <c r="AP546" s="366">
        <v>656.91</v>
      </c>
      <c r="AQ546" s="366">
        <v>951.27</v>
      </c>
      <c r="AR546" s="23"/>
      <c r="AS546" s="3"/>
      <c r="AT546" s="3"/>
      <c r="AU546" s="366">
        <v>365.90781609195398</v>
      </c>
      <c r="AV546" s="366">
        <v>45.9028735632184</v>
      </c>
      <c r="AW546" s="366">
        <v>1.37650602409639</v>
      </c>
      <c r="AX546" s="366">
        <v>7.7283529411764702</v>
      </c>
      <c r="AY546" s="366">
        <v>10.934137931034501</v>
      </c>
      <c r="AZ546" s="23"/>
      <c r="BA546" s="3"/>
    </row>
    <row r="547" spans="1:53" s="426" customFormat="1" x14ac:dyDescent="0.2">
      <c r="A547" s="55"/>
      <c r="B547" s="10" t="s">
        <v>152</v>
      </c>
      <c r="C547" s="10"/>
      <c r="D547" s="69" t="s">
        <v>153</v>
      </c>
      <c r="E547" s="214">
        <v>222</v>
      </c>
      <c r="F547" s="214">
        <v>109</v>
      </c>
      <c r="G547" s="214">
        <v>73</v>
      </c>
      <c r="H547" s="214">
        <v>76</v>
      </c>
      <c r="I547" s="214">
        <v>98</v>
      </c>
      <c r="J547" s="10"/>
      <c r="K547" s="3"/>
      <c r="L547" s="3"/>
      <c r="M547" s="320">
        <v>46860.590000000004</v>
      </c>
      <c r="N547" s="320">
        <v>15653.439999999999</v>
      </c>
      <c r="O547" s="320">
        <v>9160.07</v>
      </c>
      <c r="P547" s="320">
        <v>13636.46</v>
      </c>
      <c r="Q547" s="320">
        <v>108374.49</v>
      </c>
      <c r="R547" s="10"/>
      <c r="S547" s="3"/>
      <c r="T547" s="3"/>
      <c r="U547" s="320">
        <v>197.599017857143</v>
      </c>
      <c r="V547" s="320">
        <v>106.14590277777775</v>
      </c>
      <c r="W547" s="320">
        <v>60.793867521367545</v>
      </c>
      <c r="X547" s="320">
        <v>63.465908634538152</v>
      </c>
      <c r="Y547" s="320">
        <v>354.45544999999998</v>
      </c>
      <c r="Z547" s="10"/>
      <c r="AA547" s="3"/>
      <c r="AB547" s="10" t="s">
        <v>160</v>
      </c>
      <c r="AC547" s="10"/>
      <c r="AD547" s="69" t="s">
        <v>97</v>
      </c>
      <c r="AE547" s="434">
        <v>22</v>
      </c>
      <c r="AF547" s="434">
        <v>10</v>
      </c>
      <c r="AG547" s="434">
        <v>5</v>
      </c>
      <c r="AH547" s="434">
        <v>4</v>
      </c>
      <c r="AI547" s="434">
        <v>3</v>
      </c>
      <c r="AJ547" s="23"/>
      <c r="AK547" s="3"/>
      <c r="AL547" s="3"/>
      <c r="AM547" s="366">
        <v>7015.89</v>
      </c>
      <c r="AN547" s="366">
        <v>960.03</v>
      </c>
      <c r="AO547" s="366">
        <v>201.13</v>
      </c>
      <c r="AP547" s="366">
        <v>223.87</v>
      </c>
      <c r="AQ547" s="366">
        <v>1987.29</v>
      </c>
      <c r="AR547" s="23"/>
      <c r="AS547" s="3"/>
      <c r="AT547" s="3"/>
      <c r="AU547" s="366">
        <v>305.038695652174</v>
      </c>
      <c r="AV547" s="366">
        <v>41.740434782608702</v>
      </c>
      <c r="AW547" s="366">
        <v>8.7447826086956493</v>
      </c>
      <c r="AX547" s="366">
        <v>9.7334782608695694</v>
      </c>
      <c r="AY547" s="366">
        <v>86.403913043478298</v>
      </c>
      <c r="AZ547" s="23"/>
      <c r="BA547" s="3"/>
    </row>
    <row r="548" spans="1:53" s="426" customFormat="1" x14ac:dyDescent="0.2">
      <c r="A548" s="55"/>
      <c r="B548" s="10" t="s">
        <v>152</v>
      </c>
      <c r="C548" s="10"/>
      <c r="D548" s="69" t="s">
        <v>154</v>
      </c>
      <c r="E548" s="214"/>
      <c r="F548" s="214">
        <v>1</v>
      </c>
      <c r="G548" s="214">
        <v>1</v>
      </c>
      <c r="H548" s="214">
        <v>1</v>
      </c>
      <c r="I548" s="214">
        <v>1</v>
      </c>
      <c r="J548" s="10"/>
      <c r="K548" s="3"/>
      <c r="L548" s="3"/>
      <c r="M548" s="320">
        <v>0</v>
      </c>
      <c r="N548" s="320">
        <v>140.35</v>
      </c>
      <c r="O548" s="320">
        <v>113.06</v>
      </c>
      <c r="P548" s="320">
        <v>83.35</v>
      </c>
      <c r="Q548" s="320">
        <v>1300.27</v>
      </c>
      <c r="R548" s="10"/>
      <c r="S548" s="3"/>
      <c r="T548" s="3"/>
      <c r="U548" s="320">
        <v>0</v>
      </c>
      <c r="V548" s="320">
        <v>140.35</v>
      </c>
      <c r="W548" s="320">
        <v>113.06</v>
      </c>
      <c r="X548" s="320">
        <v>83.35</v>
      </c>
      <c r="Y548" s="320">
        <v>1300.27</v>
      </c>
      <c r="Z548" s="10"/>
      <c r="AA548" s="3"/>
      <c r="AB548" s="10" t="s">
        <v>163</v>
      </c>
      <c r="AC548" s="10"/>
      <c r="AD548" s="69" t="s">
        <v>72</v>
      </c>
      <c r="AE548" s="434">
        <v>1</v>
      </c>
      <c r="AF548" s="434"/>
      <c r="AG548" s="434"/>
      <c r="AH548" s="434"/>
      <c r="AI548" s="434"/>
      <c r="AJ548" s="23"/>
      <c r="AK548" s="3"/>
      <c r="AL548" s="3"/>
      <c r="AM548" s="366">
        <v>32.479999999999997</v>
      </c>
      <c r="AN548" s="366">
        <v>0</v>
      </c>
      <c r="AO548" s="366">
        <v>0</v>
      </c>
      <c r="AP548" s="366">
        <v>0</v>
      </c>
      <c r="AQ548" s="366">
        <v>0</v>
      </c>
      <c r="AR548" s="23"/>
      <c r="AS548" s="3"/>
      <c r="AT548" s="3"/>
      <c r="AU548" s="366">
        <v>32.479999999999997</v>
      </c>
      <c r="AV548" s="366">
        <v>0</v>
      </c>
      <c r="AW548" s="366">
        <v>0</v>
      </c>
      <c r="AX548" s="366">
        <v>0</v>
      </c>
      <c r="AY548" s="366">
        <v>0</v>
      </c>
      <c r="AZ548" s="23"/>
      <c r="BA548" s="3"/>
    </row>
    <row r="549" spans="1:53" s="426" customFormat="1" x14ac:dyDescent="0.2">
      <c r="A549" s="55"/>
      <c r="B549" s="10" t="s">
        <v>160</v>
      </c>
      <c r="C549" s="10"/>
      <c r="D549" s="69" t="s">
        <v>97</v>
      </c>
      <c r="E549" s="214">
        <v>94</v>
      </c>
      <c r="F549" s="214">
        <v>57</v>
      </c>
      <c r="G549" s="214">
        <v>47</v>
      </c>
      <c r="H549" s="214">
        <v>28</v>
      </c>
      <c r="I549" s="214">
        <v>45</v>
      </c>
      <c r="J549" s="10"/>
      <c r="K549" s="3"/>
      <c r="L549" s="3"/>
      <c r="M549" s="320">
        <v>20140.509999999998</v>
      </c>
      <c r="N549" s="320">
        <v>8340.99</v>
      </c>
      <c r="O549" s="320">
        <v>5022.53</v>
      </c>
      <c r="P549" s="320">
        <v>3451.85</v>
      </c>
      <c r="Q549" s="320">
        <v>34549.370000000003</v>
      </c>
      <c r="R549" s="10"/>
      <c r="S549" s="3"/>
      <c r="T549" s="3"/>
      <c r="U549" s="320">
        <v>178.234601769911</v>
      </c>
      <c r="V549" s="320">
        <v>73.8140707964602</v>
      </c>
      <c r="W549" s="320">
        <v>45.248018018018001</v>
      </c>
      <c r="X549" s="320">
        <v>31.380454545454601</v>
      </c>
      <c r="Y549" s="320">
        <v>305.746637168142</v>
      </c>
      <c r="Z549" s="10"/>
      <c r="AA549" s="3"/>
      <c r="AB549" s="10" t="s">
        <v>171</v>
      </c>
      <c r="AC549" s="10"/>
      <c r="AD549" s="69" t="s">
        <v>64</v>
      </c>
      <c r="AE549" s="434">
        <v>138</v>
      </c>
      <c r="AF549" s="434">
        <v>61</v>
      </c>
      <c r="AG549" s="434">
        <v>33</v>
      </c>
      <c r="AH549" s="434">
        <v>27</v>
      </c>
      <c r="AI549" s="434">
        <v>20</v>
      </c>
      <c r="AJ549" s="23"/>
      <c r="AK549" s="3"/>
      <c r="AL549" s="3"/>
      <c r="AM549" s="366">
        <v>120617.46</v>
      </c>
      <c r="AN549" s="366">
        <v>17723.900000000001</v>
      </c>
      <c r="AO549" s="366">
        <v>3160.56</v>
      </c>
      <c r="AP549" s="366">
        <v>2016.46</v>
      </c>
      <c r="AQ549" s="366">
        <v>20904.3</v>
      </c>
      <c r="AR549" s="23"/>
      <c r="AS549" s="3"/>
      <c r="AT549" s="3"/>
      <c r="AU549" s="366">
        <v>861.55328571428595</v>
      </c>
      <c r="AV549" s="366">
        <v>126.599285714286</v>
      </c>
      <c r="AW549" s="366">
        <v>23.239411764705899</v>
      </c>
      <c r="AX549" s="366">
        <v>15.1613533834586</v>
      </c>
      <c r="AY549" s="366">
        <v>151.480434782609</v>
      </c>
      <c r="AZ549" s="23"/>
      <c r="BA549" s="3"/>
    </row>
    <row r="550" spans="1:53" s="426" customFormat="1" x14ac:dyDescent="0.2">
      <c r="A550" s="55"/>
      <c r="B550" s="10" t="s">
        <v>161</v>
      </c>
      <c r="C550" s="10"/>
      <c r="D550" s="69" t="s">
        <v>162</v>
      </c>
      <c r="E550" s="214">
        <v>1</v>
      </c>
      <c r="F550" s="214"/>
      <c r="G550" s="214"/>
      <c r="H550" s="214"/>
      <c r="I550" s="214"/>
      <c r="J550" s="10"/>
      <c r="K550" s="3"/>
      <c r="L550" s="3"/>
      <c r="M550" s="320">
        <v>71.62</v>
      </c>
      <c r="N550" s="320">
        <v>0</v>
      </c>
      <c r="O550" s="320">
        <v>0</v>
      </c>
      <c r="P550" s="320">
        <v>0</v>
      </c>
      <c r="Q550" s="320">
        <v>0</v>
      </c>
      <c r="R550" s="10"/>
      <c r="S550" s="3"/>
      <c r="T550" s="3"/>
      <c r="U550" s="320">
        <v>71.62</v>
      </c>
      <c r="V550" s="320">
        <v>0</v>
      </c>
      <c r="W550" s="320">
        <v>0</v>
      </c>
      <c r="X550" s="320">
        <v>0</v>
      </c>
      <c r="Y550" s="320">
        <v>0</v>
      </c>
      <c r="Z550" s="10"/>
      <c r="AA550" s="3"/>
      <c r="AB550" s="10" t="s">
        <v>171</v>
      </c>
      <c r="AC550" s="10"/>
      <c r="AD550" s="69" t="s">
        <v>97</v>
      </c>
      <c r="AE550" s="434">
        <v>146</v>
      </c>
      <c r="AF550" s="434">
        <v>48</v>
      </c>
      <c r="AG550" s="434">
        <v>26</v>
      </c>
      <c r="AH550" s="434">
        <v>22</v>
      </c>
      <c r="AI550" s="434">
        <v>18</v>
      </c>
      <c r="AJ550" s="23"/>
      <c r="AK550" s="3"/>
      <c r="AL550" s="3"/>
      <c r="AM550" s="366">
        <v>267226.31</v>
      </c>
      <c r="AN550" s="366">
        <v>42275.63</v>
      </c>
      <c r="AO550" s="366">
        <v>4785.41</v>
      </c>
      <c r="AP550" s="366">
        <v>4473.21</v>
      </c>
      <c r="AQ550" s="366">
        <v>24325.919999999998</v>
      </c>
      <c r="AR550" s="23"/>
      <c r="AS550" s="3"/>
      <c r="AT550" s="3"/>
      <c r="AU550" s="366">
        <v>1702.0784076433099</v>
      </c>
      <c r="AV550" s="366">
        <v>269.27152866242102</v>
      </c>
      <c r="AW550" s="366">
        <v>32.333851351351299</v>
      </c>
      <c r="AX550" s="366">
        <v>29.623907284768201</v>
      </c>
      <c r="AY550" s="366">
        <v>154.94216560509599</v>
      </c>
      <c r="AZ550" s="23"/>
      <c r="BA550" s="3"/>
    </row>
    <row r="551" spans="1:53" s="426" customFormat="1" x14ac:dyDescent="0.2">
      <c r="A551" s="55"/>
      <c r="B551" s="10" t="s">
        <v>171</v>
      </c>
      <c r="C551" s="10"/>
      <c r="D551" s="69" t="s">
        <v>64</v>
      </c>
      <c r="E551" s="214">
        <v>617</v>
      </c>
      <c r="F551" s="214">
        <v>296</v>
      </c>
      <c r="G551" s="214">
        <v>206</v>
      </c>
      <c r="H551" s="214">
        <v>150</v>
      </c>
      <c r="I551" s="214">
        <v>160</v>
      </c>
      <c r="J551" s="10"/>
      <c r="K551" s="3"/>
      <c r="L551" s="3"/>
      <c r="M551" s="320">
        <v>100643.9200000001</v>
      </c>
      <c r="N551" s="320">
        <v>26256.66</v>
      </c>
      <c r="O551" s="320">
        <v>13168.24</v>
      </c>
      <c r="P551" s="320">
        <v>18067.830000000002</v>
      </c>
      <c r="Q551" s="320">
        <v>83139.150000000009</v>
      </c>
      <c r="R551" s="10"/>
      <c r="S551" s="3"/>
      <c r="T551" s="3"/>
      <c r="U551" s="320">
        <v>120.43477527322425</v>
      </c>
      <c r="V551" s="320">
        <v>45.555955601092897</v>
      </c>
      <c r="W551" s="320">
        <v>9.8437774502578996</v>
      </c>
      <c r="X551" s="320">
        <v>13.93755163275255</v>
      </c>
      <c r="Y551" s="320">
        <v>56.112746476847825</v>
      </c>
      <c r="Z551" s="10"/>
      <c r="AA551" s="3"/>
      <c r="AB551" s="10" t="s">
        <v>171</v>
      </c>
      <c r="AC551" s="10"/>
      <c r="AD551" s="69" t="s">
        <v>166</v>
      </c>
      <c r="AE551" s="434">
        <v>2</v>
      </c>
      <c r="AF551" s="434">
        <v>1</v>
      </c>
      <c r="AG551" s="434">
        <v>1</v>
      </c>
      <c r="AH551" s="434"/>
      <c r="AI551" s="434"/>
      <c r="AJ551" s="23"/>
      <c r="AK551" s="3"/>
      <c r="AL551" s="3"/>
      <c r="AM551" s="366">
        <v>497.93</v>
      </c>
      <c r="AN551" s="366">
        <v>20.55</v>
      </c>
      <c r="AO551" s="366">
        <v>9.3699999999999992</v>
      </c>
      <c r="AP551" s="366">
        <v>0</v>
      </c>
      <c r="AQ551" s="366">
        <v>0</v>
      </c>
      <c r="AR551" s="23"/>
      <c r="AS551" s="3"/>
      <c r="AT551" s="3"/>
      <c r="AU551" s="366">
        <v>248.965</v>
      </c>
      <c r="AV551" s="366">
        <v>10.275</v>
      </c>
      <c r="AW551" s="366">
        <v>4.6849999999999996</v>
      </c>
      <c r="AX551" s="366">
        <v>0</v>
      </c>
      <c r="AY551" s="366">
        <v>0</v>
      </c>
      <c r="AZ551" s="23"/>
      <c r="BA551" s="3"/>
    </row>
    <row r="552" spans="1:53" s="426" customFormat="1" x14ac:dyDescent="0.2">
      <c r="A552" s="55"/>
      <c r="B552" s="10" t="s">
        <v>171</v>
      </c>
      <c r="C552" s="10"/>
      <c r="D552" s="69" t="s">
        <v>97</v>
      </c>
      <c r="E552" s="214">
        <v>566</v>
      </c>
      <c r="F552" s="214">
        <v>279</v>
      </c>
      <c r="G552" s="214">
        <v>213</v>
      </c>
      <c r="H552" s="214">
        <v>171</v>
      </c>
      <c r="I552" s="214">
        <v>224</v>
      </c>
      <c r="J552" s="10"/>
      <c r="K552" s="3"/>
      <c r="L552" s="3"/>
      <c r="M552" s="320">
        <v>115602.53</v>
      </c>
      <c r="N552" s="320">
        <v>29972.31</v>
      </c>
      <c r="O552" s="320">
        <v>18965.96</v>
      </c>
      <c r="P552" s="320">
        <v>18432.330000000002</v>
      </c>
      <c r="Q552" s="320">
        <v>169960.68</v>
      </c>
      <c r="R552" s="10"/>
      <c r="S552" s="3"/>
      <c r="T552" s="3"/>
      <c r="U552" s="320">
        <v>106.243115727003</v>
      </c>
      <c r="V552" s="320">
        <v>22.2346513353116</v>
      </c>
      <c r="W552" s="320">
        <v>14.455762195121951</v>
      </c>
      <c r="X552" s="320">
        <v>14.070480916030551</v>
      </c>
      <c r="Y552" s="320">
        <v>127.789984962406</v>
      </c>
      <c r="Z552" s="10"/>
      <c r="AA552" s="3"/>
      <c r="AB552" s="10" t="s">
        <v>173</v>
      </c>
      <c r="AC552" s="10"/>
      <c r="AD552" s="69" t="s">
        <v>100</v>
      </c>
      <c r="AE552" s="434">
        <v>4</v>
      </c>
      <c r="AF552" s="434">
        <v>2</v>
      </c>
      <c r="AG552" s="434">
        <v>1</v>
      </c>
      <c r="AH552" s="434"/>
      <c r="AI552" s="434"/>
      <c r="AJ552" s="23"/>
      <c r="AK552" s="3"/>
      <c r="AL552" s="3"/>
      <c r="AM552" s="366">
        <v>2330.64</v>
      </c>
      <c r="AN552" s="366">
        <v>1500.09</v>
      </c>
      <c r="AO552" s="366">
        <v>968.2</v>
      </c>
      <c r="AP552" s="366">
        <v>0</v>
      </c>
      <c r="AQ552" s="366">
        <v>0</v>
      </c>
      <c r="AR552" s="23"/>
      <c r="AS552" s="3"/>
      <c r="AT552" s="3"/>
      <c r="AU552" s="366">
        <v>466.12799999999999</v>
      </c>
      <c r="AV552" s="366">
        <v>300.01799999999997</v>
      </c>
      <c r="AW552" s="366">
        <v>193.64</v>
      </c>
      <c r="AX552" s="366">
        <v>0</v>
      </c>
      <c r="AY552" s="366">
        <v>0</v>
      </c>
      <c r="AZ552" s="23"/>
      <c r="BA552" s="3"/>
    </row>
    <row r="553" spans="1:53" s="426" customFormat="1" x14ac:dyDescent="0.2">
      <c r="A553" s="55"/>
      <c r="B553" s="10" t="s">
        <v>171</v>
      </c>
      <c r="C553" s="10"/>
      <c r="D553" s="69" t="s">
        <v>166</v>
      </c>
      <c r="E553" s="214">
        <v>3</v>
      </c>
      <c r="F553" s="214">
        <v>3</v>
      </c>
      <c r="G553" s="214">
        <v>2</v>
      </c>
      <c r="H553" s="214">
        <v>1</v>
      </c>
      <c r="I553" s="214">
        <v>1</v>
      </c>
      <c r="J553" s="10"/>
      <c r="K553" s="3"/>
      <c r="L553" s="3"/>
      <c r="M553" s="320">
        <v>302.12</v>
      </c>
      <c r="N553" s="320">
        <v>216.44</v>
      </c>
      <c r="O553" s="320">
        <v>80.58</v>
      </c>
      <c r="P553" s="320">
        <v>16.07</v>
      </c>
      <c r="Q553" s="320">
        <v>15</v>
      </c>
      <c r="R553" s="10"/>
      <c r="S553" s="3"/>
      <c r="T553" s="3"/>
      <c r="U553" s="320">
        <v>100.706666666667</v>
      </c>
      <c r="V553" s="320">
        <v>72.146666666666704</v>
      </c>
      <c r="W553" s="320">
        <v>26.86</v>
      </c>
      <c r="X553" s="320">
        <v>5.35666666666667</v>
      </c>
      <c r="Y553" s="320">
        <v>5</v>
      </c>
      <c r="Z553" s="10"/>
      <c r="AA553" s="3"/>
      <c r="AB553" s="10" t="s">
        <v>173</v>
      </c>
      <c r="AC553" s="10"/>
      <c r="AD553" s="69" t="s">
        <v>77</v>
      </c>
      <c r="AE553" s="434">
        <v>15</v>
      </c>
      <c r="AF553" s="434">
        <v>6</v>
      </c>
      <c r="AG553" s="434">
        <v>3</v>
      </c>
      <c r="AH553" s="434">
        <v>3</v>
      </c>
      <c r="AI553" s="434">
        <v>2</v>
      </c>
      <c r="AJ553" s="23"/>
      <c r="AK553" s="3"/>
      <c r="AL553" s="3"/>
      <c r="AM553" s="366">
        <v>7137.12</v>
      </c>
      <c r="AN553" s="366">
        <v>4034.03</v>
      </c>
      <c r="AO553" s="366">
        <v>266.99</v>
      </c>
      <c r="AP553" s="366">
        <v>326.52</v>
      </c>
      <c r="AQ553" s="366">
        <v>4046.27</v>
      </c>
      <c r="AR553" s="23"/>
      <c r="AS553" s="3"/>
      <c r="AT553" s="3"/>
      <c r="AU553" s="366">
        <v>475.80799999999999</v>
      </c>
      <c r="AV553" s="366">
        <v>268.93533333333301</v>
      </c>
      <c r="AW553" s="366">
        <v>17.799333333333301</v>
      </c>
      <c r="AX553" s="366">
        <v>23.322857142857099</v>
      </c>
      <c r="AY553" s="366">
        <v>269.75133333333298</v>
      </c>
      <c r="AZ553" s="23"/>
      <c r="BA553" s="3"/>
    </row>
    <row r="554" spans="1:53" s="426" customFormat="1" x14ac:dyDescent="0.2">
      <c r="A554" s="55"/>
      <c r="B554" s="10" t="s">
        <v>171</v>
      </c>
      <c r="C554" s="10"/>
      <c r="D554" s="69" t="s">
        <v>167</v>
      </c>
      <c r="E554" s="214">
        <v>3</v>
      </c>
      <c r="F554" s="214">
        <v>1</v>
      </c>
      <c r="G554" s="214">
        <v>1</v>
      </c>
      <c r="H554" s="214">
        <v>1</v>
      </c>
      <c r="I554" s="214"/>
      <c r="J554" s="10"/>
      <c r="K554" s="3"/>
      <c r="L554" s="3"/>
      <c r="M554" s="320">
        <v>429.28999999999996</v>
      </c>
      <c r="N554" s="320">
        <v>59.99</v>
      </c>
      <c r="O554" s="320">
        <v>56.35</v>
      </c>
      <c r="P554" s="320">
        <v>68.38</v>
      </c>
      <c r="Q554" s="320">
        <v>0</v>
      </c>
      <c r="R554" s="10"/>
      <c r="S554" s="3"/>
      <c r="T554" s="3"/>
      <c r="U554" s="320">
        <v>172.98</v>
      </c>
      <c r="V554" s="320">
        <v>14.9975</v>
      </c>
      <c r="W554" s="320">
        <v>14.0875</v>
      </c>
      <c r="X554" s="320">
        <v>17.094999999999999</v>
      </c>
      <c r="Y554" s="320">
        <v>0</v>
      </c>
      <c r="Z554" s="10"/>
      <c r="AA554" s="3"/>
      <c r="AB554" s="10" t="s">
        <v>174</v>
      </c>
      <c r="AC554" s="10"/>
      <c r="AD554" s="69" t="s">
        <v>175</v>
      </c>
      <c r="AE554" s="434">
        <v>6</v>
      </c>
      <c r="AF554" s="434">
        <v>4</v>
      </c>
      <c r="AG554" s="434">
        <v>3</v>
      </c>
      <c r="AH554" s="434">
        <v>2</v>
      </c>
      <c r="AI554" s="434">
        <v>1</v>
      </c>
      <c r="AJ554" s="23"/>
      <c r="AK554" s="3"/>
      <c r="AL554" s="3"/>
      <c r="AM554" s="366">
        <v>932.06</v>
      </c>
      <c r="AN554" s="366">
        <v>185.2</v>
      </c>
      <c r="AO554" s="366">
        <v>129.69</v>
      </c>
      <c r="AP554" s="366">
        <v>59.8</v>
      </c>
      <c r="AQ554" s="366">
        <v>384.24</v>
      </c>
      <c r="AR554" s="23"/>
      <c r="AS554" s="3"/>
      <c r="AT554" s="3"/>
      <c r="AU554" s="366">
        <v>155.34333333333299</v>
      </c>
      <c r="AV554" s="366">
        <v>30.866666666666699</v>
      </c>
      <c r="AW554" s="366">
        <v>25.937999999999999</v>
      </c>
      <c r="AX554" s="366">
        <v>9.9666666666666703</v>
      </c>
      <c r="AY554" s="366">
        <v>64.040000000000006</v>
      </c>
      <c r="AZ554" s="23"/>
      <c r="BA554" s="3"/>
    </row>
    <row r="555" spans="1:53" s="426" customFormat="1" x14ac:dyDescent="0.2">
      <c r="A555" s="55"/>
      <c r="B555" s="10" t="s">
        <v>172</v>
      </c>
      <c r="C555" s="10"/>
      <c r="D555" s="69" t="s">
        <v>166</v>
      </c>
      <c r="E555" s="214">
        <v>24</v>
      </c>
      <c r="F555" s="214">
        <v>8</v>
      </c>
      <c r="G555" s="214">
        <v>1</v>
      </c>
      <c r="H555" s="214"/>
      <c r="I555" s="214">
        <v>1</v>
      </c>
      <c r="J555" s="10"/>
      <c r="K555" s="3"/>
      <c r="L555" s="3"/>
      <c r="M555" s="320">
        <v>3357.94</v>
      </c>
      <c r="N555" s="320">
        <v>404.36</v>
      </c>
      <c r="O555" s="320">
        <v>21.45</v>
      </c>
      <c r="P555" s="320">
        <v>0</v>
      </c>
      <c r="Q555" s="320">
        <v>653.16</v>
      </c>
      <c r="R555" s="10"/>
      <c r="S555" s="3"/>
      <c r="T555" s="3"/>
      <c r="U555" s="320">
        <v>134.3176</v>
      </c>
      <c r="V555" s="320">
        <v>16.174399999999999</v>
      </c>
      <c r="W555" s="320">
        <v>0.89375000000000004</v>
      </c>
      <c r="X555" s="320">
        <v>0</v>
      </c>
      <c r="Y555" s="320">
        <v>26.1264</v>
      </c>
      <c r="Z555" s="10"/>
      <c r="AA555" s="3"/>
      <c r="AB555" s="10" t="s">
        <v>176</v>
      </c>
      <c r="AC555" s="10"/>
      <c r="AD555" s="69" t="s">
        <v>177</v>
      </c>
      <c r="AE555" s="434">
        <v>37</v>
      </c>
      <c r="AF555" s="434">
        <v>28</v>
      </c>
      <c r="AG555" s="434">
        <v>24</v>
      </c>
      <c r="AH555" s="434">
        <v>25</v>
      </c>
      <c r="AI555" s="434">
        <v>19</v>
      </c>
      <c r="AJ555" s="23"/>
      <c r="AK555" s="3"/>
      <c r="AL555" s="3"/>
      <c r="AM555" s="366">
        <v>10356.86</v>
      </c>
      <c r="AN555" s="366">
        <v>8376.67</v>
      </c>
      <c r="AO555" s="366">
        <v>6983.89</v>
      </c>
      <c r="AP555" s="366">
        <v>9017.7000000000007</v>
      </c>
      <c r="AQ555" s="366">
        <v>62682.76</v>
      </c>
      <c r="AR555" s="23"/>
      <c r="AS555" s="3"/>
      <c r="AT555" s="3"/>
      <c r="AU555" s="366">
        <v>252.60634146341499</v>
      </c>
      <c r="AV555" s="366">
        <v>204.30902439024399</v>
      </c>
      <c r="AW555" s="366">
        <v>249.424642857143</v>
      </c>
      <c r="AX555" s="366">
        <v>231.223076923077</v>
      </c>
      <c r="AY555" s="366">
        <v>1528.8478048780501</v>
      </c>
      <c r="AZ555" s="23"/>
      <c r="BA555" s="3"/>
    </row>
    <row r="556" spans="1:53" s="426" customFormat="1" x14ac:dyDescent="0.2">
      <c r="A556" s="55"/>
      <c r="B556" s="10" t="s">
        <v>173</v>
      </c>
      <c r="C556" s="10"/>
      <c r="D556" s="69" t="s">
        <v>100</v>
      </c>
      <c r="E556" s="214">
        <v>33</v>
      </c>
      <c r="F556" s="214">
        <v>17</v>
      </c>
      <c r="G556" s="214">
        <v>14</v>
      </c>
      <c r="H556" s="214">
        <v>9</v>
      </c>
      <c r="I556" s="214">
        <v>14</v>
      </c>
      <c r="J556" s="10"/>
      <c r="K556" s="3"/>
      <c r="L556" s="3"/>
      <c r="M556" s="320">
        <v>5919.01</v>
      </c>
      <c r="N556" s="320">
        <v>1640.9</v>
      </c>
      <c r="O556" s="320">
        <v>991.57</v>
      </c>
      <c r="P556" s="320">
        <v>863.29</v>
      </c>
      <c r="Q556" s="320">
        <v>16640.89</v>
      </c>
      <c r="R556" s="10"/>
      <c r="S556" s="3"/>
      <c r="T556" s="3"/>
      <c r="U556" s="320">
        <v>159.97324324324299</v>
      </c>
      <c r="V556" s="320">
        <v>44.348648648648599</v>
      </c>
      <c r="W556" s="320">
        <v>27.543611111111101</v>
      </c>
      <c r="X556" s="320">
        <v>23.9802777777778</v>
      </c>
      <c r="Y556" s="320">
        <v>449.753783783784</v>
      </c>
      <c r="Z556" s="10"/>
      <c r="AA556" s="3"/>
      <c r="AB556" s="10" t="s">
        <v>178</v>
      </c>
      <c r="AC556" s="10"/>
      <c r="AD556" s="69" t="s">
        <v>179</v>
      </c>
      <c r="AE556" s="434">
        <v>16</v>
      </c>
      <c r="AF556" s="434">
        <v>9</v>
      </c>
      <c r="AG556" s="434">
        <v>5</v>
      </c>
      <c r="AH556" s="434">
        <v>4</v>
      </c>
      <c r="AI556" s="434">
        <v>4</v>
      </c>
      <c r="AJ556" s="23"/>
      <c r="AK556" s="3"/>
      <c r="AL556" s="3"/>
      <c r="AM556" s="366">
        <v>6386.8</v>
      </c>
      <c r="AN556" s="366">
        <v>2720.5</v>
      </c>
      <c r="AO556" s="366">
        <v>1000.18</v>
      </c>
      <c r="AP556" s="366">
        <v>455.65</v>
      </c>
      <c r="AQ556" s="366">
        <v>4570.0200000000004</v>
      </c>
      <c r="AR556" s="23"/>
      <c r="AS556" s="3"/>
      <c r="AT556" s="3"/>
      <c r="AU556" s="366">
        <v>399.17500000000001</v>
      </c>
      <c r="AV556" s="366">
        <v>170.03125</v>
      </c>
      <c r="AW556" s="366">
        <v>62.511249999999997</v>
      </c>
      <c r="AX556" s="366">
        <v>28.478124999999999</v>
      </c>
      <c r="AY556" s="366">
        <v>285.62625000000003</v>
      </c>
      <c r="AZ556" s="23"/>
      <c r="BA556" s="3"/>
    </row>
    <row r="557" spans="1:53" s="426" customFormat="1" x14ac:dyDescent="0.2">
      <c r="A557" s="55"/>
      <c r="B557" s="10" t="s">
        <v>173</v>
      </c>
      <c r="C557" s="10"/>
      <c r="D557" s="69" t="s">
        <v>77</v>
      </c>
      <c r="E557" s="214">
        <v>78</v>
      </c>
      <c r="F557" s="214">
        <v>50</v>
      </c>
      <c r="G557" s="214">
        <v>40</v>
      </c>
      <c r="H557" s="214">
        <v>38</v>
      </c>
      <c r="I557" s="214">
        <v>49</v>
      </c>
      <c r="J557" s="10"/>
      <c r="K557" s="3"/>
      <c r="L557" s="3"/>
      <c r="M557" s="320">
        <v>12514.13</v>
      </c>
      <c r="N557" s="320">
        <v>6882.57</v>
      </c>
      <c r="O557" s="320">
        <v>4914.13</v>
      </c>
      <c r="P557" s="320">
        <v>5918.89</v>
      </c>
      <c r="Q557" s="320">
        <v>42366.43</v>
      </c>
      <c r="R557" s="10"/>
      <c r="S557" s="3"/>
      <c r="T557" s="3"/>
      <c r="U557" s="320">
        <v>139.04588888888901</v>
      </c>
      <c r="V557" s="320">
        <v>76.472999999999999</v>
      </c>
      <c r="W557" s="320">
        <v>57.141046511627898</v>
      </c>
      <c r="X557" s="320">
        <v>66.504382022471901</v>
      </c>
      <c r="Y557" s="320">
        <v>476.027303370786</v>
      </c>
      <c r="Z557" s="10"/>
      <c r="AA557" s="3"/>
      <c r="AB557" s="10" t="s">
        <v>181</v>
      </c>
      <c r="AC557" s="10"/>
      <c r="AD557" s="69" t="s">
        <v>68</v>
      </c>
      <c r="AE557" s="434">
        <v>1</v>
      </c>
      <c r="AF557" s="434">
        <v>1</v>
      </c>
      <c r="AG557" s="434"/>
      <c r="AH557" s="434">
        <v>1</v>
      </c>
      <c r="AI557" s="434">
        <v>1</v>
      </c>
      <c r="AJ557" s="23"/>
      <c r="AK557" s="3"/>
      <c r="AL557" s="3"/>
      <c r="AM557" s="366">
        <v>39</v>
      </c>
      <c r="AN557" s="366">
        <v>55</v>
      </c>
      <c r="AO557" s="366"/>
      <c r="AP557" s="366">
        <v>33.450000000000003</v>
      </c>
      <c r="AQ557" s="366">
        <v>55.11</v>
      </c>
      <c r="AR557" s="23"/>
      <c r="AS557" s="3"/>
      <c r="AT557" s="3"/>
      <c r="AU557" s="366">
        <v>39</v>
      </c>
      <c r="AV557" s="366">
        <v>55</v>
      </c>
      <c r="AW557" s="366"/>
      <c r="AX557" s="366">
        <v>33.450000000000003</v>
      </c>
      <c r="AY557" s="366">
        <v>55.11</v>
      </c>
      <c r="AZ557" s="23"/>
      <c r="BA557" s="3"/>
    </row>
    <row r="558" spans="1:53" s="426" customFormat="1" x14ac:dyDescent="0.2">
      <c r="A558" s="55"/>
      <c r="B558" s="10" t="s">
        <v>174</v>
      </c>
      <c r="C558" s="10"/>
      <c r="D558" s="69" t="s">
        <v>175</v>
      </c>
      <c r="E558" s="214">
        <v>26</v>
      </c>
      <c r="F558" s="214">
        <v>15</v>
      </c>
      <c r="G558" s="214">
        <v>12</v>
      </c>
      <c r="H558" s="214">
        <v>9</v>
      </c>
      <c r="I558" s="214">
        <v>13</v>
      </c>
      <c r="J558" s="10"/>
      <c r="K558" s="3"/>
      <c r="L558" s="3"/>
      <c r="M558" s="320">
        <v>7930.09</v>
      </c>
      <c r="N558" s="320">
        <v>2585.98</v>
      </c>
      <c r="O558" s="320">
        <v>1414.45</v>
      </c>
      <c r="P558" s="320">
        <v>1614.34</v>
      </c>
      <c r="Q558" s="320">
        <v>17079.97</v>
      </c>
      <c r="R558" s="10"/>
      <c r="S558" s="3"/>
      <c r="T558" s="3"/>
      <c r="U558" s="320">
        <v>264.33633333333302</v>
      </c>
      <c r="V558" s="320">
        <v>86.1993333333333</v>
      </c>
      <c r="W558" s="320">
        <v>50.516071428571401</v>
      </c>
      <c r="X558" s="320">
        <v>57.655000000000001</v>
      </c>
      <c r="Y558" s="320">
        <v>569.33233333333305</v>
      </c>
      <c r="Z558" s="10"/>
      <c r="AA558" s="3"/>
      <c r="AB558" s="10" t="s">
        <v>181</v>
      </c>
      <c r="AC558" s="10"/>
      <c r="AD558" s="69" t="s">
        <v>182</v>
      </c>
      <c r="AE558" s="434">
        <v>32</v>
      </c>
      <c r="AF558" s="434">
        <v>12</v>
      </c>
      <c r="AG558" s="434">
        <v>12</v>
      </c>
      <c r="AH558" s="434">
        <v>10</v>
      </c>
      <c r="AI558" s="434">
        <v>9</v>
      </c>
      <c r="AJ558" s="23"/>
      <c r="AK558" s="3"/>
      <c r="AL558" s="3"/>
      <c r="AM558" s="366">
        <v>28670.53</v>
      </c>
      <c r="AN558" s="366">
        <v>2322.48</v>
      </c>
      <c r="AO558" s="366">
        <v>3341.71</v>
      </c>
      <c r="AP558" s="366">
        <v>1728.56</v>
      </c>
      <c r="AQ558" s="366">
        <v>15863.55</v>
      </c>
      <c r="AR558" s="23"/>
      <c r="AS558" s="3"/>
      <c r="AT558" s="3"/>
      <c r="AU558" s="366">
        <v>895.95406249999996</v>
      </c>
      <c r="AV558" s="366">
        <v>72.577500000000001</v>
      </c>
      <c r="AW558" s="366">
        <v>104.4284375</v>
      </c>
      <c r="AX558" s="366">
        <v>54.017499999999998</v>
      </c>
      <c r="AY558" s="366">
        <v>495.73593749999998</v>
      </c>
      <c r="AZ558" s="23"/>
      <c r="BA558" s="3"/>
    </row>
    <row r="559" spans="1:53" s="426" customFormat="1" x14ac:dyDescent="0.2">
      <c r="A559" s="55"/>
      <c r="B559" s="10" t="s">
        <v>176</v>
      </c>
      <c r="C559" s="10"/>
      <c r="D559" s="69" t="s">
        <v>177</v>
      </c>
      <c r="E559" s="214">
        <v>437</v>
      </c>
      <c r="F559" s="214">
        <v>274</v>
      </c>
      <c r="G559" s="214">
        <v>182</v>
      </c>
      <c r="H559" s="214">
        <v>222</v>
      </c>
      <c r="I559" s="214">
        <v>314</v>
      </c>
      <c r="J559" s="10"/>
      <c r="K559" s="3"/>
      <c r="L559" s="3"/>
      <c r="M559" s="320">
        <v>82702.9200000001</v>
      </c>
      <c r="N559" s="320">
        <v>33166.19</v>
      </c>
      <c r="O559" s="320">
        <v>18002</v>
      </c>
      <c r="P559" s="320">
        <v>38060.53</v>
      </c>
      <c r="Q559" s="320">
        <v>247129.96</v>
      </c>
      <c r="R559" s="10"/>
      <c r="S559" s="3"/>
      <c r="T559" s="3"/>
      <c r="U559" s="320">
        <v>143.58145833333299</v>
      </c>
      <c r="V559" s="320">
        <v>57.580190972222198</v>
      </c>
      <c r="W559" s="320">
        <v>42.457547169811299</v>
      </c>
      <c r="X559" s="320">
        <v>66.307543554006998</v>
      </c>
      <c r="Y559" s="320">
        <v>430.54</v>
      </c>
      <c r="Z559" s="10"/>
      <c r="AA559" s="3"/>
      <c r="AB559" s="10" t="s">
        <v>183</v>
      </c>
      <c r="AC559" s="10"/>
      <c r="AD559" s="69" t="s">
        <v>86</v>
      </c>
      <c r="AE559" s="434">
        <v>1</v>
      </c>
      <c r="AF559" s="434">
        <v>1</v>
      </c>
      <c r="AG559" s="434">
        <v>1</v>
      </c>
      <c r="AH559" s="434"/>
      <c r="AI559" s="434"/>
      <c r="AJ559" s="23"/>
      <c r="AK559" s="3"/>
      <c r="AL559" s="3"/>
      <c r="AM559" s="366">
        <v>1513.22</v>
      </c>
      <c r="AN559" s="366">
        <v>20.98</v>
      </c>
      <c r="AO559" s="366">
        <v>16.45</v>
      </c>
      <c r="AP559" s="366">
        <v>0</v>
      </c>
      <c r="AQ559" s="366">
        <v>0</v>
      </c>
      <c r="AR559" s="23"/>
      <c r="AS559" s="3"/>
      <c r="AT559" s="3"/>
      <c r="AU559" s="366">
        <v>756.61</v>
      </c>
      <c r="AV559" s="366">
        <v>10.49</v>
      </c>
      <c r="AW559" s="366">
        <v>8.2249999999999996</v>
      </c>
      <c r="AX559" s="366">
        <v>0</v>
      </c>
      <c r="AY559" s="366">
        <v>0</v>
      </c>
      <c r="AZ559" s="23"/>
      <c r="BA559" s="3"/>
    </row>
    <row r="560" spans="1:53" s="426" customFormat="1" x14ac:dyDescent="0.2">
      <c r="A560" s="55"/>
      <c r="B560" s="10" t="s">
        <v>178</v>
      </c>
      <c r="C560" s="10"/>
      <c r="D560" s="69" t="s">
        <v>179</v>
      </c>
      <c r="E560" s="214">
        <v>89</v>
      </c>
      <c r="F560" s="214">
        <v>58</v>
      </c>
      <c r="G560" s="214">
        <v>53</v>
      </c>
      <c r="H560" s="214">
        <v>48</v>
      </c>
      <c r="I560" s="214">
        <v>49</v>
      </c>
      <c r="J560" s="10"/>
      <c r="K560" s="3"/>
      <c r="L560" s="3"/>
      <c r="M560" s="320">
        <v>18469.91</v>
      </c>
      <c r="N560" s="320">
        <v>9442.2800000000007</v>
      </c>
      <c r="O560" s="320">
        <v>6041.78</v>
      </c>
      <c r="P560" s="320">
        <v>6231</v>
      </c>
      <c r="Q560" s="320">
        <v>60131.83</v>
      </c>
      <c r="R560" s="10"/>
      <c r="S560" s="3"/>
      <c r="T560" s="3"/>
      <c r="U560" s="320">
        <v>181.077549019608</v>
      </c>
      <c r="V560" s="320">
        <v>92.5713725490196</v>
      </c>
      <c r="W560" s="320">
        <v>61.028080808080801</v>
      </c>
      <c r="X560" s="320">
        <v>64.237113402061894</v>
      </c>
      <c r="Y560" s="320">
        <v>589.52774509803896</v>
      </c>
      <c r="Z560" s="10"/>
      <c r="AA560" s="3"/>
      <c r="AB560" s="10" t="s">
        <v>184</v>
      </c>
      <c r="AC560" s="10"/>
      <c r="AD560" s="69" t="s">
        <v>185</v>
      </c>
      <c r="AE560" s="434">
        <v>42</v>
      </c>
      <c r="AF560" s="434">
        <v>36</v>
      </c>
      <c r="AG560" s="434">
        <v>32</v>
      </c>
      <c r="AH560" s="434">
        <v>33</v>
      </c>
      <c r="AI560" s="434">
        <v>32</v>
      </c>
      <c r="AJ560" s="23"/>
      <c r="AK560" s="3"/>
      <c r="AL560" s="3"/>
      <c r="AM560" s="366">
        <v>29472.49</v>
      </c>
      <c r="AN560" s="366">
        <v>3639.12</v>
      </c>
      <c r="AO560" s="366">
        <v>3465.18</v>
      </c>
      <c r="AP560" s="366">
        <v>4092.54</v>
      </c>
      <c r="AQ560" s="366">
        <v>13068.22</v>
      </c>
      <c r="AR560" s="23"/>
      <c r="AS560" s="3"/>
      <c r="AT560" s="3"/>
      <c r="AU560" s="366">
        <v>627.07425531914896</v>
      </c>
      <c r="AV560" s="366">
        <v>77.428085106382994</v>
      </c>
      <c r="AW560" s="366">
        <v>78.754090909090905</v>
      </c>
      <c r="AX560" s="366">
        <v>88.968260869565199</v>
      </c>
      <c r="AY560" s="366">
        <v>278.04723404255299</v>
      </c>
      <c r="AZ560" s="23"/>
      <c r="BA560" s="3"/>
    </row>
    <row r="561" spans="1:53" s="426" customFormat="1" x14ac:dyDescent="0.2">
      <c r="A561" s="55"/>
      <c r="B561" s="10" t="s">
        <v>180</v>
      </c>
      <c r="C561" s="10"/>
      <c r="D561" s="69" t="s">
        <v>105</v>
      </c>
      <c r="E561" s="214">
        <v>1</v>
      </c>
      <c r="F561" s="214"/>
      <c r="G561" s="214"/>
      <c r="H561" s="214"/>
      <c r="I561" s="214"/>
      <c r="J561" s="10"/>
      <c r="K561" s="3"/>
      <c r="L561" s="3"/>
      <c r="M561" s="320">
        <v>123.12</v>
      </c>
      <c r="N561" s="320">
        <v>0</v>
      </c>
      <c r="O561" s="320">
        <v>0</v>
      </c>
      <c r="P561" s="320">
        <v>0</v>
      </c>
      <c r="Q561" s="320">
        <v>0</v>
      </c>
      <c r="R561" s="10"/>
      <c r="S561" s="3"/>
      <c r="T561" s="3"/>
      <c r="U561" s="320">
        <v>123.12</v>
      </c>
      <c r="V561" s="320">
        <v>0</v>
      </c>
      <c r="W561" s="320">
        <v>0</v>
      </c>
      <c r="X561" s="320">
        <v>0</v>
      </c>
      <c r="Y561" s="320">
        <v>0</v>
      </c>
      <c r="Z561" s="10"/>
      <c r="AA561" s="3"/>
      <c r="AB561" s="10" t="s">
        <v>189</v>
      </c>
      <c r="AC561" s="10"/>
      <c r="AD561" s="69" t="s">
        <v>70</v>
      </c>
      <c r="AE561" s="434">
        <v>15</v>
      </c>
      <c r="AF561" s="434">
        <v>3</v>
      </c>
      <c r="AG561" s="434">
        <v>3</v>
      </c>
      <c r="AH561" s="434">
        <v>3</v>
      </c>
      <c r="AI561" s="434">
        <v>3</v>
      </c>
      <c r="AJ561" s="23"/>
      <c r="AK561" s="3"/>
      <c r="AL561" s="3"/>
      <c r="AM561" s="366">
        <v>8979.8700000000008</v>
      </c>
      <c r="AN561" s="366">
        <v>153.74</v>
      </c>
      <c r="AO561" s="366">
        <v>133.05000000000001</v>
      </c>
      <c r="AP561" s="366">
        <v>140.94</v>
      </c>
      <c r="AQ561" s="366">
        <v>356.84</v>
      </c>
      <c r="AR561" s="23"/>
      <c r="AS561" s="3"/>
      <c r="AT561" s="3"/>
      <c r="AU561" s="366">
        <v>598.65800000000002</v>
      </c>
      <c r="AV561" s="366">
        <v>10.249333333333301</v>
      </c>
      <c r="AW561" s="366">
        <v>8.8699999999999992</v>
      </c>
      <c r="AX561" s="366">
        <v>9.3960000000000008</v>
      </c>
      <c r="AY561" s="366">
        <v>23.7893333333333</v>
      </c>
      <c r="AZ561" s="23"/>
      <c r="BA561" s="3"/>
    </row>
    <row r="562" spans="1:53" s="426" customFormat="1" x14ac:dyDescent="0.2">
      <c r="A562" s="55"/>
      <c r="B562" s="10" t="s">
        <v>181</v>
      </c>
      <c r="C562" s="10"/>
      <c r="D562" s="69" t="s">
        <v>182</v>
      </c>
      <c r="E562" s="214">
        <v>340</v>
      </c>
      <c r="F562" s="214">
        <v>172</v>
      </c>
      <c r="G562" s="214">
        <v>118</v>
      </c>
      <c r="H562" s="214">
        <v>93</v>
      </c>
      <c r="I562" s="214">
        <v>135</v>
      </c>
      <c r="J562" s="10"/>
      <c r="K562" s="3"/>
      <c r="L562" s="3"/>
      <c r="M562" s="320">
        <v>98863.999999999898</v>
      </c>
      <c r="N562" s="320">
        <v>27429.439999999999</v>
      </c>
      <c r="O562" s="320">
        <v>17581.98</v>
      </c>
      <c r="P562" s="320">
        <v>12772.4</v>
      </c>
      <c r="Q562" s="320">
        <v>200671.29</v>
      </c>
      <c r="R562" s="10"/>
      <c r="S562" s="3"/>
      <c r="T562" s="3"/>
      <c r="U562" s="320">
        <v>257.45833333333297</v>
      </c>
      <c r="V562" s="320">
        <v>71.430833333333297</v>
      </c>
      <c r="W562" s="320">
        <v>46.760585106382997</v>
      </c>
      <c r="X562" s="320">
        <v>33.879045092838197</v>
      </c>
      <c r="Y562" s="320">
        <v>522.58148437499995</v>
      </c>
      <c r="Z562" s="10"/>
      <c r="AA562" s="3"/>
      <c r="AB562" s="10" t="s">
        <v>191</v>
      </c>
      <c r="AC562" s="10"/>
      <c r="AD562" s="69" t="s">
        <v>192</v>
      </c>
      <c r="AE562" s="434">
        <v>19</v>
      </c>
      <c r="AF562" s="434">
        <v>6</v>
      </c>
      <c r="AG562" s="434">
        <v>6</v>
      </c>
      <c r="AH562" s="434">
        <v>1</v>
      </c>
      <c r="AI562" s="434"/>
      <c r="AJ562" s="23"/>
      <c r="AK562" s="3"/>
      <c r="AL562" s="3"/>
      <c r="AM562" s="366">
        <v>3727.6</v>
      </c>
      <c r="AN562" s="366">
        <v>1002.78</v>
      </c>
      <c r="AO562" s="366">
        <v>660.4</v>
      </c>
      <c r="AP562" s="366">
        <v>16.98</v>
      </c>
      <c r="AQ562" s="366">
        <v>0</v>
      </c>
      <c r="AR562" s="23"/>
      <c r="AS562" s="3"/>
      <c r="AT562" s="3"/>
      <c r="AU562" s="366">
        <v>196.18947368420999</v>
      </c>
      <c r="AV562" s="366">
        <v>52.7778947368421</v>
      </c>
      <c r="AW562" s="366">
        <v>34.757894736842097</v>
      </c>
      <c r="AX562" s="366">
        <v>0.89368421052631597</v>
      </c>
      <c r="AY562" s="366">
        <v>0</v>
      </c>
      <c r="AZ562" s="23"/>
      <c r="BA562" s="3"/>
    </row>
    <row r="563" spans="1:53" s="426" customFormat="1" x14ac:dyDescent="0.2">
      <c r="A563" s="55"/>
      <c r="B563" s="10" t="s">
        <v>183</v>
      </c>
      <c r="C563" s="10"/>
      <c r="D563" s="69" t="s">
        <v>86</v>
      </c>
      <c r="E563" s="214">
        <v>62</v>
      </c>
      <c r="F563" s="214">
        <v>25</v>
      </c>
      <c r="G563" s="214">
        <v>16</v>
      </c>
      <c r="H563" s="214">
        <v>11</v>
      </c>
      <c r="I563" s="214">
        <v>12</v>
      </c>
      <c r="J563" s="10"/>
      <c r="K563" s="3"/>
      <c r="L563" s="3"/>
      <c r="M563" s="320">
        <v>17702.759999999998</v>
      </c>
      <c r="N563" s="320">
        <v>4752.42</v>
      </c>
      <c r="O563" s="320">
        <v>1687.34</v>
      </c>
      <c r="P563" s="320">
        <v>1290.99</v>
      </c>
      <c r="Q563" s="320">
        <v>9057.48</v>
      </c>
      <c r="R563" s="10"/>
      <c r="S563" s="3"/>
      <c r="T563" s="3"/>
      <c r="U563" s="320">
        <v>276.60562499999997</v>
      </c>
      <c r="V563" s="320">
        <v>74.256562500000001</v>
      </c>
      <c r="W563" s="320">
        <v>27.6613114754098</v>
      </c>
      <c r="X563" s="320">
        <v>20.822419354838701</v>
      </c>
      <c r="Y563" s="320">
        <v>143.769523809524</v>
      </c>
      <c r="Z563" s="10"/>
      <c r="AA563" s="3"/>
      <c r="AB563" s="10" t="s">
        <v>193</v>
      </c>
      <c r="AC563" s="10"/>
      <c r="AD563" s="69" t="s">
        <v>194</v>
      </c>
      <c r="AE563" s="434">
        <v>15</v>
      </c>
      <c r="AF563" s="434">
        <v>9</v>
      </c>
      <c r="AG563" s="434">
        <v>7</v>
      </c>
      <c r="AH563" s="434">
        <v>6</v>
      </c>
      <c r="AI563" s="434">
        <v>5</v>
      </c>
      <c r="AJ563" s="23"/>
      <c r="AK563" s="3"/>
      <c r="AL563" s="3"/>
      <c r="AM563" s="366">
        <v>3268.6</v>
      </c>
      <c r="AN563" s="366">
        <v>652.55999999999995</v>
      </c>
      <c r="AO563" s="366">
        <v>362.44</v>
      </c>
      <c r="AP563" s="366">
        <v>338.28</v>
      </c>
      <c r="AQ563" s="366">
        <v>7825.57</v>
      </c>
      <c r="AR563" s="23"/>
      <c r="AS563" s="3"/>
      <c r="AT563" s="3"/>
      <c r="AU563" s="366">
        <v>217.90666666666701</v>
      </c>
      <c r="AV563" s="366">
        <v>43.503999999999998</v>
      </c>
      <c r="AW563" s="366">
        <v>24.162666666666698</v>
      </c>
      <c r="AX563" s="366">
        <v>22.552</v>
      </c>
      <c r="AY563" s="366">
        <v>558.969285714286</v>
      </c>
      <c r="AZ563" s="23"/>
      <c r="BA563" s="3"/>
    </row>
    <row r="564" spans="1:53" s="426" customFormat="1" x14ac:dyDescent="0.2">
      <c r="A564" s="55"/>
      <c r="B564" s="10" t="s">
        <v>184</v>
      </c>
      <c r="C564" s="10"/>
      <c r="D564" s="69" t="s">
        <v>185</v>
      </c>
      <c r="E564" s="214">
        <v>237</v>
      </c>
      <c r="F564" s="214">
        <v>122</v>
      </c>
      <c r="G564" s="214">
        <v>91</v>
      </c>
      <c r="H564" s="214">
        <v>79</v>
      </c>
      <c r="I564" s="214">
        <v>106</v>
      </c>
      <c r="J564" s="10"/>
      <c r="K564" s="3"/>
      <c r="L564" s="3"/>
      <c r="M564" s="320">
        <v>58273.96</v>
      </c>
      <c r="N564" s="320">
        <v>24739.91</v>
      </c>
      <c r="O564" s="320">
        <v>12436.15</v>
      </c>
      <c r="P564" s="320">
        <v>13331.16</v>
      </c>
      <c r="Q564" s="320">
        <v>191327.6</v>
      </c>
      <c r="R564" s="10"/>
      <c r="S564" s="3"/>
      <c r="T564" s="3"/>
      <c r="U564" s="320">
        <v>213.457728937729</v>
      </c>
      <c r="V564" s="320">
        <v>90.622380952380993</v>
      </c>
      <c r="W564" s="320">
        <v>47.648084291187701</v>
      </c>
      <c r="X564" s="320">
        <v>50.306264150943399</v>
      </c>
      <c r="Y564" s="320">
        <v>706.00590405904097</v>
      </c>
      <c r="Z564" s="10"/>
      <c r="AA564" s="3"/>
      <c r="AB564" s="10" t="s">
        <v>197</v>
      </c>
      <c r="AC564" s="10"/>
      <c r="AD564" s="69" t="s">
        <v>198</v>
      </c>
      <c r="AE564" s="434">
        <v>19</v>
      </c>
      <c r="AF564" s="434">
        <v>7</v>
      </c>
      <c r="AG564" s="434">
        <v>4</v>
      </c>
      <c r="AH564" s="434">
        <v>5</v>
      </c>
      <c r="AI564" s="434">
        <v>7</v>
      </c>
      <c r="AJ564" s="23"/>
      <c r="AK564" s="3"/>
      <c r="AL564" s="3"/>
      <c r="AM564" s="366">
        <v>14625.02</v>
      </c>
      <c r="AN564" s="366">
        <v>7188.95</v>
      </c>
      <c r="AO564" s="366">
        <v>6796.81</v>
      </c>
      <c r="AP564" s="366">
        <v>7105.22</v>
      </c>
      <c r="AQ564" s="366">
        <v>14194.26</v>
      </c>
      <c r="AR564" s="23"/>
      <c r="AS564" s="3"/>
      <c r="AT564" s="3"/>
      <c r="AU564" s="366">
        <v>769.73789473684201</v>
      </c>
      <c r="AV564" s="366">
        <v>378.365789473684</v>
      </c>
      <c r="AW564" s="366">
        <v>679.68100000000004</v>
      </c>
      <c r="AX564" s="366">
        <v>373.95894736842098</v>
      </c>
      <c r="AY564" s="366">
        <v>747.06631578947395</v>
      </c>
      <c r="AZ564" s="23"/>
      <c r="BA564" s="3"/>
    </row>
    <row r="565" spans="1:53" s="426" customFormat="1" x14ac:dyDescent="0.2">
      <c r="A565" s="55"/>
      <c r="B565" s="10" t="s">
        <v>189</v>
      </c>
      <c r="C565" s="10"/>
      <c r="D565" s="69" t="s">
        <v>70</v>
      </c>
      <c r="E565" s="214">
        <v>72</v>
      </c>
      <c r="F565" s="214">
        <v>38</v>
      </c>
      <c r="G565" s="214">
        <v>27</v>
      </c>
      <c r="H565" s="214">
        <v>20</v>
      </c>
      <c r="I565" s="214">
        <v>22</v>
      </c>
      <c r="J565" s="10"/>
      <c r="K565" s="3"/>
      <c r="L565" s="3"/>
      <c r="M565" s="320">
        <v>20327.580000000002</v>
      </c>
      <c r="N565" s="320">
        <v>5432.31</v>
      </c>
      <c r="O565" s="320">
        <v>3160.23</v>
      </c>
      <c r="P565" s="320">
        <v>2603.6</v>
      </c>
      <c r="Q565" s="320">
        <v>21618.65</v>
      </c>
      <c r="R565" s="10"/>
      <c r="S565" s="3"/>
      <c r="T565" s="3"/>
      <c r="U565" s="320">
        <v>254.09475</v>
      </c>
      <c r="V565" s="320">
        <v>67.903874999999999</v>
      </c>
      <c r="W565" s="320">
        <v>39.502875000000003</v>
      </c>
      <c r="X565" s="320">
        <v>32.545000000000002</v>
      </c>
      <c r="Y565" s="320">
        <v>270.23312499999997</v>
      </c>
      <c r="Z565" s="10"/>
      <c r="AA565" s="3"/>
      <c r="AB565" s="10" t="s">
        <v>199</v>
      </c>
      <c r="AC565" s="10"/>
      <c r="AD565" s="69" t="s">
        <v>200</v>
      </c>
      <c r="AE565" s="434">
        <v>32</v>
      </c>
      <c r="AF565" s="434">
        <v>23</v>
      </c>
      <c r="AG565" s="434">
        <v>19</v>
      </c>
      <c r="AH565" s="434">
        <v>15</v>
      </c>
      <c r="AI565" s="434">
        <v>15</v>
      </c>
      <c r="AJ565" s="23"/>
      <c r="AK565" s="3"/>
      <c r="AL565" s="3"/>
      <c r="AM565" s="366">
        <v>6451.11</v>
      </c>
      <c r="AN565" s="366">
        <v>2896.35</v>
      </c>
      <c r="AO565" s="366">
        <v>1421.98</v>
      </c>
      <c r="AP565" s="366">
        <v>1349.05</v>
      </c>
      <c r="AQ565" s="366">
        <v>5360</v>
      </c>
      <c r="AR565" s="23"/>
      <c r="AS565" s="3"/>
      <c r="AT565" s="3"/>
      <c r="AU565" s="366">
        <v>201.59718749999999</v>
      </c>
      <c r="AV565" s="366">
        <v>90.510937499999997</v>
      </c>
      <c r="AW565" s="366">
        <v>44.436875000000001</v>
      </c>
      <c r="AX565" s="366">
        <v>42.157812499999999</v>
      </c>
      <c r="AY565" s="366">
        <v>167.5</v>
      </c>
      <c r="AZ565" s="23"/>
      <c r="BA565" s="3"/>
    </row>
    <row r="566" spans="1:53" s="426" customFormat="1" x14ac:dyDescent="0.2">
      <c r="A566" s="55"/>
      <c r="B566" s="10" t="s">
        <v>191</v>
      </c>
      <c r="C566" s="10"/>
      <c r="D566" s="69" t="s">
        <v>192</v>
      </c>
      <c r="E566" s="214">
        <v>67</v>
      </c>
      <c r="F566" s="214">
        <v>24</v>
      </c>
      <c r="G566" s="214">
        <v>20</v>
      </c>
      <c r="H566" s="214">
        <v>16</v>
      </c>
      <c r="I566" s="214">
        <v>21</v>
      </c>
      <c r="J566" s="10"/>
      <c r="K566" s="3"/>
      <c r="L566" s="3"/>
      <c r="M566" s="320">
        <v>16031.25</v>
      </c>
      <c r="N566" s="320">
        <v>5354.38</v>
      </c>
      <c r="O566" s="320">
        <v>3285.31</v>
      </c>
      <c r="P566" s="320">
        <v>4349.1000000000004</v>
      </c>
      <c r="Q566" s="320">
        <v>21736.6</v>
      </c>
      <c r="R566" s="10"/>
      <c r="S566" s="3"/>
      <c r="T566" s="3"/>
      <c r="U566" s="320">
        <v>222.65625</v>
      </c>
      <c r="V566" s="320">
        <v>74.366388888888906</v>
      </c>
      <c r="W566" s="320">
        <v>46.271971830985898</v>
      </c>
      <c r="X566" s="320">
        <v>61.2549295774648</v>
      </c>
      <c r="Y566" s="320">
        <v>301.89722222222201</v>
      </c>
      <c r="Z566" s="10"/>
      <c r="AA566" s="3"/>
      <c r="AB566" s="10" t="s">
        <v>202</v>
      </c>
      <c r="AC566" s="10"/>
      <c r="AD566" s="69" t="s">
        <v>203</v>
      </c>
      <c r="AE566" s="434">
        <v>64</v>
      </c>
      <c r="AF566" s="434">
        <v>34</v>
      </c>
      <c r="AG566" s="434">
        <v>26</v>
      </c>
      <c r="AH566" s="434">
        <v>21</v>
      </c>
      <c r="AI566" s="434">
        <v>17</v>
      </c>
      <c r="AJ566" s="23"/>
      <c r="AK566" s="3"/>
      <c r="AL566" s="3"/>
      <c r="AM566" s="366">
        <v>43682.63</v>
      </c>
      <c r="AN566" s="366">
        <v>16346.87</v>
      </c>
      <c r="AO566" s="366">
        <v>5974.57</v>
      </c>
      <c r="AP566" s="366">
        <v>5805.37</v>
      </c>
      <c r="AQ566" s="366">
        <v>15534.74</v>
      </c>
      <c r="AR566" s="23"/>
      <c r="AS566" s="3"/>
      <c r="AT566" s="3"/>
      <c r="AU566" s="366">
        <v>651.97955223880604</v>
      </c>
      <c r="AV566" s="366">
        <v>243.98313432835801</v>
      </c>
      <c r="AW566" s="366">
        <v>93.352656249999995</v>
      </c>
      <c r="AX566" s="366">
        <v>87.960151515151495</v>
      </c>
      <c r="AY566" s="366">
        <v>238.99600000000001</v>
      </c>
      <c r="AZ566" s="23"/>
      <c r="BA566" s="3"/>
    </row>
    <row r="567" spans="1:53" s="426" customFormat="1" x14ac:dyDescent="0.2">
      <c r="A567" s="55"/>
      <c r="B567" s="10" t="s">
        <v>191</v>
      </c>
      <c r="C567" s="10"/>
      <c r="D567" s="69" t="s">
        <v>86</v>
      </c>
      <c r="E567" s="214">
        <v>1</v>
      </c>
      <c r="F567" s="214">
        <v>1</v>
      </c>
      <c r="G567" s="214"/>
      <c r="H567" s="214"/>
      <c r="I567" s="214"/>
      <c r="J567" s="10"/>
      <c r="K567" s="3"/>
      <c r="L567" s="3"/>
      <c r="M567" s="320">
        <v>133.05000000000001</v>
      </c>
      <c r="N567" s="320">
        <v>96.38</v>
      </c>
      <c r="O567" s="320">
        <v>0</v>
      </c>
      <c r="P567" s="320">
        <v>0</v>
      </c>
      <c r="Q567" s="320">
        <v>0</v>
      </c>
      <c r="R567" s="10"/>
      <c r="S567" s="3"/>
      <c r="T567" s="3"/>
      <c r="U567" s="320">
        <v>133.05000000000001</v>
      </c>
      <c r="V567" s="320">
        <v>96.38</v>
      </c>
      <c r="W567" s="320">
        <v>0</v>
      </c>
      <c r="X567" s="320">
        <v>0</v>
      </c>
      <c r="Y567" s="320">
        <v>0</v>
      </c>
      <c r="Z567" s="10"/>
      <c r="AA567" s="3"/>
      <c r="AB567" s="10" t="s">
        <v>204</v>
      </c>
      <c r="AC567" s="10"/>
      <c r="AD567" s="69" t="s">
        <v>97</v>
      </c>
      <c r="AE567" s="434">
        <v>6</v>
      </c>
      <c r="AF567" s="434">
        <v>4</v>
      </c>
      <c r="AG567" s="434">
        <v>1</v>
      </c>
      <c r="AH567" s="434">
        <v>2</v>
      </c>
      <c r="AI567" s="434">
        <v>2</v>
      </c>
      <c r="AJ567" s="23"/>
      <c r="AK567" s="3"/>
      <c r="AL567" s="3"/>
      <c r="AM567" s="366">
        <v>1075.8599999999999</v>
      </c>
      <c r="AN567" s="366">
        <v>195.02</v>
      </c>
      <c r="AO567" s="366">
        <v>296.14999999999998</v>
      </c>
      <c r="AP567" s="366">
        <v>626.92999999999995</v>
      </c>
      <c r="AQ567" s="366">
        <v>3234.58</v>
      </c>
      <c r="AR567" s="23"/>
      <c r="AS567" s="3"/>
      <c r="AT567" s="3"/>
      <c r="AU567" s="366">
        <v>119.54</v>
      </c>
      <c r="AV567" s="366">
        <v>21.668888888888901</v>
      </c>
      <c r="AW567" s="366">
        <v>37.018749999999997</v>
      </c>
      <c r="AX567" s="366">
        <v>69.658888888888896</v>
      </c>
      <c r="AY567" s="366">
        <v>359.397777777778</v>
      </c>
      <c r="AZ567" s="23"/>
      <c r="BA567" s="3"/>
    </row>
    <row r="568" spans="1:53" s="426" customFormat="1" x14ac:dyDescent="0.2">
      <c r="A568" s="55"/>
      <c r="B568" s="10" t="s">
        <v>193</v>
      </c>
      <c r="C568" s="10"/>
      <c r="D568" s="69" t="s">
        <v>194</v>
      </c>
      <c r="E568" s="214">
        <v>157</v>
      </c>
      <c r="F568" s="214">
        <v>101</v>
      </c>
      <c r="G568" s="214">
        <v>74</v>
      </c>
      <c r="H568" s="214">
        <v>65</v>
      </c>
      <c r="I568" s="214">
        <v>80</v>
      </c>
      <c r="J568" s="10"/>
      <c r="K568" s="3"/>
      <c r="L568" s="3"/>
      <c r="M568" s="320">
        <v>32896.31</v>
      </c>
      <c r="N568" s="320">
        <v>15313.64</v>
      </c>
      <c r="O568" s="320">
        <v>13102.42</v>
      </c>
      <c r="P568" s="320">
        <v>8729.56</v>
      </c>
      <c r="Q568" s="320">
        <v>125057.26</v>
      </c>
      <c r="R568" s="10"/>
      <c r="S568" s="3"/>
      <c r="T568" s="3"/>
      <c r="U568" s="320">
        <v>180.74895604395601</v>
      </c>
      <c r="V568" s="320">
        <v>84.140879120879106</v>
      </c>
      <c r="W568" s="320">
        <v>72.389060773480693</v>
      </c>
      <c r="X568" s="320">
        <v>48.229613259668497</v>
      </c>
      <c r="Y568" s="320">
        <v>687.127802197802</v>
      </c>
      <c r="Z568" s="10"/>
      <c r="AA568" s="3"/>
      <c r="AB568" s="10" t="s">
        <v>207</v>
      </c>
      <c r="AC568" s="10"/>
      <c r="AD568" s="69" t="s">
        <v>64</v>
      </c>
      <c r="AE568" s="434">
        <v>33</v>
      </c>
      <c r="AF568" s="434">
        <v>10</v>
      </c>
      <c r="AG568" s="434">
        <v>6</v>
      </c>
      <c r="AH568" s="434">
        <v>3</v>
      </c>
      <c r="AI568" s="434">
        <v>3</v>
      </c>
      <c r="AJ568" s="23"/>
      <c r="AK568" s="3"/>
      <c r="AL568" s="3"/>
      <c r="AM568" s="366">
        <v>13342.75</v>
      </c>
      <c r="AN568" s="366">
        <v>460.51</v>
      </c>
      <c r="AO568" s="366">
        <v>123.59</v>
      </c>
      <c r="AP568" s="366">
        <v>72.569999999999993</v>
      </c>
      <c r="AQ568" s="366">
        <v>481.42</v>
      </c>
      <c r="AR568" s="23"/>
      <c r="AS568" s="3"/>
      <c r="AT568" s="3"/>
      <c r="AU568" s="366">
        <v>404.32575757575802</v>
      </c>
      <c r="AV568" s="366">
        <v>13.954848484848499</v>
      </c>
      <c r="AW568" s="366">
        <v>3.74515151515152</v>
      </c>
      <c r="AX568" s="366">
        <v>2.1990909090909101</v>
      </c>
      <c r="AY568" s="366">
        <v>14.5884848484848</v>
      </c>
      <c r="AZ568" s="23"/>
      <c r="BA568" s="3"/>
    </row>
    <row r="569" spans="1:53" s="426" customFormat="1" x14ac:dyDescent="0.2">
      <c r="A569" s="55"/>
      <c r="B569" s="10" t="s">
        <v>195</v>
      </c>
      <c r="C569" s="10"/>
      <c r="D569" s="69" t="s">
        <v>196</v>
      </c>
      <c r="E569" s="214">
        <v>1</v>
      </c>
      <c r="F569" s="214"/>
      <c r="G569" s="214"/>
      <c r="H569" s="214"/>
      <c r="I569" s="214"/>
      <c r="J569" s="10"/>
      <c r="K569" s="3"/>
      <c r="L569" s="3"/>
      <c r="M569" s="320">
        <v>20</v>
      </c>
      <c r="N569" s="320">
        <v>0</v>
      </c>
      <c r="O569" s="320">
        <v>0</v>
      </c>
      <c r="P569" s="320">
        <v>0</v>
      </c>
      <c r="Q569" s="320">
        <v>0</v>
      </c>
      <c r="R569" s="10"/>
      <c r="S569" s="3"/>
      <c r="T569" s="3"/>
      <c r="U569" s="320">
        <v>20</v>
      </c>
      <c r="V569" s="320">
        <v>0</v>
      </c>
      <c r="W569" s="320">
        <v>0</v>
      </c>
      <c r="X569" s="320">
        <v>0</v>
      </c>
      <c r="Y569" s="320">
        <v>0</v>
      </c>
      <c r="Z569" s="10"/>
      <c r="AA569" s="3"/>
      <c r="AB569" s="10" t="s">
        <v>208</v>
      </c>
      <c r="AC569" s="10"/>
      <c r="AD569" s="69" t="s">
        <v>179</v>
      </c>
      <c r="AE569" s="434">
        <v>7</v>
      </c>
      <c r="AF569" s="434">
        <v>3</v>
      </c>
      <c r="AG569" s="434">
        <v>2</v>
      </c>
      <c r="AH569" s="434">
        <v>2</v>
      </c>
      <c r="AI569" s="434">
        <v>1</v>
      </c>
      <c r="AJ569" s="23"/>
      <c r="AK569" s="3"/>
      <c r="AL569" s="3"/>
      <c r="AM569" s="366">
        <v>1264.17</v>
      </c>
      <c r="AN569" s="366">
        <v>46.92</v>
      </c>
      <c r="AO569" s="366">
        <v>71.400000000000006</v>
      </c>
      <c r="AP569" s="366">
        <v>70.569999999999993</v>
      </c>
      <c r="AQ569" s="366">
        <v>622.82000000000005</v>
      </c>
      <c r="AR569" s="23"/>
      <c r="AS569" s="3"/>
      <c r="AT569" s="3"/>
      <c r="AU569" s="366">
        <v>180.595714285714</v>
      </c>
      <c r="AV569" s="366">
        <v>6.7028571428571402</v>
      </c>
      <c r="AW569" s="366">
        <v>11.9</v>
      </c>
      <c r="AX569" s="366">
        <v>10.081428571428599</v>
      </c>
      <c r="AY569" s="366">
        <v>88.974285714285699</v>
      </c>
      <c r="AZ569" s="23"/>
      <c r="BA569" s="3"/>
    </row>
    <row r="570" spans="1:53" s="426" customFormat="1" x14ac:dyDescent="0.2">
      <c r="A570" s="55"/>
      <c r="B570" s="10" t="s">
        <v>197</v>
      </c>
      <c r="C570" s="10"/>
      <c r="D570" s="69" t="s">
        <v>198</v>
      </c>
      <c r="E570" s="214">
        <v>88</v>
      </c>
      <c r="F570" s="214">
        <v>60</v>
      </c>
      <c r="G570" s="214">
        <v>14</v>
      </c>
      <c r="H570" s="214">
        <v>46</v>
      </c>
      <c r="I570" s="214">
        <v>46</v>
      </c>
      <c r="J570" s="10"/>
      <c r="K570" s="3"/>
      <c r="L570" s="3"/>
      <c r="M570" s="320">
        <v>14405.85</v>
      </c>
      <c r="N570" s="320">
        <v>5848.95</v>
      </c>
      <c r="O570" s="320">
        <v>898.27</v>
      </c>
      <c r="P570" s="320">
        <v>6132.32</v>
      </c>
      <c r="Q570" s="320">
        <v>35143.79</v>
      </c>
      <c r="R570" s="10"/>
      <c r="S570" s="3"/>
      <c r="T570" s="3"/>
      <c r="U570" s="320">
        <v>144.05850000000001</v>
      </c>
      <c r="V570" s="320">
        <v>58.4895</v>
      </c>
      <c r="W570" s="320">
        <v>35.930799999999998</v>
      </c>
      <c r="X570" s="320">
        <v>63.219793814432997</v>
      </c>
      <c r="Y570" s="320">
        <v>354.98777777777798</v>
      </c>
      <c r="Z570" s="10"/>
      <c r="AA570" s="3"/>
      <c r="AB570" s="10" t="s">
        <v>209</v>
      </c>
      <c r="AC570" s="10"/>
      <c r="AD570" s="69" t="s">
        <v>210</v>
      </c>
      <c r="AE570" s="434">
        <v>7</v>
      </c>
      <c r="AF570" s="434">
        <v>3</v>
      </c>
      <c r="AG570" s="434">
        <v>2</v>
      </c>
      <c r="AH570" s="434">
        <v>2</v>
      </c>
      <c r="AI570" s="434">
        <v>2</v>
      </c>
      <c r="AJ570" s="23"/>
      <c r="AK570" s="3"/>
      <c r="AL570" s="3"/>
      <c r="AM570" s="366">
        <v>1489.62</v>
      </c>
      <c r="AN570" s="366">
        <v>759.11</v>
      </c>
      <c r="AO570" s="366">
        <v>306.17</v>
      </c>
      <c r="AP570" s="366">
        <v>342.4</v>
      </c>
      <c r="AQ570" s="366">
        <v>1277.1300000000001</v>
      </c>
      <c r="AR570" s="23"/>
      <c r="AS570" s="3"/>
      <c r="AT570" s="3"/>
      <c r="AU570" s="366">
        <v>212.80285714285699</v>
      </c>
      <c r="AV570" s="366">
        <v>108.444285714286</v>
      </c>
      <c r="AW570" s="366">
        <v>43.738571428571397</v>
      </c>
      <c r="AX570" s="366">
        <v>48.914285714285697</v>
      </c>
      <c r="AY570" s="366">
        <v>182.44714285714301</v>
      </c>
      <c r="AZ570" s="23"/>
      <c r="BA570" s="3"/>
    </row>
    <row r="571" spans="1:53" s="426" customFormat="1" x14ac:dyDescent="0.2">
      <c r="A571" s="55"/>
      <c r="B571" s="10" t="s">
        <v>199</v>
      </c>
      <c r="C571" s="10"/>
      <c r="D571" s="69" t="s">
        <v>200</v>
      </c>
      <c r="E571" s="214">
        <v>739</v>
      </c>
      <c r="F571" s="214">
        <v>445</v>
      </c>
      <c r="G571" s="214">
        <v>354</v>
      </c>
      <c r="H571" s="214">
        <v>285</v>
      </c>
      <c r="I571" s="214">
        <v>384</v>
      </c>
      <c r="J571" s="10"/>
      <c r="K571" s="3"/>
      <c r="L571" s="3"/>
      <c r="M571" s="320">
        <v>151759.21</v>
      </c>
      <c r="N571" s="320">
        <v>63331.89</v>
      </c>
      <c r="O571" s="320">
        <v>40191.4</v>
      </c>
      <c r="P571" s="320">
        <v>33965.839999999997</v>
      </c>
      <c r="Q571" s="320">
        <v>314395.96000000002</v>
      </c>
      <c r="R571" s="10"/>
      <c r="S571" s="3"/>
      <c r="T571" s="3"/>
      <c r="U571" s="320">
        <v>171.28579006772</v>
      </c>
      <c r="V571" s="320">
        <v>71.4806884875847</v>
      </c>
      <c r="W571" s="320">
        <v>45.7240045506257</v>
      </c>
      <c r="X571" s="320">
        <v>38.597545454545397</v>
      </c>
      <c r="Y571" s="320">
        <v>356.86261066969399</v>
      </c>
      <c r="Z571" s="10"/>
      <c r="AA571" s="3"/>
      <c r="AB571" s="10" t="s">
        <v>213</v>
      </c>
      <c r="AC571" s="10"/>
      <c r="AD571" s="69" t="s">
        <v>127</v>
      </c>
      <c r="AE571" s="434">
        <v>7</v>
      </c>
      <c r="AF571" s="434">
        <v>5</v>
      </c>
      <c r="AG571" s="434">
        <v>4</v>
      </c>
      <c r="AH571" s="434">
        <v>3</v>
      </c>
      <c r="AI571" s="434">
        <v>4</v>
      </c>
      <c r="AJ571" s="23"/>
      <c r="AK571" s="3"/>
      <c r="AL571" s="3"/>
      <c r="AM571" s="366">
        <v>1204.93</v>
      </c>
      <c r="AN571" s="366">
        <v>896.17</v>
      </c>
      <c r="AO571" s="366">
        <v>654.75</v>
      </c>
      <c r="AP571" s="366">
        <v>427.29</v>
      </c>
      <c r="AQ571" s="366">
        <v>17757.41</v>
      </c>
      <c r="AR571" s="23"/>
      <c r="AS571" s="3"/>
      <c r="AT571" s="3"/>
      <c r="AU571" s="366">
        <v>150.61625000000001</v>
      </c>
      <c r="AV571" s="366">
        <v>112.02124999999999</v>
      </c>
      <c r="AW571" s="366">
        <v>93.535714285714306</v>
      </c>
      <c r="AX571" s="366">
        <v>53.411250000000003</v>
      </c>
      <c r="AY571" s="366">
        <v>2219.67625</v>
      </c>
      <c r="AZ571" s="23"/>
      <c r="BA571" s="3"/>
    </row>
    <row r="572" spans="1:53" s="426" customFormat="1" x14ac:dyDescent="0.2">
      <c r="A572" s="55"/>
      <c r="B572" s="10" t="s">
        <v>202</v>
      </c>
      <c r="C572" s="10"/>
      <c r="D572" s="69" t="s">
        <v>203</v>
      </c>
      <c r="E572" s="214">
        <v>1556</v>
      </c>
      <c r="F572" s="214">
        <v>1086</v>
      </c>
      <c r="G572" s="214">
        <v>929</v>
      </c>
      <c r="H572" s="214">
        <v>822</v>
      </c>
      <c r="I572" s="214">
        <v>1005</v>
      </c>
      <c r="J572" s="10"/>
      <c r="K572" s="3"/>
      <c r="L572" s="3"/>
      <c r="M572" s="320">
        <v>283726.46000000002</v>
      </c>
      <c r="N572" s="320">
        <v>141289.17000000001</v>
      </c>
      <c r="O572" s="320">
        <v>112316.23</v>
      </c>
      <c r="P572" s="320">
        <v>116322.95</v>
      </c>
      <c r="Q572" s="320">
        <v>1107098.5900000001</v>
      </c>
      <c r="R572" s="10"/>
      <c r="S572" s="3"/>
      <c r="T572" s="3"/>
      <c r="U572" s="320">
        <v>152.952269541779</v>
      </c>
      <c r="V572" s="320">
        <v>76.166668463611899</v>
      </c>
      <c r="W572" s="320">
        <v>61.475769020251803</v>
      </c>
      <c r="X572" s="320">
        <v>63.738602739725998</v>
      </c>
      <c r="Y572" s="320">
        <v>600.37884490238605</v>
      </c>
      <c r="Z572" s="10"/>
      <c r="AA572" s="3"/>
      <c r="AB572" s="10" t="s">
        <v>764</v>
      </c>
      <c r="AC572" s="10"/>
      <c r="AD572" s="69" t="s">
        <v>179</v>
      </c>
      <c r="AE572" s="434">
        <v>1</v>
      </c>
      <c r="AF572" s="434">
        <v>1</v>
      </c>
      <c r="AG572" s="434">
        <v>1</v>
      </c>
      <c r="AH572" s="434">
        <v>1</v>
      </c>
      <c r="AI572" s="434">
        <v>1</v>
      </c>
      <c r="AJ572" s="23"/>
      <c r="AK572" s="3"/>
      <c r="AL572" s="3"/>
      <c r="AM572" s="366">
        <v>20.67</v>
      </c>
      <c r="AN572" s="366">
        <v>18.829999999999998</v>
      </c>
      <c r="AO572" s="366">
        <v>15.92</v>
      </c>
      <c r="AP572" s="366">
        <v>16.91</v>
      </c>
      <c r="AQ572" s="366">
        <v>373.35</v>
      </c>
      <c r="AR572" s="23"/>
      <c r="AS572" s="3"/>
      <c r="AT572" s="3"/>
      <c r="AU572" s="366">
        <v>20.67</v>
      </c>
      <c r="AV572" s="366">
        <v>18.829999999999998</v>
      </c>
      <c r="AW572" s="366">
        <v>15.92</v>
      </c>
      <c r="AX572" s="366">
        <v>16.91</v>
      </c>
      <c r="AY572" s="366">
        <v>373.35</v>
      </c>
      <c r="AZ572" s="23"/>
      <c r="BA572" s="3"/>
    </row>
    <row r="573" spans="1:53" s="426" customFormat="1" x14ac:dyDescent="0.2">
      <c r="A573" s="55"/>
      <c r="B573" s="10" t="s">
        <v>204</v>
      </c>
      <c r="C573" s="10"/>
      <c r="D573" s="69" t="s">
        <v>97</v>
      </c>
      <c r="E573" s="214">
        <v>23</v>
      </c>
      <c r="F573" s="214">
        <v>23</v>
      </c>
      <c r="G573" s="214">
        <v>14</v>
      </c>
      <c r="H573" s="214">
        <v>14</v>
      </c>
      <c r="I573" s="214">
        <v>14</v>
      </c>
      <c r="J573" s="10"/>
      <c r="K573" s="3"/>
      <c r="L573" s="3"/>
      <c r="M573" s="320">
        <v>5211.22</v>
      </c>
      <c r="N573" s="320">
        <v>3373.22</v>
      </c>
      <c r="O573" s="320">
        <v>954.25</v>
      </c>
      <c r="P573" s="320">
        <v>1200.32</v>
      </c>
      <c r="Q573" s="320">
        <v>7600.26</v>
      </c>
      <c r="R573" s="10"/>
      <c r="S573" s="3"/>
      <c r="T573" s="3"/>
      <c r="U573" s="320">
        <v>140.843783783784</v>
      </c>
      <c r="V573" s="320">
        <v>91.1681081081081</v>
      </c>
      <c r="W573" s="320">
        <v>26.5069444444444</v>
      </c>
      <c r="X573" s="320">
        <v>32.441081081081101</v>
      </c>
      <c r="Y573" s="320">
        <v>205.41243243243201</v>
      </c>
      <c r="Z573" s="10"/>
      <c r="AA573" s="3"/>
      <c r="AB573" s="10" t="s">
        <v>214</v>
      </c>
      <c r="AC573" s="10"/>
      <c r="AD573" s="69" t="s">
        <v>79</v>
      </c>
      <c r="AE573" s="434">
        <v>1</v>
      </c>
      <c r="AF573" s="434">
        <v>1</v>
      </c>
      <c r="AG573" s="434">
        <v>1</v>
      </c>
      <c r="AH573" s="434"/>
      <c r="AI573" s="434"/>
      <c r="AJ573" s="23"/>
      <c r="AK573" s="3"/>
      <c r="AL573" s="3"/>
      <c r="AM573" s="366">
        <v>260.05</v>
      </c>
      <c r="AN573" s="366">
        <v>246.28</v>
      </c>
      <c r="AO573" s="366">
        <v>191.48</v>
      </c>
      <c r="AP573" s="366">
        <v>0</v>
      </c>
      <c r="AQ573" s="366">
        <v>0</v>
      </c>
      <c r="AR573" s="23"/>
      <c r="AS573" s="3"/>
      <c r="AT573" s="3"/>
      <c r="AU573" s="366">
        <v>260.05</v>
      </c>
      <c r="AV573" s="366">
        <v>246.28</v>
      </c>
      <c r="AW573" s="366">
        <v>191.48</v>
      </c>
      <c r="AX573" s="366">
        <v>0</v>
      </c>
      <c r="AY573" s="366">
        <v>0</v>
      </c>
      <c r="AZ573" s="23"/>
      <c r="BA573" s="3"/>
    </row>
    <row r="574" spans="1:53" s="426" customFormat="1" x14ac:dyDescent="0.2">
      <c r="A574" s="55"/>
      <c r="B574" s="10" t="s">
        <v>206</v>
      </c>
      <c r="C574" s="10"/>
      <c r="D574" s="69" t="s">
        <v>145</v>
      </c>
      <c r="E574" s="214">
        <v>1</v>
      </c>
      <c r="F574" s="214">
        <v>1</v>
      </c>
      <c r="G574" s="214"/>
      <c r="H574" s="214"/>
      <c r="I574" s="214"/>
      <c r="J574" s="10"/>
      <c r="K574" s="3"/>
      <c r="L574" s="3"/>
      <c r="M574" s="320">
        <v>209.58</v>
      </c>
      <c r="N574" s="320">
        <v>115.47</v>
      </c>
      <c r="O574" s="320">
        <v>0</v>
      </c>
      <c r="P574" s="320">
        <v>0</v>
      </c>
      <c r="Q574" s="320">
        <v>0</v>
      </c>
      <c r="R574" s="10"/>
      <c r="S574" s="3"/>
      <c r="T574" s="3"/>
      <c r="U574" s="320">
        <v>209.58</v>
      </c>
      <c r="V574" s="320">
        <v>115.47</v>
      </c>
      <c r="W574" s="320">
        <v>0</v>
      </c>
      <c r="X574" s="320">
        <v>0</v>
      </c>
      <c r="Y574" s="320">
        <v>0</v>
      </c>
      <c r="Z574" s="10"/>
      <c r="AA574" s="3"/>
      <c r="AB574" s="10" t="s">
        <v>215</v>
      </c>
      <c r="AC574" s="10"/>
      <c r="AD574" s="69" t="s">
        <v>70</v>
      </c>
      <c r="AE574" s="434">
        <v>3</v>
      </c>
      <c r="AF574" s="434">
        <v>1</v>
      </c>
      <c r="AG574" s="434">
        <v>1</v>
      </c>
      <c r="AH574" s="434"/>
      <c r="AI574" s="434"/>
      <c r="AJ574" s="23"/>
      <c r="AK574" s="3"/>
      <c r="AL574" s="3"/>
      <c r="AM574" s="366">
        <v>5006.46</v>
      </c>
      <c r="AN574" s="366">
        <v>14.76</v>
      </c>
      <c r="AO574" s="366">
        <v>14.3</v>
      </c>
      <c r="AP574" s="366">
        <v>0</v>
      </c>
      <c r="AQ574" s="366">
        <v>0</v>
      </c>
      <c r="AR574" s="23"/>
      <c r="AS574" s="3"/>
      <c r="AT574" s="3"/>
      <c r="AU574" s="366">
        <v>1668.82</v>
      </c>
      <c r="AV574" s="366">
        <v>4.92</v>
      </c>
      <c r="AW574" s="366">
        <v>4.7666666666666702</v>
      </c>
      <c r="AX574" s="366">
        <v>0</v>
      </c>
      <c r="AY574" s="366">
        <v>0</v>
      </c>
      <c r="AZ574" s="23"/>
      <c r="BA574" s="3"/>
    </row>
    <row r="575" spans="1:53" s="426" customFormat="1" x14ac:dyDescent="0.2">
      <c r="A575" s="55"/>
      <c r="B575" s="10" t="s">
        <v>207</v>
      </c>
      <c r="C575" s="10"/>
      <c r="D575" s="69" t="s">
        <v>64</v>
      </c>
      <c r="E575" s="214">
        <v>181</v>
      </c>
      <c r="F575" s="214">
        <v>96</v>
      </c>
      <c r="G575" s="214">
        <v>66</v>
      </c>
      <c r="H575" s="214">
        <v>56</v>
      </c>
      <c r="I575" s="214">
        <v>56</v>
      </c>
      <c r="J575" s="10"/>
      <c r="K575" s="3"/>
      <c r="L575" s="3"/>
      <c r="M575" s="320">
        <v>27010.32</v>
      </c>
      <c r="N575" s="320">
        <v>7167.11</v>
      </c>
      <c r="O575" s="320">
        <v>4009.86</v>
      </c>
      <c r="P575" s="320">
        <v>3481.58</v>
      </c>
      <c r="Q575" s="320">
        <v>37740.69</v>
      </c>
      <c r="R575" s="10"/>
      <c r="S575" s="3"/>
      <c r="T575" s="3"/>
      <c r="U575" s="320">
        <v>140.67875000000001</v>
      </c>
      <c r="V575" s="320">
        <v>37.328697916666698</v>
      </c>
      <c r="W575" s="320">
        <v>21.329042553191499</v>
      </c>
      <c r="X575" s="320">
        <v>18.5190425531915</v>
      </c>
      <c r="Y575" s="320">
        <v>198.635210526316</v>
      </c>
      <c r="Z575" s="10"/>
      <c r="AA575" s="3"/>
      <c r="AB575" s="10" t="s">
        <v>216</v>
      </c>
      <c r="AC575" s="10"/>
      <c r="AD575" s="69" t="s">
        <v>147</v>
      </c>
      <c r="AE575" s="434">
        <v>12</v>
      </c>
      <c r="AF575" s="434">
        <v>4</v>
      </c>
      <c r="AG575" s="434">
        <v>8</v>
      </c>
      <c r="AH575" s="434">
        <v>6</v>
      </c>
      <c r="AI575" s="434">
        <v>6</v>
      </c>
      <c r="AJ575" s="23"/>
      <c r="AK575" s="3"/>
      <c r="AL575" s="3"/>
      <c r="AM575" s="366">
        <v>6775.92</v>
      </c>
      <c r="AN575" s="366">
        <v>4597.09</v>
      </c>
      <c r="AO575" s="366">
        <v>698</v>
      </c>
      <c r="AP575" s="366">
        <v>184.8</v>
      </c>
      <c r="AQ575" s="366">
        <v>2497.34</v>
      </c>
      <c r="AR575" s="23"/>
      <c r="AS575" s="3"/>
      <c r="AT575" s="3"/>
      <c r="AU575" s="366">
        <v>564.66</v>
      </c>
      <c r="AV575" s="366">
        <v>383.09083333333302</v>
      </c>
      <c r="AW575" s="366">
        <v>77.5555555555555</v>
      </c>
      <c r="AX575" s="366">
        <v>15.4</v>
      </c>
      <c r="AY575" s="366">
        <v>208.11166666666699</v>
      </c>
      <c r="AZ575" s="23"/>
      <c r="BA575" s="3"/>
    </row>
    <row r="576" spans="1:53" s="426" customFormat="1" x14ac:dyDescent="0.2">
      <c r="A576" s="55"/>
      <c r="B576" s="10" t="s">
        <v>208</v>
      </c>
      <c r="C576" s="10"/>
      <c r="D576" s="69" t="s">
        <v>179</v>
      </c>
      <c r="E576" s="214">
        <v>240</v>
      </c>
      <c r="F576" s="214">
        <v>129</v>
      </c>
      <c r="G576" s="214">
        <v>95</v>
      </c>
      <c r="H576" s="214">
        <v>80</v>
      </c>
      <c r="I576" s="214">
        <v>118</v>
      </c>
      <c r="J576" s="10"/>
      <c r="K576" s="3"/>
      <c r="L576" s="3"/>
      <c r="M576" s="320">
        <v>59302.43</v>
      </c>
      <c r="N576" s="320">
        <v>20508.41</v>
      </c>
      <c r="O576" s="320">
        <v>11319.53</v>
      </c>
      <c r="P576" s="320">
        <v>9665.49</v>
      </c>
      <c r="Q576" s="320">
        <v>138396.44</v>
      </c>
      <c r="R576" s="10"/>
      <c r="S576" s="3"/>
      <c r="T576" s="3"/>
      <c r="U576" s="320">
        <v>214.08819494584799</v>
      </c>
      <c r="V576" s="320">
        <v>74.037581227436803</v>
      </c>
      <c r="W576" s="320">
        <v>42.080037174721198</v>
      </c>
      <c r="X576" s="320">
        <v>35.5348897058823</v>
      </c>
      <c r="Y576" s="320">
        <v>499.62613718411598</v>
      </c>
      <c r="Z576" s="10"/>
      <c r="AA576" s="3"/>
      <c r="AB576" s="10" t="s">
        <v>217</v>
      </c>
      <c r="AC576" s="10"/>
      <c r="AD576" s="69" t="s">
        <v>218</v>
      </c>
      <c r="AE576" s="434">
        <v>11</v>
      </c>
      <c r="AF576" s="434">
        <v>4</v>
      </c>
      <c r="AG576" s="434">
        <v>4</v>
      </c>
      <c r="AH576" s="434">
        <v>3</v>
      </c>
      <c r="AI576" s="434">
        <v>1</v>
      </c>
      <c r="AJ576" s="23"/>
      <c r="AK576" s="3"/>
      <c r="AL576" s="3"/>
      <c r="AM576" s="366">
        <v>1013.65</v>
      </c>
      <c r="AN576" s="366">
        <v>164.75</v>
      </c>
      <c r="AO576" s="366">
        <v>197.7</v>
      </c>
      <c r="AP576" s="366">
        <v>23.88</v>
      </c>
      <c r="AQ576" s="366">
        <v>2722.21</v>
      </c>
      <c r="AR576" s="23"/>
      <c r="AS576" s="3"/>
      <c r="AT576" s="3"/>
      <c r="AU576" s="366">
        <v>92.15</v>
      </c>
      <c r="AV576" s="366">
        <v>14.9772727272727</v>
      </c>
      <c r="AW576" s="366">
        <v>17.972727272727301</v>
      </c>
      <c r="AX576" s="366">
        <v>2.17090909090909</v>
      </c>
      <c r="AY576" s="366">
        <v>247.47363636363599</v>
      </c>
      <c r="AZ576" s="23"/>
      <c r="BA576" s="3"/>
    </row>
    <row r="577" spans="1:53" s="426" customFormat="1" x14ac:dyDescent="0.2">
      <c r="A577" s="55"/>
      <c r="B577" s="10" t="s">
        <v>209</v>
      </c>
      <c r="C577" s="10"/>
      <c r="D577" s="69" t="s">
        <v>210</v>
      </c>
      <c r="E577" s="214">
        <v>56</v>
      </c>
      <c r="F577" s="214">
        <v>33</v>
      </c>
      <c r="G577" s="214">
        <v>21</v>
      </c>
      <c r="H577" s="214">
        <v>20</v>
      </c>
      <c r="I577" s="214">
        <v>23</v>
      </c>
      <c r="J577" s="10"/>
      <c r="K577" s="3"/>
      <c r="L577" s="3"/>
      <c r="M577" s="320">
        <v>14069.2</v>
      </c>
      <c r="N577" s="320">
        <v>4151.08</v>
      </c>
      <c r="O577" s="320">
        <v>2486.88</v>
      </c>
      <c r="P577" s="320">
        <v>3494.85</v>
      </c>
      <c r="Q577" s="320">
        <v>23495.06</v>
      </c>
      <c r="R577" s="10"/>
      <c r="S577" s="3"/>
      <c r="T577" s="3"/>
      <c r="U577" s="320">
        <v>223.320634920635</v>
      </c>
      <c r="V577" s="320">
        <v>65.890158730158703</v>
      </c>
      <c r="W577" s="320">
        <v>39.474285714285699</v>
      </c>
      <c r="X577" s="320">
        <v>56.368548387096801</v>
      </c>
      <c r="Y577" s="320">
        <v>372.93746031746002</v>
      </c>
      <c r="Z577" s="10"/>
      <c r="AA577" s="3"/>
      <c r="AB577" s="10" t="s">
        <v>220</v>
      </c>
      <c r="AC577" s="10"/>
      <c r="AD577" s="69" t="s">
        <v>170</v>
      </c>
      <c r="AE577" s="434">
        <v>3</v>
      </c>
      <c r="AF577" s="434">
        <v>2</v>
      </c>
      <c r="AG577" s="434">
        <v>1</v>
      </c>
      <c r="AH577" s="434">
        <v>1</v>
      </c>
      <c r="AI577" s="434">
        <v>1</v>
      </c>
      <c r="AJ577" s="23"/>
      <c r="AK577" s="3"/>
      <c r="AL577" s="3"/>
      <c r="AM577" s="366">
        <v>325.32</v>
      </c>
      <c r="AN577" s="366">
        <v>201.44</v>
      </c>
      <c r="AO577" s="366">
        <v>61.35</v>
      </c>
      <c r="AP577" s="366">
        <v>60.21</v>
      </c>
      <c r="AQ577" s="366">
        <v>90.15</v>
      </c>
      <c r="AR577" s="23"/>
      <c r="AS577" s="3"/>
      <c r="AT577" s="3"/>
      <c r="AU577" s="366">
        <v>108.44</v>
      </c>
      <c r="AV577" s="366">
        <v>67.146666666666704</v>
      </c>
      <c r="AW577" s="366">
        <v>20.45</v>
      </c>
      <c r="AX577" s="366">
        <v>20.07</v>
      </c>
      <c r="AY577" s="366">
        <v>30.05</v>
      </c>
      <c r="AZ577" s="23"/>
      <c r="BA577" s="3"/>
    </row>
    <row r="578" spans="1:53" s="426" customFormat="1" x14ac:dyDescent="0.2">
      <c r="A578" s="55"/>
      <c r="B578" s="10" t="s">
        <v>213</v>
      </c>
      <c r="C578" s="10"/>
      <c r="D578" s="69" t="s">
        <v>127</v>
      </c>
      <c r="E578" s="214">
        <v>39</v>
      </c>
      <c r="F578" s="214">
        <v>19</v>
      </c>
      <c r="G578" s="214">
        <v>17</v>
      </c>
      <c r="H578" s="214">
        <v>14</v>
      </c>
      <c r="I578" s="214">
        <v>20</v>
      </c>
      <c r="J578" s="10"/>
      <c r="K578" s="3"/>
      <c r="L578" s="3"/>
      <c r="M578" s="320">
        <v>8373.57</v>
      </c>
      <c r="N578" s="320">
        <v>2895.12</v>
      </c>
      <c r="O578" s="320">
        <v>4786.51</v>
      </c>
      <c r="P578" s="320">
        <v>2429.6999999999998</v>
      </c>
      <c r="Q578" s="320">
        <v>24401.200000000001</v>
      </c>
      <c r="R578" s="10"/>
      <c r="S578" s="3"/>
      <c r="T578" s="3"/>
      <c r="U578" s="320">
        <v>170.88918367346901</v>
      </c>
      <c r="V578" s="320">
        <v>59.084081632653103</v>
      </c>
      <c r="W578" s="320">
        <v>97.683877551020402</v>
      </c>
      <c r="X578" s="320">
        <v>49.585714285714303</v>
      </c>
      <c r="Y578" s="320">
        <v>497.98367346938801</v>
      </c>
      <c r="Z578" s="10"/>
      <c r="AA578" s="3"/>
      <c r="AB578" s="10" t="s">
        <v>221</v>
      </c>
      <c r="AC578" s="10"/>
      <c r="AD578" s="69" t="s">
        <v>222</v>
      </c>
      <c r="AE578" s="434">
        <v>2</v>
      </c>
      <c r="AF578" s="434">
        <v>1</v>
      </c>
      <c r="AG578" s="434">
        <v>1</v>
      </c>
      <c r="AH578" s="434">
        <v>1</v>
      </c>
      <c r="AI578" s="434">
        <v>1</v>
      </c>
      <c r="AJ578" s="23"/>
      <c r="AK578" s="3"/>
      <c r="AL578" s="3"/>
      <c r="AM578" s="366">
        <v>89.3</v>
      </c>
      <c r="AN578" s="366">
        <v>12.69</v>
      </c>
      <c r="AO578" s="366">
        <v>11.1</v>
      </c>
      <c r="AP578" s="366">
        <v>17.2</v>
      </c>
      <c r="AQ578" s="366">
        <v>65</v>
      </c>
      <c r="AR578" s="23"/>
      <c r="AS578" s="3"/>
      <c r="AT578" s="3"/>
      <c r="AU578" s="366">
        <v>44.65</v>
      </c>
      <c r="AV578" s="366">
        <v>6.3449999999999998</v>
      </c>
      <c r="AW578" s="366">
        <v>5.55</v>
      </c>
      <c r="AX578" s="366">
        <v>8.6</v>
      </c>
      <c r="AY578" s="366">
        <v>32.5</v>
      </c>
      <c r="AZ578" s="23"/>
      <c r="BA578" s="3"/>
    </row>
    <row r="579" spans="1:53" s="426" customFormat="1" x14ac:dyDescent="0.2">
      <c r="A579" s="55"/>
      <c r="B579" s="10" t="s">
        <v>215</v>
      </c>
      <c r="C579" s="10"/>
      <c r="D579" s="69" t="s">
        <v>70</v>
      </c>
      <c r="E579" s="214">
        <v>9</v>
      </c>
      <c r="F579" s="214">
        <v>6</v>
      </c>
      <c r="G579" s="214">
        <v>2</v>
      </c>
      <c r="H579" s="214">
        <v>1</v>
      </c>
      <c r="I579" s="214">
        <v>2</v>
      </c>
      <c r="J579" s="10"/>
      <c r="K579" s="3"/>
      <c r="L579" s="3"/>
      <c r="M579" s="320">
        <v>1570.12</v>
      </c>
      <c r="N579" s="320">
        <v>584.53</v>
      </c>
      <c r="O579" s="320">
        <v>86.08</v>
      </c>
      <c r="P579" s="320">
        <v>89.96</v>
      </c>
      <c r="Q579" s="320">
        <v>341.37</v>
      </c>
      <c r="R579" s="10"/>
      <c r="S579" s="3"/>
      <c r="T579" s="3"/>
      <c r="U579" s="320">
        <v>174.45777777777801</v>
      </c>
      <c r="V579" s="320">
        <v>64.947777777777802</v>
      </c>
      <c r="W579" s="320">
        <v>9.5644444444444403</v>
      </c>
      <c r="X579" s="320">
        <v>9.9955555555555495</v>
      </c>
      <c r="Y579" s="320">
        <v>37.93</v>
      </c>
      <c r="Z579" s="10"/>
      <c r="AA579" s="3"/>
      <c r="AB579" s="10" t="s">
        <v>223</v>
      </c>
      <c r="AC579" s="10"/>
      <c r="AD579" s="69" t="s">
        <v>205</v>
      </c>
      <c r="AE579" s="434">
        <v>15</v>
      </c>
      <c r="AF579" s="434">
        <v>11</v>
      </c>
      <c r="AG579" s="434">
        <v>8</v>
      </c>
      <c r="AH579" s="434">
        <v>8</v>
      </c>
      <c r="AI579" s="434">
        <v>7</v>
      </c>
      <c r="AJ579" s="23"/>
      <c r="AK579" s="3"/>
      <c r="AL579" s="3"/>
      <c r="AM579" s="366">
        <v>1774.35</v>
      </c>
      <c r="AN579" s="366">
        <v>899.86</v>
      </c>
      <c r="AO579" s="366">
        <v>286.83</v>
      </c>
      <c r="AP579" s="366">
        <v>453.19</v>
      </c>
      <c r="AQ579" s="366">
        <v>859.11</v>
      </c>
      <c r="AR579" s="23"/>
      <c r="AS579" s="3"/>
      <c r="AT579" s="3"/>
      <c r="AU579" s="366">
        <v>98.575000000000003</v>
      </c>
      <c r="AV579" s="366">
        <v>49.992222222222203</v>
      </c>
      <c r="AW579" s="366">
        <v>15.935</v>
      </c>
      <c r="AX579" s="366">
        <v>25.177222222222198</v>
      </c>
      <c r="AY579" s="366">
        <v>50.535882352941201</v>
      </c>
      <c r="AZ579" s="23"/>
      <c r="BA579" s="3"/>
    </row>
    <row r="580" spans="1:53" s="426" customFormat="1" x14ac:dyDescent="0.2">
      <c r="A580" s="55"/>
      <c r="B580" s="10" t="s">
        <v>216</v>
      </c>
      <c r="C580" s="10"/>
      <c r="D580" s="69" t="s">
        <v>147</v>
      </c>
      <c r="E580" s="214">
        <v>32</v>
      </c>
      <c r="F580" s="214">
        <v>8</v>
      </c>
      <c r="G580" s="214">
        <v>18</v>
      </c>
      <c r="H580" s="214">
        <v>21</v>
      </c>
      <c r="I580" s="214">
        <v>25</v>
      </c>
      <c r="J580" s="10"/>
      <c r="K580" s="3"/>
      <c r="L580" s="3"/>
      <c r="M580" s="320">
        <v>4753.42</v>
      </c>
      <c r="N580" s="320">
        <v>3202.41</v>
      </c>
      <c r="O580" s="320">
        <v>3289.61</v>
      </c>
      <c r="P580" s="320">
        <v>6382.24</v>
      </c>
      <c r="Q580" s="320">
        <v>41334.49</v>
      </c>
      <c r="R580" s="10"/>
      <c r="S580" s="3"/>
      <c r="T580" s="3"/>
      <c r="U580" s="320">
        <v>101.136595744681</v>
      </c>
      <c r="V580" s="320">
        <v>68.136382978723404</v>
      </c>
      <c r="W580" s="320">
        <v>84.348974358974402</v>
      </c>
      <c r="X580" s="320">
        <v>135.79234042553199</v>
      </c>
      <c r="Y580" s="320">
        <v>879.45723404255295</v>
      </c>
      <c r="Z580" s="10"/>
      <c r="AA580" s="3"/>
      <c r="AB580" s="10" t="s">
        <v>230</v>
      </c>
      <c r="AC580" s="10"/>
      <c r="AD580" s="69" t="s">
        <v>211</v>
      </c>
      <c r="AE580" s="434">
        <v>10</v>
      </c>
      <c r="AF580" s="434">
        <v>7</v>
      </c>
      <c r="AG580" s="434">
        <v>7</v>
      </c>
      <c r="AH580" s="434">
        <v>6</v>
      </c>
      <c r="AI580" s="434">
        <v>7</v>
      </c>
      <c r="AJ580" s="23"/>
      <c r="AK580" s="3"/>
      <c r="AL580" s="3"/>
      <c r="AM580" s="366">
        <v>1064.3499999999999</v>
      </c>
      <c r="AN580" s="366">
        <v>334.86</v>
      </c>
      <c r="AO580" s="366">
        <v>290.77999999999997</v>
      </c>
      <c r="AP580" s="366">
        <v>183.35</v>
      </c>
      <c r="AQ580" s="366">
        <v>2222.65</v>
      </c>
      <c r="AR580" s="23"/>
      <c r="AS580" s="3"/>
      <c r="AT580" s="3"/>
      <c r="AU580" s="366">
        <v>96.759090909090901</v>
      </c>
      <c r="AV580" s="366">
        <v>30.441818181818199</v>
      </c>
      <c r="AW580" s="366">
        <v>29.077999999999999</v>
      </c>
      <c r="AX580" s="366">
        <v>18.335000000000001</v>
      </c>
      <c r="AY580" s="366">
        <v>202.059090909091</v>
      </c>
      <c r="AZ580" s="23"/>
      <c r="BA580" s="3"/>
    </row>
    <row r="581" spans="1:53" s="426" customFormat="1" x14ac:dyDescent="0.2">
      <c r="A581" s="55"/>
      <c r="B581" s="10" t="s">
        <v>217</v>
      </c>
      <c r="C581" s="10"/>
      <c r="D581" s="69" t="s">
        <v>218</v>
      </c>
      <c r="E581" s="214">
        <v>56</v>
      </c>
      <c r="F581" s="214">
        <v>30</v>
      </c>
      <c r="G581" s="214">
        <v>25</v>
      </c>
      <c r="H581" s="214">
        <v>18</v>
      </c>
      <c r="I581" s="214">
        <v>23</v>
      </c>
      <c r="J581" s="10"/>
      <c r="K581" s="3"/>
      <c r="L581" s="3"/>
      <c r="M581" s="320">
        <v>11661.13</v>
      </c>
      <c r="N581" s="320">
        <v>3801.39</v>
      </c>
      <c r="O581" s="320">
        <v>3621.14</v>
      </c>
      <c r="P581" s="320">
        <v>2923.97</v>
      </c>
      <c r="Q581" s="320">
        <v>23330.85</v>
      </c>
      <c r="R581" s="10"/>
      <c r="S581" s="3"/>
      <c r="T581" s="3"/>
      <c r="U581" s="320">
        <v>179.40199999999999</v>
      </c>
      <c r="V581" s="320">
        <v>58.4829230769231</v>
      </c>
      <c r="W581" s="320">
        <v>59.362950819672101</v>
      </c>
      <c r="X581" s="320">
        <v>46.412222222222198</v>
      </c>
      <c r="Y581" s="320">
        <v>358.93615384615401</v>
      </c>
      <c r="Z581" s="10"/>
      <c r="AA581" s="3"/>
      <c r="AB581" s="10" t="s">
        <v>233</v>
      </c>
      <c r="AC581" s="10"/>
      <c r="AD581" s="69" t="s">
        <v>235</v>
      </c>
      <c r="AE581" s="434">
        <v>7</v>
      </c>
      <c r="AF581" s="434">
        <v>1</v>
      </c>
      <c r="AG581" s="434">
        <v>5</v>
      </c>
      <c r="AH581" s="434">
        <v>4</v>
      </c>
      <c r="AI581" s="434">
        <v>4</v>
      </c>
      <c r="AJ581" s="23"/>
      <c r="AK581" s="3"/>
      <c r="AL581" s="3"/>
      <c r="AM581" s="366">
        <v>239.8</v>
      </c>
      <c r="AN581" s="366">
        <v>13.09</v>
      </c>
      <c r="AO581" s="366">
        <v>243.32</v>
      </c>
      <c r="AP581" s="366">
        <v>556.85</v>
      </c>
      <c r="AQ581" s="366">
        <v>436.47</v>
      </c>
      <c r="AR581" s="23"/>
      <c r="AS581" s="3"/>
      <c r="AT581" s="3"/>
      <c r="AU581" s="366">
        <v>34.257142857142902</v>
      </c>
      <c r="AV581" s="366">
        <v>1.87</v>
      </c>
      <c r="AW581" s="366">
        <v>40.553333333333299</v>
      </c>
      <c r="AX581" s="366">
        <v>92.808333333333294</v>
      </c>
      <c r="AY581" s="366">
        <v>62.352857142857097</v>
      </c>
      <c r="AZ581" s="23"/>
      <c r="BA581" s="3"/>
    </row>
    <row r="582" spans="1:53" s="426" customFormat="1" x14ac:dyDescent="0.2">
      <c r="A582" s="55"/>
      <c r="B582" s="10" t="s">
        <v>835</v>
      </c>
      <c r="C582" s="10"/>
      <c r="D582" s="69" t="s">
        <v>145</v>
      </c>
      <c r="E582" s="214">
        <v>1</v>
      </c>
      <c r="F582" s="214">
        <v>1</v>
      </c>
      <c r="G582" s="214"/>
      <c r="H582" s="214"/>
      <c r="I582" s="214"/>
      <c r="J582" s="10"/>
      <c r="K582" s="3"/>
      <c r="L582" s="3"/>
      <c r="M582" s="320">
        <v>364.72</v>
      </c>
      <c r="N582" s="320">
        <v>214.11</v>
      </c>
      <c r="O582" s="320">
        <v>0</v>
      </c>
      <c r="P582" s="320">
        <v>0</v>
      </c>
      <c r="Q582" s="320">
        <v>0</v>
      </c>
      <c r="R582" s="10"/>
      <c r="S582" s="3"/>
      <c r="T582" s="3"/>
      <c r="U582" s="320">
        <v>364.72</v>
      </c>
      <c r="V582" s="320">
        <v>214.11</v>
      </c>
      <c r="W582" s="320">
        <v>0</v>
      </c>
      <c r="X582" s="320">
        <v>0</v>
      </c>
      <c r="Y582" s="320">
        <v>0</v>
      </c>
      <c r="Z582" s="10"/>
      <c r="AA582" s="3"/>
      <c r="AB582" s="10" t="s">
        <v>236</v>
      </c>
      <c r="AC582" s="10"/>
      <c r="AD582" s="69" t="s">
        <v>237</v>
      </c>
      <c r="AE582" s="434">
        <v>2</v>
      </c>
      <c r="AF582" s="434"/>
      <c r="AG582" s="434"/>
      <c r="AH582" s="434"/>
      <c r="AI582" s="434"/>
      <c r="AJ582" s="23"/>
      <c r="AK582" s="3"/>
      <c r="AL582" s="3"/>
      <c r="AM582" s="366">
        <v>48.92</v>
      </c>
      <c r="AN582" s="366">
        <v>0</v>
      </c>
      <c r="AO582" s="366">
        <v>0</v>
      </c>
      <c r="AP582" s="366">
        <v>0</v>
      </c>
      <c r="AQ582" s="366">
        <v>0</v>
      </c>
      <c r="AR582" s="23"/>
      <c r="AS582" s="3"/>
      <c r="AT582" s="3"/>
      <c r="AU582" s="366">
        <v>24.46</v>
      </c>
      <c r="AV582" s="366">
        <v>0</v>
      </c>
      <c r="AW582" s="366">
        <v>0</v>
      </c>
      <c r="AX582" s="366">
        <v>0</v>
      </c>
      <c r="AY582" s="366">
        <v>0</v>
      </c>
      <c r="AZ582" s="23"/>
      <c r="BA582" s="3"/>
    </row>
    <row r="583" spans="1:53" s="426" customFormat="1" x14ac:dyDescent="0.2">
      <c r="A583" s="55"/>
      <c r="B583" s="10" t="s">
        <v>220</v>
      </c>
      <c r="C583" s="10"/>
      <c r="D583" s="69" t="s">
        <v>170</v>
      </c>
      <c r="E583" s="214">
        <v>99</v>
      </c>
      <c r="F583" s="214">
        <v>56</v>
      </c>
      <c r="G583" s="214">
        <v>44</v>
      </c>
      <c r="H583" s="214">
        <v>39</v>
      </c>
      <c r="I583" s="214">
        <v>51</v>
      </c>
      <c r="J583" s="10"/>
      <c r="K583" s="3"/>
      <c r="L583" s="3"/>
      <c r="M583" s="320">
        <v>21812.74</v>
      </c>
      <c r="N583" s="320">
        <v>5833.65</v>
      </c>
      <c r="O583" s="320">
        <v>4811.68</v>
      </c>
      <c r="P583" s="320">
        <v>4934.66</v>
      </c>
      <c r="Q583" s="320">
        <v>68990.490000000005</v>
      </c>
      <c r="R583" s="10"/>
      <c r="S583" s="3"/>
      <c r="T583" s="3"/>
      <c r="U583" s="320">
        <v>181.77283333333301</v>
      </c>
      <c r="V583" s="320">
        <v>48.613750000000003</v>
      </c>
      <c r="W583" s="320">
        <v>40.4342857142857</v>
      </c>
      <c r="X583" s="320">
        <v>42.540172413793101</v>
      </c>
      <c r="Y583" s="320">
        <v>574.92075</v>
      </c>
      <c r="Z583" s="10"/>
      <c r="AA583" s="3"/>
      <c r="AB583" s="10" t="s">
        <v>238</v>
      </c>
      <c r="AC583" s="10"/>
      <c r="AD583" s="69" t="s">
        <v>239</v>
      </c>
      <c r="AE583" s="434">
        <v>8</v>
      </c>
      <c r="AF583" s="434">
        <v>6</v>
      </c>
      <c r="AG583" s="434">
        <v>6</v>
      </c>
      <c r="AH583" s="434">
        <v>6</v>
      </c>
      <c r="AI583" s="434">
        <v>5</v>
      </c>
      <c r="AJ583" s="23"/>
      <c r="AK583" s="3"/>
      <c r="AL583" s="3"/>
      <c r="AM583" s="366">
        <v>669.18</v>
      </c>
      <c r="AN583" s="366">
        <v>221.27</v>
      </c>
      <c r="AO583" s="366">
        <v>188.77</v>
      </c>
      <c r="AP583" s="366">
        <v>201.12</v>
      </c>
      <c r="AQ583" s="366">
        <v>1130.2</v>
      </c>
      <c r="AR583" s="23"/>
      <c r="AS583" s="3"/>
      <c r="AT583" s="3"/>
      <c r="AU583" s="366">
        <v>83.647499999999994</v>
      </c>
      <c r="AV583" s="366">
        <v>27.658750000000001</v>
      </c>
      <c r="AW583" s="366">
        <v>23.596250000000001</v>
      </c>
      <c r="AX583" s="366">
        <v>25.14</v>
      </c>
      <c r="AY583" s="366">
        <v>141.27500000000001</v>
      </c>
      <c r="AZ583" s="23"/>
      <c r="BA583" s="3"/>
    </row>
    <row r="584" spans="1:53" s="426" customFormat="1" x14ac:dyDescent="0.2">
      <c r="A584" s="55"/>
      <c r="B584" s="10" t="s">
        <v>221</v>
      </c>
      <c r="C584" s="10"/>
      <c r="D584" s="69" t="s">
        <v>222</v>
      </c>
      <c r="E584" s="214">
        <v>20</v>
      </c>
      <c r="F584" s="214">
        <v>14</v>
      </c>
      <c r="G584" s="214">
        <v>11</v>
      </c>
      <c r="H584" s="214">
        <v>9</v>
      </c>
      <c r="I584" s="214">
        <v>14</v>
      </c>
      <c r="J584" s="10"/>
      <c r="K584" s="3"/>
      <c r="L584" s="3"/>
      <c r="M584" s="320">
        <v>3038.59</v>
      </c>
      <c r="N584" s="320">
        <v>1301.03</v>
      </c>
      <c r="O584" s="320">
        <v>811.88</v>
      </c>
      <c r="P584" s="320">
        <v>1557.31</v>
      </c>
      <c r="Q584" s="320">
        <v>12369.18</v>
      </c>
      <c r="R584" s="10"/>
      <c r="S584" s="3"/>
      <c r="T584" s="3"/>
      <c r="U584" s="320">
        <v>121.5436</v>
      </c>
      <c r="V584" s="320">
        <v>52.041200000000003</v>
      </c>
      <c r="W584" s="320">
        <v>32.475200000000001</v>
      </c>
      <c r="X584" s="320">
        <v>62.292400000000001</v>
      </c>
      <c r="Y584" s="320">
        <v>494.7672</v>
      </c>
      <c r="Z584" s="10"/>
      <c r="AA584" s="3"/>
      <c r="AB584" s="10" t="s">
        <v>241</v>
      </c>
      <c r="AC584" s="10"/>
      <c r="AD584" s="69" t="s">
        <v>153</v>
      </c>
      <c r="AE584" s="434"/>
      <c r="AF584" s="434">
        <v>1</v>
      </c>
      <c r="AG584" s="434">
        <v>1</v>
      </c>
      <c r="AH584" s="434">
        <v>1</v>
      </c>
      <c r="AI584" s="434">
        <v>1</v>
      </c>
      <c r="AJ584" s="23"/>
      <c r="AK584" s="3"/>
      <c r="AL584" s="3"/>
      <c r="AM584" s="366">
        <v>0</v>
      </c>
      <c r="AN584" s="366">
        <v>479.53</v>
      </c>
      <c r="AO584" s="366">
        <v>315.7</v>
      </c>
      <c r="AP584" s="366">
        <v>316.45</v>
      </c>
      <c r="AQ584" s="366">
        <v>134.71</v>
      </c>
      <c r="AR584" s="23"/>
      <c r="AS584" s="3"/>
      <c r="AT584" s="3"/>
      <c r="AU584" s="366">
        <v>0</v>
      </c>
      <c r="AV584" s="366">
        <v>479.53</v>
      </c>
      <c r="AW584" s="366">
        <v>315.7</v>
      </c>
      <c r="AX584" s="366">
        <v>316.45</v>
      </c>
      <c r="AY584" s="366">
        <v>134.71</v>
      </c>
      <c r="AZ584" s="23"/>
      <c r="BA584" s="3"/>
    </row>
    <row r="585" spans="1:53" s="426" customFormat="1" x14ac:dyDescent="0.2">
      <c r="A585" s="55"/>
      <c r="B585" s="10" t="s">
        <v>223</v>
      </c>
      <c r="C585" s="10"/>
      <c r="D585" s="69" t="s">
        <v>205</v>
      </c>
      <c r="E585" s="214">
        <v>78</v>
      </c>
      <c r="F585" s="214">
        <v>42</v>
      </c>
      <c r="G585" s="214">
        <v>28</v>
      </c>
      <c r="H585" s="214">
        <v>25</v>
      </c>
      <c r="I585" s="214">
        <v>32</v>
      </c>
      <c r="J585" s="10"/>
      <c r="K585" s="3"/>
      <c r="L585" s="3"/>
      <c r="M585" s="320">
        <v>12449.07</v>
      </c>
      <c r="N585" s="320">
        <v>4089.44</v>
      </c>
      <c r="O585" s="320">
        <v>2488.64</v>
      </c>
      <c r="P585" s="320">
        <v>3474.89</v>
      </c>
      <c r="Q585" s="320">
        <v>25134.15</v>
      </c>
      <c r="R585" s="10"/>
      <c r="S585" s="3"/>
      <c r="T585" s="3"/>
      <c r="U585" s="320">
        <v>131.04284210526299</v>
      </c>
      <c r="V585" s="320">
        <v>43.046736842105297</v>
      </c>
      <c r="W585" s="320">
        <v>27.347692307692299</v>
      </c>
      <c r="X585" s="320">
        <v>38.609888888888896</v>
      </c>
      <c r="Y585" s="320">
        <v>264.57</v>
      </c>
      <c r="Z585" s="10"/>
      <c r="AA585" s="3"/>
      <c r="AB585" s="10" t="s">
        <v>653</v>
      </c>
      <c r="AC585" s="10"/>
      <c r="AD585" s="69" t="s">
        <v>211</v>
      </c>
      <c r="AE585" s="434">
        <v>74</v>
      </c>
      <c r="AF585" s="434">
        <v>45</v>
      </c>
      <c r="AG585" s="434">
        <v>32</v>
      </c>
      <c r="AH585" s="434">
        <v>30</v>
      </c>
      <c r="AI585" s="434">
        <v>34</v>
      </c>
      <c r="AJ585" s="23"/>
      <c r="AK585" s="3"/>
      <c r="AL585" s="3"/>
      <c r="AM585" s="366">
        <v>19684.3</v>
      </c>
      <c r="AN585" s="366">
        <v>6330.21</v>
      </c>
      <c r="AO585" s="366">
        <v>3431.71</v>
      </c>
      <c r="AP585" s="366">
        <v>5244.88</v>
      </c>
      <c r="AQ585" s="366">
        <v>26403.35</v>
      </c>
      <c r="AR585" s="23"/>
      <c r="AS585" s="3"/>
      <c r="AT585" s="3"/>
      <c r="AU585" s="366">
        <v>240.05243902439</v>
      </c>
      <c r="AV585" s="366">
        <v>77.197682926829302</v>
      </c>
      <c r="AW585" s="366">
        <v>43.439367088607597</v>
      </c>
      <c r="AX585" s="366">
        <v>67.242051282051307</v>
      </c>
      <c r="AY585" s="366">
        <v>321.992073170732</v>
      </c>
      <c r="AZ585" s="23"/>
      <c r="BA585" s="3"/>
    </row>
    <row r="586" spans="1:53" s="426" customFormat="1" x14ac:dyDescent="0.2">
      <c r="A586" s="55"/>
      <c r="B586" s="10" t="s">
        <v>651</v>
      </c>
      <c r="C586" s="10"/>
      <c r="D586" s="69" t="s">
        <v>227</v>
      </c>
      <c r="E586" s="214">
        <v>3</v>
      </c>
      <c r="F586" s="214"/>
      <c r="G586" s="214"/>
      <c r="H586" s="214"/>
      <c r="I586" s="214"/>
      <c r="J586" s="10"/>
      <c r="K586" s="3"/>
      <c r="L586" s="3"/>
      <c r="M586" s="320">
        <v>947.6</v>
      </c>
      <c r="N586" s="320">
        <v>0</v>
      </c>
      <c r="O586" s="320">
        <v>0</v>
      </c>
      <c r="P586" s="320">
        <v>0</v>
      </c>
      <c r="Q586" s="320">
        <v>0</v>
      </c>
      <c r="R586" s="10"/>
      <c r="S586" s="3"/>
      <c r="T586" s="3"/>
      <c r="U586" s="320">
        <v>315.86666666666702</v>
      </c>
      <c r="V586" s="320">
        <v>0</v>
      </c>
      <c r="W586" s="320">
        <v>0</v>
      </c>
      <c r="X586" s="320">
        <v>0</v>
      </c>
      <c r="Y586" s="320">
        <v>0</v>
      </c>
      <c r="Z586" s="10"/>
      <c r="AA586" s="3"/>
      <c r="AB586" s="10" t="s">
        <v>653</v>
      </c>
      <c r="AC586" s="10"/>
      <c r="AD586" s="69" t="s">
        <v>77</v>
      </c>
      <c r="AE586" s="434">
        <v>68</v>
      </c>
      <c r="AF586" s="434">
        <v>32</v>
      </c>
      <c r="AG586" s="434">
        <v>21</v>
      </c>
      <c r="AH586" s="434">
        <v>19</v>
      </c>
      <c r="AI586" s="434">
        <v>20</v>
      </c>
      <c r="AJ586" s="23"/>
      <c r="AK586" s="3"/>
      <c r="AL586" s="3"/>
      <c r="AM586" s="366">
        <v>63598.89</v>
      </c>
      <c r="AN586" s="366">
        <v>29182.66</v>
      </c>
      <c r="AO586" s="366">
        <v>26523.85</v>
      </c>
      <c r="AP586" s="366">
        <v>18760.86</v>
      </c>
      <c r="AQ586" s="366">
        <v>140650.07</v>
      </c>
      <c r="AR586" s="23"/>
      <c r="AS586" s="3"/>
      <c r="AT586" s="3"/>
      <c r="AU586" s="366">
        <v>895.75901408450704</v>
      </c>
      <c r="AV586" s="366">
        <v>411.02338028168998</v>
      </c>
      <c r="AW586" s="366">
        <v>378.91214285714301</v>
      </c>
      <c r="AX586" s="366">
        <v>268.01228571428601</v>
      </c>
      <c r="AY586" s="366">
        <v>1980.98690140845</v>
      </c>
      <c r="AZ586" s="23"/>
      <c r="BA586" s="3"/>
    </row>
    <row r="587" spans="1:53" s="426" customFormat="1" x14ac:dyDescent="0.2">
      <c r="A587" s="55"/>
      <c r="B587" s="10" t="s">
        <v>230</v>
      </c>
      <c r="C587" s="10"/>
      <c r="D587" s="69" t="s">
        <v>211</v>
      </c>
      <c r="E587" s="214">
        <v>87</v>
      </c>
      <c r="F587" s="214">
        <v>52</v>
      </c>
      <c r="G587" s="214">
        <v>42</v>
      </c>
      <c r="H587" s="214">
        <v>38</v>
      </c>
      <c r="I587" s="214">
        <v>47</v>
      </c>
      <c r="J587" s="10"/>
      <c r="K587" s="3"/>
      <c r="L587" s="3"/>
      <c r="M587" s="320">
        <v>16393.32</v>
      </c>
      <c r="N587" s="320">
        <v>6429.32</v>
      </c>
      <c r="O587" s="320">
        <v>5040.7</v>
      </c>
      <c r="P587" s="320">
        <v>4883.9399999999996</v>
      </c>
      <c r="Q587" s="320">
        <v>56423.1</v>
      </c>
      <c r="R587" s="10"/>
      <c r="S587" s="3"/>
      <c r="T587" s="3"/>
      <c r="U587" s="320">
        <v>149.030181818182</v>
      </c>
      <c r="V587" s="320">
        <v>58.448363636363602</v>
      </c>
      <c r="W587" s="320">
        <v>46.244954128440398</v>
      </c>
      <c r="X587" s="320">
        <v>44.399454545454503</v>
      </c>
      <c r="Y587" s="320">
        <v>512.93727272727301</v>
      </c>
      <c r="Z587" s="10"/>
      <c r="AA587" s="3"/>
      <c r="AB587" s="10" t="s">
        <v>249</v>
      </c>
      <c r="AC587" s="10"/>
      <c r="AD587" s="69" t="s">
        <v>127</v>
      </c>
      <c r="AE587" s="434">
        <v>2</v>
      </c>
      <c r="AF587" s="434"/>
      <c r="AG587" s="434"/>
      <c r="AH587" s="434"/>
      <c r="AI587" s="434"/>
      <c r="AJ587" s="23"/>
      <c r="AK587" s="3"/>
      <c r="AL587" s="3"/>
      <c r="AM587" s="366">
        <v>127.21</v>
      </c>
      <c r="AN587" s="366">
        <v>0</v>
      </c>
      <c r="AO587" s="366">
        <v>0</v>
      </c>
      <c r="AP587" s="366">
        <v>0</v>
      </c>
      <c r="AQ587" s="366">
        <v>0</v>
      </c>
      <c r="AR587" s="23"/>
      <c r="AS587" s="3"/>
      <c r="AT587" s="3"/>
      <c r="AU587" s="366">
        <v>63.604999999999997</v>
      </c>
      <c r="AV587" s="366">
        <v>0</v>
      </c>
      <c r="AW587" s="366">
        <v>0</v>
      </c>
      <c r="AX587" s="366">
        <v>0</v>
      </c>
      <c r="AY587" s="366">
        <v>0</v>
      </c>
      <c r="AZ587" s="23"/>
      <c r="BA587" s="3"/>
    </row>
    <row r="588" spans="1:53" s="426" customFormat="1" x14ac:dyDescent="0.2">
      <c r="A588" s="55"/>
      <c r="B588" s="10" t="s">
        <v>232</v>
      </c>
      <c r="C588" s="10"/>
      <c r="D588" s="69" t="s">
        <v>97</v>
      </c>
      <c r="E588" s="214">
        <v>1</v>
      </c>
      <c r="F588" s="214"/>
      <c r="G588" s="214"/>
      <c r="H588" s="214"/>
      <c r="I588" s="214"/>
      <c r="J588" s="10"/>
      <c r="K588" s="3"/>
      <c r="L588" s="3"/>
      <c r="M588" s="320">
        <v>26.31</v>
      </c>
      <c r="N588" s="320">
        <v>0</v>
      </c>
      <c r="O588" s="320">
        <v>0</v>
      </c>
      <c r="P588" s="320">
        <v>0</v>
      </c>
      <c r="Q588" s="320">
        <v>0</v>
      </c>
      <c r="R588" s="10"/>
      <c r="S588" s="3"/>
      <c r="T588" s="3"/>
      <c r="U588" s="320">
        <v>26.31</v>
      </c>
      <c r="V588" s="320">
        <v>0</v>
      </c>
      <c r="W588" s="320">
        <v>0</v>
      </c>
      <c r="X588" s="320">
        <v>0</v>
      </c>
      <c r="Y588" s="320">
        <v>0</v>
      </c>
      <c r="Z588" s="10"/>
      <c r="AA588" s="3"/>
      <c r="AB588" s="10" t="s">
        <v>250</v>
      </c>
      <c r="AC588" s="10"/>
      <c r="AD588" s="69" t="s">
        <v>92</v>
      </c>
      <c r="AE588" s="434">
        <v>1</v>
      </c>
      <c r="AF588" s="434">
        <v>1</v>
      </c>
      <c r="AG588" s="434"/>
      <c r="AH588" s="434"/>
      <c r="AI588" s="434"/>
      <c r="AJ588" s="23"/>
      <c r="AK588" s="3"/>
      <c r="AL588" s="3"/>
      <c r="AM588" s="366">
        <v>109.3</v>
      </c>
      <c r="AN588" s="366">
        <v>7.64</v>
      </c>
      <c r="AO588" s="366">
        <v>0</v>
      </c>
      <c r="AP588" s="366">
        <v>0</v>
      </c>
      <c r="AQ588" s="366">
        <v>0</v>
      </c>
      <c r="AR588" s="23"/>
      <c r="AS588" s="3"/>
      <c r="AT588" s="3"/>
      <c r="AU588" s="366">
        <v>109.3</v>
      </c>
      <c r="AV588" s="366">
        <v>7.64</v>
      </c>
      <c r="AW588" s="366">
        <v>0</v>
      </c>
      <c r="AX588" s="366">
        <v>0</v>
      </c>
      <c r="AY588" s="366">
        <v>0</v>
      </c>
      <c r="AZ588" s="23"/>
      <c r="BA588" s="3"/>
    </row>
    <row r="589" spans="1:53" s="426" customFormat="1" x14ac:dyDescent="0.2">
      <c r="A589" s="55"/>
      <c r="B589" s="10" t="s">
        <v>233</v>
      </c>
      <c r="C589" s="10"/>
      <c r="D589" s="69" t="s">
        <v>235</v>
      </c>
      <c r="E589" s="214">
        <v>47</v>
      </c>
      <c r="F589" s="214">
        <v>14</v>
      </c>
      <c r="G589" s="214">
        <v>27</v>
      </c>
      <c r="H589" s="214">
        <v>29</v>
      </c>
      <c r="I589" s="214">
        <v>31</v>
      </c>
      <c r="J589" s="10"/>
      <c r="K589" s="3"/>
      <c r="L589" s="3"/>
      <c r="M589" s="320">
        <v>7956.84</v>
      </c>
      <c r="N589" s="320">
        <v>1401.21</v>
      </c>
      <c r="O589" s="320">
        <v>3973.02</v>
      </c>
      <c r="P589" s="320">
        <v>4801.71</v>
      </c>
      <c r="Q589" s="320">
        <v>35693.980000000003</v>
      </c>
      <c r="R589" s="10"/>
      <c r="S589" s="3"/>
      <c r="T589" s="3"/>
      <c r="U589" s="320">
        <v>144.66981818181799</v>
      </c>
      <c r="V589" s="320">
        <v>25.476545454545501</v>
      </c>
      <c r="W589" s="320">
        <v>79.460400000000007</v>
      </c>
      <c r="X589" s="320">
        <v>88.920555555555495</v>
      </c>
      <c r="Y589" s="320">
        <v>648.98145454545499</v>
      </c>
      <c r="Z589" s="10"/>
      <c r="AA589" s="3"/>
      <c r="AB589" s="10" t="s">
        <v>251</v>
      </c>
      <c r="AC589" s="10"/>
      <c r="AD589" s="69" t="s">
        <v>79</v>
      </c>
      <c r="AE589" s="434">
        <v>15</v>
      </c>
      <c r="AF589" s="434">
        <v>7</v>
      </c>
      <c r="AG589" s="434">
        <v>6</v>
      </c>
      <c r="AH589" s="434">
        <v>5</v>
      </c>
      <c r="AI589" s="434">
        <v>3</v>
      </c>
      <c r="AJ589" s="23"/>
      <c r="AK589" s="3"/>
      <c r="AL589" s="3"/>
      <c r="AM589" s="366">
        <v>3586.06</v>
      </c>
      <c r="AN589" s="366">
        <v>1067.03</v>
      </c>
      <c r="AO589" s="366">
        <v>964.15</v>
      </c>
      <c r="AP589" s="366">
        <v>1127.18</v>
      </c>
      <c r="AQ589" s="366">
        <v>802.46</v>
      </c>
      <c r="AR589" s="23"/>
      <c r="AS589" s="3"/>
      <c r="AT589" s="3"/>
      <c r="AU589" s="366">
        <v>239.07066666666699</v>
      </c>
      <c r="AV589" s="366">
        <v>71.135333333333307</v>
      </c>
      <c r="AW589" s="366">
        <v>68.867857142857105</v>
      </c>
      <c r="AX589" s="366">
        <v>86.706153846153796</v>
      </c>
      <c r="AY589" s="366">
        <v>53.497333333333302</v>
      </c>
      <c r="AZ589" s="23"/>
      <c r="BA589" s="3"/>
    </row>
    <row r="590" spans="1:53" s="426" customFormat="1" x14ac:dyDescent="0.2">
      <c r="A590" s="55"/>
      <c r="B590" s="10" t="s">
        <v>236</v>
      </c>
      <c r="C590" s="10"/>
      <c r="D590" s="69" t="s">
        <v>237</v>
      </c>
      <c r="E590" s="214">
        <v>30</v>
      </c>
      <c r="F590" s="214">
        <v>20</v>
      </c>
      <c r="G590" s="214">
        <v>17</v>
      </c>
      <c r="H590" s="214">
        <v>20</v>
      </c>
      <c r="I590" s="214">
        <v>26</v>
      </c>
      <c r="J590" s="10"/>
      <c r="K590" s="3"/>
      <c r="L590" s="3"/>
      <c r="M590" s="320">
        <v>6094.84</v>
      </c>
      <c r="N590" s="320">
        <v>2666.99</v>
      </c>
      <c r="O590" s="320">
        <v>2144.08</v>
      </c>
      <c r="P590" s="320">
        <v>3966.14</v>
      </c>
      <c r="Q590" s="320">
        <v>38878.959999999999</v>
      </c>
      <c r="R590" s="10"/>
      <c r="S590" s="3"/>
      <c r="T590" s="3"/>
      <c r="U590" s="320">
        <v>152.37100000000001</v>
      </c>
      <c r="V590" s="320">
        <v>66.674750000000003</v>
      </c>
      <c r="W590" s="320">
        <v>53.601999999999997</v>
      </c>
      <c r="X590" s="320">
        <v>99.153499999999994</v>
      </c>
      <c r="Y590" s="320">
        <v>971.97400000000005</v>
      </c>
      <c r="Z590" s="10"/>
      <c r="AA590" s="3"/>
      <c r="AB590" s="10" t="s">
        <v>252</v>
      </c>
      <c r="AC590" s="10"/>
      <c r="AD590" s="69" t="s">
        <v>70</v>
      </c>
      <c r="AE590" s="434">
        <v>94</v>
      </c>
      <c r="AF590" s="434">
        <v>28</v>
      </c>
      <c r="AG590" s="434">
        <v>19</v>
      </c>
      <c r="AH590" s="434">
        <v>15</v>
      </c>
      <c r="AI590" s="434">
        <v>14</v>
      </c>
      <c r="AJ590" s="23"/>
      <c r="AK590" s="3"/>
      <c r="AL590" s="3"/>
      <c r="AM590" s="366">
        <v>30116.82</v>
      </c>
      <c r="AN590" s="366">
        <v>3915.52</v>
      </c>
      <c r="AO590" s="366">
        <v>1643.07</v>
      </c>
      <c r="AP590" s="366">
        <v>2336.5700000000002</v>
      </c>
      <c r="AQ590" s="366">
        <v>4052.33</v>
      </c>
      <c r="AR590" s="23"/>
      <c r="AS590" s="3"/>
      <c r="AT590" s="3"/>
      <c r="AU590" s="366">
        <v>317.01915789473702</v>
      </c>
      <c r="AV590" s="366">
        <v>41.216000000000001</v>
      </c>
      <c r="AW590" s="366">
        <v>17.479468085106401</v>
      </c>
      <c r="AX590" s="366">
        <v>25.124408602150499</v>
      </c>
      <c r="AY590" s="366">
        <v>42.656105263157897</v>
      </c>
      <c r="AZ590" s="23"/>
      <c r="BA590" s="3"/>
    </row>
    <row r="591" spans="1:53" s="426" customFormat="1" x14ac:dyDescent="0.2">
      <c r="A591" s="55"/>
      <c r="B591" s="10" t="s">
        <v>236</v>
      </c>
      <c r="C591" s="10"/>
      <c r="D591" s="69" t="s">
        <v>70</v>
      </c>
      <c r="E591" s="214">
        <v>1</v>
      </c>
      <c r="F591" s="214">
        <v>1</v>
      </c>
      <c r="G591" s="214">
        <v>1</v>
      </c>
      <c r="H591" s="214">
        <v>1</v>
      </c>
      <c r="I591" s="214">
        <v>1</v>
      </c>
      <c r="J591" s="10"/>
      <c r="K591" s="3"/>
      <c r="L591" s="3"/>
      <c r="M591" s="320">
        <v>243</v>
      </c>
      <c r="N591" s="320">
        <v>122.2</v>
      </c>
      <c r="O591" s="320">
        <v>105.09</v>
      </c>
      <c r="P591" s="320">
        <v>199.28</v>
      </c>
      <c r="Q591" s="320">
        <v>885.53</v>
      </c>
      <c r="R591" s="10"/>
      <c r="S591" s="3"/>
      <c r="T591" s="3"/>
      <c r="U591" s="320">
        <v>243</v>
      </c>
      <c r="V591" s="320">
        <v>122.2</v>
      </c>
      <c r="W591" s="320">
        <v>105.09</v>
      </c>
      <c r="X591" s="320">
        <v>199.28</v>
      </c>
      <c r="Y591" s="320">
        <v>885.53</v>
      </c>
      <c r="Z591" s="10"/>
      <c r="AA591" s="3"/>
      <c r="AB591" s="10" t="s">
        <v>255</v>
      </c>
      <c r="AC591" s="10"/>
      <c r="AD591" s="69" t="s">
        <v>256</v>
      </c>
      <c r="AE591" s="434">
        <v>16</v>
      </c>
      <c r="AF591" s="434">
        <v>12</v>
      </c>
      <c r="AG591" s="434">
        <v>10</v>
      </c>
      <c r="AH591" s="434">
        <v>8</v>
      </c>
      <c r="AI591" s="434">
        <v>7</v>
      </c>
      <c r="AJ591" s="23"/>
      <c r="AK591" s="3"/>
      <c r="AL591" s="3"/>
      <c r="AM591" s="366">
        <v>1863.6</v>
      </c>
      <c r="AN591" s="366">
        <v>1546.96</v>
      </c>
      <c r="AO591" s="366">
        <v>940.13</v>
      </c>
      <c r="AP591" s="366">
        <v>1094.51</v>
      </c>
      <c r="AQ591" s="366">
        <v>24580.91</v>
      </c>
      <c r="AR591" s="23"/>
      <c r="AS591" s="3"/>
      <c r="AT591" s="3"/>
      <c r="AU591" s="366">
        <v>109.62352941176501</v>
      </c>
      <c r="AV591" s="366">
        <v>90.997647058823503</v>
      </c>
      <c r="AW591" s="366">
        <v>55.301764705882398</v>
      </c>
      <c r="AX591" s="366">
        <v>68.406874999999999</v>
      </c>
      <c r="AY591" s="366">
        <v>1445.9358823529401</v>
      </c>
      <c r="AZ591" s="23"/>
      <c r="BA591" s="3"/>
    </row>
    <row r="592" spans="1:53" s="426" customFormat="1" x14ac:dyDescent="0.2">
      <c r="A592" s="55"/>
      <c r="B592" s="10" t="s">
        <v>238</v>
      </c>
      <c r="C592" s="10"/>
      <c r="D592" s="69" t="s">
        <v>239</v>
      </c>
      <c r="E592" s="214">
        <v>62</v>
      </c>
      <c r="F592" s="214">
        <v>38</v>
      </c>
      <c r="G592" s="214">
        <v>34</v>
      </c>
      <c r="H592" s="214">
        <v>27</v>
      </c>
      <c r="I592" s="214">
        <v>39</v>
      </c>
      <c r="J592" s="10"/>
      <c r="K592" s="3"/>
      <c r="L592" s="3"/>
      <c r="M592" s="320">
        <v>12488.01</v>
      </c>
      <c r="N592" s="320">
        <v>5336.72</v>
      </c>
      <c r="O592" s="320">
        <v>4379.71</v>
      </c>
      <c r="P592" s="320">
        <v>5454.55</v>
      </c>
      <c r="Q592" s="320">
        <v>33993.21</v>
      </c>
      <c r="R592" s="10"/>
      <c r="S592" s="3"/>
      <c r="T592" s="3"/>
      <c r="U592" s="320">
        <v>154.172962962963</v>
      </c>
      <c r="V592" s="320">
        <v>65.885432098765406</v>
      </c>
      <c r="W592" s="320">
        <v>54.746375</v>
      </c>
      <c r="X592" s="320">
        <v>68.181875000000005</v>
      </c>
      <c r="Y592" s="320">
        <v>419.66925925925898</v>
      </c>
      <c r="Z592" s="10"/>
      <c r="AA592" s="3"/>
      <c r="AB592" s="10" t="s">
        <v>260</v>
      </c>
      <c r="AC592" s="10"/>
      <c r="AD592" s="69" t="s">
        <v>77</v>
      </c>
      <c r="AE592" s="434">
        <v>3</v>
      </c>
      <c r="AF592" s="434">
        <v>2</v>
      </c>
      <c r="AG592" s="434">
        <v>2</v>
      </c>
      <c r="AH592" s="434">
        <v>1</v>
      </c>
      <c r="AI592" s="434">
        <v>1</v>
      </c>
      <c r="AJ592" s="23"/>
      <c r="AK592" s="3"/>
      <c r="AL592" s="3"/>
      <c r="AM592" s="366">
        <v>659.67</v>
      </c>
      <c r="AN592" s="366">
        <v>416.17</v>
      </c>
      <c r="AO592" s="366">
        <v>1616.97</v>
      </c>
      <c r="AP592" s="366">
        <v>0.12</v>
      </c>
      <c r="AQ592" s="366">
        <v>380.71</v>
      </c>
      <c r="AR592" s="23"/>
      <c r="AS592" s="3"/>
      <c r="AT592" s="3"/>
      <c r="AU592" s="366">
        <v>219.89</v>
      </c>
      <c r="AV592" s="366">
        <v>138.72333333333299</v>
      </c>
      <c r="AW592" s="366">
        <v>538.99</v>
      </c>
      <c r="AX592" s="366">
        <v>0.04</v>
      </c>
      <c r="AY592" s="366">
        <v>126.90333333333299</v>
      </c>
      <c r="AZ592" s="23"/>
      <c r="BA592" s="3"/>
    </row>
    <row r="593" spans="1:53" s="426" customFormat="1" x14ac:dyDescent="0.2">
      <c r="A593" s="55"/>
      <c r="B593" s="10" t="s">
        <v>238</v>
      </c>
      <c r="C593" s="10"/>
      <c r="D593" s="69" t="s">
        <v>120</v>
      </c>
      <c r="E593" s="214">
        <v>1</v>
      </c>
      <c r="F593" s="214">
        <v>1</v>
      </c>
      <c r="G593" s="214">
        <v>1</v>
      </c>
      <c r="H593" s="214">
        <v>1</v>
      </c>
      <c r="I593" s="214">
        <v>1</v>
      </c>
      <c r="J593" s="10"/>
      <c r="K593" s="3"/>
      <c r="L593" s="3"/>
      <c r="M593" s="320">
        <v>111.8</v>
      </c>
      <c r="N593" s="320">
        <v>93.69</v>
      </c>
      <c r="O593" s="320">
        <v>72.06</v>
      </c>
      <c r="P593" s="320">
        <v>80.45</v>
      </c>
      <c r="Q593" s="320">
        <v>1768.42</v>
      </c>
      <c r="R593" s="10"/>
      <c r="S593" s="3"/>
      <c r="T593" s="3"/>
      <c r="U593" s="320">
        <v>111.8</v>
      </c>
      <c r="V593" s="320">
        <v>93.69</v>
      </c>
      <c r="W593" s="320">
        <v>72.06</v>
      </c>
      <c r="X593" s="320">
        <v>80.45</v>
      </c>
      <c r="Y593" s="320">
        <v>1768.42</v>
      </c>
      <c r="Z593" s="10"/>
      <c r="AA593" s="3"/>
      <c r="AB593" s="10" t="s">
        <v>260</v>
      </c>
      <c r="AC593" s="10"/>
      <c r="AD593" s="69" t="s">
        <v>120</v>
      </c>
      <c r="AE593" s="434">
        <v>1</v>
      </c>
      <c r="AF593" s="434"/>
      <c r="AG593" s="434"/>
      <c r="AH593" s="434"/>
      <c r="AI593" s="434"/>
      <c r="AJ593" s="23"/>
      <c r="AK593" s="3"/>
      <c r="AL593" s="3"/>
      <c r="AM593" s="366">
        <v>20.350000000000001</v>
      </c>
      <c r="AN593" s="366">
        <v>0</v>
      </c>
      <c r="AO593" s="366">
        <v>0</v>
      </c>
      <c r="AP593" s="366">
        <v>0</v>
      </c>
      <c r="AQ593" s="366">
        <v>0</v>
      </c>
      <c r="AR593" s="23"/>
      <c r="AS593" s="3"/>
      <c r="AT593" s="3"/>
      <c r="AU593" s="366">
        <v>20.350000000000001</v>
      </c>
      <c r="AV593" s="366">
        <v>0</v>
      </c>
      <c r="AW593" s="366">
        <v>0</v>
      </c>
      <c r="AX593" s="366">
        <v>0</v>
      </c>
      <c r="AY593" s="366">
        <v>0</v>
      </c>
      <c r="AZ593" s="23"/>
      <c r="BA593" s="3"/>
    </row>
    <row r="594" spans="1:53" s="426" customFormat="1" x14ac:dyDescent="0.2">
      <c r="A594" s="55"/>
      <c r="B594" s="10" t="s">
        <v>241</v>
      </c>
      <c r="C594" s="10"/>
      <c r="D594" s="69" t="s">
        <v>153</v>
      </c>
      <c r="E594" s="214">
        <v>1</v>
      </c>
      <c r="F594" s="214"/>
      <c r="G594" s="214"/>
      <c r="H594" s="214"/>
      <c r="I594" s="214"/>
      <c r="J594" s="10"/>
      <c r="K594" s="3"/>
      <c r="L594" s="3"/>
      <c r="M594" s="320">
        <v>163.62</v>
      </c>
      <c r="N594" s="320">
        <v>0</v>
      </c>
      <c r="O594" s="320">
        <v>0</v>
      </c>
      <c r="P594" s="320">
        <v>0</v>
      </c>
      <c r="Q594" s="320">
        <v>0</v>
      </c>
      <c r="R594" s="10"/>
      <c r="S594" s="3"/>
      <c r="T594" s="3"/>
      <c r="U594" s="320">
        <v>163.62</v>
      </c>
      <c r="V594" s="320">
        <v>0</v>
      </c>
      <c r="W594" s="320">
        <v>0</v>
      </c>
      <c r="X594" s="320">
        <v>0</v>
      </c>
      <c r="Y594" s="320">
        <v>0</v>
      </c>
      <c r="Z594" s="10"/>
      <c r="AA594" s="3"/>
      <c r="AB594" s="10" t="s">
        <v>261</v>
      </c>
      <c r="AC594" s="10"/>
      <c r="AD594" s="69" t="s">
        <v>73</v>
      </c>
      <c r="AE594" s="434">
        <v>53</v>
      </c>
      <c r="AF594" s="434">
        <v>35</v>
      </c>
      <c r="AG594" s="434">
        <v>27</v>
      </c>
      <c r="AH594" s="434">
        <v>18</v>
      </c>
      <c r="AI594" s="434">
        <v>18</v>
      </c>
      <c r="AJ594" s="23"/>
      <c r="AK594" s="3"/>
      <c r="AL594" s="3"/>
      <c r="AM594" s="366">
        <v>25302.82</v>
      </c>
      <c r="AN594" s="366">
        <v>3610.06</v>
      </c>
      <c r="AO594" s="366">
        <v>1220.8499999999999</v>
      </c>
      <c r="AP594" s="366">
        <v>607.61</v>
      </c>
      <c r="AQ594" s="366">
        <v>12840.51</v>
      </c>
      <c r="AR594" s="23"/>
      <c r="AS594" s="3"/>
      <c r="AT594" s="3"/>
      <c r="AU594" s="366">
        <v>460.05127272727299</v>
      </c>
      <c r="AV594" s="366">
        <v>65.637454545454602</v>
      </c>
      <c r="AW594" s="366">
        <v>22.197272727272701</v>
      </c>
      <c r="AX594" s="366">
        <v>11.047454545454499</v>
      </c>
      <c r="AY594" s="366">
        <v>233.463818181818</v>
      </c>
      <c r="AZ594" s="23"/>
      <c r="BA594" s="3"/>
    </row>
    <row r="595" spans="1:53" s="426" customFormat="1" x14ac:dyDescent="0.2">
      <c r="A595" s="55"/>
      <c r="B595" s="10" t="s">
        <v>247</v>
      </c>
      <c r="C595" s="10"/>
      <c r="D595" s="69" t="s">
        <v>205</v>
      </c>
      <c r="E595" s="214">
        <v>1</v>
      </c>
      <c r="F595" s="214">
        <v>1</v>
      </c>
      <c r="G595" s="214">
        <v>1</v>
      </c>
      <c r="H595" s="214">
        <v>1</v>
      </c>
      <c r="I595" s="214">
        <v>1</v>
      </c>
      <c r="J595" s="10"/>
      <c r="K595" s="3"/>
      <c r="L595" s="3"/>
      <c r="M595" s="320">
        <v>108.47</v>
      </c>
      <c r="N595" s="320">
        <v>6.67</v>
      </c>
      <c r="O595" s="320">
        <v>26.31</v>
      </c>
      <c r="P595" s="320">
        <v>86.19</v>
      </c>
      <c r="Q595" s="320">
        <v>75.59</v>
      </c>
      <c r="R595" s="10"/>
      <c r="S595" s="3"/>
      <c r="T595" s="3"/>
      <c r="U595" s="320">
        <v>108.47</v>
      </c>
      <c r="V595" s="320">
        <v>6.67</v>
      </c>
      <c r="W595" s="320">
        <v>26.31</v>
      </c>
      <c r="X595" s="320">
        <v>86.19</v>
      </c>
      <c r="Y595" s="320">
        <v>75.59</v>
      </c>
      <c r="Z595" s="10"/>
      <c r="AA595" s="3"/>
      <c r="AB595" s="10" t="s">
        <v>264</v>
      </c>
      <c r="AC595" s="10"/>
      <c r="AD595" s="69" t="s">
        <v>64</v>
      </c>
      <c r="AE595" s="434">
        <v>56</v>
      </c>
      <c r="AF595" s="434">
        <v>14</v>
      </c>
      <c r="AG595" s="434">
        <v>9</v>
      </c>
      <c r="AH595" s="434">
        <v>4</v>
      </c>
      <c r="AI595" s="434">
        <v>3</v>
      </c>
      <c r="AJ595" s="23"/>
      <c r="AK595" s="3"/>
      <c r="AL595" s="3"/>
      <c r="AM595" s="366">
        <v>14964.58</v>
      </c>
      <c r="AN595" s="366">
        <v>1302.3800000000001</v>
      </c>
      <c r="AO595" s="366">
        <v>555.49</v>
      </c>
      <c r="AP595" s="366">
        <v>134.74</v>
      </c>
      <c r="AQ595" s="366">
        <v>28.71</v>
      </c>
      <c r="AR595" s="23"/>
      <c r="AS595" s="3"/>
      <c r="AT595" s="3"/>
      <c r="AU595" s="366">
        <v>267.22464285714301</v>
      </c>
      <c r="AV595" s="366">
        <v>23.256785714285702</v>
      </c>
      <c r="AW595" s="366">
        <v>9.9194642857142892</v>
      </c>
      <c r="AX595" s="366">
        <v>2.5422641509433999</v>
      </c>
      <c r="AY595" s="366">
        <v>0.51267857142857098</v>
      </c>
      <c r="AZ595" s="23"/>
      <c r="BA595" s="3"/>
    </row>
    <row r="596" spans="1:53" s="426" customFormat="1" x14ac:dyDescent="0.2">
      <c r="A596" s="55"/>
      <c r="B596" s="10" t="s">
        <v>247</v>
      </c>
      <c r="C596" s="10"/>
      <c r="D596" s="69" t="s">
        <v>211</v>
      </c>
      <c r="E596" s="214">
        <v>697</v>
      </c>
      <c r="F596" s="214">
        <v>416</v>
      </c>
      <c r="G596" s="214">
        <v>348</v>
      </c>
      <c r="H596" s="214">
        <v>318</v>
      </c>
      <c r="I596" s="214">
        <v>412</v>
      </c>
      <c r="J596" s="10"/>
      <c r="K596" s="3"/>
      <c r="L596" s="3"/>
      <c r="M596" s="320">
        <v>125644.57</v>
      </c>
      <c r="N596" s="320">
        <v>49028.33</v>
      </c>
      <c r="O596" s="320">
        <v>34609.67</v>
      </c>
      <c r="P596" s="320">
        <v>38316.49</v>
      </c>
      <c r="Q596" s="320">
        <v>396343.17</v>
      </c>
      <c r="R596" s="10"/>
      <c r="S596" s="3"/>
      <c r="T596" s="3"/>
      <c r="U596" s="320">
        <v>153.4293979736745</v>
      </c>
      <c r="V596" s="320">
        <v>66.626584603200598</v>
      </c>
      <c r="W596" s="320">
        <v>48.150597565730806</v>
      </c>
      <c r="X596" s="320">
        <v>57.030935854341749</v>
      </c>
      <c r="Y596" s="320">
        <v>440.99293715536351</v>
      </c>
      <c r="Z596" s="10"/>
      <c r="AA596" s="3"/>
      <c r="AB596" s="10" t="s">
        <v>266</v>
      </c>
      <c r="AC596" s="10"/>
      <c r="AD596" s="69" t="s">
        <v>267</v>
      </c>
      <c r="AE596" s="434">
        <v>38</v>
      </c>
      <c r="AF596" s="434">
        <v>20</v>
      </c>
      <c r="AG596" s="434">
        <v>5</v>
      </c>
      <c r="AH596" s="434">
        <v>6</v>
      </c>
      <c r="AI596" s="434">
        <v>9</v>
      </c>
      <c r="AJ596" s="23"/>
      <c r="AK596" s="3"/>
      <c r="AL596" s="3"/>
      <c r="AM596" s="366">
        <v>19300.439999999999</v>
      </c>
      <c r="AN596" s="366">
        <v>5900.91</v>
      </c>
      <c r="AO596" s="366">
        <v>269.94</v>
      </c>
      <c r="AP596" s="366">
        <v>208.23</v>
      </c>
      <c r="AQ596" s="366">
        <v>1540.56</v>
      </c>
      <c r="AR596" s="23"/>
      <c r="AS596" s="3"/>
      <c r="AT596" s="3"/>
      <c r="AU596" s="366">
        <v>507.90631578947398</v>
      </c>
      <c r="AV596" s="366">
        <v>155.287105263158</v>
      </c>
      <c r="AW596" s="366">
        <v>7.4983333333333304</v>
      </c>
      <c r="AX596" s="366">
        <v>5.4797368421052601</v>
      </c>
      <c r="AY596" s="366">
        <v>40.5410526315789</v>
      </c>
      <c r="AZ596" s="23"/>
      <c r="BA596" s="3"/>
    </row>
    <row r="597" spans="1:53" s="426" customFormat="1" x14ac:dyDescent="0.2">
      <c r="A597" s="55"/>
      <c r="B597" s="10" t="s">
        <v>247</v>
      </c>
      <c r="C597" s="10"/>
      <c r="D597" s="69" t="s">
        <v>77</v>
      </c>
      <c r="E597" s="214">
        <v>1260</v>
      </c>
      <c r="F597" s="214">
        <v>768</v>
      </c>
      <c r="G597" s="214">
        <v>618</v>
      </c>
      <c r="H597" s="214">
        <v>518</v>
      </c>
      <c r="I597" s="214">
        <v>664</v>
      </c>
      <c r="J597" s="10"/>
      <c r="K597" s="3"/>
      <c r="L597" s="3"/>
      <c r="M597" s="320">
        <v>235543.64</v>
      </c>
      <c r="N597" s="320">
        <v>100650.18</v>
      </c>
      <c r="O597" s="320">
        <v>65772.450000000012</v>
      </c>
      <c r="P597" s="320">
        <v>62854.85</v>
      </c>
      <c r="Q597" s="320">
        <v>573868.36</v>
      </c>
      <c r="R597" s="10"/>
      <c r="S597" s="3"/>
      <c r="T597" s="3"/>
      <c r="U597" s="320">
        <v>122.9655312954275</v>
      </c>
      <c r="V597" s="320">
        <v>62.771635060129398</v>
      </c>
      <c r="W597" s="320">
        <v>43.319978163050848</v>
      </c>
      <c r="X597" s="320">
        <v>84.719752478622169</v>
      </c>
      <c r="Y597" s="320">
        <v>262.10140453296697</v>
      </c>
      <c r="Z597" s="10"/>
      <c r="AA597" s="3"/>
      <c r="AB597" s="10" t="s">
        <v>268</v>
      </c>
      <c r="AC597" s="10"/>
      <c r="AD597" s="69" t="s">
        <v>269</v>
      </c>
      <c r="AE597" s="434">
        <v>2</v>
      </c>
      <c r="AF597" s="434">
        <v>1</v>
      </c>
      <c r="AG597" s="434">
        <v>1</v>
      </c>
      <c r="AH597" s="434">
        <v>1</v>
      </c>
      <c r="AI597" s="434">
        <v>1</v>
      </c>
      <c r="AJ597" s="23"/>
      <c r="AK597" s="3"/>
      <c r="AL597" s="3"/>
      <c r="AM597" s="366">
        <v>223.93</v>
      </c>
      <c r="AN597" s="366">
        <v>102.13</v>
      </c>
      <c r="AO597" s="366">
        <v>44.81</v>
      </c>
      <c r="AP597" s="366">
        <v>88.72</v>
      </c>
      <c r="AQ597" s="366">
        <v>176.19</v>
      </c>
      <c r="AR597" s="23"/>
      <c r="AS597" s="3"/>
      <c r="AT597" s="3"/>
      <c r="AU597" s="366">
        <v>111.965</v>
      </c>
      <c r="AV597" s="366">
        <v>51.064999999999998</v>
      </c>
      <c r="AW597" s="366">
        <v>22.405000000000001</v>
      </c>
      <c r="AX597" s="366">
        <v>44.36</v>
      </c>
      <c r="AY597" s="366">
        <v>88.094999999999999</v>
      </c>
      <c r="AZ597" s="23"/>
      <c r="BA597" s="3"/>
    </row>
    <row r="598" spans="1:53" s="426" customFormat="1" x14ac:dyDescent="0.2">
      <c r="A598" s="55"/>
      <c r="B598" s="10" t="s">
        <v>248</v>
      </c>
      <c r="C598" s="10"/>
      <c r="D598" s="69" t="s">
        <v>77</v>
      </c>
      <c r="E598" s="214">
        <v>14</v>
      </c>
      <c r="F598" s="214">
        <v>10</v>
      </c>
      <c r="G598" s="214">
        <v>10</v>
      </c>
      <c r="H598" s="214">
        <v>8</v>
      </c>
      <c r="I598" s="214">
        <v>11</v>
      </c>
      <c r="J598" s="10"/>
      <c r="K598" s="3"/>
      <c r="L598" s="3"/>
      <c r="M598" s="320">
        <v>2367.08</v>
      </c>
      <c r="N598" s="320">
        <v>1233.51</v>
      </c>
      <c r="O598" s="320">
        <v>1008.72</v>
      </c>
      <c r="P598" s="320">
        <v>950.9</v>
      </c>
      <c r="Q598" s="320">
        <v>7092.76</v>
      </c>
      <c r="R598" s="10"/>
      <c r="S598" s="3"/>
      <c r="T598" s="3"/>
      <c r="U598" s="320">
        <v>124.583157894737</v>
      </c>
      <c r="V598" s="320">
        <v>64.921578947368403</v>
      </c>
      <c r="W598" s="320">
        <v>56.04</v>
      </c>
      <c r="X598" s="320">
        <v>52.827777777777797</v>
      </c>
      <c r="Y598" s="320">
        <v>373.30315789473701</v>
      </c>
      <c r="Z598" s="10"/>
      <c r="AA598" s="3"/>
      <c r="AB598" s="10" t="s">
        <v>270</v>
      </c>
      <c r="AC598" s="10"/>
      <c r="AD598" s="69" t="s">
        <v>145</v>
      </c>
      <c r="AE598" s="434">
        <v>8</v>
      </c>
      <c r="AF598" s="434">
        <v>5</v>
      </c>
      <c r="AG598" s="434">
        <v>4</v>
      </c>
      <c r="AH598" s="434">
        <v>3</v>
      </c>
      <c r="AI598" s="434">
        <v>2</v>
      </c>
      <c r="AJ598" s="23"/>
      <c r="AK598" s="3"/>
      <c r="AL598" s="3"/>
      <c r="AM598" s="366">
        <v>912.19</v>
      </c>
      <c r="AN598" s="366">
        <v>123.95</v>
      </c>
      <c r="AO598" s="366">
        <v>103.81</v>
      </c>
      <c r="AP598" s="366">
        <v>87.44</v>
      </c>
      <c r="AQ598" s="366">
        <v>1360.95</v>
      </c>
      <c r="AR598" s="23"/>
      <c r="AS598" s="3"/>
      <c r="AT598" s="3"/>
      <c r="AU598" s="366">
        <v>114.02375000000001</v>
      </c>
      <c r="AV598" s="366">
        <v>15.49375</v>
      </c>
      <c r="AW598" s="366">
        <v>12.97625</v>
      </c>
      <c r="AX598" s="366">
        <v>10.93</v>
      </c>
      <c r="AY598" s="366">
        <v>170.11875000000001</v>
      </c>
      <c r="AZ598" s="23"/>
      <c r="BA598" s="3"/>
    </row>
    <row r="599" spans="1:53" s="426" customFormat="1" x14ac:dyDescent="0.2">
      <c r="A599" s="55"/>
      <c r="B599" s="10" t="s">
        <v>249</v>
      </c>
      <c r="C599" s="10"/>
      <c r="D599" s="69" t="s">
        <v>127</v>
      </c>
      <c r="E599" s="214">
        <v>29</v>
      </c>
      <c r="F599" s="214">
        <v>14</v>
      </c>
      <c r="G599" s="214">
        <v>12</v>
      </c>
      <c r="H599" s="214">
        <v>10</v>
      </c>
      <c r="I599" s="214">
        <v>10</v>
      </c>
      <c r="J599" s="10"/>
      <c r="K599" s="3"/>
      <c r="L599" s="3"/>
      <c r="M599" s="320">
        <v>6987.95</v>
      </c>
      <c r="N599" s="320">
        <v>1675.51</v>
      </c>
      <c r="O599" s="320">
        <v>1382.19</v>
      </c>
      <c r="P599" s="320">
        <v>1846.75</v>
      </c>
      <c r="Q599" s="320">
        <v>18405.580000000002</v>
      </c>
      <c r="R599" s="10"/>
      <c r="S599" s="3"/>
      <c r="T599" s="3"/>
      <c r="U599" s="320">
        <v>225.417741935484</v>
      </c>
      <c r="V599" s="320">
        <v>54.048709677419403</v>
      </c>
      <c r="W599" s="320">
        <v>44.586774193548401</v>
      </c>
      <c r="X599" s="320">
        <v>59.572580645161302</v>
      </c>
      <c r="Y599" s="320">
        <v>593.72838709677399</v>
      </c>
      <c r="Z599" s="10"/>
      <c r="AA599" s="3"/>
      <c r="AB599" s="10" t="s">
        <v>273</v>
      </c>
      <c r="AC599" s="10"/>
      <c r="AD599" s="69" t="s">
        <v>272</v>
      </c>
      <c r="AE599" s="434">
        <v>17</v>
      </c>
      <c r="AF599" s="434">
        <v>11</v>
      </c>
      <c r="AG599" s="434">
        <v>5</v>
      </c>
      <c r="AH599" s="434">
        <v>5</v>
      </c>
      <c r="AI599" s="434">
        <v>3</v>
      </c>
      <c r="AJ599" s="23"/>
      <c r="AK599" s="3"/>
      <c r="AL599" s="3"/>
      <c r="AM599" s="366">
        <v>8160.43</v>
      </c>
      <c r="AN599" s="366">
        <v>739.64</v>
      </c>
      <c r="AO599" s="366">
        <v>544.97</v>
      </c>
      <c r="AP599" s="366">
        <v>405</v>
      </c>
      <c r="AQ599" s="366">
        <v>1478.74</v>
      </c>
      <c r="AR599" s="23"/>
      <c r="AS599" s="3"/>
      <c r="AT599" s="3"/>
      <c r="AU599" s="366">
        <v>453.35722222222199</v>
      </c>
      <c r="AV599" s="366">
        <v>41.091111111111097</v>
      </c>
      <c r="AW599" s="366">
        <v>30.276111111111099</v>
      </c>
      <c r="AX599" s="366">
        <v>22.5</v>
      </c>
      <c r="AY599" s="366">
        <v>82.152222222222207</v>
      </c>
      <c r="AZ599" s="23"/>
      <c r="BA599" s="3"/>
    </row>
    <row r="600" spans="1:53" s="426" customFormat="1" x14ac:dyDescent="0.2">
      <c r="A600" s="55"/>
      <c r="B600" s="10" t="s">
        <v>251</v>
      </c>
      <c r="C600" s="10"/>
      <c r="D600" s="69" t="s">
        <v>79</v>
      </c>
      <c r="E600" s="214">
        <v>49</v>
      </c>
      <c r="F600" s="214">
        <v>27</v>
      </c>
      <c r="G600" s="214">
        <v>23</v>
      </c>
      <c r="H600" s="214">
        <v>18</v>
      </c>
      <c r="I600" s="214">
        <v>19</v>
      </c>
      <c r="J600" s="10"/>
      <c r="K600" s="3"/>
      <c r="L600" s="3"/>
      <c r="M600" s="320">
        <v>9711.24</v>
      </c>
      <c r="N600" s="320">
        <v>3748.29</v>
      </c>
      <c r="O600" s="320">
        <v>2400.9</v>
      </c>
      <c r="P600" s="320">
        <v>2117.4499999999998</v>
      </c>
      <c r="Q600" s="320">
        <v>12675.3</v>
      </c>
      <c r="R600" s="10"/>
      <c r="S600" s="3"/>
      <c r="T600" s="3"/>
      <c r="U600" s="320">
        <v>173.41499999999999</v>
      </c>
      <c r="V600" s="320">
        <v>66.933750000000003</v>
      </c>
      <c r="W600" s="320">
        <v>43.652727272727297</v>
      </c>
      <c r="X600" s="320">
        <v>38.499090909090903</v>
      </c>
      <c r="Y600" s="320">
        <v>230.46</v>
      </c>
      <c r="Z600" s="10"/>
      <c r="AA600" s="3"/>
      <c r="AB600" s="10" t="s">
        <v>274</v>
      </c>
      <c r="AC600" s="10"/>
      <c r="AD600" s="69" t="s">
        <v>107</v>
      </c>
      <c r="AE600" s="434">
        <v>2</v>
      </c>
      <c r="AF600" s="434">
        <v>2</v>
      </c>
      <c r="AG600" s="434">
        <v>2</v>
      </c>
      <c r="AH600" s="434">
        <v>1</v>
      </c>
      <c r="AI600" s="434">
        <v>1</v>
      </c>
      <c r="AJ600" s="23"/>
      <c r="AK600" s="3"/>
      <c r="AL600" s="3"/>
      <c r="AM600" s="366">
        <v>385.96</v>
      </c>
      <c r="AN600" s="366">
        <v>289.69</v>
      </c>
      <c r="AO600" s="366">
        <v>240.13</v>
      </c>
      <c r="AP600" s="366">
        <v>11.5</v>
      </c>
      <c r="AQ600" s="366">
        <v>197.8</v>
      </c>
      <c r="AR600" s="23"/>
      <c r="AS600" s="3"/>
      <c r="AT600" s="3"/>
      <c r="AU600" s="366">
        <v>192.98</v>
      </c>
      <c r="AV600" s="366">
        <v>144.845</v>
      </c>
      <c r="AW600" s="366">
        <v>120.065</v>
      </c>
      <c r="AX600" s="366">
        <v>5.75</v>
      </c>
      <c r="AY600" s="366">
        <v>98.9</v>
      </c>
      <c r="AZ600" s="23"/>
      <c r="BA600" s="3"/>
    </row>
    <row r="601" spans="1:53" s="426" customFormat="1" x14ac:dyDescent="0.2">
      <c r="A601" s="55"/>
      <c r="B601" s="10" t="s">
        <v>252</v>
      </c>
      <c r="C601" s="10"/>
      <c r="D601" s="69" t="s">
        <v>70</v>
      </c>
      <c r="E601" s="214">
        <v>437</v>
      </c>
      <c r="F601" s="214">
        <v>228</v>
      </c>
      <c r="G601" s="214">
        <v>172</v>
      </c>
      <c r="H601" s="214">
        <v>155</v>
      </c>
      <c r="I601" s="214">
        <v>192</v>
      </c>
      <c r="J601" s="10"/>
      <c r="K601" s="3"/>
      <c r="L601" s="3"/>
      <c r="M601" s="320">
        <v>121179.25</v>
      </c>
      <c r="N601" s="320">
        <v>35400.269999999997</v>
      </c>
      <c r="O601" s="320">
        <v>24069.65</v>
      </c>
      <c r="P601" s="320">
        <v>28376.51</v>
      </c>
      <c r="Q601" s="320">
        <v>212711.04000000001</v>
      </c>
      <c r="R601" s="10"/>
      <c r="S601" s="3"/>
      <c r="T601" s="3"/>
      <c r="U601" s="320">
        <v>233.48603082851599</v>
      </c>
      <c r="V601" s="320">
        <v>68.208612716763</v>
      </c>
      <c r="W601" s="320">
        <v>47.195392156862702</v>
      </c>
      <c r="X601" s="320">
        <v>55.859271653543303</v>
      </c>
      <c r="Y601" s="320">
        <v>412.23069767441899</v>
      </c>
      <c r="Z601" s="10"/>
      <c r="AA601" s="3"/>
      <c r="AB601" s="10" t="s">
        <v>279</v>
      </c>
      <c r="AC601" s="10"/>
      <c r="AD601" s="69" t="s">
        <v>93</v>
      </c>
      <c r="AE601" s="434">
        <v>1</v>
      </c>
      <c r="AF601" s="434">
        <v>1</v>
      </c>
      <c r="AG601" s="434">
        <v>1</v>
      </c>
      <c r="AH601" s="434">
        <v>1</v>
      </c>
      <c r="AI601" s="434">
        <v>1</v>
      </c>
      <c r="AJ601" s="23"/>
      <c r="AK601" s="3"/>
      <c r="AL601" s="3"/>
      <c r="AM601" s="366">
        <v>48.15</v>
      </c>
      <c r="AN601" s="366">
        <v>46.18</v>
      </c>
      <c r="AO601" s="366">
        <v>35.590000000000003</v>
      </c>
      <c r="AP601" s="366">
        <v>42.77</v>
      </c>
      <c r="AQ601" s="366">
        <v>833.02</v>
      </c>
      <c r="AR601" s="23"/>
      <c r="AS601" s="3"/>
      <c r="AT601" s="3"/>
      <c r="AU601" s="366">
        <v>48.15</v>
      </c>
      <c r="AV601" s="366">
        <v>46.18</v>
      </c>
      <c r="AW601" s="366">
        <v>35.590000000000003</v>
      </c>
      <c r="AX601" s="366">
        <v>42.77</v>
      </c>
      <c r="AY601" s="366">
        <v>833.02</v>
      </c>
      <c r="AZ601" s="23"/>
      <c r="BA601" s="3"/>
    </row>
    <row r="602" spans="1:53" s="426" customFormat="1" x14ac:dyDescent="0.2">
      <c r="A602" s="55"/>
      <c r="B602" s="10" t="s">
        <v>254</v>
      </c>
      <c r="C602" s="10"/>
      <c r="D602" s="69" t="s">
        <v>164</v>
      </c>
      <c r="E602" s="214">
        <v>1</v>
      </c>
      <c r="F602" s="214">
        <v>1</v>
      </c>
      <c r="G602" s="214"/>
      <c r="H602" s="214"/>
      <c r="I602" s="214"/>
      <c r="J602" s="10"/>
      <c r="K602" s="3"/>
      <c r="L602" s="3"/>
      <c r="M602" s="320">
        <v>98.07</v>
      </c>
      <c r="N602" s="320">
        <v>53.48</v>
      </c>
      <c r="O602" s="320">
        <v>0</v>
      </c>
      <c r="P602" s="320">
        <v>0</v>
      </c>
      <c r="Q602" s="320">
        <v>0</v>
      </c>
      <c r="R602" s="10"/>
      <c r="S602" s="3"/>
      <c r="T602" s="3"/>
      <c r="U602" s="320">
        <v>98.07</v>
      </c>
      <c r="V602" s="320">
        <v>53.48</v>
      </c>
      <c r="W602" s="320">
        <v>0</v>
      </c>
      <c r="X602" s="320">
        <v>0</v>
      </c>
      <c r="Y602" s="320">
        <v>0</v>
      </c>
      <c r="Z602" s="10"/>
      <c r="AA602" s="3"/>
      <c r="AB602" s="10" t="s">
        <v>280</v>
      </c>
      <c r="AC602" s="10"/>
      <c r="AD602" s="69" t="s">
        <v>64</v>
      </c>
      <c r="AE602" s="434">
        <v>5</v>
      </c>
      <c r="AF602" s="434">
        <v>2</v>
      </c>
      <c r="AG602" s="434">
        <v>2</v>
      </c>
      <c r="AH602" s="434">
        <v>2</v>
      </c>
      <c r="AI602" s="434">
        <v>2</v>
      </c>
      <c r="AJ602" s="23"/>
      <c r="AK602" s="3"/>
      <c r="AL602" s="3"/>
      <c r="AM602" s="366">
        <v>602.15</v>
      </c>
      <c r="AN602" s="366">
        <v>89.34</v>
      </c>
      <c r="AO602" s="366">
        <v>77.2</v>
      </c>
      <c r="AP602" s="366">
        <v>86.08</v>
      </c>
      <c r="AQ602" s="366">
        <v>121.19</v>
      </c>
      <c r="AR602" s="23"/>
      <c r="AS602" s="3"/>
      <c r="AT602" s="3"/>
      <c r="AU602" s="366">
        <v>120.43</v>
      </c>
      <c r="AV602" s="366">
        <v>17.867999999999999</v>
      </c>
      <c r="AW602" s="366">
        <v>15.44</v>
      </c>
      <c r="AX602" s="366">
        <v>17.216000000000001</v>
      </c>
      <c r="AY602" s="366">
        <v>24.238</v>
      </c>
      <c r="AZ602" s="23"/>
      <c r="BA602" s="3"/>
    </row>
    <row r="603" spans="1:53" s="426" customFormat="1" x14ac:dyDescent="0.2">
      <c r="A603" s="55"/>
      <c r="B603" s="10" t="s">
        <v>255</v>
      </c>
      <c r="C603" s="10"/>
      <c r="D603" s="69" t="s">
        <v>256</v>
      </c>
      <c r="E603" s="214">
        <v>172</v>
      </c>
      <c r="F603" s="214">
        <v>109</v>
      </c>
      <c r="G603" s="214">
        <v>89</v>
      </c>
      <c r="H603" s="214">
        <v>82</v>
      </c>
      <c r="I603" s="214">
        <v>106</v>
      </c>
      <c r="J603" s="10"/>
      <c r="K603" s="3"/>
      <c r="L603" s="3"/>
      <c r="M603" s="320">
        <v>36968.67</v>
      </c>
      <c r="N603" s="320">
        <v>17687.689999999999</v>
      </c>
      <c r="O603" s="320">
        <v>10130.84</v>
      </c>
      <c r="P603" s="320">
        <v>13345.9</v>
      </c>
      <c r="Q603" s="320">
        <v>180866.27</v>
      </c>
      <c r="R603" s="10"/>
      <c r="S603" s="3"/>
      <c r="T603" s="3"/>
      <c r="U603" s="320">
        <v>179.459563106796</v>
      </c>
      <c r="V603" s="320">
        <v>85.862572815533994</v>
      </c>
      <c r="W603" s="320">
        <v>50.152673267326698</v>
      </c>
      <c r="X603" s="320">
        <v>65.421078431372493</v>
      </c>
      <c r="Y603" s="320">
        <v>877.99160194174704</v>
      </c>
      <c r="Z603" s="10"/>
      <c r="AA603" s="3"/>
      <c r="AB603" s="10" t="s">
        <v>280</v>
      </c>
      <c r="AC603" s="10"/>
      <c r="AD603" s="69" t="s">
        <v>170</v>
      </c>
      <c r="AE603" s="434">
        <v>7</v>
      </c>
      <c r="AF603" s="434">
        <v>3</v>
      </c>
      <c r="AG603" s="434">
        <v>3</v>
      </c>
      <c r="AH603" s="434">
        <v>2</v>
      </c>
      <c r="AI603" s="434">
        <v>2</v>
      </c>
      <c r="AJ603" s="23"/>
      <c r="AK603" s="3"/>
      <c r="AL603" s="3"/>
      <c r="AM603" s="366">
        <v>453.75</v>
      </c>
      <c r="AN603" s="366">
        <v>205.26</v>
      </c>
      <c r="AO603" s="366">
        <v>472.13</v>
      </c>
      <c r="AP603" s="366">
        <v>327.75</v>
      </c>
      <c r="AQ603" s="366">
        <v>3371.01</v>
      </c>
      <c r="AR603" s="23"/>
      <c r="AS603" s="3"/>
      <c r="AT603" s="3"/>
      <c r="AU603" s="366">
        <v>56.71875</v>
      </c>
      <c r="AV603" s="366">
        <v>25.657499999999999</v>
      </c>
      <c r="AW603" s="366">
        <v>59.016249999999999</v>
      </c>
      <c r="AX603" s="366">
        <v>40.96875</v>
      </c>
      <c r="AY603" s="366">
        <v>421.37625000000003</v>
      </c>
      <c r="AZ603" s="23"/>
      <c r="BA603" s="3"/>
    </row>
    <row r="604" spans="1:53" s="426" customFormat="1" x14ac:dyDescent="0.2">
      <c r="A604" s="55"/>
      <c r="B604" s="10" t="s">
        <v>257</v>
      </c>
      <c r="C604" s="10"/>
      <c r="D604" s="69" t="s">
        <v>259</v>
      </c>
      <c r="E604" s="214">
        <v>1</v>
      </c>
      <c r="F604" s="214">
        <v>1</v>
      </c>
      <c r="G604" s="214">
        <v>1</v>
      </c>
      <c r="H604" s="214"/>
      <c r="I604" s="214">
        <v>1</v>
      </c>
      <c r="J604" s="10"/>
      <c r="K604" s="3"/>
      <c r="L604" s="3"/>
      <c r="M604" s="320">
        <v>551.27</v>
      </c>
      <c r="N604" s="320">
        <v>391.88</v>
      </c>
      <c r="O604" s="320">
        <v>277.92</v>
      </c>
      <c r="P604" s="320">
        <v>0</v>
      </c>
      <c r="Q604" s="320">
        <v>1486.9</v>
      </c>
      <c r="R604" s="10"/>
      <c r="S604" s="3"/>
      <c r="T604" s="3"/>
      <c r="U604" s="320">
        <v>551.27</v>
      </c>
      <c r="V604" s="320">
        <v>391.88</v>
      </c>
      <c r="W604" s="320">
        <v>277.92</v>
      </c>
      <c r="X604" s="320">
        <v>0</v>
      </c>
      <c r="Y604" s="320">
        <v>1486.9</v>
      </c>
      <c r="Z604" s="10"/>
      <c r="AA604" s="3"/>
      <c r="AB604" s="10" t="s">
        <v>282</v>
      </c>
      <c r="AC604" s="10"/>
      <c r="AD604" s="69" t="s">
        <v>79</v>
      </c>
      <c r="AE604" s="434">
        <v>19</v>
      </c>
      <c r="AF604" s="434">
        <v>9</v>
      </c>
      <c r="AG604" s="434">
        <v>4</v>
      </c>
      <c r="AH604" s="434">
        <v>2</v>
      </c>
      <c r="AI604" s="434">
        <v>4</v>
      </c>
      <c r="AJ604" s="23"/>
      <c r="AK604" s="3"/>
      <c r="AL604" s="3"/>
      <c r="AM604" s="366">
        <v>17104.84</v>
      </c>
      <c r="AN604" s="366">
        <v>5337.05</v>
      </c>
      <c r="AO604" s="366">
        <v>382.44</v>
      </c>
      <c r="AP604" s="366">
        <v>36.76</v>
      </c>
      <c r="AQ604" s="366">
        <v>16305.77</v>
      </c>
      <c r="AR604" s="23"/>
      <c r="AS604" s="3"/>
      <c r="AT604" s="3"/>
      <c r="AU604" s="366">
        <v>855.24199999999996</v>
      </c>
      <c r="AV604" s="366">
        <v>266.85250000000002</v>
      </c>
      <c r="AW604" s="366">
        <v>19.122</v>
      </c>
      <c r="AX604" s="366">
        <v>1.8380000000000001</v>
      </c>
      <c r="AY604" s="366">
        <v>815.2885</v>
      </c>
      <c r="AZ604" s="23"/>
      <c r="BA604" s="3"/>
    </row>
    <row r="605" spans="1:53" s="426" customFormat="1" x14ac:dyDescent="0.2">
      <c r="A605" s="55"/>
      <c r="B605" s="10" t="s">
        <v>260</v>
      </c>
      <c r="C605" s="10"/>
      <c r="D605" s="69" t="s">
        <v>77</v>
      </c>
      <c r="E605" s="214">
        <v>14</v>
      </c>
      <c r="F605" s="214">
        <v>8</v>
      </c>
      <c r="G605" s="214">
        <v>6</v>
      </c>
      <c r="H605" s="214">
        <v>3</v>
      </c>
      <c r="I605" s="214">
        <v>4</v>
      </c>
      <c r="J605" s="10"/>
      <c r="K605" s="3"/>
      <c r="L605" s="3"/>
      <c r="M605" s="320">
        <v>2375.4</v>
      </c>
      <c r="N605" s="320">
        <v>676.54</v>
      </c>
      <c r="O605" s="320">
        <v>589.6</v>
      </c>
      <c r="P605" s="320">
        <v>641.34</v>
      </c>
      <c r="Q605" s="320">
        <v>1497.35</v>
      </c>
      <c r="R605" s="10"/>
      <c r="S605" s="3"/>
      <c r="T605" s="3"/>
      <c r="U605" s="320">
        <v>148.46250000000001</v>
      </c>
      <c r="V605" s="320">
        <v>42.283749999999998</v>
      </c>
      <c r="W605" s="320">
        <v>36.85</v>
      </c>
      <c r="X605" s="320">
        <v>40.083750000000002</v>
      </c>
      <c r="Y605" s="320">
        <v>93.584374999999994</v>
      </c>
      <c r="Z605" s="10"/>
      <c r="AA605" s="3"/>
      <c r="AB605" s="10" t="s">
        <v>284</v>
      </c>
      <c r="AC605" s="10"/>
      <c r="AD605" s="69" t="s">
        <v>285</v>
      </c>
      <c r="AE605" s="434">
        <v>5</v>
      </c>
      <c r="AF605" s="434">
        <v>3</v>
      </c>
      <c r="AG605" s="434">
        <v>1</v>
      </c>
      <c r="AH605" s="434">
        <v>1</v>
      </c>
      <c r="AI605" s="434">
        <v>2</v>
      </c>
      <c r="AJ605" s="23"/>
      <c r="AK605" s="3"/>
      <c r="AL605" s="3"/>
      <c r="AM605" s="366">
        <v>1349.49</v>
      </c>
      <c r="AN605" s="366">
        <v>363.83</v>
      </c>
      <c r="AO605" s="366">
        <v>26.16</v>
      </c>
      <c r="AP605" s="366">
        <v>17.95</v>
      </c>
      <c r="AQ605" s="366">
        <v>1197.52</v>
      </c>
      <c r="AR605" s="23"/>
      <c r="AS605" s="3"/>
      <c r="AT605" s="3"/>
      <c r="AU605" s="366">
        <v>192.784285714286</v>
      </c>
      <c r="AV605" s="366">
        <v>51.975714285714297</v>
      </c>
      <c r="AW605" s="366">
        <v>3.7371428571428602</v>
      </c>
      <c r="AX605" s="366">
        <v>2.5642857142857101</v>
      </c>
      <c r="AY605" s="366">
        <v>171.07428571428599</v>
      </c>
      <c r="AZ605" s="23"/>
      <c r="BA605" s="3"/>
    </row>
    <row r="606" spans="1:53" s="426" customFormat="1" x14ac:dyDescent="0.2">
      <c r="A606" s="55"/>
      <c r="B606" s="10" t="s">
        <v>260</v>
      </c>
      <c r="C606" s="10"/>
      <c r="D606" s="69" t="s">
        <v>120</v>
      </c>
      <c r="E606" s="214">
        <v>33</v>
      </c>
      <c r="F606" s="214">
        <v>20</v>
      </c>
      <c r="G606" s="214">
        <v>18</v>
      </c>
      <c r="H606" s="214">
        <v>16</v>
      </c>
      <c r="I606" s="214">
        <v>22</v>
      </c>
      <c r="J606" s="10"/>
      <c r="K606" s="3"/>
      <c r="L606" s="3"/>
      <c r="M606" s="320">
        <v>8593.77</v>
      </c>
      <c r="N606" s="320">
        <v>3056.69</v>
      </c>
      <c r="O606" s="320">
        <v>2042.44</v>
      </c>
      <c r="P606" s="320">
        <v>2770.63</v>
      </c>
      <c r="Q606" s="320">
        <v>15779.12</v>
      </c>
      <c r="R606" s="10"/>
      <c r="S606" s="3"/>
      <c r="T606" s="3"/>
      <c r="U606" s="320">
        <v>204.61357142857099</v>
      </c>
      <c r="V606" s="320">
        <v>72.778333333333293</v>
      </c>
      <c r="W606" s="320">
        <v>48.629523809523803</v>
      </c>
      <c r="X606" s="320">
        <v>65.967380952380907</v>
      </c>
      <c r="Y606" s="320">
        <v>375.69333333333299</v>
      </c>
      <c r="Z606" s="10"/>
      <c r="AA606" s="3"/>
      <c r="AB606" s="10" t="s">
        <v>289</v>
      </c>
      <c r="AC606" s="10"/>
      <c r="AD606" s="69" t="s">
        <v>201</v>
      </c>
      <c r="AE606" s="434">
        <v>100</v>
      </c>
      <c r="AF606" s="434">
        <v>67</v>
      </c>
      <c r="AG606" s="434">
        <v>45</v>
      </c>
      <c r="AH606" s="434">
        <v>35</v>
      </c>
      <c r="AI606" s="434">
        <v>29</v>
      </c>
      <c r="AJ606" s="23"/>
      <c r="AK606" s="3"/>
      <c r="AL606" s="3"/>
      <c r="AM606" s="366">
        <v>26797.72</v>
      </c>
      <c r="AN606" s="366">
        <v>13735.6</v>
      </c>
      <c r="AO606" s="366">
        <v>4072.8</v>
      </c>
      <c r="AP606" s="366">
        <v>2318.1799999999998</v>
      </c>
      <c r="AQ606" s="366">
        <v>18098.689999999999</v>
      </c>
      <c r="AR606" s="23"/>
      <c r="AS606" s="3"/>
      <c r="AT606" s="3"/>
      <c r="AU606" s="366">
        <v>252.808679245283</v>
      </c>
      <c r="AV606" s="366">
        <v>129.581132075472</v>
      </c>
      <c r="AW606" s="366">
        <v>38.788571428571402</v>
      </c>
      <c r="AX606" s="366">
        <v>22.290192307692301</v>
      </c>
      <c r="AY606" s="366">
        <v>170.74235849056601</v>
      </c>
      <c r="AZ606" s="23"/>
      <c r="BA606" s="3"/>
    </row>
    <row r="607" spans="1:53" s="426" customFormat="1" x14ac:dyDescent="0.2">
      <c r="A607" s="55"/>
      <c r="B607" s="10" t="s">
        <v>261</v>
      </c>
      <c r="C607" s="10"/>
      <c r="D607" s="69">
        <v>8081</v>
      </c>
      <c r="E607" s="214"/>
      <c r="F607" s="214">
        <v>1</v>
      </c>
      <c r="G607" s="214"/>
      <c r="H607" s="214">
        <v>1</v>
      </c>
      <c r="I607" s="214">
        <v>1</v>
      </c>
      <c r="J607" s="10"/>
      <c r="K607" s="3"/>
      <c r="L607" s="3"/>
      <c r="M607" s="320">
        <v>0</v>
      </c>
      <c r="N607" s="320">
        <v>547.70000000000005</v>
      </c>
      <c r="O607" s="320"/>
      <c r="P607" s="320">
        <v>155.11000000000001</v>
      </c>
      <c r="Q607" s="320">
        <v>1091.3</v>
      </c>
      <c r="R607" s="10"/>
      <c r="S607" s="3"/>
      <c r="T607" s="3"/>
      <c r="U607" s="320">
        <v>0</v>
      </c>
      <c r="V607" s="320">
        <v>547.70000000000005</v>
      </c>
      <c r="W607" s="320"/>
      <c r="X607" s="320">
        <v>155.11000000000001</v>
      </c>
      <c r="Y607" s="320">
        <v>1091.3</v>
      </c>
      <c r="Z607" s="10"/>
      <c r="AA607" s="3"/>
      <c r="AB607" s="10" t="s">
        <v>289</v>
      </c>
      <c r="AC607" s="10"/>
      <c r="AD607" s="69" t="s">
        <v>175</v>
      </c>
      <c r="AE607" s="434">
        <v>1</v>
      </c>
      <c r="AF607" s="434"/>
      <c r="AG607" s="434"/>
      <c r="AH607" s="434"/>
      <c r="AI607" s="434"/>
      <c r="AJ607" s="23"/>
      <c r="AK607" s="3"/>
      <c r="AL607" s="3"/>
      <c r="AM607" s="366">
        <v>928.78</v>
      </c>
      <c r="AN607" s="366">
        <v>0</v>
      </c>
      <c r="AO607" s="366">
        <v>0</v>
      </c>
      <c r="AP607" s="366">
        <v>0</v>
      </c>
      <c r="AQ607" s="366">
        <v>0</v>
      </c>
      <c r="AR607" s="23"/>
      <c r="AS607" s="3"/>
      <c r="AT607" s="3"/>
      <c r="AU607" s="366">
        <v>928.78</v>
      </c>
      <c r="AV607" s="366">
        <v>0</v>
      </c>
      <c r="AW607" s="366">
        <v>0</v>
      </c>
      <c r="AX607" s="366">
        <v>0</v>
      </c>
      <c r="AY607" s="366">
        <v>0</v>
      </c>
      <c r="AZ607" s="23"/>
      <c r="BA607" s="3"/>
    </row>
    <row r="608" spans="1:53" s="426" customFormat="1" x14ac:dyDescent="0.2">
      <c r="A608" s="55"/>
      <c r="B608" s="10" t="s">
        <v>261</v>
      </c>
      <c r="C608" s="10"/>
      <c r="D608" s="69" t="s">
        <v>203</v>
      </c>
      <c r="E608" s="214">
        <v>1</v>
      </c>
      <c r="F608" s="214">
        <v>1</v>
      </c>
      <c r="G608" s="214"/>
      <c r="H608" s="214"/>
      <c r="I608" s="214"/>
      <c r="J608" s="10"/>
      <c r="K608" s="3"/>
      <c r="L608" s="3"/>
      <c r="M608" s="320">
        <v>141.4</v>
      </c>
      <c r="N608" s="320">
        <v>1.19</v>
      </c>
      <c r="O608" s="320">
        <v>0</v>
      </c>
      <c r="P608" s="320">
        <v>0</v>
      </c>
      <c r="Q608" s="320">
        <v>0</v>
      </c>
      <c r="R608" s="10"/>
      <c r="S608" s="3"/>
      <c r="T608" s="3"/>
      <c r="U608" s="320">
        <v>141.4</v>
      </c>
      <c r="V608" s="320">
        <v>1.19</v>
      </c>
      <c r="W608" s="320">
        <v>0</v>
      </c>
      <c r="X608" s="320">
        <v>0</v>
      </c>
      <c r="Y608" s="320">
        <v>0</v>
      </c>
      <c r="Z608" s="10"/>
      <c r="AA608" s="3"/>
      <c r="AB608" s="10" t="s">
        <v>289</v>
      </c>
      <c r="AC608" s="10"/>
      <c r="AD608" s="69" t="s">
        <v>287</v>
      </c>
      <c r="AE608" s="434">
        <v>1</v>
      </c>
      <c r="AF608" s="434">
        <v>1</v>
      </c>
      <c r="AG608" s="434">
        <v>1</v>
      </c>
      <c r="AH608" s="434">
        <v>1</v>
      </c>
      <c r="AI608" s="434">
        <v>1</v>
      </c>
      <c r="AJ608" s="23"/>
      <c r="AK608" s="3"/>
      <c r="AL608" s="3"/>
      <c r="AM608" s="366">
        <v>93.8</v>
      </c>
      <c r="AN608" s="366">
        <v>80.75</v>
      </c>
      <c r="AO608" s="366">
        <v>89.78</v>
      </c>
      <c r="AP608" s="366">
        <v>95.88</v>
      </c>
      <c r="AQ608" s="366">
        <v>439.54</v>
      </c>
      <c r="AR608" s="23"/>
      <c r="AS608" s="3"/>
      <c r="AT608" s="3"/>
      <c r="AU608" s="366">
        <v>93.8</v>
      </c>
      <c r="AV608" s="366">
        <v>80.75</v>
      </c>
      <c r="AW608" s="366">
        <v>89.78</v>
      </c>
      <c r="AX608" s="366">
        <v>95.88</v>
      </c>
      <c r="AY608" s="366">
        <v>439.54</v>
      </c>
      <c r="AZ608" s="23"/>
      <c r="BA608" s="3"/>
    </row>
    <row r="609" spans="1:53" s="426" customFormat="1" x14ac:dyDescent="0.2">
      <c r="A609" s="55"/>
      <c r="B609" s="10" t="s">
        <v>261</v>
      </c>
      <c r="C609" s="10"/>
      <c r="D609" s="69" t="s">
        <v>73</v>
      </c>
      <c r="E609" s="214">
        <v>1515</v>
      </c>
      <c r="F609" s="214">
        <v>836</v>
      </c>
      <c r="G609" s="214">
        <v>618</v>
      </c>
      <c r="H609" s="214">
        <v>568</v>
      </c>
      <c r="I609" s="214">
        <v>738</v>
      </c>
      <c r="J609" s="10"/>
      <c r="K609" s="3"/>
      <c r="L609" s="3"/>
      <c r="M609" s="320">
        <v>360505.5</v>
      </c>
      <c r="N609" s="320">
        <v>139749.01</v>
      </c>
      <c r="O609" s="320">
        <v>91795.719999999899</v>
      </c>
      <c r="P609" s="320">
        <v>84994.700000000099</v>
      </c>
      <c r="Q609" s="320">
        <v>886929.06</v>
      </c>
      <c r="R609" s="10"/>
      <c r="S609" s="3"/>
      <c r="T609" s="3"/>
      <c r="U609" s="320">
        <v>197.21307439824901</v>
      </c>
      <c r="V609" s="320">
        <v>76.449130196936594</v>
      </c>
      <c r="W609" s="320">
        <v>52.305253561253501</v>
      </c>
      <c r="X609" s="320">
        <v>47.298107957707401</v>
      </c>
      <c r="Y609" s="320">
        <v>486.25496710526301</v>
      </c>
      <c r="Z609" s="10"/>
      <c r="AA609" s="3"/>
      <c r="AB609" s="10" t="s">
        <v>291</v>
      </c>
      <c r="AC609" s="10"/>
      <c r="AD609" s="69" t="s">
        <v>65</v>
      </c>
      <c r="AE609" s="434">
        <v>9</v>
      </c>
      <c r="AF609" s="434">
        <v>6</v>
      </c>
      <c r="AG609" s="434">
        <v>5</v>
      </c>
      <c r="AH609" s="434">
        <v>5</v>
      </c>
      <c r="AI609" s="434">
        <v>5</v>
      </c>
      <c r="AJ609" s="23"/>
      <c r="AK609" s="3"/>
      <c r="AL609" s="3"/>
      <c r="AM609" s="366">
        <v>1374.34</v>
      </c>
      <c r="AN609" s="366">
        <v>489.44</v>
      </c>
      <c r="AO609" s="366">
        <v>155.16999999999999</v>
      </c>
      <c r="AP609" s="366">
        <v>217.21</v>
      </c>
      <c r="AQ609" s="366">
        <v>1570.78</v>
      </c>
      <c r="AR609" s="23"/>
      <c r="AS609" s="3"/>
      <c r="AT609" s="3"/>
      <c r="AU609" s="366">
        <v>124.94</v>
      </c>
      <c r="AV609" s="366">
        <v>44.494545454545502</v>
      </c>
      <c r="AW609" s="366">
        <v>14.1063636363636</v>
      </c>
      <c r="AX609" s="366">
        <v>19.746363636363601</v>
      </c>
      <c r="AY609" s="366">
        <v>157.078</v>
      </c>
      <c r="AZ609" s="23"/>
      <c r="BA609" s="3"/>
    </row>
    <row r="610" spans="1:53" s="426" customFormat="1" x14ac:dyDescent="0.2">
      <c r="A610" s="55"/>
      <c r="B610" s="10" t="s">
        <v>264</v>
      </c>
      <c r="C610" s="10"/>
      <c r="D610" s="69" t="s">
        <v>64</v>
      </c>
      <c r="E610" s="214">
        <v>255</v>
      </c>
      <c r="F610" s="214">
        <v>134</v>
      </c>
      <c r="G610" s="214">
        <v>81</v>
      </c>
      <c r="H610" s="214">
        <v>67</v>
      </c>
      <c r="I610" s="214">
        <v>86</v>
      </c>
      <c r="J610" s="10"/>
      <c r="K610" s="3"/>
      <c r="L610" s="3"/>
      <c r="M610" s="320">
        <v>53723.16</v>
      </c>
      <c r="N610" s="320">
        <v>15524.85</v>
      </c>
      <c r="O610" s="320">
        <v>6174.04</v>
      </c>
      <c r="P610" s="320">
        <v>5973.99</v>
      </c>
      <c r="Q610" s="320">
        <v>49896.08</v>
      </c>
      <c r="R610" s="10"/>
      <c r="S610" s="3"/>
      <c r="T610" s="3"/>
      <c r="U610" s="320">
        <v>191.86842857142801</v>
      </c>
      <c r="V610" s="320">
        <v>55.445892857142802</v>
      </c>
      <c r="W610" s="320">
        <v>22.6155311355311</v>
      </c>
      <c r="X610" s="320">
        <v>22.291007462686601</v>
      </c>
      <c r="Y610" s="320">
        <v>179.482302158273</v>
      </c>
      <c r="Z610" s="10"/>
      <c r="AA610" s="3"/>
      <c r="AB610" s="10" t="s">
        <v>296</v>
      </c>
      <c r="AC610" s="10"/>
      <c r="AD610" s="69" t="s">
        <v>211</v>
      </c>
      <c r="AE610" s="434">
        <v>11</v>
      </c>
      <c r="AF610" s="434">
        <v>7</v>
      </c>
      <c r="AG610" s="434">
        <v>6</v>
      </c>
      <c r="AH610" s="434">
        <v>6</v>
      </c>
      <c r="AI610" s="434">
        <v>7</v>
      </c>
      <c r="AJ610" s="23"/>
      <c r="AK610" s="3"/>
      <c r="AL610" s="3"/>
      <c r="AM610" s="366">
        <v>569.29</v>
      </c>
      <c r="AN610" s="366">
        <v>478.69</v>
      </c>
      <c r="AO610" s="366">
        <v>142.29</v>
      </c>
      <c r="AP610" s="366">
        <v>193.85</v>
      </c>
      <c r="AQ610" s="366">
        <v>2622.8</v>
      </c>
      <c r="AR610" s="23"/>
      <c r="AS610" s="3"/>
      <c r="AT610" s="3"/>
      <c r="AU610" s="366">
        <v>43.791538461538501</v>
      </c>
      <c r="AV610" s="366">
        <v>36.822307692307703</v>
      </c>
      <c r="AW610" s="366">
        <v>11.8575</v>
      </c>
      <c r="AX610" s="366">
        <v>16.154166666666701</v>
      </c>
      <c r="AY610" s="366">
        <v>201.75384615384601</v>
      </c>
      <c r="AZ610" s="23"/>
      <c r="BA610" s="3"/>
    </row>
    <row r="611" spans="1:53" s="426" customFormat="1" x14ac:dyDescent="0.2">
      <c r="A611" s="55"/>
      <c r="B611" s="10" t="s">
        <v>266</v>
      </c>
      <c r="C611" s="10"/>
      <c r="D611" s="69" t="s">
        <v>267</v>
      </c>
      <c r="E611" s="214">
        <v>76</v>
      </c>
      <c r="F611" s="214">
        <v>44</v>
      </c>
      <c r="G611" s="214">
        <v>31</v>
      </c>
      <c r="H611" s="214">
        <v>25</v>
      </c>
      <c r="I611" s="214">
        <v>33</v>
      </c>
      <c r="J611" s="10"/>
      <c r="K611" s="3"/>
      <c r="L611" s="3"/>
      <c r="M611" s="320">
        <v>16680.82</v>
      </c>
      <c r="N611" s="320">
        <v>7622.79</v>
      </c>
      <c r="O611" s="320">
        <v>3444.92</v>
      </c>
      <c r="P611" s="320">
        <v>3549.8</v>
      </c>
      <c r="Q611" s="320">
        <v>43089.3</v>
      </c>
      <c r="R611" s="10"/>
      <c r="S611" s="3"/>
      <c r="T611" s="3"/>
      <c r="U611" s="320">
        <v>185.342444444444</v>
      </c>
      <c r="V611" s="320">
        <v>84.697666666666706</v>
      </c>
      <c r="W611" s="320">
        <v>39.146818181818198</v>
      </c>
      <c r="X611" s="320">
        <v>40.338636363636397</v>
      </c>
      <c r="Y611" s="320">
        <v>478.77</v>
      </c>
      <c r="Z611" s="10"/>
      <c r="AA611" s="3"/>
      <c r="AB611" s="10" t="s">
        <v>297</v>
      </c>
      <c r="AC611" s="10"/>
      <c r="AD611" s="69" t="s">
        <v>298</v>
      </c>
      <c r="AE611" s="434">
        <v>21</v>
      </c>
      <c r="AF611" s="434">
        <v>9</v>
      </c>
      <c r="AG611" s="434">
        <v>7</v>
      </c>
      <c r="AH611" s="434">
        <v>7</v>
      </c>
      <c r="AI611" s="434">
        <v>6</v>
      </c>
      <c r="AJ611" s="23"/>
      <c r="AK611" s="3"/>
      <c r="AL611" s="3"/>
      <c r="AM611" s="366">
        <v>26854.62</v>
      </c>
      <c r="AN611" s="366">
        <v>692.14</v>
      </c>
      <c r="AO611" s="366">
        <v>238.81</v>
      </c>
      <c r="AP611" s="366">
        <v>297.55</v>
      </c>
      <c r="AQ611" s="366">
        <v>1186.6199999999999</v>
      </c>
      <c r="AR611" s="23"/>
      <c r="AS611" s="3"/>
      <c r="AT611" s="3"/>
      <c r="AU611" s="366">
        <v>1220.6645454545501</v>
      </c>
      <c r="AV611" s="366">
        <v>31.460909090909102</v>
      </c>
      <c r="AW611" s="366">
        <v>10.855</v>
      </c>
      <c r="AX611" s="366">
        <v>14.1690476190476</v>
      </c>
      <c r="AY611" s="366">
        <v>53.937272727272699</v>
      </c>
      <c r="AZ611" s="23"/>
      <c r="BA611" s="3"/>
    </row>
    <row r="612" spans="1:53" s="426" customFormat="1" x14ac:dyDescent="0.2">
      <c r="A612" s="55"/>
      <c r="B612" s="10" t="s">
        <v>266</v>
      </c>
      <c r="C612" s="10"/>
      <c r="D612" s="69" t="s">
        <v>120</v>
      </c>
      <c r="E612" s="214">
        <v>1</v>
      </c>
      <c r="F612" s="214">
        <v>1</v>
      </c>
      <c r="G612" s="214">
        <v>1</v>
      </c>
      <c r="H612" s="214">
        <v>1</v>
      </c>
      <c r="I612" s="214">
        <v>1</v>
      </c>
      <c r="J612" s="10"/>
      <c r="K612" s="3"/>
      <c r="L612" s="3"/>
      <c r="M612" s="320">
        <v>7.29</v>
      </c>
      <c r="N612" s="320">
        <v>6.87</v>
      </c>
      <c r="O612" s="320">
        <v>40</v>
      </c>
      <c r="P612" s="320">
        <v>40</v>
      </c>
      <c r="Q612" s="320">
        <v>1130.98</v>
      </c>
      <c r="R612" s="10"/>
      <c r="S612" s="3"/>
      <c r="T612" s="3"/>
      <c r="U612" s="320">
        <v>7.29</v>
      </c>
      <c r="V612" s="320">
        <v>6.87</v>
      </c>
      <c r="W612" s="320">
        <v>40</v>
      </c>
      <c r="X612" s="320">
        <v>40</v>
      </c>
      <c r="Y612" s="320">
        <v>1130.98</v>
      </c>
      <c r="Z612" s="10"/>
      <c r="AA612" s="3"/>
      <c r="AB612" s="10" t="s">
        <v>299</v>
      </c>
      <c r="AC612" s="10"/>
      <c r="AD612" s="69" t="s">
        <v>300</v>
      </c>
      <c r="AE612" s="434">
        <v>14</v>
      </c>
      <c r="AF612" s="434">
        <v>7</v>
      </c>
      <c r="AG612" s="434">
        <v>2</v>
      </c>
      <c r="AH612" s="434">
        <v>5</v>
      </c>
      <c r="AI612" s="434">
        <v>5</v>
      </c>
      <c r="AJ612" s="23"/>
      <c r="AK612" s="3"/>
      <c r="AL612" s="3"/>
      <c r="AM612" s="366">
        <v>2257.62</v>
      </c>
      <c r="AN612" s="366">
        <v>263.20999999999998</v>
      </c>
      <c r="AO612" s="366">
        <v>141.29</v>
      </c>
      <c r="AP612" s="366">
        <v>595.92999999999995</v>
      </c>
      <c r="AQ612" s="366">
        <v>1910.68</v>
      </c>
      <c r="AR612" s="23"/>
      <c r="AS612" s="3"/>
      <c r="AT612" s="3"/>
      <c r="AU612" s="366">
        <v>150.50800000000001</v>
      </c>
      <c r="AV612" s="366">
        <v>17.547333333333299</v>
      </c>
      <c r="AW612" s="366">
        <v>20.1842857142857</v>
      </c>
      <c r="AX612" s="366">
        <v>42.566428571428602</v>
      </c>
      <c r="AY612" s="366">
        <v>127.378666666667</v>
      </c>
      <c r="AZ612" s="23"/>
      <c r="BA612" s="3"/>
    </row>
    <row r="613" spans="1:53" s="426" customFormat="1" x14ac:dyDescent="0.2">
      <c r="A613" s="55"/>
      <c r="B613" s="10" t="s">
        <v>268</v>
      </c>
      <c r="C613" s="10"/>
      <c r="D613" s="69" t="s">
        <v>269</v>
      </c>
      <c r="E613" s="214">
        <v>20</v>
      </c>
      <c r="F613" s="214">
        <v>9</v>
      </c>
      <c r="G613" s="214">
        <v>7</v>
      </c>
      <c r="H613" s="214">
        <v>5</v>
      </c>
      <c r="I613" s="214">
        <v>7</v>
      </c>
      <c r="J613" s="10"/>
      <c r="K613" s="3"/>
      <c r="L613" s="3"/>
      <c r="M613" s="320">
        <v>7365.33</v>
      </c>
      <c r="N613" s="320">
        <v>2207.34</v>
      </c>
      <c r="O613" s="320">
        <v>1387.14</v>
      </c>
      <c r="P613" s="320">
        <v>957.62</v>
      </c>
      <c r="Q613" s="320">
        <v>5600.1</v>
      </c>
      <c r="R613" s="10"/>
      <c r="S613" s="3"/>
      <c r="T613" s="3"/>
      <c r="U613" s="320">
        <v>350.73</v>
      </c>
      <c r="V613" s="320">
        <v>105.111428571429</v>
      </c>
      <c r="W613" s="320">
        <v>69.356999999999999</v>
      </c>
      <c r="X613" s="320">
        <v>45.6009523809524</v>
      </c>
      <c r="Y613" s="320">
        <v>266.67142857142898</v>
      </c>
      <c r="Z613" s="10"/>
      <c r="AA613" s="3"/>
      <c r="AB613" s="10" t="s">
        <v>301</v>
      </c>
      <c r="AC613" s="10"/>
      <c r="AD613" s="69" t="s">
        <v>92</v>
      </c>
      <c r="AE613" s="434">
        <v>161</v>
      </c>
      <c r="AF613" s="434">
        <v>82</v>
      </c>
      <c r="AG613" s="434">
        <v>65</v>
      </c>
      <c r="AH613" s="434">
        <v>54</v>
      </c>
      <c r="AI613" s="434">
        <v>50</v>
      </c>
      <c r="AJ613" s="23"/>
      <c r="AK613" s="3"/>
      <c r="AL613" s="3"/>
      <c r="AM613" s="366">
        <v>140229.20000000001</v>
      </c>
      <c r="AN613" s="366">
        <v>20264.75</v>
      </c>
      <c r="AO613" s="366">
        <v>10398.969999999999</v>
      </c>
      <c r="AP613" s="366">
        <v>7068.11</v>
      </c>
      <c r="AQ613" s="366">
        <v>15497.08</v>
      </c>
      <c r="AR613" s="23"/>
      <c r="AS613" s="3"/>
      <c r="AT613" s="3"/>
      <c r="AU613" s="366">
        <v>839.69580838323395</v>
      </c>
      <c r="AV613" s="366">
        <v>121.345808383234</v>
      </c>
      <c r="AW613" s="366">
        <v>64.191172839506194</v>
      </c>
      <c r="AX613" s="366">
        <v>43.362638036809798</v>
      </c>
      <c r="AY613" s="366">
        <v>92.796886227544903</v>
      </c>
      <c r="AZ613" s="23"/>
      <c r="BA613" s="3"/>
    </row>
    <row r="614" spans="1:53" s="426" customFormat="1" x14ac:dyDescent="0.2">
      <c r="A614" s="55"/>
      <c r="B614" s="10" t="s">
        <v>270</v>
      </c>
      <c r="C614" s="10"/>
      <c r="D614" s="69" t="s">
        <v>145</v>
      </c>
      <c r="E614" s="214">
        <v>44</v>
      </c>
      <c r="F614" s="214">
        <v>23</v>
      </c>
      <c r="G614" s="214">
        <v>18</v>
      </c>
      <c r="H614" s="214">
        <v>17</v>
      </c>
      <c r="I614" s="214">
        <v>18</v>
      </c>
      <c r="J614" s="10"/>
      <c r="K614" s="3"/>
      <c r="L614" s="3"/>
      <c r="M614" s="320">
        <v>9076.6</v>
      </c>
      <c r="N614" s="320">
        <v>2782.13</v>
      </c>
      <c r="O614" s="320">
        <v>1992.91</v>
      </c>
      <c r="P614" s="320">
        <v>1792.94</v>
      </c>
      <c r="Q614" s="320">
        <v>15081.28</v>
      </c>
      <c r="R614" s="10"/>
      <c r="S614" s="3"/>
      <c r="T614" s="3"/>
      <c r="U614" s="320">
        <v>201.70222222222199</v>
      </c>
      <c r="V614" s="320">
        <v>61.825111111111099</v>
      </c>
      <c r="W614" s="320">
        <v>44.286888888888903</v>
      </c>
      <c r="X614" s="320">
        <v>39.843111111111099</v>
      </c>
      <c r="Y614" s="320">
        <v>335.139555555556</v>
      </c>
      <c r="Z614" s="10"/>
      <c r="AA614" s="3"/>
      <c r="AB614" s="10" t="s">
        <v>303</v>
      </c>
      <c r="AC614" s="10"/>
      <c r="AD614" s="69" t="s">
        <v>304</v>
      </c>
      <c r="AE614" s="434">
        <v>1</v>
      </c>
      <c r="AF614" s="434">
        <v>1</v>
      </c>
      <c r="AG614" s="434">
        <v>1</v>
      </c>
      <c r="AH614" s="434">
        <v>1</v>
      </c>
      <c r="AI614" s="434">
        <v>1</v>
      </c>
      <c r="AJ614" s="23"/>
      <c r="AK614" s="3"/>
      <c r="AL614" s="3"/>
      <c r="AM614" s="366">
        <v>21.57</v>
      </c>
      <c r="AN614" s="366">
        <v>9.64</v>
      </c>
      <c r="AO614" s="366">
        <v>89.83</v>
      </c>
      <c r="AP614" s="366">
        <v>99.89</v>
      </c>
      <c r="AQ614" s="366">
        <v>125.71</v>
      </c>
      <c r="AR614" s="23"/>
      <c r="AS614" s="3"/>
      <c r="AT614" s="3"/>
      <c r="AU614" s="366">
        <v>7.19</v>
      </c>
      <c r="AV614" s="366">
        <v>3.2133333333333298</v>
      </c>
      <c r="AW614" s="366">
        <v>29.9433333333333</v>
      </c>
      <c r="AX614" s="366">
        <v>33.296666666666702</v>
      </c>
      <c r="AY614" s="366">
        <v>41.9033333333333</v>
      </c>
      <c r="AZ614" s="23"/>
      <c r="BA614" s="3"/>
    </row>
    <row r="615" spans="1:53" s="426" customFormat="1" x14ac:dyDescent="0.2">
      <c r="A615" s="55"/>
      <c r="B615" s="10" t="s">
        <v>270</v>
      </c>
      <c r="C615" s="10"/>
      <c r="D615" s="69" t="s">
        <v>272</v>
      </c>
      <c r="E615" s="214">
        <v>3</v>
      </c>
      <c r="F615" s="214">
        <v>1</v>
      </c>
      <c r="G615" s="214">
        <v>1</v>
      </c>
      <c r="H615" s="214">
        <v>1</v>
      </c>
      <c r="I615" s="214">
        <v>2</v>
      </c>
      <c r="J615" s="10"/>
      <c r="K615" s="3"/>
      <c r="L615" s="3"/>
      <c r="M615" s="320">
        <v>894.83</v>
      </c>
      <c r="N615" s="320">
        <v>13.54</v>
      </c>
      <c r="O615" s="320">
        <v>6.25</v>
      </c>
      <c r="P615" s="320">
        <v>6.04</v>
      </c>
      <c r="Q615" s="320">
        <v>1603.35</v>
      </c>
      <c r="R615" s="10"/>
      <c r="S615" s="3"/>
      <c r="T615" s="3"/>
      <c r="U615" s="320">
        <v>298.27666666666698</v>
      </c>
      <c r="V615" s="320">
        <v>4.5133333333333301</v>
      </c>
      <c r="W615" s="320">
        <v>2.0833333333333299</v>
      </c>
      <c r="X615" s="320">
        <v>2.0133333333333301</v>
      </c>
      <c r="Y615" s="320">
        <v>534.45000000000005</v>
      </c>
      <c r="Z615" s="10"/>
      <c r="AA615" s="3"/>
      <c r="AB615" s="10" t="s">
        <v>306</v>
      </c>
      <c r="AC615" s="10"/>
      <c r="AD615" s="69" t="s">
        <v>167</v>
      </c>
      <c r="AE615" s="434">
        <v>1</v>
      </c>
      <c r="AF615" s="434"/>
      <c r="AG615" s="434"/>
      <c r="AH615" s="434"/>
      <c r="AI615" s="434"/>
      <c r="AJ615" s="23"/>
      <c r="AK615" s="3"/>
      <c r="AL615" s="3"/>
      <c r="AM615" s="366">
        <v>11.5</v>
      </c>
      <c r="AN615" s="366">
        <v>0</v>
      </c>
      <c r="AO615" s="366">
        <v>0</v>
      </c>
      <c r="AP615" s="366">
        <v>0</v>
      </c>
      <c r="AQ615" s="366">
        <v>0</v>
      </c>
      <c r="AR615" s="23"/>
      <c r="AS615" s="3"/>
      <c r="AT615" s="3"/>
      <c r="AU615" s="366">
        <v>11.5</v>
      </c>
      <c r="AV615" s="366">
        <v>0</v>
      </c>
      <c r="AW615" s="366">
        <v>0</v>
      </c>
      <c r="AX615" s="366">
        <v>0</v>
      </c>
      <c r="AY615" s="366">
        <v>0</v>
      </c>
      <c r="AZ615" s="23"/>
      <c r="BA615" s="3"/>
    </row>
    <row r="616" spans="1:53" s="426" customFormat="1" x14ac:dyDescent="0.2">
      <c r="A616" s="55"/>
      <c r="B616" s="10" t="s">
        <v>273</v>
      </c>
      <c r="C616" s="10"/>
      <c r="D616" s="69" t="s">
        <v>272</v>
      </c>
      <c r="E616" s="214">
        <v>77</v>
      </c>
      <c r="F616" s="214">
        <v>53</v>
      </c>
      <c r="G616" s="214">
        <v>44</v>
      </c>
      <c r="H616" s="214">
        <v>39</v>
      </c>
      <c r="I616" s="214">
        <v>47</v>
      </c>
      <c r="J616" s="10"/>
      <c r="K616" s="3"/>
      <c r="L616" s="3"/>
      <c r="M616" s="320">
        <v>17005.18</v>
      </c>
      <c r="N616" s="320">
        <v>7482.85</v>
      </c>
      <c r="O616" s="320">
        <v>5333.08</v>
      </c>
      <c r="P616" s="320">
        <v>10621.49</v>
      </c>
      <c r="Q616" s="320">
        <v>63991.49</v>
      </c>
      <c r="R616" s="10"/>
      <c r="S616" s="3"/>
      <c r="T616" s="3"/>
      <c r="U616" s="320">
        <v>177.13729166666701</v>
      </c>
      <c r="V616" s="320">
        <v>77.946354166666595</v>
      </c>
      <c r="W616" s="320">
        <v>56.734893617021299</v>
      </c>
      <c r="X616" s="320">
        <v>112.99457446808501</v>
      </c>
      <c r="Y616" s="320">
        <v>666.57802083333297</v>
      </c>
      <c r="Z616" s="10"/>
      <c r="AA616" s="3"/>
      <c r="AB616" s="10" t="s">
        <v>662</v>
      </c>
      <c r="AC616" s="10"/>
      <c r="AD616" s="69" t="s">
        <v>167</v>
      </c>
      <c r="AE616" s="434">
        <v>1</v>
      </c>
      <c r="AF616" s="434"/>
      <c r="AG616" s="434">
        <v>1</v>
      </c>
      <c r="AH616" s="434"/>
      <c r="AI616" s="434"/>
      <c r="AJ616" s="23"/>
      <c r="AK616" s="3"/>
      <c r="AL616" s="3"/>
      <c r="AM616" s="366">
        <v>13.89</v>
      </c>
      <c r="AN616" s="366">
        <v>0</v>
      </c>
      <c r="AO616" s="366">
        <v>18.559999999999999</v>
      </c>
      <c r="AP616" s="366">
        <v>0</v>
      </c>
      <c r="AQ616" s="366">
        <v>0</v>
      </c>
      <c r="AR616" s="23"/>
      <c r="AS616" s="3"/>
      <c r="AT616" s="3"/>
      <c r="AU616" s="366">
        <v>13.89</v>
      </c>
      <c r="AV616" s="366">
        <v>0</v>
      </c>
      <c r="AW616" s="366">
        <v>18.559999999999999</v>
      </c>
      <c r="AX616" s="366">
        <v>0</v>
      </c>
      <c r="AY616" s="366">
        <v>0</v>
      </c>
      <c r="AZ616" s="23"/>
      <c r="BA616" s="3"/>
    </row>
    <row r="617" spans="1:53" s="426" customFormat="1" x14ac:dyDescent="0.2">
      <c r="A617" s="55"/>
      <c r="B617" s="10" t="s">
        <v>274</v>
      </c>
      <c r="C617" s="10"/>
      <c r="D617" s="69" t="s">
        <v>107</v>
      </c>
      <c r="E617" s="214">
        <v>1</v>
      </c>
      <c r="F617" s="214">
        <v>1</v>
      </c>
      <c r="G617" s="214">
        <v>1</v>
      </c>
      <c r="H617" s="214"/>
      <c r="I617" s="214"/>
      <c r="J617" s="10"/>
      <c r="K617" s="3"/>
      <c r="L617" s="3"/>
      <c r="M617" s="320">
        <v>18.09</v>
      </c>
      <c r="N617" s="320">
        <v>17.440000000000001</v>
      </c>
      <c r="O617" s="320">
        <v>14.18</v>
      </c>
      <c r="P617" s="320">
        <v>0</v>
      </c>
      <c r="Q617" s="320">
        <v>0</v>
      </c>
      <c r="R617" s="10"/>
      <c r="S617" s="3"/>
      <c r="T617" s="3"/>
      <c r="U617" s="320">
        <v>18.09</v>
      </c>
      <c r="V617" s="320">
        <v>17.440000000000001</v>
      </c>
      <c r="W617" s="320">
        <v>14.18</v>
      </c>
      <c r="X617" s="320">
        <v>0</v>
      </c>
      <c r="Y617" s="320">
        <v>0</v>
      </c>
      <c r="Z617" s="10"/>
      <c r="AA617" s="3"/>
      <c r="AB617" s="10" t="s">
        <v>307</v>
      </c>
      <c r="AC617" s="10"/>
      <c r="AD617" s="69" t="s">
        <v>211</v>
      </c>
      <c r="AE617" s="434">
        <v>7</v>
      </c>
      <c r="AF617" s="434">
        <v>2</v>
      </c>
      <c r="AG617" s="434">
        <v>2</v>
      </c>
      <c r="AH617" s="434">
        <v>1</v>
      </c>
      <c r="AI617" s="434"/>
      <c r="AJ617" s="23"/>
      <c r="AK617" s="3"/>
      <c r="AL617" s="3"/>
      <c r="AM617" s="366">
        <v>7949.18</v>
      </c>
      <c r="AN617" s="366">
        <v>54.5</v>
      </c>
      <c r="AO617" s="366">
        <v>51.81</v>
      </c>
      <c r="AP617" s="366">
        <v>51.13</v>
      </c>
      <c r="AQ617" s="366">
        <v>0</v>
      </c>
      <c r="AR617" s="23"/>
      <c r="AS617" s="3"/>
      <c r="AT617" s="3"/>
      <c r="AU617" s="366">
        <v>1135.5971428571399</v>
      </c>
      <c r="AV617" s="366">
        <v>7.78571428571429</v>
      </c>
      <c r="AW617" s="366">
        <v>7.4014285714285704</v>
      </c>
      <c r="AX617" s="366">
        <v>7.3042857142857098</v>
      </c>
      <c r="AY617" s="366">
        <v>0</v>
      </c>
      <c r="AZ617" s="23"/>
      <c r="BA617" s="3"/>
    </row>
    <row r="618" spans="1:53" s="426" customFormat="1" x14ac:dyDescent="0.2">
      <c r="A618" s="55"/>
      <c r="B618" s="10" t="s">
        <v>275</v>
      </c>
      <c r="C618" s="10"/>
      <c r="D618" s="69" t="s">
        <v>100</v>
      </c>
      <c r="E618" s="214">
        <v>4</v>
      </c>
      <c r="F618" s="214">
        <v>4</v>
      </c>
      <c r="G618" s="214">
        <v>3</v>
      </c>
      <c r="H618" s="214">
        <v>3</v>
      </c>
      <c r="I618" s="214">
        <v>4</v>
      </c>
      <c r="J618" s="10"/>
      <c r="K618" s="3"/>
      <c r="L618" s="3"/>
      <c r="M618" s="320">
        <v>725.56</v>
      </c>
      <c r="N618" s="320">
        <v>466.44</v>
      </c>
      <c r="O618" s="320">
        <v>306.83</v>
      </c>
      <c r="P618" s="320">
        <v>482.98</v>
      </c>
      <c r="Q618" s="320">
        <v>5809.56</v>
      </c>
      <c r="R618" s="10"/>
      <c r="S618" s="3"/>
      <c r="T618" s="3"/>
      <c r="U618" s="320">
        <v>145.11199999999999</v>
      </c>
      <c r="V618" s="320">
        <v>93.287999999999997</v>
      </c>
      <c r="W618" s="320">
        <v>61.366</v>
      </c>
      <c r="X618" s="320">
        <v>96.596000000000004</v>
      </c>
      <c r="Y618" s="320">
        <v>1161.912</v>
      </c>
      <c r="Z618" s="10"/>
      <c r="AA618" s="3"/>
      <c r="AB618" s="10" t="s">
        <v>308</v>
      </c>
      <c r="AC618" s="10"/>
      <c r="AD618" s="69" t="s">
        <v>309</v>
      </c>
      <c r="AE618" s="434">
        <v>9</v>
      </c>
      <c r="AF618" s="434">
        <v>2</v>
      </c>
      <c r="AG618" s="434">
        <v>1</v>
      </c>
      <c r="AH618" s="434">
        <v>1</v>
      </c>
      <c r="AI618" s="434">
        <v>1</v>
      </c>
      <c r="AJ618" s="23"/>
      <c r="AK618" s="3"/>
      <c r="AL618" s="3"/>
      <c r="AM618" s="366">
        <v>724.87</v>
      </c>
      <c r="AN618" s="366">
        <v>35.799999999999997</v>
      </c>
      <c r="AO618" s="366">
        <v>20.95</v>
      </c>
      <c r="AP618" s="366">
        <v>19.72</v>
      </c>
      <c r="AQ618" s="366">
        <v>1858.9</v>
      </c>
      <c r="AR618" s="23"/>
      <c r="AS618" s="3"/>
      <c r="AT618" s="3"/>
      <c r="AU618" s="366">
        <v>72.486999999999995</v>
      </c>
      <c r="AV618" s="366">
        <v>3.58</v>
      </c>
      <c r="AW618" s="366">
        <v>2.0950000000000002</v>
      </c>
      <c r="AX618" s="366">
        <v>1.972</v>
      </c>
      <c r="AY618" s="366">
        <v>185.89</v>
      </c>
      <c r="AZ618" s="23"/>
      <c r="BA618" s="3"/>
    </row>
    <row r="619" spans="1:53" s="426" customFormat="1" x14ac:dyDescent="0.2">
      <c r="A619" s="55"/>
      <c r="B619" s="10" t="s">
        <v>278</v>
      </c>
      <c r="C619" s="10"/>
      <c r="D619" s="69" t="s">
        <v>277</v>
      </c>
      <c r="E619" s="214">
        <v>2</v>
      </c>
      <c r="F619" s="214"/>
      <c r="G619" s="214">
        <v>1</v>
      </c>
      <c r="H619" s="214"/>
      <c r="I619" s="214">
        <v>2</v>
      </c>
      <c r="J619" s="10"/>
      <c r="K619" s="3"/>
      <c r="L619" s="3"/>
      <c r="M619" s="320">
        <v>180.12</v>
      </c>
      <c r="N619" s="320">
        <v>0</v>
      </c>
      <c r="O619" s="320">
        <v>491.91</v>
      </c>
      <c r="P619" s="320">
        <v>0</v>
      </c>
      <c r="Q619" s="320">
        <v>691.23</v>
      </c>
      <c r="R619" s="10"/>
      <c r="S619" s="3"/>
      <c r="T619" s="3"/>
      <c r="U619" s="320">
        <v>36.024000000000001</v>
      </c>
      <c r="V619" s="320">
        <v>0</v>
      </c>
      <c r="W619" s="320">
        <v>98.382000000000005</v>
      </c>
      <c r="X619" s="320">
        <v>0</v>
      </c>
      <c r="Y619" s="320">
        <v>138.24600000000001</v>
      </c>
      <c r="Z619" s="10"/>
      <c r="AA619" s="3"/>
      <c r="AB619" s="10" t="s">
        <v>311</v>
      </c>
      <c r="AC619" s="10"/>
      <c r="AD619" s="69" t="s">
        <v>312</v>
      </c>
      <c r="AE619" s="434">
        <v>7</v>
      </c>
      <c r="AF619" s="434">
        <v>4</v>
      </c>
      <c r="AG619" s="434">
        <v>4</v>
      </c>
      <c r="AH619" s="434">
        <v>4</v>
      </c>
      <c r="AI619" s="434">
        <v>3</v>
      </c>
      <c r="AJ619" s="23"/>
      <c r="AK619" s="3"/>
      <c r="AL619" s="3"/>
      <c r="AM619" s="366">
        <v>2086.21</v>
      </c>
      <c r="AN619" s="366">
        <v>107.44</v>
      </c>
      <c r="AO619" s="366">
        <v>103.41</v>
      </c>
      <c r="AP619" s="366">
        <v>103.72</v>
      </c>
      <c r="AQ619" s="366">
        <v>558.6</v>
      </c>
      <c r="AR619" s="23"/>
      <c r="AS619" s="3"/>
      <c r="AT619" s="3"/>
      <c r="AU619" s="366">
        <v>298.02999999999997</v>
      </c>
      <c r="AV619" s="366">
        <v>15.3485714285714</v>
      </c>
      <c r="AW619" s="366">
        <v>14.7728571428571</v>
      </c>
      <c r="AX619" s="366">
        <v>14.817142857142899</v>
      </c>
      <c r="AY619" s="366">
        <v>79.8</v>
      </c>
      <c r="AZ619" s="23"/>
      <c r="BA619" s="3"/>
    </row>
    <row r="620" spans="1:53" s="426" customFormat="1" x14ac:dyDescent="0.2">
      <c r="A620" s="55"/>
      <c r="B620" s="10" t="s">
        <v>279</v>
      </c>
      <c r="C620" s="10"/>
      <c r="D620" s="69" t="s">
        <v>93</v>
      </c>
      <c r="E620" s="214">
        <v>13</v>
      </c>
      <c r="F620" s="214">
        <v>8</v>
      </c>
      <c r="G620" s="214">
        <v>3</v>
      </c>
      <c r="H620" s="214">
        <v>5</v>
      </c>
      <c r="I620" s="214">
        <v>7</v>
      </c>
      <c r="J620" s="10"/>
      <c r="K620" s="3"/>
      <c r="L620" s="3"/>
      <c r="M620" s="320">
        <v>2035.43</v>
      </c>
      <c r="N620" s="320">
        <v>532.96</v>
      </c>
      <c r="O620" s="320">
        <v>127.1</v>
      </c>
      <c r="P620" s="320">
        <v>661.58</v>
      </c>
      <c r="Q620" s="320">
        <v>29043.9</v>
      </c>
      <c r="R620" s="10"/>
      <c r="S620" s="3"/>
      <c r="T620" s="3"/>
      <c r="U620" s="320">
        <v>135.695333333333</v>
      </c>
      <c r="V620" s="320">
        <v>35.530666666666697</v>
      </c>
      <c r="W620" s="320">
        <v>8.4733333333333292</v>
      </c>
      <c r="X620" s="320">
        <v>44.105333333333299</v>
      </c>
      <c r="Y620" s="320">
        <v>1936.26</v>
      </c>
      <c r="Z620" s="10"/>
      <c r="AA620" s="3"/>
      <c r="AB620" s="10" t="s">
        <v>313</v>
      </c>
      <c r="AC620" s="10"/>
      <c r="AD620" s="69" t="s">
        <v>314</v>
      </c>
      <c r="AE620" s="434">
        <v>3</v>
      </c>
      <c r="AF620" s="434">
        <v>2</v>
      </c>
      <c r="AG620" s="434">
        <v>2</v>
      </c>
      <c r="AH620" s="434">
        <v>1</v>
      </c>
      <c r="AI620" s="434"/>
      <c r="AJ620" s="23"/>
      <c r="AK620" s="3"/>
      <c r="AL620" s="3"/>
      <c r="AM620" s="366">
        <v>735.73</v>
      </c>
      <c r="AN620" s="366">
        <v>458.88</v>
      </c>
      <c r="AO620" s="366">
        <v>220.13</v>
      </c>
      <c r="AP620" s="366">
        <v>267.02999999999997</v>
      </c>
      <c r="AQ620" s="366">
        <v>0</v>
      </c>
      <c r="AR620" s="23"/>
      <c r="AS620" s="3"/>
      <c r="AT620" s="3"/>
      <c r="AU620" s="366">
        <v>245.243333333333</v>
      </c>
      <c r="AV620" s="366">
        <v>152.96</v>
      </c>
      <c r="AW620" s="366">
        <v>73.376666666666694</v>
      </c>
      <c r="AX620" s="366">
        <v>89.01</v>
      </c>
      <c r="AY620" s="366">
        <v>0</v>
      </c>
      <c r="AZ620" s="23"/>
      <c r="BA620" s="3"/>
    </row>
    <row r="621" spans="1:53" s="426" customFormat="1" x14ac:dyDescent="0.2">
      <c r="A621" s="55"/>
      <c r="B621" s="10" t="s">
        <v>280</v>
      </c>
      <c r="C621" s="10"/>
      <c r="D621" s="69" t="s">
        <v>64</v>
      </c>
      <c r="E621" s="214">
        <v>87</v>
      </c>
      <c r="F621" s="214">
        <v>42</v>
      </c>
      <c r="G621" s="214">
        <v>26</v>
      </c>
      <c r="H621" s="214">
        <v>24</v>
      </c>
      <c r="I621" s="214">
        <v>31</v>
      </c>
      <c r="J621" s="10"/>
      <c r="K621" s="3"/>
      <c r="L621" s="3"/>
      <c r="M621" s="320">
        <v>21214.49</v>
      </c>
      <c r="N621" s="320">
        <v>5186.46</v>
      </c>
      <c r="O621" s="320">
        <v>3454.59</v>
      </c>
      <c r="P621" s="320">
        <v>5619.24</v>
      </c>
      <c r="Q621" s="320">
        <v>16905</v>
      </c>
      <c r="R621" s="10"/>
      <c r="S621" s="3"/>
      <c r="T621" s="3"/>
      <c r="U621" s="320">
        <v>214.28777777777799</v>
      </c>
      <c r="V621" s="320">
        <v>52.3884848484849</v>
      </c>
      <c r="W621" s="320">
        <v>35.614329896907201</v>
      </c>
      <c r="X621" s="320">
        <v>56.76</v>
      </c>
      <c r="Y621" s="320">
        <v>170.75757575757601</v>
      </c>
      <c r="Z621" s="10"/>
      <c r="AA621" s="3"/>
      <c r="AB621" s="10" t="s">
        <v>317</v>
      </c>
      <c r="AC621" s="10"/>
      <c r="AD621" s="69" t="s">
        <v>79</v>
      </c>
      <c r="AE621" s="434">
        <v>234</v>
      </c>
      <c r="AF621" s="434">
        <v>107</v>
      </c>
      <c r="AG621" s="434">
        <v>88</v>
      </c>
      <c r="AH621" s="434">
        <v>84</v>
      </c>
      <c r="AI621" s="434">
        <v>66</v>
      </c>
      <c r="AJ621" s="23"/>
      <c r="AK621" s="3"/>
      <c r="AL621" s="3"/>
      <c r="AM621" s="366">
        <v>118376.07</v>
      </c>
      <c r="AN621" s="366">
        <v>17839.53</v>
      </c>
      <c r="AO621" s="366">
        <v>10652.43</v>
      </c>
      <c r="AP621" s="366">
        <v>9864.4500000000007</v>
      </c>
      <c r="AQ621" s="366">
        <v>51056.17</v>
      </c>
      <c r="AR621" s="23"/>
      <c r="AS621" s="3"/>
      <c r="AT621" s="3"/>
      <c r="AU621" s="366">
        <v>489.157314049587</v>
      </c>
      <c r="AV621" s="366">
        <v>73.717066115702494</v>
      </c>
      <c r="AW621" s="366">
        <v>44.570836820083699</v>
      </c>
      <c r="AX621" s="366">
        <v>41.622151898734202</v>
      </c>
      <c r="AY621" s="366">
        <v>211.85132780083001</v>
      </c>
      <c r="AZ621" s="23"/>
      <c r="BA621" s="3"/>
    </row>
    <row r="622" spans="1:53" s="426" customFormat="1" x14ac:dyDescent="0.2">
      <c r="A622" s="55"/>
      <c r="B622" s="10" t="s">
        <v>280</v>
      </c>
      <c r="C622" s="10"/>
      <c r="D622" s="69" t="s">
        <v>170</v>
      </c>
      <c r="E622" s="214">
        <v>5</v>
      </c>
      <c r="F622" s="214">
        <v>3</v>
      </c>
      <c r="G622" s="214">
        <v>1</v>
      </c>
      <c r="H622" s="214"/>
      <c r="I622" s="214">
        <v>1</v>
      </c>
      <c r="J622" s="10"/>
      <c r="K622" s="3"/>
      <c r="L622" s="3"/>
      <c r="M622" s="320">
        <v>1078.1199999999999</v>
      </c>
      <c r="N622" s="320">
        <v>240.18</v>
      </c>
      <c r="O622" s="320">
        <v>50.9</v>
      </c>
      <c r="P622" s="320">
        <v>0</v>
      </c>
      <c r="Q622" s="320">
        <v>378.26</v>
      </c>
      <c r="R622" s="10"/>
      <c r="S622" s="3"/>
      <c r="T622" s="3"/>
      <c r="U622" s="320">
        <v>179.68666666666701</v>
      </c>
      <c r="V622" s="320">
        <v>40.03</v>
      </c>
      <c r="W622" s="320">
        <v>8.4833333333333307</v>
      </c>
      <c r="X622" s="320">
        <v>0</v>
      </c>
      <c r="Y622" s="320">
        <v>63.043333333333301</v>
      </c>
      <c r="Z622" s="10"/>
      <c r="AA622" s="3"/>
      <c r="AB622" s="10" t="s">
        <v>318</v>
      </c>
      <c r="AC622" s="10"/>
      <c r="AD622" s="69" t="s">
        <v>319</v>
      </c>
      <c r="AE622" s="434">
        <v>6</v>
      </c>
      <c r="AF622" s="434">
        <v>5</v>
      </c>
      <c r="AG622" s="434">
        <v>3</v>
      </c>
      <c r="AH622" s="434">
        <v>3</v>
      </c>
      <c r="AI622" s="434">
        <v>3</v>
      </c>
      <c r="AJ622" s="23"/>
      <c r="AK622" s="3"/>
      <c r="AL622" s="3"/>
      <c r="AM622" s="366">
        <v>731.85</v>
      </c>
      <c r="AN622" s="366">
        <v>348.96</v>
      </c>
      <c r="AO622" s="366">
        <v>84.81</v>
      </c>
      <c r="AP622" s="366">
        <v>89.95</v>
      </c>
      <c r="AQ622" s="366">
        <v>1536.43</v>
      </c>
      <c r="AR622" s="23"/>
      <c r="AS622" s="3"/>
      <c r="AT622" s="3"/>
      <c r="AU622" s="366">
        <v>121.97499999999999</v>
      </c>
      <c r="AV622" s="366">
        <v>58.16</v>
      </c>
      <c r="AW622" s="366">
        <v>14.135</v>
      </c>
      <c r="AX622" s="366">
        <v>14.991666666666699</v>
      </c>
      <c r="AY622" s="366">
        <v>256.071666666667</v>
      </c>
      <c r="AZ622" s="23"/>
      <c r="BA622" s="3"/>
    </row>
    <row r="623" spans="1:53" s="426" customFormat="1" x14ac:dyDescent="0.2">
      <c r="A623" s="55"/>
      <c r="B623" s="10" t="s">
        <v>281</v>
      </c>
      <c r="C623" s="10"/>
      <c r="D623" s="69" t="s">
        <v>68</v>
      </c>
      <c r="E623" s="214"/>
      <c r="F623" s="214"/>
      <c r="G623" s="214">
        <v>1</v>
      </c>
      <c r="H623" s="214">
        <v>1</v>
      </c>
      <c r="I623" s="214">
        <v>1</v>
      </c>
      <c r="J623" s="10"/>
      <c r="K623" s="3"/>
      <c r="L623" s="3"/>
      <c r="M623" s="320">
        <v>0</v>
      </c>
      <c r="N623" s="320">
        <v>0</v>
      </c>
      <c r="O623" s="320">
        <v>358.96</v>
      </c>
      <c r="P623" s="320">
        <v>374.41</v>
      </c>
      <c r="Q623" s="320">
        <v>2593.0700000000002</v>
      </c>
      <c r="R623" s="10"/>
      <c r="S623" s="3"/>
      <c r="T623" s="3"/>
      <c r="U623" s="320">
        <v>0</v>
      </c>
      <c r="V623" s="320">
        <v>0</v>
      </c>
      <c r="W623" s="320">
        <v>358.96</v>
      </c>
      <c r="X623" s="320">
        <v>374.41</v>
      </c>
      <c r="Y623" s="320">
        <v>2593.0700000000002</v>
      </c>
      <c r="Z623" s="10"/>
      <c r="AA623" s="3"/>
      <c r="AB623" s="10" t="s">
        <v>320</v>
      </c>
      <c r="AC623" s="10"/>
      <c r="AD623" s="69" t="s">
        <v>287</v>
      </c>
      <c r="AE623" s="434"/>
      <c r="AF623" s="434"/>
      <c r="AG623" s="434"/>
      <c r="AH623" s="434"/>
      <c r="AI623" s="434">
        <v>1</v>
      </c>
      <c r="AJ623" s="23"/>
      <c r="AK623" s="3"/>
      <c r="AL623" s="3"/>
      <c r="AM623" s="366">
        <v>0</v>
      </c>
      <c r="AN623" s="366">
        <v>0</v>
      </c>
      <c r="AO623" s="366"/>
      <c r="AP623" s="366"/>
      <c r="AQ623" s="366">
        <v>65</v>
      </c>
      <c r="AR623" s="23"/>
      <c r="AS623" s="3"/>
      <c r="AT623" s="3"/>
      <c r="AU623" s="366">
        <v>0</v>
      </c>
      <c r="AV623" s="366">
        <v>0</v>
      </c>
      <c r="AW623" s="366"/>
      <c r="AX623" s="366"/>
      <c r="AY623" s="366">
        <v>65</v>
      </c>
      <c r="AZ623" s="23"/>
      <c r="BA623" s="3"/>
    </row>
    <row r="624" spans="1:53" s="426" customFormat="1" x14ac:dyDescent="0.2">
      <c r="A624" s="55"/>
      <c r="B624" s="10" t="s">
        <v>282</v>
      </c>
      <c r="C624" s="10"/>
      <c r="D624" s="69" t="s">
        <v>79</v>
      </c>
      <c r="E624" s="214">
        <v>57</v>
      </c>
      <c r="F624" s="214">
        <v>28</v>
      </c>
      <c r="G624" s="214">
        <v>21</v>
      </c>
      <c r="H624" s="214">
        <v>18</v>
      </c>
      <c r="I624" s="214">
        <v>22</v>
      </c>
      <c r="J624" s="10"/>
      <c r="K624" s="3"/>
      <c r="L624" s="3"/>
      <c r="M624" s="320">
        <v>12599.15</v>
      </c>
      <c r="N624" s="320">
        <v>3642.09</v>
      </c>
      <c r="O624" s="320">
        <v>3038.66</v>
      </c>
      <c r="P624" s="320">
        <v>3871.16</v>
      </c>
      <c r="Q624" s="320">
        <v>39993.019999999997</v>
      </c>
      <c r="R624" s="10"/>
      <c r="S624" s="3"/>
      <c r="T624" s="3"/>
      <c r="U624" s="320">
        <v>196.86171874999999</v>
      </c>
      <c r="V624" s="320">
        <v>56.907656250000002</v>
      </c>
      <c r="W624" s="320">
        <v>49.010645161290299</v>
      </c>
      <c r="X624" s="320">
        <v>61.446984126984098</v>
      </c>
      <c r="Y624" s="320">
        <v>634.80984126984094</v>
      </c>
      <c r="Z624" s="10"/>
      <c r="AA624" s="3"/>
      <c r="AB624" s="10" t="s">
        <v>325</v>
      </c>
      <c r="AC624" s="10"/>
      <c r="AD624" s="69" t="s">
        <v>326</v>
      </c>
      <c r="AE624" s="434">
        <v>5</v>
      </c>
      <c r="AF624" s="434">
        <v>3</v>
      </c>
      <c r="AG624" s="434">
        <v>2</v>
      </c>
      <c r="AH624" s="434">
        <v>1</v>
      </c>
      <c r="AI624" s="434">
        <v>1</v>
      </c>
      <c r="AJ624" s="23"/>
      <c r="AK624" s="3"/>
      <c r="AL624" s="3"/>
      <c r="AM624" s="366">
        <v>6795.18</v>
      </c>
      <c r="AN624" s="366">
        <v>226.6</v>
      </c>
      <c r="AO624" s="366">
        <v>102.07</v>
      </c>
      <c r="AP624" s="366">
        <v>12.87</v>
      </c>
      <c r="AQ624" s="366">
        <v>46.24</v>
      </c>
      <c r="AR624" s="23"/>
      <c r="AS624" s="3"/>
      <c r="AT624" s="3"/>
      <c r="AU624" s="366">
        <v>1359.0360000000001</v>
      </c>
      <c r="AV624" s="366">
        <v>45.32</v>
      </c>
      <c r="AW624" s="366">
        <v>20.414000000000001</v>
      </c>
      <c r="AX624" s="366">
        <v>2.5739999999999998</v>
      </c>
      <c r="AY624" s="366">
        <v>9.2479999999999993</v>
      </c>
      <c r="AZ624" s="23"/>
      <c r="BA624" s="3"/>
    </row>
    <row r="625" spans="1:53" s="426" customFormat="1" x14ac:dyDescent="0.2">
      <c r="A625" s="55"/>
      <c r="B625" s="10" t="s">
        <v>284</v>
      </c>
      <c r="C625" s="10"/>
      <c r="D625" s="69" t="s">
        <v>285</v>
      </c>
      <c r="E625" s="214">
        <v>51</v>
      </c>
      <c r="F625" s="214">
        <v>26</v>
      </c>
      <c r="G625" s="214">
        <v>21</v>
      </c>
      <c r="H625" s="214">
        <v>19</v>
      </c>
      <c r="I625" s="214">
        <v>24</v>
      </c>
      <c r="J625" s="10"/>
      <c r="K625" s="3"/>
      <c r="L625" s="3"/>
      <c r="M625" s="320">
        <v>5859.05</v>
      </c>
      <c r="N625" s="320">
        <v>1908.96</v>
      </c>
      <c r="O625" s="320">
        <v>1363.45</v>
      </c>
      <c r="P625" s="320">
        <v>1989.34</v>
      </c>
      <c r="Q625" s="320">
        <v>18559.009999999998</v>
      </c>
      <c r="R625" s="10"/>
      <c r="S625" s="3"/>
      <c r="T625" s="3"/>
      <c r="U625" s="320">
        <v>101.01810344827599</v>
      </c>
      <c r="V625" s="320">
        <v>32.913103448275898</v>
      </c>
      <c r="W625" s="320">
        <v>23.5077586206897</v>
      </c>
      <c r="X625" s="320">
        <v>34.298965517241399</v>
      </c>
      <c r="Y625" s="320">
        <v>319.98293103448299</v>
      </c>
      <c r="Z625" s="10"/>
      <c r="AA625" s="3"/>
      <c r="AB625" s="10" t="s">
        <v>327</v>
      </c>
      <c r="AC625" s="10"/>
      <c r="AD625" s="69" t="s">
        <v>104</v>
      </c>
      <c r="AE625" s="434">
        <v>1</v>
      </c>
      <c r="AF625" s="434">
        <v>1</v>
      </c>
      <c r="AG625" s="434"/>
      <c r="AH625" s="434"/>
      <c r="AI625" s="434"/>
      <c r="AJ625" s="23"/>
      <c r="AK625" s="3"/>
      <c r="AL625" s="3"/>
      <c r="AM625" s="366">
        <v>17.59</v>
      </c>
      <c r="AN625" s="366">
        <v>17.66</v>
      </c>
      <c r="AO625" s="366"/>
      <c r="AP625" s="366">
        <v>0</v>
      </c>
      <c r="AQ625" s="366">
        <v>0</v>
      </c>
      <c r="AR625" s="23"/>
      <c r="AS625" s="3"/>
      <c r="AT625" s="3"/>
      <c r="AU625" s="366">
        <v>17.59</v>
      </c>
      <c r="AV625" s="366">
        <v>17.66</v>
      </c>
      <c r="AW625" s="366"/>
      <c r="AX625" s="366">
        <v>0</v>
      </c>
      <c r="AY625" s="366">
        <v>0</v>
      </c>
      <c r="AZ625" s="23"/>
      <c r="BA625" s="3"/>
    </row>
    <row r="626" spans="1:53" s="426" customFormat="1" x14ac:dyDescent="0.2">
      <c r="A626" s="55"/>
      <c r="B626" s="10" t="s">
        <v>289</v>
      </c>
      <c r="C626" s="10"/>
      <c r="D626" s="69" t="s">
        <v>201</v>
      </c>
      <c r="E626" s="214">
        <v>660</v>
      </c>
      <c r="F626" s="214">
        <v>385</v>
      </c>
      <c r="G626" s="214">
        <v>306</v>
      </c>
      <c r="H626" s="214">
        <v>259</v>
      </c>
      <c r="I626" s="214">
        <v>379</v>
      </c>
      <c r="J626" s="10"/>
      <c r="K626" s="3"/>
      <c r="L626" s="3"/>
      <c r="M626" s="320">
        <v>159647.16</v>
      </c>
      <c r="N626" s="320">
        <v>67469.78</v>
      </c>
      <c r="O626" s="320">
        <v>42981.26</v>
      </c>
      <c r="P626" s="320">
        <v>44686.69</v>
      </c>
      <c r="Q626" s="320">
        <v>499624.17</v>
      </c>
      <c r="R626" s="10"/>
      <c r="S626" s="3"/>
      <c r="T626" s="3"/>
      <c r="U626" s="320">
        <v>190.50973747016701</v>
      </c>
      <c r="V626" s="320">
        <v>80.512863961813807</v>
      </c>
      <c r="W626" s="320">
        <v>52.544327628361899</v>
      </c>
      <c r="X626" s="320">
        <v>53.9694323671498</v>
      </c>
      <c r="Y626" s="320">
        <v>597.636566985645</v>
      </c>
      <c r="Z626" s="10"/>
      <c r="AA626" s="3"/>
      <c r="AB626" s="10" t="s">
        <v>332</v>
      </c>
      <c r="AC626" s="10"/>
      <c r="AD626" s="69" t="s">
        <v>333</v>
      </c>
      <c r="AE626" s="434">
        <v>2</v>
      </c>
      <c r="AF626" s="434">
        <v>2</v>
      </c>
      <c r="AG626" s="434">
        <v>2</v>
      </c>
      <c r="AH626" s="434"/>
      <c r="AI626" s="434">
        <v>1</v>
      </c>
      <c r="AJ626" s="23"/>
      <c r="AK626" s="3"/>
      <c r="AL626" s="3"/>
      <c r="AM626" s="366">
        <v>84.61</v>
      </c>
      <c r="AN626" s="366">
        <v>115.4</v>
      </c>
      <c r="AO626" s="366">
        <v>145.86000000000001</v>
      </c>
      <c r="AP626" s="366">
        <v>0</v>
      </c>
      <c r="AQ626" s="366">
        <v>44.68</v>
      </c>
      <c r="AR626" s="23"/>
      <c r="AS626" s="3"/>
      <c r="AT626" s="3"/>
      <c r="AU626" s="366">
        <v>42.305</v>
      </c>
      <c r="AV626" s="366">
        <v>57.7</v>
      </c>
      <c r="AW626" s="366">
        <v>72.930000000000007</v>
      </c>
      <c r="AX626" s="366">
        <v>0</v>
      </c>
      <c r="AY626" s="366">
        <v>22.34</v>
      </c>
      <c r="AZ626" s="23"/>
      <c r="BA626" s="3"/>
    </row>
    <row r="627" spans="1:53" s="426" customFormat="1" x14ac:dyDescent="0.2">
      <c r="A627" s="55"/>
      <c r="B627" s="10" t="s">
        <v>289</v>
      </c>
      <c r="C627" s="10"/>
      <c r="D627" s="69" t="s">
        <v>287</v>
      </c>
      <c r="E627" s="214">
        <v>4</v>
      </c>
      <c r="F627" s="214">
        <v>3</v>
      </c>
      <c r="G627" s="214">
        <v>2</v>
      </c>
      <c r="H627" s="214">
        <v>1</v>
      </c>
      <c r="I627" s="214">
        <v>2</v>
      </c>
      <c r="J627" s="10"/>
      <c r="K627" s="3"/>
      <c r="L627" s="3"/>
      <c r="M627" s="320">
        <v>1375.36</v>
      </c>
      <c r="N627" s="320">
        <v>683.06</v>
      </c>
      <c r="O627" s="320">
        <v>619.1</v>
      </c>
      <c r="P627" s="320">
        <v>325.72000000000003</v>
      </c>
      <c r="Q627" s="320">
        <v>4393.46</v>
      </c>
      <c r="R627" s="10"/>
      <c r="S627" s="3"/>
      <c r="T627" s="3"/>
      <c r="U627" s="320">
        <v>302.64666666666653</v>
      </c>
      <c r="V627" s="320">
        <v>113.8433333333335</v>
      </c>
      <c r="W627" s="320">
        <v>103.18333333333349</v>
      </c>
      <c r="X627" s="320">
        <v>81.430000000000007</v>
      </c>
      <c r="Y627" s="320">
        <v>1098.365</v>
      </c>
      <c r="Z627" s="10"/>
      <c r="AA627" s="3"/>
      <c r="AB627" s="10" t="s">
        <v>334</v>
      </c>
      <c r="AC627" s="10"/>
      <c r="AD627" s="69" t="s">
        <v>104</v>
      </c>
      <c r="AE627" s="434">
        <v>1</v>
      </c>
      <c r="AF627" s="434"/>
      <c r="AG627" s="434"/>
      <c r="AH627" s="434"/>
      <c r="AI627" s="434"/>
      <c r="AJ627" s="23"/>
      <c r="AK627" s="3"/>
      <c r="AL627" s="3"/>
      <c r="AM627" s="366">
        <v>11.11</v>
      </c>
      <c r="AN627" s="366">
        <v>0</v>
      </c>
      <c r="AO627" s="366">
        <v>0</v>
      </c>
      <c r="AP627" s="366">
        <v>0</v>
      </c>
      <c r="AQ627" s="366">
        <v>0</v>
      </c>
      <c r="AR627" s="23"/>
      <c r="AS627" s="3"/>
      <c r="AT627" s="3"/>
      <c r="AU627" s="366">
        <v>11.11</v>
      </c>
      <c r="AV627" s="366">
        <v>0</v>
      </c>
      <c r="AW627" s="366">
        <v>0</v>
      </c>
      <c r="AX627" s="366">
        <v>0</v>
      </c>
      <c r="AY627" s="366">
        <v>0</v>
      </c>
      <c r="AZ627" s="23"/>
      <c r="BA627" s="3"/>
    </row>
    <row r="628" spans="1:53" s="426" customFormat="1" x14ac:dyDescent="0.2">
      <c r="A628" s="55"/>
      <c r="B628" s="10" t="s">
        <v>291</v>
      </c>
      <c r="C628" s="10"/>
      <c r="D628" s="69" t="s">
        <v>63</v>
      </c>
      <c r="E628" s="214">
        <v>4</v>
      </c>
      <c r="F628" s="214">
        <v>5</v>
      </c>
      <c r="G628" s="214">
        <v>3</v>
      </c>
      <c r="H628" s="214">
        <v>2</v>
      </c>
      <c r="I628" s="214">
        <v>3</v>
      </c>
      <c r="J628" s="10"/>
      <c r="K628" s="3"/>
      <c r="L628" s="3"/>
      <c r="M628" s="320">
        <v>662.17</v>
      </c>
      <c r="N628" s="320">
        <v>500.85</v>
      </c>
      <c r="O628" s="320">
        <v>149.4</v>
      </c>
      <c r="P628" s="320">
        <v>168.18</v>
      </c>
      <c r="Q628" s="320">
        <v>1013.38</v>
      </c>
      <c r="R628" s="10"/>
      <c r="S628" s="3"/>
      <c r="T628" s="3"/>
      <c r="U628" s="320">
        <v>110.36166666666701</v>
      </c>
      <c r="V628" s="320">
        <v>83.474999999999994</v>
      </c>
      <c r="W628" s="320">
        <v>24.9</v>
      </c>
      <c r="X628" s="320">
        <v>28.03</v>
      </c>
      <c r="Y628" s="320">
        <v>168.89666666666699</v>
      </c>
      <c r="Z628" s="10"/>
      <c r="AA628" s="3"/>
      <c r="AB628" s="10" t="s">
        <v>336</v>
      </c>
      <c r="AC628" s="10"/>
      <c r="AD628" s="69" t="s">
        <v>109</v>
      </c>
      <c r="AE628" s="434">
        <v>1</v>
      </c>
      <c r="AF628" s="434">
        <v>1</v>
      </c>
      <c r="AG628" s="434">
        <v>1</v>
      </c>
      <c r="AH628" s="434"/>
      <c r="AI628" s="434"/>
      <c r="AJ628" s="23"/>
      <c r="AK628" s="3"/>
      <c r="AL628" s="3"/>
      <c r="AM628" s="366">
        <v>40.67</v>
      </c>
      <c r="AN628" s="366">
        <v>43.26</v>
      </c>
      <c r="AO628" s="366">
        <v>40.49</v>
      </c>
      <c r="AP628" s="366">
        <v>0</v>
      </c>
      <c r="AQ628" s="366">
        <v>0</v>
      </c>
      <c r="AR628" s="23"/>
      <c r="AS628" s="3"/>
      <c r="AT628" s="3"/>
      <c r="AU628" s="366">
        <v>40.67</v>
      </c>
      <c r="AV628" s="366">
        <v>43.26</v>
      </c>
      <c r="AW628" s="366">
        <v>40.49</v>
      </c>
      <c r="AX628" s="366">
        <v>0</v>
      </c>
      <c r="AY628" s="366">
        <v>0</v>
      </c>
      <c r="AZ628" s="23"/>
      <c r="BA628" s="3"/>
    </row>
    <row r="629" spans="1:53" s="426" customFormat="1" x14ac:dyDescent="0.2">
      <c r="A629" s="55"/>
      <c r="B629" s="10" t="s">
        <v>291</v>
      </c>
      <c r="C629" s="10"/>
      <c r="D629" s="69" t="s">
        <v>65</v>
      </c>
      <c r="E629" s="214">
        <v>171</v>
      </c>
      <c r="F629" s="214">
        <v>113</v>
      </c>
      <c r="G629" s="214">
        <v>91</v>
      </c>
      <c r="H629" s="214">
        <v>72</v>
      </c>
      <c r="I629" s="214">
        <v>73</v>
      </c>
      <c r="J629" s="10"/>
      <c r="K629" s="3"/>
      <c r="L629" s="3"/>
      <c r="M629" s="320">
        <v>32420.22</v>
      </c>
      <c r="N629" s="320">
        <v>16677.72</v>
      </c>
      <c r="O629" s="320">
        <v>7460.3700000000099</v>
      </c>
      <c r="P629" s="320">
        <v>7154.57</v>
      </c>
      <c r="Q629" s="320">
        <v>50657.65</v>
      </c>
      <c r="R629" s="10"/>
      <c r="S629" s="3"/>
      <c r="T629" s="3"/>
      <c r="U629" s="320">
        <v>162.91567839196</v>
      </c>
      <c r="V629" s="320">
        <v>83.807638190954805</v>
      </c>
      <c r="W629" s="320">
        <v>37.869898477157399</v>
      </c>
      <c r="X629" s="320">
        <v>36.502908163265303</v>
      </c>
      <c r="Y629" s="320">
        <v>258.45739795918399</v>
      </c>
      <c r="Z629" s="10"/>
      <c r="AA629" s="3"/>
      <c r="AB629" s="10" t="s">
        <v>337</v>
      </c>
      <c r="AC629" s="10"/>
      <c r="AD629" s="69" t="s">
        <v>145</v>
      </c>
      <c r="AE629" s="434">
        <v>1</v>
      </c>
      <c r="AF629" s="434"/>
      <c r="AG629" s="434"/>
      <c r="AH629" s="434"/>
      <c r="AI629" s="434"/>
      <c r="AJ629" s="23"/>
      <c r="AK629" s="3"/>
      <c r="AL629" s="3"/>
      <c r="AM629" s="366">
        <v>30.44</v>
      </c>
      <c r="AN629" s="366">
        <v>0</v>
      </c>
      <c r="AO629" s="366">
        <v>0</v>
      </c>
      <c r="AP629" s="366">
        <v>0</v>
      </c>
      <c r="AQ629" s="366">
        <v>0</v>
      </c>
      <c r="AR629" s="23"/>
      <c r="AS629" s="3"/>
      <c r="AT629" s="3"/>
      <c r="AU629" s="366">
        <v>30.44</v>
      </c>
      <c r="AV629" s="366">
        <v>0</v>
      </c>
      <c r="AW629" s="366">
        <v>0</v>
      </c>
      <c r="AX629" s="366">
        <v>0</v>
      </c>
      <c r="AY629" s="366">
        <v>0</v>
      </c>
      <c r="AZ629" s="23"/>
      <c r="BA629" s="3"/>
    </row>
    <row r="630" spans="1:53" s="426" customFormat="1" x14ac:dyDescent="0.2">
      <c r="A630" s="55"/>
      <c r="B630" s="10" t="s">
        <v>294</v>
      </c>
      <c r="C630" s="10"/>
      <c r="D630" s="69" t="s">
        <v>295</v>
      </c>
      <c r="E630" s="214">
        <v>9</v>
      </c>
      <c r="F630" s="214">
        <v>4</v>
      </c>
      <c r="G630" s="214">
        <v>3</v>
      </c>
      <c r="H630" s="214">
        <v>3</v>
      </c>
      <c r="I630" s="214">
        <v>3</v>
      </c>
      <c r="J630" s="10"/>
      <c r="K630" s="3"/>
      <c r="L630" s="3"/>
      <c r="M630" s="320">
        <v>1133.02</v>
      </c>
      <c r="N630" s="320">
        <v>322.60000000000002</v>
      </c>
      <c r="O630" s="320">
        <v>305.56</v>
      </c>
      <c r="P630" s="320">
        <v>219.51</v>
      </c>
      <c r="Q630" s="320">
        <v>631.32000000000005</v>
      </c>
      <c r="R630" s="10"/>
      <c r="S630" s="3"/>
      <c r="T630" s="3"/>
      <c r="U630" s="320">
        <v>125.891111111111</v>
      </c>
      <c r="V630" s="320">
        <v>35.844444444444399</v>
      </c>
      <c r="W630" s="320">
        <v>38.195</v>
      </c>
      <c r="X630" s="320">
        <v>27.438749999999999</v>
      </c>
      <c r="Y630" s="320">
        <v>70.146666666666704</v>
      </c>
      <c r="Z630" s="10"/>
      <c r="AA630" s="3"/>
      <c r="AB630" s="10" t="s">
        <v>337</v>
      </c>
      <c r="AC630" s="10"/>
      <c r="AD630" s="69" t="s">
        <v>70</v>
      </c>
      <c r="AE630" s="434">
        <v>1</v>
      </c>
      <c r="AF630" s="434">
        <v>1</v>
      </c>
      <c r="AG630" s="434">
        <v>1</v>
      </c>
      <c r="AH630" s="434">
        <v>1</v>
      </c>
      <c r="AI630" s="434">
        <v>1</v>
      </c>
      <c r="AJ630" s="23"/>
      <c r="AK630" s="3"/>
      <c r="AL630" s="3"/>
      <c r="AM630" s="366">
        <v>23.49</v>
      </c>
      <c r="AN630" s="366">
        <v>757.3</v>
      </c>
      <c r="AO630" s="366">
        <v>23.96</v>
      </c>
      <c r="AP630" s="366">
        <v>16.61</v>
      </c>
      <c r="AQ630" s="366">
        <v>324.39999999999998</v>
      </c>
      <c r="AR630" s="23"/>
      <c r="AS630" s="3"/>
      <c r="AT630" s="3"/>
      <c r="AU630" s="366">
        <v>23.49</v>
      </c>
      <c r="AV630" s="366">
        <v>757.3</v>
      </c>
      <c r="AW630" s="366">
        <v>23.96</v>
      </c>
      <c r="AX630" s="366">
        <v>16.61</v>
      </c>
      <c r="AY630" s="366">
        <v>324.39999999999998</v>
      </c>
      <c r="AZ630" s="23"/>
      <c r="BA630" s="3"/>
    </row>
    <row r="631" spans="1:53" s="426" customFormat="1" x14ac:dyDescent="0.2">
      <c r="A631" s="55"/>
      <c r="B631" s="10" t="s">
        <v>296</v>
      </c>
      <c r="C631" s="10"/>
      <c r="D631" s="69" t="s">
        <v>211</v>
      </c>
      <c r="E631" s="214">
        <v>98</v>
      </c>
      <c r="F631" s="214">
        <v>50</v>
      </c>
      <c r="G631" s="214">
        <v>41</v>
      </c>
      <c r="H631" s="214">
        <v>38</v>
      </c>
      <c r="I631" s="214">
        <v>45</v>
      </c>
      <c r="J631" s="10"/>
      <c r="K631" s="3"/>
      <c r="L631" s="3"/>
      <c r="M631" s="320">
        <v>19642.71</v>
      </c>
      <c r="N631" s="320">
        <v>9035.36</v>
      </c>
      <c r="O631" s="320">
        <v>4950</v>
      </c>
      <c r="P631" s="320">
        <v>8766.58</v>
      </c>
      <c r="Q631" s="320">
        <v>59142.65</v>
      </c>
      <c r="R631" s="10"/>
      <c r="S631" s="3"/>
      <c r="T631" s="3"/>
      <c r="U631" s="320">
        <v>159.69682926829299</v>
      </c>
      <c r="V631" s="320">
        <v>73.458211382113802</v>
      </c>
      <c r="W631" s="320">
        <v>41.596638655462201</v>
      </c>
      <c r="X631" s="320">
        <v>73.054833333333306</v>
      </c>
      <c r="Y631" s="320">
        <v>484.77581967213098</v>
      </c>
      <c r="Z631" s="10"/>
      <c r="AA631" s="3"/>
      <c r="AB631" s="10" t="s">
        <v>340</v>
      </c>
      <c r="AC631" s="10"/>
      <c r="AD631" s="69" t="s">
        <v>107</v>
      </c>
      <c r="AE631" s="434">
        <v>4</v>
      </c>
      <c r="AF631" s="434">
        <v>3</v>
      </c>
      <c r="AG631" s="434">
        <v>2</v>
      </c>
      <c r="AH631" s="434">
        <v>1</v>
      </c>
      <c r="AI631" s="434">
        <v>1</v>
      </c>
      <c r="AJ631" s="23"/>
      <c r="AK631" s="3"/>
      <c r="AL631" s="3"/>
      <c r="AM631" s="366">
        <v>939.25</v>
      </c>
      <c r="AN631" s="366">
        <v>714.15</v>
      </c>
      <c r="AO631" s="366">
        <v>427.84</v>
      </c>
      <c r="AP631" s="366">
        <v>152.55000000000001</v>
      </c>
      <c r="AQ631" s="366">
        <v>1572.24</v>
      </c>
      <c r="AR631" s="23"/>
      <c r="AS631" s="3"/>
      <c r="AT631" s="3"/>
      <c r="AU631" s="366">
        <v>234.8125</v>
      </c>
      <c r="AV631" s="366">
        <v>178.53749999999999</v>
      </c>
      <c r="AW631" s="366">
        <v>106.96</v>
      </c>
      <c r="AX631" s="366">
        <v>38.137500000000003</v>
      </c>
      <c r="AY631" s="366">
        <v>393.06</v>
      </c>
      <c r="AZ631" s="23"/>
      <c r="BA631" s="3"/>
    </row>
    <row r="632" spans="1:53" s="426" customFormat="1" x14ac:dyDescent="0.2">
      <c r="A632" s="55"/>
      <c r="B632" s="10" t="s">
        <v>297</v>
      </c>
      <c r="C632" s="10"/>
      <c r="D632" s="69" t="s">
        <v>298</v>
      </c>
      <c r="E632" s="214">
        <v>131</v>
      </c>
      <c r="F632" s="214">
        <v>84</v>
      </c>
      <c r="G632" s="214">
        <v>61</v>
      </c>
      <c r="H632" s="214">
        <v>52</v>
      </c>
      <c r="I632" s="214">
        <v>61</v>
      </c>
      <c r="J632" s="10"/>
      <c r="K632" s="3"/>
      <c r="L632" s="3"/>
      <c r="M632" s="320">
        <v>29267.8</v>
      </c>
      <c r="N632" s="320">
        <v>12373.75</v>
      </c>
      <c r="O632" s="320">
        <v>6576.68</v>
      </c>
      <c r="P632" s="320">
        <v>6485.52</v>
      </c>
      <c r="Q632" s="320">
        <v>54619.08</v>
      </c>
      <c r="R632" s="10"/>
      <c r="S632" s="3"/>
      <c r="T632" s="3"/>
      <c r="U632" s="320">
        <v>199.100680272109</v>
      </c>
      <c r="V632" s="320">
        <v>84.175170068027199</v>
      </c>
      <c r="W632" s="320">
        <v>45.3564137931034</v>
      </c>
      <c r="X632" s="320">
        <v>44.421369863013702</v>
      </c>
      <c r="Y632" s="320">
        <v>371.55836734693901</v>
      </c>
      <c r="Z632" s="10"/>
      <c r="AA632" s="3"/>
      <c r="AB632" s="10" t="s">
        <v>341</v>
      </c>
      <c r="AC632" s="10"/>
      <c r="AD632" s="69" t="s">
        <v>88</v>
      </c>
      <c r="AE632" s="434">
        <v>11</v>
      </c>
      <c r="AF632" s="434">
        <v>7</v>
      </c>
      <c r="AG632" s="434">
        <v>2</v>
      </c>
      <c r="AH632" s="434">
        <v>7</v>
      </c>
      <c r="AI632" s="434">
        <v>4</v>
      </c>
      <c r="AJ632" s="23"/>
      <c r="AK632" s="3"/>
      <c r="AL632" s="3"/>
      <c r="AM632" s="366">
        <v>2858.46</v>
      </c>
      <c r="AN632" s="366">
        <v>2134.91</v>
      </c>
      <c r="AO632" s="366">
        <v>78.12</v>
      </c>
      <c r="AP632" s="366">
        <v>2405.34</v>
      </c>
      <c r="AQ632" s="366">
        <v>7692.82</v>
      </c>
      <c r="AR632" s="23"/>
      <c r="AS632" s="3"/>
      <c r="AT632" s="3"/>
      <c r="AU632" s="366">
        <v>259.86</v>
      </c>
      <c r="AV632" s="366">
        <v>194.082727272727</v>
      </c>
      <c r="AW632" s="366">
        <v>13.02</v>
      </c>
      <c r="AX632" s="366">
        <v>218.667272727273</v>
      </c>
      <c r="AY632" s="366">
        <v>699.34727272727298</v>
      </c>
      <c r="AZ632" s="23"/>
      <c r="BA632" s="3"/>
    </row>
    <row r="633" spans="1:53" s="426" customFormat="1" x14ac:dyDescent="0.2">
      <c r="A633" s="55"/>
      <c r="B633" s="10" t="s">
        <v>299</v>
      </c>
      <c r="C633" s="10"/>
      <c r="D633" s="69" t="s">
        <v>300</v>
      </c>
      <c r="E633" s="214">
        <v>250</v>
      </c>
      <c r="F633" s="214">
        <v>174</v>
      </c>
      <c r="G633" s="214">
        <v>26</v>
      </c>
      <c r="H633" s="214">
        <v>148</v>
      </c>
      <c r="I633" s="214">
        <v>146</v>
      </c>
      <c r="J633" s="10"/>
      <c r="K633" s="3"/>
      <c r="L633" s="3"/>
      <c r="M633" s="320">
        <v>38559.97</v>
      </c>
      <c r="N633" s="320">
        <v>21361.86</v>
      </c>
      <c r="O633" s="320">
        <v>3017.69</v>
      </c>
      <c r="P633" s="320">
        <v>34414.230000000003</v>
      </c>
      <c r="Q633" s="320">
        <v>235070.48</v>
      </c>
      <c r="R633" s="10"/>
      <c r="S633" s="3"/>
      <c r="T633" s="3"/>
      <c r="U633" s="320">
        <v>132.054691780822</v>
      </c>
      <c r="V633" s="320">
        <v>73.157054794520604</v>
      </c>
      <c r="W633" s="320">
        <v>51.1472881355932</v>
      </c>
      <c r="X633" s="320">
        <v>119.080380622837</v>
      </c>
      <c r="Y633" s="320">
        <v>810.58786206896502</v>
      </c>
      <c r="Z633" s="10"/>
      <c r="AA633" s="3"/>
      <c r="AB633" s="10" t="s">
        <v>348</v>
      </c>
      <c r="AC633" s="10"/>
      <c r="AD633" s="69" t="s">
        <v>349</v>
      </c>
      <c r="AE633" s="434">
        <v>6</v>
      </c>
      <c r="AF633" s="434">
        <v>2</v>
      </c>
      <c r="AG633" s="434">
        <v>2</v>
      </c>
      <c r="AH633" s="434">
        <v>2</v>
      </c>
      <c r="AI633" s="434">
        <v>3</v>
      </c>
      <c r="AJ633" s="23"/>
      <c r="AK633" s="3"/>
      <c r="AL633" s="3"/>
      <c r="AM633" s="366">
        <v>1155.74</v>
      </c>
      <c r="AN633" s="366">
        <v>132.85</v>
      </c>
      <c r="AO633" s="366">
        <v>102.1</v>
      </c>
      <c r="AP633" s="366">
        <v>113.68</v>
      </c>
      <c r="AQ633" s="366">
        <v>345.19</v>
      </c>
      <c r="AR633" s="23"/>
      <c r="AS633" s="3"/>
      <c r="AT633" s="3"/>
      <c r="AU633" s="366">
        <v>165.10571428571399</v>
      </c>
      <c r="AV633" s="366">
        <v>18.978571428571399</v>
      </c>
      <c r="AW633" s="366">
        <v>17.016666666666701</v>
      </c>
      <c r="AX633" s="366">
        <v>18.946666666666701</v>
      </c>
      <c r="AY633" s="366">
        <v>49.312857142857098</v>
      </c>
      <c r="AZ633" s="23"/>
      <c r="BA633" s="3"/>
    </row>
    <row r="634" spans="1:53" s="426" customFormat="1" x14ac:dyDescent="0.2">
      <c r="A634" s="55"/>
      <c r="B634" s="10" t="s">
        <v>301</v>
      </c>
      <c r="C634" s="10"/>
      <c r="D634" s="69" t="s">
        <v>92</v>
      </c>
      <c r="E634" s="214">
        <v>1348</v>
      </c>
      <c r="F634" s="214">
        <v>806</v>
      </c>
      <c r="G634" s="214">
        <v>633</v>
      </c>
      <c r="H634" s="214">
        <v>558</v>
      </c>
      <c r="I634" s="214">
        <v>690</v>
      </c>
      <c r="J634" s="10"/>
      <c r="K634" s="3"/>
      <c r="L634" s="3"/>
      <c r="M634" s="320">
        <v>273411.7</v>
      </c>
      <c r="N634" s="320">
        <v>114010.3</v>
      </c>
      <c r="O634" s="320">
        <v>63148.45</v>
      </c>
      <c r="P634" s="320">
        <v>55978.17</v>
      </c>
      <c r="Q634" s="320">
        <v>534525.78</v>
      </c>
      <c r="R634" s="10"/>
      <c r="S634" s="3"/>
      <c r="T634" s="3"/>
      <c r="U634" s="320">
        <v>177.42485399091501</v>
      </c>
      <c r="V634" s="320">
        <v>73.984620376378899</v>
      </c>
      <c r="W634" s="320">
        <v>41.572383146807098</v>
      </c>
      <c r="X634" s="320">
        <v>36.924914248021103</v>
      </c>
      <c r="Y634" s="320">
        <v>348.90716710182699</v>
      </c>
      <c r="Z634" s="10"/>
      <c r="AA634" s="3"/>
      <c r="AB634" s="10" t="s">
        <v>350</v>
      </c>
      <c r="AC634" s="10"/>
      <c r="AD634" s="69" t="s">
        <v>187</v>
      </c>
      <c r="AE634" s="434">
        <v>17</v>
      </c>
      <c r="AF634" s="434">
        <v>5</v>
      </c>
      <c r="AG634" s="434">
        <v>9</v>
      </c>
      <c r="AH634" s="434">
        <v>8</v>
      </c>
      <c r="AI634" s="434">
        <v>7</v>
      </c>
      <c r="AJ634" s="23"/>
      <c r="AK634" s="3"/>
      <c r="AL634" s="3"/>
      <c r="AM634" s="366">
        <v>6011.47</v>
      </c>
      <c r="AN634" s="366">
        <v>680.45</v>
      </c>
      <c r="AO634" s="366">
        <v>3312.47</v>
      </c>
      <c r="AP634" s="366">
        <v>1459.58</v>
      </c>
      <c r="AQ634" s="366">
        <v>1440.47</v>
      </c>
      <c r="AR634" s="23"/>
      <c r="AS634" s="3"/>
      <c r="AT634" s="3"/>
      <c r="AU634" s="366">
        <v>316.39315789473699</v>
      </c>
      <c r="AV634" s="366">
        <v>35.813157894736797</v>
      </c>
      <c r="AW634" s="366">
        <v>174.34052631578899</v>
      </c>
      <c r="AX634" s="366">
        <v>76.819999999999993</v>
      </c>
      <c r="AY634" s="366">
        <v>75.814210526315804</v>
      </c>
      <c r="AZ634" s="23"/>
      <c r="BA634" s="3"/>
    </row>
    <row r="635" spans="1:53" s="426" customFormat="1" x14ac:dyDescent="0.2">
      <c r="A635" s="55"/>
      <c r="B635" s="10" t="s">
        <v>303</v>
      </c>
      <c r="C635" s="10"/>
      <c r="D635" s="69" t="s">
        <v>97</v>
      </c>
      <c r="E635" s="214">
        <v>2</v>
      </c>
      <c r="F635" s="214"/>
      <c r="G635" s="214"/>
      <c r="H635" s="214"/>
      <c r="I635" s="214"/>
      <c r="J635" s="10"/>
      <c r="K635" s="3"/>
      <c r="L635" s="3"/>
      <c r="M635" s="320">
        <v>170.29</v>
      </c>
      <c r="N635" s="320">
        <v>0</v>
      </c>
      <c r="O635" s="320">
        <v>0</v>
      </c>
      <c r="P635" s="320">
        <v>0</v>
      </c>
      <c r="Q635" s="320">
        <v>0</v>
      </c>
      <c r="R635" s="10"/>
      <c r="S635" s="3"/>
      <c r="T635" s="3"/>
      <c r="U635" s="320">
        <v>85.144999999999996</v>
      </c>
      <c r="V635" s="320">
        <v>0</v>
      </c>
      <c r="W635" s="320">
        <v>0</v>
      </c>
      <c r="X635" s="320">
        <v>0</v>
      </c>
      <c r="Y635" s="320">
        <v>0</v>
      </c>
      <c r="Z635" s="10"/>
      <c r="AA635" s="3"/>
      <c r="AB635" s="10" t="s">
        <v>354</v>
      </c>
      <c r="AC635" s="10"/>
      <c r="AD635" s="69" t="s">
        <v>154</v>
      </c>
      <c r="AE635" s="434">
        <v>13</v>
      </c>
      <c r="AF635" s="434">
        <v>4</v>
      </c>
      <c r="AG635" s="434">
        <v>5</v>
      </c>
      <c r="AH635" s="434">
        <v>4</v>
      </c>
      <c r="AI635" s="434">
        <v>3</v>
      </c>
      <c r="AJ635" s="23"/>
      <c r="AK635" s="3"/>
      <c r="AL635" s="3"/>
      <c r="AM635" s="366">
        <v>1862.38</v>
      </c>
      <c r="AN635" s="366">
        <v>153.65</v>
      </c>
      <c r="AO635" s="366">
        <v>213.95</v>
      </c>
      <c r="AP635" s="366">
        <v>113.89</v>
      </c>
      <c r="AQ635" s="366">
        <v>1072.71</v>
      </c>
      <c r="AR635" s="23"/>
      <c r="AS635" s="3"/>
      <c r="AT635" s="3"/>
      <c r="AU635" s="366">
        <v>133.02714285714299</v>
      </c>
      <c r="AV635" s="366">
        <v>10.975</v>
      </c>
      <c r="AW635" s="366">
        <v>17.829166666666701</v>
      </c>
      <c r="AX635" s="366">
        <v>8.1349999999999998</v>
      </c>
      <c r="AY635" s="366">
        <v>76.622142857142904</v>
      </c>
      <c r="AZ635" s="23"/>
      <c r="BA635" s="3"/>
    </row>
    <row r="636" spans="1:53" s="426" customFormat="1" x14ac:dyDescent="0.2">
      <c r="A636" s="55"/>
      <c r="B636" s="10" t="s">
        <v>303</v>
      </c>
      <c r="C636" s="10"/>
      <c r="D636" s="69" t="s">
        <v>304</v>
      </c>
      <c r="E636" s="214">
        <v>36</v>
      </c>
      <c r="F636" s="214">
        <v>20</v>
      </c>
      <c r="G636" s="214">
        <v>21</v>
      </c>
      <c r="H636" s="214">
        <v>15</v>
      </c>
      <c r="I636" s="214">
        <v>16</v>
      </c>
      <c r="J636" s="10"/>
      <c r="K636" s="3"/>
      <c r="L636" s="3"/>
      <c r="M636" s="320">
        <v>8726.2800000000007</v>
      </c>
      <c r="N636" s="320">
        <v>3269.13</v>
      </c>
      <c r="O636" s="320">
        <v>3157.96</v>
      </c>
      <c r="P636" s="320">
        <v>2799.5</v>
      </c>
      <c r="Q636" s="320">
        <v>11899.2</v>
      </c>
      <c r="R636" s="10"/>
      <c r="S636" s="3"/>
      <c r="T636" s="3"/>
      <c r="U636" s="320">
        <v>212.83609756097599</v>
      </c>
      <c r="V636" s="320">
        <v>79.734878048780502</v>
      </c>
      <c r="W636" s="320">
        <v>78.948999999999998</v>
      </c>
      <c r="X636" s="320">
        <v>68.280487804878007</v>
      </c>
      <c r="Y636" s="320">
        <v>290.22439024390201</v>
      </c>
      <c r="Z636" s="10"/>
      <c r="AA636" s="3"/>
      <c r="AB636" s="10" t="s">
        <v>355</v>
      </c>
      <c r="AC636" s="10"/>
      <c r="AD636" s="69" t="s">
        <v>175</v>
      </c>
      <c r="AE636" s="434">
        <v>6</v>
      </c>
      <c r="AF636" s="434">
        <v>4</v>
      </c>
      <c r="AG636" s="434">
        <v>2</v>
      </c>
      <c r="AH636" s="434">
        <v>4</v>
      </c>
      <c r="AI636" s="434">
        <v>4</v>
      </c>
      <c r="AJ636" s="23"/>
      <c r="AK636" s="3"/>
      <c r="AL636" s="3"/>
      <c r="AM636" s="366">
        <v>1948.33</v>
      </c>
      <c r="AN636" s="366">
        <v>196.24</v>
      </c>
      <c r="AO636" s="366">
        <v>564.91</v>
      </c>
      <c r="AP636" s="366">
        <v>296.05</v>
      </c>
      <c r="AQ636" s="366">
        <v>8219.39</v>
      </c>
      <c r="AR636" s="23"/>
      <c r="AS636" s="3"/>
      <c r="AT636" s="3"/>
      <c r="AU636" s="366">
        <v>278.33285714285699</v>
      </c>
      <c r="AV636" s="366">
        <v>28.034285714285701</v>
      </c>
      <c r="AW636" s="366">
        <v>141.22749999999999</v>
      </c>
      <c r="AX636" s="366">
        <v>42.292857142857102</v>
      </c>
      <c r="AY636" s="366">
        <v>1174.1985714285699</v>
      </c>
      <c r="AZ636" s="23"/>
      <c r="BA636" s="3"/>
    </row>
    <row r="637" spans="1:53" s="426" customFormat="1" x14ac:dyDescent="0.2">
      <c r="A637" s="55"/>
      <c r="B637" s="10" t="s">
        <v>662</v>
      </c>
      <c r="C637" s="10"/>
      <c r="D637" s="69" t="s">
        <v>167</v>
      </c>
      <c r="E637" s="214">
        <v>4</v>
      </c>
      <c r="F637" s="214">
        <v>1</v>
      </c>
      <c r="G637" s="214">
        <v>4</v>
      </c>
      <c r="H637" s="214">
        <v>4</v>
      </c>
      <c r="I637" s="214">
        <v>4</v>
      </c>
      <c r="J637" s="10"/>
      <c r="K637" s="3"/>
      <c r="L637" s="3"/>
      <c r="M637" s="320">
        <v>221.4</v>
      </c>
      <c r="N637" s="320">
        <v>6.46</v>
      </c>
      <c r="O637" s="320">
        <v>297.88</v>
      </c>
      <c r="P637" s="320">
        <v>67.39</v>
      </c>
      <c r="Q637" s="320">
        <v>2353.16</v>
      </c>
      <c r="R637" s="10"/>
      <c r="S637" s="3"/>
      <c r="T637" s="3"/>
      <c r="U637" s="320">
        <v>55.35</v>
      </c>
      <c r="V637" s="320">
        <v>1.615</v>
      </c>
      <c r="W637" s="320">
        <v>74.47</v>
      </c>
      <c r="X637" s="320">
        <v>16.8475</v>
      </c>
      <c r="Y637" s="320">
        <v>588.29</v>
      </c>
      <c r="Z637" s="10"/>
      <c r="AA637" s="3"/>
      <c r="AB637" s="10" t="s">
        <v>356</v>
      </c>
      <c r="AC637" s="10"/>
      <c r="AD637" s="69" t="s">
        <v>203</v>
      </c>
      <c r="AE637" s="434">
        <v>14</v>
      </c>
      <c r="AF637" s="434">
        <v>8</v>
      </c>
      <c r="AG637" s="434">
        <v>7</v>
      </c>
      <c r="AH637" s="434">
        <v>5</v>
      </c>
      <c r="AI637" s="434">
        <v>7</v>
      </c>
      <c r="AJ637" s="23"/>
      <c r="AK637" s="3"/>
      <c r="AL637" s="3"/>
      <c r="AM637" s="366">
        <v>1432.94</v>
      </c>
      <c r="AN637" s="366">
        <v>849.34</v>
      </c>
      <c r="AO637" s="366">
        <v>416.15</v>
      </c>
      <c r="AP637" s="366">
        <v>350.08</v>
      </c>
      <c r="AQ637" s="366">
        <v>6028.26</v>
      </c>
      <c r="AR637" s="23"/>
      <c r="AS637" s="3"/>
      <c r="AT637" s="3"/>
      <c r="AU637" s="366">
        <v>95.529333333333398</v>
      </c>
      <c r="AV637" s="366">
        <v>56.622666666666703</v>
      </c>
      <c r="AW637" s="366">
        <v>29.725000000000001</v>
      </c>
      <c r="AX637" s="366">
        <v>23.3386666666667</v>
      </c>
      <c r="AY637" s="366">
        <v>401.88400000000001</v>
      </c>
      <c r="AZ637" s="23"/>
      <c r="BA637" s="3"/>
    </row>
    <row r="638" spans="1:53" s="426" customFormat="1" x14ac:dyDescent="0.2">
      <c r="A638" s="55"/>
      <c r="B638" s="10" t="s">
        <v>307</v>
      </c>
      <c r="C638" s="10"/>
      <c r="D638" s="69" t="s">
        <v>211</v>
      </c>
      <c r="E638" s="214">
        <v>52</v>
      </c>
      <c r="F638" s="214">
        <v>33</v>
      </c>
      <c r="G638" s="214">
        <v>24</v>
      </c>
      <c r="H638" s="214">
        <v>18</v>
      </c>
      <c r="I638" s="214">
        <v>21</v>
      </c>
      <c r="J638" s="10"/>
      <c r="K638" s="3"/>
      <c r="L638" s="3"/>
      <c r="M638" s="320">
        <v>6084.88</v>
      </c>
      <c r="N638" s="320">
        <v>2254.66</v>
      </c>
      <c r="O638" s="320">
        <v>1327.89</v>
      </c>
      <c r="P638" s="320">
        <v>957.07</v>
      </c>
      <c r="Q638" s="320">
        <v>10339</v>
      </c>
      <c r="R638" s="10"/>
      <c r="S638" s="3"/>
      <c r="T638" s="3"/>
      <c r="U638" s="320">
        <v>104.911724137931</v>
      </c>
      <c r="V638" s="320">
        <v>38.873448275862103</v>
      </c>
      <c r="W638" s="320">
        <v>24.1434545454545</v>
      </c>
      <c r="X638" s="320">
        <v>18.0579245283019</v>
      </c>
      <c r="Y638" s="320">
        <v>178.258620689655</v>
      </c>
      <c r="Z638" s="10"/>
      <c r="AA638" s="3"/>
      <c r="AB638" s="10" t="s">
        <v>361</v>
      </c>
      <c r="AC638" s="10"/>
      <c r="AD638" s="69" t="s">
        <v>363</v>
      </c>
      <c r="AE638" s="434">
        <v>5</v>
      </c>
      <c r="AF638" s="434">
        <v>3</v>
      </c>
      <c r="AG638" s="434">
        <v>2</v>
      </c>
      <c r="AH638" s="434">
        <v>2</v>
      </c>
      <c r="AI638" s="434">
        <v>1</v>
      </c>
      <c r="AJ638" s="23"/>
      <c r="AK638" s="3"/>
      <c r="AL638" s="3"/>
      <c r="AM638" s="366">
        <v>4297.0600000000004</v>
      </c>
      <c r="AN638" s="366">
        <v>2933.35</v>
      </c>
      <c r="AO638" s="366">
        <v>79.22</v>
      </c>
      <c r="AP638" s="366">
        <v>123.18</v>
      </c>
      <c r="AQ638" s="366">
        <v>101.39</v>
      </c>
      <c r="AR638" s="23"/>
      <c r="AS638" s="3"/>
      <c r="AT638" s="3"/>
      <c r="AU638" s="366">
        <v>859.41200000000003</v>
      </c>
      <c r="AV638" s="366">
        <v>586.66999999999996</v>
      </c>
      <c r="AW638" s="366">
        <v>19.805</v>
      </c>
      <c r="AX638" s="366">
        <v>30.795000000000002</v>
      </c>
      <c r="AY638" s="366">
        <v>20.277999999999999</v>
      </c>
      <c r="AZ638" s="23"/>
      <c r="BA638" s="3"/>
    </row>
    <row r="639" spans="1:53" s="426" customFormat="1" x14ac:dyDescent="0.2">
      <c r="A639" s="55"/>
      <c r="B639" s="10" t="s">
        <v>308</v>
      </c>
      <c r="C639" s="10"/>
      <c r="D639" s="69" t="s">
        <v>97</v>
      </c>
      <c r="E639" s="214">
        <v>1</v>
      </c>
      <c r="F639" s="214"/>
      <c r="G639" s="214"/>
      <c r="H639" s="214"/>
      <c r="I639" s="214"/>
      <c r="J639" s="10"/>
      <c r="K639" s="3"/>
      <c r="L639" s="3"/>
      <c r="M639" s="320">
        <v>187.21</v>
      </c>
      <c r="N639" s="320">
        <v>0</v>
      </c>
      <c r="O639" s="320">
        <v>0</v>
      </c>
      <c r="P639" s="320">
        <v>0</v>
      </c>
      <c r="Q639" s="320">
        <v>0</v>
      </c>
      <c r="R639" s="10"/>
      <c r="S639" s="3"/>
      <c r="T639" s="3"/>
      <c r="U639" s="320">
        <v>187.21</v>
      </c>
      <c r="V639" s="320">
        <v>0</v>
      </c>
      <c r="W639" s="320">
        <v>0</v>
      </c>
      <c r="X639" s="320">
        <v>0</v>
      </c>
      <c r="Y639" s="320">
        <v>0</v>
      </c>
      <c r="Z639" s="10"/>
      <c r="AA639" s="3"/>
      <c r="AB639" s="10" t="s">
        <v>364</v>
      </c>
      <c r="AC639" s="10"/>
      <c r="AD639" s="69" t="s">
        <v>203</v>
      </c>
      <c r="AE639" s="434">
        <v>129</v>
      </c>
      <c r="AF639" s="434">
        <v>47</v>
      </c>
      <c r="AG639" s="434">
        <v>27</v>
      </c>
      <c r="AH639" s="434">
        <v>23</v>
      </c>
      <c r="AI639" s="434">
        <v>20</v>
      </c>
      <c r="AJ639" s="23"/>
      <c r="AK639" s="3"/>
      <c r="AL639" s="3"/>
      <c r="AM639" s="366">
        <v>21319.78</v>
      </c>
      <c r="AN639" s="366">
        <v>8745.86</v>
      </c>
      <c r="AO639" s="366">
        <v>7468.55</v>
      </c>
      <c r="AP639" s="366">
        <v>5168.17</v>
      </c>
      <c r="AQ639" s="366">
        <v>36239.32</v>
      </c>
      <c r="AR639" s="23"/>
      <c r="AS639" s="3"/>
      <c r="AT639" s="3"/>
      <c r="AU639" s="366">
        <v>156.76308823529399</v>
      </c>
      <c r="AV639" s="366">
        <v>64.307794117647006</v>
      </c>
      <c r="AW639" s="366">
        <v>55.322592592592599</v>
      </c>
      <c r="AX639" s="366">
        <v>39.152803030302998</v>
      </c>
      <c r="AY639" s="366">
        <v>266.46558823529398</v>
      </c>
      <c r="AZ639" s="23"/>
      <c r="BA639" s="3"/>
    </row>
    <row r="640" spans="1:53" s="426" customFormat="1" x14ac:dyDescent="0.2">
      <c r="A640" s="55"/>
      <c r="B640" s="10" t="s">
        <v>308</v>
      </c>
      <c r="C640" s="10"/>
      <c r="D640" s="69" t="s">
        <v>309</v>
      </c>
      <c r="E640" s="214">
        <v>91</v>
      </c>
      <c r="F640" s="214">
        <v>48</v>
      </c>
      <c r="G640" s="214">
        <v>39</v>
      </c>
      <c r="H640" s="214">
        <v>38</v>
      </c>
      <c r="I640" s="214">
        <v>44</v>
      </c>
      <c r="J640" s="10"/>
      <c r="K640" s="3"/>
      <c r="L640" s="3"/>
      <c r="M640" s="320">
        <v>21698.29</v>
      </c>
      <c r="N640" s="320">
        <v>5399.37</v>
      </c>
      <c r="O640" s="320">
        <v>4189.7700000000004</v>
      </c>
      <c r="P640" s="320">
        <v>5661.5</v>
      </c>
      <c r="Q640" s="320">
        <v>58853.72</v>
      </c>
      <c r="R640" s="10"/>
      <c r="S640" s="3"/>
      <c r="T640" s="3"/>
      <c r="U640" s="320">
        <v>197.257181818182</v>
      </c>
      <c r="V640" s="320">
        <v>49.085181818181802</v>
      </c>
      <c r="W640" s="320">
        <v>38.088818181818198</v>
      </c>
      <c r="X640" s="320">
        <v>51.940366972477101</v>
      </c>
      <c r="Y640" s="320">
        <v>535.03381818181799</v>
      </c>
      <c r="Z640" s="10"/>
      <c r="AA640" s="3"/>
      <c r="AB640" s="10" t="s">
        <v>366</v>
      </c>
      <c r="AC640" s="10"/>
      <c r="AD640" s="69" t="s">
        <v>367</v>
      </c>
      <c r="AE640" s="434">
        <v>29</v>
      </c>
      <c r="AF640" s="434">
        <v>15</v>
      </c>
      <c r="AG640" s="434">
        <v>12</v>
      </c>
      <c r="AH640" s="434">
        <v>10</v>
      </c>
      <c r="AI640" s="434">
        <v>16</v>
      </c>
      <c r="AJ640" s="23"/>
      <c r="AK640" s="3"/>
      <c r="AL640" s="3"/>
      <c r="AM640" s="366">
        <v>8854.58</v>
      </c>
      <c r="AN640" s="366">
        <v>2380.91</v>
      </c>
      <c r="AO640" s="366">
        <v>2351.96</v>
      </c>
      <c r="AP640" s="366">
        <v>2445.5700000000002</v>
      </c>
      <c r="AQ640" s="366">
        <v>7808.04</v>
      </c>
      <c r="AR640" s="23"/>
      <c r="AS640" s="3"/>
      <c r="AT640" s="3"/>
      <c r="AU640" s="366">
        <v>245.960555555556</v>
      </c>
      <c r="AV640" s="366">
        <v>66.136388888888902</v>
      </c>
      <c r="AW640" s="366">
        <v>83.998571428571495</v>
      </c>
      <c r="AX640" s="366">
        <v>78.889354838709707</v>
      </c>
      <c r="AY640" s="366">
        <v>216.89</v>
      </c>
      <c r="AZ640" s="23"/>
      <c r="BA640" s="3"/>
    </row>
    <row r="641" spans="1:53" s="426" customFormat="1" x14ac:dyDescent="0.2">
      <c r="A641" s="55"/>
      <c r="B641" s="10" t="s">
        <v>311</v>
      </c>
      <c r="C641" s="10"/>
      <c r="D641" s="69" t="s">
        <v>312</v>
      </c>
      <c r="E641" s="214">
        <v>61</v>
      </c>
      <c r="F641" s="214">
        <v>33</v>
      </c>
      <c r="G641" s="214">
        <v>26</v>
      </c>
      <c r="H641" s="214">
        <v>21</v>
      </c>
      <c r="I641" s="214">
        <v>33</v>
      </c>
      <c r="J641" s="10"/>
      <c r="K641" s="3"/>
      <c r="L641" s="3"/>
      <c r="M641" s="320">
        <v>14839.04</v>
      </c>
      <c r="N641" s="320">
        <v>5999.14</v>
      </c>
      <c r="O641" s="320">
        <v>4914.91</v>
      </c>
      <c r="P641" s="320">
        <v>3334.72</v>
      </c>
      <c r="Q641" s="320">
        <v>29172.53</v>
      </c>
      <c r="R641" s="10"/>
      <c r="S641" s="3"/>
      <c r="T641" s="3"/>
      <c r="U641" s="320">
        <v>218.22117647058801</v>
      </c>
      <c r="V641" s="320">
        <v>88.222647058823497</v>
      </c>
      <c r="W641" s="320">
        <v>72.278088235294106</v>
      </c>
      <c r="X641" s="320">
        <v>49.771940298507502</v>
      </c>
      <c r="Y641" s="320">
        <v>429.00779411764699</v>
      </c>
      <c r="Z641" s="10"/>
      <c r="AA641" s="3"/>
      <c r="AB641" s="10" t="s">
        <v>666</v>
      </c>
      <c r="AC641" s="10"/>
      <c r="AD641" s="69" t="s">
        <v>109</v>
      </c>
      <c r="AE641" s="434">
        <v>2</v>
      </c>
      <c r="AF641" s="434">
        <v>2</v>
      </c>
      <c r="AG641" s="434">
        <v>2</v>
      </c>
      <c r="AH641" s="434">
        <v>2</v>
      </c>
      <c r="AI641" s="434">
        <v>2</v>
      </c>
      <c r="AJ641" s="23"/>
      <c r="AK641" s="3"/>
      <c r="AL641" s="3"/>
      <c r="AM641" s="366">
        <v>21.85</v>
      </c>
      <c r="AN641" s="366">
        <v>48.42</v>
      </c>
      <c r="AO641" s="366">
        <v>39.47</v>
      </c>
      <c r="AP641" s="366">
        <v>95.15</v>
      </c>
      <c r="AQ641" s="366">
        <v>306.11</v>
      </c>
      <c r="AR641" s="23"/>
      <c r="AS641" s="3"/>
      <c r="AT641" s="3"/>
      <c r="AU641" s="366">
        <v>5.4625000000000004</v>
      </c>
      <c r="AV641" s="366">
        <v>12.105</v>
      </c>
      <c r="AW641" s="366">
        <v>13.1566666666667</v>
      </c>
      <c r="AX641" s="366">
        <v>31.716666666666701</v>
      </c>
      <c r="AY641" s="366">
        <v>76.527500000000003</v>
      </c>
      <c r="AZ641" s="23"/>
      <c r="BA641" s="3"/>
    </row>
    <row r="642" spans="1:53" s="426" customFormat="1" x14ac:dyDescent="0.2">
      <c r="A642" s="55"/>
      <c r="B642" s="10" t="s">
        <v>313</v>
      </c>
      <c r="C642" s="10"/>
      <c r="D642" s="69" t="s">
        <v>314</v>
      </c>
      <c r="E642" s="214">
        <v>58</v>
      </c>
      <c r="F642" s="214">
        <v>36</v>
      </c>
      <c r="G642" s="214">
        <v>24</v>
      </c>
      <c r="H642" s="214">
        <v>16</v>
      </c>
      <c r="I642" s="214">
        <v>21</v>
      </c>
      <c r="J642" s="10"/>
      <c r="K642" s="3"/>
      <c r="L642" s="3"/>
      <c r="M642" s="320">
        <v>15155.32</v>
      </c>
      <c r="N642" s="320">
        <v>5071.18</v>
      </c>
      <c r="O642" s="320">
        <v>2998.04</v>
      </c>
      <c r="P642" s="320">
        <v>1992.82</v>
      </c>
      <c r="Q642" s="320">
        <v>35522.879999999997</v>
      </c>
      <c r="R642" s="10"/>
      <c r="S642" s="3"/>
      <c r="T642" s="3"/>
      <c r="U642" s="320">
        <v>236.801875</v>
      </c>
      <c r="V642" s="320">
        <v>79.237187500000005</v>
      </c>
      <c r="W642" s="320">
        <v>46.844374999999999</v>
      </c>
      <c r="X642" s="320">
        <v>31.137812499999999</v>
      </c>
      <c r="Y642" s="320">
        <v>555.04499999999996</v>
      </c>
      <c r="Z642" s="10"/>
      <c r="AA642" s="3"/>
      <c r="AB642" s="10" t="s">
        <v>720</v>
      </c>
      <c r="AC642" s="10"/>
      <c r="AD642" s="69" t="s">
        <v>143</v>
      </c>
      <c r="AE642" s="434">
        <v>1</v>
      </c>
      <c r="AF642" s="434"/>
      <c r="AG642" s="434">
        <v>1</v>
      </c>
      <c r="AH642" s="434">
        <v>1</v>
      </c>
      <c r="AI642" s="434">
        <v>1</v>
      </c>
      <c r="AJ642" s="23"/>
      <c r="AK642" s="3"/>
      <c r="AL642" s="3"/>
      <c r="AM642" s="366">
        <v>4500.84</v>
      </c>
      <c r="AN642" s="366">
        <v>0</v>
      </c>
      <c r="AO642" s="366">
        <v>5282.26</v>
      </c>
      <c r="AP642" s="366">
        <v>282.85000000000002</v>
      </c>
      <c r="AQ642" s="366">
        <v>15</v>
      </c>
      <c r="AR642" s="23"/>
      <c r="AS642" s="3"/>
      <c r="AT642" s="3"/>
      <c r="AU642" s="366">
        <v>4500.84</v>
      </c>
      <c r="AV642" s="366">
        <v>0</v>
      </c>
      <c r="AW642" s="366">
        <v>5282.26</v>
      </c>
      <c r="AX642" s="366">
        <v>282.85000000000002</v>
      </c>
      <c r="AY642" s="366">
        <v>15</v>
      </c>
      <c r="AZ642" s="23"/>
      <c r="BA642" s="3"/>
    </row>
    <row r="643" spans="1:53" s="426" customFormat="1" x14ac:dyDescent="0.2">
      <c r="A643" s="55"/>
      <c r="B643" s="10" t="s">
        <v>315</v>
      </c>
      <c r="C643" s="10"/>
      <c r="D643" s="69" t="s">
        <v>134</v>
      </c>
      <c r="E643" s="214"/>
      <c r="F643" s="214"/>
      <c r="G643" s="214"/>
      <c r="H643" s="214">
        <v>1</v>
      </c>
      <c r="I643" s="214">
        <v>1</v>
      </c>
      <c r="J643" s="10"/>
      <c r="K643" s="3"/>
      <c r="L643" s="3"/>
      <c r="M643" s="320">
        <v>-180</v>
      </c>
      <c r="N643" s="320">
        <v>-82.21</v>
      </c>
      <c r="O643" s="320"/>
      <c r="P643" s="320">
        <v>625.73</v>
      </c>
      <c r="Q643" s="320">
        <v>6376.02</v>
      </c>
      <c r="R643" s="10"/>
      <c r="S643" s="3"/>
      <c r="T643" s="3"/>
      <c r="U643" s="320">
        <v>-180</v>
      </c>
      <c r="V643" s="320">
        <v>-82.21</v>
      </c>
      <c r="W643" s="320"/>
      <c r="X643" s="320">
        <v>625.73</v>
      </c>
      <c r="Y643" s="320">
        <v>6376.02</v>
      </c>
      <c r="Z643" s="10"/>
      <c r="AA643" s="3"/>
      <c r="AB643" s="10" t="s">
        <v>372</v>
      </c>
      <c r="AC643" s="10"/>
      <c r="AD643" s="69" t="s">
        <v>104</v>
      </c>
      <c r="AE643" s="434">
        <v>12</v>
      </c>
      <c r="AF643" s="434">
        <v>4</v>
      </c>
      <c r="AG643" s="434">
        <v>3</v>
      </c>
      <c r="AH643" s="434">
        <v>2</v>
      </c>
      <c r="AI643" s="434">
        <v>1</v>
      </c>
      <c r="AJ643" s="23"/>
      <c r="AK643" s="3"/>
      <c r="AL643" s="3"/>
      <c r="AM643" s="366">
        <v>851.37</v>
      </c>
      <c r="AN643" s="366">
        <v>454.2</v>
      </c>
      <c r="AO643" s="366">
        <v>245.98</v>
      </c>
      <c r="AP643" s="366">
        <v>269.20999999999998</v>
      </c>
      <c r="AQ643" s="366">
        <v>802.96</v>
      </c>
      <c r="AR643" s="23"/>
      <c r="AS643" s="3"/>
      <c r="AT643" s="3"/>
      <c r="AU643" s="366">
        <v>70.947500000000005</v>
      </c>
      <c r="AV643" s="366">
        <v>37.85</v>
      </c>
      <c r="AW643" s="366">
        <v>20.498333333333299</v>
      </c>
      <c r="AX643" s="366">
        <v>22.434166666666702</v>
      </c>
      <c r="AY643" s="366">
        <v>66.913333333333298</v>
      </c>
      <c r="AZ643" s="23"/>
      <c r="BA643" s="3"/>
    </row>
    <row r="644" spans="1:53" s="426" customFormat="1" x14ac:dyDescent="0.2">
      <c r="A644" s="55"/>
      <c r="B644" s="10" t="s">
        <v>317</v>
      </c>
      <c r="C644" s="10"/>
      <c r="D644" s="69" t="s">
        <v>79</v>
      </c>
      <c r="E644" s="214">
        <v>1114</v>
      </c>
      <c r="F644" s="214">
        <v>620</v>
      </c>
      <c r="G644" s="214">
        <v>446</v>
      </c>
      <c r="H644" s="214">
        <v>396</v>
      </c>
      <c r="I644" s="214">
        <v>479</v>
      </c>
      <c r="J644" s="10"/>
      <c r="K644" s="3"/>
      <c r="L644" s="3"/>
      <c r="M644" s="320">
        <v>255520.92</v>
      </c>
      <c r="N644" s="320">
        <v>86383.6700000001</v>
      </c>
      <c r="O644" s="320">
        <v>50948.68</v>
      </c>
      <c r="P644" s="320">
        <v>56891.05</v>
      </c>
      <c r="Q644" s="320">
        <v>495356.33</v>
      </c>
      <c r="R644" s="10"/>
      <c r="S644" s="3"/>
      <c r="T644" s="3"/>
      <c r="U644" s="320">
        <v>204.09019169329099</v>
      </c>
      <c r="V644" s="320">
        <v>68.996541533546406</v>
      </c>
      <c r="W644" s="320">
        <v>41.354448051948097</v>
      </c>
      <c r="X644" s="320">
        <v>46.403792822185899</v>
      </c>
      <c r="Y644" s="320">
        <v>397.23843624699299</v>
      </c>
      <c r="Z644" s="10"/>
      <c r="AA644" s="3"/>
      <c r="AB644" s="10" t="s">
        <v>373</v>
      </c>
      <c r="AC644" s="10"/>
      <c r="AD644" s="69" t="s">
        <v>374</v>
      </c>
      <c r="AE644" s="434">
        <v>10</v>
      </c>
      <c r="AF644" s="434">
        <v>6</v>
      </c>
      <c r="AG644" s="434">
        <v>5</v>
      </c>
      <c r="AH644" s="434">
        <v>5</v>
      </c>
      <c r="AI644" s="434">
        <v>4</v>
      </c>
      <c r="AJ644" s="23"/>
      <c r="AK644" s="3"/>
      <c r="AL644" s="3"/>
      <c r="AM644" s="366">
        <v>8114.03</v>
      </c>
      <c r="AN644" s="366">
        <v>481.89</v>
      </c>
      <c r="AO644" s="366">
        <v>326.20999999999998</v>
      </c>
      <c r="AP644" s="366">
        <v>408.83</v>
      </c>
      <c r="AQ644" s="366">
        <v>988.51</v>
      </c>
      <c r="AR644" s="23"/>
      <c r="AS644" s="3"/>
      <c r="AT644" s="3"/>
      <c r="AU644" s="366">
        <v>811.40300000000002</v>
      </c>
      <c r="AV644" s="366">
        <v>48.189</v>
      </c>
      <c r="AW644" s="366">
        <v>32.621000000000002</v>
      </c>
      <c r="AX644" s="366">
        <v>40.883000000000003</v>
      </c>
      <c r="AY644" s="366">
        <v>109.834444444444</v>
      </c>
      <c r="AZ644" s="23"/>
      <c r="BA644" s="3"/>
    </row>
    <row r="645" spans="1:53" s="426" customFormat="1" x14ac:dyDescent="0.2">
      <c r="A645" s="55"/>
      <c r="B645" s="10" t="s">
        <v>318</v>
      </c>
      <c r="C645" s="10"/>
      <c r="D645" s="69" t="s">
        <v>319</v>
      </c>
      <c r="E645" s="214">
        <v>28</v>
      </c>
      <c r="F645" s="214">
        <v>13</v>
      </c>
      <c r="G645" s="214">
        <v>13</v>
      </c>
      <c r="H645" s="214">
        <v>11</v>
      </c>
      <c r="I645" s="214">
        <v>17</v>
      </c>
      <c r="J645" s="10"/>
      <c r="K645" s="3"/>
      <c r="L645" s="3"/>
      <c r="M645" s="320">
        <v>7843.3</v>
      </c>
      <c r="N645" s="320">
        <v>2667.48</v>
      </c>
      <c r="O645" s="320">
        <v>1832.77</v>
      </c>
      <c r="P645" s="320">
        <v>2025.76</v>
      </c>
      <c r="Q645" s="320">
        <v>10168.14</v>
      </c>
      <c r="R645" s="10"/>
      <c r="S645" s="3"/>
      <c r="T645" s="3"/>
      <c r="U645" s="320">
        <v>224.094285714286</v>
      </c>
      <c r="V645" s="320">
        <v>76.213714285714303</v>
      </c>
      <c r="W645" s="320">
        <v>52.364857142857097</v>
      </c>
      <c r="X645" s="320">
        <v>59.581176470588197</v>
      </c>
      <c r="Y645" s="320">
        <v>290.51828571428598</v>
      </c>
      <c r="Z645" s="10"/>
      <c r="AA645" s="3"/>
      <c r="AB645" s="10" t="s">
        <v>375</v>
      </c>
      <c r="AC645" s="10"/>
      <c r="AD645" s="69" t="s">
        <v>104</v>
      </c>
      <c r="AE645" s="434">
        <v>3</v>
      </c>
      <c r="AF645" s="434">
        <v>1</v>
      </c>
      <c r="AG645" s="434"/>
      <c r="AH645" s="434">
        <v>1</v>
      </c>
      <c r="AI645" s="434">
        <v>1</v>
      </c>
      <c r="AJ645" s="23"/>
      <c r="AK645" s="3"/>
      <c r="AL645" s="3"/>
      <c r="AM645" s="366">
        <v>151.18</v>
      </c>
      <c r="AN645" s="366">
        <v>22.06</v>
      </c>
      <c r="AO645" s="366">
        <v>0</v>
      </c>
      <c r="AP645" s="366">
        <v>42.37</v>
      </c>
      <c r="AQ645" s="366">
        <v>397.83</v>
      </c>
      <c r="AR645" s="23"/>
      <c r="AS645" s="3"/>
      <c r="AT645" s="3"/>
      <c r="AU645" s="366">
        <v>50.393333333333302</v>
      </c>
      <c r="AV645" s="366">
        <v>7.3533333333333299</v>
      </c>
      <c r="AW645" s="366">
        <v>0</v>
      </c>
      <c r="AX645" s="366">
        <v>14.123333333333299</v>
      </c>
      <c r="AY645" s="366">
        <v>132.61000000000001</v>
      </c>
      <c r="AZ645" s="23"/>
      <c r="BA645" s="3"/>
    </row>
    <row r="646" spans="1:53" s="426" customFormat="1" x14ac:dyDescent="0.2">
      <c r="A646" s="55"/>
      <c r="B646" s="10" t="s">
        <v>320</v>
      </c>
      <c r="C646" s="10"/>
      <c r="D646" s="69" t="s">
        <v>287</v>
      </c>
      <c r="E646" s="214">
        <v>11</v>
      </c>
      <c r="F646" s="214">
        <v>8</v>
      </c>
      <c r="G646" s="214">
        <v>6</v>
      </c>
      <c r="H646" s="214">
        <v>4</v>
      </c>
      <c r="I646" s="214">
        <v>4</v>
      </c>
      <c r="J646" s="10"/>
      <c r="K646" s="3"/>
      <c r="L646" s="3"/>
      <c r="M646" s="320">
        <v>2686.25</v>
      </c>
      <c r="N646" s="320">
        <v>1145.58</v>
      </c>
      <c r="O646" s="320">
        <v>612.9</v>
      </c>
      <c r="P646" s="320">
        <v>646.16</v>
      </c>
      <c r="Q646" s="320">
        <v>3350.32</v>
      </c>
      <c r="R646" s="10"/>
      <c r="S646" s="3"/>
      <c r="T646" s="3"/>
      <c r="U646" s="320">
        <v>223.854166666667</v>
      </c>
      <c r="V646" s="320">
        <v>95.465000000000003</v>
      </c>
      <c r="W646" s="320">
        <v>51.075000000000003</v>
      </c>
      <c r="X646" s="320">
        <v>53.8466666666667</v>
      </c>
      <c r="Y646" s="320">
        <v>279.19333333333299</v>
      </c>
      <c r="Z646" s="10"/>
      <c r="AA646" s="3"/>
      <c r="AB646" s="10" t="s">
        <v>376</v>
      </c>
      <c r="AC646" s="10"/>
      <c r="AD646" s="69" t="s">
        <v>211</v>
      </c>
      <c r="AE646" s="434">
        <v>3</v>
      </c>
      <c r="AF646" s="434">
        <v>1</v>
      </c>
      <c r="AG646" s="434"/>
      <c r="AH646" s="434"/>
      <c r="AI646" s="434">
        <v>1</v>
      </c>
      <c r="AJ646" s="23"/>
      <c r="AK646" s="3"/>
      <c r="AL646" s="3"/>
      <c r="AM646" s="366">
        <v>104.4</v>
      </c>
      <c r="AN646" s="366">
        <v>59.77</v>
      </c>
      <c r="AO646" s="366">
        <v>0</v>
      </c>
      <c r="AP646" s="366">
        <v>0</v>
      </c>
      <c r="AQ646" s="366">
        <v>249.33</v>
      </c>
      <c r="AR646" s="23"/>
      <c r="AS646" s="3"/>
      <c r="AT646" s="3"/>
      <c r="AU646" s="366">
        <v>26.1</v>
      </c>
      <c r="AV646" s="366">
        <v>14.942500000000001</v>
      </c>
      <c r="AW646" s="366">
        <v>0</v>
      </c>
      <c r="AX646" s="366">
        <v>0</v>
      </c>
      <c r="AY646" s="366">
        <v>62.332500000000003</v>
      </c>
      <c r="AZ646" s="23"/>
      <c r="BA646" s="3"/>
    </row>
    <row r="647" spans="1:53" s="426" customFormat="1" x14ac:dyDescent="0.2">
      <c r="A647" s="55"/>
      <c r="B647" s="10" t="s">
        <v>325</v>
      </c>
      <c r="C647" s="10"/>
      <c r="D647" s="69" t="s">
        <v>326</v>
      </c>
      <c r="E647" s="214">
        <v>27</v>
      </c>
      <c r="F647" s="214">
        <v>14</v>
      </c>
      <c r="G647" s="214">
        <v>13</v>
      </c>
      <c r="H647" s="214">
        <v>11</v>
      </c>
      <c r="I647" s="214">
        <v>16</v>
      </c>
      <c r="J647" s="10"/>
      <c r="K647" s="3"/>
      <c r="L647" s="3"/>
      <c r="M647" s="320">
        <v>6969.58</v>
      </c>
      <c r="N647" s="320">
        <v>2390.16</v>
      </c>
      <c r="O647" s="320">
        <v>1803.89</v>
      </c>
      <c r="P647" s="320">
        <v>1799.1</v>
      </c>
      <c r="Q647" s="320">
        <v>17653.82</v>
      </c>
      <c r="R647" s="10"/>
      <c r="S647" s="3"/>
      <c r="T647" s="3"/>
      <c r="U647" s="320">
        <v>193.599444444444</v>
      </c>
      <c r="V647" s="320">
        <v>66.393333333333302</v>
      </c>
      <c r="W647" s="320">
        <v>53.055588235294103</v>
      </c>
      <c r="X647" s="320">
        <v>49.975000000000001</v>
      </c>
      <c r="Y647" s="320">
        <v>490.38388888888898</v>
      </c>
      <c r="Z647" s="10"/>
      <c r="AA647" s="3"/>
      <c r="AB647" s="10" t="s">
        <v>377</v>
      </c>
      <c r="AC647" s="10"/>
      <c r="AD647" s="69" t="s">
        <v>302</v>
      </c>
      <c r="AE647" s="434">
        <v>13</v>
      </c>
      <c r="AF647" s="434">
        <v>8</v>
      </c>
      <c r="AG647" s="434">
        <v>5</v>
      </c>
      <c r="AH647" s="434">
        <v>5</v>
      </c>
      <c r="AI647" s="434">
        <v>8</v>
      </c>
      <c r="AJ647" s="23"/>
      <c r="AK647" s="3"/>
      <c r="AL647" s="3"/>
      <c r="AM647" s="366">
        <v>1550.23</v>
      </c>
      <c r="AN647" s="366">
        <v>437.71</v>
      </c>
      <c r="AO647" s="366">
        <v>199.82</v>
      </c>
      <c r="AP647" s="366">
        <v>403.69</v>
      </c>
      <c r="AQ647" s="366">
        <v>1201.48</v>
      </c>
      <c r="AR647" s="23"/>
      <c r="AS647" s="3"/>
      <c r="AT647" s="3"/>
      <c r="AU647" s="366">
        <v>110.730714285714</v>
      </c>
      <c r="AV647" s="366">
        <v>31.265000000000001</v>
      </c>
      <c r="AW647" s="366">
        <v>15.3707692307692</v>
      </c>
      <c r="AX647" s="366">
        <v>31.053076923076901</v>
      </c>
      <c r="AY647" s="366">
        <v>85.82</v>
      </c>
      <c r="AZ647" s="23"/>
      <c r="BA647" s="3"/>
    </row>
    <row r="648" spans="1:53" s="426" customFormat="1" x14ac:dyDescent="0.2">
      <c r="A648" s="55"/>
      <c r="B648" s="10" t="s">
        <v>327</v>
      </c>
      <c r="C648" s="10"/>
      <c r="D648" s="69" t="s">
        <v>104</v>
      </c>
      <c r="E648" s="214">
        <v>26</v>
      </c>
      <c r="F648" s="214">
        <v>12</v>
      </c>
      <c r="G648" s="214"/>
      <c r="H648" s="214">
        <v>7</v>
      </c>
      <c r="I648" s="214">
        <v>4</v>
      </c>
      <c r="J648" s="10"/>
      <c r="K648" s="3"/>
      <c r="L648" s="3"/>
      <c r="M648" s="320">
        <v>4892.79</v>
      </c>
      <c r="N648" s="320">
        <v>932.99</v>
      </c>
      <c r="O648" s="320">
        <v>0</v>
      </c>
      <c r="P648" s="320">
        <v>835.68</v>
      </c>
      <c r="Q648" s="320">
        <v>3384.89</v>
      </c>
      <c r="R648" s="10"/>
      <c r="S648" s="3"/>
      <c r="T648" s="3"/>
      <c r="U648" s="320">
        <v>181.21444444444401</v>
      </c>
      <c r="V648" s="320">
        <v>34.555185185185202</v>
      </c>
      <c r="W648" s="320">
        <v>0</v>
      </c>
      <c r="X648" s="320">
        <v>30.9511111111111</v>
      </c>
      <c r="Y648" s="320">
        <v>125.366296296296</v>
      </c>
      <c r="Z648" s="10"/>
      <c r="AA648" s="3"/>
      <c r="AB648" s="10" t="s">
        <v>607</v>
      </c>
      <c r="AC648" s="10"/>
      <c r="AD648" s="69" t="s">
        <v>105</v>
      </c>
      <c r="AE648" s="434">
        <v>1</v>
      </c>
      <c r="AF648" s="434">
        <v>1</v>
      </c>
      <c r="AG648" s="434">
        <v>1</v>
      </c>
      <c r="AH648" s="434"/>
      <c r="AI648" s="434"/>
      <c r="AJ648" s="23"/>
      <c r="AK648" s="3"/>
      <c r="AL648" s="3"/>
      <c r="AM648" s="366">
        <v>49.36</v>
      </c>
      <c r="AN648" s="366">
        <v>50.29</v>
      </c>
      <c r="AO648" s="366">
        <v>218.74</v>
      </c>
      <c r="AP648" s="366">
        <v>0</v>
      </c>
      <c r="AQ648" s="366">
        <v>0</v>
      </c>
      <c r="AR648" s="23"/>
      <c r="AS648" s="3"/>
      <c r="AT648" s="3"/>
      <c r="AU648" s="366">
        <v>49.36</v>
      </c>
      <c r="AV648" s="366">
        <v>50.29</v>
      </c>
      <c r="AW648" s="366">
        <v>218.74</v>
      </c>
      <c r="AX648" s="366">
        <v>0</v>
      </c>
      <c r="AY648" s="366">
        <v>0</v>
      </c>
      <c r="AZ648" s="23"/>
      <c r="BA648" s="3"/>
    </row>
    <row r="649" spans="1:53" s="426" customFormat="1" x14ac:dyDescent="0.2">
      <c r="A649" s="55"/>
      <c r="B649" s="10" t="s">
        <v>330</v>
      </c>
      <c r="C649" s="10"/>
      <c r="D649" s="69" t="s">
        <v>331</v>
      </c>
      <c r="E649" s="214">
        <v>42</v>
      </c>
      <c r="F649" s="214">
        <v>15</v>
      </c>
      <c r="G649" s="214">
        <v>16</v>
      </c>
      <c r="H649" s="214">
        <v>12</v>
      </c>
      <c r="I649" s="214">
        <v>21</v>
      </c>
      <c r="J649" s="10"/>
      <c r="K649" s="3"/>
      <c r="L649" s="3"/>
      <c r="M649" s="320">
        <v>5520.15</v>
      </c>
      <c r="N649" s="320">
        <v>1985.6</v>
      </c>
      <c r="O649" s="320">
        <v>1976.06</v>
      </c>
      <c r="P649" s="320">
        <v>3591.51</v>
      </c>
      <c r="Q649" s="320">
        <v>14534.06</v>
      </c>
      <c r="R649" s="10"/>
      <c r="S649" s="3"/>
      <c r="T649" s="3"/>
      <c r="U649" s="320">
        <v>100.366363636364</v>
      </c>
      <c r="V649" s="320">
        <v>36.101818181818203</v>
      </c>
      <c r="W649" s="320">
        <v>35.928363636363599</v>
      </c>
      <c r="X649" s="320">
        <v>65.300181818181798</v>
      </c>
      <c r="Y649" s="320">
        <v>264.25563636363597</v>
      </c>
      <c r="Z649" s="10"/>
      <c r="AA649" s="3"/>
      <c r="AB649" s="10" t="s">
        <v>378</v>
      </c>
      <c r="AC649" s="10"/>
      <c r="AD649" s="69" t="s">
        <v>105</v>
      </c>
      <c r="AE649" s="434">
        <v>140</v>
      </c>
      <c r="AF649" s="434">
        <v>53</v>
      </c>
      <c r="AG649" s="434">
        <v>34</v>
      </c>
      <c r="AH649" s="434">
        <v>27</v>
      </c>
      <c r="AI649" s="434">
        <v>24</v>
      </c>
      <c r="AJ649" s="23"/>
      <c r="AK649" s="3"/>
      <c r="AL649" s="3"/>
      <c r="AM649" s="366">
        <v>179560.93</v>
      </c>
      <c r="AN649" s="366">
        <v>35588.519999999997</v>
      </c>
      <c r="AO649" s="366">
        <v>24126.43</v>
      </c>
      <c r="AP649" s="366">
        <v>4590.92</v>
      </c>
      <c r="AQ649" s="366">
        <v>17921.400000000001</v>
      </c>
      <c r="AR649" s="23"/>
      <c r="AS649" s="3"/>
      <c r="AT649" s="3"/>
      <c r="AU649" s="366">
        <v>1238.3512413793101</v>
      </c>
      <c r="AV649" s="366">
        <v>245.438068965517</v>
      </c>
      <c r="AW649" s="366">
        <v>172.33164285714301</v>
      </c>
      <c r="AX649" s="366">
        <v>33.028201438848903</v>
      </c>
      <c r="AY649" s="366">
        <v>125.324475524476</v>
      </c>
      <c r="AZ649" s="23"/>
      <c r="BA649" s="3"/>
    </row>
    <row r="650" spans="1:53" s="426" customFormat="1" x14ac:dyDescent="0.2">
      <c r="A650" s="55"/>
      <c r="B650" s="10" t="s">
        <v>332</v>
      </c>
      <c r="C650" s="10"/>
      <c r="D650" s="69" t="s">
        <v>333</v>
      </c>
      <c r="E650" s="214">
        <v>74</v>
      </c>
      <c r="F650" s="214">
        <v>62</v>
      </c>
      <c r="G650" s="214">
        <v>50</v>
      </c>
      <c r="H650" s="214">
        <v>39</v>
      </c>
      <c r="I650" s="214">
        <v>41</v>
      </c>
      <c r="J650" s="10"/>
      <c r="K650" s="3"/>
      <c r="L650" s="3"/>
      <c r="M650" s="320">
        <v>14651.69</v>
      </c>
      <c r="N650" s="320">
        <v>8391.48</v>
      </c>
      <c r="O650" s="320">
        <v>3786.95</v>
      </c>
      <c r="P650" s="320">
        <v>3414.52</v>
      </c>
      <c r="Q650" s="320">
        <v>25663.1</v>
      </c>
      <c r="R650" s="10"/>
      <c r="S650" s="3"/>
      <c r="T650" s="3"/>
      <c r="U650" s="320">
        <v>174.42488095238099</v>
      </c>
      <c r="V650" s="320">
        <v>99.898571428571401</v>
      </c>
      <c r="W650" s="320">
        <v>45.625903614457798</v>
      </c>
      <c r="X650" s="320">
        <v>41.138795180722902</v>
      </c>
      <c r="Y650" s="320">
        <v>305.51309523809499</v>
      </c>
      <c r="Z650" s="10"/>
      <c r="AA650" s="3"/>
      <c r="AB650" s="10" t="s">
        <v>380</v>
      </c>
      <c r="AC650" s="10"/>
      <c r="AD650" s="69" t="s">
        <v>164</v>
      </c>
      <c r="AE650" s="434">
        <v>21</v>
      </c>
      <c r="AF650" s="434">
        <v>13</v>
      </c>
      <c r="AG650" s="434">
        <v>10</v>
      </c>
      <c r="AH650" s="434">
        <v>10</v>
      </c>
      <c r="AI650" s="434">
        <v>10</v>
      </c>
      <c r="AJ650" s="23"/>
      <c r="AK650" s="3"/>
      <c r="AL650" s="3"/>
      <c r="AM650" s="366">
        <v>6132.51</v>
      </c>
      <c r="AN650" s="366">
        <v>1923.25</v>
      </c>
      <c r="AO650" s="366">
        <v>549.71</v>
      </c>
      <c r="AP650" s="366">
        <v>935.03</v>
      </c>
      <c r="AQ650" s="366">
        <v>2614.81</v>
      </c>
      <c r="AR650" s="23"/>
      <c r="AS650" s="3"/>
      <c r="AT650" s="3"/>
      <c r="AU650" s="366">
        <v>292.02428571428601</v>
      </c>
      <c r="AV650" s="366">
        <v>91.5833333333333</v>
      </c>
      <c r="AW650" s="366">
        <v>26.176666666666701</v>
      </c>
      <c r="AX650" s="366">
        <v>44.525238095238102</v>
      </c>
      <c r="AY650" s="366">
        <v>124.514761904762</v>
      </c>
      <c r="AZ650" s="23"/>
      <c r="BA650" s="3"/>
    </row>
    <row r="651" spans="1:53" s="426" customFormat="1" x14ac:dyDescent="0.2">
      <c r="A651" s="55"/>
      <c r="B651" s="10" t="s">
        <v>334</v>
      </c>
      <c r="C651" s="10"/>
      <c r="D651" s="69" t="s">
        <v>104</v>
      </c>
      <c r="E651" s="214">
        <v>7</v>
      </c>
      <c r="F651" s="214">
        <v>1</v>
      </c>
      <c r="G651" s="214">
        <v>4</v>
      </c>
      <c r="H651" s="214">
        <v>3</v>
      </c>
      <c r="I651" s="214">
        <v>2</v>
      </c>
      <c r="J651" s="10"/>
      <c r="K651" s="3"/>
      <c r="L651" s="3"/>
      <c r="M651" s="320">
        <v>1217.95</v>
      </c>
      <c r="N651" s="320">
        <v>6.88</v>
      </c>
      <c r="O651" s="320">
        <v>500.37</v>
      </c>
      <c r="P651" s="320">
        <v>189.72</v>
      </c>
      <c r="Q651" s="320">
        <v>5482.94</v>
      </c>
      <c r="R651" s="10"/>
      <c r="S651" s="3"/>
      <c r="T651" s="3"/>
      <c r="U651" s="320">
        <v>152.24375000000001</v>
      </c>
      <c r="V651" s="320">
        <v>0.86</v>
      </c>
      <c r="W651" s="320">
        <v>71.481428571428594</v>
      </c>
      <c r="X651" s="320">
        <v>23.715</v>
      </c>
      <c r="Y651" s="320">
        <v>685.36749999999995</v>
      </c>
      <c r="Z651" s="10"/>
      <c r="AA651" s="3"/>
      <c r="AB651" s="10" t="s">
        <v>381</v>
      </c>
      <c r="AC651" s="10"/>
      <c r="AD651" s="69" t="s">
        <v>382</v>
      </c>
      <c r="AE651" s="434">
        <v>75</v>
      </c>
      <c r="AF651" s="434">
        <v>58</v>
      </c>
      <c r="AG651" s="434">
        <v>48</v>
      </c>
      <c r="AH651" s="434">
        <v>46</v>
      </c>
      <c r="AI651" s="434">
        <v>44</v>
      </c>
      <c r="AJ651" s="23"/>
      <c r="AK651" s="3"/>
      <c r="AL651" s="3"/>
      <c r="AM651" s="366">
        <v>25938.18</v>
      </c>
      <c r="AN651" s="366">
        <v>11626.85</v>
      </c>
      <c r="AO651" s="366">
        <v>1518.08</v>
      </c>
      <c r="AP651" s="366">
        <v>15301.46</v>
      </c>
      <c r="AQ651" s="366">
        <v>4973.9399999999996</v>
      </c>
      <c r="AR651" s="23"/>
      <c r="AS651" s="3"/>
      <c r="AT651" s="3"/>
      <c r="AU651" s="366">
        <v>341.29184210526302</v>
      </c>
      <c r="AV651" s="366">
        <v>152.98486842105299</v>
      </c>
      <c r="AW651" s="366">
        <v>20.795616438356198</v>
      </c>
      <c r="AX651" s="366">
        <v>215.51352112676</v>
      </c>
      <c r="AY651" s="366">
        <v>65.446578947368394</v>
      </c>
      <c r="AZ651" s="23"/>
      <c r="BA651" s="3"/>
    </row>
    <row r="652" spans="1:53" s="426" customFormat="1" x14ac:dyDescent="0.2">
      <c r="A652" s="55"/>
      <c r="B652" s="10" t="s">
        <v>340</v>
      </c>
      <c r="C652" s="10"/>
      <c r="D652" s="69" t="s">
        <v>107</v>
      </c>
      <c r="E652" s="214">
        <v>14</v>
      </c>
      <c r="F652" s="214">
        <v>11</v>
      </c>
      <c r="G652" s="214">
        <v>11</v>
      </c>
      <c r="H652" s="214">
        <v>8</v>
      </c>
      <c r="I652" s="214">
        <v>10</v>
      </c>
      <c r="J652" s="10"/>
      <c r="K652" s="3"/>
      <c r="L652" s="3"/>
      <c r="M652" s="320">
        <v>3505.34</v>
      </c>
      <c r="N652" s="320">
        <v>1928.17</v>
      </c>
      <c r="O652" s="320">
        <v>1909.6</v>
      </c>
      <c r="P652" s="320">
        <v>899.89</v>
      </c>
      <c r="Q652" s="320">
        <v>9547.2900000000009</v>
      </c>
      <c r="R652" s="10"/>
      <c r="S652" s="3"/>
      <c r="T652" s="3"/>
      <c r="U652" s="320">
        <v>206.196470588235</v>
      </c>
      <c r="V652" s="320">
        <v>113.421764705882</v>
      </c>
      <c r="W652" s="320">
        <v>112.32941176470599</v>
      </c>
      <c r="X652" s="320">
        <v>52.934705882352901</v>
      </c>
      <c r="Y652" s="320">
        <v>561.60529411764696</v>
      </c>
      <c r="Z652" s="10"/>
      <c r="AA652" s="3"/>
      <c r="AB652" s="10" t="s">
        <v>384</v>
      </c>
      <c r="AC652" s="10"/>
      <c r="AD652" s="69" t="s">
        <v>84</v>
      </c>
      <c r="AE652" s="434">
        <v>31</v>
      </c>
      <c r="AF652" s="434">
        <v>20</v>
      </c>
      <c r="AG652" s="434">
        <v>14</v>
      </c>
      <c r="AH652" s="434">
        <v>14</v>
      </c>
      <c r="AI652" s="434">
        <v>14</v>
      </c>
      <c r="AJ652" s="23"/>
      <c r="AK652" s="3"/>
      <c r="AL652" s="3"/>
      <c r="AM652" s="366">
        <v>8634.81</v>
      </c>
      <c r="AN652" s="366">
        <v>1353.84</v>
      </c>
      <c r="AO652" s="366">
        <v>696.84</v>
      </c>
      <c r="AP652" s="366">
        <v>2601.83</v>
      </c>
      <c r="AQ652" s="366">
        <v>10766.61</v>
      </c>
      <c r="AR652" s="23"/>
      <c r="AS652" s="3"/>
      <c r="AT652" s="3"/>
      <c r="AU652" s="366">
        <v>261.660909090909</v>
      </c>
      <c r="AV652" s="366">
        <v>41.025454545454501</v>
      </c>
      <c r="AW652" s="366">
        <v>21.776250000000001</v>
      </c>
      <c r="AX652" s="366">
        <v>81.307187499999998</v>
      </c>
      <c r="AY652" s="366">
        <v>347.31</v>
      </c>
      <c r="AZ652" s="23"/>
      <c r="BA652" s="3"/>
    </row>
    <row r="653" spans="1:53" s="426" customFormat="1" x14ac:dyDescent="0.2">
      <c r="A653" s="55"/>
      <c r="B653" s="10" t="s">
        <v>341</v>
      </c>
      <c r="C653" s="10"/>
      <c r="D653" s="69" t="s">
        <v>88</v>
      </c>
      <c r="E653" s="214">
        <v>148</v>
      </c>
      <c r="F653" s="214">
        <v>89</v>
      </c>
      <c r="G653" s="214">
        <v>35</v>
      </c>
      <c r="H653" s="214">
        <v>67</v>
      </c>
      <c r="I653" s="214">
        <v>80</v>
      </c>
      <c r="J653" s="10"/>
      <c r="K653" s="3"/>
      <c r="L653" s="3"/>
      <c r="M653" s="320">
        <v>32961.33</v>
      </c>
      <c r="N653" s="320">
        <v>37165.31</v>
      </c>
      <c r="O653" s="320">
        <v>4952.88</v>
      </c>
      <c r="P653" s="320">
        <v>17140.37</v>
      </c>
      <c r="Q653" s="320">
        <v>105132.21</v>
      </c>
      <c r="R653" s="10"/>
      <c r="S653" s="3"/>
      <c r="T653" s="3"/>
      <c r="U653" s="320">
        <v>184.14150837988799</v>
      </c>
      <c r="V653" s="320">
        <v>207.62743016759799</v>
      </c>
      <c r="W653" s="320">
        <v>52.690212765957398</v>
      </c>
      <c r="X653" s="320">
        <v>96.838248587570604</v>
      </c>
      <c r="Y653" s="320">
        <v>587.33078212290502</v>
      </c>
      <c r="Z653" s="10"/>
      <c r="AA653" s="3"/>
      <c r="AB653" s="10" t="s">
        <v>387</v>
      </c>
      <c r="AC653" s="10"/>
      <c r="AD653" s="69" t="s">
        <v>187</v>
      </c>
      <c r="AE653" s="434">
        <v>9</v>
      </c>
      <c r="AF653" s="434">
        <v>3</v>
      </c>
      <c r="AG653" s="434">
        <v>1</v>
      </c>
      <c r="AH653" s="434">
        <v>2</v>
      </c>
      <c r="AI653" s="434">
        <v>2</v>
      </c>
      <c r="AJ653" s="23"/>
      <c r="AK653" s="3"/>
      <c r="AL653" s="3"/>
      <c r="AM653" s="366">
        <v>1061.1600000000001</v>
      </c>
      <c r="AN653" s="366">
        <v>2008.56</v>
      </c>
      <c r="AO653" s="366">
        <v>10.67</v>
      </c>
      <c r="AP653" s="366">
        <v>33.75</v>
      </c>
      <c r="AQ653" s="366">
        <v>218.37</v>
      </c>
      <c r="AR653" s="23"/>
      <c r="AS653" s="3"/>
      <c r="AT653" s="3"/>
      <c r="AU653" s="366">
        <v>117.90666666666699</v>
      </c>
      <c r="AV653" s="366">
        <v>223.17333333333301</v>
      </c>
      <c r="AW653" s="366">
        <v>2.6675</v>
      </c>
      <c r="AX653" s="366">
        <v>3.75</v>
      </c>
      <c r="AY653" s="366">
        <v>24.2633333333333</v>
      </c>
      <c r="AZ653" s="23"/>
      <c r="BA653" s="3"/>
    </row>
    <row r="654" spans="1:53" s="426" customFormat="1" x14ac:dyDescent="0.2">
      <c r="A654" s="55"/>
      <c r="B654" s="10" t="s">
        <v>343</v>
      </c>
      <c r="C654" s="10"/>
      <c r="D654" s="69" t="s">
        <v>201</v>
      </c>
      <c r="E654" s="214">
        <v>1</v>
      </c>
      <c r="F654" s="214"/>
      <c r="G654" s="214"/>
      <c r="H654" s="214"/>
      <c r="I654" s="214"/>
      <c r="J654" s="10"/>
      <c r="K654" s="3"/>
      <c r="L654" s="3"/>
      <c r="M654" s="320">
        <v>595.19000000000005</v>
      </c>
      <c r="N654" s="320">
        <v>0</v>
      </c>
      <c r="O654" s="320">
        <v>0</v>
      </c>
      <c r="P654" s="320">
        <v>0</v>
      </c>
      <c r="Q654" s="320">
        <v>0</v>
      </c>
      <c r="R654" s="10"/>
      <c r="S654" s="3"/>
      <c r="T654" s="3"/>
      <c r="U654" s="320">
        <v>595.19000000000005</v>
      </c>
      <c r="V654" s="320">
        <v>0</v>
      </c>
      <c r="W654" s="320">
        <v>0</v>
      </c>
      <c r="X654" s="320">
        <v>0</v>
      </c>
      <c r="Y654" s="320">
        <v>0</v>
      </c>
      <c r="Z654" s="10"/>
      <c r="AA654" s="3"/>
      <c r="AB654" s="10" t="s">
        <v>389</v>
      </c>
      <c r="AC654" s="10"/>
      <c r="AD654" s="69" t="s">
        <v>124</v>
      </c>
      <c r="AE654" s="434">
        <v>48</v>
      </c>
      <c r="AF654" s="434">
        <v>14</v>
      </c>
      <c r="AG654" s="434">
        <v>8</v>
      </c>
      <c r="AH654" s="434">
        <v>4</v>
      </c>
      <c r="AI654" s="434">
        <v>3</v>
      </c>
      <c r="AJ654" s="23"/>
      <c r="AK654" s="3"/>
      <c r="AL654" s="3"/>
      <c r="AM654" s="366">
        <v>6552.04</v>
      </c>
      <c r="AN654" s="366">
        <v>956.08</v>
      </c>
      <c r="AO654" s="366">
        <v>20009.32</v>
      </c>
      <c r="AP654" s="366">
        <v>149.31</v>
      </c>
      <c r="AQ654" s="366">
        <v>493.95</v>
      </c>
      <c r="AR654" s="23"/>
      <c r="AS654" s="3"/>
      <c r="AT654" s="3"/>
      <c r="AU654" s="366">
        <v>136.50083333333299</v>
      </c>
      <c r="AV654" s="366">
        <v>19.918333333333301</v>
      </c>
      <c r="AW654" s="366">
        <v>425.73021276595699</v>
      </c>
      <c r="AX654" s="366">
        <v>3.1768085106382999</v>
      </c>
      <c r="AY654" s="366">
        <v>10.290625</v>
      </c>
      <c r="AZ654" s="23"/>
      <c r="BA654" s="3"/>
    </row>
    <row r="655" spans="1:53" s="426" customFormat="1" x14ac:dyDescent="0.2">
      <c r="A655" s="55"/>
      <c r="B655" s="10" t="s">
        <v>344</v>
      </c>
      <c r="C655" s="10"/>
      <c r="D655" s="69" t="s">
        <v>107</v>
      </c>
      <c r="E655" s="214">
        <v>5</v>
      </c>
      <c r="F655" s="214">
        <v>1</v>
      </c>
      <c r="G655" s="214">
        <v>1</v>
      </c>
      <c r="H655" s="214">
        <v>1</v>
      </c>
      <c r="I655" s="214">
        <v>2</v>
      </c>
      <c r="J655" s="10"/>
      <c r="K655" s="3"/>
      <c r="L655" s="3"/>
      <c r="M655" s="320">
        <v>957.23</v>
      </c>
      <c r="N655" s="320">
        <v>302.81</v>
      </c>
      <c r="O655" s="320">
        <v>261.01</v>
      </c>
      <c r="P655" s="320">
        <v>208.95</v>
      </c>
      <c r="Q655" s="320">
        <v>8395.9</v>
      </c>
      <c r="R655" s="10"/>
      <c r="S655" s="3"/>
      <c r="T655" s="3"/>
      <c r="U655" s="320">
        <v>159.53833333333299</v>
      </c>
      <c r="V655" s="320">
        <v>50.468333333333298</v>
      </c>
      <c r="W655" s="320">
        <v>43.501666666666701</v>
      </c>
      <c r="X655" s="320">
        <v>34.825000000000003</v>
      </c>
      <c r="Y655" s="320">
        <v>1399.31666666667</v>
      </c>
      <c r="Z655" s="10"/>
      <c r="AA655" s="3"/>
      <c r="AB655" s="10" t="s">
        <v>394</v>
      </c>
      <c r="AC655" s="10"/>
      <c r="AD655" s="69" t="s">
        <v>395</v>
      </c>
      <c r="AE655" s="434">
        <v>2</v>
      </c>
      <c r="AF655" s="434">
        <v>1</v>
      </c>
      <c r="AG655" s="434">
        <v>1</v>
      </c>
      <c r="AH655" s="434">
        <v>1</v>
      </c>
      <c r="AI655" s="434"/>
      <c r="AJ655" s="23"/>
      <c r="AK655" s="3"/>
      <c r="AL655" s="3"/>
      <c r="AM655" s="366">
        <v>144.12</v>
      </c>
      <c r="AN655" s="366">
        <v>81.849999999999994</v>
      </c>
      <c r="AO655" s="366">
        <v>141.47</v>
      </c>
      <c r="AP655" s="366">
        <v>22.63</v>
      </c>
      <c r="AQ655" s="366">
        <v>0</v>
      </c>
      <c r="AR655" s="23"/>
      <c r="AS655" s="3"/>
      <c r="AT655" s="3"/>
      <c r="AU655" s="366">
        <v>72.06</v>
      </c>
      <c r="AV655" s="366">
        <v>40.924999999999997</v>
      </c>
      <c r="AW655" s="366">
        <v>141.47</v>
      </c>
      <c r="AX655" s="366">
        <v>11.315</v>
      </c>
      <c r="AY655" s="366">
        <v>0</v>
      </c>
      <c r="AZ655" s="23"/>
      <c r="BA655" s="3"/>
    </row>
    <row r="656" spans="1:53" s="426" customFormat="1" x14ac:dyDescent="0.2">
      <c r="A656" s="55"/>
      <c r="B656" s="10" t="s">
        <v>346</v>
      </c>
      <c r="C656" s="10"/>
      <c r="D656" s="69" t="s">
        <v>107</v>
      </c>
      <c r="E656" s="214">
        <v>2</v>
      </c>
      <c r="F656" s="214">
        <v>1</v>
      </c>
      <c r="G656" s="214">
        <v>2</v>
      </c>
      <c r="H656" s="214">
        <v>2</v>
      </c>
      <c r="I656" s="214">
        <v>2</v>
      </c>
      <c r="J656" s="10"/>
      <c r="K656" s="3"/>
      <c r="L656" s="3"/>
      <c r="M656" s="320">
        <v>240.42</v>
      </c>
      <c r="N656" s="320">
        <v>6.46</v>
      </c>
      <c r="O656" s="320">
        <v>312.67</v>
      </c>
      <c r="P656" s="320">
        <v>225.99</v>
      </c>
      <c r="Q656" s="320">
        <v>3431.65</v>
      </c>
      <c r="R656" s="10"/>
      <c r="S656" s="3"/>
      <c r="T656" s="3"/>
      <c r="U656" s="320">
        <v>120.21</v>
      </c>
      <c r="V656" s="320">
        <v>3.23</v>
      </c>
      <c r="W656" s="320">
        <v>156.33500000000001</v>
      </c>
      <c r="X656" s="320">
        <v>112.995</v>
      </c>
      <c r="Y656" s="320">
        <v>1715.825</v>
      </c>
      <c r="Z656" s="10"/>
      <c r="AA656" s="3"/>
      <c r="AB656" s="10" t="s">
        <v>396</v>
      </c>
      <c r="AC656" s="10"/>
      <c r="AD656" s="69" t="s">
        <v>86</v>
      </c>
      <c r="AE656" s="434">
        <v>4</v>
      </c>
      <c r="AF656" s="434">
        <v>3</v>
      </c>
      <c r="AG656" s="434">
        <v>1</v>
      </c>
      <c r="AH656" s="434">
        <v>1</v>
      </c>
      <c r="AI656" s="434">
        <v>1</v>
      </c>
      <c r="AJ656" s="23"/>
      <c r="AK656" s="3"/>
      <c r="AL656" s="3"/>
      <c r="AM656" s="366">
        <v>1370.71</v>
      </c>
      <c r="AN656" s="366">
        <v>920.34</v>
      </c>
      <c r="AO656" s="366">
        <v>37.85</v>
      </c>
      <c r="AP656" s="366">
        <v>47.05</v>
      </c>
      <c r="AQ656" s="366">
        <v>95.41</v>
      </c>
      <c r="AR656" s="23"/>
      <c r="AS656" s="3"/>
      <c r="AT656" s="3"/>
      <c r="AU656" s="366">
        <v>342.67750000000001</v>
      </c>
      <c r="AV656" s="366">
        <v>230.08500000000001</v>
      </c>
      <c r="AW656" s="366">
        <v>9.4625000000000004</v>
      </c>
      <c r="AX656" s="366">
        <v>11.762499999999999</v>
      </c>
      <c r="AY656" s="366">
        <v>23.852499999999999</v>
      </c>
      <c r="AZ656" s="23"/>
      <c r="BA656" s="3"/>
    </row>
    <row r="657" spans="1:53" s="426" customFormat="1" x14ac:dyDescent="0.2">
      <c r="A657" s="55"/>
      <c r="B657" s="10" t="s">
        <v>348</v>
      </c>
      <c r="C657" s="10"/>
      <c r="D657" s="69" t="s">
        <v>349</v>
      </c>
      <c r="E657" s="214">
        <v>86</v>
      </c>
      <c r="F657" s="214">
        <v>67</v>
      </c>
      <c r="G657" s="214">
        <v>52</v>
      </c>
      <c r="H657" s="214">
        <v>46</v>
      </c>
      <c r="I657" s="214">
        <v>48</v>
      </c>
      <c r="J657" s="10"/>
      <c r="K657" s="3"/>
      <c r="L657" s="3"/>
      <c r="M657" s="320">
        <v>14402.42</v>
      </c>
      <c r="N657" s="320">
        <v>8354.66</v>
      </c>
      <c r="O657" s="320">
        <v>5263.82</v>
      </c>
      <c r="P657" s="320">
        <v>6419.59</v>
      </c>
      <c r="Q657" s="320">
        <v>44741.760000000002</v>
      </c>
      <c r="R657" s="10"/>
      <c r="S657" s="3"/>
      <c r="T657" s="3"/>
      <c r="U657" s="320">
        <v>130.93109090909101</v>
      </c>
      <c r="V657" s="320">
        <v>75.951454545454496</v>
      </c>
      <c r="W657" s="320">
        <v>47.852909090909101</v>
      </c>
      <c r="X657" s="320">
        <v>58.359909090909099</v>
      </c>
      <c r="Y657" s="320">
        <v>406.74327272727299</v>
      </c>
      <c r="Z657" s="10"/>
      <c r="AA657" s="3"/>
      <c r="AB657" s="10" t="s">
        <v>397</v>
      </c>
      <c r="AC657" s="10"/>
      <c r="AD657" s="69" t="s">
        <v>187</v>
      </c>
      <c r="AE657" s="434">
        <v>1</v>
      </c>
      <c r="AF657" s="434"/>
      <c r="AG657" s="434"/>
      <c r="AH657" s="434"/>
      <c r="AI657" s="434">
        <v>1</v>
      </c>
      <c r="AJ657" s="23"/>
      <c r="AK657" s="3"/>
      <c r="AL657" s="3"/>
      <c r="AM657" s="366">
        <v>67.150000000000006</v>
      </c>
      <c r="AN657" s="366">
        <v>0</v>
      </c>
      <c r="AO657" s="366">
        <v>0</v>
      </c>
      <c r="AP657" s="366">
        <v>0</v>
      </c>
      <c r="AQ657" s="366">
        <v>2.29</v>
      </c>
      <c r="AR657" s="23"/>
      <c r="AS657" s="3"/>
      <c r="AT657" s="3"/>
      <c r="AU657" s="366">
        <v>67.150000000000006</v>
      </c>
      <c r="AV657" s="366">
        <v>0</v>
      </c>
      <c r="AW657" s="366">
        <v>0</v>
      </c>
      <c r="AX657" s="366">
        <v>0</v>
      </c>
      <c r="AY657" s="366">
        <v>2.29</v>
      </c>
      <c r="AZ657" s="23"/>
      <c r="BA657" s="3"/>
    </row>
    <row r="658" spans="1:53" s="426" customFormat="1" x14ac:dyDescent="0.2">
      <c r="A658" s="55"/>
      <c r="B658" s="10" t="s">
        <v>350</v>
      </c>
      <c r="C658" s="10"/>
      <c r="D658" s="69" t="s">
        <v>187</v>
      </c>
      <c r="E658" s="214">
        <v>69</v>
      </c>
      <c r="F658" s="214">
        <v>41</v>
      </c>
      <c r="G658" s="214">
        <v>9</v>
      </c>
      <c r="H658" s="214">
        <v>26</v>
      </c>
      <c r="I658" s="214">
        <v>36</v>
      </c>
      <c r="J658" s="10"/>
      <c r="K658" s="3"/>
      <c r="L658" s="3"/>
      <c r="M658" s="320">
        <v>17471.71</v>
      </c>
      <c r="N658" s="320">
        <v>9900.49</v>
      </c>
      <c r="O658" s="320">
        <v>1850.42</v>
      </c>
      <c r="P658" s="320">
        <v>6379.43</v>
      </c>
      <c r="Q658" s="320">
        <v>45623.71</v>
      </c>
      <c r="R658" s="10"/>
      <c r="S658" s="3"/>
      <c r="T658" s="3"/>
      <c r="U658" s="320">
        <v>203.15941860465099</v>
      </c>
      <c r="V658" s="320">
        <v>115.121976744186</v>
      </c>
      <c r="W658" s="320">
        <v>37.763673469387797</v>
      </c>
      <c r="X658" s="320">
        <v>75.945595238095194</v>
      </c>
      <c r="Y658" s="320">
        <v>530.50825581395304</v>
      </c>
      <c r="Z658" s="10"/>
      <c r="AA658" s="3"/>
      <c r="AB658" s="10" t="s">
        <v>397</v>
      </c>
      <c r="AC658" s="10"/>
      <c r="AD658" s="69" t="s">
        <v>120</v>
      </c>
      <c r="AE658" s="434">
        <v>148</v>
      </c>
      <c r="AF658" s="434">
        <v>81</v>
      </c>
      <c r="AG658" s="434">
        <v>55</v>
      </c>
      <c r="AH658" s="434">
        <v>43</v>
      </c>
      <c r="AI658" s="434">
        <v>46</v>
      </c>
      <c r="AJ658" s="23"/>
      <c r="AK658" s="3"/>
      <c r="AL658" s="3"/>
      <c r="AM658" s="366">
        <v>75179.850000000006</v>
      </c>
      <c r="AN658" s="366">
        <v>10898.74</v>
      </c>
      <c r="AO658" s="366">
        <v>17987.8</v>
      </c>
      <c r="AP658" s="366">
        <v>16352.34</v>
      </c>
      <c r="AQ658" s="366">
        <v>58363.31</v>
      </c>
      <c r="AR658" s="23"/>
      <c r="AS658" s="3"/>
      <c r="AT658" s="3"/>
      <c r="AU658" s="366">
        <v>478.85254777070099</v>
      </c>
      <c r="AV658" s="366">
        <v>69.418726114649701</v>
      </c>
      <c r="AW658" s="366">
        <v>117.567320261438</v>
      </c>
      <c r="AX658" s="366">
        <v>106.184025974026</v>
      </c>
      <c r="AY658" s="366">
        <v>374.12378205128198</v>
      </c>
      <c r="AZ658" s="23"/>
      <c r="BA658" s="3"/>
    </row>
    <row r="659" spans="1:53" s="426" customFormat="1" x14ac:dyDescent="0.2">
      <c r="A659" s="55"/>
      <c r="B659" s="10" t="s">
        <v>351</v>
      </c>
      <c r="C659" s="10"/>
      <c r="D659" s="69" t="s">
        <v>93</v>
      </c>
      <c r="E659" s="214">
        <v>1</v>
      </c>
      <c r="F659" s="214">
        <v>1</v>
      </c>
      <c r="G659" s="214">
        <v>1</v>
      </c>
      <c r="H659" s="214">
        <v>1</v>
      </c>
      <c r="I659" s="214">
        <v>1</v>
      </c>
      <c r="J659" s="10"/>
      <c r="K659" s="3"/>
      <c r="L659" s="3"/>
      <c r="M659" s="320">
        <v>52.64</v>
      </c>
      <c r="N659" s="320">
        <v>19.760000000000002</v>
      </c>
      <c r="O659" s="320">
        <v>19.59</v>
      </c>
      <c r="P659" s="320">
        <v>18.649999999999999</v>
      </c>
      <c r="Q659" s="320">
        <v>147.96</v>
      </c>
      <c r="R659" s="10"/>
      <c r="S659" s="3"/>
      <c r="T659" s="3"/>
      <c r="U659" s="320">
        <v>52.64</v>
      </c>
      <c r="V659" s="320">
        <v>19.760000000000002</v>
      </c>
      <c r="W659" s="320">
        <v>19.59</v>
      </c>
      <c r="X659" s="320">
        <v>18.649999999999999</v>
      </c>
      <c r="Y659" s="320">
        <v>147.96</v>
      </c>
      <c r="Z659" s="10"/>
      <c r="AA659" s="3"/>
      <c r="AB659" s="10" t="s">
        <v>398</v>
      </c>
      <c r="AC659" s="10"/>
      <c r="AD659" s="69" t="s">
        <v>97</v>
      </c>
      <c r="AE659" s="434">
        <v>17</v>
      </c>
      <c r="AF659" s="434">
        <v>3</v>
      </c>
      <c r="AG659" s="434">
        <v>1</v>
      </c>
      <c r="AH659" s="434">
        <v>1</v>
      </c>
      <c r="AI659" s="434">
        <v>1</v>
      </c>
      <c r="AJ659" s="23"/>
      <c r="AK659" s="3"/>
      <c r="AL659" s="3"/>
      <c r="AM659" s="366">
        <v>5456.84</v>
      </c>
      <c r="AN659" s="366">
        <v>268.95</v>
      </c>
      <c r="AO659" s="366">
        <v>71.25</v>
      </c>
      <c r="AP659" s="366">
        <v>129.77000000000001</v>
      </c>
      <c r="AQ659" s="366">
        <v>74.03</v>
      </c>
      <c r="AR659" s="23"/>
      <c r="AS659" s="3"/>
      <c r="AT659" s="3"/>
      <c r="AU659" s="366">
        <v>320.99058823529401</v>
      </c>
      <c r="AV659" s="366">
        <v>15.8205882352941</v>
      </c>
      <c r="AW659" s="366">
        <v>4.1911764705882399</v>
      </c>
      <c r="AX659" s="366">
        <v>7.6335294117647097</v>
      </c>
      <c r="AY659" s="366">
        <v>4.3547058823529401</v>
      </c>
      <c r="AZ659" s="23"/>
      <c r="BA659" s="3"/>
    </row>
    <row r="660" spans="1:53" s="426" customFormat="1" x14ac:dyDescent="0.2">
      <c r="A660" s="55"/>
      <c r="B660" s="10" t="s">
        <v>354</v>
      </c>
      <c r="C660" s="10"/>
      <c r="D660" s="69" t="s">
        <v>154</v>
      </c>
      <c r="E660" s="214">
        <v>114</v>
      </c>
      <c r="F660" s="214">
        <v>115</v>
      </c>
      <c r="G660" s="214">
        <v>68</v>
      </c>
      <c r="H660" s="214">
        <v>71</v>
      </c>
      <c r="I660" s="214">
        <v>86</v>
      </c>
      <c r="J660" s="10"/>
      <c r="K660" s="3"/>
      <c r="L660" s="3"/>
      <c r="M660" s="320">
        <v>27541.93</v>
      </c>
      <c r="N660" s="320">
        <v>17679.900000000001</v>
      </c>
      <c r="O660" s="320">
        <v>7873.82</v>
      </c>
      <c r="P660" s="320">
        <v>7619.52</v>
      </c>
      <c r="Q660" s="320">
        <v>94656.36</v>
      </c>
      <c r="R660" s="10"/>
      <c r="S660" s="3"/>
      <c r="T660" s="3"/>
      <c r="U660" s="320">
        <v>153.86553072625699</v>
      </c>
      <c r="V660" s="320">
        <v>98.7703910614526</v>
      </c>
      <c r="W660" s="320">
        <v>52.844429530201303</v>
      </c>
      <c r="X660" s="320">
        <v>42.806292134831402</v>
      </c>
      <c r="Y660" s="320">
        <v>531.77730337078594</v>
      </c>
      <c r="Z660" s="10"/>
      <c r="AA660" s="3"/>
      <c r="AB660" s="10" t="s">
        <v>399</v>
      </c>
      <c r="AC660" s="10"/>
      <c r="AD660" s="69" t="s">
        <v>100</v>
      </c>
      <c r="AE660" s="434">
        <v>2</v>
      </c>
      <c r="AF660" s="434"/>
      <c r="AG660" s="434"/>
      <c r="AH660" s="434"/>
      <c r="AI660" s="434"/>
      <c r="AJ660" s="23"/>
      <c r="AK660" s="3"/>
      <c r="AL660" s="3"/>
      <c r="AM660" s="366">
        <v>1497.81</v>
      </c>
      <c r="AN660" s="366">
        <v>0</v>
      </c>
      <c r="AO660" s="366">
        <v>0</v>
      </c>
      <c r="AP660" s="366">
        <v>0</v>
      </c>
      <c r="AQ660" s="366">
        <v>0</v>
      </c>
      <c r="AR660" s="23"/>
      <c r="AS660" s="3"/>
      <c r="AT660" s="3"/>
      <c r="AU660" s="366">
        <v>748.90499999999997</v>
      </c>
      <c r="AV660" s="366">
        <v>0</v>
      </c>
      <c r="AW660" s="366">
        <v>0</v>
      </c>
      <c r="AX660" s="366">
        <v>0</v>
      </c>
      <c r="AY660" s="366">
        <v>0</v>
      </c>
      <c r="AZ660" s="23"/>
      <c r="BA660" s="3"/>
    </row>
    <row r="661" spans="1:53" s="426" customFormat="1" x14ac:dyDescent="0.2">
      <c r="A661" s="55"/>
      <c r="B661" s="10" t="s">
        <v>355</v>
      </c>
      <c r="C661" s="10"/>
      <c r="D661" s="69" t="s">
        <v>175</v>
      </c>
      <c r="E661" s="214">
        <v>283</v>
      </c>
      <c r="F661" s="214">
        <v>210</v>
      </c>
      <c r="G661" s="214">
        <v>94</v>
      </c>
      <c r="H661" s="214">
        <v>182</v>
      </c>
      <c r="I661" s="214">
        <v>224</v>
      </c>
      <c r="J661" s="10"/>
      <c r="K661" s="3"/>
      <c r="L661" s="3"/>
      <c r="M661" s="320">
        <v>53466.39</v>
      </c>
      <c r="N661" s="320">
        <v>32864.42</v>
      </c>
      <c r="O661" s="320">
        <v>14303.14</v>
      </c>
      <c r="P661" s="320">
        <v>48385.96</v>
      </c>
      <c r="Q661" s="320">
        <v>328334.38</v>
      </c>
      <c r="R661" s="10"/>
      <c r="S661" s="3"/>
      <c r="T661" s="3"/>
      <c r="U661" s="320">
        <v>137.44573264781499</v>
      </c>
      <c r="V661" s="320">
        <v>84.484370179948499</v>
      </c>
      <c r="W661" s="320">
        <v>74.885549738219893</v>
      </c>
      <c r="X661" s="320">
        <v>125.352227979275</v>
      </c>
      <c r="Y661" s="320">
        <v>859.51408376963502</v>
      </c>
      <c r="Z661" s="10"/>
      <c r="AA661" s="3"/>
      <c r="AB661" s="10" t="s">
        <v>399</v>
      </c>
      <c r="AC661" s="10"/>
      <c r="AD661" s="69" t="s">
        <v>77</v>
      </c>
      <c r="AE661" s="434">
        <v>13</v>
      </c>
      <c r="AF661" s="434">
        <v>7</v>
      </c>
      <c r="AG661" s="434">
        <v>6</v>
      </c>
      <c r="AH661" s="434">
        <v>5</v>
      </c>
      <c r="AI661" s="434">
        <v>6</v>
      </c>
      <c r="AJ661" s="23"/>
      <c r="AK661" s="3"/>
      <c r="AL661" s="3"/>
      <c r="AM661" s="366">
        <v>1977.56</v>
      </c>
      <c r="AN661" s="366">
        <v>829.12</v>
      </c>
      <c r="AO661" s="366">
        <v>458.1</v>
      </c>
      <c r="AP661" s="366">
        <v>276.82</v>
      </c>
      <c r="AQ661" s="366">
        <v>2862.29</v>
      </c>
      <c r="AR661" s="23"/>
      <c r="AS661" s="3"/>
      <c r="AT661" s="3"/>
      <c r="AU661" s="366">
        <v>141.254285714286</v>
      </c>
      <c r="AV661" s="366">
        <v>59.222857142857201</v>
      </c>
      <c r="AW661" s="366">
        <v>32.721428571428604</v>
      </c>
      <c r="AX661" s="366">
        <v>19.772857142857099</v>
      </c>
      <c r="AY661" s="366">
        <v>220.17615384615399</v>
      </c>
      <c r="AZ661" s="23"/>
      <c r="BA661" s="3"/>
    </row>
    <row r="662" spans="1:53" s="426" customFormat="1" x14ac:dyDescent="0.2">
      <c r="A662" s="55"/>
      <c r="B662" s="10" t="s">
        <v>356</v>
      </c>
      <c r="C662" s="10"/>
      <c r="D662" s="69" t="s">
        <v>203</v>
      </c>
      <c r="E662" s="214">
        <v>179</v>
      </c>
      <c r="F662" s="214">
        <v>107</v>
      </c>
      <c r="G662" s="214">
        <v>78</v>
      </c>
      <c r="H662" s="214">
        <v>68</v>
      </c>
      <c r="I662" s="214">
        <v>85</v>
      </c>
      <c r="J662" s="10"/>
      <c r="K662" s="3"/>
      <c r="L662" s="3"/>
      <c r="M662" s="320">
        <v>35258.199999999997</v>
      </c>
      <c r="N662" s="320">
        <v>13944.83</v>
      </c>
      <c r="O662" s="320">
        <v>8595.15</v>
      </c>
      <c r="P662" s="320">
        <v>9608.11</v>
      </c>
      <c r="Q662" s="320">
        <v>83332.509999999995</v>
      </c>
      <c r="R662" s="10"/>
      <c r="S662" s="3"/>
      <c r="T662" s="3"/>
      <c r="U662" s="320">
        <v>164.757943925234</v>
      </c>
      <c r="V662" s="320">
        <v>65.162757009345796</v>
      </c>
      <c r="W662" s="320">
        <v>41.724029126213601</v>
      </c>
      <c r="X662" s="320">
        <v>46.415990338164299</v>
      </c>
      <c r="Y662" s="320">
        <v>391.23244131455402</v>
      </c>
      <c r="Z662" s="10"/>
      <c r="AA662" s="3"/>
      <c r="AB662" s="10" t="s">
        <v>400</v>
      </c>
      <c r="AC662" s="10"/>
      <c r="AD662" s="69" t="s">
        <v>388</v>
      </c>
      <c r="AE662" s="434">
        <v>4</v>
      </c>
      <c r="AF662" s="434">
        <v>2</v>
      </c>
      <c r="AG662" s="434">
        <v>2</v>
      </c>
      <c r="AH662" s="434">
        <v>3</v>
      </c>
      <c r="AI662" s="434">
        <v>3</v>
      </c>
      <c r="AJ662" s="23"/>
      <c r="AK662" s="3"/>
      <c r="AL662" s="3"/>
      <c r="AM662" s="366">
        <v>195.53</v>
      </c>
      <c r="AN662" s="366">
        <v>39.450000000000003</v>
      </c>
      <c r="AO662" s="366">
        <v>166.6</v>
      </c>
      <c r="AP662" s="366">
        <v>331.79</v>
      </c>
      <c r="AQ662" s="366">
        <v>9721.36</v>
      </c>
      <c r="AR662" s="23"/>
      <c r="AS662" s="3"/>
      <c r="AT662" s="3"/>
      <c r="AU662" s="366">
        <v>48.8825</v>
      </c>
      <c r="AV662" s="366">
        <v>9.8625000000000007</v>
      </c>
      <c r="AW662" s="366">
        <v>55.533333333333303</v>
      </c>
      <c r="AX662" s="366">
        <v>82.947500000000005</v>
      </c>
      <c r="AY662" s="366">
        <v>2430.34</v>
      </c>
      <c r="AZ662" s="23"/>
      <c r="BA662" s="3"/>
    </row>
    <row r="663" spans="1:53" s="426" customFormat="1" x14ac:dyDescent="0.2">
      <c r="A663" s="55"/>
      <c r="B663" s="10" t="s">
        <v>358</v>
      </c>
      <c r="C663" s="10"/>
      <c r="D663" s="69" t="s">
        <v>359</v>
      </c>
      <c r="E663" s="214">
        <v>13</v>
      </c>
      <c r="F663" s="214">
        <v>20</v>
      </c>
      <c r="G663" s="214">
        <v>17</v>
      </c>
      <c r="H663" s="214">
        <v>15</v>
      </c>
      <c r="I663" s="214">
        <v>14</v>
      </c>
      <c r="J663" s="10"/>
      <c r="K663" s="3"/>
      <c r="L663" s="3"/>
      <c r="M663" s="320">
        <v>1883.31</v>
      </c>
      <c r="N663" s="320">
        <v>3371.1</v>
      </c>
      <c r="O663" s="320">
        <v>1916.52</v>
      </c>
      <c r="P663" s="320">
        <v>1316.55</v>
      </c>
      <c r="Q663" s="320">
        <v>20495.689999999999</v>
      </c>
      <c r="R663" s="10"/>
      <c r="S663" s="3"/>
      <c r="T663" s="3"/>
      <c r="U663" s="320">
        <v>53.8088571428571</v>
      </c>
      <c r="V663" s="320">
        <v>96.317142857142898</v>
      </c>
      <c r="W663" s="320">
        <v>63.884</v>
      </c>
      <c r="X663" s="320">
        <v>38.722058823529402</v>
      </c>
      <c r="Y663" s="320">
        <v>585.59114285714304</v>
      </c>
      <c r="Z663" s="10"/>
      <c r="AA663" s="3"/>
      <c r="AB663" s="10" t="s">
        <v>402</v>
      </c>
      <c r="AC663" s="10"/>
      <c r="AD663" s="69" t="s">
        <v>383</v>
      </c>
      <c r="AE663" s="434">
        <v>16</v>
      </c>
      <c r="AF663" s="434">
        <v>12</v>
      </c>
      <c r="AG663" s="434">
        <v>1</v>
      </c>
      <c r="AH663" s="434">
        <v>7</v>
      </c>
      <c r="AI663" s="434">
        <v>10</v>
      </c>
      <c r="AJ663" s="23"/>
      <c r="AK663" s="3"/>
      <c r="AL663" s="3"/>
      <c r="AM663" s="366">
        <v>6275.43</v>
      </c>
      <c r="AN663" s="366">
        <v>2398.9</v>
      </c>
      <c r="AO663" s="366">
        <v>405.06</v>
      </c>
      <c r="AP663" s="366">
        <v>1432.31</v>
      </c>
      <c r="AQ663" s="366">
        <v>8249.4599999999991</v>
      </c>
      <c r="AR663" s="23"/>
      <c r="AS663" s="3"/>
      <c r="AT663" s="3"/>
      <c r="AU663" s="366">
        <v>369.14294117647103</v>
      </c>
      <c r="AV663" s="366">
        <v>141.111764705882</v>
      </c>
      <c r="AW663" s="366">
        <v>50.6325</v>
      </c>
      <c r="AX663" s="366">
        <v>84.253529411764703</v>
      </c>
      <c r="AY663" s="366">
        <v>485.26235294117703</v>
      </c>
      <c r="AZ663" s="23"/>
      <c r="BA663" s="3"/>
    </row>
    <row r="664" spans="1:53" s="426" customFormat="1" x14ac:dyDescent="0.2">
      <c r="A664" s="55"/>
      <c r="B664" s="10" t="s">
        <v>360</v>
      </c>
      <c r="C664" s="10"/>
      <c r="D664" s="69" t="s">
        <v>110</v>
      </c>
      <c r="E664" s="214">
        <v>3</v>
      </c>
      <c r="F664" s="214">
        <v>3</v>
      </c>
      <c r="G664" s="214">
        <v>3</v>
      </c>
      <c r="H664" s="214">
        <v>2</v>
      </c>
      <c r="I664" s="214">
        <v>2</v>
      </c>
      <c r="J664" s="10"/>
      <c r="K664" s="3"/>
      <c r="L664" s="3"/>
      <c r="M664" s="320">
        <v>663.47</v>
      </c>
      <c r="N664" s="320">
        <v>697.88</v>
      </c>
      <c r="O664" s="320">
        <v>450.37</v>
      </c>
      <c r="P664" s="320">
        <v>258.26</v>
      </c>
      <c r="Q664" s="320">
        <v>646.37</v>
      </c>
      <c r="R664" s="10"/>
      <c r="S664" s="3"/>
      <c r="T664" s="3"/>
      <c r="U664" s="320">
        <v>221.15666666666701</v>
      </c>
      <c r="V664" s="320">
        <v>232.62666666666701</v>
      </c>
      <c r="W664" s="320">
        <v>150.12333333333299</v>
      </c>
      <c r="X664" s="320">
        <v>86.086666666666702</v>
      </c>
      <c r="Y664" s="320">
        <v>215.45666666666699</v>
      </c>
      <c r="Z664" s="10"/>
      <c r="AA664" s="3"/>
      <c r="AB664" s="10" t="s">
        <v>403</v>
      </c>
      <c r="AC664" s="10"/>
      <c r="AD664" s="69" t="s">
        <v>175</v>
      </c>
      <c r="AE664" s="434">
        <v>267</v>
      </c>
      <c r="AF664" s="434">
        <v>140</v>
      </c>
      <c r="AG664" s="434">
        <v>92</v>
      </c>
      <c r="AH664" s="434">
        <v>83</v>
      </c>
      <c r="AI664" s="434">
        <v>81</v>
      </c>
      <c r="AJ664" s="23"/>
      <c r="AK664" s="3"/>
      <c r="AL664" s="3"/>
      <c r="AM664" s="366">
        <v>303679.19</v>
      </c>
      <c r="AN664" s="366">
        <v>193518.52</v>
      </c>
      <c r="AO664" s="366">
        <v>34481.72</v>
      </c>
      <c r="AP664" s="366">
        <v>18812.63</v>
      </c>
      <c r="AQ664" s="366">
        <v>73763.81</v>
      </c>
      <c r="AR664" s="23"/>
      <c r="AS664" s="3"/>
      <c r="AT664" s="3"/>
      <c r="AU664" s="366">
        <v>1100.2869202898601</v>
      </c>
      <c r="AV664" s="366">
        <v>701.15405797101403</v>
      </c>
      <c r="AW664" s="366">
        <v>132.113869731801</v>
      </c>
      <c r="AX664" s="366">
        <v>70.724172932330802</v>
      </c>
      <c r="AY664" s="366">
        <v>268.23203636363598</v>
      </c>
      <c r="AZ664" s="23"/>
      <c r="BA664" s="3"/>
    </row>
    <row r="665" spans="1:53" s="426" customFormat="1" x14ac:dyDescent="0.2">
      <c r="A665" s="55"/>
      <c r="B665" s="10" t="s">
        <v>361</v>
      </c>
      <c r="C665" s="10"/>
      <c r="D665" s="69" t="s">
        <v>363</v>
      </c>
      <c r="E665" s="214">
        <v>63</v>
      </c>
      <c r="F665" s="214">
        <v>40</v>
      </c>
      <c r="G665" s="214">
        <v>32</v>
      </c>
      <c r="H665" s="214">
        <v>29</v>
      </c>
      <c r="I665" s="214">
        <v>38</v>
      </c>
      <c r="J665" s="10"/>
      <c r="K665" s="3"/>
      <c r="L665" s="3"/>
      <c r="M665" s="320">
        <v>12101.71</v>
      </c>
      <c r="N665" s="320">
        <v>5303.91</v>
      </c>
      <c r="O665" s="320">
        <v>3109.97</v>
      </c>
      <c r="P665" s="320">
        <v>4764.16</v>
      </c>
      <c r="Q665" s="320">
        <v>20000.72</v>
      </c>
      <c r="R665" s="10"/>
      <c r="S665" s="3"/>
      <c r="T665" s="3"/>
      <c r="U665" s="320">
        <v>168.079305555556</v>
      </c>
      <c r="V665" s="320">
        <v>73.665416666666701</v>
      </c>
      <c r="W665" s="320">
        <v>43.802394366197198</v>
      </c>
      <c r="X665" s="320">
        <v>66.168888888888901</v>
      </c>
      <c r="Y665" s="320">
        <v>277.78777777777799</v>
      </c>
      <c r="Z665" s="10"/>
      <c r="AA665" s="3"/>
      <c r="AB665" s="10" t="s">
        <v>405</v>
      </c>
      <c r="AC665" s="10"/>
      <c r="AD665" s="69" t="s">
        <v>393</v>
      </c>
      <c r="AE665" s="434">
        <v>3</v>
      </c>
      <c r="AF665" s="434">
        <v>3</v>
      </c>
      <c r="AG665" s="434">
        <v>2</v>
      </c>
      <c r="AH665" s="434">
        <v>3</v>
      </c>
      <c r="AI665" s="434">
        <v>1</v>
      </c>
      <c r="AJ665" s="23"/>
      <c r="AK665" s="3"/>
      <c r="AL665" s="3"/>
      <c r="AM665" s="366">
        <v>93.3</v>
      </c>
      <c r="AN665" s="366">
        <v>91.01</v>
      </c>
      <c r="AO665" s="366">
        <v>63.15</v>
      </c>
      <c r="AP665" s="366">
        <v>138.08000000000001</v>
      </c>
      <c r="AQ665" s="366">
        <v>300.45999999999998</v>
      </c>
      <c r="AR665" s="23"/>
      <c r="AS665" s="3"/>
      <c r="AT665" s="3"/>
      <c r="AU665" s="366">
        <v>31.1</v>
      </c>
      <c r="AV665" s="366">
        <v>30.336666666666702</v>
      </c>
      <c r="AW665" s="366">
        <v>31.574999999999999</v>
      </c>
      <c r="AX665" s="366">
        <v>46.026666666666699</v>
      </c>
      <c r="AY665" s="366">
        <v>100.15333333333299</v>
      </c>
      <c r="AZ665" s="23"/>
      <c r="BA665" s="3"/>
    </row>
    <row r="666" spans="1:53" s="426" customFormat="1" x14ac:dyDescent="0.2">
      <c r="A666" s="55"/>
      <c r="B666" s="10" t="s">
        <v>364</v>
      </c>
      <c r="C666" s="10"/>
      <c r="D666" s="69" t="s">
        <v>203</v>
      </c>
      <c r="E666" s="214">
        <v>2440</v>
      </c>
      <c r="F666" s="214">
        <v>1684</v>
      </c>
      <c r="G666" s="214">
        <v>1390</v>
      </c>
      <c r="H666" s="214">
        <v>1254</v>
      </c>
      <c r="I666" s="214">
        <v>1503</v>
      </c>
      <c r="J666" s="10"/>
      <c r="K666" s="3"/>
      <c r="L666" s="3"/>
      <c r="M666" s="320">
        <v>405588.81</v>
      </c>
      <c r="N666" s="320">
        <v>200299.9</v>
      </c>
      <c r="O666" s="320">
        <v>124755.66</v>
      </c>
      <c r="P666" s="320">
        <v>127543.25</v>
      </c>
      <c r="Q666" s="320">
        <v>1315577.79</v>
      </c>
      <c r="R666" s="10"/>
      <c r="S666" s="3"/>
      <c r="T666" s="3"/>
      <c r="U666" s="320">
        <v>145.00851269217</v>
      </c>
      <c r="V666" s="320">
        <v>71.612406149445903</v>
      </c>
      <c r="W666" s="320">
        <v>45.698043956044003</v>
      </c>
      <c r="X666" s="320">
        <v>46.599652904640102</v>
      </c>
      <c r="Y666" s="320">
        <v>472.04082884822498</v>
      </c>
      <c r="Z666" s="10"/>
      <c r="AA666" s="3"/>
      <c r="AB666" s="10" t="s">
        <v>407</v>
      </c>
      <c r="AC666" s="10"/>
      <c r="AD666" s="69" t="s">
        <v>155</v>
      </c>
      <c r="AE666" s="434">
        <v>18</v>
      </c>
      <c r="AF666" s="434">
        <v>7</v>
      </c>
      <c r="AG666" s="434">
        <v>4</v>
      </c>
      <c r="AH666" s="434">
        <v>4</v>
      </c>
      <c r="AI666" s="434">
        <v>3</v>
      </c>
      <c r="AJ666" s="23"/>
      <c r="AK666" s="3"/>
      <c r="AL666" s="3"/>
      <c r="AM666" s="366">
        <v>8381.68</v>
      </c>
      <c r="AN666" s="366">
        <v>858.01</v>
      </c>
      <c r="AO666" s="366">
        <v>675.38</v>
      </c>
      <c r="AP666" s="366">
        <v>538.53</v>
      </c>
      <c r="AQ666" s="366">
        <v>1382.88</v>
      </c>
      <c r="AR666" s="23"/>
      <c r="AS666" s="3"/>
      <c r="AT666" s="3"/>
      <c r="AU666" s="366">
        <v>465.64888888888902</v>
      </c>
      <c r="AV666" s="366">
        <v>47.6672222222222</v>
      </c>
      <c r="AW666" s="366">
        <v>39.728235294117702</v>
      </c>
      <c r="AX666" s="366">
        <v>29.918333333333301</v>
      </c>
      <c r="AY666" s="366">
        <v>76.826666666666696</v>
      </c>
      <c r="AZ666" s="23"/>
      <c r="BA666" s="3"/>
    </row>
    <row r="667" spans="1:53" s="426" customFormat="1" x14ac:dyDescent="0.2">
      <c r="A667" s="55"/>
      <c r="B667" s="10" t="s">
        <v>366</v>
      </c>
      <c r="C667" s="10"/>
      <c r="D667" s="69" t="s">
        <v>367</v>
      </c>
      <c r="E667" s="214">
        <v>195</v>
      </c>
      <c r="F667" s="214">
        <v>117</v>
      </c>
      <c r="G667" s="214">
        <v>65</v>
      </c>
      <c r="H667" s="214">
        <v>92</v>
      </c>
      <c r="I667" s="214">
        <v>97</v>
      </c>
      <c r="J667" s="10"/>
      <c r="K667" s="3"/>
      <c r="L667" s="3"/>
      <c r="M667" s="320">
        <v>38199.97</v>
      </c>
      <c r="N667" s="320">
        <v>13900.73</v>
      </c>
      <c r="O667" s="320">
        <v>7360.76</v>
      </c>
      <c r="P667" s="320">
        <v>17104.36</v>
      </c>
      <c r="Q667" s="320">
        <v>104266.11</v>
      </c>
      <c r="R667" s="10"/>
      <c r="S667" s="3"/>
      <c r="T667" s="3"/>
      <c r="U667" s="320">
        <v>168.28180616740099</v>
      </c>
      <c r="V667" s="320">
        <v>61.236696035242304</v>
      </c>
      <c r="W667" s="320">
        <v>51.116388888888899</v>
      </c>
      <c r="X667" s="320">
        <v>76.358750000000001</v>
      </c>
      <c r="Y667" s="320">
        <v>461.354469026549</v>
      </c>
      <c r="Z667" s="10"/>
      <c r="AA667" s="3"/>
      <c r="AB667" s="10" t="s">
        <v>408</v>
      </c>
      <c r="AC667" s="10"/>
      <c r="AD667" s="69" t="s">
        <v>409</v>
      </c>
      <c r="AE667" s="434">
        <v>15</v>
      </c>
      <c r="AF667" s="434">
        <v>11</v>
      </c>
      <c r="AG667" s="434">
        <v>8</v>
      </c>
      <c r="AH667" s="434">
        <v>7</v>
      </c>
      <c r="AI667" s="434">
        <v>8</v>
      </c>
      <c r="AJ667" s="23"/>
      <c r="AK667" s="3"/>
      <c r="AL667" s="3"/>
      <c r="AM667" s="366">
        <v>3475.85</v>
      </c>
      <c r="AN667" s="366">
        <v>1277.1500000000001</v>
      </c>
      <c r="AO667" s="366">
        <v>935.15</v>
      </c>
      <c r="AP667" s="366">
        <v>863.33</v>
      </c>
      <c r="AQ667" s="366">
        <v>1335.24</v>
      </c>
      <c r="AR667" s="23"/>
      <c r="AS667" s="3"/>
      <c r="AT667" s="3"/>
      <c r="AU667" s="366">
        <v>217.24062499999999</v>
      </c>
      <c r="AV667" s="366">
        <v>79.821875000000006</v>
      </c>
      <c r="AW667" s="366">
        <v>58.446874999999999</v>
      </c>
      <c r="AX667" s="366">
        <v>53.958125000000003</v>
      </c>
      <c r="AY667" s="366">
        <v>83.452500000000001</v>
      </c>
      <c r="AZ667" s="23"/>
      <c r="BA667" s="3"/>
    </row>
    <row r="668" spans="1:53" s="426" customFormat="1" x14ac:dyDescent="0.2">
      <c r="A668" s="55"/>
      <c r="B668" s="10" t="s">
        <v>666</v>
      </c>
      <c r="C668" s="10"/>
      <c r="D668" s="69" t="s">
        <v>109</v>
      </c>
      <c r="E668" s="214">
        <v>13</v>
      </c>
      <c r="F668" s="214">
        <v>15</v>
      </c>
      <c r="G668" s="214">
        <v>11</v>
      </c>
      <c r="H668" s="214">
        <v>10</v>
      </c>
      <c r="I668" s="214">
        <v>9</v>
      </c>
      <c r="J668" s="10"/>
      <c r="K668" s="3"/>
      <c r="L668" s="3"/>
      <c r="M668" s="320">
        <v>3219.58</v>
      </c>
      <c r="N668" s="320">
        <v>2969.77</v>
      </c>
      <c r="O668" s="320">
        <v>1568.12</v>
      </c>
      <c r="P668" s="320">
        <v>974.56</v>
      </c>
      <c r="Q668" s="320">
        <v>2274.6999999999998</v>
      </c>
      <c r="R668" s="10"/>
      <c r="S668" s="3"/>
      <c r="T668" s="3"/>
      <c r="U668" s="320">
        <v>134.14916666666701</v>
      </c>
      <c r="V668" s="320">
        <v>123.740416666667</v>
      </c>
      <c r="W668" s="320">
        <v>65.338333333333296</v>
      </c>
      <c r="X668" s="320">
        <v>40.606666666666698</v>
      </c>
      <c r="Y668" s="320">
        <v>98.9</v>
      </c>
      <c r="Z668" s="10"/>
      <c r="AA668" s="3"/>
      <c r="AB668" s="10" t="s">
        <v>411</v>
      </c>
      <c r="AC668" s="10"/>
      <c r="AD668" s="69" t="s">
        <v>93</v>
      </c>
      <c r="AE668" s="434">
        <v>22</v>
      </c>
      <c r="AF668" s="434">
        <v>7</v>
      </c>
      <c r="AG668" s="434">
        <v>5</v>
      </c>
      <c r="AH668" s="434">
        <v>4</v>
      </c>
      <c r="AI668" s="434">
        <v>3</v>
      </c>
      <c r="AJ668" s="23"/>
      <c r="AK668" s="3"/>
      <c r="AL668" s="3"/>
      <c r="AM668" s="366">
        <v>18517.3</v>
      </c>
      <c r="AN668" s="366">
        <v>202.4</v>
      </c>
      <c r="AO668" s="366">
        <v>104.73</v>
      </c>
      <c r="AP668" s="366">
        <v>2061.56</v>
      </c>
      <c r="AQ668" s="366">
        <v>642.01</v>
      </c>
      <c r="AR668" s="23"/>
      <c r="AS668" s="3"/>
      <c r="AT668" s="3"/>
      <c r="AU668" s="366">
        <v>805.1</v>
      </c>
      <c r="AV668" s="366">
        <v>8.8000000000000007</v>
      </c>
      <c r="AW668" s="366">
        <v>5.2365000000000004</v>
      </c>
      <c r="AX668" s="366">
        <v>98.169523809523795</v>
      </c>
      <c r="AY668" s="366">
        <v>29.1822727272727</v>
      </c>
      <c r="AZ668" s="23"/>
      <c r="BA668" s="3"/>
    </row>
    <row r="669" spans="1:53" s="426" customFormat="1" x14ac:dyDescent="0.2">
      <c r="A669" s="55"/>
      <c r="B669" s="10" t="s">
        <v>720</v>
      </c>
      <c r="C669" s="10"/>
      <c r="D669" s="69" t="s">
        <v>90</v>
      </c>
      <c r="E669" s="214"/>
      <c r="F669" s="214"/>
      <c r="G669" s="214"/>
      <c r="H669" s="214"/>
      <c r="I669" s="214">
        <v>1</v>
      </c>
      <c r="J669" s="10"/>
      <c r="K669" s="3"/>
      <c r="L669" s="3"/>
      <c r="M669" s="320">
        <v>0</v>
      </c>
      <c r="N669" s="320">
        <v>0</v>
      </c>
      <c r="O669" s="320">
        <v>0</v>
      </c>
      <c r="P669" s="320">
        <v>0</v>
      </c>
      <c r="Q669" s="320">
        <v>99.98</v>
      </c>
      <c r="R669" s="10"/>
      <c r="S669" s="3"/>
      <c r="T669" s="3"/>
      <c r="U669" s="320">
        <v>0</v>
      </c>
      <c r="V669" s="320">
        <v>0</v>
      </c>
      <c r="W669" s="320">
        <v>0</v>
      </c>
      <c r="X669" s="320">
        <v>0</v>
      </c>
      <c r="Y669" s="320">
        <v>99.98</v>
      </c>
      <c r="Z669" s="10"/>
      <c r="AA669" s="3"/>
      <c r="AB669" s="10" t="s">
        <v>413</v>
      </c>
      <c r="AC669" s="10"/>
      <c r="AD669" s="69" t="s">
        <v>414</v>
      </c>
      <c r="AE669" s="434">
        <v>8</v>
      </c>
      <c r="AF669" s="434">
        <v>7</v>
      </c>
      <c r="AG669" s="434">
        <v>3</v>
      </c>
      <c r="AH669" s="434">
        <v>3</v>
      </c>
      <c r="AI669" s="434">
        <v>3</v>
      </c>
      <c r="AJ669" s="23"/>
      <c r="AK669" s="3"/>
      <c r="AL669" s="3"/>
      <c r="AM669" s="366">
        <v>781.8</v>
      </c>
      <c r="AN669" s="366">
        <v>658.57</v>
      </c>
      <c r="AO669" s="366">
        <v>73.52</v>
      </c>
      <c r="AP669" s="366">
        <v>671.33</v>
      </c>
      <c r="AQ669" s="366">
        <v>114.04</v>
      </c>
      <c r="AR669" s="23"/>
      <c r="AS669" s="3"/>
      <c r="AT669" s="3"/>
      <c r="AU669" s="366">
        <v>97.724999999999994</v>
      </c>
      <c r="AV669" s="366">
        <v>82.321250000000006</v>
      </c>
      <c r="AW669" s="366">
        <v>12.2533333333333</v>
      </c>
      <c r="AX669" s="366">
        <v>83.916250000000005</v>
      </c>
      <c r="AY669" s="366">
        <v>14.255000000000001</v>
      </c>
      <c r="AZ669" s="23"/>
      <c r="BA669" s="3"/>
    </row>
    <row r="670" spans="1:53" s="426" customFormat="1" x14ac:dyDescent="0.2">
      <c r="A670" s="55"/>
      <c r="B670" s="10" t="s">
        <v>372</v>
      </c>
      <c r="C670" s="10"/>
      <c r="D670" s="69" t="s">
        <v>104</v>
      </c>
      <c r="E670" s="214">
        <v>39</v>
      </c>
      <c r="F670" s="214">
        <v>16</v>
      </c>
      <c r="G670" s="214">
        <v>8</v>
      </c>
      <c r="H670" s="214">
        <v>5</v>
      </c>
      <c r="I670" s="214">
        <v>5</v>
      </c>
      <c r="J670" s="10"/>
      <c r="K670" s="3"/>
      <c r="L670" s="3"/>
      <c r="M670" s="320">
        <v>5302.07</v>
      </c>
      <c r="N670" s="320">
        <v>894.56</v>
      </c>
      <c r="O670" s="320">
        <v>417</v>
      </c>
      <c r="P670" s="320">
        <v>482.1</v>
      </c>
      <c r="Q670" s="320">
        <v>11516.47</v>
      </c>
      <c r="R670" s="10"/>
      <c r="S670" s="3"/>
      <c r="T670" s="3"/>
      <c r="U670" s="320">
        <v>132.55175</v>
      </c>
      <c r="V670" s="320">
        <v>22.364000000000001</v>
      </c>
      <c r="W670" s="320">
        <v>11.2702702702703</v>
      </c>
      <c r="X670" s="320">
        <v>13.391666666666699</v>
      </c>
      <c r="Y670" s="320">
        <v>287.91174999999998</v>
      </c>
      <c r="Z670" s="10"/>
      <c r="AA670" s="3"/>
      <c r="AB670" s="10" t="s">
        <v>415</v>
      </c>
      <c r="AC670" s="10"/>
      <c r="AD670" s="69" t="s">
        <v>324</v>
      </c>
      <c r="AE670" s="434">
        <v>56</v>
      </c>
      <c r="AF670" s="434">
        <v>26</v>
      </c>
      <c r="AG670" s="434">
        <v>19</v>
      </c>
      <c r="AH670" s="434">
        <v>14</v>
      </c>
      <c r="AI670" s="434">
        <v>11</v>
      </c>
      <c r="AJ670" s="23"/>
      <c r="AK670" s="3"/>
      <c r="AL670" s="3"/>
      <c r="AM670" s="366">
        <v>36524.730000000003</v>
      </c>
      <c r="AN670" s="366">
        <v>1810.08</v>
      </c>
      <c r="AO670" s="366">
        <v>851.52</v>
      </c>
      <c r="AP670" s="366">
        <v>1473.41</v>
      </c>
      <c r="AQ670" s="366">
        <v>4095.02</v>
      </c>
      <c r="AR670" s="23"/>
      <c r="AS670" s="3"/>
      <c r="AT670" s="3"/>
      <c r="AU670" s="366">
        <v>629.73672413793099</v>
      </c>
      <c r="AV670" s="366">
        <v>31.208275862069002</v>
      </c>
      <c r="AW670" s="366">
        <v>15.205714285714301</v>
      </c>
      <c r="AX670" s="366">
        <v>26.789272727272699</v>
      </c>
      <c r="AY670" s="366">
        <v>70.603793103448297</v>
      </c>
      <c r="AZ670" s="23"/>
      <c r="BA670" s="3"/>
    </row>
    <row r="671" spans="1:53" s="426" customFormat="1" x14ac:dyDescent="0.2">
      <c r="A671" s="55"/>
      <c r="B671" s="10" t="s">
        <v>373</v>
      </c>
      <c r="C671" s="10"/>
      <c r="D671" s="69" t="s">
        <v>374</v>
      </c>
      <c r="E671" s="214">
        <v>49</v>
      </c>
      <c r="F671" s="214">
        <v>16</v>
      </c>
      <c r="G671" s="214">
        <v>10</v>
      </c>
      <c r="H671" s="214">
        <v>7</v>
      </c>
      <c r="I671" s="214">
        <v>9</v>
      </c>
      <c r="J671" s="10"/>
      <c r="K671" s="3"/>
      <c r="L671" s="3"/>
      <c r="M671" s="320">
        <v>9375.83</v>
      </c>
      <c r="N671" s="320">
        <v>1305.67</v>
      </c>
      <c r="O671" s="320">
        <v>330.77</v>
      </c>
      <c r="P671" s="320">
        <v>363.36</v>
      </c>
      <c r="Q671" s="320">
        <v>4970.1899999999996</v>
      </c>
      <c r="R671" s="10"/>
      <c r="S671" s="3"/>
      <c r="T671" s="3"/>
      <c r="U671" s="320">
        <v>173.62648148148099</v>
      </c>
      <c r="V671" s="320">
        <v>24.179074074074101</v>
      </c>
      <c r="W671" s="320">
        <v>6.4856862745098001</v>
      </c>
      <c r="X671" s="320">
        <v>7.1247058823529397</v>
      </c>
      <c r="Y671" s="320">
        <v>92.040555555555599</v>
      </c>
      <c r="Z671" s="10"/>
      <c r="AA671" s="3"/>
      <c r="AB671" s="10" t="s">
        <v>677</v>
      </c>
      <c r="AC671" s="10"/>
      <c r="AD671" s="69" t="s">
        <v>109</v>
      </c>
      <c r="AE671" s="434">
        <v>12</v>
      </c>
      <c r="AF671" s="434">
        <v>6</v>
      </c>
      <c r="AG671" s="434">
        <v>2</v>
      </c>
      <c r="AH671" s="434">
        <v>2</v>
      </c>
      <c r="AI671" s="434">
        <v>1</v>
      </c>
      <c r="AJ671" s="23"/>
      <c r="AK671" s="3"/>
      <c r="AL671" s="3"/>
      <c r="AM671" s="366">
        <v>2316.2199999999998</v>
      </c>
      <c r="AN671" s="366">
        <v>355.99</v>
      </c>
      <c r="AO671" s="366">
        <v>36.53</v>
      </c>
      <c r="AP671" s="366">
        <v>29.54</v>
      </c>
      <c r="AQ671" s="366">
        <v>174.63</v>
      </c>
      <c r="AR671" s="23"/>
      <c r="AS671" s="3"/>
      <c r="AT671" s="3"/>
      <c r="AU671" s="366">
        <v>193.018333333333</v>
      </c>
      <c r="AV671" s="366">
        <v>29.6658333333333</v>
      </c>
      <c r="AW671" s="366">
        <v>3.04416666666667</v>
      </c>
      <c r="AX671" s="366">
        <v>2.46166666666667</v>
      </c>
      <c r="AY671" s="366">
        <v>14.5525</v>
      </c>
      <c r="AZ671" s="23"/>
      <c r="BA671" s="3"/>
    </row>
    <row r="672" spans="1:53" s="426" customFormat="1" x14ac:dyDescent="0.2">
      <c r="A672" s="55"/>
      <c r="B672" s="10" t="s">
        <v>375</v>
      </c>
      <c r="C672" s="10"/>
      <c r="D672" s="69" t="s">
        <v>104</v>
      </c>
      <c r="E672" s="214">
        <v>19</v>
      </c>
      <c r="F672" s="214">
        <v>7</v>
      </c>
      <c r="G672" s="214">
        <v>3</v>
      </c>
      <c r="H672" s="214">
        <v>2</v>
      </c>
      <c r="I672" s="214">
        <v>2</v>
      </c>
      <c r="J672" s="10"/>
      <c r="K672" s="3"/>
      <c r="L672" s="3"/>
      <c r="M672" s="320">
        <v>8485.69</v>
      </c>
      <c r="N672" s="320">
        <v>879.59</v>
      </c>
      <c r="O672" s="320">
        <v>760.17</v>
      </c>
      <c r="P672" s="320">
        <v>291.85000000000002</v>
      </c>
      <c r="Q672" s="320">
        <v>4387.28</v>
      </c>
      <c r="R672" s="10"/>
      <c r="S672" s="3"/>
      <c r="T672" s="3"/>
      <c r="U672" s="320">
        <v>424.28449999999998</v>
      </c>
      <c r="V672" s="320">
        <v>43.979500000000002</v>
      </c>
      <c r="W672" s="320">
        <v>108.595714285714</v>
      </c>
      <c r="X672" s="320">
        <v>15.3605263157895</v>
      </c>
      <c r="Y672" s="320">
        <v>219.364</v>
      </c>
      <c r="Z672" s="10"/>
      <c r="AA672" s="3"/>
      <c r="AB672" s="10" t="s">
        <v>417</v>
      </c>
      <c r="AC672" s="10"/>
      <c r="AD672" s="69" t="s">
        <v>79</v>
      </c>
      <c r="AE672" s="434">
        <v>4</v>
      </c>
      <c r="AF672" s="434"/>
      <c r="AG672" s="434"/>
      <c r="AH672" s="434"/>
      <c r="AI672" s="434"/>
      <c r="AJ672" s="23"/>
      <c r="AK672" s="3"/>
      <c r="AL672" s="3"/>
      <c r="AM672" s="366">
        <v>5813.16</v>
      </c>
      <c r="AN672" s="366">
        <v>0</v>
      </c>
      <c r="AO672" s="366">
        <v>0</v>
      </c>
      <c r="AP672" s="366">
        <v>0</v>
      </c>
      <c r="AQ672" s="366">
        <v>0</v>
      </c>
      <c r="AR672" s="23"/>
      <c r="AS672" s="3"/>
      <c r="AT672" s="3"/>
      <c r="AU672" s="366">
        <v>1453.29</v>
      </c>
      <c r="AV672" s="366">
        <v>0</v>
      </c>
      <c r="AW672" s="366">
        <v>0</v>
      </c>
      <c r="AX672" s="366">
        <v>0</v>
      </c>
      <c r="AY672" s="366">
        <v>0</v>
      </c>
      <c r="AZ672" s="23"/>
      <c r="BA672" s="3"/>
    </row>
    <row r="673" spans="1:53" s="426" customFormat="1" x14ac:dyDescent="0.2">
      <c r="A673" s="55"/>
      <c r="B673" s="10" t="s">
        <v>376</v>
      </c>
      <c r="C673" s="10"/>
      <c r="D673" s="69" t="s">
        <v>211</v>
      </c>
      <c r="E673" s="214">
        <v>22</v>
      </c>
      <c r="F673" s="214">
        <v>12</v>
      </c>
      <c r="G673" s="214">
        <v>9</v>
      </c>
      <c r="H673" s="214">
        <v>9</v>
      </c>
      <c r="I673" s="214">
        <v>10</v>
      </c>
      <c r="J673" s="10"/>
      <c r="K673" s="3"/>
      <c r="L673" s="3"/>
      <c r="M673" s="320">
        <v>4970.24</v>
      </c>
      <c r="N673" s="320">
        <v>1963.06</v>
      </c>
      <c r="O673" s="320">
        <v>1010.74</v>
      </c>
      <c r="P673" s="320">
        <v>1834.53</v>
      </c>
      <c r="Q673" s="320">
        <v>20030.169999999998</v>
      </c>
      <c r="R673" s="10"/>
      <c r="S673" s="3"/>
      <c r="T673" s="3"/>
      <c r="U673" s="320">
        <v>198.80959999999999</v>
      </c>
      <c r="V673" s="320">
        <v>78.522400000000005</v>
      </c>
      <c r="W673" s="320">
        <v>40.429600000000001</v>
      </c>
      <c r="X673" s="320">
        <v>76.438749999999999</v>
      </c>
      <c r="Y673" s="320">
        <v>801.20680000000004</v>
      </c>
      <c r="Z673" s="10"/>
      <c r="AA673" s="3"/>
      <c r="AB673" s="10" t="s">
        <v>419</v>
      </c>
      <c r="AC673" s="10"/>
      <c r="AD673" s="69" t="s">
        <v>110</v>
      </c>
      <c r="AE673" s="434">
        <v>11</v>
      </c>
      <c r="AF673" s="434">
        <v>9</v>
      </c>
      <c r="AG673" s="434">
        <v>10</v>
      </c>
      <c r="AH673" s="434">
        <v>7</v>
      </c>
      <c r="AI673" s="434">
        <v>4</v>
      </c>
      <c r="AJ673" s="23"/>
      <c r="AK673" s="3"/>
      <c r="AL673" s="3"/>
      <c r="AM673" s="366">
        <v>1235.4000000000001</v>
      </c>
      <c r="AN673" s="366">
        <v>627.97</v>
      </c>
      <c r="AO673" s="366">
        <v>823.59</v>
      </c>
      <c r="AP673" s="366">
        <v>595.04999999999995</v>
      </c>
      <c r="AQ673" s="366">
        <v>3662.15</v>
      </c>
      <c r="AR673" s="23"/>
      <c r="AS673" s="3"/>
      <c r="AT673" s="3"/>
      <c r="AU673" s="366">
        <v>82.36</v>
      </c>
      <c r="AV673" s="366">
        <v>41.8646666666667</v>
      </c>
      <c r="AW673" s="366">
        <v>54.905999999999999</v>
      </c>
      <c r="AX673" s="366">
        <v>39.67</v>
      </c>
      <c r="AY673" s="366">
        <v>244.143333333333</v>
      </c>
      <c r="AZ673" s="23"/>
      <c r="BA673" s="3"/>
    </row>
    <row r="674" spans="1:53" s="426" customFormat="1" x14ac:dyDescent="0.2">
      <c r="A674" s="55"/>
      <c r="B674" s="10" t="s">
        <v>377</v>
      </c>
      <c r="C674" s="10"/>
      <c r="D674" s="69" t="s">
        <v>302</v>
      </c>
      <c r="E674" s="214">
        <v>154</v>
      </c>
      <c r="F674" s="214">
        <v>99</v>
      </c>
      <c r="G674" s="214">
        <v>80</v>
      </c>
      <c r="H674" s="214">
        <v>68</v>
      </c>
      <c r="I674" s="214">
        <v>95</v>
      </c>
      <c r="J674" s="10"/>
      <c r="K674" s="3"/>
      <c r="L674" s="3"/>
      <c r="M674" s="320">
        <v>29065</v>
      </c>
      <c r="N674" s="320">
        <v>14352.2</v>
      </c>
      <c r="O674" s="320">
        <v>9798.9299999999985</v>
      </c>
      <c r="P674" s="320">
        <v>11480.85</v>
      </c>
      <c r="Q674" s="320">
        <v>167879.09</v>
      </c>
      <c r="R674" s="10"/>
      <c r="S674" s="3"/>
      <c r="T674" s="3"/>
      <c r="U674" s="320">
        <v>156.339005235602</v>
      </c>
      <c r="V674" s="320">
        <v>106.8366492146597</v>
      </c>
      <c r="W674" s="320">
        <v>69.558377659574447</v>
      </c>
      <c r="X674" s="320">
        <v>30.862500000000001</v>
      </c>
      <c r="Y674" s="320">
        <v>446.48694148936153</v>
      </c>
      <c r="Z674" s="10"/>
      <c r="AA674" s="3"/>
      <c r="AB674" s="10" t="s">
        <v>420</v>
      </c>
      <c r="AC674" s="10"/>
      <c r="AD674" s="69" t="s">
        <v>287</v>
      </c>
      <c r="AE674" s="434">
        <v>41</v>
      </c>
      <c r="AF674" s="434">
        <v>20</v>
      </c>
      <c r="AG674" s="434">
        <v>17</v>
      </c>
      <c r="AH674" s="434">
        <v>18</v>
      </c>
      <c r="AI674" s="434">
        <v>17</v>
      </c>
      <c r="AJ674" s="23"/>
      <c r="AK674" s="3"/>
      <c r="AL674" s="3"/>
      <c r="AM674" s="366">
        <v>13030.13</v>
      </c>
      <c r="AN674" s="366">
        <v>4199.6899999999996</v>
      </c>
      <c r="AO674" s="366">
        <v>3295.54</v>
      </c>
      <c r="AP674" s="366">
        <v>4002.11</v>
      </c>
      <c r="AQ674" s="366">
        <v>12746.58</v>
      </c>
      <c r="AR674" s="23"/>
      <c r="AS674" s="3"/>
      <c r="AT674" s="3"/>
      <c r="AU674" s="366">
        <v>303.02627906976801</v>
      </c>
      <c r="AV674" s="366">
        <v>97.667209302325602</v>
      </c>
      <c r="AW674" s="366">
        <v>80.379024390243899</v>
      </c>
      <c r="AX674" s="366">
        <v>93.072325581395305</v>
      </c>
      <c r="AY674" s="366">
        <v>296.43209302325602</v>
      </c>
      <c r="AZ674" s="23"/>
      <c r="BA674" s="3"/>
    </row>
    <row r="675" spans="1:53" s="426" customFormat="1" x14ac:dyDescent="0.2">
      <c r="A675" s="55"/>
      <c r="B675" s="10" t="s">
        <v>378</v>
      </c>
      <c r="C675" s="10"/>
      <c r="D675" s="69" t="s">
        <v>277</v>
      </c>
      <c r="E675" s="214"/>
      <c r="F675" s="214"/>
      <c r="G675" s="214">
        <v>1</v>
      </c>
      <c r="H675" s="214"/>
      <c r="I675" s="214">
        <v>1</v>
      </c>
      <c r="J675" s="10"/>
      <c r="K675" s="3"/>
      <c r="L675" s="3"/>
      <c r="M675" s="320">
        <v>0</v>
      </c>
      <c r="N675" s="320">
        <v>0</v>
      </c>
      <c r="O675" s="320">
        <v>188.47</v>
      </c>
      <c r="P675" s="320">
        <v>0</v>
      </c>
      <c r="Q675" s="320">
        <v>4521.88</v>
      </c>
      <c r="R675" s="10"/>
      <c r="S675" s="3"/>
      <c r="T675" s="3"/>
      <c r="U675" s="320">
        <v>0</v>
      </c>
      <c r="V675" s="320">
        <v>0</v>
      </c>
      <c r="W675" s="320">
        <v>188.47</v>
      </c>
      <c r="X675" s="320">
        <v>0</v>
      </c>
      <c r="Y675" s="320">
        <v>4521.88</v>
      </c>
      <c r="Z675" s="10"/>
      <c r="AA675" s="3"/>
      <c r="AB675" s="10" t="s">
        <v>421</v>
      </c>
      <c r="AC675" s="10"/>
      <c r="AD675" s="69" t="s">
        <v>295</v>
      </c>
      <c r="AE675" s="434">
        <v>8</v>
      </c>
      <c r="AF675" s="434">
        <v>5</v>
      </c>
      <c r="AG675" s="434">
        <v>5</v>
      </c>
      <c r="AH675" s="434">
        <v>4</v>
      </c>
      <c r="AI675" s="434">
        <v>3</v>
      </c>
      <c r="AJ675" s="23"/>
      <c r="AK675" s="3"/>
      <c r="AL675" s="3"/>
      <c r="AM675" s="366">
        <v>537.9</v>
      </c>
      <c r="AN675" s="366">
        <v>123.52</v>
      </c>
      <c r="AO675" s="366">
        <v>99.26</v>
      </c>
      <c r="AP675" s="366">
        <v>66.569999999999993</v>
      </c>
      <c r="AQ675" s="366">
        <v>624.48</v>
      </c>
      <c r="AR675" s="23"/>
      <c r="AS675" s="3"/>
      <c r="AT675" s="3"/>
      <c r="AU675" s="366">
        <v>67.237499999999997</v>
      </c>
      <c r="AV675" s="366">
        <v>15.44</v>
      </c>
      <c r="AW675" s="366">
        <v>12.407500000000001</v>
      </c>
      <c r="AX675" s="366">
        <v>8.3212499999999991</v>
      </c>
      <c r="AY675" s="366">
        <v>78.06</v>
      </c>
      <c r="AZ675" s="23"/>
      <c r="BA675" s="3"/>
    </row>
    <row r="676" spans="1:53" s="426" customFormat="1" x14ac:dyDescent="0.2">
      <c r="A676" s="55"/>
      <c r="B676" s="10" t="s">
        <v>378</v>
      </c>
      <c r="C676" s="10"/>
      <c r="D676" s="69" t="s">
        <v>102</v>
      </c>
      <c r="E676" s="214">
        <v>1</v>
      </c>
      <c r="F676" s="214"/>
      <c r="G676" s="214"/>
      <c r="H676" s="214"/>
      <c r="I676" s="214"/>
      <c r="J676" s="10"/>
      <c r="K676" s="3"/>
      <c r="L676" s="3"/>
      <c r="M676" s="320">
        <v>179.8</v>
      </c>
      <c r="N676" s="320">
        <v>0</v>
      </c>
      <c r="O676" s="320">
        <v>0</v>
      </c>
      <c r="P676" s="320">
        <v>0</v>
      </c>
      <c r="Q676" s="320">
        <v>0</v>
      </c>
      <c r="R676" s="10"/>
      <c r="S676" s="3"/>
      <c r="T676" s="3"/>
      <c r="U676" s="320">
        <v>179.8</v>
      </c>
      <c r="V676" s="320">
        <v>0</v>
      </c>
      <c r="W676" s="320">
        <v>0</v>
      </c>
      <c r="X676" s="320">
        <v>0</v>
      </c>
      <c r="Y676" s="320">
        <v>0</v>
      </c>
      <c r="Z676" s="10"/>
      <c r="AA676" s="3"/>
      <c r="AB676" s="10" t="s">
        <v>422</v>
      </c>
      <c r="AC676" s="10"/>
      <c r="AD676" s="69" t="s">
        <v>153</v>
      </c>
      <c r="AE676" s="434">
        <v>1</v>
      </c>
      <c r="AF676" s="434"/>
      <c r="AG676" s="434"/>
      <c r="AH676" s="434"/>
      <c r="AI676" s="434"/>
      <c r="AJ676" s="23"/>
      <c r="AK676" s="3"/>
      <c r="AL676" s="3"/>
      <c r="AM676" s="366">
        <v>13.75</v>
      </c>
      <c r="AN676" s="366">
        <v>0</v>
      </c>
      <c r="AO676" s="366">
        <v>0</v>
      </c>
      <c r="AP676" s="366">
        <v>0</v>
      </c>
      <c r="AQ676" s="366">
        <v>0</v>
      </c>
      <c r="AR676" s="23"/>
      <c r="AS676" s="3"/>
      <c r="AT676" s="3"/>
      <c r="AU676" s="366">
        <v>13.75</v>
      </c>
      <c r="AV676" s="366">
        <v>0</v>
      </c>
      <c r="AW676" s="366">
        <v>0</v>
      </c>
      <c r="AX676" s="366">
        <v>0</v>
      </c>
      <c r="AY676" s="366">
        <v>0</v>
      </c>
      <c r="AZ676" s="23"/>
      <c r="BA676" s="3"/>
    </row>
    <row r="677" spans="1:53" s="426" customFormat="1" x14ac:dyDescent="0.2">
      <c r="A677" s="55"/>
      <c r="B677" s="10" t="s">
        <v>378</v>
      </c>
      <c r="C677" s="10"/>
      <c r="D677" s="69" t="s">
        <v>105</v>
      </c>
      <c r="E677" s="214">
        <v>1228</v>
      </c>
      <c r="F677" s="214">
        <v>549</v>
      </c>
      <c r="G677" s="214">
        <v>404</v>
      </c>
      <c r="H677" s="214">
        <v>328</v>
      </c>
      <c r="I677" s="214">
        <v>467</v>
      </c>
      <c r="J677" s="10"/>
      <c r="K677" s="3"/>
      <c r="L677" s="3"/>
      <c r="M677" s="320">
        <v>311653.63</v>
      </c>
      <c r="N677" s="320">
        <v>83249.070000000094</v>
      </c>
      <c r="O677" s="320">
        <v>45789.63</v>
      </c>
      <c r="P677" s="320">
        <v>42338.31</v>
      </c>
      <c r="Q677" s="320">
        <v>453815.78</v>
      </c>
      <c r="R677" s="10"/>
      <c r="S677" s="3"/>
      <c r="T677" s="3"/>
      <c r="U677" s="320">
        <v>218.55093267882199</v>
      </c>
      <c r="V677" s="320">
        <v>58.379431977559598</v>
      </c>
      <c r="W677" s="320">
        <v>32.683533190578203</v>
      </c>
      <c r="X677" s="320">
        <v>30.176985032074199</v>
      </c>
      <c r="Y677" s="320">
        <v>319.81379844961202</v>
      </c>
      <c r="Z677" s="10"/>
      <c r="AA677" s="3"/>
      <c r="AB677" s="10" t="s">
        <v>422</v>
      </c>
      <c r="AC677" s="10"/>
      <c r="AD677" s="69" t="s">
        <v>410</v>
      </c>
      <c r="AE677" s="434">
        <v>14</v>
      </c>
      <c r="AF677" s="434">
        <v>4</v>
      </c>
      <c r="AG677" s="434">
        <v>4</v>
      </c>
      <c r="AH677" s="434">
        <v>4</v>
      </c>
      <c r="AI677" s="434">
        <v>4</v>
      </c>
      <c r="AJ677" s="23"/>
      <c r="AK677" s="3"/>
      <c r="AL677" s="3"/>
      <c r="AM677" s="366">
        <v>2699.56</v>
      </c>
      <c r="AN677" s="366">
        <v>85.57</v>
      </c>
      <c r="AO677" s="366">
        <v>82.04</v>
      </c>
      <c r="AP677" s="366">
        <v>77.38</v>
      </c>
      <c r="AQ677" s="366">
        <v>2688.6</v>
      </c>
      <c r="AR677" s="23"/>
      <c r="AS677" s="3"/>
      <c r="AT677" s="3"/>
      <c r="AU677" s="366">
        <v>192.82571428571401</v>
      </c>
      <c r="AV677" s="366">
        <v>6.1121428571428602</v>
      </c>
      <c r="AW677" s="366">
        <v>5.86</v>
      </c>
      <c r="AX677" s="366">
        <v>5.5271428571428602</v>
      </c>
      <c r="AY677" s="366">
        <v>192.042857142857</v>
      </c>
      <c r="AZ677" s="23"/>
      <c r="BA677" s="3"/>
    </row>
    <row r="678" spans="1:53" s="426" customFormat="1" x14ac:dyDescent="0.2">
      <c r="A678" s="55"/>
      <c r="B678" s="10" t="s">
        <v>380</v>
      </c>
      <c r="C678" s="10"/>
      <c r="D678" s="69" t="s">
        <v>164</v>
      </c>
      <c r="E678" s="214">
        <v>60</v>
      </c>
      <c r="F678" s="214">
        <v>32</v>
      </c>
      <c r="G678" s="214">
        <v>23</v>
      </c>
      <c r="H678" s="214">
        <v>18</v>
      </c>
      <c r="I678" s="214">
        <v>23</v>
      </c>
      <c r="J678" s="10"/>
      <c r="K678" s="3"/>
      <c r="L678" s="3"/>
      <c r="M678" s="320">
        <v>14634.8</v>
      </c>
      <c r="N678" s="320">
        <v>4668.83</v>
      </c>
      <c r="O678" s="320">
        <v>2905.94</v>
      </c>
      <c r="P678" s="320">
        <v>2427.56</v>
      </c>
      <c r="Q678" s="320">
        <v>33284.99</v>
      </c>
      <c r="R678" s="10"/>
      <c r="S678" s="3"/>
      <c r="T678" s="3"/>
      <c r="U678" s="320">
        <v>212.09855072463799</v>
      </c>
      <c r="V678" s="320">
        <v>67.664202898550698</v>
      </c>
      <c r="W678" s="320">
        <v>42.115072463768101</v>
      </c>
      <c r="X678" s="320">
        <v>36.232238805970098</v>
      </c>
      <c r="Y678" s="320">
        <v>489.48514705882297</v>
      </c>
      <c r="Z678" s="10"/>
      <c r="AA678" s="3"/>
      <c r="AB678" s="10" t="s">
        <v>424</v>
      </c>
      <c r="AC678" s="10"/>
      <c r="AD678" s="69" t="s">
        <v>425</v>
      </c>
      <c r="AE678" s="434">
        <v>16</v>
      </c>
      <c r="AF678" s="434">
        <v>10</v>
      </c>
      <c r="AG678" s="434">
        <v>8</v>
      </c>
      <c r="AH678" s="434">
        <v>7</v>
      </c>
      <c r="AI678" s="434">
        <v>7</v>
      </c>
      <c r="AJ678" s="23"/>
      <c r="AK678" s="3"/>
      <c r="AL678" s="3"/>
      <c r="AM678" s="366">
        <v>4669.1099999999997</v>
      </c>
      <c r="AN678" s="366">
        <v>836.78</v>
      </c>
      <c r="AO678" s="366">
        <v>289.05</v>
      </c>
      <c r="AP678" s="366">
        <v>241.66</v>
      </c>
      <c r="AQ678" s="366">
        <v>833.76</v>
      </c>
      <c r="AR678" s="23"/>
      <c r="AS678" s="3"/>
      <c r="AT678" s="3"/>
      <c r="AU678" s="366">
        <v>274.65352941176502</v>
      </c>
      <c r="AV678" s="366">
        <v>49.222352941176503</v>
      </c>
      <c r="AW678" s="366">
        <v>18.065625000000001</v>
      </c>
      <c r="AX678" s="366">
        <v>15.10375</v>
      </c>
      <c r="AY678" s="366">
        <v>49.044705882352901</v>
      </c>
      <c r="AZ678" s="23"/>
      <c r="BA678" s="3"/>
    </row>
    <row r="679" spans="1:53" s="426" customFormat="1" x14ac:dyDescent="0.2">
      <c r="A679" s="55"/>
      <c r="B679" s="10" t="s">
        <v>381</v>
      </c>
      <c r="C679" s="10"/>
      <c r="D679" s="69" t="s">
        <v>382</v>
      </c>
      <c r="E679" s="214">
        <v>623</v>
      </c>
      <c r="F679" s="214">
        <v>363</v>
      </c>
      <c r="G679" s="214">
        <v>279</v>
      </c>
      <c r="H679" s="214">
        <v>225</v>
      </c>
      <c r="I679" s="214">
        <v>289</v>
      </c>
      <c r="J679" s="10"/>
      <c r="K679" s="3"/>
      <c r="L679" s="3"/>
      <c r="M679" s="320">
        <v>117559.63</v>
      </c>
      <c r="N679" s="320">
        <v>50860.59</v>
      </c>
      <c r="O679" s="320">
        <v>30488.98</v>
      </c>
      <c r="P679" s="320">
        <v>27062.26</v>
      </c>
      <c r="Q679" s="320">
        <v>245699.67</v>
      </c>
      <c r="R679" s="10"/>
      <c r="S679" s="3"/>
      <c r="T679" s="3"/>
      <c r="U679" s="320">
        <v>164.189427374302</v>
      </c>
      <c r="V679" s="320">
        <v>71.034343575419001</v>
      </c>
      <c r="W679" s="320">
        <v>43.369815078236101</v>
      </c>
      <c r="X679" s="320">
        <v>38.277595473833102</v>
      </c>
      <c r="Y679" s="320">
        <v>344.11718487395001</v>
      </c>
      <c r="Z679" s="10"/>
      <c r="AA679" s="3"/>
      <c r="AB679" s="10" t="s">
        <v>432</v>
      </c>
      <c r="AC679" s="10"/>
      <c r="AD679" s="69" t="s">
        <v>368</v>
      </c>
      <c r="AE679" s="434">
        <v>67</v>
      </c>
      <c r="AF679" s="434">
        <v>34</v>
      </c>
      <c r="AG679" s="434">
        <v>19</v>
      </c>
      <c r="AH679" s="434">
        <v>16</v>
      </c>
      <c r="AI679" s="434">
        <v>17</v>
      </c>
      <c r="AJ679" s="23"/>
      <c r="AK679" s="3"/>
      <c r="AL679" s="3"/>
      <c r="AM679" s="366">
        <v>37736.199999999997</v>
      </c>
      <c r="AN679" s="366">
        <v>20024.07</v>
      </c>
      <c r="AO679" s="366">
        <v>2088.67</v>
      </c>
      <c r="AP679" s="366">
        <v>1903.51</v>
      </c>
      <c r="AQ679" s="366">
        <v>10972.83</v>
      </c>
      <c r="AR679" s="23"/>
      <c r="AS679" s="3"/>
      <c r="AT679" s="3"/>
      <c r="AU679" s="366">
        <v>546.90144927536198</v>
      </c>
      <c r="AV679" s="366">
        <v>290.203913043478</v>
      </c>
      <c r="AW679" s="366">
        <v>30.7157352941176</v>
      </c>
      <c r="AX679" s="366">
        <v>27.992794117647101</v>
      </c>
      <c r="AY679" s="366">
        <v>159.02652173913</v>
      </c>
      <c r="AZ679" s="23"/>
      <c r="BA679" s="3"/>
    </row>
    <row r="680" spans="1:53" s="426" customFormat="1" x14ac:dyDescent="0.2">
      <c r="A680" s="55"/>
      <c r="B680" s="10" t="s">
        <v>381</v>
      </c>
      <c r="C680" s="10"/>
      <c r="D680" s="69" t="s">
        <v>383</v>
      </c>
      <c r="E680" s="214">
        <v>4</v>
      </c>
      <c r="F680" s="214">
        <v>2</v>
      </c>
      <c r="G680" s="214">
        <v>2</v>
      </c>
      <c r="H680" s="214">
        <v>2</v>
      </c>
      <c r="I680" s="214">
        <v>2</v>
      </c>
      <c r="J680" s="10"/>
      <c r="K680" s="3"/>
      <c r="L680" s="3"/>
      <c r="M680" s="320">
        <v>578.48</v>
      </c>
      <c r="N680" s="320">
        <v>197.4</v>
      </c>
      <c r="O680" s="320">
        <v>189.98</v>
      </c>
      <c r="P680" s="320">
        <v>181.2</v>
      </c>
      <c r="Q680" s="320">
        <v>2312.92</v>
      </c>
      <c r="R680" s="10"/>
      <c r="S680" s="3"/>
      <c r="T680" s="3"/>
      <c r="U680" s="320">
        <v>115.696</v>
      </c>
      <c r="V680" s="320">
        <v>39.479999999999997</v>
      </c>
      <c r="W680" s="320">
        <v>47.494999999999997</v>
      </c>
      <c r="X680" s="320">
        <v>45.3</v>
      </c>
      <c r="Y680" s="320">
        <v>462.584</v>
      </c>
      <c r="Z680" s="10"/>
      <c r="AA680" s="3"/>
      <c r="AB680" s="10" t="s">
        <v>836</v>
      </c>
      <c r="AC680" s="10"/>
      <c r="AD680" s="69" t="s">
        <v>836</v>
      </c>
      <c r="AE680" s="434">
        <v>1</v>
      </c>
      <c r="AF680" s="434">
        <v>1</v>
      </c>
      <c r="AG680" s="434"/>
      <c r="AH680" s="434"/>
      <c r="AI680" s="434"/>
      <c r="AJ680" s="23"/>
      <c r="AK680" s="3"/>
      <c r="AL680" s="3"/>
      <c r="AM680" s="366">
        <v>24.53</v>
      </c>
      <c r="AN680" s="366">
        <v>24.99</v>
      </c>
      <c r="AO680" s="366">
        <v>0</v>
      </c>
      <c r="AP680" s="366">
        <v>0</v>
      </c>
      <c r="AQ680" s="366">
        <v>0</v>
      </c>
      <c r="AR680" s="23"/>
      <c r="AS680" s="3"/>
      <c r="AT680" s="3"/>
      <c r="AU680" s="366">
        <v>24.53</v>
      </c>
      <c r="AV680" s="366">
        <v>24.99</v>
      </c>
      <c r="AW680" s="366">
        <v>0</v>
      </c>
      <c r="AX680" s="366">
        <v>0</v>
      </c>
      <c r="AY680" s="366">
        <v>0</v>
      </c>
      <c r="AZ680" s="23"/>
      <c r="BA680" s="3"/>
    </row>
    <row r="681" spans="1:53" s="426" customFormat="1" x14ac:dyDescent="0.2">
      <c r="A681" s="55"/>
      <c r="B681" s="10" t="s">
        <v>669</v>
      </c>
      <c r="C681" s="10"/>
      <c r="D681" s="69" t="s">
        <v>84</v>
      </c>
      <c r="E681" s="214">
        <v>318</v>
      </c>
      <c r="F681" s="214">
        <v>151</v>
      </c>
      <c r="G681" s="214">
        <v>114</v>
      </c>
      <c r="H681" s="214">
        <v>91</v>
      </c>
      <c r="I681" s="214">
        <v>98</v>
      </c>
      <c r="J681" s="10"/>
      <c r="K681" s="3"/>
      <c r="L681" s="3"/>
      <c r="M681" s="320">
        <v>52947.66</v>
      </c>
      <c r="N681" s="320">
        <v>11052.710000000001</v>
      </c>
      <c r="O681" s="320">
        <v>6218.37</v>
      </c>
      <c r="P681" s="320">
        <v>7010.2199999999993</v>
      </c>
      <c r="Q681" s="320">
        <v>72686.13</v>
      </c>
      <c r="R681" s="10"/>
      <c r="S681" s="3"/>
      <c r="T681" s="3"/>
      <c r="U681" s="320">
        <v>133.03033430232551</v>
      </c>
      <c r="V681" s="320">
        <v>36.300988372093002</v>
      </c>
      <c r="W681" s="320">
        <v>23.648530303030299</v>
      </c>
      <c r="X681" s="320">
        <v>41.728388554216849</v>
      </c>
      <c r="Y681" s="320">
        <v>173.07731671554251</v>
      </c>
      <c r="Z681" s="10"/>
      <c r="AA681" s="3"/>
      <c r="AB681" s="10" t="s">
        <v>436</v>
      </c>
      <c r="AC681" s="10"/>
      <c r="AD681" s="69" t="s">
        <v>390</v>
      </c>
      <c r="AE681" s="434">
        <v>146</v>
      </c>
      <c r="AF681" s="434">
        <v>67</v>
      </c>
      <c r="AG681" s="434">
        <v>46</v>
      </c>
      <c r="AH681" s="434">
        <v>31</v>
      </c>
      <c r="AI681" s="434">
        <v>34</v>
      </c>
      <c r="AJ681" s="23"/>
      <c r="AK681" s="3"/>
      <c r="AL681" s="3"/>
      <c r="AM681" s="366">
        <v>87097.07</v>
      </c>
      <c r="AN681" s="366">
        <v>9489.0300000000007</v>
      </c>
      <c r="AO681" s="366">
        <v>9603.08</v>
      </c>
      <c r="AP681" s="366">
        <v>4508.6000000000004</v>
      </c>
      <c r="AQ681" s="366">
        <v>18881.73</v>
      </c>
      <c r="AR681" s="23"/>
      <c r="AS681" s="3"/>
      <c r="AT681" s="3"/>
      <c r="AU681" s="366">
        <v>489.30938202247199</v>
      </c>
      <c r="AV681" s="366">
        <v>53.309157303370803</v>
      </c>
      <c r="AW681" s="366">
        <v>56.8229585798817</v>
      </c>
      <c r="AX681" s="366">
        <v>27.324848484848498</v>
      </c>
      <c r="AY681" s="366">
        <v>109.142947976879</v>
      </c>
      <c r="AZ681" s="23"/>
      <c r="BA681" s="3"/>
    </row>
    <row r="682" spans="1:53" s="426" customFormat="1" x14ac:dyDescent="0.2">
      <c r="A682" s="55"/>
      <c r="B682" s="10" t="s">
        <v>387</v>
      </c>
      <c r="C682" s="10"/>
      <c r="D682" s="69" t="s">
        <v>187</v>
      </c>
      <c r="E682" s="214">
        <v>302</v>
      </c>
      <c r="F682" s="214">
        <v>188</v>
      </c>
      <c r="G682" s="214">
        <v>28</v>
      </c>
      <c r="H682" s="214">
        <v>155</v>
      </c>
      <c r="I682" s="214">
        <v>155</v>
      </c>
      <c r="J682" s="10"/>
      <c r="K682" s="3"/>
      <c r="L682" s="3"/>
      <c r="M682" s="320">
        <v>59472.54</v>
      </c>
      <c r="N682" s="320">
        <v>28047.05</v>
      </c>
      <c r="O682" s="320">
        <v>3286.9</v>
      </c>
      <c r="P682" s="320">
        <v>40788.44</v>
      </c>
      <c r="Q682" s="320">
        <v>120785.67</v>
      </c>
      <c r="R682" s="10"/>
      <c r="S682" s="3"/>
      <c r="T682" s="3"/>
      <c r="U682" s="320">
        <v>162.49327868852501</v>
      </c>
      <c r="V682" s="320">
        <v>76.631284153005495</v>
      </c>
      <c r="W682" s="320">
        <v>44.417567567567602</v>
      </c>
      <c r="X682" s="320">
        <v>112.67524861878501</v>
      </c>
      <c r="Y682" s="320">
        <v>332.74289256198301</v>
      </c>
      <c r="Z682" s="10"/>
      <c r="AA682" s="3"/>
      <c r="AB682" s="10" t="s">
        <v>438</v>
      </c>
      <c r="AC682" s="10"/>
      <c r="AD682" s="69" t="s">
        <v>224</v>
      </c>
      <c r="AE682" s="434">
        <v>61</v>
      </c>
      <c r="AF682" s="434">
        <v>19</v>
      </c>
      <c r="AG682" s="434">
        <v>7</v>
      </c>
      <c r="AH682" s="434">
        <v>7</v>
      </c>
      <c r="AI682" s="434">
        <v>6</v>
      </c>
      <c r="AJ682" s="23"/>
      <c r="AK682" s="3"/>
      <c r="AL682" s="3"/>
      <c r="AM682" s="366">
        <v>15490.09</v>
      </c>
      <c r="AN682" s="366">
        <v>1919.51</v>
      </c>
      <c r="AO682" s="366">
        <v>592.14</v>
      </c>
      <c r="AP682" s="366">
        <v>572.16999999999996</v>
      </c>
      <c r="AQ682" s="366">
        <v>6085.31</v>
      </c>
      <c r="AR682" s="23"/>
      <c r="AS682" s="3"/>
      <c r="AT682" s="3"/>
      <c r="AU682" s="366">
        <v>249.84016129032301</v>
      </c>
      <c r="AV682" s="366">
        <v>30.959838709677399</v>
      </c>
      <c r="AW682" s="366">
        <v>10.3884210526316</v>
      </c>
      <c r="AX682" s="366">
        <v>9.6977966101694904</v>
      </c>
      <c r="AY682" s="366">
        <v>98.1501612903226</v>
      </c>
      <c r="AZ682" s="23"/>
      <c r="BA682" s="3"/>
    </row>
    <row r="683" spans="1:53" s="426" customFormat="1" x14ac:dyDescent="0.2">
      <c r="A683" s="55"/>
      <c r="B683" s="10" t="s">
        <v>389</v>
      </c>
      <c r="C683" s="10"/>
      <c r="D683" s="69" t="s">
        <v>124</v>
      </c>
      <c r="E683" s="214">
        <v>178</v>
      </c>
      <c r="F683" s="214">
        <v>75</v>
      </c>
      <c r="G683" s="214">
        <v>56</v>
      </c>
      <c r="H683" s="214">
        <v>37</v>
      </c>
      <c r="I683" s="214">
        <v>48</v>
      </c>
      <c r="J683" s="10"/>
      <c r="K683" s="3"/>
      <c r="L683" s="3"/>
      <c r="M683" s="320">
        <v>34438.51</v>
      </c>
      <c r="N683" s="320">
        <v>8166.3</v>
      </c>
      <c r="O683" s="320">
        <v>4030.87</v>
      </c>
      <c r="P683" s="320">
        <v>3810.82</v>
      </c>
      <c r="Q683" s="320">
        <v>37153.949999999997</v>
      </c>
      <c r="R683" s="10"/>
      <c r="S683" s="3"/>
      <c r="T683" s="3"/>
      <c r="U683" s="320">
        <v>178.43787564766899</v>
      </c>
      <c r="V683" s="320">
        <v>42.312435233160599</v>
      </c>
      <c r="W683" s="320">
        <v>21.215105263157898</v>
      </c>
      <c r="X683" s="320">
        <v>20.270319148936199</v>
      </c>
      <c r="Y683" s="320">
        <v>192.50751295336801</v>
      </c>
      <c r="Z683" s="10"/>
      <c r="AA683" s="3"/>
      <c r="AB683" s="10" t="s">
        <v>440</v>
      </c>
      <c r="AC683" s="10"/>
      <c r="AD683" s="69" t="s">
        <v>292</v>
      </c>
      <c r="AE683" s="434">
        <v>7</v>
      </c>
      <c r="AF683" s="434">
        <v>6</v>
      </c>
      <c r="AG683" s="434">
        <v>6</v>
      </c>
      <c r="AH683" s="434">
        <v>6</v>
      </c>
      <c r="AI683" s="434">
        <v>5</v>
      </c>
      <c r="AJ683" s="23"/>
      <c r="AK683" s="3"/>
      <c r="AL683" s="3"/>
      <c r="AM683" s="366">
        <v>826.73</v>
      </c>
      <c r="AN683" s="366">
        <v>349.17</v>
      </c>
      <c r="AO683" s="366">
        <v>514.71</v>
      </c>
      <c r="AP683" s="366">
        <v>381.57</v>
      </c>
      <c r="AQ683" s="366">
        <v>742.95</v>
      </c>
      <c r="AR683" s="23"/>
      <c r="AS683" s="3"/>
      <c r="AT683" s="3"/>
      <c r="AU683" s="366">
        <v>75.157272727272698</v>
      </c>
      <c r="AV683" s="366">
        <v>31.742727272727301</v>
      </c>
      <c r="AW683" s="366">
        <v>46.791818181818201</v>
      </c>
      <c r="AX683" s="366">
        <v>38.156999999999996</v>
      </c>
      <c r="AY683" s="366">
        <v>67.540909090909096</v>
      </c>
      <c r="AZ683" s="23"/>
      <c r="BA683" s="3"/>
    </row>
    <row r="684" spans="1:53" s="426" customFormat="1" x14ac:dyDescent="0.2">
      <c r="A684" s="55"/>
      <c r="B684" s="10" t="s">
        <v>389</v>
      </c>
      <c r="C684" s="10"/>
      <c r="D684" s="69" t="s">
        <v>224</v>
      </c>
      <c r="E684" s="214">
        <v>1</v>
      </c>
      <c r="F684" s="214"/>
      <c r="G684" s="214"/>
      <c r="H684" s="214"/>
      <c r="I684" s="214"/>
      <c r="J684" s="10"/>
      <c r="K684" s="3"/>
      <c r="L684" s="3"/>
      <c r="M684" s="320">
        <v>124.73</v>
      </c>
      <c r="N684" s="320">
        <v>0</v>
      </c>
      <c r="O684" s="320">
        <v>0</v>
      </c>
      <c r="P684" s="320">
        <v>0</v>
      </c>
      <c r="Q684" s="320">
        <v>0</v>
      </c>
      <c r="R684" s="10"/>
      <c r="S684" s="3"/>
      <c r="T684" s="3"/>
      <c r="U684" s="320">
        <v>124.73</v>
      </c>
      <c r="V684" s="320">
        <v>0</v>
      </c>
      <c r="W684" s="320">
        <v>0</v>
      </c>
      <c r="X684" s="320">
        <v>0</v>
      </c>
      <c r="Y684" s="320">
        <v>0</v>
      </c>
      <c r="Z684" s="10"/>
      <c r="AA684" s="3"/>
      <c r="AB684" s="10" t="s">
        <v>445</v>
      </c>
      <c r="AC684" s="10"/>
      <c r="AD684" s="69" t="s">
        <v>124</v>
      </c>
      <c r="AE684" s="434">
        <v>7</v>
      </c>
      <c r="AF684" s="434">
        <v>2</v>
      </c>
      <c r="AG684" s="434">
        <v>2</v>
      </c>
      <c r="AH684" s="434">
        <v>1</v>
      </c>
      <c r="AI684" s="434">
        <v>1</v>
      </c>
      <c r="AJ684" s="23"/>
      <c r="AK684" s="3"/>
      <c r="AL684" s="3"/>
      <c r="AM684" s="366">
        <v>921.83</v>
      </c>
      <c r="AN684" s="366">
        <v>85.85</v>
      </c>
      <c r="AO684" s="366">
        <v>79.010000000000005</v>
      </c>
      <c r="AP684" s="366">
        <v>17.34</v>
      </c>
      <c r="AQ684" s="366">
        <v>204.61</v>
      </c>
      <c r="AR684" s="23"/>
      <c r="AS684" s="3"/>
      <c r="AT684" s="3"/>
      <c r="AU684" s="366">
        <v>131.69</v>
      </c>
      <c r="AV684" s="366">
        <v>12.2642857142857</v>
      </c>
      <c r="AW684" s="366">
        <v>13.168333333333299</v>
      </c>
      <c r="AX684" s="366">
        <v>2.89</v>
      </c>
      <c r="AY684" s="366">
        <v>29.23</v>
      </c>
      <c r="AZ684" s="23"/>
      <c r="BA684" s="3"/>
    </row>
    <row r="685" spans="1:53" s="426" customFormat="1" x14ac:dyDescent="0.2">
      <c r="A685" s="55"/>
      <c r="B685" s="10" t="s">
        <v>391</v>
      </c>
      <c r="C685" s="10"/>
      <c r="D685" s="69" t="s">
        <v>110</v>
      </c>
      <c r="E685" s="214"/>
      <c r="F685" s="214"/>
      <c r="G685" s="214"/>
      <c r="H685" s="214"/>
      <c r="I685" s="214">
        <v>2</v>
      </c>
      <c r="J685" s="10"/>
      <c r="K685" s="3"/>
      <c r="L685" s="3"/>
      <c r="M685" s="320">
        <v>0</v>
      </c>
      <c r="N685" s="320">
        <v>0</v>
      </c>
      <c r="O685" s="320">
        <v>0</v>
      </c>
      <c r="P685" s="320">
        <v>0</v>
      </c>
      <c r="Q685" s="320">
        <v>1935.62</v>
      </c>
      <c r="R685" s="10"/>
      <c r="S685" s="3"/>
      <c r="T685" s="3"/>
      <c r="U685" s="320">
        <v>0</v>
      </c>
      <c r="V685" s="320">
        <v>0</v>
      </c>
      <c r="W685" s="320">
        <v>0</v>
      </c>
      <c r="X685" s="320">
        <v>0</v>
      </c>
      <c r="Y685" s="320">
        <v>967.81</v>
      </c>
      <c r="Z685" s="10"/>
      <c r="AA685" s="3"/>
      <c r="AB685" s="10" t="s">
        <v>446</v>
      </c>
      <c r="AC685" s="10"/>
      <c r="AD685" s="69" t="s">
        <v>109</v>
      </c>
      <c r="AE685" s="434">
        <v>43</v>
      </c>
      <c r="AF685" s="434">
        <v>23</v>
      </c>
      <c r="AG685" s="434">
        <v>14</v>
      </c>
      <c r="AH685" s="434">
        <v>10</v>
      </c>
      <c r="AI685" s="434">
        <v>6</v>
      </c>
      <c r="AJ685" s="23"/>
      <c r="AK685" s="3"/>
      <c r="AL685" s="3"/>
      <c r="AM685" s="366">
        <v>14810.92</v>
      </c>
      <c r="AN685" s="366">
        <v>55768.06</v>
      </c>
      <c r="AO685" s="366">
        <v>1684.59</v>
      </c>
      <c r="AP685" s="366">
        <v>2012.63</v>
      </c>
      <c r="AQ685" s="366">
        <v>2737.34</v>
      </c>
      <c r="AR685" s="23"/>
      <c r="AS685" s="3"/>
      <c r="AT685" s="3"/>
      <c r="AU685" s="366">
        <v>329.13155555555602</v>
      </c>
      <c r="AV685" s="366">
        <v>1239.2902222222201</v>
      </c>
      <c r="AW685" s="366">
        <v>38.286136363636402</v>
      </c>
      <c r="AX685" s="366">
        <v>45.741590909090903</v>
      </c>
      <c r="AY685" s="366">
        <v>60.829777777777799</v>
      </c>
      <c r="AZ685" s="23"/>
      <c r="BA685" s="3"/>
    </row>
    <row r="686" spans="1:53" s="426" customFormat="1" x14ac:dyDescent="0.2">
      <c r="A686" s="55"/>
      <c r="B686" s="10" t="s">
        <v>394</v>
      </c>
      <c r="C686" s="10"/>
      <c r="D686" s="69" t="s">
        <v>395</v>
      </c>
      <c r="E686" s="214">
        <v>10</v>
      </c>
      <c r="F686" s="214">
        <v>2</v>
      </c>
      <c r="G686" s="214">
        <v>6</v>
      </c>
      <c r="H686" s="214">
        <v>8</v>
      </c>
      <c r="I686" s="214">
        <v>7</v>
      </c>
      <c r="J686" s="10"/>
      <c r="K686" s="3"/>
      <c r="L686" s="3"/>
      <c r="M686" s="320">
        <v>688.9</v>
      </c>
      <c r="N686" s="320">
        <v>13.76</v>
      </c>
      <c r="O686" s="320">
        <v>292.99</v>
      </c>
      <c r="P686" s="320">
        <v>801.12</v>
      </c>
      <c r="Q686" s="320">
        <v>16308.13</v>
      </c>
      <c r="R686" s="10"/>
      <c r="S686" s="3"/>
      <c r="T686" s="3"/>
      <c r="U686" s="320">
        <v>52.992307692307698</v>
      </c>
      <c r="V686" s="320">
        <v>1.0584615384615399</v>
      </c>
      <c r="W686" s="320">
        <v>24.4158333333333</v>
      </c>
      <c r="X686" s="320">
        <v>61.624615384615403</v>
      </c>
      <c r="Y686" s="320">
        <v>1359.0108333333301</v>
      </c>
      <c r="Z686" s="10"/>
      <c r="AA686" s="3"/>
      <c r="AB686" s="10" t="s">
        <v>448</v>
      </c>
      <c r="AC686" s="10"/>
      <c r="AD686" s="69" t="s">
        <v>449</v>
      </c>
      <c r="AE686" s="434">
        <v>61</v>
      </c>
      <c r="AF686" s="434">
        <v>24</v>
      </c>
      <c r="AG686" s="434">
        <v>12</v>
      </c>
      <c r="AH686" s="434">
        <v>25</v>
      </c>
      <c r="AI686" s="434">
        <v>20</v>
      </c>
      <c r="AJ686" s="23"/>
      <c r="AK686" s="3"/>
      <c r="AL686" s="3"/>
      <c r="AM686" s="366">
        <v>48807.78</v>
      </c>
      <c r="AN686" s="366">
        <v>9264.56</v>
      </c>
      <c r="AO686" s="366">
        <v>4108.5200000000004</v>
      </c>
      <c r="AP686" s="366">
        <v>3449.85</v>
      </c>
      <c r="AQ686" s="366">
        <v>14073.41</v>
      </c>
      <c r="AR686" s="23"/>
      <c r="AS686" s="3"/>
      <c r="AT686" s="3"/>
      <c r="AU686" s="366">
        <v>787.22225806451604</v>
      </c>
      <c r="AV686" s="366">
        <v>149.428387096774</v>
      </c>
      <c r="AW686" s="366">
        <v>146.732857142857</v>
      </c>
      <c r="AX686" s="366">
        <v>57.497500000000002</v>
      </c>
      <c r="AY686" s="366">
        <v>226.99048387096801</v>
      </c>
      <c r="AZ686" s="23"/>
      <c r="BA686" s="3"/>
    </row>
    <row r="687" spans="1:53" s="426" customFormat="1" x14ac:dyDescent="0.2">
      <c r="A687" s="55"/>
      <c r="B687" s="10" t="s">
        <v>396</v>
      </c>
      <c r="C687" s="10"/>
      <c r="D687" s="69" t="s">
        <v>86</v>
      </c>
      <c r="E687" s="214">
        <v>29</v>
      </c>
      <c r="F687" s="214">
        <v>19</v>
      </c>
      <c r="G687" s="214">
        <v>15</v>
      </c>
      <c r="H687" s="214">
        <v>10</v>
      </c>
      <c r="I687" s="214">
        <v>10</v>
      </c>
      <c r="J687" s="10"/>
      <c r="K687" s="3"/>
      <c r="L687" s="3"/>
      <c r="M687" s="320">
        <v>8968.75</v>
      </c>
      <c r="N687" s="320">
        <v>4180.7</v>
      </c>
      <c r="O687" s="320">
        <v>2191.3000000000002</v>
      </c>
      <c r="P687" s="320">
        <v>1685.31</v>
      </c>
      <c r="Q687" s="320">
        <v>13149.85</v>
      </c>
      <c r="R687" s="10"/>
      <c r="S687" s="3"/>
      <c r="T687" s="3"/>
      <c r="U687" s="320">
        <v>280.2734375</v>
      </c>
      <c r="V687" s="320">
        <v>130.64687499999999</v>
      </c>
      <c r="W687" s="320">
        <v>70.687096774193506</v>
      </c>
      <c r="X687" s="320">
        <v>52.665937499999998</v>
      </c>
      <c r="Y687" s="320">
        <v>410.93281250000001</v>
      </c>
      <c r="Z687" s="10"/>
      <c r="AA687" s="3"/>
      <c r="AB687" s="10" t="s">
        <v>450</v>
      </c>
      <c r="AC687" s="10"/>
      <c r="AD687" s="69" t="s">
        <v>451</v>
      </c>
      <c r="AE687" s="434">
        <v>23</v>
      </c>
      <c r="AF687" s="434">
        <v>14</v>
      </c>
      <c r="AG687" s="434">
        <v>13</v>
      </c>
      <c r="AH687" s="434">
        <v>12</v>
      </c>
      <c r="AI687" s="434">
        <v>8</v>
      </c>
      <c r="AJ687" s="23"/>
      <c r="AK687" s="3"/>
      <c r="AL687" s="3"/>
      <c r="AM687" s="366">
        <v>767620.69</v>
      </c>
      <c r="AN687" s="366">
        <v>700.87</v>
      </c>
      <c r="AO687" s="366">
        <v>482.12</v>
      </c>
      <c r="AP687" s="366">
        <v>646.51</v>
      </c>
      <c r="AQ687" s="366">
        <v>3099.29</v>
      </c>
      <c r="AR687" s="23"/>
      <c r="AS687" s="3"/>
      <c r="AT687" s="3"/>
      <c r="AU687" s="366">
        <v>33374.812608695698</v>
      </c>
      <c r="AV687" s="366">
        <v>30.472608695652202</v>
      </c>
      <c r="AW687" s="366">
        <v>20.9617391304348</v>
      </c>
      <c r="AX687" s="366">
        <v>29.386818181818199</v>
      </c>
      <c r="AY687" s="366">
        <v>134.751739130435</v>
      </c>
      <c r="AZ687" s="23"/>
      <c r="BA687" s="3"/>
    </row>
    <row r="688" spans="1:53" s="426" customFormat="1" x14ac:dyDescent="0.2">
      <c r="A688" s="55"/>
      <c r="B688" s="10" t="s">
        <v>837</v>
      </c>
      <c r="C688" s="10"/>
      <c r="D688" s="69" t="s">
        <v>63</v>
      </c>
      <c r="E688" s="214">
        <v>1</v>
      </c>
      <c r="F688" s="214"/>
      <c r="G688" s="214"/>
      <c r="H688" s="214"/>
      <c r="I688" s="214"/>
      <c r="J688" s="10"/>
      <c r="K688" s="3"/>
      <c r="L688" s="3"/>
      <c r="M688" s="320">
        <v>126.31</v>
      </c>
      <c r="N688" s="320">
        <v>0</v>
      </c>
      <c r="O688" s="320">
        <v>0</v>
      </c>
      <c r="P688" s="320">
        <v>0</v>
      </c>
      <c r="Q688" s="320">
        <v>0</v>
      </c>
      <c r="R688" s="10"/>
      <c r="S688" s="3"/>
      <c r="T688" s="3"/>
      <c r="U688" s="320">
        <v>126.31</v>
      </c>
      <c r="V688" s="320">
        <v>0</v>
      </c>
      <c r="W688" s="320">
        <v>0</v>
      </c>
      <c r="X688" s="320">
        <v>0</v>
      </c>
      <c r="Y688" s="320">
        <v>0</v>
      </c>
      <c r="Z688" s="10"/>
      <c r="AA688" s="3"/>
      <c r="AB688" s="10" t="s">
        <v>453</v>
      </c>
      <c r="AC688" s="10"/>
      <c r="AD688" s="69" t="s">
        <v>177</v>
      </c>
      <c r="AE688" s="434">
        <v>77</v>
      </c>
      <c r="AF688" s="434">
        <v>60</v>
      </c>
      <c r="AG688" s="434">
        <v>53</v>
      </c>
      <c r="AH688" s="434">
        <v>46</v>
      </c>
      <c r="AI688" s="434">
        <v>42</v>
      </c>
      <c r="AJ688" s="23"/>
      <c r="AK688" s="3"/>
      <c r="AL688" s="3"/>
      <c r="AM688" s="366">
        <v>22131.63</v>
      </c>
      <c r="AN688" s="366">
        <v>10891.05</v>
      </c>
      <c r="AO688" s="366">
        <v>7667.92</v>
      </c>
      <c r="AP688" s="366">
        <v>8807.84</v>
      </c>
      <c r="AQ688" s="366">
        <v>41396.83</v>
      </c>
      <c r="AR688" s="23"/>
      <c r="AS688" s="3"/>
      <c r="AT688" s="3"/>
      <c r="AU688" s="366">
        <v>287.423766233766</v>
      </c>
      <c r="AV688" s="366">
        <v>141.44220779220799</v>
      </c>
      <c r="AW688" s="366">
        <v>106.498888888889</v>
      </c>
      <c r="AX688" s="366">
        <v>120.65534246575299</v>
      </c>
      <c r="AY688" s="366">
        <v>537.62116883116903</v>
      </c>
      <c r="AZ688" s="23"/>
      <c r="BA688" s="3"/>
    </row>
    <row r="689" spans="1:53" s="426" customFormat="1" x14ac:dyDescent="0.2">
      <c r="A689" s="55"/>
      <c r="B689" s="10" t="s">
        <v>837</v>
      </c>
      <c r="C689" s="10"/>
      <c r="D689" s="69" t="s">
        <v>65</v>
      </c>
      <c r="E689" s="214">
        <v>1</v>
      </c>
      <c r="F689" s="214">
        <v>1</v>
      </c>
      <c r="G689" s="214">
        <v>1</v>
      </c>
      <c r="H689" s="214">
        <v>1</v>
      </c>
      <c r="I689" s="214">
        <v>1</v>
      </c>
      <c r="J689" s="10"/>
      <c r="K689" s="3"/>
      <c r="L689" s="3"/>
      <c r="M689" s="320">
        <v>53.51</v>
      </c>
      <c r="N689" s="320">
        <v>23.91</v>
      </c>
      <c r="O689" s="320">
        <v>27.8</v>
      </c>
      <c r="P689" s="320">
        <v>41.56</v>
      </c>
      <c r="Q689" s="320">
        <v>1211.1500000000001</v>
      </c>
      <c r="R689" s="10"/>
      <c r="S689" s="3"/>
      <c r="T689" s="3"/>
      <c r="U689" s="320">
        <v>53.51</v>
      </c>
      <c r="V689" s="320">
        <v>23.91</v>
      </c>
      <c r="W689" s="320">
        <v>27.8</v>
      </c>
      <c r="X689" s="320">
        <v>41.56</v>
      </c>
      <c r="Y689" s="320">
        <v>1211.1500000000001</v>
      </c>
      <c r="Z689" s="10"/>
      <c r="AA689" s="3"/>
      <c r="AB689" s="10" t="s">
        <v>454</v>
      </c>
      <c r="AC689" s="10"/>
      <c r="AD689" s="69" t="s">
        <v>455</v>
      </c>
      <c r="AE689" s="434">
        <v>95</v>
      </c>
      <c r="AF689" s="434">
        <v>50</v>
      </c>
      <c r="AG689" s="434">
        <v>28</v>
      </c>
      <c r="AH689" s="434">
        <v>16</v>
      </c>
      <c r="AI689" s="434">
        <v>13</v>
      </c>
      <c r="AJ689" s="23"/>
      <c r="AK689" s="3"/>
      <c r="AL689" s="3"/>
      <c r="AM689" s="366">
        <v>74827.14</v>
      </c>
      <c r="AN689" s="366">
        <v>10253.219999999999</v>
      </c>
      <c r="AO689" s="366">
        <v>32523.7</v>
      </c>
      <c r="AP689" s="366">
        <v>34653.339999999997</v>
      </c>
      <c r="AQ689" s="366">
        <v>18274.93</v>
      </c>
      <c r="AR689" s="23"/>
      <c r="AS689" s="3"/>
      <c r="AT689" s="3"/>
      <c r="AU689" s="366">
        <v>771.41381443298997</v>
      </c>
      <c r="AV689" s="366">
        <v>105.70329896907199</v>
      </c>
      <c r="AW689" s="366">
        <v>373.83563218390799</v>
      </c>
      <c r="AX689" s="366">
        <v>364.77199999999999</v>
      </c>
      <c r="AY689" s="366">
        <v>188.40134020618601</v>
      </c>
      <c r="AZ689" s="23"/>
      <c r="BA689" s="3"/>
    </row>
    <row r="690" spans="1:53" s="426" customFormat="1" x14ac:dyDescent="0.2">
      <c r="A690" s="55"/>
      <c r="B690" s="10" t="s">
        <v>837</v>
      </c>
      <c r="C690" s="10"/>
      <c r="D690" s="69" t="s">
        <v>120</v>
      </c>
      <c r="E690" s="214">
        <v>1893</v>
      </c>
      <c r="F690" s="214">
        <v>1178</v>
      </c>
      <c r="G690" s="214">
        <v>996</v>
      </c>
      <c r="H690" s="214">
        <v>889</v>
      </c>
      <c r="I690" s="214">
        <v>1057</v>
      </c>
      <c r="J690" s="10"/>
      <c r="K690" s="3"/>
      <c r="L690" s="3"/>
      <c r="M690" s="320">
        <v>394084.78</v>
      </c>
      <c r="N690" s="320">
        <v>163056.10999999999</v>
      </c>
      <c r="O690" s="320">
        <v>126026.41</v>
      </c>
      <c r="P690" s="320">
        <v>151622.51999999999</v>
      </c>
      <c r="Q690" s="320">
        <v>1152251.96</v>
      </c>
      <c r="R690" s="10"/>
      <c r="S690" s="3"/>
      <c r="T690" s="3"/>
      <c r="U690" s="320">
        <v>180.78375593119799</v>
      </c>
      <c r="V690" s="320">
        <v>24.177952253855267</v>
      </c>
      <c r="W690" s="320">
        <v>18.965599699021833</v>
      </c>
      <c r="X690" s="320">
        <v>22.817534988713302</v>
      </c>
      <c r="Y690" s="320">
        <v>171.61929699136132</v>
      </c>
      <c r="Z690" s="10"/>
      <c r="AA690" s="3"/>
      <c r="AB690" s="10" t="s">
        <v>456</v>
      </c>
      <c r="AC690" s="10"/>
      <c r="AD690" s="69" t="s">
        <v>79</v>
      </c>
      <c r="AE690" s="434">
        <v>1</v>
      </c>
      <c r="AF690" s="434"/>
      <c r="AG690" s="434"/>
      <c r="AH690" s="434"/>
      <c r="AI690" s="434"/>
      <c r="AJ690" s="23"/>
      <c r="AK690" s="3"/>
      <c r="AL690" s="3"/>
      <c r="AM690" s="366">
        <v>1587.46</v>
      </c>
      <c r="AN690" s="366">
        <v>0</v>
      </c>
      <c r="AO690" s="366">
        <v>0</v>
      </c>
      <c r="AP690" s="366">
        <v>0</v>
      </c>
      <c r="AQ690" s="366">
        <v>0</v>
      </c>
      <c r="AR690" s="23"/>
      <c r="AS690" s="3"/>
      <c r="AT690" s="3"/>
      <c r="AU690" s="366">
        <v>1587.46</v>
      </c>
      <c r="AV690" s="366">
        <v>0</v>
      </c>
      <c r="AW690" s="366">
        <v>0</v>
      </c>
      <c r="AX690" s="366">
        <v>0</v>
      </c>
      <c r="AY690" s="366">
        <v>0</v>
      </c>
      <c r="AZ690" s="23"/>
      <c r="BA690" s="3"/>
    </row>
    <row r="691" spans="1:53" s="426" customFormat="1" x14ac:dyDescent="0.2">
      <c r="A691" s="55"/>
      <c r="B691" s="10" t="s">
        <v>398</v>
      </c>
      <c r="C691" s="10"/>
      <c r="D691" s="69" t="s">
        <v>97</v>
      </c>
      <c r="E691" s="214">
        <v>107</v>
      </c>
      <c r="F691" s="214">
        <v>46</v>
      </c>
      <c r="G691" s="214">
        <v>43</v>
      </c>
      <c r="H691" s="214">
        <v>35</v>
      </c>
      <c r="I691" s="214">
        <v>43</v>
      </c>
      <c r="J691" s="10"/>
      <c r="K691" s="3"/>
      <c r="L691" s="3"/>
      <c r="M691" s="320">
        <v>16102.94</v>
      </c>
      <c r="N691" s="320">
        <v>6794.98</v>
      </c>
      <c r="O691" s="320">
        <v>4374.8900000000003</v>
      </c>
      <c r="P691" s="320">
        <v>4202.5200000000004</v>
      </c>
      <c r="Q691" s="320">
        <v>32505.37</v>
      </c>
      <c r="R691" s="10"/>
      <c r="S691" s="3"/>
      <c r="T691" s="3"/>
      <c r="U691" s="320">
        <v>131.99131147540999</v>
      </c>
      <c r="V691" s="320">
        <v>55.696557377049203</v>
      </c>
      <c r="W691" s="320">
        <v>38.0425217391304</v>
      </c>
      <c r="X691" s="320">
        <v>37.190442477876097</v>
      </c>
      <c r="Y691" s="320">
        <v>266.43745901639301</v>
      </c>
      <c r="Z691" s="10"/>
      <c r="AA691" s="3"/>
      <c r="AB691" s="10" t="s">
        <v>457</v>
      </c>
      <c r="AC691" s="10"/>
      <c r="AD691" s="69" t="s">
        <v>127</v>
      </c>
      <c r="AE691" s="434">
        <v>9</v>
      </c>
      <c r="AF691" s="434">
        <v>4</v>
      </c>
      <c r="AG691" s="434">
        <v>3</v>
      </c>
      <c r="AH691" s="434">
        <v>3</v>
      </c>
      <c r="AI691" s="434">
        <v>3</v>
      </c>
      <c r="AJ691" s="23"/>
      <c r="AK691" s="3"/>
      <c r="AL691" s="3"/>
      <c r="AM691" s="366">
        <v>3466.27</v>
      </c>
      <c r="AN691" s="366">
        <v>258.12</v>
      </c>
      <c r="AO691" s="366">
        <v>191.42</v>
      </c>
      <c r="AP691" s="366">
        <v>185.86</v>
      </c>
      <c r="AQ691" s="366">
        <v>5214.7299999999996</v>
      </c>
      <c r="AR691" s="23"/>
      <c r="AS691" s="3"/>
      <c r="AT691" s="3"/>
      <c r="AU691" s="366">
        <v>385.141111111111</v>
      </c>
      <c r="AV691" s="366">
        <v>28.68</v>
      </c>
      <c r="AW691" s="366">
        <v>21.268888888888899</v>
      </c>
      <c r="AX691" s="366">
        <v>20.651111111111099</v>
      </c>
      <c r="AY691" s="366">
        <v>579.41444444444403</v>
      </c>
      <c r="AZ691" s="23"/>
      <c r="BA691" s="3"/>
    </row>
    <row r="692" spans="1:53" s="426" customFormat="1" x14ac:dyDescent="0.2">
      <c r="A692" s="55"/>
      <c r="B692" s="10" t="s">
        <v>399</v>
      </c>
      <c r="C692" s="10"/>
      <c r="D692" s="69" t="s">
        <v>100</v>
      </c>
      <c r="E692" s="214">
        <v>10</v>
      </c>
      <c r="F692" s="214">
        <v>4</v>
      </c>
      <c r="G692" s="214">
        <v>3</v>
      </c>
      <c r="H692" s="214">
        <v>2</v>
      </c>
      <c r="I692" s="214">
        <v>2</v>
      </c>
      <c r="J692" s="10"/>
      <c r="K692" s="3"/>
      <c r="L692" s="3"/>
      <c r="M692" s="320">
        <v>1057.32</v>
      </c>
      <c r="N692" s="320">
        <v>242.91</v>
      </c>
      <c r="O692" s="320">
        <v>223.39</v>
      </c>
      <c r="P692" s="320">
        <v>345.02</v>
      </c>
      <c r="Q692" s="320">
        <v>3365.9</v>
      </c>
      <c r="R692" s="10"/>
      <c r="S692" s="3"/>
      <c r="T692" s="3"/>
      <c r="U692" s="320">
        <v>96.12</v>
      </c>
      <c r="V692" s="320">
        <v>22.082727272727301</v>
      </c>
      <c r="W692" s="320">
        <v>20.308181818181801</v>
      </c>
      <c r="X692" s="320">
        <v>31.365454545454501</v>
      </c>
      <c r="Y692" s="320">
        <v>305.99090909090899</v>
      </c>
      <c r="Z692" s="10"/>
      <c r="AA692" s="3"/>
      <c r="AB692" s="10" t="s">
        <v>459</v>
      </c>
      <c r="AC692" s="10"/>
      <c r="AD692" s="69" t="s">
        <v>460</v>
      </c>
      <c r="AE692" s="434">
        <v>10</v>
      </c>
      <c r="AF692" s="434">
        <v>5</v>
      </c>
      <c r="AG692" s="434">
        <v>7</v>
      </c>
      <c r="AH692" s="434">
        <v>6</v>
      </c>
      <c r="AI692" s="434">
        <v>6</v>
      </c>
      <c r="AJ692" s="23"/>
      <c r="AK692" s="3"/>
      <c r="AL692" s="3"/>
      <c r="AM692" s="366">
        <v>1277.8399999999999</v>
      </c>
      <c r="AN692" s="366">
        <v>103.05</v>
      </c>
      <c r="AO692" s="366">
        <v>314.83</v>
      </c>
      <c r="AP692" s="366">
        <v>199.43</v>
      </c>
      <c r="AQ692" s="366">
        <v>3271.7</v>
      </c>
      <c r="AR692" s="23"/>
      <c r="AS692" s="3"/>
      <c r="AT692" s="3"/>
      <c r="AU692" s="366">
        <v>127.78400000000001</v>
      </c>
      <c r="AV692" s="366">
        <v>10.305</v>
      </c>
      <c r="AW692" s="366">
        <v>31.483000000000001</v>
      </c>
      <c r="AX692" s="366">
        <v>19.943000000000001</v>
      </c>
      <c r="AY692" s="366">
        <v>327.17</v>
      </c>
      <c r="AZ692" s="23"/>
      <c r="BA692" s="3"/>
    </row>
    <row r="693" spans="1:53" s="426" customFormat="1" x14ac:dyDescent="0.2">
      <c r="A693" s="55"/>
      <c r="B693" s="10" t="s">
        <v>399</v>
      </c>
      <c r="C693" s="10"/>
      <c r="D693" s="69" t="s">
        <v>77</v>
      </c>
      <c r="E693" s="214">
        <v>570</v>
      </c>
      <c r="F693" s="214">
        <v>311</v>
      </c>
      <c r="G693" s="214">
        <v>242</v>
      </c>
      <c r="H693" s="214">
        <v>221</v>
      </c>
      <c r="I693" s="214">
        <v>286</v>
      </c>
      <c r="J693" s="10"/>
      <c r="K693" s="3"/>
      <c r="L693" s="3"/>
      <c r="M693" s="320">
        <v>126359.19</v>
      </c>
      <c r="N693" s="320">
        <v>37861.03</v>
      </c>
      <c r="O693" s="320">
        <v>24026.93</v>
      </c>
      <c r="P693" s="320">
        <v>30530.3</v>
      </c>
      <c r="Q693" s="320">
        <v>288268.14</v>
      </c>
      <c r="R693" s="10"/>
      <c r="S693" s="3"/>
      <c r="T693" s="3"/>
      <c r="U693" s="320">
        <v>190.01381954887199</v>
      </c>
      <c r="V693" s="320">
        <v>56.933879699248102</v>
      </c>
      <c r="W693" s="320">
        <v>36.907726574500799</v>
      </c>
      <c r="X693" s="320">
        <v>46.7539050535987</v>
      </c>
      <c r="Y693" s="320">
        <v>433.48592481203002</v>
      </c>
      <c r="Z693" s="10"/>
      <c r="AA693" s="3"/>
      <c r="AB693" s="10" t="s">
        <v>461</v>
      </c>
      <c r="AC693" s="10"/>
      <c r="AD693" s="69" t="s">
        <v>203</v>
      </c>
      <c r="AE693" s="434">
        <v>32</v>
      </c>
      <c r="AF693" s="434">
        <v>14</v>
      </c>
      <c r="AG693" s="434">
        <v>14</v>
      </c>
      <c r="AH693" s="434">
        <v>10</v>
      </c>
      <c r="AI693" s="434">
        <v>9</v>
      </c>
      <c r="AJ693" s="23"/>
      <c r="AK693" s="3"/>
      <c r="AL693" s="3"/>
      <c r="AM693" s="366">
        <v>21311.8</v>
      </c>
      <c r="AN693" s="366">
        <v>924.81</v>
      </c>
      <c r="AO693" s="366">
        <v>1680.3</v>
      </c>
      <c r="AP693" s="366">
        <v>1134.8599999999999</v>
      </c>
      <c r="AQ693" s="366">
        <v>10246.879999999999</v>
      </c>
      <c r="AR693" s="23"/>
      <c r="AS693" s="3"/>
      <c r="AT693" s="3"/>
      <c r="AU693" s="366">
        <v>591.99444444444396</v>
      </c>
      <c r="AV693" s="366">
        <v>25.689166666666701</v>
      </c>
      <c r="AW693" s="366">
        <v>52.509374999999999</v>
      </c>
      <c r="AX693" s="366">
        <v>31.523888888888902</v>
      </c>
      <c r="AY693" s="366">
        <v>284.63555555555598</v>
      </c>
      <c r="AZ693" s="23"/>
      <c r="BA693" s="3"/>
    </row>
    <row r="694" spans="1:53" s="426" customFormat="1" x14ac:dyDescent="0.2">
      <c r="A694" s="55"/>
      <c r="B694" s="10" t="s">
        <v>400</v>
      </c>
      <c r="C694" s="10"/>
      <c r="D694" s="69" t="s">
        <v>388</v>
      </c>
      <c r="E694" s="214">
        <v>114</v>
      </c>
      <c r="F694" s="214">
        <v>75</v>
      </c>
      <c r="G694" s="214">
        <v>19</v>
      </c>
      <c r="H694" s="214">
        <v>42</v>
      </c>
      <c r="I694" s="214">
        <v>47</v>
      </c>
      <c r="J694" s="10"/>
      <c r="K694" s="3"/>
      <c r="L694" s="3"/>
      <c r="M694" s="320">
        <v>33983.230000000003</v>
      </c>
      <c r="N694" s="320">
        <v>16444.32</v>
      </c>
      <c r="O694" s="320">
        <v>4326.97</v>
      </c>
      <c r="P694" s="320">
        <v>13884.02</v>
      </c>
      <c r="Q694" s="320">
        <v>135385.28</v>
      </c>
      <c r="R694" s="10"/>
      <c r="S694" s="3"/>
      <c r="T694" s="3"/>
      <c r="U694" s="320">
        <v>253.606194029851</v>
      </c>
      <c r="V694" s="320">
        <v>122.71880597014901</v>
      </c>
      <c r="W694" s="320">
        <v>66.568769230769206</v>
      </c>
      <c r="X694" s="320">
        <v>104.391127819549</v>
      </c>
      <c r="Y694" s="320">
        <v>1010.33791044776</v>
      </c>
      <c r="Z694" s="10"/>
      <c r="AA694" s="3"/>
      <c r="AB694" s="10" t="s">
        <v>464</v>
      </c>
      <c r="AC694" s="10"/>
      <c r="AD694" s="69" t="s">
        <v>63</v>
      </c>
      <c r="AE694" s="434">
        <v>2</v>
      </c>
      <c r="AF694" s="434">
        <v>1</v>
      </c>
      <c r="AG694" s="434"/>
      <c r="AH694" s="434"/>
      <c r="AI694" s="434"/>
      <c r="AJ694" s="23"/>
      <c r="AK694" s="3"/>
      <c r="AL694" s="3"/>
      <c r="AM694" s="366">
        <v>278.98</v>
      </c>
      <c r="AN694" s="366">
        <v>78.61</v>
      </c>
      <c r="AO694" s="366">
        <v>0</v>
      </c>
      <c r="AP694" s="366">
        <v>0</v>
      </c>
      <c r="AQ694" s="366">
        <v>0</v>
      </c>
      <c r="AR694" s="23"/>
      <c r="AS694" s="3"/>
      <c r="AT694" s="3"/>
      <c r="AU694" s="366">
        <v>139.49</v>
      </c>
      <c r="AV694" s="366">
        <v>39.305</v>
      </c>
      <c r="AW694" s="366">
        <v>0</v>
      </c>
      <c r="AX694" s="366">
        <v>0</v>
      </c>
      <c r="AY694" s="366">
        <v>0</v>
      </c>
      <c r="AZ694" s="23"/>
      <c r="BA694" s="3"/>
    </row>
    <row r="695" spans="1:53" s="426" customFormat="1" x14ac:dyDescent="0.2">
      <c r="A695" s="55"/>
      <c r="B695" s="10" t="s">
        <v>402</v>
      </c>
      <c r="C695" s="10"/>
      <c r="D695" s="69" t="s">
        <v>383</v>
      </c>
      <c r="E695" s="214">
        <v>81</v>
      </c>
      <c r="F695" s="214">
        <v>44</v>
      </c>
      <c r="G695" s="214">
        <v>16</v>
      </c>
      <c r="H695" s="214">
        <v>37</v>
      </c>
      <c r="I695" s="214">
        <v>47</v>
      </c>
      <c r="J695" s="10"/>
      <c r="K695" s="3"/>
      <c r="L695" s="3"/>
      <c r="M695" s="320">
        <v>16822.509999999998</v>
      </c>
      <c r="N695" s="320">
        <v>7516.48</v>
      </c>
      <c r="O695" s="320">
        <v>1295.57</v>
      </c>
      <c r="P695" s="320">
        <v>6406.31</v>
      </c>
      <c r="Q695" s="320">
        <v>44110.77</v>
      </c>
      <c r="R695" s="10"/>
      <c r="S695" s="3"/>
      <c r="T695" s="3"/>
      <c r="U695" s="320">
        <v>163.325339805825</v>
      </c>
      <c r="V695" s="320">
        <v>72.975533980582497</v>
      </c>
      <c r="W695" s="320">
        <v>31.5992682926829</v>
      </c>
      <c r="X695" s="320">
        <v>62.806960784313702</v>
      </c>
      <c r="Y695" s="320">
        <v>428.25990291262099</v>
      </c>
      <c r="Z695" s="10"/>
      <c r="AA695" s="3"/>
      <c r="AB695" s="10" t="s">
        <v>466</v>
      </c>
      <c r="AC695" s="10"/>
      <c r="AD695" s="69" t="s">
        <v>467</v>
      </c>
      <c r="AE695" s="434">
        <v>50</v>
      </c>
      <c r="AF695" s="434">
        <v>30</v>
      </c>
      <c r="AG695" s="434">
        <v>25</v>
      </c>
      <c r="AH695" s="434">
        <v>18</v>
      </c>
      <c r="AI695" s="434">
        <v>16</v>
      </c>
      <c r="AJ695" s="23"/>
      <c r="AK695" s="3"/>
      <c r="AL695" s="3"/>
      <c r="AM695" s="366">
        <v>27820.11</v>
      </c>
      <c r="AN695" s="366">
        <v>6187.51</v>
      </c>
      <c r="AO695" s="366">
        <v>3598.29</v>
      </c>
      <c r="AP695" s="366">
        <v>1540.23</v>
      </c>
      <c r="AQ695" s="366">
        <v>15820.77</v>
      </c>
      <c r="AR695" s="23"/>
      <c r="AS695" s="3"/>
      <c r="AT695" s="3"/>
      <c r="AU695" s="366">
        <v>556.40219999999999</v>
      </c>
      <c r="AV695" s="366">
        <v>123.75020000000001</v>
      </c>
      <c r="AW695" s="366">
        <v>71.965800000000002</v>
      </c>
      <c r="AX695" s="366">
        <v>31.4332653061225</v>
      </c>
      <c r="AY695" s="366">
        <v>316.41539999999998</v>
      </c>
      <c r="AZ695" s="23"/>
      <c r="BA695" s="3"/>
    </row>
    <row r="696" spans="1:53" s="426" customFormat="1" x14ac:dyDescent="0.2">
      <c r="A696" s="55"/>
      <c r="B696" s="10" t="s">
        <v>403</v>
      </c>
      <c r="C696" s="10"/>
      <c r="D696" s="69" t="s">
        <v>175</v>
      </c>
      <c r="E696" s="214">
        <v>2653</v>
      </c>
      <c r="F696" s="214">
        <v>1655</v>
      </c>
      <c r="G696" s="214">
        <v>1341</v>
      </c>
      <c r="H696" s="214">
        <v>1262</v>
      </c>
      <c r="I696" s="214">
        <v>1696</v>
      </c>
      <c r="J696" s="10"/>
      <c r="K696" s="3"/>
      <c r="L696" s="3"/>
      <c r="M696" s="320">
        <v>553637.73999999894</v>
      </c>
      <c r="N696" s="320">
        <v>212798.71</v>
      </c>
      <c r="O696" s="320">
        <v>164349.28</v>
      </c>
      <c r="P696" s="320">
        <v>199461.18</v>
      </c>
      <c r="Q696" s="320">
        <v>1647913.61</v>
      </c>
      <c r="R696" s="10"/>
      <c r="S696" s="3"/>
      <c r="T696" s="3"/>
      <c r="U696" s="320">
        <v>172.09752564500999</v>
      </c>
      <c r="V696" s="320">
        <v>66.148184644078398</v>
      </c>
      <c r="W696" s="320">
        <v>53.170262051116097</v>
      </c>
      <c r="X696" s="320">
        <v>63.080702087286603</v>
      </c>
      <c r="Y696" s="320">
        <v>517.398307692309</v>
      </c>
      <c r="Z696" s="10"/>
      <c r="AA696" s="3"/>
      <c r="AB696" s="10" t="s">
        <v>470</v>
      </c>
      <c r="AC696" s="10"/>
      <c r="AD696" s="69" t="s">
        <v>124</v>
      </c>
      <c r="AE696" s="434">
        <v>1</v>
      </c>
      <c r="AF696" s="434"/>
      <c r="AG696" s="434">
        <v>1</v>
      </c>
      <c r="AH696" s="434"/>
      <c r="AI696" s="434"/>
      <c r="AJ696" s="23"/>
      <c r="AK696" s="3"/>
      <c r="AL696" s="3"/>
      <c r="AM696" s="366">
        <v>814.77</v>
      </c>
      <c r="AN696" s="366">
        <v>0</v>
      </c>
      <c r="AO696" s="366">
        <v>354.52</v>
      </c>
      <c r="AP696" s="366">
        <v>0</v>
      </c>
      <c r="AQ696" s="366">
        <v>0</v>
      </c>
      <c r="AR696" s="23"/>
      <c r="AS696" s="3"/>
      <c r="AT696" s="3"/>
      <c r="AU696" s="366">
        <v>814.77</v>
      </c>
      <c r="AV696" s="366">
        <v>0</v>
      </c>
      <c r="AW696" s="366">
        <v>354.52</v>
      </c>
      <c r="AX696" s="366">
        <v>0</v>
      </c>
      <c r="AY696" s="366">
        <v>0</v>
      </c>
      <c r="AZ696" s="23"/>
      <c r="BA696" s="3"/>
    </row>
    <row r="697" spans="1:53" s="426" customFormat="1" x14ac:dyDescent="0.2">
      <c r="A697" s="55"/>
      <c r="B697" s="10" t="s">
        <v>405</v>
      </c>
      <c r="C697" s="10"/>
      <c r="D697" s="69" t="s">
        <v>393</v>
      </c>
      <c r="E697" s="214">
        <v>46</v>
      </c>
      <c r="F697" s="214">
        <v>31</v>
      </c>
      <c r="G697" s="214">
        <v>19</v>
      </c>
      <c r="H697" s="214">
        <v>23</v>
      </c>
      <c r="I697" s="214">
        <v>24</v>
      </c>
      <c r="J697" s="10"/>
      <c r="K697" s="3"/>
      <c r="L697" s="3"/>
      <c r="M697" s="320">
        <v>9264</v>
      </c>
      <c r="N697" s="320">
        <v>4586.68</v>
      </c>
      <c r="O697" s="320">
        <v>2904.57</v>
      </c>
      <c r="P697" s="320">
        <v>6708.78</v>
      </c>
      <c r="Q697" s="320">
        <v>70959.820000000007</v>
      </c>
      <c r="R697" s="10"/>
      <c r="S697" s="3"/>
      <c r="T697" s="3"/>
      <c r="U697" s="320">
        <v>168.43636363636401</v>
      </c>
      <c r="V697" s="320">
        <v>83.394181818181806</v>
      </c>
      <c r="W697" s="320">
        <v>78.501891891891901</v>
      </c>
      <c r="X697" s="320">
        <v>126.58075471698101</v>
      </c>
      <c r="Y697" s="320">
        <v>1314.0707407407399</v>
      </c>
      <c r="Z697" s="10"/>
      <c r="AA697" s="3"/>
      <c r="AB697" s="10" t="s">
        <v>470</v>
      </c>
      <c r="AC697" s="10"/>
      <c r="AD697" s="69" t="s">
        <v>100</v>
      </c>
      <c r="AE697" s="434">
        <v>262</v>
      </c>
      <c r="AF697" s="434">
        <v>149</v>
      </c>
      <c r="AG697" s="434">
        <v>104</v>
      </c>
      <c r="AH697" s="434">
        <v>95</v>
      </c>
      <c r="AI697" s="434">
        <v>89</v>
      </c>
      <c r="AJ697" s="23"/>
      <c r="AK697" s="3"/>
      <c r="AL697" s="3"/>
      <c r="AM697" s="366">
        <v>96687.049999999901</v>
      </c>
      <c r="AN697" s="366">
        <v>23221.31</v>
      </c>
      <c r="AO697" s="366">
        <v>17381.39</v>
      </c>
      <c r="AP697" s="366">
        <v>14113.74</v>
      </c>
      <c r="AQ697" s="366">
        <v>117485.79</v>
      </c>
      <c r="AR697" s="23"/>
      <c r="AS697" s="3"/>
      <c r="AT697" s="3"/>
      <c r="AU697" s="366">
        <v>350.31539855072401</v>
      </c>
      <c r="AV697" s="366">
        <v>84.135181159420299</v>
      </c>
      <c r="AW697" s="366">
        <v>65.343571428571394</v>
      </c>
      <c r="AX697" s="366">
        <v>54.283615384615402</v>
      </c>
      <c r="AY697" s="366">
        <v>428.78025547445202</v>
      </c>
      <c r="AZ697" s="23"/>
      <c r="BA697" s="3"/>
    </row>
    <row r="698" spans="1:53" s="426" customFormat="1" x14ac:dyDescent="0.2">
      <c r="A698" s="55"/>
      <c r="B698" s="10" t="s">
        <v>407</v>
      </c>
      <c r="C698" s="10"/>
      <c r="D698" s="69" t="s">
        <v>155</v>
      </c>
      <c r="E698" s="214">
        <v>206</v>
      </c>
      <c r="F698" s="214">
        <v>127</v>
      </c>
      <c r="G698" s="214">
        <v>93</v>
      </c>
      <c r="H698" s="214">
        <v>84</v>
      </c>
      <c r="I698" s="214">
        <v>109</v>
      </c>
      <c r="J698" s="10"/>
      <c r="K698" s="3"/>
      <c r="L698" s="3"/>
      <c r="M698" s="320">
        <v>44268.53</v>
      </c>
      <c r="N698" s="320">
        <v>18574.48</v>
      </c>
      <c r="O698" s="320">
        <v>11497.53</v>
      </c>
      <c r="P698" s="320">
        <v>8551.14</v>
      </c>
      <c r="Q698" s="320">
        <v>85515.65</v>
      </c>
      <c r="R698" s="10"/>
      <c r="S698" s="3"/>
      <c r="T698" s="3"/>
      <c r="U698" s="320">
        <v>176.36864541832699</v>
      </c>
      <c r="V698" s="320">
        <v>74.001912350597607</v>
      </c>
      <c r="W698" s="320">
        <v>47.906374999999997</v>
      </c>
      <c r="X698" s="320">
        <v>34.902612244898002</v>
      </c>
      <c r="Y698" s="320">
        <v>346.21720647773299</v>
      </c>
      <c r="Z698" s="10"/>
      <c r="AA698" s="3"/>
      <c r="AB698" s="10" t="s">
        <v>471</v>
      </c>
      <c r="AC698" s="10"/>
      <c r="AD698" s="69" t="s">
        <v>70</v>
      </c>
      <c r="AE698" s="434">
        <v>1</v>
      </c>
      <c r="AF698" s="434">
        <v>1</v>
      </c>
      <c r="AG698" s="434">
        <v>1</v>
      </c>
      <c r="AH698" s="434"/>
      <c r="AI698" s="434"/>
      <c r="AJ698" s="23"/>
      <c r="AK698" s="3"/>
      <c r="AL698" s="3"/>
      <c r="AM698" s="366">
        <v>146.27000000000001</v>
      </c>
      <c r="AN698" s="366">
        <v>99.84</v>
      </c>
      <c r="AO698" s="366">
        <v>112.12</v>
      </c>
      <c r="AP698" s="366">
        <v>0</v>
      </c>
      <c r="AQ698" s="366">
        <v>0</v>
      </c>
      <c r="AR698" s="23"/>
      <c r="AS698" s="3"/>
      <c r="AT698" s="3"/>
      <c r="AU698" s="366">
        <v>146.27000000000001</v>
      </c>
      <c r="AV698" s="366">
        <v>99.84</v>
      </c>
      <c r="AW698" s="366">
        <v>112.12</v>
      </c>
      <c r="AX698" s="366">
        <v>0</v>
      </c>
      <c r="AY698" s="366">
        <v>0</v>
      </c>
      <c r="AZ698" s="23"/>
      <c r="BA698" s="3"/>
    </row>
    <row r="699" spans="1:53" s="426" customFormat="1" x14ac:dyDescent="0.2">
      <c r="A699" s="55"/>
      <c r="B699" s="10" t="s">
        <v>408</v>
      </c>
      <c r="C699" s="10"/>
      <c r="D699" s="69" t="s">
        <v>409</v>
      </c>
      <c r="E699" s="214">
        <v>125</v>
      </c>
      <c r="F699" s="214">
        <v>79</v>
      </c>
      <c r="G699" s="214">
        <v>67</v>
      </c>
      <c r="H699" s="214">
        <v>60</v>
      </c>
      <c r="I699" s="214">
        <v>72</v>
      </c>
      <c r="J699" s="10"/>
      <c r="K699" s="3"/>
      <c r="L699" s="3"/>
      <c r="M699" s="320">
        <v>33053.980000000003</v>
      </c>
      <c r="N699" s="320">
        <v>12956.15</v>
      </c>
      <c r="O699" s="320">
        <v>8540.93</v>
      </c>
      <c r="P699" s="320">
        <v>10536.25</v>
      </c>
      <c r="Q699" s="320">
        <v>137609.38</v>
      </c>
      <c r="R699" s="10"/>
      <c r="S699" s="3"/>
      <c r="T699" s="3"/>
      <c r="U699" s="320">
        <v>216.03908496732001</v>
      </c>
      <c r="V699" s="320">
        <v>84.680718954248306</v>
      </c>
      <c r="W699" s="320">
        <v>56.939533333333301</v>
      </c>
      <c r="X699" s="320">
        <v>70.713087248322196</v>
      </c>
      <c r="Y699" s="320">
        <v>905.324868421053</v>
      </c>
      <c r="Z699" s="10"/>
      <c r="AA699" s="3"/>
      <c r="AB699" s="10" t="s">
        <v>472</v>
      </c>
      <c r="AC699" s="10"/>
      <c r="AD699" s="69" t="s">
        <v>293</v>
      </c>
      <c r="AE699" s="434">
        <v>18</v>
      </c>
      <c r="AF699" s="434">
        <v>5</v>
      </c>
      <c r="AG699" s="434">
        <v>4</v>
      </c>
      <c r="AH699" s="434">
        <v>3</v>
      </c>
      <c r="AI699" s="434">
        <v>4</v>
      </c>
      <c r="AJ699" s="23"/>
      <c r="AK699" s="3"/>
      <c r="AL699" s="3"/>
      <c r="AM699" s="366">
        <v>7455.31</v>
      </c>
      <c r="AN699" s="366">
        <v>409.11</v>
      </c>
      <c r="AO699" s="366">
        <v>381.82</v>
      </c>
      <c r="AP699" s="366">
        <v>466.11</v>
      </c>
      <c r="AQ699" s="366">
        <v>460.53</v>
      </c>
      <c r="AR699" s="23"/>
      <c r="AS699" s="3"/>
      <c r="AT699" s="3"/>
      <c r="AU699" s="366">
        <v>392.38473684210499</v>
      </c>
      <c r="AV699" s="366">
        <v>21.532105263157899</v>
      </c>
      <c r="AW699" s="366">
        <v>21.212222222222199</v>
      </c>
      <c r="AX699" s="366">
        <v>25.895</v>
      </c>
      <c r="AY699" s="366">
        <v>24.238421052631601</v>
      </c>
      <c r="AZ699" s="23"/>
      <c r="BA699" s="3"/>
    </row>
    <row r="700" spans="1:53" s="426" customFormat="1" x14ac:dyDescent="0.2">
      <c r="A700" s="55"/>
      <c r="B700" s="10" t="s">
        <v>411</v>
      </c>
      <c r="C700" s="10"/>
      <c r="D700" s="69" t="s">
        <v>93</v>
      </c>
      <c r="E700" s="214">
        <v>183</v>
      </c>
      <c r="F700" s="214">
        <v>95</v>
      </c>
      <c r="G700" s="214">
        <v>64</v>
      </c>
      <c r="H700" s="214">
        <v>60</v>
      </c>
      <c r="I700" s="214">
        <v>85</v>
      </c>
      <c r="J700" s="10"/>
      <c r="K700" s="3"/>
      <c r="L700" s="3"/>
      <c r="M700" s="320">
        <v>36943.15</v>
      </c>
      <c r="N700" s="320">
        <v>15262.91</v>
      </c>
      <c r="O700" s="320">
        <v>8177.15</v>
      </c>
      <c r="P700" s="320">
        <v>10720.72</v>
      </c>
      <c r="Q700" s="320">
        <v>107178.2</v>
      </c>
      <c r="R700" s="10"/>
      <c r="S700" s="3"/>
      <c r="T700" s="3"/>
      <c r="U700" s="320">
        <v>170.24493087557599</v>
      </c>
      <c r="V700" s="320">
        <v>70.335990783410097</v>
      </c>
      <c r="W700" s="320">
        <v>38.571462264150902</v>
      </c>
      <c r="X700" s="320">
        <v>50.809099526066298</v>
      </c>
      <c r="Y700" s="320">
        <v>496.19537037036997</v>
      </c>
      <c r="Z700" s="10"/>
      <c r="AA700" s="3"/>
      <c r="AB700" s="10" t="s">
        <v>473</v>
      </c>
      <c r="AC700" s="10"/>
      <c r="AD700" s="69" t="s">
        <v>287</v>
      </c>
      <c r="AE700" s="434">
        <v>1</v>
      </c>
      <c r="AF700" s="434">
        <v>1</v>
      </c>
      <c r="AG700" s="434">
        <v>1</v>
      </c>
      <c r="AH700" s="434">
        <v>1</v>
      </c>
      <c r="AI700" s="434">
        <v>1</v>
      </c>
      <c r="AJ700" s="23"/>
      <c r="AK700" s="3"/>
      <c r="AL700" s="3"/>
      <c r="AM700" s="366">
        <v>652.65</v>
      </c>
      <c r="AN700" s="366">
        <v>694.23</v>
      </c>
      <c r="AO700" s="366">
        <v>650.02</v>
      </c>
      <c r="AP700" s="366">
        <v>612.54999999999995</v>
      </c>
      <c r="AQ700" s="366">
        <v>1148.1600000000001</v>
      </c>
      <c r="AR700" s="23"/>
      <c r="AS700" s="3"/>
      <c r="AT700" s="3"/>
      <c r="AU700" s="366">
        <v>652.65</v>
      </c>
      <c r="AV700" s="366">
        <v>694.23</v>
      </c>
      <c r="AW700" s="366">
        <v>650.02</v>
      </c>
      <c r="AX700" s="366">
        <v>612.54999999999995</v>
      </c>
      <c r="AY700" s="366">
        <v>1148.1600000000001</v>
      </c>
      <c r="AZ700" s="23"/>
      <c r="BA700" s="3"/>
    </row>
    <row r="701" spans="1:53" s="426" customFormat="1" x14ac:dyDescent="0.2">
      <c r="A701" s="55"/>
      <c r="B701" s="10" t="s">
        <v>412</v>
      </c>
      <c r="C701" s="10"/>
      <c r="D701" s="69" t="s">
        <v>63</v>
      </c>
      <c r="E701" s="214">
        <v>2</v>
      </c>
      <c r="F701" s="214">
        <v>1</v>
      </c>
      <c r="G701" s="214">
        <v>1</v>
      </c>
      <c r="H701" s="214">
        <v>1</v>
      </c>
      <c r="I701" s="214">
        <v>1</v>
      </c>
      <c r="J701" s="10"/>
      <c r="K701" s="3"/>
      <c r="L701" s="3"/>
      <c r="M701" s="320">
        <v>49.28</v>
      </c>
      <c r="N701" s="320">
        <v>107.35</v>
      </c>
      <c r="O701" s="320">
        <v>7.08</v>
      </c>
      <c r="P701" s="320">
        <v>12.71</v>
      </c>
      <c r="Q701" s="320">
        <v>68.930000000000007</v>
      </c>
      <c r="R701" s="10"/>
      <c r="S701" s="3"/>
      <c r="T701" s="3"/>
      <c r="U701" s="320">
        <v>16.426666666666701</v>
      </c>
      <c r="V701" s="320">
        <v>35.783333333333303</v>
      </c>
      <c r="W701" s="320">
        <v>2.36</v>
      </c>
      <c r="X701" s="320">
        <v>4.2366666666666699</v>
      </c>
      <c r="Y701" s="320">
        <v>22.976666666666699</v>
      </c>
      <c r="Z701" s="10"/>
      <c r="AA701" s="3"/>
      <c r="AB701" s="10" t="s">
        <v>474</v>
      </c>
      <c r="AC701" s="10"/>
      <c r="AD701" s="69" t="s">
        <v>475</v>
      </c>
      <c r="AE701" s="434">
        <v>5</v>
      </c>
      <c r="AF701" s="434">
        <v>2</v>
      </c>
      <c r="AG701" s="434">
        <v>2</v>
      </c>
      <c r="AH701" s="434">
        <v>4</v>
      </c>
      <c r="AI701" s="434">
        <v>3</v>
      </c>
      <c r="AJ701" s="23"/>
      <c r="AK701" s="3"/>
      <c r="AL701" s="3"/>
      <c r="AM701" s="366">
        <v>154.04</v>
      </c>
      <c r="AN701" s="366">
        <v>16.41</v>
      </c>
      <c r="AO701" s="366">
        <v>75.92</v>
      </c>
      <c r="AP701" s="366">
        <v>883.34</v>
      </c>
      <c r="AQ701" s="366">
        <v>134.97999999999999</v>
      </c>
      <c r="AR701" s="23"/>
      <c r="AS701" s="3"/>
      <c r="AT701" s="3"/>
      <c r="AU701" s="366">
        <v>25.6733333333333</v>
      </c>
      <c r="AV701" s="366">
        <v>2.7349999999999999</v>
      </c>
      <c r="AW701" s="366">
        <v>15.183999999999999</v>
      </c>
      <c r="AX701" s="366">
        <v>147.22333333333299</v>
      </c>
      <c r="AY701" s="366">
        <v>22.496666666666702</v>
      </c>
      <c r="AZ701" s="23"/>
      <c r="BA701" s="3"/>
    </row>
    <row r="702" spans="1:53" s="426" customFormat="1" x14ac:dyDescent="0.2">
      <c r="A702" s="55"/>
      <c r="B702" s="10" t="s">
        <v>676</v>
      </c>
      <c r="C702" s="10"/>
      <c r="D702" s="69" t="s">
        <v>414</v>
      </c>
      <c r="E702" s="214">
        <v>138</v>
      </c>
      <c r="F702" s="214">
        <v>95</v>
      </c>
      <c r="G702" s="214">
        <v>12</v>
      </c>
      <c r="H702" s="214">
        <v>90</v>
      </c>
      <c r="I702" s="214">
        <v>83</v>
      </c>
      <c r="J702" s="10"/>
      <c r="K702" s="3"/>
      <c r="L702" s="3"/>
      <c r="M702" s="320">
        <v>24179.87</v>
      </c>
      <c r="N702" s="320">
        <v>14759.820000000002</v>
      </c>
      <c r="O702" s="320">
        <v>1267.0200000000002</v>
      </c>
      <c r="P702" s="320">
        <v>17623.239999999998</v>
      </c>
      <c r="Q702" s="320">
        <v>72027.679999999993</v>
      </c>
      <c r="R702" s="10"/>
      <c r="S702" s="3"/>
      <c r="T702" s="3"/>
      <c r="U702" s="320">
        <v>152.997839825119</v>
      </c>
      <c r="V702" s="320">
        <v>99.541164546899651</v>
      </c>
      <c r="W702" s="320">
        <v>30.028392857142851</v>
      </c>
      <c r="X702" s="320">
        <v>111.9062050653595</v>
      </c>
      <c r="Y702" s="320">
        <v>322.90207472178048</v>
      </c>
      <c r="Z702" s="10"/>
      <c r="AA702" s="3"/>
      <c r="AB702" s="10" t="s">
        <v>476</v>
      </c>
      <c r="AC702" s="10"/>
      <c r="AD702" s="69" t="s">
        <v>134</v>
      </c>
      <c r="AE702" s="434">
        <v>13</v>
      </c>
      <c r="AF702" s="434"/>
      <c r="AG702" s="434">
        <v>6</v>
      </c>
      <c r="AH702" s="434">
        <v>5</v>
      </c>
      <c r="AI702" s="434">
        <v>4</v>
      </c>
      <c r="AJ702" s="23"/>
      <c r="AK702" s="3"/>
      <c r="AL702" s="3"/>
      <c r="AM702" s="366">
        <v>9601.16</v>
      </c>
      <c r="AN702" s="366">
        <v>0</v>
      </c>
      <c r="AO702" s="366">
        <v>835.67</v>
      </c>
      <c r="AP702" s="366">
        <v>672.86</v>
      </c>
      <c r="AQ702" s="366">
        <v>3551.24</v>
      </c>
      <c r="AR702" s="23"/>
      <c r="AS702" s="3"/>
      <c r="AT702" s="3"/>
      <c r="AU702" s="366">
        <v>685.79714285714294</v>
      </c>
      <c r="AV702" s="366">
        <v>0</v>
      </c>
      <c r="AW702" s="366">
        <v>75.97</v>
      </c>
      <c r="AX702" s="366">
        <v>56.071666666666701</v>
      </c>
      <c r="AY702" s="366">
        <v>253.66</v>
      </c>
      <c r="AZ702" s="23"/>
      <c r="BA702" s="3"/>
    </row>
    <row r="703" spans="1:53" s="426" customFormat="1" x14ac:dyDescent="0.2">
      <c r="A703" s="55"/>
      <c r="B703" s="10" t="s">
        <v>415</v>
      </c>
      <c r="C703" s="10"/>
      <c r="D703" s="69" t="s">
        <v>324</v>
      </c>
      <c r="E703" s="214">
        <v>434</v>
      </c>
      <c r="F703" s="214">
        <v>234</v>
      </c>
      <c r="G703" s="214">
        <v>154</v>
      </c>
      <c r="H703" s="214">
        <v>134</v>
      </c>
      <c r="I703" s="214">
        <v>174</v>
      </c>
      <c r="J703" s="10"/>
      <c r="K703" s="3"/>
      <c r="L703" s="3"/>
      <c r="M703" s="320">
        <v>100204.97</v>
      </c>
      <c r="N703" s="320">
        <v>35313.58</v>
      </c>
      <c r="O703" s="320">
        <v>19623.330000000002</v>
      </c>
      <c r="P703" s="320">
        <v>20376.55</v>
      </c>
      <c r="Q703" s="320">
        <v>203411.53</v>
      </c>
      <c r="R703" s="10"/>
      <c r="S703" s="3"/>
      <c r="T703" s="3"/>
      <c r="U703" s="320">
        <v>197.253877952756</v>
      </c>
      <c r="V703" s="320">
        <v>69.514921259842595</v>
      </c>
      <c r="W703" s="320">
        <v>40.377222222222201</v>
      </c>
      <c r="X703" s="320">
        <v>41.081754032258097</v>
      </c>
      <c r="Y703" s="320">
        <v>401.20617357001998</v>
      </c>
      <c r="Z703" s="10"/>
      <c r="AA703" s="3"/>
      <c r="AB703" s="10" t="s">
        <v>477</v>
      </c>
      <c r="AC703" s="10"/>
      <c r="AD703" s="69" t="s">
        <v>211</v>
      </c>
      <c r="AE703" s="434">
        <v>1</v>
      </c>
      <c r="AF703" s="434">
        <v>1</v>
      </c>
      <c r="AG703" s="434">
        <v>1</v>
      </c>
      <c r="AH703" s="434">
        <v>1</v>
      </c>
      <c r="AI703" s="434">
        <v>1</v>
      </c>
      <c r="AJ703" s="23"/>
      <c r="AK703" s="3"/>
      <c r="AL703" s="3"/>
      <c r="AM703" s="366">
        <v>15.79</v>
      </c>
      <c r="AN703" s="366">
        <v>13.82</v>
      </c>
      <c r="AO703" s="366">
        <v>14.1</v>
      </c>
      <c r="AP703" s="366">
        <v>14.29</v>
      </c>
      <c r="AQ703" s="366">
        <v>157.44999999999999</v>
      </c>
      <c r="AR703" s="23"/>
      <c r="AS703" s="3"/>
      <c r="AT703" s="3"/>
      <c r="AU703" s="366">
        <v>15.79</v>
      </c>
      <c r="AV703" s="366">
        <v>13.82</v>
      </c>
      <c r="AW703" s="366">
        <v>14.1</v>
      </c>
      <c r="AX703" s="366">
        <v>14.29</v>
      </c>
      <c r="AY703" s="366">
        <v>157.44999999999999</v>
      </c>
      <c r="AZ703" s="23"/>
      <c r="BA703" s="3"/>
    </row>
    <row r="704" spans="1:53" s="426" customFormat="1" x14ac:dyDescent="0.2">
      <c r="A704" s="55"/>
      <c r="B704" s="10" t="s">
        <v>677</v>
      </c>
      <c r="C704" s="10"/>
      <c r="D704" s="69" t="s">
        <v>109</v>
      </c>
      <c r="E704" s="214">
        <v>96</v>
      </c>
      <c r="F704" s="214">
        <v>50</v>
      </c>
      <c r="G704" s="214">
        <v>49</v>
      </c>
      <c r="H704" s="214">
        <v>43</v>
      </c>
      <c r="I704" s="214">
        <v>53</v>
      </c>
      <c r="J704" s="10"/>
      <c r="K704" s="3"/>
      <c r="L704" s="3"/>
      <c r="M704" s="320">
        <v>19095.55</v>
      </c>
      <c r="N704" s="320">
        <v>7078.29</v>
      </c>
      <c r="O704" s="320">
        <v>4530.88</v>
      </c>
      <c r="P704" s="320">
        <v>4483.18</v>
      </c>
      <c r="Q704" s="320">
        <v>55915.67</v>
      </c>
      <c r="R704" s="10"/>
      <c r="S704" s="3"/>
      <c r="T704" s="3"/>
      <c r="U704" s="320">
        <v>157.81446280991699</v>
      </c>
      <c r="V704" s="320">
        <v>58.4982644628099</v>
      </c>
      <c r="W704" s="320">
        <v>39.059310344827601</v>
      </c>
      <c r="X704" s="320">
        <v>38.317777777777799</v>
      </c>
      <c r="Y704" s="320">
        <v>482.03163793103499</v>
      </c>
      <c r="Z704" s="10"/>
      <c r="AA704" s="3"/>
      <c r="AB704" s="10" t="s">
        <v>477</v>
      </c>
      <c r="AC704" s="10"/>
      <c r="AD704" s="69" t="s">
        <v>196</v>
      </c>
      <c r="AE704" s="434">
        <v>21</v>
      </c>
      <c r="AF704" s="434">
        <v>22</v>
      </c>
      <c r="AG704" s="434">
        <v>20</v>
      </c>
      <c r="AH704" s="434">
        <v>15</v>
      </c>
      <c r="AI704" s="434">
        <v>14</v>
      </c>
      <c r="AJ704" s="23"/>
      <c r="AK704" s="3"/>
      <c r="AL704" s="3"/>
      <c r="AM704" s="366">
        <v>6002.29</v>
      </c>
      <c r="AN704" s="366">
        <v>6714.13</v>
      </c>
      <c r="AO704" s="366">
        <v>3697.84</v>
      </c>
      <c r="AP704" s="366">
        <v>3395.82</v>
      </c>
      <c r="AQ704" s="366">
        <v>18530.04</v>
      </c>
      <c r="AR704" s="23"/>
      <c r="AS704" s="3"/>
      <c r="AT704" s="3"/>
      <c r="AU704" s="366">
        <v>193.62225806451599</v>
      </c>
      <c r="AV704" s="366">
        <v>216.584838709677</v>
      </c>
      <c r="AW704" s="366">
        <v>123.261333333333</v>
      </c>
      <c r="AX704" s="366">
        <v>113.194</v>
      </c>
      <c r="AY704" s="366">
        <v>597.74322580645196</v>
      </c>
      <c r="AZ704" s="23"/>
      <c r="BA704" s="3"/>
    </row>
    <row r="705" spans="1:53" s="426" customFormat="1" x14ac:dyDescent="0.2">
      <c r="A705" s="55"/>
      <c r="B705" s="10" t="s">
        <v>417</v>
      </c>
      <c r="C705" s="10"/>
      <c r="D705" s="69" t="s">
        <v>79</v>
      </c>
      <c r="E705" s="214">
        <v>36</v>
      </c>
      <c r="F705" s="214">
        <v>22</v>
      </c>
      <c r="G705" s="214">
        <v>21</v>
      </c>
      <c r="H705" s="214">
        <v>15</v>
      </c>
      <c r="I705" s="214">
        <v>23</v>
      </c>
      <c r="J705" s="10"/>
      <c r="K705" s="3"/>
      <c r="L705" s="3"/>
      <c r="M705" s="320">
        <v>7406.4</v>
      </c>
      <c r="N705" s="320">
        <v>3569.33</v>
      </c>
      <c r="O705" s="320">
        <v>2934.69</v>
      </c>
      <c r="P705" s="320">
        <v>3139.13</v>
      </c>
      <c r="Q705" s="320">
        <v>31235.58</v>
      </c>
      <c r="R705" s="10"/>
      <c r="S705" s="3"/>
      <c r="T705" s="3"/>
      <c r="U705" s="320">
        <v>164.58666666666701</v>
      </c>
      <c r="V705" s="320">
        <v>79.318444444444395</v>
      </c>
      <c r="W705" s="320">
        <v>66.697500000000005</v>
      </c>
      <c r="X705" s="320">
        <v>71.343863636363594</v>
      </c>
      <c r="Y705" s="320">
        <v>694.12400000000002</v>
      </c>
      <c r="Z705" s="10"/>
      <c r="AA705" s="3"/>
      <c r="AB705" s="10" t="s">
        <v>478</v>
      </c>
      <c r="AC705" s="10"/>
      <c r="AD705" s="69" t="s">
        <v>479</v>
      </c>
      <c r="AE705" s="434">
        <v>4</v>
      </c>
      <c r="AF705" s="434">
        <v>2</v>
      </c>
      <c r="AG705" s="434">
        <v>1</v>
      </c>
      <c r="AH705" s="434">
        <v>1</v>
      </c>
      <c r="AI705" s="434">
        <v>1</v>
      </c>
      <c r="AJ705" s="23"/>
      <c r="AK705" s="3"/>
      <c r="AL705" s="3"/>
      <c r="AM705" s="366">
        <v>2304.8000000000002</v>
      </c>
      <c r="AN705" s="366">
        <v>989.78</v>
      </c>
      <c r="AO705" s="366">
        <v>20.03</v>
      </c>
      <c r="AP705" s="366">
        <v>16.559999999999999</v>
      </c>
      <c r="AQ705" s="366">
        <v>12.3</v>
      </c>
      <c r="AR705" s="23"/>
      <c r="AS705" s="3"/>
      <c r="AT705" s="3"/>
      <c r="AU705" s="366">
        <v>576.20000000000005</v>
      </c>
      <c r="AV705" s="366">
        <v>247.44499999999999</v>
      </c>
      <c r="AW705" s="366">
        <v>5.0075000000000003</v>
      </c>
      <c r="AX705" s="366">
        <v>4.1399999999999997</v>
      </c>
      <c r="AY705" s="366">
        <v>3.0750000000000002</v>
      </c>
      <c r="AZ705" s="23"/>
      <c r="BA705" s="3"/>
    </row>
    <row r="706" spans="1:53" s="426" customFormat="1" x14ac:dyDescent="0.2">
      <c r="A706" s="55"/>
      <c r="B706" s="10" t="s">
        <v>419</v>
      </c>
      <c r="C706" s="10"/>
      <c r="D706" s="69" t="s">
        <v>86</v>
      </c>
      <c r="E706" s="214"/>
      <c r="F706" s="214"/>
      <c r="G706" s="214">
        <v>1</v>
      </c>
      <c r="H706" s="214">
        <v>1</v>
      </c>
      <c r="I706" s="214">
        <v>1</v>
      </c>
      <c r="J706" s="10"/>
      <c r="K706" s="3"/>
      <c r="L706" s="3"/>
      <c r="M706" s="320">
        <v>0</v>
      </c>
      <c r="N706" s="320">
        <v>0</v>
      </c>
      <c r="O706" s="320">
        <v>190.83</v>
      </c>
      <c r="P706" s="320">
        <v>154.77000000000001</v>
      </c>
      <c r="Q706" s="320">
        <v>264.52999999999997</v>
      </c>
      <c r="R706" s="10"/>
      <c r="S706" s="3"/>
      <c r="T706" s="3"/>
      <c r="U706" s="320">
        <v>0</v>
      </c>
      <c r="V706" s="320">
        <v>0</v>
      </c>
      <c r="W706" s="320">
        <v>190.83</v>
      </c>
      <c r="X706" s="320">
        <v>154.77000000000001</v>
      </c>
      <c r="Y706" s="320">
        <v>264.52999999999997</v>
      </c>
      <c r="Z706" s="10"/>
      <c r="AA706" s="3"/>
      <c r="AB706" s="10" t="s">
        <v>701</v>
      </c>
      <c r="AC706" s="10"/>
      <c r="AD706" s="69" t="s">
        <v>479</v>
      </c>
      <c r="AE706" s="434">
        <v>18</v>
      </c>
      <c r="AF706" s="434">
        <v>11</v>
      </c>
      <c r="AG706" s="434">
        <v>6</v>
      </c>
      <c r="AH706" s="434">
        <v>3</v>
      </c>
      <c r="AI706" s="434">
        <v>3</v>
      </c>
      <c r="AJ706" s="23"/>
      <c r="AK706" s="3"/>
      <c r="AL706" s="3"/>
      <c r="AM706" s="366">
        <v>3006.57</v>
      </c>
      <c r="AN706" s="366">
        <v>1183.4000000000001</v>
      </c>
      <c r="AO706" s="366">
        <v>783.69</v>
      </c>
      <c r="AP706" s="366">
        <v>704.58</v>
      </c>
      <c r="AQ706" s="366">
        <v>8155.59</v>
      </c>
      <c r="AR706" s="23"/>
      <c r="AS706" s="3"/>
      <c r="AT706" s="3"/>
      <c r="AU706" s="366">
        <v>167.03166666666701</v>
      </c>
      <c r="AV706" s="366">
        <v>65.744444444444497</v>
      </c>
      <c r="AW706" s="366">
        <v>52.246000000000002</v>
      </c>
      <c r="AX706" s="366">
        <v>39.143333333333302</v>
      </c>
      <c r="AY706" s="366">
        <v>453.08833333333303</v>
      </c>
      <c r="AZ706" s="23"/>
      <c r="BA706" s="3"/>
    </row>
    <row r="707" spans="1:53" s="426" customFormat="1" x14ac:dyDescent="0.2">
      <c r="A707" s="55"/>
      <c r="B707" s="10" t="s">
        <v>419</v>
      </c>
      <c r="C707" s="10"/>
      <c r="D707" s="69" t="s">
        <v>110</v>
      </c>
      <c r="E707" s="214">
        <v>122</v>
      </c>
      <c r="F707" s="214">
        <v>91</v>
      </c>
      <c r="G707" s="214">
        <v>62</v>
      </c>
      <c r="H707" s="214">
        <v>47</v>
      </c>
      <c r="I707" s="214">
        <v>55</v>
      </c>
      <c r="J707" s="10"/>
      <c r="K707" s="3"/>
      <c r="L707" s="3"/>
      <c r="M707" s="320">
        <v>17808.009999999998</v>
      </c>
      <c r="N707" s="320">
        <v>13061.3</v>
      </c>
      <c r="O707" s="320">
        <v>5696.02</v>
      </c>
      <c r="P707" s="320">
        <v>4910.9399999999996</v>
      </c>
      <c r="Q707" s="320">
        <v>64041.65</v>
      </c>
      <c r="R707" s="10"/>
      <c r="S707" s="3"/>
      <c r="T707" s="3"/>
      <c r="U707" s="320">
        <v>107.277168674699</v>
      </c>
      <c r="V707" s="320">
        <v>78.6825301204819</v>
      </c>
      <c r="W707" s="320">
        <v>34.731829268292699</v>
      </c>
      <c r="X707" s="320">
        <v>30.128466257668698</v>
      </c>
      <c r="Y707" s="320">
        <v>388.131212121212</v>
      </c>
      <c r="Z707" s="10"/>
      <c r="AA707" s="3"/>
      <c r="AB707" s="10" t="s">
        <v>482</v>
      </c>
      <c r="AC707" s="10"/>
      <c r="AD707" s="69" t="s">
        <v>449</v>
      </c>
      <c r="AE707" s="434">
        <v>1</v>
      </c>
      <c r="AF707" s="434">
        <v>1</v>
      </c>
      <c r="AG707" s="434">
        <v>1</v>
      </c>
      <c r="AH707" s="434">
        <v>1</v>
      </c>
      <c r="AI707" s="434">
        <v>1</v>
      </c>
      <c r="AJ707" s="23"/>
      <c r="AK707" s="3"/>
      <c r="AL707" s="3"/>
      <c r="AM707" s="366">
        <v>19.7</v>
      </c>
      <c r="AN707" s="366">
        <v>18.38</v>
      </c>
      <c r="AO707" s="366">
        <v>18.399999999999999</v>
      </c>
      <c r="AP707" s="366">
        <v>17.29</v>
      </c>
      <c r="AQ707" s="366">
        <v>235.26</v>
      </c>
      <c r="AR707" s="23"/>
      <c r="AS707" s="3"/>
      <c r="AT707" s="3"/>
      <c r="AU707" s="366">
        <v>19.7</v>
      </c>
      <c r="AV707" s="366">
        <v>18.38</v>
      </c>
      <c r="AW707" s="366">
        <v>18.399999999999999</v>
      </c>
      <c r="AX707" s="366">
        <v>17.29</v>
      </c>
      <c r="AY707" s="366">
        <v>235.26</v>
      </c>
      <c r="AZ707" s="23"/>
      <c r="BA707" s="3"/>
    </row>
    <row r="708" spans="1:53" s="426" customFormat="1" x14ac:dyDescent="0.2">
      <c r="A708" s="55"/>
      <c r="B708" s="10" t="s">
        <v>419</v>
      </c>
      <c r="C708" s="10"/>
      <c r="D708" s="69" t="s">
        <v>369</v>
      </c>
      <c r="E708" s="214"/>
      <c r="F708" s="214"/>
      <c r="G708" s="214"/>
      <c r="H708" s="214"/>
      <c r="I708" s="214">
        <v>1</v>
      </c>
      <c r="J708" s="10"/>
      <c r="K708" s="3"/>
      <c r="L708" s="3"/>
      <c r="M708" s="320">
        <v>0</v>
      </c>
      <c r="N708" s="320">
        <v>0</v>
      </c>
      <c r="O708" s="320">
        <v>0</v>
      </c>
      <c r="P708" s="320">
        <v>0</v>
      </c>
      <c r="Q708" s="320">
        <v>284.27999999999997</v>
      </c>
      <c r="R708" s="10"/>
      <c r="S708" s="3"/>
      <c r="T708" s="3"/>
      <c r="U708" s="320">
        <v>0</v>
      </c>
      <c r="V708" s="320">
        <v>0</v>
      </c>
      <c r="W708" s="320">
        <v>0</v>
      </c>
      <c r="X708" s="320">
        <v>0</v>
      </c>
      <c r="Y708" s="320">
        <v>284.27999999999997</v>
      </c>
      <c r="Z708" s="10"/>
      <c r="AA708" s="3"/>
      <c r="AB708" s="10" t="s">
        <v>483</v>
      </c>
      <c r="AC708" s="10"/>
      <c r="AD708" s="69" t="s">
        <v>156</v>
      </c>
      <c r="AE708" s="434">
        <v>15</v>
      </c>
      <c r="AF708" s="434">
        <v>1</v>
      </c>
      <c r="AG708" s="434">
        <v>1</v>
      </c>
      <c r="AH708" s="434"/>
      <c r="AI708" s="434"/>
      <c r="AJ708" s="23"/>
      <c r="AK708" s="3"/>
      <c r="AL708" s="3"/>
      <c r="AM708" s="366">
        <v>5180.8999999999996</v>
      </c>
      <c r="AN708" s="366">
        <v>90.07</v>
      </c>
      <c r="AO708" s="366">
        <v>102.97</v>
      </c>
      <c r="AP708" s="366">
        <v>0</v>
      </c>
      <c r="AQ708" s="366">
        <v>0</v>
      </c>
      <c r="AR708" s="23"/>
      <c r="AS708" s="3"/>
      <c r="AT708" s="3"/>
      <c r="AU708" s="366">
        <v>345.39333333333298</v>
      </c>
      <c r="AV708" s="366">
        <v>6.0046666666666697</v>
      </c>
      <c r="AW708" s="366">
        <v>7.3550000000000004</v>
      </c>
      <c r="AX708" s="366">
        <v>0</v>
      </c>
      <c r="AY708" s="366">
        <v>0</v>
      </c>
      <c r="AZ708" s="23"/>
      <c r="BA708" s="3"/>
    </row>
    <row r="709" spans="1:53" s="426" customFormat="1" x14ac:dyDescent="0.2">
      <c r="A709" s="55"/>
      <c r="B709" s="10" t="s">
        <v>420</v>
      </c>
      <c r="C709" s="10"/>
      <c r="D709" s="69" t="s">
        <v>287</v>
      </c>
      <c r="E709" s="214">
        <v>326</v>
      </c>
      <c r="F709" s="214">
        <v>213</v>
      </c>
      <c r="G709" s="214">
        <v>183</v>
      </c>
      <c r="H709" s="214">
        <v>156</v>
      </c>
      <c r="I709" s="214">
        <v>212</v>
      </c>
      <c r="J709" s="10"/>
      <c r="K709" s="3"/>
      <c r="L709" s="3"/>
      <c r="M709" s="320">
        <v>63929.979999999901</v>
      </c>
      <c r="N709" s="320">
        <v>34397.620000000003</v>
      </c>
      <c r="O709" s="320">
        <v>23697.53</v>
      </c>
      <c r="P709" s="320">
        <v>26086.7</v>
      </c>
      <c r="Q709" s="320">
        <v>235356.6</v>
      </c>
      <c r="R709" s="10"/>
      <c r="S709" s="3"/>
      <c r="T709" s="3"/>
      <c r="U709" s="320">
        <v>147.64429561200899</v>
      </c>
      <c r="V709" s="320">
        <v>79.440230946882195</v>
      </c>
      <c r="W709" s="320">
        <v>56.557350835322097</v>
      </c>
      <c r="X709" s="320">
        <v>61.380470588235298</v>
      </c>
      <c r="Y709" s="320">
        <v>547.34093023255798</v>
      </c>
      <c r="Z709" s="10"/>
      <c r="AA709" s="3"/>
      <c r="AB709" s="10" t="s">
        <v>484</v>
      </c>
      <c r="AC709" s="10"/>
      <c r="AD709" s="69" t="s">
        <v>485</v>
      </c>
      <c r="AE709" s="434">
        <v>3</v>
      </c>
      <c r="AF709" s="434">
        <v>3</v>
      </c>
      <c r="AG709" s="434">
        <v>3</v>
      </c>
      <c r="AH709" s="434">
        <v>3</v>
      </c>
      <c r="AI709" s="434">
        <v>2</v>
      </c>
      <c r="AJ709" s="23"/>
      <c r="AK709" s="3"/>
      <c r="AL709" s="3"/>
      <c r="AM709" s="366">
        <v>367.61</v>
      </c>
      <c r="AN709" s="366">
        <v>247.07</v>
      </c>
      <c r="AO709" s="366">
        <v>201.59</v>
      </c>
      <c r="AP709" s="366">
        <v>123.31</v>
      </c>
      <c r="AQ709" s="366">
        <v>664.59</v>
      </c>
      <c r="AR709" s="23"/>
      <c r="AS709" s="3"/>
      <c r="AT709" s="3"/>
      <c r="AU709" s="366">
        <v>122.536666666667</v>
      </c>
      <c r="AV709" s="366">
        <v>82.356666666666698</v>
      </c>
      <c r="AW709" s="366">
        <v>67.196666666666701</v>
      </c>
      <c r="AX709" s="366">
        <v>41.103333333333303</v>
      </c>
      <c r="AY709" s="366">
        <v>221.53</v>
      </c>
      <c r="AZ709" s="23"/>
      <c r="BA709" s="3"/>
    </row>
    <row r="710" spans="1:53" s="426" customFormat="1" x14ac:dyDescent="0.2">
      <c r="A710" s="55"/>
      <c r="B710" s="10" t="s">
        <v>421</v>
      </c>
      <c r="C710" s="10"/>
      <c r="D710" s="69" t="s">
        <v>295</v>
      </c>
      <c r="E710" s="214">
        <v>86</v>
      </c>
      <c r="F710" s="214">
        <v>50</v>
      </c>
      <c r="G710" s="214">
        <v>44</v>
      </c>
      <c r="H710" s="214">
        <v>39</v>
      </c>
      <c r="I710" s="214">
        <v>41</v>
      </c>
      <c r="J710" s="10"/>
      <c r="K710" s="3"/>
      <c r="L710" s="3"/>
      <c r="M710" s="320">
        <v>14743.76</v>
      </c>
      <c r="N710" s="320">
        <v>5753.8</v>
      </c>
      <c r="O710" s="320">
        <v>4004.64</v>
      </c>
      <c r="P710" s="320">
        <v>3466.89</v>
      </c>
      <c r="Q710" s="320">
        <v>56346.7</v>
      </c>
      <c r="R710" s="10"/>
      <c r="S710" s="3"/>
      <c r="T710" s="3"/>
      <c r="U710" s="320">
        <v>155.19747368421099</v>
      </c>
      <c r="V710" s="320">
        <v>60.566315789473698</v>
      </c>
      <c r="W710" s="320">
        <v>46.030344827586198</v>
      </c>
      <c r="X710" s="320">
        <v>38.521000000000001</v>
      </c>
      <c r="Y710" s="320">
        <v>593.12315789473701</v>
      </c>
      <c r="Z710" s="10"/>
      <c r="AA710" s="3"/>
      <c r="AB710" s="10" t="s">
        <v>486</v>
      </c>
      <c r="AC710" s="10"/>
      <c r="AD710" s="69" t="s">
        <v>246</v>
      </c>
      <c r="AE710" s="434">
        <v>59</v>
      </c>
      <c r="AF710" s="434">
        <v>30</v>
      </c>
      <c r="AG710" s="434">
        <v>20</v>
      </c>
      <c r="AH710" s="434">
        <v>15</v>
      </c>
      <c r="AI710" s="434">
        <v>20</v>
      </c>
      <c r="AJ710" s="23"/>
      <c r="AK710" s="3"/>
      <c r="AL710" s="3"/>
      <c r="AM710" s="366">
        <v>68284.19</v>
      </c>
      <c r="AN710" s="366">
        <v>14445.88</v>
      </c>
      <c r="AO710" s="366">
        <v>4000.38</v>
      </c>
      <c r="AP710" s="366">
        <v>1903.42</v>
      </c>
      <c r="AQ710" s="366">
        <v>19824.47</v>
      </c>
      <c r="AR710" s="23"/>
      <c r="AS710" s="3"/>
      <c r="AT710" s="3"/>
      <c r="AU710" s="366">
        <v>1066.94046875</v>
      </c>
      <c r="AV710" s="366">
        <v>225.71687499999999</v>
      </c>
      <c r="AW710" s="366">
        <v>67.803050847457598</v>
      </c>
      <c r="AX710" s="366">
        <v>32.261355932203401</v>
      </c>
      <c r="AY710" s="366">
        <v>319.74951612903197</v>
      </c>
      <c r="AZ710" s="23"/>
      <c r="BA710" s="3"/>
    </row>
    <row r="711" spans="1:53" s="426" customFormat="1" x14ac:dyDescent="0.2">
      <c r="A711" s="55"/>
      <c r="B711" s="10" t="s">
        <v>422</v>
      </c>
      <c r="C711" s="10"/>
      <c r="D711" s="69" t="s">
        <v>410</v>
      </c>
      <c r="E711" s="214">
        <v>153</v>
      </c>
      <c r="F711" s="214">
        <v>91</v>
      </c>
      <c r="G711" s="214">
        <v>75</v>
      </c>
      <c r="H711" s="214">
        <v>57</v>
      </c>
      <c r="I711" s="214">
        <v>74</v>
      </c>
      <c r="J711" s="10"/>
      <c r="K711" s="3"/>
      <c r="L711" s="3"/>
      <c r="M711" s="320">
        <v>34235.360000000001</v>
      </c>
      <c r="N711" s="320">
        <v>13046.41</v>
      </c>
      <c r="O711" s="320">
        <v>10538.42</v>
      </c>
      <c r="P711" s="320">
        <v>7421.46</v>
      </c>
      <c r="Q711" s="320">
        <v>68297.149999999994</v>
      </c>
      <c r="R711" s="10"/>
      <c r="S711" s="3"/>
      <c r="T711" s="3"/>
      <c r="U711" s="320">
        <v>185.05600000000001</v>
      </c>
      <c r="V711" s="320">
        <v>70.521135135135097</v>
      </c>
      <c r="W711" s="320">
        <v>57.586994535519104</v>
      </c>
      <c r="X711" s="320">
        <v>41.002541436464099</v>
      </c>
      <c r="Y711" s="320">
        <v>369.17378378378402</v>
      </c>
      <c r="Z711" s="10"/>
      <c r="AA711" s="3"/>
      <c r="AB711" s="10" t="s">
        <v>489</v>
      </c>
      <c r="AC711" s="10"/>
      <c r="AD711" s="69" t="s">
        <v>79</v>
      </c>
      <c r="AE711" s="434">
        <v>5</v>
      </c>
      <c r="AF711" s="434">
        <v>1</v>
      </c>
      <c r="AG711" s="434">
        <v>1</v>
      </c>
      <c r="AH711" s="434">
        <v>1</v>
      </c>
      <c r="AI711" s="434">
        <v>1</v>
      </c>
      <c r="AJ711" s="23"/>
      <c r="AK711" s="3"/>
      <c r="AL711" s="3"/>
      <c r="AM711" s="366">
        <v>1183.68</v>
      </c>
      <c r="AN711" s="366">
        <v>13.49</v>
      </c>
      <c r="AO711" s="366">
        <v>11.6</v>
      </c>
      <c r="AP711" s="366">
        <v>11.9</v>
      </c>
      <c r="AQ711" s="366">
        <v>148.97</v>
      </c>
      <c r="AR711" s="23"/>
      <c r="AS711" s="3"/>
      <c r="AT711" s="3"/>
      <c r="AU711" s="366">
        <v>236.73599999999999</v>
      </c>
      <c r="AV711" s="366">
        <v>2.698</v>
      </c>
      <c r="AW711" s="366">
        <v>2.3199999999999998</v>
      </c>
      <c r="AX711" s="366">
        <v>2.38</v>
      </c>
      <c r="AY711" s="366">
        <v>29.794</v>
      </c>
      <c r="AZ711" s="23"/>
      <c r="BA711" s="3"/>
    </row>
    <row r="712" spans="1:53" s="426" customFormat="1" x14ac:dyDescent="0.2">
      <c r="A712" s="55"/>
      <c r="B712" s="10" t="s">
        <v>424</v>
      </c>
      <c r="C712" s="10"/>
      <c r="D712" s="69" t="s">
        <v>425</v>
      </c>
      <c r="E712" s="214">
        <v>80</v>
      </c>
      <c r="F712" s="214">
        <v>45</v>
      </c>
      <c r="G712" s="214">
        <v>34</v>
      </c>
      <c r="H712" s="214">
        <v>24</v>
      </c>
      <c r="I712" s="214">
        <v>34</v>
      </c>
      <c r="J712" s="10"/>
      <c r="K712" s="3"/>
      <c r="L712" s="3"/>
      <c r="M712" s="320">
        <v>16736.28</v>
      </c>
      <c r="N712" s="320">
        <v>7277.76</v>
      </c>
      <c r="O712" s="320">
        <v>5054.91</v>
      </c>
      <c r="P712" s="320">
        <v>4107.7700000000004</v>
      </c>
      <c r="Q712" s="320">
        <v>60574.65</v>
      </c>
      <c r="R712" s="10"/>
      <c r="S712" s="3"/>
      <c r="T712" s="3"/>
      <c r="U712" s="320">
        <v>185.958666666667</v>
      </c>
      <c r="V712" s="320">
        <v>80.864000000000004</v>
      </c>
      <c r="W712" s="320">
        <v>57.442159090909101</v>
      </c>
      <c r="X712" s="320">
        <v>47.215747126436803</v>
      </c>
      <c r="Y712" s="320">
        <v>673.05166666666696</v>
      </c>
      <c r="Z712" s="10"/>
      <c r="AA712" s="3"/>
      <c r="AB712" s="10" t="s">
        <v>490</v>
      </c>
      <c r="AC712" s="10"/>
      <c r="AD712" s="69" t="s">
        <v>219</v>
      </c>
      <c r="AE712" s="434">
        <v>21</v>
      </c>
      <c r="AF712" s="434">
        <v>14</v>
      </c>
      <c r="AG712" s="434">
        <v>9</v>
      </c>
      <c r="AH712" s="434">
        <v>6</v>
      </c>
      <c r="AI712" s="434">
        <v>6</v>
      </c>
      <c r="AJ712" s="23"/>
      <c r="AK712" s="3"/>
      <c r="AL712" s="3"/>
      <c r="AM712" s="366">
        <v>7071.17</v>
      </c>
      <c r="AN712" s="366">
        <v>5167.3500000000004</v>
      </c>
      <c r="AO712" s="366">
        <v>1091.19</v>
      </c>
      <c r="AP712" s="366">
        <v>113.97</v>
      </c>
      <c r="AQ712" s="366">
        <v>1378.56</v>
      </c>
      <c r="AR712" s="23"/>
      <c r="AS712" s="3"/>
      <c r="AT712" s="3"/>
      <c r="AU712" s="366">
        <v>336.722380952381</v>
      </c>
      <c r="AV712" s="366">
        <v>246.064285714286</v>
      </c>
      <c r="AW712" s="366">
        <v>51.961428571428598</v>
      </c>
      <c r="AX712" s="366">
        <v>5.4271428571428597</v>
      </c>
      <c r="AY712" s="366">
        <v>65.645714285714305</v>
      </c>
      <c r="AZ712" s="23"/>
      <c r="BA712" s="3"/>
    </row>
    <row r="713" spans="1:53" s="426" customFormat="1" x14ac:dyDescent="0.2">
      <c r="A713" s="55"/>
      <c r="B713" s="10" t="s">
        <v>426</v>
      </c>
      <c r="C713" s="10"/>
      <c r="D713" s="69" t="s">
        <v>104</v>
      </c>
      <c r="E713" s="214">
        <v>1</v>
      </c>
      <c r="F713" s="214"/>
      <c r="G713" s="214"/>
      <c r="H713" s="214"/>
      <c r="I713" s="214"/>
      <c r="J713" s="10"/>
      <c r="K713" s="3"/>
      <c r="L713" s="3"/>
      <c r="M713" s="320">
        <v>18.37</v>
      </c>
      <c r="N713" s="320">
        <v>0</v>
      </c>
      <c r="O713" s="320">
        <v>0</v>
      </c>
      <c r="P713" s="320">
        <v>0</v>
      </c>
      <c r="Q713" s="320">
        <v>0</v>
      </c>
      <c r="R713" s="10"/>
      <c r="S713" s="3"/>
      <c r="T713" s="3"/>
      <c r="U713" s="320">
        <v>18.37</v>
      </c>
      <c r="V713" s="320">
        <v>0</v>
      </c>
      <c r="W713" s="320">
        <v>0</v>
      </c>
      <c r="X713" s="320">
        <v>0</v>
      </c>
      <c r="Y713" s="320">
        <v>0</v>
      </c>
      <c r="Z713" s="10"/>
      <c r="AA713" s="3"/>
      <c r="AB713" s="10" t="s">
        <v>491</v>
      </c>
      <c r="AC713" s="10"/>
      <c r="AD713" s="69" t="s">
        <v>164</v>
      </c>
      <c r="AE713" s="434">
        <v>117</v>
      </c>
      <c r="AF713" s="434">
        <v>59</v>
      </c>
      <c r="AG713" s="434">
        <v>47</v>
      </c>
      <c r="AH713" s="434">
        <v>44</v>
      </c>
      <c r="AI713" s="434">
        <v>36</v>
      </c>
      <c r="AJ713" s="23"/>
      <c r="AK713" s="3"/>
      <c r="AL713" s="3"/>
      <c r="AM713" s="366">
        <v>49147.92</v>
      </c>
      <c r="AN713" s="366">
        <v>9026.7099999999991</v>
      </c>
      <c r="AO713" s="366">
        <v>7103.1</v>
      </c>
      <c r="AP713" s="366">
        <v>6883.3</v>
      </c>
      <c r="AQ713" s="366">
        <v>57434.76</v>
      </c>
      <c r="AR713" s="23"/>
      <c r="AS713" s="3"/>
      <c r="AT713" s="3"/>
      <c r="AU713" s="366">
        <v>413.00773109243698</v>
      </c>
      <c r="AV713" s="366">
        <v>75.854705882352903</v>
      </c>
      <c r="AW713" s="366">
        <v>61.233620689655197</v>
      </c>
      <c r="AX713" s="366">
        <v>62.011711711711698</v>
      </c>
      <c r="AY713" s="366">
        <v>482.645042016807</v>
      </c>
      <c r="AZ713" s="23"/>
      <c r="BA713" s="3"/>
    </row>
    <row r="714" spans="1:53" s="426" customFormat="1" x14ac:dyDescent="0.2">
      <c r="A714" s="55"/>
      <c r="B714" s="10" t="s">
        <v>432</v>
      </c>
      <c r="C714" s="10"/>
      <c r="D714" s="69" t="s">
        <v>368</v>
      </c>
      <c r="E714" s="214">
        <v>340</v>
      </c>
      <c r="F714" s="214">
        <v>199</v>
      </c>
      <c r="G714" s="214">
        <v>152</v>
      </c>
      <c r="H714" s="214">
        <v>133</v>
      </c>
      <c r="I714" s="214">
        <v>161</v>
      </c>
      <c r="J714" s="10"/>
      <c r="K714" s="3"/>
      <c r="L714" s="3"/>
      <c r="M714" s="320">
        <v>59943.79</v>
      </c>
      <c r="N714" s="320">
        <v>22162.9</v>
      </c>
      <c r="O714" s="320">
        <v>14589.7</v>
      </c>
      <c r="P714" s="320">
        <v>17435.66</v>
      </c>
      <c r="Q714" s="320">
        <v>165584.07</v>
      </c>
      <c r="R714" s="10"/>
      <c r="S714" s="3"/>
      <c r="T714" s="3"/>
      <c r="U714" s="320">
        <v>149.11390547263699</v>
      </c>
      <c r="V714" s="320">
        <v>55.131592039800999</v>
      </c>
      <c r="W714" s="320">
        <v>37.313810741688002</v>
      </c>
      <c r="X714" s="320">
        <v>44.706820512820499</v>
      </c>
      <c r="Y714" s="320">
        <v>412.92785536159602</v>
      </c>
      <c r="Z714" s="10"/>
      <c r="AA714" s="3"/>
      <c r="AB714" s="10" t="s">
        <v>493</v>
      </c>
      <c r="AC714" s="10"/>
      <c r="AD714" s="69" t="s">
        <v>77</v>
      </c>
      <c r="AE714" s="434">
        <v>2</v>
      </c>
      <c r="AF714" s="434">
        <v>2</v>
      </c>
      <c r="AG714" s="434">
        <v>2</v>
      </c>
      <c r="AH714" s="434">
        <v>2</v>
      </c>
      <c r="AI714" s="434">
        <v>2</v>
      </c>
      <c r="AJ714" s="23"/>
      <c r="AK714" s="3"/>
      <c r="AL714" s="3"/>
      <c r="AM714" s="366">
        <v>54.54</v>
      </c>
      <c r="AN714" s="366">
        <v>85.53</v>
      </c>
      <c r="AO714" s="366">
        <v>77.040000000000006</v>
      </c>
      <c r="AP714" s="366">
        <v>94.86</v>
      </c>
      <c r="AQ714" s="366">
        <v>88.06</v>
      </c>
      <c r="AR714" s="23"/>
      <c r="AS714" s="3"/>
      <c r="AT714" s="3"/>
      <c r="AU714" s="366">
        <v>27.27</v>
      </c>
      <c r="AV714" s="366">
        <v>42.765000000000001</v>
      </c>
      <c r="AW714" s="366">
        <v>38.520000000000003</v>
      </c>
      <c r="AX714" s="366">
        <v>47.43</v>
      </c>
      <c r="AY714" s="366">
        <v>44.03</v>
      </c>
      <c r="AZ714" s="23"/>
      <c r="BA714" s="3"/>
    </row>
    <row r="715" spans="1:53" s="426" customFormat="1" x14ac:dyDescent="0.2">
      <c r="A715" s="55"/>
      <c r="B715" s="10" t="s">
        <v>838</v>
      </c>
      <c r="C715" s="10"/>
      <c r="D715" s="69" t="s">
        <v>838</v>
      </c>
      <c r="E715" s="214">
        <v>8</v>
      </c>
      <c r="F715" s="214">
        <v>5</v>
      </c>
      <c r="G715" s="214">
        <v>3</v>
      </c>
      <c r="H715" s="214">
        <v>4</v>
      </c>
      <c r="I715" s="214">
        <v>4</v>
      </c>
      <c r="J715" s="10"/>
      <c r="K715" s="3"/>
      <c r="L715" s="3"/>
      <c r="M715" s="320">
        <v>1659.1</v>
      </c>
      <c r="N715" s="320">
        <v>724.06</v>
      </c>
      <c r="O715" s="320">
        <v>460.7</v>
      </c>
      <c r="P715" s="320">
        <v>559.04999999999995</v>
      </c>
      <c r="Q715" s="320">
        <v>5468.33</v>
      </c>
      <c r="R715" s="10"/>
      <c r="S715" s="3"/>
      <c r="T715" s="3"/>
      <c r="U715" s="320">
        <v>165.91</v>
      </c>
      <c r="V715" s="320">
        <v>72.406000000000006</v>
      </c>
      <c r="W715" s="320">
        <v>51.188888888888897</v>
      </c>
      <c r="X715" s="320">
        <v>55.905000000000001</v>
      </c>
      <c r="Y715" s="320">
        <v>546.83299999999997</v>
      </c>
      <c r="Z715" s="10"/>
      <c r="AA715" s="3"/>
      <c r="AB715" s="10" t="s">
        <v>493</v>
      </c>
      <c r="AC715" s="10"/>
      <c r="AD715" s="69" t="s">
        <v>494</v>
      </c>
      <c r="AE715" s="434">
        <v>1</v>
      </c>
      <c r="AF715" s="434"/>
      <c r="AG715" s="434"/>
      <c r="AH715" s="434"/>
      <c r="AI715" s="434"/>
      <c r="AJ715" s="23"/>
      <c r="AK715" s="3"/>
      <c r="AL715" s="3"/>
      <c r="AM715" s="366">
        <v>22.34</v>
      </c>
      <c r="AN715" s="366">
        <v>0</v>
      </c>
      <c r="AO715" s="366">
        <v>0</v>
      </c>
      <c r="AP715" s="366">
        <v>0</v>
      </c>
      <c r="AQ715" s="366">
        <v>0</v>
      </c>
      <c r="AR715" s="23"/>
      <c r="AS715" s="3"/>
      <c r="AT715" s="3"/>
      <c r="AU715" s="366">
        <v>22.34</v>
      </c>
      <c r="AV715" s="366">
        <v>0</v>
      </c>
      <c r="AW715" s="366">
        <v>0</v>
      </c>
      <c r="AX715" s="366">
        <v>0</v>
      </c>
      <c r="AY715" s="366">
        <v>0</v>
      </c>
      <c r="AZ715" s="23"/>
      <c r="BA715" s="3"/>
    </row>
    <row r="716" spans="1:53" s="426" customFormat="1" x14ac:dyDescent="0.2">
      <c r="A716" s="55"/>
      <c r="B716" s="10" t="s">
        <v>435</v>
      </c>
      <c r="C716" s="10"/>
      <c r="D716" s="69" t="s">
        <v>105</v>
      </c>
      <c r="E716" s="214">
        <v>1</v>
      </c>
      <c r="F716" s="214"/>
      <c r="G716" s="214"/>
      <c r="H716" s="214"/>
      <c r="I716" s="214"/>
      <c r="J716" s="10"/>
      <c r="K716" s="3"/>
      <c r="L716" s="3"/>
      <c r="M716" s="320">
        <v>127.07</v>
      </c>
      <c r="N716" s="320">
        <v>0</v>
      </c>
      <c r="O716" s="320">
        <v>0</v>
      </c>
      <c r="P716" s="320">
        <v>0</v>
      </c>
      <c r="Q716" s="320">
        <v>0</v>
      </c>
      <c r="R716" s="10"/>
      <c r="S716" s="3"/>
      <c r="T716" s="3"/>
      <c r="U716" s="320">
        <v>127.07</v>
      </c>
      <c r="V716" s="320">
        <v>0</v>
      </c>
      <c r="W716" s="320">
        <v>0</v>
      </c>
      <c r="X716" s="320">
        <v>0</v>
      </c>
      <c r="Y716" s="320">
        <v>0</v>
      </c>
      <c r="Z716" s="10"/>
      <c r="AA716" s="3"/>
      <c r="AB716" s="10" t="s">
        <v>496</v>
      </c>
      <c r="AC716" s="10"/>
      <c r="AD716" s="69" t="s">
        <v>148</v>
      </c>
      <c r="AE716" s="434"/>
      <c r="AF716" s="434"/>
      <c r="AG716" s="434"/>
      <c r="AH716" s="434"/>
      <c r="AI716" s="434">
        <v>1</v>
      </c>
      <c r="AJ716" s="23"/>
      <c r="AK716" s="3"/>
      <c r="AL716" s="3"/>
      <c r="AM716" s="366">
        <v>0</v>
      </c>
      <c r="AN716" s="366">
        <v>0</v>
      </c>
      <c r="AO716" s="366">
        <v>0</v>
      </c>
      <c r="AP716" s="366">
        <v>0</v>
      </c>
      <c r="AQ716" s="366">
        <v>262.83</v>
      </c>
      <c r="AR716" s="23"/>
      <c r="AS716" s="3"/>
      <c r="AT716" s="3"/>
      <c r="AU716" s="366">
        <v>0</v>
      </c>
      <c r="AV716" s="366">
        <v>0</v>
      </c>
      <c r="AW716" s="366">
        <v>0</v>
      </c>
      <c r="AX716" s="366">
        <v>0</v>
      </c>
      <c r="AY716" s="366">
        <v>262.83</v>
      </c>
      <c r="AZ716" s="23"/>
      <c r="BA716" s="3"/>
    </row>
    <row r="717" spans="1:53" s="426" customFormat="1" x14ac:dyDescent="0.2">
      <c r="A717" s="55"/>
      <c r="B717" s="10" t="s">
        <v>436</v>
      </c>
      <c r="C717" s="10"/>
      <c r="D717" s="69" t="s">
        <v>390</v>
      </c>
      <c r="E717" s="214">
        <v>1031</v>
      </c>
      <c r="F717" s="214">
        <v>465</v>
      </c>
      <c r="G717" s="214">
        <v>318</v>
      </c>
      <c r="H717" s="214">
        <v>235</v>
      </c>
      <c r="I717" s="214">
        <v>228</v>
      </c>
      <c r="J717" s="10"/>
      <c r="K717" s="3"/>
      <c r="L717" s="3"/>
      <c r="M717" s="320">
        <v>196116</v>
      </c>
      <c r="N717" s="320">
        <v>35074.699999999997</v>
      </c>
      <c r="O717" s="320">
        <v>18465.86</v>
      </c>
      <c r="P717" s="320">
        <v>15394.96</v>
      </c>
      <c r="Q717" s="320">
        <v>125543.37</v>
      </c>
      <c r="R717" s="10"/>
      <c r="S717" s="3"/>
      <c r="T717" s="3"/>
      <c r="U717" s="320">
        <v>165.359190556492</v>
      </c>
      <c r="V717" s="320">
        <v>29.5739460370995</v>
      </c>
      <c r="W717" s="320">
        <v>16.3704432624113</v>
      </c>
      <c r="X717" s="320">
        <v>13.672255772646499</v>
      </c>
      <c r="Y717" s="320">
        <v>106.936431005111</v>
      </c>
      <c r="Z717" s="10"/>
      <c r="AA717" s="3"/>
      <c r="AB717" s="10" t="s">
        <v>496</v>
      </c>
      <c r="AC717" s="10"/>
      <c r="AD717" s="69" t="s">
        <v>439</v>
      </c>
      <c r="AE717" s="434">
        <v>24</v>
      </c>
      <c r="AF717" s="434">
        <v>8</v>
      </c>
      <c r="AG717" s="434">
        <v>7</v>
      </c>
      <c r="AH717" s="434">
        <v>5</v>
      </c>
      <c r="AI717" s="434">
        <v>7</v>
      </c>
      <c r="AJ717" s="23"/>
      <c r="AK717" s="3"/>
      <c r="AL717" s="3"/>
      <c r="AM717" s="366">
        <v>31853.38</v>
      </c>
      <c r="AN717" s="366">
        <v>3906.01</v>
      </c>
      <c r="AO717" s="366">
        <v>1410.49</v>
      </c>
      <c r="AP717" s="366">
        <v>387.52</v>
      </c>
      <c r="AQ717" s="366">
        <v>4015.26</v>
      </c>
      <c r="AR717" s="23"/>
      <c r="AS717" s="3"/>
      <c r="AT717" s="3"/>
      <c r="AU717" s="366">
        <v>1225.1300000000001</v>
      </c>
      <c r="AV717" s="366">
        <v>150.231153846154</v>
      </c>
      <c r="AW717" s="366">
        <v>58.770416666666698</v>
      </c>
      <c r="AX717" s="366">
        <v>16.1466666666667</v>
      </c>
      <c r="AY717" s="366">
        <v>154.43307692307701</v>
      </c>
      <c r="AZ717" s="23"/>
      <c r="BA717" s="3"/>
    </row>
    <row r="718" spans="1:53" s="426" customFormat="1" x14ac:dyDescent="0.2">
      <c r="A718" s="55"/>
      <c r="B718" s="10" t="s">
        <v>438</v>
      </c>
      <c r="C718" s="10"/>
      <c r="D718" s="69" t="s">
        <v>224</v>
      </c>
      <c r="E718" s="214">
        <v>133</v>
      </c>
      <c r="F718" s="214">
        <v>59</v>
      </c>
      <c r="G718" s="214">
        <v>45</v>
      </c>
      <c r="H718" s="214">
        <v>44</v>
      </c>
      <c r="I718" s="214">
        <v>47</v>
      </c>
      <c r="J718" s="10"/>
      <c r="K718" s="3"/>
      <c r="L718" s="3"/>
      <c r="M718" s="320">
        <v>22466.26</v>
      </c>
      <c r="N718" s="320">
        <v>5457.69</v>
      </c>
      <c r="O718" s="320">
        <v>3380.38</v>
      </c>
      <c r="P718" s="320">
        <v>4951.4799999999996</v>
      </c>
      <c r="Q718" s="320">
        <v>27972.76</v>
      </c>
      <c r="R718" s="10"/>
      <c r="S718" s="3"/>
      <c r="T718" s="3"/>
      <c r="U718" s="320">
        <v>151.79905405405401</v>
      </c>
      <c r="V718" s="320">
        <v>36.876283783783798</v>
      </c>
      <c r="W718" s="320">
        <v>23.639020979021002</v>
      </c>
      <c r="X718" s="320">
        <v>34.148137931034498</v>
      </c>
      <c r="Y718" s="320">
        <v>191.594246575342</v>
      </c>
      <c r="Z718" s="10"/>
      <c r="AA718" s="3"/>
      <c r="AB718" s="10" t="s">
        <v>497</v>
      </c>
      <c r="AC718" s="10"/>
      <c r="AD718" s="69" t="s">
        <v>145</v>
      </c>
      <c r="AE718" s="434">
        <v>5</v>
      </c>
      <c r="AF718" s="434">
        <v>3</v>
      </c>
      <c r="AG718" s="434">
        <v>2</v>
      </c>
      <c r="AH718" s="434">
        <v>2</v>
      </c>
      <c r="AI718" s="434">
        <v>2</v>
      </c>
      <c r="AJ718" s="23"/>
      <c r="AK718" s="3"/>
      <c r="AL718" s="3"/>
      <c r="AM718" s="366">
        <v>1237.02</v>
      </c>
      <c r="AN718" s="366">
        <v>1303.9100000000001</v>
      </c>
      <c r="AO718" s="366">
        <v>177.63</v>
      </c>
      <c r="AP718" s="366">
        <v>191.36</v>
      </c>
      <c r="AQ718" s="366">
        <v>754.43</v>
      </c>
      <c r="AR718" s="23"/>
      <c r="AS718" s="3"/>
      <c r="AT718" s="3"/>
      <c r="AU718" s="366">
        <v>206.17</v>
      </c>
      <c r="AV718" s="366">
        <v>217.31833333333299</v>
      </c>
      <c r="AW718" s="366">
        <v>29.605</v>
      </c>
      <c r="AX718" s="366">
        <v>31.893333333333299</v>
      </c>
      <c r="AY718" s="366">
        <v>125.738333333333</v>
      </c>
      <c r="AZ718" s="23"/>
      <c r="BA718" s="3"/>
    </row>
    <row r="719" spans="1:53" s="426" customFormat="1" x14ac:dyDescent="0.2">
      <c r="A719" s="55"/>
      <c r="B719" s="10" t="s">
        <v>440</v>
      </c>
      <c r="C719" s="10"/>
      <c r="D719" s="69" t="s">
        <v>292</v>
      </c>
      <c r="E719" s="214">
        <v>20</v>
      </c>
      <c r="F719" s="214">
        <v>21</v>
      </c>
      <c r="G719" s="214">
        <v>23</v>
      </c>
      <c r="H719" s="214">
        <v>20</v>
      </c>
      <c r="I719" s="214">
        <v>25</v>
      </c>
      <c r="J719" s="10"/>
      <c r="K719" s="3"/>
      <c r="L719" s="3"/>
      <c r="M719" s="320">
        <v>3616.85</v>
      </c>
      <c r="N719" s="320">
        <v>2521.87</v>
      </c>
      <c r="O719" s="320">
        <v>2514.34</v>
      </c>
      <c r="P719" s="320">
        <v>2429.64</v>
      </c>
      <c r="Q719" s="320">
        <v>43527.26</v>
      </c>
      <c r="R719" s="10"/>
      <c r="S719" s="3"/>
      <c r="T719" s="3"/>
      <c r="U719" s="320">
        <v>76.954255319148999</v>
      </c>
      <c r="V719" s="320">
        <v>53.656808510638299</v>
      </c>
      <c r="W719" s="320">
        <v>61.325365853658496</v>
      </c>
      <c r="X719" s="320">
        <v>52.818260869565201</v>
      </c>
      <c r="Y719" s="320">
        <v>926.11191489361704</v>
      </c>
      <c r="Z719" s="10"/>
      <c r="AA719" s="3"/>
      <c r="AB719" s="10" t="s">
        <v>499</v>
      </c>
      <c r="AC719" s="10"/>
      <c r="AD719" s="69" t="s">
        <v>224</v>
      </c>
      <c r="AE719" s="434">
        <v>17</v>
      </c>
      <c r="AF719" s="434">
        <v>10</v>
      </c>
      <c r="AG719" s="434">
        <v>6</v>
      </c>
      <c r="AH719" s="434">
        <v>5</v>
      </c>
      <c r="AI719" s="434">
        <v>4</v>
      </c>
      <c r="AJ719" s="23"/>
      <c r="AK719" s="3"/>
      <c r="AL719" s="3"/>
      <c r="AM719" s="366">
        <v>2910.89</v>
      </c>
      <c r="AN719" s="366">
        <v>1011.19</v>
      </c>
      <c r="AO719" s="366">
        <v>309.5</v>
      </c>
      <c r="AP719" s="366">
        <v>397.89</v>
      </c>
      <c r="AQ719" s="366">
        <v>443.7</v>
      </c>
      <c r="AR719" s="23"/>
      <c r="AS719" s="3"/>
      <c r="AT719" s="3"/>
      <c r="AU719" s="366">
        <v>171.22882352941201</v>
      </c>
      <c r="AV719" s="366">
        <v>59.481764705882398</v>
      </c>
      <c r="AW719" s="366">
        <v>19.34375</v>
      </c>
      <c r="AX719" s="366">
        <v>26.526</v>
      </c>
      <c r="AY719" s="366">
        <v>26.1</v>
      </c>
      <c r="AZ719" s="23"/>
      <c r="BA719" s="3"/>
    </row>
    <row r="720" spans="1:53" s="426" customFormat="1" x14ac:dyDescent="0.2">
      <c r="A720" s="55"/>
      <c r="B720" s="10" t="s">
        <v>445</v>
      </c>
      <c r="C720" s="10"/>
      <c r="D720" s="69" t="s">
        <v>124</v>
      </c>
      <c r="E720" s="214">
        <v>111</v>
      </c>
      <c r="F720" s="214">
        <v>49</v>
      </c>
      <c r="G720" s="214">
        <v>32</v>
      </c>
      <c r="H720" s="214">
        <v>21</v>
      </c>
      <c r="I720" s="214">
        <v>36</v>
      </c>
      <c r="J720" s="10"/>
      <c r="K720" s="3"/>
      <c r="L720" s="3"/>
      <c r="M720" s="320">
        <v>24862.799999999999</v>
      </c>
      <c r="N720" s="320">
        <v>5791.75</v>
      </c>
      <c r="O720" s="320">
        <v>4713.0600000000004</v>
      </c>
      <c r="P720" s="320">
        <v>3341.95</v>
      </c>
      <c r="Q720" s="320">
        <v>35599.47</v>
      </c>
      <c r="R720" s="10"/>
      <c r="S720" s="3"/>
      <c r="T720" s="3"/>
      <c r="U720" s="320">
        <v>198.9024</v>
      </c>
      <c r="V720" s="320">
        <v>46.334000000000003</v>
      </c>
      <c r="W720" s="320">
        <v>38.008548387096802</v>
      </c>
      <c r="X720" s="320">
        <v>26.951209677419399</v>
      </c>
      <c r="Y720" s="320">
        <v>284.79575999999997</v>
      </c>
      <c r="Z720" s="10"/>
      <c r="AA720" s="3"/>
      <c r="AB720" s="10" t="s">
        <v>500</v>
      </c>
      <c r="AC720" s="10"/>
      <c r="AD720" s="69" t="s">
        <v>107</v>
      </c>
      <c r="AE720" s="434">
        <v>84</v>
      </c>
      <c r="AF720" s="434">
        <v>52</v>
      </c>
      <c r="AG720" s="434">
        <v>32</v>
      </c>
      <c r="AH720" s="434">
        <v>26</v>
      </c>
      <c r="AI720" s="434">
        <v>33</v>
      </c>
      <c r="AJ720" s="23"/>
      <c r="AK720" s="3"/>
      <c r="AL720" s="3"/>
      <c r="AM720" s="366">
        <v>83747.92</v>
      </c>
      <c r="AN720" s="366">
        <v>42343.28</v>
      </c>
      <c r="AO720" s="366">
        <v>27291.919999999998</v>
      </c>
      <c r="AP720" s="366">
        <v>17115.79</v>
      </c>
      <c r="AQ720" s="366">
        <v>179483.31</v>
      </c>
      <c r="AR720" s="23"/>
      <c r="AS720" s="3"/>
      <c r="AT720" s="3"/>
      <c r="AU720" s="366">
        <v>881.55705263157904</v>
      </c>
      <c r="AV720" s="366">
        <v>445.71873684210499</v>
      </c>
      <c r="AW720" s="366">
        <v>296.651304347826</v>
      </c>
      <c r="AX720" s="366">
        <v>180.16621052631601</v>
      </c>
      <c r="AY720" s="366">
        <v>1889.298</v>
      </c>
      <c r="AZ720" s="23"/>
      <c r="BA720" s="3"/>
    </row>
    <row r="721" spans="1:53" s="426" customFormat="1" x14ac:dyDescent="0.2">
      <c r="A721" s="55"/>
      <c r="B721" s="10" t="s">
        <v>446</v>
      </c>
      <c r="C721" s="10"/>
      <c r="D721" s="69" t="s">
        <v>109</v>
      </c>
      <c r="E721" s="214">
        <v>177</v>
      </c>
      <c r="F721" s="214">
        <v>83</v>
      </c>
      <c r="G721" s="214">
        <v>56</v>
      </c>
      <c r="H721" s="214">
        <v>47</v>
      </c>
      <c r="I721" s="214">
        <v>50</v>
      </c>
      <c r="J721" s="10"/>
      <c r="K721" s="3"/>
      <c r="L721" s="3"/>
      <c r="M721" s="320">
        <v>41841.21</v>
      </c>
      <c r="N721" s="320">
        <v>11846.5</v>
      </c>
      <c r="O721" s="320">
        <v>5972.41</v>
      </c>
      <c r="P721" s="320">
        <v>4659.24</v>
      </c>
      <c r="Q721" s="320">
        <v>77972.679999999993</v>
      </c>
      <c r="R721" s="10"/>
      <c r="S721" s="3"/>
      <c r="T721" s="3"/>
      <c r="U721" s="320">
        <v>217.92296875</v>
      </c>
      <c r="V721" s="320">
        <v>61.7005208333333</v>
      </c>
      <c r="W721" s="320">
        <v>31.433736842105301</v>
      </c>
      <c r="X721" s="320">
        <v>24.522315789473701</v>
      </c>
      <c r="Y721" s="320">
        <v>408.23392670157102</v>
      </c>
      <c r="Z721" s="10"/>
      <c r="AA721" s="3"/>
      <c r="AB721" s="10" t="s">
        <v>502</v>
      </c>
      <c r="AC721" s="10"/>
      <c r="AD721" s="69" t="s">
        <v>88</v>
      </c>
      <c r="AE721" s="434">
        <v>6</v>
      </c>
      <c r="AF721" s="434">
        <v>6</v>
      </c>
      <c r="AG721" s="434"/>
      <c r="AH721" s="434">
        <v>6</v>
      </c>
      <c r="AI721" s="434"/>
      <c r="AJ721" s="23"/>
      <c r="AK721" s="3"/>
      <c r="AL721" s="3"/>
      <c r="AM721" s="366">
        <v>82.56</v>
      </c>
      <c r="AN721" s="366">
        <v>109.28</v>
      </c>
      <c r="AO721" s="366"/>
      <c r="AP721" s="366">
        <v>83.73</v>
      </c>
      <c r="AQ721" s="366">
        <v>0</v>
      </c>
      <c r="AR721" s="23"/>
      <c r="AS721" s="3"/>
      <c r="AT721" s="3"/>
      <c r="AU721" s="366">
        <v>13.76</v>
      </c>
      <c r="AV721" s="366">
        <v>18.213333333333299</v>
      </c>
      <c r="AW721" s="366"/>
      <c r="AX721" s="366">
        <v>13.955</v>
      </c>
      <c r="AY721" s="366">
        <v>0</v>
      </c>
      <c r="AZ721" s="23"/>
      <c r="BA721" s="3"/>
    </row>
    <row r="722" spans="1:53" s="426" customFormat="1" x14ac:dyDescent="0.2">
      <c r="A722" s="55"/>
      <c r="B722" s="10" t="s">
        <v>448</v>
      </c>
      <c r="C722" s="10"/>
      <c r="D722" s="69" t="s">
        <v>449</v>
      </c>
      <c r="E722" s="214">
        <v>644</v>
      </c>
      <c r="F722" s="214">
        <v>401</v>
      </c>
      <c r="G722" s="214">
        <v>136</v>
      </c>
      <c r="H722" s="214">
        <v>475</v>
      </c>
      <c r="I722" s="214">
        <v>551</v>
      </c>
      <c r="J722" s="10"/>
      <c r="K722" s="3"/>
      <c r="L722" s="3"/>
      <c r="M722" s="320">
        <v>100834.39</v>
      </c>
      <c r="N722" s="320">
        <v>54031.94</v>
      </c>
      <c r="O722" s="320">
        <v>19817.98</v>
      </c>
      <c r="P722" s="320">
        <v>123836.57</v>
      </c>
      <c r="Q722" s="320">
        <v>612191.31999999995</v>
      </c>
      <c r="R722" s="10"/>
      <c r="S722" s="3"/>
      <c r="T722" s="3"/>
      <c r="U722" s="320">
        <v>114.584534090909</v>
      </c>
      <c r="V722" s="320">
        <v>61.399931818181798</v>
      </c>
      <c r="W722" s="320">
        <v>73.947686567164197</v>
      </c>
      <c r="X722" s="320">
        <v>141.527508571429</v>
      </c>
      <c r="Y722" s="320">
        <v>701.25008018327605</v>
      </c>
      <c r="Z722" s="10"/>
      <c r="AA722" s="3"/>
      <c r="AB722" s="10" t="s">
        <v>503</v>
      </c>
      <c r="AC722" s="10"/>
      <c r="AD722" s="69" t="s">
        <v>460</v>
      </c>
      <c r="AE722" s="434">
        <v>3</v>
      </c>
      <c r="AF722" s="434">
        <v>1</v>
      </c>
      <c r="AG722" s="434">
        <v>1</v>
      </c>
      <c r="AH722" s="434"/>
      <c r="AI722" s="434"/>
      <c r="AJ722" s="23"/>
      <c r="AK722" s="3"/>
      <c r="AL722" s="3"/>
      <c r="AM722" s="366">
        <v>468.33</v>
      </c>
      <c r="AN722" s="366">
        <v>374.03</v>
      </c>
      <c r="AO722" s="366">
        <v>124.18</v>
      </c>
      <c r="AP722" s="366">
        <v>0</v>
      </c>
      <c r="AQ722" s="366">
        <v>0</v>
      </c>
      <c r="AR722" s="23"/>
      <c r="AS722" s="3"/>
      <c r="AT722" s="3"/>
      <c r="AU722" s="366">
        <v>156.11000000000001</v>
      </c>
      <c r="AV722" s="366">
        <v>124.676666666667</v>
      </c>
      <c r="AW722" s="366">
        <v>41.393333333333302</v>
      </c>
      <c r="AX722" s="366">
        <v>0</v>
      </c>
      <c r="AY722" s="366">
        <v>0</v>
      </c>
      <c r="AZ722" s="23"/>
      <c r="BA722" s="3"/>
    </row>
    <row r="723" spans="1:53" s="426" customFormat="1" x14ac:dyDescent="0.2">
      <c r="A723" s="55"/>
      <c r="B723" s="10" t="s">
        <v>450</v>
      </c>
      <c r="C723" s="10"/>
      <c r="D723" s="69" t="s">
        <v>451</v>
      </c>
      <c r="E723" s="214">
        <v>99</v>
      </c>
      <c r="F723" s="214">
        <v>51</v>
      </c>
      <c r="G723" s="214">
        <v>46</v>
      </c>
      <c r="H723" s="214">
        <v>39</v>
      </c>
      <c r="I723" s="214">
        <v>61</v>
      </c>
      <c r="J723" s="10"/>
      <c r="K723" s="3"/>
      <c r="L723" s="3"/>
      <c r="M723" s="320">
        <v>17683</v>
      </c>
      <c r="N723" s="320">
        <v>7955.24</v>
      </c>
      <c r="O723" s="320">
        <v>6754.17</v>
      </c>
      <c r="P723" s="320">
        <v>7141.52</v>
      </c>
      <c r="Q723" s="320">
        <v>40281.449999999997</v>
      </c>
      <c r="R723" s="10"/>
      <c r="S723" s="3"/>
      <c r="T723" s="3"/>
      <c r="U723" s="320">
        <v>147.35833333333301</v>
      </c>
      <c r="V723" s="320">
        <v>66.293666666666695</v>
      </c>
      <c r="W723" s="320">
        <v>59.247105263157898</v>
      </c>
      <c r="X723" s="320">
        <v>63.199292035398202</v>
      </c>
      <c r="Y723" s="320">
        <v>335.67874999999998</v>
      </c>
      <c r="Z723" s="10"/>
      <c r="AA723" s="3"/>
      <c r="AB723" s="10" t="s">
        <v>505</v>
      </c>
      <c r="AC723" s="10"/>
      <c r="AD723" s="69" t="s">
        <v>506</v>
      </c>
      <c r="AE723" s="434">
        <v>5</v>
      </c>
      <c r="AF723" s="434">
        <v>2</v>
      </c>
      <c r="AG723" s="434">
        <v>1</v>
      </c>
      <c r="AH723" s="434">
        <v>1</v>
      </c>
      <c r="AI723" s="434">
        <v>2</v>
      </c>
      <c r="AJ723" s="23"/>
      <c r="AK723" s="3"/>
      <c r="AL723" s="3"/>
      <c r="AM723" s="366">
        <v>2902.05</v>
      </c>
      <c r="AN723" s="366">
        <v>147.58000000000001</v>
      </c>
      <c r="AO723" s="366">
        <v>48.98</v>
      </c>
      <c r="AP723" s="366">
        <v>65.2</v>
      </c>
      <c r="AQ723" s="366">
        <v>79.319999999999993</v>
      </c>
      <c r="AR723" s="23"/>
      <c r="AS723" s="3"/>
      <c r="AT723" s="3"/>
      <c r="AU723" s="366">
        <v>580.41</v>
      </c>
      <c r="AV723" s="366">
        <v>29.515999999999998</v>
      </c>
      <c r="AW723" s="366">
        <v>9.7959999999999994</v>
      </c>
      <c r="AX723" s="366">
        <v>13.04</v>
      </c>
      <c r="AY723" s="366">
        <v>15.864000000000001</v>
      </c>
      <c r="AZ723" s="23"/>
      <c r="BA723" s="3"/>
    </row>
    <row r="724" spans="1:53" s="426" customFormat="1" x14ac:dyDescent="0.2">
      <c r="A724" s="55"/>
      <c r="B724" s="10" t="s">
        <v>453</v>
      </c>
      <c r="C724" s="10"/>
      <c r="D724" s="69" t="s">
        <v>177</v>
      </c>
      <c r="E724" s="214">
        <v>657</v>
      </c>
      <c r="F724" s="214">
        <v>440</v>
      </c>
      <c r="G724" s="214">
        <v>392</v>
      </c>
      <c r="H724" s="214">
        <v>371</v>
      </c>
      <c r="I724" s="214">
        <v>448</v>
      </c>
      <c r="J724" s="10"/>
      <c r="K724" s="3"/>
      <c r="L724" s="3"/>
      <c r="M724" s="320">
        <v>125654.34</v>
      </c>
      <c r="N724" s="320">
        <v>58657.2599999999</v>
      </c>
      <c r="O724" s="320">
        <v>48511.91</v>
      </c>
      <c r="P724" s="320">
        <v>76944.800000000003</v>
      </c>
      <c r="Q724" s="320">
        <v>508466.51</v>
      </c>
      <c r="R724" s="10"/>
      <c r="S724" s="3"/>
      <c r="T724" s="3"/>
      <c r="U724" s="320">
        <v>154.17710429447899</v>
      </c>
      <c r="V724" s="320">
        <v>71.972098159509102</v>
      </c>
      <c r="W724" s="320">
        <v>61.175170239596397</v>
      </c>
      <c r="X724" s="320">
        <v>96.301376720901104</v>
      </c>
      <c r="Y724" s="320">
        <v>626.96240443896397</v>
      </c>
      <c r="Z724" s="10"/>
      <c r="AA724" s="3"/>
      <c r="AB724" s="10" t="s">
        <v>507</v>
      </c>
      <c r="AC724" s="10"/>
      <c r="AD724" s="69" t="s">
        <v>104</v>
      </c>
      <c r="AE724" s="434">
        <v>14</v>
      </c>
      <c r="AF724" s="434">
        <v>11</v>
      </c>
      <c r="AG724" s="434">
        <v>7</v>
      </c>
      <c r="AH724" s="434">
        <v>6</v>
      </c>
      <c r="AI724" s="434">
        <v>7</v>
      </c>
      <c r="AJ724" s="23"/>
      <c r="AK724" s="3"/>
      <c r="AL724" s="3"/>
      <c r="AM724" s="366">
        <v>2347.25</v>
      </c>
      <c r="AN724" s="366">
        <v>698.8</v>
      </c>
      <c r="AO724" s="366">
        <v>516.4</v>
      </c>
      <c r="AP724" s="366">
        <v>547.94000000000005</v>
      </c>
      <c r="AQ724" s="366">
        <v>2676.51</v>
      </c>
      <c r="AR724" s="23"/>
      <c r="AS724" s="3"/>
      <c r="AT724" s="3"/>
      <c r="AU724" s="366">
        <v>156.48333333333301</v>
      </c>
      <c r="AV724" s="366">
        <v>46.586666666666702</v>
      </c>
      <c r="AW724" s="366">
        <v>39.723076923076903</v>
      </c>
      <c r="AX724" s="366">
        <v>45.661666666666697</v>
      </c>
      <c r="AY724" s="366">
        <v>178.434</v>
      </c>
      <c r="AZ724" s="23"/>
      <c r="BA724" s="3"/>
    </row>
    <row r="725" spans="1:53" s="426" customFormat="1" x14ac:dyDescent="0.2">
      <c r="A725" s="55"/>
      <c r="B725" s="10" t="s">
        <v>454</v>
      </c>
      <c r="C725" s="10"/>
      <c r="D725" s="69" t="s">
        <v>455</v>
      </c>
      <c r="E725" s="214">
        <v>904</v>
      </c>
      <c r="F725" s="214">
        <v>551</v>
      </c>
      <c r="G725" s="214">
        <v>422</v>
      </c>
      <c r="H725" s="214">
        <v>388</v>
      </c>
      <c r="I725" s="214">
        <v>516</v>
      </c>
      <c r="J725" s="10"/>
      <c r="K725" s="3"/>
      <c r="L725" s="3"/>
      <c r="M725" s="320">
        <v>186484.88</v>
      </c>
      <c r="N725" s="320">
        <v>78569.75</v>
      </c>
      <c r="O725" s="320">
        <v>48968.89</v>
      </c>
      <c r="P725" s="320">
        <v>61462.66</v>
      </c>
      <c r="Q725" s="320">
        <v>445694.33</v>
      </c>
      <c r="R725" s="10"/>
      <c r="S725" s="3"/>
      <c r="T725" s="3"/>
      <c r="U725" s="320">
        <v>168.91746376811599</v>
      </c>
      <c r="V725" s="320">
        <v>71.168251811594203</v>
      </c>
      <c r="W725" s="320">
        <v>47.358694390715698</v>
      </c>
      <c r="X725" s="320">
        <v>57.1214312267658</v>
      </c>
      <c r="Y725" s="320">
        <v>404.441315789474</v>
      </c>
      <c r="Z725" s="10"/>
      <c r="AA725" s="3"/>
      <c r="AB725" s="10" t="s">
        <v>509</v>
      </c>
      <c r="AC725" s="10"/>
      <c r="AD725" s="69" t="s">
        <v>73</v>
      </c>
      <c r="AE725" s="434">
        <v>123</v>
      </c>
      <c r="AF725" s="434">
        <v>57</v>
      </c>
      <c r="AG725" s="434">
        <v>55</v>
      </c>
      <c r="AH725" s="434">
        <v>45</v>
      </c>
      <c r="AI725" s="434">
        <v>46</v>
      </c>
      <c r="AJ725" s="23"/>
      <c r="AK725" s="3"/>
      <c r="AL725" s="3"/>
      <c r="AM725" s="366">
        <v>101842.44</v>
      </c>
      <c r="AN725" s="366">
        <v>12599.44</v>
      </c>
      <c r="AO725" s="366">
        <v>6892.9</v>
      </c>
      <c r="AP725" s="366">
        <v>6053.04</v>
      </c>
      <c r="AQ725" s="366">
        <v>42426.45</v>
      </c>
      <c r="AR725" s="23"/>
      <c r="AS725" s="3"/>
      <c r="AT725" s="3"/>
      <c r="AU725" s="366">
        <v>808.27333333333297</v>
      </c>
      <c r="AV725" s="366">
        <v>99.995555555555498</v>
      </c>
      <c r="AW725" s="366">
        <v>54.705555555555598</v>
      </c>
      <c r="AX725" s="366">
        <v>48.04</v>
      </c>
      <c r="AY725" s="366">
        <v>336.71785714285699</v>
      </c>
      <c r="AZ725" s="23"/>
      <c r="BA725" s="3"/>
    </row>
    <row r="726" spans="1:53" s="426" customFormat="1" x14ac:dyDescent="0.2">
      <c r="A726" s="55"/>
      <c r="B726" s="10" t="s">
        <v>457</v>
      </c>
      <c r="C726" s="10"/>
      <c r="D726" s="69" t="s">
        <v>127</v>
      </c>
      <c r="E726" s="214">
        <v>97</v>
      </c>
      <c r="F726" s="214">
        <v>33</v>
      </c>
      <c r="G726" s="214">
        <v>24</v>
      </c>
      <c r="H726" s="214">
        <v>16</v>
      </c>
      <c r="I726" s="214">
        <v>37</v>
      </c>
      <c r="J726" s="10"/>
      <c r="K726" s="3"/>
      <c r="L726" s="3"/>
      <c r="M726" s="320">
        <v>25623.919999999998</v>
      </c>
      <c r="N726" s="320">
        <v>5265.56</v>
      </c>
      <c r="O726" s="320">
        <v>3009.32</v>
      </c>
      <c r="P726" s="320">
        <v>2970.45</v>
      </c>
      <c r="Q726" s="320">
        <v>27673.37</v>
      </c>
      <c r="R726" s="10"/>
      <c r="S726" s="3"/>
      <c r="T726" s="3"/>
      <c r="U726" s="320">
        <v>220.89586206896499</v>
      </c>
      <c r="V726" s="320">
        <v>45.392758620689698</v>
      </c>
      <c r="W726" s="320">
        <v>26.397543859649101</v>
      </c>
      <c r="X726" s="320">
        <v>26.2871681415929</v>
      </c>
      <c r="Y726" s="320">
        <v>238.563534482759</v>
      </c>
      <c r="Z726" s="10"/>
      <c r="AA726" s="3"/>
      <c r="AB726" s="10" t="s">
        <v>511</v>
      </c>
      <c r="AC726" s="10"/>
      <c r="AD726" s="69" t="s">
        <v>63</v>
      </c>
      <c r="AE726" s="434">
        <v>5</v>
      </c>
      <c r="AF726" s="434">
        <v>2</v>
      </c>
      <c r="AG726" s="434">
        <v>1</v>
      </c>
      <c r="AH726" s="434"/>
      <c r="AI726" s="434"/>
      <c r="AJ726" s="23"/>
      <c r="AK726" s="3"/>
      <c r="AL726" s="3"/>
      <c r="AM726" s="366">
        <v>6326.75</v>
      </c>
      <c r="AN726" s="366">
        <v>831.98</v>
      </c>
      <c r="AO726" s="366">
        <v>407.86</v>
      </c>
      <c r="AP726" s="366">
        <v>0</v>
      </c>
      <c r="AQ726" s="366">
        <v>0</v>
      </c>
      <c r="AR726" s="23"/>
      <c r="AS726" s="3"/>
      <c r="AT726" s="3"/>
      <c r="AU726" s="366">
        <v>1054.4583333333301</v>
      </c>
      <c r="AV726" s="366">
        <v>138.66333333333299</v>
      </c>
      <c r="AW726" s="366">
        <v>67.976666666666702</v>
      </c>
      <c r="AX726" s="366">
        <v>0</v>
      </c>
      <c r="AY726" s="366">
        <v>0</v>
      </c>
      <c r="AZ726" s="23"/>
      <c r="BA726" s="3"/>
    </row>
    <row r="727" spans="1:53" s="426" customFormat="1" x14ac:dyDescent="0.2">
      <c r="A727" s="55"/>
      <c r="B727" s="10" t="s">
        <v>459</v>
      </c>
      <c r="C727" s="10"/>
      <c r="D727" s="69" t="s">
        <v>460</v>
      </c>
      <c r="E727" s="214">
        <v>37</v>
      </c>
      <c r="F727" s="214">
        <v>22</v>
      </c>
      <c r="G727" s="214">
        <v>12</v>
      </c>
      <c r="H727" s="214">
        <v>8</v>
      </c>
      <c r="I727" s="214">
        <v>12</v>
      </c>
      <c r="J727" s="10"/>
      <c r="K727" s="3"/>
      <c r="L727" s="3"/>
      <c r="M727" s="320">
        <v>7895.5</v>
      </c>
      <c r="N727" s="320">
        <v>2608.63</v>
      </c>
      <c r="O727" s="320">
        <v>1387.99</v>
      </c>
      <c r="P727" s="320">
        <v>1634.63</v>
      </c>
      <c r="Q727" s="320">
        <v>13138.8</v>
      </c>
      <c r="R727" s="10"/>
      <c r="S727" s="3"/>
      <c r="T727" s="3"/>
      <c r="U727" s="320">
        <v>207.77631578947401</v>
      </c>
      <c r="V727" s="320">
        <v>68.648157894736897</v>
      </c>
      <c r="W727" s="320">
        <v>36.526052631578899</v>
      </c>
      <c r="X727" s="320">
        <v>43.016578947368401</v>
      </c>
      <c r="Y727" s="320">
        <v>345.75789473684199</v>
      </c>
      <c r="Z727" s="10"/>
      <c r="AA727" s="3"/>
      <c r="AB727" s="10" t="s">
        <v>511</v>
      </c>
      <c r="AC727" s="10"/>
      <c r="AD727" s="69" t="s">
        <v>65</v>
      </c>
      <c r="AE727" s="434">
        <v>11</v>
      </c>
      <c r="AF727" s="434">
        <v>5</v>
      </c>
      <c r="AG727" s="434">
        <v>3</v>
      </c>
      <c r="AH727" s="434">
        <v>2</v>
      </c>
      <c r="AI727" s="434">
        <v>2</v>
      </c>
      <c r="AJ727" s="23"/>
      <c r="AK727" s="3"/>
      <c r="AL727" s="3"/>
      <c r="AM727" s="366">
        <v>1702.5</v>
      </c>
      <c r="AN727" s="366">
        <v>1059.3399999999999</v>
      </c>
      <c r="AO727" s="366">
        <v>173.56</v>
      </c>
      <c r="AP727" s="366">
        <v>121.88</v>
      </c>
      <c r="AQ727" s="366">
        <v>500.91</v>
      </c>
      <c r="AR727" s="23"/>
      <c r="AS727" s="3"/>
      <c r="AT727" s="3"/>
      <c r="AU727" s="366">
        <v>121.607142857143</v>
      </c>
      <c r="AV727" s="366">
        <v>75.667142857142807</v>
      </c>
      <c r="AW727" s="366">
        <v>12.397142857142899</v>
      </c>
      <c r="AX727" s="366">
        <v>8.7057142857142793</v>
      </c>
      <c r="AY727" s="366">
        <v>35.779285714285699</v>
      </c>
      <c r="AZ727" s="23"/>
      <c r="BA727" s="3"/>
    </row>
    <row r="728" spans="1:53" s="426" customFormat="1" x14ac:dyDescent="0.2">
      <c r="A728" s="55"/>
      <c r="B728" s="10" t="s">
        <v>461</v>
      </c>
      <c r="C728" s="10"/>
      <c r="D728" s="69" t="s">
        <v>203</v>
      </c>
      <c r="E728" s="214">
        <v>692</v>
      </c>
      <c r="F728" s="214">
        <v>645</v>
      </c>
      <c r="G728" s="214">
        <v>558</v>
      </c>
      <c r="H728" s="214">
        <v>558</v>
      </c>
      <c r="I728" s="214">
        <v>683</v>
      </c>
      <c r="J728" s="10"/>
      <c r="K728" s="3"/>
      <c r="L728" s="3"/>
      <c r="M728" s="320">
        <v>134124.31</v>
      </c>
      <c r="N728" s="320">
        <v>81593.8</v>
      </c>
      <c r="O728" s="320">
        <v>62932.13</v>
      </c>
      <c r="P728" s="320">
        <v>70252.350000000006</v>
      </c>
      <c r="Q728" s="320">
        <v>544066.27</v>
      </c>
      <c r="R728" s="10"/>
      <c r="S728" s="3"/>
      <c r="T728" s="3"/>
      <c r="U728" s="320">
        <v>109.044154471545</v>
      </c>
      <c r="V728" s="320">
        <v>66.336422764227606</v>
      </c>
      <c r="W728" s="320">
        <v>58.487109665427496</v>
      </c>
      <c r="X728" s="320">
        <v>58.397630922693303</v>
      </c>
      <c r="Y728" s="320">
        <v>443.41179299103499</v>
      </c>
      <c r="Z728" s="10"/>
      <c r="AA728" s="3"/>
      <c r="AB728" s="10" t="s">
        <v>512</v>
      </c>
      <c r="AC728" s="10"/>
      <c r="AD728" s="69" t="s">
        <v>333</v>
      </c>
      <c r="AE728" s="434">
        <v>6</v>
      </c>
      <c r="AF728" s="434">
        <v>3</v>
      </c>
      <c r="AG728" s="434">
        <v>3</v>
      </c>
      <c r="AH728" s="434">
        <v>3</v>
      </c>
      <c r="AI728" s="434">
        <v>3</v>
      </c>
      <c r="AJ728" s="23"/>
      <c r="AK728" s="3"/>
      <c r="AL728" s="3"/>
      <c r="AM728" s="366">
        <v>556.07000000000005</v>
      </c>
      <c r="AN728" s="366">
        <v>328.54</v>
      </c>
      <c r="AO728" s="366">
        <v>183.04</v>
      </c>
      <c r="AP728" s="366">
        <v>228.69</v>
      </c>
      <c r="AQ728" s="366">
        <v>538</v>
      </c>
      <c r="AR728" s="23"/>
      <c r="AS728" s="3"/>
      <c r="AT728" s="3"/>
      <c r="AU728" s="366">
        <v>92.678333333333299</v>
      </c>
      <c r="AV728" s="366">
        <v>54.756666666666703</v>
      </c>
      <c r="AW728" s="366">
        <v>30.5066666666667</v>
      </c>
      <c r="AX728" s="366">
        <v>38.115000000000002</v>
      </c>
      <c r="AY728" s="366">
        <v>89.6666666666667</v>
      </c>
      <c r="AZ728" s="23"/>
      <c r="BA728" s="3"/>
    </row>
    <row r="729" spans="1:53" s="426" customFormat="1" x14ac:dyDescent="0.2">
      <c r="A729" s="55"/>
      <c r="B729" s="10" t="s">
        <v>464</v>
      </c>
      <c r="C729" s="10"/>
      <c r="D729" s="69" t="s">
        <v>63</v>
      </c>
      <c r="E729" s="214">
        <v>66</v>
      </c>
      <c r="F729" s="214">
        <v>30</v>
      </c>
      <c r="G729" s="214">
        <v>37</v>
      </c>
      <c r="H729" s="214">
        <v>35</v>
      </c>
      <c r="I729" s="214">
        <v>34</v>
      </c>
      <c r="J729" s="10"/>
      <c r="K729" s="3"/>
      <c r="L729" s="3"/>
      <c r="M729" s="320">
        <v>15304.31</v>
      </c>
      <c r="N729" s="320">
        <v>4717.8500000000004</v>
      </c>
      <c r="O729" s="320">
        <v>4216.45</v>
      </c>
      <c r="P729" s="320">
        <v>4221</v>
      </c>
      <c r="Q729" s="320">
        <v>41198.28</v>
      </c>
      <c r="R729" s="10"/>
      <c r="S729" s="3"/>
      <c r="T729" s="3"/>
      <c r="U729" s="320">
        <v>201.3725</v>
      </c>
      <c r="V729" s="320">
        <v>62.0769736842105</v>
      </c>
      <c r="W729" s="320">
        <v>56.979054054054103</v>
      </c>
      <c r="X729" s="320">
        <v>56.28</v>
      </c>
      <c r="Y729" s="320">
        <v>542.08263157894703</v>
      </c>
      <c r="Z729" s="10"/>
      <c r="AA729" s="3"/>
      <c r="AB729" s="10" t="s">
        <v>513</v>
      </c>
      <c r="AC729" s="10"/>
      <c r="AD729" s="69" t="s">
        <v>368</v>
      </c>
      <c r="AE729" s="434">
        <v>1</v>
      </c>
      <c r="AF729" s="434"/>
      <c r="AG729" s="434"/>
      <c r="AH729" s="434"/>
      <c r="AI729" s="434"/>
      <c r="AJ729" s="23"/>
      <c r="AK729" s="3"/>
      <c r="AL729" s="3"/>
      <c r="AM729" s="366">
        <v>22.78</v>
      </c>
      <c r="AN729" s="366">
        <v>0</v>
      </c>
      <c r="AO729" s="366">
        <v>0</v>
      </c>
      <c r="AP729" s="366">
        <v>0</v>
      </c>
      <c r="AQ729" s="366">
        <v>0</v>
      </c>
      <c r="AR729" s="23"/>
      <c r="AS729" s="3"/>
      <c r="AT729" s="3"/>
      <c r="AU729" s="366">
        <v>22.78</v>
      </c>
      <c r="AV729" s="366">
        <v>0</v>
      </c>
      <c r="AW729" s="366">
        <v>0</v>
      </c>
      <c r="AX729" s="366">
        <v>0</v>
      </c>
      <c r="AY729" s="366">
        <v>0</v>
      </c>
      <c r="AZ729" s="23"/>
      <c r="BA729" s="3"/>
    </row>
    <row r="730" spans="1:53" s="426" customFormat="1" x14ac:dyDescent="0.2">
      <c r="A730" s="55"/>
      <c r="B730" s="10" t="s">
        <v>465</v>
      </c>
      <c r="C730" s="10"/>
      <c r="D730" s="69" t="s">
        <v>179</v>
      </c>
      <c r="E730" s="214"/>
      <c r="F730" s="214"/>
      <c r="G730" s="214"/>
      <c r="H730" s="214"/>
      <c r="I730" s="214">
        <v>1</v>
      </c>
      <c r="J730" s="10"/>
      <c r="K730" s="3"/>
      <c r="L730" s="3"/>
      <c r="M730" s="320">
        <v>0</v>
      </c>
      <c r="N730" s="320">
        <v>0</v>
      </c>
      <c r="O730" s="320">
        <v>0</v>
      </c>
      <c r="P730" s="320">
        <v>0</v>
      </c>
      <c r="Q730" s="320">
        <v>39.04</v>
      </c>
      <c r="R730" s="10"/>
      <c r="S730" s="3"/>
      <c r="T730" s="3"/>
      <c r="U730" s="320">
        <v>0</v>
      </c>
      <c r="V730" s="320">
        <v>0</v>
      </c>
      <c r="W730" s="320">
        <v>0</v>
      </c>
      <c r="X730" s="320">
        <v>0</v>
      </c>
      <c r="Y730" s="320">
        <v>39.04</v>
      </c>
      <c r="Z730" s="10"/>
      <c r="AA730" s="3"/>
      <c r="AB730" s="10" t="s">
        <v>513</v>
      </c>
      <c r="AC730" s="10"/>
      <c r="AD730" s="69" t="s">
        <v>369</v>
      </c>
      <c r="AE730" s="434">
        <v>109</v>
      </c>
      <c r="AF730" s="434">
        <v>19</v>
      </c>
      <c r="AG730" s="434">
        <v>15</v>
      </c>
      <c r="AH730" s="434">
        <v>22</v>
      </c>
      <c r="AI730" s="434">
        <v>20</v>
      </c>
      <c r="AJ730" s="23"/>
      <c r="AK730" s="3"/>
      <c r="AL730" s="3"/>
      <c r="AM730" s="366">
        <v>34025.370000000003</v>
      </c>
      <c r="AN730" s="366">
        <v>12646.67</v>
      </c>
      <c r="AO730" s="366">
        <v>3680.53</v>
      </c>
      <c r="AP730" s="366">
        <v>10396.17</v>
      </c>
      <c r="AQ730" s="366">
        <v>4459.16</v>
      </c>
      <c r="AR730" s="23"/>
      <c r="AS730" s="3"/>
      <c r="AT730" s="3"/>
      <c r="AU730" s="366">
        <v>301.10946902654899</v>
      </c>
      <c r="AV730" s="366">
        <v>111.917433628319</v>
      </c>
      <c r="AW730" s="366">
        <v>51.838450704225401</v>
      </c>
      <c r="AX730" s="366">
        <v>93.659189189189206</v>
      </c>
      <c r="AY730" s="366">
        <v>39.461592920354001</v>
      </c>
      <c r="AZ730" s="23"/>
      <c r="BA730" s="3"/>
    </row>
    <row r="731" spans="1:53" s="426" customFormat="1" x14ac:dyDescent="0.2">
      <c r="A731" s="55"/>
      <c r="B731" s="10" t="s">
        <v>466</v>
      </c>
      <c r="C731" s="10"/>
      <c r="D731" s="69" t="s">
        <v>467</v>
      </c>
      <c r="E731" s="214">
        <v>622</v>
      </c>
      <c r="F731" s="214">
        <v>318</v>
      </c>
      <c r="G731" s="214">
        <v>240</v>
      </c>
      <c r="H731" s="214">
        <v>214</v>
      </c>
      <c r="I731" s="214">
        <v>242</v>
      </c>
      <c r="J731" s="10"/>
      <c r="K731" s="3"/>
      <c r="L731" s="3"/>
      <c r="M731" s="320">
        <v>138111.57999999999</v>
      </c>
      <c r="N731" s="320">
        <v>41149.389999999898</v>
      </c>
      <c r="O731" s="320">
        <v>24399.81</v>
      </c>
      <c r="P731" s="320">
        <v>22711.05</v>
      </c>
      <c r="Q731" s="320">
        <v>170436.03</v>
      </c>
      <c r="R731" s="10"/>
      <c r="S731" s="3"/>
      <c r="T731" s="3"/>
      <c r="U731" s="320">
        <v>201.32883381924199</v>
      </c>
      <c r="V731" s="320">
        <v>59.984533527696698</v>
      </c>
      <c r="W731" s="320">
        <v>35.8293832599119</v>
      </c>
      <c r="X731" s="320">
        <v>33.398602941176499</v>
      </c>
      <c r="Y731" s="320">
        <v>249.906202346041</v>
      </c>
      <c r="Z731" s="10"/>
      <c r="AA731" s="3"/>
      <c r="AB731" s="10" t="s">
        <v>515</v>
      </c>
      <c r="AC731" s="10"/>
      <c r="AD731" s="69" t="s">
        <v>516</v>
      </c>
      <c r="AE731" s="434">
        <v>3</v>
      </c>
      <c r="AF731" s="434">
        <v>3</v>
      </c>
      <c r="AG731" s="434">
        <v>1</v>
      </c>
      <c r="AH731" s="434">
        <v>1</v>
      </c>
      <c r="AI731" s="434">
        <v>2</v>
      </c>
      <c r="AJ731" s="23"/>
      <c r="AK731" s="3"/>
      <c r="AL731" s="3"/>
      <c r="AM731" s="366">
        <v>130.26</v>
      </c>
      <c r="AN731" s="366">
        <v>138.75</v>
      </c>
      <c r="AO731" s="366">
        <v>10.71</v>
      </c>
      <c r="AP731" s="366">
        <v>12.69</v>
      </c>
      <c r="AQ731" s="366">
        <v>77.63</v>
      </c>
      <c r="AR731" s="23"/>
      <c r="AS731" s="3"/>
      <c r="AT731" s="3"/>
      <c r="AU731" s="366">
        <v>32.564999999999998</v>
      </c>
      <c r="AV731" s="366">
        <v>34.6875</v>
      </c>
      <c r="AW731" s="366">
        <v>3.57</v>
      </c>
      <c r="AX731" s="366">
        <v>4.2300000000000004</v>
      </c>
      <c r="AY731" s="366">
        <v>19.407499999999999</v>
      </c>
      <c r="AZ731" s="23"/>
      <c r="BA731" s="3"/>
    </row>
    <row r="732" spans="1:53" s="426" customFormat="1" x14ac:dyDescent="0.2">
      <c r="A732" s="55"/>
      <c r="B732" s="10" t="s">
        <v>468</v>
      </c>
      <c r="C732" s="10"/>
      <c r="D732" s="69" t="s">
        <v>70</v>
      </c>
      <c r="E732" s="214">
        <v>1</v>
      </c>
      <c r="F732" s="214">
        <v>1</v>
      </c>
      <c r="G732" s="214"/>
      <c r="H732" s="214"/>
      <c r="I732" s="214"/>
      <c r="J732" s="10"/>
      <c r="K732" s="3"/>
      <c r="L732" s="3"/>
      <c r="M732" s="320">
        <v>226.67</v>
      </c>
      <c r="N732" s="320">
        <v>210.32</v>
      </c>
      <c r="O732" s="320">
        <v>0</v>
      </c>
      <c r="P732" s="320">
        <v>0</v>
      </c>
      <c r="Q732" s="320">
        <v>0</v>
      </c>
      <c r="R732" s="10"/>
      <c r="S732" s="3"/>
      <c r="T732" s="3"/>
      <c r="U732" s="320">
        <v>226.67</v>
      </c>
      <c r="V732" s="320">
        <v>210.32</v>
      </c>
      <c r="W732" s="320">
        <v>0</v>
      </c>
      <c r="X732" s="320">
        <v>0</v>
      </c>
      <c r="Y732" s="320">
        <v>0</v>
      </c>
      <c r="Z732" s="10"/>
      <c r="AA732" s="3"/>
      <c r="AB732" s="10" t="s">
        <v>518</v>
      </c>
      <c r="AC732" s="10"/>
      <c r="AD732" s="69" t="s">
        <v>324</v>
      </c>
      <c r="AE732" s="434">
        <v>1</v>
      </c>
      <c r="AF732" s="434">
        <v>1</v>
      </c>
      <c r="AG732" s="434">
        <v>1</v>
      </c>
      <c r="AH732" s="434">
        <v>1</v>
      </c>
      <c r="AI732" s="434">
        <v>1</v>
      </c>
      <c r="AJ732" s="23"/>
      <c r="AK732" s="3"/>
      <c r="AL732" s="3"/>
      <c r="AM732" s="366">
        <v>15.94</v>
      </c>
      <c r="AN732" s="366">
        <v>23.38</v>
      </c>
      <c r="AO732" s="366">
        <v>19.2</v>
      </c>
      <c r="AP732" s="366">
        <v>22.14</v>
      </c>
      <c r="AQ732" s="366">
        <v>343.86</v>
      </c>
      <c r="AR732" s="23"/>
      <c r="AS732" s="3"/>
      <c r="AT732" s="3"/>
      <c r="AU732" s="366">
        <v>15.94</v>
      </c>
      <c r="AV732" s="366">
        <v>23.38</v>
      </c>
      <c r="AW732" s="366">
        <v>19.2</v>
      </c>
      <c r="AX732" s="366">
        <v>22.14</v>
      </c>
      <c r="AY732" s="366">
        <v>343.86</v>
      </c>
      <c r="AZ732" s="23"/>
      <c r="BA732" s="3"/>
    </row>
    <row r="733" spans="1:53" s="426" customFormat="1" x14ac:dyDescent="0.2">
      <c r="A733" s="55"/>
      <c r="B733" s="10" t="s">
        <v>469</v>
      </c>
      <c r="C733" s="10"/>
      <c r="D733" s="69" t="s">
        <v>201</v>
      </c>
      <c r="E733" s="214"/>
      <c r="F733" s="214"/>
      <c r="G733" s="214">
        <v>1</v>
      </c>
      <c r="H733" s="214">
        <v>1</v>
      </c>
      <c r="I733" s="214">
        <v>1</v>
      </c>
      <c r="J733" s="10"/>
      <c r="K733" s="3"/>
      <c r="L733" s="3"/>
      <c r="M733" s="320">
        <v>0</v>
      </c>
      <c r="N733" s="320">
        <v>0</v>
      </c>
      <c r="O733" s="320">
        <v>142.06</v>
      </c>
      <c r="P733" s="320">
        <v>120.39</v>
      </c>
      <c r="Q733" s="320">
        <v>575.04999999999995</v>
      </c>
      <c r="R733" s="10"/>
      <c r="S733" s="3"/>
      <c r="T733" s="3"/>
      <c r="U733" s="320">
        <v>0</v>
      </c>
      <c r="V733" s="320">
        <v>0</v>
      </c>
      <c r="W733" s="320">
        <v>142.06</v>
      </c>
      <c r="X733" s="320">
        <v>120.39</v>
      </c>
      <c r="Y733" s="320">
        <v>575.04999999999995</v>
      </c>
      <c r="Z733" s="10"/>
      <c r="AA733" s="3"/>
      <c r="AB733" s="10" t="s">
        <v>520</v>
      </c>
      <c r="AC733" s="10"/>
      <c r="AD733" s="69" t="s">
        <v>225</v>
      </c>
      <c r="AE733" s="434">
        <v>4</v>
      </c>
      <c r="AF733" s="434">
        <v>2</v>
      </c>
      <c r="AG733" s="434"/>
      <c r="AH733" s="434">
        <v>2</v>
      </c>
      <c r="AI733" s="434">
        <v>2</v>
      </c>
      <c r="AJ733" s="23"/>
      <c r="AK733" s="3"/>
      <c r="AL733" s="3"/>
      <c r="AM733" s="366">
        <v>148.74</v>
      </c>
      <c r="AN733" s="366">
        <v>30.21</v>
      </c>
      <c r="AO733" s="366">
        <v>0</v>
      </c>
      <c r="AP733" s="366">
        <v>38.380000000000003</v>
      </c>
      <c r="AQ733" s="366">
        <v>292.68</v>
      </c>
      <c r="AR733" s="23"/>
      <c r="AS733" s="3"/>
      <c r="AT733" s="3"/>
      <c r="AU733" s="366">
        <v>29.748000000000001</v>
      </c>
      <c r="AV733" s="366">
        <v>6.0419999999999998</v>
      </c>
      <c r="AW733" s="366">
        <v>0</v>
      </c>
      <c r="AX733" s="366">
        <v>7.6760000000000002</v>
      </c>
      <c r="AY733" s="366">
        <v>58.536000000000001</v>
      </c>
      <c r="AZ733" s="23"/>
      <c r="BA733" s="3"/>
    </row>
    <row r="734" spans="1:53" s="426" customFormat="1" x14ac:dyDescent="0.2">
      <c r="A734" s="55"/>
      <c r="B734" s="10" t="s">
        <v>470</v>
      </c>
      <c r="C734" s="10"/>
      <c r="D734" s="69" t="s">
        <v>100</v>
      </c>
      <c r="E734" s="214">
        <v>2471</v>
      </c>
      <c r="F734" s="214">
        <v>1569</v>
      </c>
      <c r="G734" s="214">
        <v>1267</v>
      </c>
      <c r="H734" s="214">
        <v>1150</v>
      </c>
      <c r="I734" s="214">
        <v>1353</v>
      </c>
      <c r="J734" s="10"/>
      <c r="K734" s="3"/>
      <c r="L734" s="3"/>
      <c r="M734" s="320">
        <v>420324.41000000102</v>
      </c>
      <c r="N734" s="320">
        <v>179602.91</v>
      </c>
      <c r="O734" s="320">
        <v>118113.40000000001</v>
      </c>
      <c r="P734" s="320">
        <v>136116.40999999997</v>
      </c>
      <c r="Q734" s="320">
        <v>1478878.88</v>
      </c>
      <c r="R734" s="10"/>
      <c r="S734" s="3"/>
      <c r="T734" s="3"/>
      <c r="U734" s="320">
        <v>120.23348767647765</v>
      </c>
      <c r="V734" s="320">
        <v>85.373607322325896</v>
      </c>
      <c r="W734" s="320">
        <v>59.561472786609102</v>
      </c>
      <c r="X734" s="320">
        <v>81.072107496463943</v>
      </c>
      <c r="Y734" s="320">
        <v>473.90226589734363</v>
      </c>
      <c r="Z734" s="10"/>
      <c r="AA734" s="3"/>
      <c r="AB734" s="10" t="s">
        <v>688</v>
      </c>
      <c r="AC734" s="10"/>
      <c r="AD734" s="69" t="s">
        <v>88</v>
      </c>
      <c r="AE734" s="434">
        <v>1</v>
      </c>
      <c r="AF734" s="434">
        <v>1</v>
      </c>
      <c r="AG734" s="434">
        <v>1</v>
      </c>
      <c r="AH734" s="434">
        <v>1</v>
      </c>
      <c r="AI734" s="434">
        <v>1</v>
      </c>
      <c r="AJ734" s="23"/>
      <c r="AK734" s="3"/>
      <c r="AL734" s="3"/>
      <c r="AM734" s="366">
        <v>662.5</v>
      </c>
      <c r="AN734" s="366">
        <v>382.56</v>
      </c>
      <c r="AO734" s="366">
        <v>165.54</v>
      </c>
      <c r="AP734" s="366">
        <v>215.44</v>
      </c>
      <c r="AQ734" s="366">
        <v>616.52</v>
      </c>
      <c r="AR734" s="23"/>
      <c r="AS734" s="3"/>
      <c r="AT734" s="3"/>
      <c r="AU734" s="366">
        <v>662.5</v>
      </c>
      <c r="AV734" s="366">
        <v>382.56</v>
      </c>
      <c r="AW734" s="366">
        <v>165.54</v>
      </c>
      <c r="AX734" s="366">
        <v>215.44</v>
      </c>
      <c r="AY734" s="366">
        <v>616.52</v>
      </c>
      <c r="AZ734" s="23"/>
      <c r="BA734" s="3"/>
    </row>
    <row r="735" spans="1:53" s="426" customFormat="1" x14ac:dyDescent="0.2">
      <c r="A735" s="55"/>
      <c r="B735" s="10" t="s">
        <v>471</v>
      </c>
      <c r="C735" s="10"/>
      <c r="D735" s="69" t="s">
        <v>70</v>
      </c>
      <c r="E735" s="214">
        <v>1</v>
      </c>
      <c r="F735" s="214"/>
      <c r="G735" s="214"/>
      <c r="H735" s="214"/>
      <c r="I735" s="214"/>
      <c r="J735" s="10"/>
      <c r="K735" s="3"/>
      <c r="L735" s="3"/>
      <c r="M735" s="320">
        <v>614.01</v>
      </c>
      <c r="N735" s="320">
        <v>0</v>
      </c>
      <c r="O735" s="320">
        <v>0</v>
      </c>
      <c r="P735" s="320">
        <v>0</v>
      </c>
      <c r="Q735" s="320">
        <v>0</v>
      </c>
      <c r="R735" s="10"/>
      <c r="S735" s="3"/>
      <c r="T735" s="3"/>
      <c r="U735" s="320">
        <v>614.01</v>
      </c>
      <c r="V735" s="320">
        <v>0</v>
      </c>
      <c r="W735" s="320">
        <v>0</v>
      </c>
      <c r="X735" s="320">
        <v>0</v>
      </c>
      <c r="Y735" s="320">
        <v>0</v>
      </c>
      <c r="Z735" s="10"/>
      <c r="AA735" s="3"/>
      <c r="AB735" s="10" t="s">
        <v>523</v>
      </c>
      <c r="AC735" s="10"/>
      <c r="AD735" s="69" t="s">
        <v>86</v>
      </c>
      <c r="AE735" s="434">
        <v>1</v>
      </c>
      <c r="AF735" s="434">
        <v>1</v>
      </c>
      <c r="AG735" s="434"/>
      <c r="AH735" s="434"/>
      <c r="AI735" s="434">
        <v>1</v>
      </c>
      <c r="AJ735" s="23"/>
      <c r="AK735" s="3"/>
      <c r="AL735" s="3"/>
      <c r="AM735" s="366">
        <v>319.77999999999997</v>
      </c>
      <c r="AN735" s="366">
        <v>302.68</v>
      </c>
      <c r="AO735" s="366">
        <v>0</v>
      </c>
      <c r="AP735" s="366">
        <v>0</v>
      </c>
      <c r="AQ735" s="366">
        <v>713.52</v>
      </c>
      <c r="AR735" s="23"/>
      <c r="AS735" s="3"/>
      <c r="AT735" s="3"/>
      <c r="AU735" s="366">
        <v>159.88999999999999</v>
      </c>
      <c r="AV735" s="366">
        <v>151.34</v>
      </c>
      <c r="AW735" s="366">
        <v>0</v>
      </c>
      <c r="AX735" s="366">
        <v>0</v>
      </c>
      <c r="AY735" s="366">
        <v>356.76</v>
      </c>
      <c r="AZ735" s="23"/>
      <c r="BA735" s="3"/>
    </row>
    <row r="736" spans="1:53" s="426" customFormat="1" x14ac:dyDescent="0.2">
      <c r="A736" s="55"/>
      <c r="B736" s="10" t="s">
        <v>472</v>
      </c>
      <c r="C736" s="10"/>
      <c r="D736" s="69" t="s">
        <v>63</v>
      </c>
      <c r="E736" s="214">
        <v>1</v>
      </c>
      <c r="F736" s="214">
        <v>1</v>
      </c>
      <c r="G736" s="214">
        <v>1</v>
      </c>
      <c r="H736" s="214">
        <v>1</v>
      </c>
      <c r="I736" s="214">
        <v>1</v>
      </c>
      <c r="J736" s="10"/>
      <c r="K736" s="3"/>
      <c r="L736" s="3"/>
      <c r="M736" s="320">
        <v>311.2</v>
      </c>
      <c r="N736" s="320">
        <v>290.44</v>
      </c>
      <c r="O736" s="320">
        <v>100.35</v>
      </c>
      <c r="P736" s="320">
        <v>52.82</v>
      </c>
      <c r="Q736" s="320">
        <v>319.20999999999998</v>
      </c>
      <c r="R736" s="10"/>
      <c r="S736" s="3"/>
      <c r="T736" s="3"/>
      <c r="U736" s="320">
        <v>311.2</v>
      </c>
      <c r="V736" s="320">
        <v>290.44</v>
      </c>
      <c r="W736" s="320">
        <v>100.35</v>
      </c>
      <c r="X736" s="320">
        <v>52.82</v>
      </c>
      <c r="Y736" s="320">
        <v>319.20999999999998</v>
      </c>
      <c r="Z736" s="10"/>
      <c r="AA736" s="3"/>
      <c r="AB736" s="10" t="s">
        <v>524</v>
      </c>
      <c r="AC736" s="10"/>
      <c r="AD736" s="69" t="s">
        <v>127</v>
      </c>
      <c r="AE736" s="434">
        <v>1</v>
      </c>
      <c r="AF736" s="434"/>
      <c r="AG736" s="434"/>
      <c r="AH736" s="434"/>
      <c r="AI736" s="434"/>
      <c r="AJ736" s="23"/>
      <c r="AK736" s="3"/>
      <c r="AL736" s="3"/>
      <c r="AM736" s="366">
        <v>230.73</v>
      </c>
      <c r="AN736" s="366">
        <v>0</v>
      </c>
      <c r="AO736" s="366">
        <v>0</v>
      </c>
      <c r="AP736" s="366">
        <v>0</v>
      </c>
      <c r="AQ736" s="366">
        <v>0</v>
      </c>
      <c r="AR736" s="23"/>
      <c r="AS736" s="3"/>
      <c r="AT736" s="3"/>
      <c r="AU736" s="366">
        <v>230.73</v>
      </c>
      <c r="AV736" s="366">
        <v>0</v>
      </c>
      <c r="AW736" s="366">
        <v>0</v>
      </c>
      <c r="AX736" s="366">
        <v>0</v>
      </c>
      <c r="AY736" s="366">
        <v>0</v>
      </c>
      <c r="AZ736" s="23"/>
      <c r="BA736" s="3"/>
    </row>
    <row r="737" spans="1:53" s="426" customFormat="1" x14ac:dyDescent="0.2">
      <c r="A737" s="55"/>
      <c r="B737" s="10" t="s">
        <v>472</v>
      </c>
      <c r="C737" s="10"/>
      <c r="D737" s="69" t="s">
        <v>293</v>
      </c>
      <c r="E737" s="214">
        <v>204</v>
      </c>
      <c r="F737" s="214">
        <v>100</v>
      </c>
      <c r="G737" s="214">
        <v>75</v>
      </c>
      <c r="H737" s="214">
        <v>57</v>
      </c>
      <c r="I737" s="214">
        <v>87</v>
      </c>
      <c r="J737" s="10"/>
      <c r="K737" s="3"/>
      <c r="L737" s="3"/>
      <c r="M737" s="320">
        <v>42928.15</v>
      </c>
      <c r="N737" s="320">
        <v>12723.8</v>
      </c>
      <c r="O737" s="320">
        <v>7506.62</v>
      </c>
      <c r="P737" s="320">
        <v>6871.99</v>
      </c>
      <c r="Q737" s="320">
        <v>99680.99</v>
      </c>
      <c r="R737" s="10"/>
      <c r="S737" s="3"/>
      <c r="T737" s="3"/>
      <c r="U737" s="320">
        <v>178.867291666667</v>
      </c>
      <c r="V737" s="320">
        <v>53.015833333333298</v>
      </c>
      <c r="W737" s="320">
        <v>32.356120689655199</v>
      </c>
      <c r="X737" s="320">
        <v>29.242510638297901</v>
      </c>
      <c r="Y737" s="320">
        <v>415.33745833333302</v>
      </c>
      <c r="Z737" s="10"/>
      <c r="AA737" s="3"/>
      <c r="AB737" s="10" t="s">
        <v>525</v>
      </c>
      <c r="AC737" s="10"/>
      <c r="AD737" s="69" t="s">
        <v>77</v>
      </c>
      <c r="AE737" s="434">
        <v>4</v>
      </c>
      <c r="AF737" s="434">
        <v>2</v>
      </c>
      <c r="AG737" s="434">
        <v>1</v>
      </c>
      <c r="AH737" s="434">
        <v>2</v>
      </c>
      <c r="AI737" s="434">
        <v>2</v>
      </c>
      <c r="AJ737" s="23"/>
      <c r="AK737" s="3"/>
      <c r="AL737" s="3"/>
      <c r="AM737" s="366">
        <v>186.32</v>
      </c>
      <c r="AN737" s="366">
        <v>108.31</v>
      </c>
      <c r="AO737" s="366">
        <v>18.95</v>
      </c>
      <c r="AP737" s="366">
        <v>171.05</v>
      </c>
      <c r="AQ737" s="366">
        <v>399.57</v>
      </c>
      <c r="AR737" s="23"/>
      <c r="AS737" s="3"/>
      <c r="AT737" s="3"/>
      <c r="AU737" s="366">
        <v>46.58</v>
      </c>
      <c r="AV737" s="366">
        <v>27.077500000000001</v>
      </c>
      <c r="AW737" s="366">
        <v>6.31666666666667</v>
      </c>
      <c r="AX737" s="366">
        <v>57.016666666666701</v>
      </c>
      <c r="AY737" s="366">
        <v>99.892499999999998</v>
      </c>
      <c r="AZ737" s="23"/>
      <c r="BA737" s="3"/>
    </row>
    <row r="738" spans="1:53" s="426" customFormat="1" x14ac:dyDescent="0.2">
      <c r="A738" s="55"/>
      <c r="B738" s="10" t="s">
        <v>473</v>
      </c>
      <c r="C738" s="10"/>
      <c r="D738" s="69" t="s">
        <v>287</v>
      </c>
      <c r="E738" s="214">
        <v>3</v>
      </c>
      <c r="F738" s="214">
        <v>4</v>
      </c>
      <c r="G738" s="214">
        <v>3</v>
      </c>
      <c r="H738" s="214">
        <v>2</v>
      </c>
      <c r="I738" s="214">
        <v>3</v>
      </c>
      <c r="J738" s="10"/>
      <c r="K738" s="3"/>
      <c r="L738" s="3"/>
      <c r="M738" s="320">
        <v>503.76</v>
      </c>
      <c r="N738" s="320">
        <v>845.18</v>
      </c>
      <c r="O738" s="320">
        <v>590.94000000000005</v>
      </c>
      <c r="P738" s="320">
        <v>455.02</v>
      </c>
      <c r="Q738" s="320">
        <v>1209.3900000000001</v>
      </c>
      <c r="R738" s="10"/>
      <c r="S738" s="3"/>
      <c r="T738" s="3"/>
      <c r="U738" s="320">
        <v>125.94</v>
      </c>
      <c r="V738" s="320">
        <v>211.29499999999999</v>
      </c>
      <c r="W738" s="320">
        <v>147.73500000000001</v>
      </c>
      <c r="X738" s="320">
        <v>113.755</v>
      </c>
      <c r="Y738" s="320">
        <v>302.34750000000003</v>
      </c>
      <c r="Z738" s="10"/>
      <c r="AA738" s="3"/>
      <c r="AB738" s="10" t="s">
        <v>526</v>
      </c>
      <c r="AC738" s="10"/>
      <c r="AD738" s="69" t="s">
        <v>527</v>
      </c>
      <c r="AE738" s="434">
        <v>23</v>
      </c>
      <c r="AF738" s="434">
        <v>5</v>
      </c>
      <c r="AG738" s="434">
        <v>8</v>
      </c>
      <c r="AH738" s="434">
        <v>10</v>
      </c>
      <c r="AI738" s="434">
        <v>5</v>
      </c>
      <c r="AJ738" s="23"/>
      <c r="AK738" s="3"/>
      <c r="AL738" s="3"/>
      <c r="AM738" s="366">
        <v>7317.54</v>
      </c>
      <c r="AN738" s="366">
        <v>567.16999999999996</v>
      </c>
      <c r="AO738" s="366">
        <v>534.12</v>
      </c>
      <c r="AP738" s="366">
        <v>466.49</v>
      </c>
      <c r="AQ738" s="366">
        <v>598.86</v>
      </c>
      <c r="AR738" s="23"/>
      <c r="AS738" s="3"/>
      <c r="AT738" s="3"/>
      <c r="AU738" s="366">
        <v>304.89749999999998</v>
      </c>
      <c r="AV738" s="366">
        <v>23.632083333333298</v>
      </c>
      <c r="AW738" s="366">
        <v>29.6733333333333</v>
      </c>
      <c r="AX738" s="366">
        <v>19.437083333333302</v>
      </c>
      <c r="AY738" s="366">
        <v>26.0373913043478</v>
      </c>
      <c r="AZ738" s="23"/>
      <c r="BA738" s="3"/>
    </row>
    <row r="739" spans="1:53" s="426" customFormat="1" x14ac:dyDescent="0.2">
      <c r="A739" s="55"/>
      <c r="B739" s="10" t="s">
        <v>474</v>
      </c>
      <c r="C739" s="10"/>
      <c r="D739" s="69" t="s">
        <v>475</v>
      </c>
      <c r="E739" s="214">
        <v>33</v>
      </c>
      <c r="F739" s="214">
        <v>10</v>
      </c>
      <c r="G739" s="214">
        <v>25</v>
      </c>
      <c r="H739" s="214">
        <v>22</v>
      </c>
      <c r="I739" s="214">
        <v>21</v>
      </c>
      <c r="J739" s="10"/>
      <c r="K739" s="3"/>
      <c r="L739" s="3"/>
      <c r="M739" s="320">
        <v>5297.81</v>
      </c>
      <c r="N739" s="320">
        <v>22063.38</v>
      </c>
      <c r="O739" s="320">
        <v>3167.65</v>
      </c>
      <c r="P739" s="320">
        <v>4571.68</v>
      </c>
      <c r="Q739" s="320">
        <v>26059.16</v>
      </c>
      <c r="R739" s="10"/>
      <c r="S739" s="3"/>
      <c r="T739" s="3"/>
      <c r="U739" s="320">
        <v>129.214878048781</v>
      </c>
      <c r="V739" s="320">
        <v>538.131219512195</v>
      </c>
      <c r="W739" s="320">
        <v>81.221794871794899</v>
      </c>
      <c r="X739" s="320">
        <v>114.292</v>
      </c>
      <c r="Y739" s="320">
        <v>635.58926829268296</v>
      </c>
      <c r="Z739" s="10"/>
      <c r="AA739" s="3"/>
      <c r="AB739" s="10" t="s">
        <v>528</v>
      </c>
      <c r="AC739" s="10"/>
      <c r="AD739" s="69" t="s">
        <v>145</v>
      </c>
      <c r="AE739" s="434">
        <v>1</v>
      </c>
      <c r="AF739" s="434">
        <v>2</v>
      </c>
      <c r="AG739" s="434">
        <v>2</v>
      </c>
      <c r="AH739" s="434">
        <v>2</v>
      </c>
      <c r="AI739" s="434">
        <v>2</v>
      </c>
      <c r="AJ739" s="23"/>
      <c r="AK739" s="3"/>
      <c r="AL739" s="3"/>
      <c r="AM739" s="366">
        <v>23.56</v>
      </c>
      <c r="AN739" s="366">
        <v>300.77</v>
      </c>
      <c r="AO739" s="366">
        <v>283.77999999999997</v>
      </c>
      <c r="AP739" s="366">
        <v>339.84</v>
      </c>
      <c r="AQ739" s="366">
        <v>1441.49</v>
      </c>
      <c r="AR739" s="23"/>
      <c r="AS739" s="3"/>
      <c r="AT739" s="3"/>
      <c r="AU739" s="366">
        <v>11.78</v>
      </c>
      <c r="AV739" s="366">
        <v>150.38499999999999</v>
      </c>
      <c r="AW739" s="366">
        <v>141.88999999999999</v>
      </c>
      <c r="AX739" s="366">
        <v>169.92</v>
      </c>
      <c r="AY739" s="366">
        <v>720.745</v>
      </c>
      <c r="AZ739" s="23"/>
      <c r="BA739" s="3"/>
    </row>
    <row r="740" spans="1:53" s="426" customFormat="1" x14ac:dyDescent="0.2">
      <c r="A740" s="55"/>
      <c r="B740" s="10" t="s">
        <v>476</v>
      </c>
      <c r="C740" s="10"/>
      <c r="D740" s="69" t="s">
        <v>134</v>
      </c>
      <c r="E740" s="214">
        <v>132</v>
      </c>
      <c r="F740" s="214">
        <v>21</v>
      </c>
      <c r="G740" s="214">
        <v>76</v>
      </c>
      <c r="H740" s="214">
        <v>85</v>
      </c>
      <c r="I740" s="214">
        <v>105</v>
      </c>
      <c r="J740" s="10"/>
      <c r="K740" s="3"/>
      <c r="L740" s="3"/>
      <c r="M740" s="320">
        <v>19998.900000000001</v>
      </c>
      <c r="N740" s="320">
        <v>2083.1</v>
      </c>
      <c r="O740" s="320">
        <v>10742.66</v>
      </c>
      <c r="P740" s="320">
        <v>19514.39</v>
      </c>
      <c r="Q740" s="320">
        <v>90544.8</v>
      </c>
      <c r="R740" s="10"/>
      <c r="S740" s="3"/>
      <c r="T740" s="3"/>
      <c r="U740" s="320">
        <v>114.27942857142899</v>
      </c>
      <c r="V740" s="320">
        <v>11.9034285714286</v>
      </c>
      <c r="W740" s="320">
        <v>72.098389261744899</v>
      </c>
      <c r="X740" s="320">
        <v>112.799942196532</v>
      </c>
      <c r="Y740" s="320">
        <v>517.39885714285697</v>
      </c>
      <c r="Z740" s="10"/>
      <c r="AA740" s="3"/>
      <c r="AB740" s="10" t="s">
        <v>529</v>
      </c>
      <c r="AC740" s="10"/>
      <c r="AD740" s="69" t="s">
        <v>501</v>
      </c>
      <c r="AE740" s="434">
        <v>26</v>
      </c>
      <c r="AF740" s="434">
        <v>17</v>
      </c>
      <c r="AG740" s="434">
        <v>17</v>
      </c>
      <c r="AH740" s="434">
        <v>16</v>
      </c>
      <c r="AI740" s="434">
        <v>10</v>
      </c>
      <c r="AJ740" s="23"/>
      <c r="AK740" s="3"/>
      <c r="AL740" s="3"/>
      <c r="AM740" s="366">
        <v>19302.22</v>
      </c>
      <c r="AN740" s="366">
        <v>8476.06</v>
      </c>
      <c r="AO740" s="366">
        <v>6096.15</v>
      </c>
      <c r="AP740" s="366">
        <v>3292.87</v>
      </c>
      <c r="AQ740" s="366">
        <v>13269.97</v>
      </c>
      <c r="AR740" s="23"/>
      <c r="AS740" s="3"/>
      <c r="AT740" s="3"/>
      <c r="AU740" s="366">
        <v>665.59379310344798</v>
      </c>
      <c r="AV740" s="366">
        <v>292.277931034483</v>
      </c>
      <c r="AW740" s="366">
        <v>210.21206896551701</v>
      </c>
      <c r="AX740" s="366">
        <v>113.54724137930999</v>
      </c>
      <c r="AY740" s="366">
        <v>457.58517241379298</v>
      </c>
      <c r="AZ740" s="23"/>
      <c r="BA740" s="3"/>
    </row>
    <row r="741" spans="1:53" s="426" customFormat="1" x14ac:dyDescent="0.2">
      <c r="A741" s="55"/>
      <c r="B741" s="10" t="s">
        <v>477</v>
      </c>
      <c r="C741" s="10"/>
      <c r="D741" s="69" t="s">
        <v>196</v>
      </c>
      <c r="E741" s="214">
        <v>49</v>
      </c>
      <c r="F741" s="214">
        <v>31</v>
      </c>
      <c r="G741" s="214">
        <v>24</v>
      </c>
      <c r="H741" s="214">
        <v>15</v>
      </c>
      <c r="I741" s="214">
        <v>26</v>
      </c>
      <c r="J741" s="10"/>
      <c r="K741" s="3"/>
      <c r="L741" s="3"/>
      <c r="M741" s="320">
        <v>12046.31</v>
      </c>
      <c r="N741" s="320">
        <v>6497.98</v>
      </c>
      <c r="O741" s="320">
        <v>4444.42</v>
      </c>
      <c r="P741" s="320">
        <v>5545.3</v>
      </c>
      <c r="Q741" s="320">
        <v>41717.4</v>
      </c>
      <c r="R741" s="10"/>
      <c r="S741" s="3"/>
      <c r="T741" s="3"/>
      <c r="U741" s="320">
        <v>172.09014285714301</v>
      </c>
      <c r="V741" s="320">
        <v>92.828285714285698</v>
      </c>
      <c r="W741" s="320">
        <v>64.411884057970994</v>
      </c>
      <c r="X741" s="320">
        <v>81.548529411764704</v>
      </c>
      <c r="Y741" s="320">
        <v>595.96285714285705</v>
      </c>
      <c r="Z741" s="10"/>
      <c r="AA741" s="3"/>
      <c r="AB741" s="10" t="s">
        <v>530</v>
      </c>
      <c r="AC741" s="10"/>
      <c r="AD741" s="69" t="s">
        <v>225</v>
      </c>
      <c r="AE741" s="434"/>
      <c r="AF741" s="434"/>
      <c r="AG741" s="434"/>
      <c r="AH741" s="434"/>
      <c r="AI741" s="434">
        <v>1</v>
      </c>
      <c r="AJ741" s="23"/>
      <c r="AK741" s="3"/>
      <c r="AL741" s="3"/>
      <c r="AM741" s="366">
        <v>0</v>
      </c>
      <c r="AN741" s="366">
        <v>0</v>
      </c>
      <c r="AO741" s="366"/>
      <c r="AP741" s="366"/>
      <c r="AQ741" s="366">
        <v>65</v>
      </c>
      <c r="AR741" s="23"/>
      <c r="AS741" s="3"/>
      <c r="AT741" s="3"/>
      <c r="AU741" s="366">
        <v>0</v>
      </c>
      <c r="AV741" s="366">
        <v>0</v>
      </c>
      <c r="AW741" s="366"/>
      <c r="AX741" s="366"/>
      <c r="AY741" s="366">
        <v>65</v>
      </c>
      <c r="AZ741" s="23"/>
      <c r="BA741" s="3"/>
    </row>
    <row r="742" spans="1:53" s="426" customFormat="1" x14ac:dyDescent="0.2">
      <c r="A742" s="55"/>
      <c r="B742" s="10" t="s">
        <v>478</v>
      </c>
      <c r="C742" s="10"/>
      <c r="D742" s="69" t="s">
        <v>479</v>
      </c>
      <c r="E742" s="214">
        <v>124</v>
      </c>
      <c r="F742" s="214">
        <v>72</v>
      </c>
      <c r="G742" s="214">
        <v>47</v>
      </c>
      <c r="H742" s="214">
        <v>48</v>
      </c>
      <c r="I742" s="214">
        <v>71</v>
      </c>
      <c r="J742" s="10"/>
      <c r="K742" s="3"/>
      <c r="L742" s="3"/>
      <c r="M742" s="320">
        <v>30442.57</v>
      </c>
      <c r="N742" s="320">
        <v>10980.52</v>
      </c>
      <c r="O742" s="320">
        <v>6569.6900000000005</v>
      </c>
      <c r="P742" s="320">
        <v>11014.73</v>
      </c>
      <c r="Q742" s="320">
        <v>66481.75</v>
      </c>
      <c r="R742" s="10"/>
      <c r="S742" s="3"/>
      <c r="T742" s="3"/>
      <c r="U742" s="320">
        <v>190.45985733099201</v>
      </c>
      <c r="V742" s="320">
        <v>79.118814749780555</v>
      </c>
      <c r="W742" s="320">
        <v>43.877986079928149</v>
      </c>
      <c r="X742" s="320">
        <v>61.808290579389649</v>
      </c>
      <c r="Y742" s="320">
        <v>298.52825943810399</v>
      </c>
      <c r="Z742" s="10"/>
      <c r="AA742" s="3"/>
      <c r="AB742" s="10" t="s">
        <v>530</v>
      </c>
      <c r="AC742" s="10"/>
      <c r="AD742" s="69" t="s">
        <v>531</v>
      </c>
      <c r="AE742" s="434">
        <v>1</v>
      </c>
      <c r="AF742" s="434">
        <v>1</v>
      </c>
      <c r="AG742" s="434">
        <v>1</v>
      </c>
      <c r="AH742" s="434">
        <v>1</v>
      </c>
      <c r="AI742" s="434">
        <v>3</v>
      </c>
      <c r="AJ742" s="23"/>
      <c r="AK742" s="3"/>
      <c r="AL742" s="3"/>
      <c r="AM742" s="366">
        <v>23.84</v>
      </c>
      <c r="AN742" s="366">
        <v>14.36</v>
      </c>
      <c r="AO742" s="366">
        <v>11.11</v>
      </c>
      <c r="AP742" s="366">
        <v>13.09</v>
      </c>
      <c r="AQ742" s="366">
        <v>200.16</v>
      </c>
      <c r="AR742" s="23"/>
      <c r="AS742" s="3"/>
      <c r="AT742" s="3"/>
      <c r="AU742" s="366">
        <v>7.9466666666666699</v>
      </c>
      <c r="AV742" s="366">
        <v>4.7866666666666697</v>
      </c>
      <c r="AW742" s="366">
        <v>11.11</v>
      </c>
      <c r="AX742" s="366">
        <v>13.09</v>
      </c>
      <c r="AY742" s="366">
        <v>66.72</v>
      </c>
      <c r="AZ742" s="23"/>
      <c r="BA742" s="3"/>
    </row>
    <row r="743" spans="1:53" s="426" customFormat="1" x14ac:dyDescent="0.2">
      <c r="A743" s="55"/>
      <c r="B743" s="10" t="s">
        <v>480</v>
      </c>
      <c r="C743" s="10"/>
      <c r="D743" s="69" t="s">
        <v>145</v>
      </c>
      <c r="E743" s="214">
        <v>3</v>
      </c>
      <c r="F743" s="214">
        <v>3</v>
      </c>
      <c r="G743" s="214">
        <v>2</v>
      </c>
      <c r="H743" s="214">
        <v>1</v>
      </c>
      <c r="I743" s="214">
        <v>1</v>
      </c>
      <c r="J743" s="10"/>
      <c r="K743" s="3"/>
      <c r="L743" s="3"/>
      <c r="M743" s="320">
        <v>735.19</v>
      </c>
      <c r="N743" s="320">
        <v>487.32</v>
      </c>
      <c r="O743" s="320">
        <v>61.47</v>
      </c>
      <c r="P743" s="320">
        <v>64.63</v>
      </c>
      <c r="Q743" s="320">
        <v>127.5</v>
      </c>
      <c r="R743" s="10"/>
      <c r="S743" s="3"/>
      <c r="T743" s="3"/>
      <c r="U743" s="320">
        <v>245.06333333333299</v>
      </c>
      <c r="V743" s="320">
        <v>162.44</v>
      </c>
      <c r="W743" s="320">
        <v>20.49</v>
      </c>
      <c r="X743" s="320">
        <v>21.543333333333301</v>
      </c>
      <c r="Y743" s="320">
        <v>42.5</v>
      </c>
      <c r="Z743" s="10"/>
      <c r="AA743" s="3"/>
      <c r="AB743" s="10" t="s">
        <v>532</v>
      </c>
      <c r="AC743" s="10"/>
      <c r="AD743" s="69" t="s">
        <v>104</v>
      </c>
      <c r="AE743" s="434">
        <v>6</v>
      </c>
      <c r="AF743" s="434">
        <v>3</v>
      </c>
      <c r="AG743" s="434">
        <v>1</v>
      </c>
      <c r="AH743" s="434">
        <v>1</v>
      </c>
      <c r="AI743" s="434">
        <v>1</v>
      </c>
      <c r="AJ743" s="23"/>
      <c r="AK743" s="3"/>
      <c r="AL743" s="3"/>
      <c r="AM743" s="366">
        <v>533.33000000000004</v>
      </c>
      <c r="AN743" s="366">
        <v>126.92</v>
      </c>
      <c r="AO743" s="366">
        <v>24.89</v>
      </c>
      <c r="AP743" s="366">
        <v>28.39</v>
      </c>
      <c r="AQ743" s="366">
        <v>98.09</v>
      </c>
      <c r="AR743" s="23"/>
      <c r="AS743" s="3"/>
      <c r="AT743" s="3"/>
      <c r="AU743" s="366">
        <v>88.888333333333307</v>
      </c>
      <c r="AV743" s="366">
        <v>21.1533333333333</v>
      </c>
      <c r="AW743" s="366">
        <v>4.9779999999999998</v>
      </c>
      <c r="AX743" s="366">
        <v>5.6779999999999999</v>
      </c>
      <c r="AY743" s="366">
        <v>16.348333333333301</v>
      </c>
      <c r="AZ743" s="23"/>
      <c r="BA743" s="3"/>
    </row>
    <row r="744" spans="1:53" s="426" customFormat="1" x14ac:dyDescent="0.2">
      <c r="A744" s="55"/>
      <c r="B744" s="10" t="s">
        <v>482</v>
      </c>
      <c r="C744" s="10"/>
      <c r="D744" s="69" t="s">
        <v>449</v>
      </c>
      <c r="E744" s="214">
        <v>1</v>
      </c>
      <c r="F744" s="214">
        <v>2</v>
      </c>
      <c r="G744" s="214">
        <v>2</v>
      </c>
      <c r="H744" s="214">
        <v>1</v>
      </c>
      <c r="I744" s="214">
        <v>3</v>
      </c>
      <c r="J744" s="10"/>
      <c r="K744" s="3"/>
      <c r="L744" s="3"/>
      <c r="M744" s="320">
        <v>6.67</v>
      </c>
      <c r="N744" s="320">
        <v>120.94</v>
      </c>
      <c r="O744" s="320">
        <v>170.87</v>
      </c>
      <c r="P744" s="320">
        <v>89</v>
      </c>
      <c r="Q744" s="320">
        <v>669.57</v>
      </c>
      <c r="R744" s="10"/>
      <c r="S744" s="3"/>
      <c r="T744" s="3"/>
      <c r="U744" s="320">
        <v>2.2233333333333301</v>
      </c>
      <c r="V744" s="320">
        <v>40.313333333333297</v>
      </c>
      <c r="W744" s="320">
        <v>56.956666666666699</v>
      </c>
      <c r="X744" s="320">
        <v>29.6666666666667</v>
      </c>
      <c r="Y744" s="320">
        <v>223.19</v>
      </c>
      <c r="Z744" s="10"/>
      <c r="AA744" s="3"/>
      <c r="AB744" s="10" t="s">
        <v>533</v>
      </c>
      <c r="AC744" s="10"/>
      <c r="AD744" s="69" t="s">
        <v>97</v>
      </c>
      <c r="AE744" s="434">
        <v>19</v>
      </c>
      <c r="AF744" s="434">
        <v>14</v>
      </c>
      <c r="AG744" s="434">
        <v>4</v>
      </c>
      <c r="AH744" s="434">
        <v>6</v>
      </c>
      <c r="AI744" s="434">
        <v>6</v>
      </c>
      <c r="AJ744" s="23"/>
      <c r="AK744" s="3"/>
      <c r="AL744" s="3"/>
      <c r="AM744" s="366">
        <v>29008.3</v>
      </c>
      <c r="AN744" s="366">
        <v>7102.3</v>
      </c>
      <c r="AO744" s="366">
        <v>125.76</v>
      </c>
      <c r="AP744" s="366">
        <v>2749.27</v>
      </c>
      <c r="AQ744" s="366">
        <v>29357.49</v>
      </c>
      <c r="AR744" s="23"/>
      <c r="AS744" s="3"/>
      <c r="AT744" s="3"/>
      <c r="AU744" s="366">
        <v>1160.3320000000001</v>
      </c>
      <c r="AV744" s="366">
        <v>284.09199999999998</v>
      </c>
      <c r="AW744" s="366">
        <v>6.2880000000000003</v>
      </c>
      <c r="AX744" s="366">
        <v>119.53347826087</v>
      </c>
      <c r="AY744" s="366">
        <v>1174.2996000000001</v>
      </c>
      <c r="AZ744" s="23"/>
      <c r="BA744" s="3"/>
    </row>
    <row r="745" spans="1:53" s="426" customFormat="1" x14ac:dyDescent="0.2">
      <c r="A745" s="55"/>
      <c r="B745" s="10" t="s">
        <v>483</v>
      </c>
      <c r="C745" s="10"/>
      <c r="D745" s="69" t="s">
        <v>156</v>
      </c>
      <c r="E745" s="214">
        <v>97</v>
      </c>
      <c r="F745" s="214">
        <v>48</v>
      </c>
      <c r="G745" s="214">
        <v>29</v>
      </c>
      <c r="H745" s="214">
        <v>32</v>
      </c>
      <c r="I745" s="214">
        <v>43</v>
      </c>
      <c r="J745" s="10"/>
      <c r="K745" s="3"/>
      <c r="L745" s="3"/>
      <c r="M745" s="320">
        <v>26141.4</v>
      </c>
      <c r="N745" s="320">
        <v>8394.31</v>
      </c>
      <c r="O745" s="320">
        <v>4066.71</v>
      </c>
      <c r="P745" s="320">
        <v>6072.35</v>
      </c>
      <c r="Q745" s="320">
        <v>56501.68</v>
      </c>
      <c r="R745" s="10"/>
      <c r="S745" s="3"/>
      <c r="T745" s="3"/>
      <c r="U745" s="320">
        <v>231.33982300884901</v>
      </c>
      <c r="V745" s="320">
        <v>74.285929203539794</v>
      </c>
      <c r="W745" s="320">
        <v>38.006635514018697</v>
      </c>
      <c r="X745" s="320">
        <v>55.709633027522898</v>
      </c>
      <c r="Y745" s="320">
        <v>500.01486725663699</v>
      </c>
      <c r="Z745" s="10"/>
      <c r="AA745" s="3"/>
      <c r="AB745" s="10" t="s">
        <v>534</v>
      </c>
      <c r="AC745" s="10"/>
      <c r="AD745" s="69" t="s">
        <v>90</v>
      </c>
      <c r="AE745" s="434">
        <v>79</v>
      </c>
      <c r="AF745" s="434">
        <v>36</v>
      </c>
      <c r="AG745" s="434">
        <v>27</v>
      </c>
      <c r="AH745" s="434">
        <v>25</v>
      </c>
      <c r="AI745" s="434">
        <v>22</v>
      </c>
      <c r="AJ745" s="23"/>
      <c r="AK745" s="3"/>
      <c r="AL745" s="3"/>
      <c r="AM745" s="366">
        <v>51418.83</v>
      </c>
      <c r="AN745" s="366">
        <v>3318.89</v>
      </c>
      <c r="AO745" s="366">
        <v>19601.349999999999</v>
      </c>
      <c r="AP745" s="366">
        <v>27492.78</v>
      </c>
      <c r="AQ745" s="366">
        <v>4430.07</v>
      </c>
      <c r="AR745" s="23"/>
      <c r="AS745" s="3"/>
      <c r="AT745" s="3"/>
      <c r="AU745" s="366">
        <v>642.73537499999998</v>
      </c>
      <c r="AV745" s="366">
        <v>41.486125000000001</v>
      </c>
      <c r="AW745" s="366">
        <v>261.351333333333</v>
      </c>
      <c r="AX745" s="366">
        <v>348.00987341772202</v>
      </c>
      <c r="AY745" s="366">
        <v>56.076835443038</v>
      </c>
      <c r="AZ745" s="23"/>
      <c r="BA745" s="3"/>
    </row>
    <row r="746" spans="1:53" s="426" customFormat="1" x14ac:dyDescent="0.2">
      <c r="A746" s="55"/>
      <c r="B746" s="10" t="s">
        <v>484</v>
      </c>
      <c r="C746" s="10"/>
      <c r="D746" s="69" t="s">
        <v>485</v>
      </c>
      <c r="E746" s="214">
        <v>20</v>
      </c>
      <c r="F746" s="214">
        <v>10</v>
      </c>
      <c r="G746" s="214">
        <v>8</v>
      </c>
      <c r="H746" s="214">
        <v>6</v>
      </c>
      <c r="I746" s="214">
        <v>9</v>
      </c>
      <c r="J746" s="10"/>
      <c r="K746" s="3"/>
      <c r="L746" s="3"/>
      <c r="M746" s="320">
        <v>6729.88</v>
      </c>
      <c r="N746" s="320">
        <v>2808.69</v>
      </c>
      <c r="O746" s="320">
        <v>1944.28</v>
      </c>
      <c r="P746" s="320">
        <v>2105.9499999999998</v>
      </c>
      <c r="Q746" s="320">
        <v>25599.95</v>
      </c>
      <c r="R746" s="10"/>
      <c r="S746" s="3"/>
      <c r="T746" s="3"/>
      <c r="U746" s="320">
        <v>320.47047619047601</v>
      </c>
      <c r="V746" s="320">
        <v>133.74714285714299</v>
      </c>
      <c r="W746" s="320">
        <v>97.213999999999999</v>
      </c>
      <c r="X746" s="320">
        <v>105.2975</v>
      </c>
      <c r="Y746" s="320">
        <v>1219.0452380952399</v>
      </c>
      <c r="Z746" s="10"/>
      <c r="AA746" s="3"/>
      <c r="AB746" s="10" t="s">
        <v>535</v>
      </c>
      <c r="AC746" s="10"/>
      <c r="AD746" s="69" t="s">
        <v>79</v>
      </c>
      <c r="AE746" s="434">
        <v>4</v>
      </c>
      <c r="AF746" s="434">
        <v>2</v>
      </c>
      <c r="AG746" s="434">
        <v>2</v>
      </c>
      <c r="AH746" s="434">
        <v>1</v>
      </c>
      <c r="AI746" s="434">
        <v>1</v>
      </c>
      <c r="AJ746" s="23"/>
      <c r="AK746" s="3"/>
      <c r="AL746" s="3"/>
      <c r="AM746" s="366">
        <v>328.03</v>
      </c>
      <c r="AN746" s="366">
        <v>449.85</v>
      </c>
      <c r="AO746" s="366">
        <v>350.19</v>
      </c>
      <c r="AP746" s="366">
        <v>258.10000000000002</v>
      </c>
      <c r="AQ746" s="366">
        <v>1570.52</v>
      </c>
      <c r="AR746" s="23"/>
      <c r="AS746" s="3"/>
      <c r="AT746" s="3"/>
      <c r="AU746" s="366">
        <v>82.007499999999993</v>
      </c>
      <c r="AV746" s="366">
        <v>112.46250000000001</v>
      </c>
      <c r="AW746" s="366">
        <v>87.547499999999999</v>
      </c>
      <c r="AX746" s="366">
        <v>64.525000000000006</v>
      </c>
      <c r="AY746" s="366">
        <v>392.63</v>
      </c>
      <c r="AZ746" s="23"/>
      <c r="BA746" s="3"/>
    </row>
    <row r="747" spans="1:53" s="426" customFormat="1" x14ac:dyDescent="0.2">
      <c r="A747" s="55"/>
      <c r="B747" s="10" t="s">
        <v>486</v>
      </c>
      <c r="C747" s="10"/>
      <c r="D747" s="69" t="s">
        <v>246</v>
      </c>
      <c r="E747" s="214">
        <v>310</v>
      </c>
      <c r="F747" s="214">
        <v>182</v>
      </c>
      <c r="G747" s="214">
        <v>136</v>
      </c>
      <c r="H747" s="214">
        <v>121</v>
      </c>
      <c r="I747" s="214">
        <v>167</v>
      </c>
      <c r="J747" s="10"/>
      <c r="K747" s="3"/>
      <c r="L747" s="3"/>
      <c r="M747" s="320">
        <v>59036.809999999903</v>
      </c>
      <c r="N747" s="320">
        <v>23693.73</v>
      </c>
      <c r="O747" s="320">
        <v>13733.97</v>
      </c>
      <c r="P747" s="320">
        <v>12701.04</v>
      </c>
      <c r="Q747" s="320">
        <v>127554.35</v>
      </c>
      <c r="R747" s="10"/>
      <c r="S747" s="3"/>
      <c r="T747" s="3"/>
      <c r="U747" s="320">
        <v>160.426114130435</v>
      </c>
      <c r="V747" s="320">
        <v>64.385135869565204</v>
      </c>
      <c r="W747" s="320">
        <v>38.256183844011098</v>
      </c>
      <c r="X747" s="320">
        <v>35.280666666666697</v>
      </c>
      <c r="Y747" s="320">
        <v>346.615081521739</v>
      </c>
      <c r="Z747" s="10"/>
      <c r="AA747" s="3"/>
      <c r="AB747" s="10" t="s">
        <v>536</v>
      </c>
      <c r="AC747" s="10"/>
      <c r="AD747" s="69" t="s">
        <v>88</v>
      </c>
      <c r="AE747" s="434">
        <v>3</v>
      </c>
      <c r="AF747" s="434">
        <v>2</v>
      </c>
      <c r="AG747" s="434">
        <v>2</v>
      </c>
      <c r="AH747" s="434">
        <v>2</v>
      </c>
      <c r="AI747" s="434">
        <v>1</v>
      </c>
      <c r="AJ747" s="23"/>
      <c r="AK747" s="3"/>
      <c r="AL747" s="3"/>
      <c r="AM747" s="366">
        <v>722</v>
      </c>
      <c r="AN747" s="366">
        <v>707.9</v>
      </c>
      <c r="AO747" s="366">
        <v>545.32000000000005</v>
      </c>
      <c r="AP747" s="366">
        <v>765.17</v>
      </c>
      <c r="AQ747" s="366">
        <v>2272.4499999999998</v>
      </c>
      <c r="AR747" s="23"/>
      <c r="AS747" s="3"/>
      <c r="AT747" s="3"/>
      <c r="AU747" s="366">
        <v>240.666666666667</v>
      </c>
      <c r="AV747" s="366">
        <v>235.96666666666701</v>
      </c>
      <c r="AW747" s="366">
        <v>181.773333333333</v>
      </c>
      <c r="AX747" s="366">
        <v>255.05666666666701</v>
      </c>
      <c r="AY747" s="366">
        <v>757.48333333333301</v>
      </c>
      <c r="AZ747" s="23"/>
      <c r="BA747" s="3"/>
    </row>
    <row r="748" spans="1:53" s="426" customFormat="1" x14ac:dyDescent="0.2">
      <c r="A748" s="55"/>
      <c r="B748" s="10" t="s">
        <v>489</v>
      </c>
      <c r="C748" s="10"/>
      <c r="D748" s="69" t="s">
        <v>79</v>
      </c>
      <c r="E748" s="214">
        <v>27</v>
      </c>
      <c r="F748" s="214">
        <v>18</v>
      </c>
      <c r="G748" s="214">
        <v>15</v>
      </c>
      <c r="H748" s="214">
        <v>14</v>
      </c>
      <c r="I748" s="214">
        <v>14</v>
      </c>
      <c r="J748" s="10"/>
      <c r="K748" s="3"/>
      <c r="L748" s="3"/>
      <c r="M748" s="320">
        <v>5475.06</v>
      </c>
      <c r="N748" s="320">
        <v>3312.63</v>
      </c>
      <c r="O748" s="320">
        <v>2149.35</v>
      </c>
      <c r="P748" s="320">
        <v>2256.11</v>
      </c>
      <c r="Q748" s="320">
        <v>16414.759999999998</v>
      </c>
      <c r="R748" s="10"/>
      <c r="S748" s="3"/>
      <c r="T748" s="3"/>
      <c r="U748" s="320">
        <v>188.79517241379301</v>
      </c>
      <c r="V748" s="320">
        <v>114.228620689655</v>
      </c>
      <c r="W748" s="320">
        <v>74.115517241379294</v>
      </c>
      <c r="X748" s="320">
        <v>80.575357142857101</v>
      </c>
      <c r="Y748" s="320">
        <v>566.02620689655203</v>
      </c>
      <c r="Z748" s="10"/>
      <c r="AA748" s="3"/>
      <c r="AB748" s="10" t="s">
        <v>537</v>
      </c>
      <c r="AC748" s="10"/>
      <c r="AD748" s="69" t="s">
        <v>68</v>
      </c>
      <c r="AE748" s="434">
        <v>29</v>
      </c>
      <c r="AF748" s="434">
        <v>25</v>
      </c>
      <c r="AG748" s="434">
        <v>18</v>
      </c>
      <c r="AH748" s="434">
        <v>18</v>
      </c>
      <c r="AI748" s="434">
        <v>17</v>
      </c>
      <c r="AJ748" s="23"/>
      <c r="AK748" s="3"/>
      <c r="AL748" s="3"/>
      <c r="AM748" s="366">
        <v>8084.43</v>
      </c>
      <c r="AN748" s="366">
        <v>4353.96</v>
      </c>
      <c r="AO748" s="366">
        <v>1456.21</v>
      </c>
      <c r="AP748" s="366">
        <v>3113.82</v>
      </c>
      <c r="AQ748" s="366">
        <v>14983.33</v>
      </c>
      <c r="AR748" s="23"/>
      <c r="AS748" s="3"/>
      <c r="AT748" s="3"/>
      <c r="AU748" s="366">
        <v>269.48099999999999</v>
      </c>
      <c r="AV748" s="366">
        <v>145.13200000000001</v>
      </c>
      <c r="AW748" s="366">
        <v>48.540333333333301</v>
      </c>
      <c r="AX748" s="366">
        <v>103.794</v>
      </c>
      <c r="AY748" s="366">
        <v>499.44433333333302</v>
      </c>
      <c r="AZ748" s="23"/>
      <c r="BA748" s="3"/>
    </row>
    <row r="749" spans="1:53" s="426" customFormat="1" x14ac:dyDescent="0.2">
      <c r="A749" s="55"/>
      <c r="B749" s="10" t="s">
        <v>490</v>
      </c>
      <c r="C749" s="10"/>
      <c r="D749" s="69" t="s">
        <v>219</v>
      </c>
      <c r="E749" s="214">
        <v>108</v>
      </c>
      <c r="F749" s="214">
        <v>56</v>
      </c>
      <c r="G749" s="214">
        <v>45</v>
      </c>
      <c r="H749" s="214">
        <v>35</v>
      </c>
      <c r="I749" s="214">
        <v>59</v>
      </c>
      <c r="J749" s="10"/>
      <c r="K749" s="3"/>
      <c r="L749" s="3"/>
      <c r="M749" s="320">
        <v>29072.86</v>
      </c>
      <c r="N749" s="320">
        <v>11003.96</v>
      </c>
      <c r="O749" s="320">
        <v>8170.57</v>
      </c>
      <c r="P749" s="320">
        <v>6181.26</v>
      </c>
      <c r="Q749" s="320">
        <v>126705.94</v>
      </c>
      <c r="R749" s="10"/>
      <c r="S749" s="3"/>
      <c r="T749" s="3"/>
      <c r="U749" s="320">
        <v>220.248939393939</v>
      </c>
      <c r="V749" s="320">
        <v>83.363333333333301</v>
      </c>
      <c r="W749" s="320">
        <v>61.898257575757597</v>
      </c>
      <c r="X749" s="320">
        <v>46.827727272727302</v>
      </c>
      <c r="Y749" s="320">
        <v>959.89348484848495</v>
      </c>
      <c r="Z749" s="10"/>
      <c r="AA749" s="3"/>
      <c r="AB749" s="10" t="s">
        <v>539</v>
      </c>
      <c r="AC749" s="10"/>
      <c r="AD749" s="69" t="s">
        <v>64</v>
      </c>
      <c r="AE749" s="434">
        <v>1</v>
      </c>
      <c r="AF749" s="434"/>
      <c r="AG749" s="434"/>
      <c r="AH749" s="434"/>
      <c r="AI749" s="434"/>
      <c r="AJ749" s="23"/>
      <c r="AK749" s="3"/>
      <c r="AL749" s="3"/>
      <c r="AM749" s="366">
        <v>490.42</v>
      </c>
      <c r="AN749" s="366">
        <v>0</v>
      </c>
      <c r="AO749" s="366">
        <v>0</v>
      </c>
      <c r="AP749" s="366">
        <v>0</v>
      </c>
      <c r="AQ749" s="366">
        <v>0</v>
      </c>
      <c r="AR749" s="23"/>
      <c r="AS749" s="3"/>
      <c r="AT749" s="3"/>
      <c r="AU749" s="366">
        <v>490.42</v>
      </c>
      <c r="AV749" s="366">
        <v>0</v>
      </c>
      <c r="AW749" s="366">
        <v>0</v>
      </c>
      <c r="AX749" s="366">
        <v>0</v>
      </c>
      <c r="AY749" s="366">
        <v>0</v>
      </c>
      <c r="AZ749" s="23"/>
      <c r="BA749" s="3"/>
    </row>
    <row r="750" spans="1:53" s="426" customFormat="1" x14ac:dyDescent="0.2">
      <c r="A750" s="55"/>
      <c r="B750" s="10" t="s">
        <v>491</v>
      </c>
      <c r="C750" s="10"/>
      <c r="D750" s="69" t="s">
        <v>164</v>
      </c>
      <c r="E750" s="214">
        <v>921</v>
      </c>
      <c r="F750" s="214">
        <v>616</v>
      </c>
      <c r="G750" s="214">
        <v>541</v>
      </c>
      <c r="H750" s="214">
        <v>499</v>
      </c>
      <c r="I750" s="214">
        <v>728</v>
      </c>
      <c r="J750" s="10"/>
      <c r="K750" s="3"/>
      <c r="L750" s="3"/>
      <c r="M750" s="320">
        <v>175093.25</v>
      </c>
      <c r="N750" s="320">
        <v>92437.529999999897</v>
      </c>
      <c r="O750" s="320">
        <v>66530.1700000001</v>
      </c>
      <c r="P750" s="320">
        <v>83213.539999999994</v>
      </c>
      <c r="Q750" s="320">
        <v>693644.03</v>
      </c>
      <c r="R750" s="10"/>
      <c r="S750" s="3"/>
      <c r="T750" s="3"/>
      <c r="U750" s="320">
        <v>148.63603565365</v>
      </c>
      <c r="V750" s="320">
        <v>78.469889643463404</v>
      </c>
      <c r="W750" s="320">
        <v>57.5520501730105</v>
      </c>
      <c r="X750" s="320">
        <v>71.674022394487494</v>
      </c>
      <c r="Y750" s="320">
        <v>593.36529512403695</v>
      </c>
      <c r="Z750" s="10"/>
      <c r="AA750" s="3"/>
      <c r="AB750" s="10" t="s">
        <v>541</v>
      </c>
      <c r="AC750" s="10"/>
      <c r="AD750" s="69" t="s">
        <v>542</v>
      </c>
      <c r="AE750" s="434">
        <v>11</v>
      </c>
      <c r="AF750" s="434">
        <v>7</v>
      </c>
      <c r="AG750" s="434">
        <v>6</v>
      </c>
      <c r="AH750" s="434">
        <v>6</v>
      </c>
      <c r="AI750" s="434">
        <v>3</v>
      </c>
      <c r="AJ750" s="23"/>
      <c r="AK750" s="3"/>
      <c r="AL750" s="3"/>
      <c r="AM750" s="366">
        <v>473.34</v>
      </c>
      <c r="AN750" s="366">
        <v>246.87</v>
      </c>
      <c r="AO750" s="366">
        <v>295.22000000000003</v>
      </c>
      <c r="AP750" s="366">
        <v>340.02</v>
      </c>
      <c r="AQ750" s="366">
        <v>2028.23</v>
      </c>
      <c r="AR750" s="23"/>
      <c r="AS750" s="3"/>
      <c r="AT750" s="3"/>
      <c r="AU750" s="366">
        <v>43.030909090909098</v>
      </c>
      <c r="AV750" s="366">
        <v>22.4427272727273</v>
      </c>
      <c r="AW750" s="366">
        <v>26.838181818181798</v>
      </c>
      <c r="AX750" s="366">
        <v>30.910909090909101</v>
      </c>
      <c r="AY750" s="366">
        <v>184.38454545454499</v>
      </c>
      <c r="AZ750" s="23"/>
      <c r="BA750" s="3"/>
    </row>
    <row r="751" spans="1:53" s="426" customFormat="1" x14ac:dyDescent="0.2">
      <c r="A751" s="55"/>
      <c r="B751" s="10" t="s">
        <v>493</v>
      </c>
      <c r="C751" s="10"/>
      <c r="D751" s="69" t="s">
        <v>77</v>
      </c>
      <c r="E751" s="214">
        <v>6</v>
      </c>
      <c r="F751" s="214">
        <v>5</v>
      </c>
      <c r="G751" s="214">
        <v>4</v>
      </c>
      <c r="H751" s="214">
        <v>4</v>
      </c>
      <c r="I751" s="214">
        <v>5</v>
      </c>
      <c r="J751" s="10"/>
      <c r="K751" s="3"/>
      <c r="L751" s="3"/>
      <c r="M751" s="320">
        <v>1343.92</v>
      </c>
      <c r="N751" s="320">
        <v>1457.59</v>
      </c>
      <c r="O751" s="320">
        <v>680.8</v>
      </c>
      <c r="P751" s="320">
        <v>1010.55</v>
      </c>
      <c r="Q751" s="320">
        <v>17896.689999999999</v>
      </c>
      <c r="R751" s="10"/>
      <c r="S751" s="3"/>
      <c r="T751" s="3"/>
      <c r="U751" s="320">
        <v>167.99</v>
      </c>
      <c r="V751" s="320">
        <v>182.19874999999999</v>
      </c>
      <c r="W751" s="320">
        <v>85.1</v>
      </c>
      <c r="X751" s="320">
        <v>126.31874999999999</v>
      </c>
      <c r="Y751" s="320">
        <v>2237.0862499999998</v>
      </c>
      <c r="Z751" s="10"/>
      <c r="AA751" s="3"/>
      <c r="AB751" s="10" t="s">
        <v>541</v>
      </c>
      <c r="AC751" s="10"/>
      <c r="AD751" s="69" t="s">
        <v>127</v>
      </c>
      <c r="AE751" s="434">
        <v>1</v>
      </c>
      <c r="AF751" s="434">
        <v>1</v>
      </c>
      <c r="AG751" s="434">
        <v>1</v>
      </c>
      <c r="AH751" s="434"/>
      <c r="AI751" s="434"/>
      <c r="AJ751" s="23"/>
      <c r="AK751" s="3"/>
      <c r="AL751" s="3"/>
      <c r="AM751" s="366">
        <v>13.62</v>
      </c>
      <c r="AN751" s="366">
        <v>12.67</v>
      </c>
      <c r="AO751" s="366">
        <v>4.78</v>
      </c>
      <c r="AP751" s="366">
        <v>0</v>
      </c>
      <c r="AQ751" s="366">
        <v>0</v>
      </c>
      <c r="AR751" s="23"/>
      <c r="AS751" s="3"/>
      <c r="AT751" s="3"/>
      <c r="AU751" s="366">
        <v>13.62</v>
      </c>
      <c r="AV751" s="366">
        <v>12.67</v>
      </c>
      <c r="AW751" s="366">
        <v>4.78</v>
      </c>
      <c r="AX751" s="366">
        <v>0</v>
      </c>
      <c r="AY751" s="366">
        <v>0</v>
      </c>
      <c r="AZ751" s="23"/>
      <c r="BA751" s="3"/>
    </row>
    <row r="752" spans="1:53" s="426" customFormat="1" x14ac:dyDescent="0.2">
      <c r="A752" s="55"/>
      <c r="B752" s="10" t="s">
        <v>493</v>
      </c>
      <c r="C752" s="10"/>
      <c r="D752" s="69" t="s">
        <v>494</v>
      </c>
      <c r="E752" s="214">
        <v>21</v>
      </c>
      <c r="F752" s="214">
        <v>12</v>
      </c>
      <c r="G752" s="214">
        <v>9</v>
      </c>
      <c r="H752" s="214">
        <v>10</v>
      </c>
      <c r="I752" s="214">
        <v>11</v>
      </c>
      <c r="J752" s="10"/>
      <c r="K752" s="3"/>
      <c r="L752" s="3"/>
      <c r="M752" s="320">
        <v>3630.15</v>
      </c>
      <c r="N752" s="320">
        <v>1591.63</v>
      </c>
      <c r="O752" s="320">
        <v>1027.8399999999999</v>
      </c>
      <c r="P752" s="320">
        <v>1545.36</v>
      </c>
      <c r="Q752" s="320">
        <v>14422.36</v>
      </c>
      <c r="R752" s="10"/>
      <c r="S752" s="3"/>
      <c r="T752" s="3"/>
      <c r="U752" s="320">
        <v>151.25624999999999</v>
      </c>
      <c r="V752" s="320">
        <v>66.317916666666704</v>
      </c>
      <c r="W752" s="320">
        <v>42.826666666666704</v>
      </c>
      <c r="X752" s="320">
        <v>64.39</v>
      </c>
      <c r="Y752" s="320">
        <v>600.93166666666696</v>
      </c>
      <c r="Z752" s="10"/>
      <c r="AA752" s="3"/>
      <c r="AB752" s="10" t="s">
        <v>543</v>
      </c>
      <c r="AC752" s="10"/>
      <c r="AD752" s="69" t="s">
        <v>109</v>
      </c>
      <c r="AE752" s="434">
        <v>100</v>
      </c>
      <c r="AF752" s="434">
        <v>40</v>
      </c>
      <c r="AG752" s="434">
        <v>21</v>
      </c>
      <c r="AH752" s="434">
        <v>14</v>
      </c>
      <c r="AI752" s="434">
        <v>11</v>
      </c>
      <c r="AJ752" s="23"/>
      <c r="AK752" s="3"/>
      <c r="AL752" s="3"/>
      <c r="AM752" s="366">
        <v>63408.4</v>
      </c>
      <c r="AN752" s="366">
        <v>5305.31</v>
      </c>
      <c r="AO752" s="366">
        <v>1970.81</v>
      </c>
      <c r="AP752" s="366">
        <v>1516</v>
      </c>
      <c r="AQ752" s="366">
        <v>5864.12</v>
      </c>
      <c r="AR752" s="23"/>
      <c r="AS752" s="3"/>
      <c r="AT752" s="3"/>
      <c r="AU752" s="366">
        <v>615.615533980583</v>
      </c>
      <c r="AV752" s="366">
        <v>51.5078640776699</v>
      </c>
      <c r="AW752" s="366">
        <v>20.317628865979401</v>
      </c>
      <c r="AX752" s="366">
        <v>15.9578947368421</v>
      </c>
      <c r="AY752" s="366">
        <v>57.491372549019601</v>
      </c>
      <c r="AZ752" s="23"/>
      <c r="BA752" s="3"/>
    </row>
    <row r="753" spans="1:53" s="426" customFormat="1" x14ac:dyDescent="0.2">
      <c r="A753" s="55"/>
      <c r="B753" s="10" t="s">
        <v>493</v>
      </c>
      <c r="C753" s="10"/>
      <c r="D753" s="69" t="s">
        <v>120</v>
      </c>
      <c r="E753" s="214">
        <v>20</v>
      </c>
      <c r="F753" s="214">
        <v>10</v>
      </c>
      <c r="G753" s="214">
        <v>8</v>
      </c>
      <c r="H753" s="214">
        <v>8</v>
      </c>
      <c r="I753" s="214">
        <v>8</v>
      </c>
      <c r="J753" s="10"/>
      <c r="K753" s="3"/>
      <c r="L753" s="3"/>
      <c r="M753" s="320">
        <v>4098.3500000000004</v>
      </c>
      <c r="N753" s="320">
        <v>1732.16</v>
      </c>
      <c r="O753" s="320">
        <v>1137.1099999999999</v>
      </c>
      <c r="P753" s="320">
        <v>1426.64</v>
      </c>
      <c r="Q753" s="320">
        <v>7836.93</v>
      </c>
      <c r="R753" s="10"/>
      <c r="S753" s="3"/>
      <c r="T753" s="3"/>
      <c r="U753" s="320">
        <v>195.15952380952399</v>
      </c>
      <c r="V753" s="320">
        <v>82.483809523809498</v>
      </c>
      <c r="W753" s="320">
        <v>56.855499999999999</v>
      </c>
      <c r="X753" s="320">
        <v>71.331999999999994</v>
      </c>
      <c r="Y753" s="320">
        <v>373.18714285714299</v>
      </c>
      <c r="Z753" s="10"/>
      <c r="AA753" s="3"/>
      <c r="AB753" s="10" t="s">
        <v>544</v>
      </c>
      <c r="AC753" s="10"/>
      <c r="AD753" s="69" t="s">
        <v>131</v>
      </c>
      <c r="AE753" s="434">
        <v>192</v>
      </c>
      <c r="AF753" s="434">
        <v>95</v>
      </c>
      <c r="AG753" s="434">
        <v>65</v>
      </c>
      <c r="AH753" s="434">
        <v>52</v>
      </c>
      <c r="AI753" s="434">
        <v>50</v>
      </c>
      <c r="AJ753" s="23"/>
      <c r="AK753" s="3"/>
      <c r="AL753" s="3"/>
      <c r="AM753" s="366">
        <v>278707.02</v>
      </c>
      <c r="AN753" s="366">
        <v>98717.05</v>
      </c>
      <c r="AO753" s="366">
        <v>60394.81</v>
      </c>
      <c r="AP753" s="366">
        <v>35774.29</v>
      </c>
      <c r="AQ753" s="366">
        <v>67626.149999999994</v>
      </c>
      <c r="AR753" s="23"/>
      <c r="AS753" s="3"/>
      <c r="AT753" s="3"/>
      <c r="AU753" s="366">
        <v>1296.31172093023</v>
      </c>
      <c r="AV753" s="366">
        <v>459.14906976744197</v>
      </c>
      <c r="AW753" s="366">
        <v>297.51137931034498</v>
      </c>
      <c r="AX753" s="366">
        <v>173.66160194174799</v>
      </c>
      <c r="AY753" s="366">
        <v>314.54023255814002</v>
      </c>
      <c r="AZ753" s="23"/>
      <c r="BA753" s="3"/>
    </row>
    <row r="754" spans="1:53" s="426" customFormat="1" x14ac:dyDescent="0.2">
      <c r="A754" s="55"/>
      <c r="B754" s="10" t="s">
        <v>496</v>
      </c>
      <c r="C754" s="10"/>
      <c r="D754" s="69" t="s">
        <v>439</v>
      </c>
      <c r="E754" s="214">
        <v>158</v>
      </c>
      <c r="F754" s="214">
        <v>82</v>
      </c>
      <c r="G754" s="214">
        <v>50</v>
      </c>
      <c r="H754" s="214">
        <v>30</v>
      </c>
      <c r="I754" s="214">
        <v>27</v>
      </c>
      <c r="J754" s="10"/>
      <c r="K754" s="3"/>
      <c r="L754" s="3"/>
      <c r="M754" s="320">
        <v>24909.61</v>
      </c>
      <c r="N754" s="320">
        <v>6301.16</v>
      </c>
      <c r="O754" s="320">
        <v>2844.78</v>
      </c>
      <c r="P754" s="320">
        <v>3309.13</v>
      </c>
      <c r="Q754" s="320">
        <v>7383.32</v>
      </c>
      <c r="R754" s="10"/>
      <c r="S754" s="3"/>
      <c r="T754" s="3"/>
      <c r="U754" s="320">
        <v>146.52711764705899</v>
      </c>
      <c r="V754" s="320">
        <v>37.065647058823501</v>
      </c>
      <c r="W754" s="320">
        <v>17.452638036809802</v>
      </c>
      <c r="X754" s="320">
        <v>20.682062500000001</v>
      </c>
      <c r="Y754" s="320">
        <v>43.431294117647099</v>
      </c>
      <c r="Z754" s="10"/>
      <c r="AA754" s="3"/>
      <c r="AB754" s="10" t="s">
        <v>544</v>
      </c>
      <c r="AC754" s="10"/>
      <c r="AD754" s="69" t="s">
        <v>107</v>
      </c>
      <c r="AE754" s="434">
        <v>1</v>
      </c>
      <c r="AF754" s="434"/>
      <c r="AG754" s="434"/>
      <c r="AH754" s="434"/>
      <c r="AI754" s="434"/>
      <c r="AJ754" s="23"/>
      <c r="AK754" s="3"/>
      <c r="AL754" s="3"/>
      <c r="AM754" s="366">
        <v>421.25</v>
      </c>
      <c r="AN754" s="366">
        <v>0</v>
      </c>
      <c r="AO754" s="366">
        <v>0</v>
      </c>
      <c r="AP754" s="366">
        <v>0</v>
      </c>
      <c r="AQ754" s="366">
        <v>0</v>
      </c>
      <c r="AR754" s="23"/>
      <c r="AS754" s="3"/>
      <c r="AT754" s="3"/>
      <c r="AU754" s="366">
        <v>421.25</v>
      </c>
      <c r="AV754" s="366">
        <v>0</v>
      </c>
      <c r="AW754" s="366">
        <v>0</v>
      </c>
      <c r="AX754" s="366">
        <v>0</v>
      </c>
      <c r="AY754" s="366">
        <v>0</v>
      </c>
      <c r="AZ754" s="23"/>
      <c r="BA754" s="3"/>
    </row>
    <row r="755" spans="1:53" s="426" customFormat="1" x14ac:dyDescent="0.2">
      <c r="A755" s="55"/>
      <c r="B755" s="10" t="s">
        <v>497</v>
      </c>
      <c r="C755" s="10"/>
      <c r="D755" s="69" t="s">
        <v>145</v>
      </c>
      <c r="E755" s="214">
        <v>4</v>
      </c>
      <c r="F755" s="214">
        <v>3</v>
      </c>
      <c r="G755" s="214">
        <v>2</v>
      </c>
      <c r="H755" s="214">
        <v>1</v>
      </c>
      <c r="I755" s="214"/>
      <c r="J755" s="10"/>
      <c r="K755" s="3"/>
      <c r="L755" s="3"/>
      <c r="M755" s="320">
        <v>677.98</v>
      </c>
      <c r="N755" s="320">
        <v>305.25</v>
      </c>
      <c r="O755" s="320">
        <v>149.28</v>
      </c>
      <c r="P755" s="320">
        <v>25.57</v>
      </c>
      <c r="Q755" s="320">
        <v>0</v>
      </c>
      <c r="R755" s="10"/>
      <c r="S755" s="3"/>
      <c r="T755" s="3"/>
      <c r="U755" s="320">
        <v>169.495</v>
      </c>
      <c r="V755" s="320">
        <v>76.3125</v>
      </c>
      <c r="W755" s="320">
        <v>49.76</v>
      </c>
      <c r="X755" s="320">
        <v>8.5233333333333299</v>
      </c>
      <c r="Y755" s="320">
        <v>0</v>
      </c>
      <c r="Z755" s="10"/>
      <c r="AA755" s="3"/>
      <c r="AB755" s="10" t="s">
        <v>690</v>
      </c>
      <c r="AC755" s="10"/>
      <c r="AD755" s="69" t="s">
        <v>145</v>
      </c>
      <c r="AE755" s="434">
        <v>2</v>
      </c>
      <c r="AF755" s="434">
        <v>1</v>
      </c>
      <c r="AG755" s="434">
        <v>1</v>
      </c>
      <c r="AH755" s="434">
        <v>1</v>
      </c>
      <c r="AI755" s="434">
        <v>1</v>
      </c>
      <c r="AJ755" s="23"/>
      <c r="AK755" s="3"/>
      <c r="AL755" s="3"/>
      <c r="AM755" s="366">
        <v>75.760000000000005</v>
      </c>
      <c r="AN755" s="366">
        <v>63.63</v>
      </c>
      <c r="AO755" s="366">
        <v>52.67</v>
      </c>
      <c r="AP755" s="366">
        <v>57.93</v>
      </c>
      <c r="AQ755" s="366">
        <v>183.31</v>
      </c>
      <c r="AR755" s="23"/>
      <c r="AS755" s="3"/>
      <c r="AT755" s="3"/>
      <c r="AU755" s="366">
        <v>37.880000000000003</v>
      </c>
      <c r="AV755" s="366">
        <v>31.815000000000001</v>
      </c>
      <c r="AW755" s="366">
        <v>26.335000000000001</v>
      </c>
      <c r="AX755" s="366">
        <v>28.965</v>
      </c>
      <c r="AY755" s="366">
        <v>91.655000000000001</v>
      </c>
      <c r="AZ755" s="23"/>
      <c r="BA755" s="3"/>
    </row>
    <row r="756" spans="1:53" s="426" customFormat="1" x14ac:dyDescent="0.2">
      <c r="A756" s="55"/>
      <c r="B756" s="10" t="s">
        <v>498</v>
      </c>
      <c r="C756" s="10"/>
      <c r="D756" s="69" t="s">
        <v>63</v>
      </c>
      <c r="E756" s="214">
        <v>3</v>
      </c>
      <c r="F756" s="214">
        <v>2</v>
      </c>
      <c r="G756" s="214">
        <v>4</v>
      </c>
      <c r="H756" s="214">
        <v>3</v>
      </c>
      <c r="I756" s="214">
        <v>3</v>
      </c>
      <c r="J756" s="10"/>
      <c r="K756" s="3"/>
      <c r="L756" s="3"/>
      <c r="M756" s="320">
        <v>470.52</v>
      </c>
      <c r="N756" s="320">
        <v>278.25</v>
      </c>
      <c r="O756" s="320">
        <v>289.51</v>
      </c>
      <c r="P756" s="320">
        <v>375.25</v>
      </c>
      <c r="Q756" s="320">
        <v>960.81</v>
      </c>
      <c r="R756" s="10"/>
      <c r="S756" s="3"/>
      <c r="T756" s="3"/>
      <c r="U756" s="320">
        <v>78.42</v>
      </c>
      <c r="V756" s="320">
        <v>46.375</v>
      </c>
      <c r="W756" s="320">
        <v>48.251666666666701</v>
      </c>
      <c r="X756" s="320">
        <v>62.5416666666667</v>
      </c>
      <c r="Y756" s="320">
        <v>160.13499999999999</v>
      </c>
      <c r="Z756" s="10"/>
      <c r="AA756" s="3"/>
      <c r="AB756" s="10" t="s">
        <v>548</v>
      </c>
      <c r="AC756" s="10"/>
      <c r="AD756" s="69" t="s">
        <v>385</v>
      </c>
      <c r="AE756" s="434">
        <v>43</v>
      </c>
      <c r="AF756" s="434">
        <v>33</v>
      </c>
      <c r="AG756" s="434">
        <v>27</v>
      </c>
      <c r="AH756" s="434">
        <v>24</v>
      </c>
      <c r="AI756" s="434">
        <v>23</v>
      </c>
      <c r="AJ756" s="23"/>
      <c r="AK756" s="3"/>
      <c r="AL756" s="3"/>
      <c r="AM756" s="366">
        <v>13079.78</v>
      </c>
      <c r="AN756" s="366">
        <v>3605.71</v>
      </c>
      <c r="AO756" s="366">
        <v>6791.76</v>
      </c>
      <c r="AP756" s="366">
        <v>4778.38</v>
      </c>
      <c r="AQ756" s="366">
        <v>13681.64</v>
      </c>
      <c r="AR756" s="23"/>
      <c r="AS756" s="3"/>
      <c r="AT756" s="3"/>
      <c r="AU756" s="366">
        <v>278.29319148936202</v>
      </c>
      <c r="AV756" s="366">
        <v>76.717234042553201</v>
      </c>
      <c r="AW756" s="366">
        <v>165.65268292682899</v>
      </c>
      <c r="AX756" s="366">
        <v>106.186222222222</v>
      </c>
      <c r="AY756" s="366">
        <v>304.03644444444399</v>
      </c>
      <c r="AZ756" s="23"/>
      <c r="BA756" s="3"/>
    </row>
    <row r="757" spans="1:53" s="426" customFormat="1" x14ac:dyDescent="0.2">
      <c r="A757" s="55"/>
      <c r="B757" s="10" t="s">
        <v>499</v>
      </c>
      <c r="C757" s="10"/>
      <c r="D757" s="69" t="s">
        <v>224</v>
      </c>
      <c r="E757" s="214">
        <v>129</v>
      </c>
      <c r="F757" s="214">
        <v>57</v>
      </c>
      <c r="G757" s="214">
        <v>41</v>
      </c>
      <c r="H757" s="214">
        <v>41</v>
      </c>
      <c r="I757" s="214">
        <v>44</v>
      </c>
      <c r="J757" s="10"/>
      <c r="K757" s="3"/>
      <c r="L757" s="3"/>
      <c r="M757" s="320">
        <v>27548.78</v>
      </c>
      <c r="N757" s="320">
        <v>6972.11</v>
      </c>
      <c r="O757" s="320">
        <v>3940.77</v>
      </c>
      <c r="P757" s="320">
        <v>5076.12</v>
      </c>
      <c r="Q757" s="320">
        <v>41325.919999999998</v>
      </c>
      <c r="R757" s="10"/>
      <c r="S757" s="3"/>
      <c r="T757" s="3"/>
      <c r="U757" s="320">
        <v>192.64881118881101</v>
      </c>
      <c r="V757" s="320">
        <v>48.756013986013997</v>
      </c>
      <c r="W757" s="320">
        <v>27.948723404255301</v>
      </c>
      <c r="X757" s="320">
        <v>36.000851063829799</v>
      </c>
      <c r="Y757" s="320">
        <v>291.02760563380298</v>
      </c>
      <c r="Z757" s="10"/>
      <c r="AA757" s="3"/>
      <c r="AB757" s="10" t="s">
        <v>549</v>
      </c>
      <c r="AC757" s="10"/>
      <c r="AD757" s="69" t="s">
        <v>170</v>
      </c>
      <c r="AE757" s="434">
        <v>39</v>
      </c>
      <c r="AF757" s="434">
        <v>20</v>
      </c>
      <c r="AG757" s="434">
        <v>16</v>
      </c>
      <c r="AH757" s="434">
        <v>14</v>
      </c>
      <c r="AI757" s="434">
        <v>11</v>
      </c>
      <c r="AJ757" s="23"/>
      <c r="AK757" s="3"/>
      <c r="AL757" s="3"/>
      <c r="AM757" s="366">
        <v>13878.17</v>
      </c>
      <c r="AN757" s="366">
        <v>2380.52</v>
      </c>
      <c r="AO757" s="366">
        <v>1555</v>
      </c>
      <c r="AP757" s="366">
        <v>1216.3800000000001</v>
      </c>
      <c r="AQ757" s="366">
        <v>6502.17</v>
      </c>
      <c r="AR757" s="23"/>
      <c r="AS757" s="3"/>
      <c r="AT757" s="3"/>
      <c r="AU757" s="366">
        <v>346.95425</v>
      </c>
      <c r="AV757" s="366">
        <v>59.512999999999998</v>
      </c>
      <c r="AW757" s="366">
        <v>38.875</v>
      </c>
      <c r="AX757" s="366">
        <v>32.01</v>
      </c>
      <c r="AY757" s="366">
        <v>166.72230769230799</v>
      </c>
      <c r="AZ757" s="23"/>
      <c r="BA757" s="3"/>
    </row>
    <row r="758" spans="1:53" s="426" customFormat="1" x14ac:dyDescent="0.2">
      <c r="A758" s="55"/>
      <c r="B758" s="10" t="s">
        <v>500</v>
      </c>
      <c r="C758" s="10"/>
      <c r="D758" s="69" t="s">
        <v>107</v>
      </c>
      <c r="E758" s="214">
        <v>1146</v>
      </c>
      <c r="F758" s="214">
        <v>684</v>
      </c>
      <c r="G758" s="214">
        <v>457</v>
      </c>
      <c r="H758" s="214">
        <v>386</v>
      </c>
      <c r="I758" s="214">
        <v>505</v>
      </c>
      <c r="J758" s="10"/>
      <c r="K758" s="3"/>
      <c r="L758" s="3"/>
      <c r="M758" s="320">
        <v>288616.34999999998</v>
      </c>
      <c r="N758" s="320">
        <v>111523.85</v>
      </c>
      <c r="O758" s="320">
        <v>57851.07</v>
      </c>
      <c r="P758" s="320">
        <v>48037.52</v>
      </c>
      <c r="Q758" s="320">
        <v>489608.91</v>
      </c>
      <c r="R758" s="10"/>
      <c r="S758" s="3"/>
      <c r="T758" s="3"/>
      <c r="U758" s="320">
        <v>200.84645093945699</v>
      </c>
      <c r="V758" s="320">
        <v>77.608803061934495</v>
      </c>
      <c r="W758" s="320">
        <v>41.679445244956803</v>
      </c>
      <c r="X758" s="320">
        <v>34.141805259417197</v>
      </c>
      <c r="Y758" s="320">
        <v>341.19087804878097</v>
      </c>
      <c r="Z758" s="10"/>
      <c r="AA758" s="3"/>
      <c r="AB758" s="10" t="s">
        <v>550</v>
      </c>
      <c r="AC758" s="10"/>
      <c r="AD758" s="69" t="s">
        <v>88</v>
      </c>
      <c r="AE758" s="434">
        <v>26</v>
      </c>
      <c r="AF758" s="434">
        <v>15</v>
      </c>
      <c r="AG758" s="434">
        <v>11</v>
      </c>
      <c r="AH758" s="434">
        <v>10</v>
      </c>
      <c r="AI758" s="434">
        <v>9</v>
      </c>
      <c r="AJ758" s="23"/>
      <c r="AK758" s="3"/>
      <c r="AL758" s="3"/>
      <c r="AM758" s="366">
        <v>16480.490000000002</v>
      </c>
      <c r="AN758" s="366">
        <v>3245.41</v>
      </c>
      <c r="AO758" s="366">
        <v>1431.57</v>
      </c>
      <c r="AP758" s="366">
        <v>1369.79</v>
      </c>
      <c r="AQ758" s="366">
        <v>12906.88</v>
      </c>
      <c r="AR758" s="23"/>
      <c r="AS758" s="3"/>
      <c r="AT758" s="3"/>
      <c r="AU758" s="366">
        <v>610.38851851851905</v>
      </c>
      <c r="AV758" s="366">
        <v>120.20037037037</v>
      </c>
      <c r="AW758" s="366">
        <v>53.021111111111097</v>
      </c>
      <c r="AX758" s="366">
        <v>52.684230769230801</v>
      </c>
      <c r="AY758" s="366">
        <v>478.03259259259301</v>
      </c>
      <c r="AZ758" s="23"/>
      <c r="BA758" s="3"/>
    </row>
    <row r="759" spans="1:53" s="426" customFormat="1" x14ac:dyDescent="0.2">
      <c r="A759" s="55"/>
      <c r="B759" s="10" t="s">
        <v>503</v>
      </c>
      <c r="C759" s="10"/>
      <c r="D759" s="69" t="s">
        <v>460</v>
      </c>
      <c r="E759" s="214">
        <v>16</v>
      </c>
      <c r="F759" s="214">
        <v>10</v>
      </c>
      <c r="G759" s="214">
        <v>10</v>
      </c>
      <c r="H759" s="214">
        <v>8</v>
      </c>
      <c r="I759" s="214">
        <v>11</v>
      </c>
      <c r="J759" s="10"/>
      <c r="K759" s="3"/>
      <c r="L759" s="3"/>
      <c r="M759" s="320">
        <v>2098.1</v>
      </c>
      <c r="N759" s="320">
        <v>844.97</v>
      </c>
      <c r="O759" s="320">
        <v>8146.93</v>
      </c>
      <c r="P759" s="320">
        <v>352.51</v>
      </c>
      <c r="Q759" s="320">
        <v>8716.9599999999991</v>
      </c>
      <c r="R759" s="10"/>
      <c r="S759" s="3"/>
      <c r="T759" s="3"/>
      <c r="U759" s="320">
        <v>110.426315789474</v>
      </c>
      <c r="V759" s="320">
        <v>44.4721052631579</v>
      </c>
      <c r="W759" s="320">
        <v>452.60722222222199</v>
      </c>
      <c r="X759" s="320">
        <v>18.553157894736799</v>
      </c>
      <c r="Y759" s="320">
        <v>458.78736842105297</v>
      </c>
      <c r="Z759" s="10"/>
      <c r="AA759" s="3"/>
      <c r="AB759" s="10" t="s">
        <v>551</v>
      </c>
      <c r="AC759" s="10"/>
      <c r="AD759" s="69" t="s">
        <v>157</v>
      </c>
      <c r="AE759" s="434">
        <v>19</v>
      </c>
      <c r="AF759" s="434">
        <v>9</v>
      </c>
      <c r="AG759" s="434">
        <v>6</v>
      </c>
      <c r="AH759" s="434">
        <v>7</v>
      </c>
      <c r="AI759" s="434">
        <v>7</v>
      </c>
      <c r="AJ759" s="23"/>
      <c r="AK759" s="3"/>
      <c r="AL759" s="3"/>
      <c r="AM759" s="366">
        <v>2559.85</v>
      </c>
      <c r="AN759" s="366">
        <v>623.95000000000005</v>
      </c>
      <c r="AO759" s="366">
        <v>430.49</v>
      </c>
      <c r="AP759" s="366">
        <v>846.75</v>
      </c>
      <c r="AQ759" s="366">
        <v>4378.3900000000003</v>
      </c>
      <c r="AR759" s="23"/>
      <c r="AS759" s="3"/>
      <c r="AT759" s="3"/>
      <c r="AU759" s="366">
        <v>134.72894736842099</v>
      </c>
      <c r="AV759" s="366">
        <v>32.839473684210503</v>
      </c>
      <c r="AW759" s="366">
        <v>26.905625000000001</v>
      </c>
      <c r="AX759" s="366">
        <v>44.565789473684198</v>
      </c>
      <c r="AY759" s="366">
        <v>230.44157894736799</v>
      </c>
      <c r="AZ759" s="23"/>
      <c r="BA759" s="3"/>
    </row>
    <row r="760" spans="1:53" s="426" customFormat="1" x14ac:dyDescent="0.2">
      <c r="A760" s="55"/>
      <c r="B760" s="10" t="s">
        <v>505</v>
      </c>
      <c r="C760" s="10"/>
      <c r="D760" s="69" t="s">
        <v>506</v>
      </c>
      <c r="E760" s="214">
        <v>37</v>
      </c>
      <c r="F760" s="214">
        <v>21</v>
      </c>
      <c r="G760" s="214">
        <v>13</v>
      </c>
      <c r="H760" s="214">
        <v>14</v>
      </c>
      <c r="I760" s="214">
        <v>14</v>
      </c>
      <c r="J760" s="10"/>
      <c r="K760" s="3"/>
      <c r="L760" s="3"/>
      <c r="M760" s="320">
        <v>8920.57</v>
      </c>
      <c r="N760" s="320">
        <v>3552.89</v>
      </c>
      <c r="O760" s="320">
        <v>1854.35</v>
      </c>
      <c r="P760" s="320">
        <v>2760.25</v>
      </c>
      <c r="Q760" s="320">
        <v>30395.7</v>
      </c>
      <c r="R760" s="10"/>
      <c r="S760" s="3"/>
      <c r="T760" s="3"/>
      <c r="U760" s="320">
        <v>212.394523809524</v>
      </c>
      <c r="V760" s="320">
        <v>84.592619047618996</v>
      </c>
      <c r="W760" s="320">
        <v>46.358750000000001</v>
      </c>
      <c r="X760" s="320">
        <v>67.323170731707293</v>
      </c>
      <c r="Y760" s="320">
        <v>723.70714285714303</v>
      </c>
      <c r="Z760" s="10"/>
      <c r="AA760" s="3"/>
      <c r="AB760" s="10" t="s">
        <v>693</v>
      </c>
      <c r="AC760" s="10"/>
      <c r="AD760" s="69" t="s">
        <v>349</v>
      </c>
      <c r="AE760" s="434">
        <v>9</v>
      </c>
      <c r="AF760" s="434">
        <v>6</v>
      </c>
      <c r="AG760" s="434">
        <v>6</v>
      </c>
      <c r="AH760" s="434">
        <v>6</v>
      </c>
      <c r="AI760" s="434">
        <v>6</v>
      </c>
      <c r="AJ760" s="23"/>
      <c r="AK760" s="3"/>
      <c r="AL760" s="3"/>
      <c r="AM760" s="366">
        <v>2368.35</v>
      </c>
      <c r="AN760" s="366">
        <v>298.92</v>
      </c>
      <c r="AO760" s="366">
        <v>369.96</v>
      </c>
      <c r="AP760" s="366">
        <v>395.26</v>
      </c>
      <c r="AQ760" s="366">
        <v>1629</v>
      </c>
      <c r="AR760" s="23"/>
      <c r="AS760" s="3"/>
      <c r="AT760" s="3"/>
      <c r="AU760" s="366">
        <v>263.14999999999998</v>
      </c>
      <c r="AV760" s="366">
        <v>33.213333333333303</v>
      </c>
      <c r="AW760" s="366">
        <v>41.106666666666698</v>
      </c>
      <c r="AX760" s="366">
        <v>43.9177777777778</v>
      </c>
      <c r="AY760" s="366">
        <v>181</v>
      </c>
      <c r="AZ760" s="23"/>
      <c r="BA760" s="3"/>
    </row>
    <row r="761" spans="1:53" s="426" customFormat="1" x14ac:dyDescent="0.2">
      <c r="A761" s="55"/>
      <c r="B761" s="10" t="s">
        <v>507</v>
      </c>
      <c r="C761" s="10"/>
      <c r="D761" s="69" t="s">
        <v>104</v>
      </c>
      <c r="E761" s="214">
        <v>70</v>
      </c>
      <c r="F761" s="214">
        <v>39</v>
      </c>
      <c r="G761" s="214">
        <v>30</v>
      </c>
      <c r="H761" s="214">
        <v>23</v>
      </c>
      <c r="I761" s="214">
        <v>19</v>
      </c>
      <c r="J761" s="10"/>
      <c r="K761" s="3"/>
      <c r="L761" s="3"/>
      <c r="M761" s="320">
        <v>11736.62</v>
      </c>
      <c r="N761" s="320">
        <v>2644.56</v>
      </c>
      <c r="O761" s="320">
        <v>1753.23</v>
      </c>
      <c r="P761" s="320">
        <v>1867.74</v>
      </c>
      <c r="Q761" s="320">
        <v>11893.64</v>
      </c>
      <c r="R761" s="10"/>
      <c r="S761" s="3"/>
      <c r="T761" s="3"/>
      <c r="U761" s="320">
        <v>156.48826666666699</v>
      </c>
      <c r="V761" s="320">
        <v>35.260800000000003</v>
      </c>
      <c r="W761" s="320">
        <v>24.016849315068502</v>
      </c>
      <c r="X761" s="320">
        <v>25.585479452054798</v>
      </c>
      <c r="Y761" s="320">
        <v>158.581866666667</v>
      </c>
      <c r="Z761" s="10"/>
      <c r="AA761" s="3"/>
      <c r="AB761" s="10" t="s">
        <v>552</v>
      </c>
      <c r="AC761" s="10"/>
      <c r="AD761" s="69" t="s">
        <v>553</v>
      </c>
      <c r="AE761" s="434">
        <v>1</v>
      </c>
      <c r="AF761" s="434"/>
      <c r="AG761" s="434"/>
      <c r="AH761" s="434"/>
      <c r="AI761" s="434"/>
      <c r="AJ761" s="23"/>
      <c r="AK761" s="3"/>
      <c r="AL761" s="3"/>
      <c r="AM761" s="366">
        <v>210.59</v>
      </c>
      <c r="AN761" s="366">
        <v>0</v>
      </c>
      <c r="AO761" s="366">
        <v>0</v>
      </c>
      <c r="AP761" s="366">
        <v>0</v>
      </c>
      <c r="AQ761" s="366">
        <v>0</v>
      </c>
      <c r="AR761" s="23"/>
      <c r="AS761" s="3"/>
      <c r="AT761" s="3"/>
      <c r="AU761" s="366">
        <v>210.59</v>
      </c>
      <c r="AV761" s="366">
        <v>0</v>
      </c>
      <c r="AW761" s="366">
        <v>0</v>
      </c>
      <c r="AX761" s="366">
        <v>0</v>
      </c>
      <c r="AY761" s="366">
        <v>0</v>
      </c>
      <c r="AZ761" s="23"/>
      <c r="BA761" s="3"/>
    </row>
    <row r="762" spans="1:53" s="426" customFormat="1" x14ac:dyDescent="0.2">
      <c r="A762" s="55"/>
      <c r="B762" s="10" t="s">
        <v>509</v>
      </c>
      <c r="C762" s="10"/>
      <c r="D762" s="69" t="s">
        <v>510</v>
      </c>
      <c r="E762" s="214">
        <v>1</v>
      </c>
      <c r="F762" s="214">
        <v>1</v>
      </c>
      <c r="G762" s="214">
        <v>1</v>
      </c>
      <c r="H762" s="214"/>
      <c r="I762" s="214"/>
      <c r="J762" s="10"/>
      <c r="K762" s="3"/>
      <c r="L762" s="3"/>
      <c r="M762" s="320">
        <v>270.81</v>
      </c>
      <c r="N762" s="320">
        <v>192.04</v>
      </c>
      <c r="O762" s="320">
        <v>141.36000000000001</v>
      </c>
      <c r="P762" s="320">
        <v>0</v>
      </c>
      <c r="Q762" s="320">
        <v>0</v>
      </c>
      <c r="R762" s="10"/>
      <c r="S762" s="3"/>
      <c r="T762" s="3"/>
      <c r="U762" s="320">
        <v>270.81</v>
      </c>
      <c r="V762" s="320">
        <v>192.04</v>
      </c>
      <c r="W762" s="320">
        <v>141.36000000000001</v>
      </c>
      <c r="X762" s="320">
        <v>0</v>
      </c>
      <c r="Y762" s="320">
        <v>0</v>
      </c>
      <c r="Z762" s="10"/>
      <c r="AA762" s="3"/>
      <c r="AB762" s="10" t="s">
        <v>552</v>
      </c>
      <c r="AC762" s="10"/>
      <c r="AD762" s="69" t="s">
        <v>349</v>
      </c>
      <c r="AE762" s="434">
        <v>17</v>
      </c>
      <c r="AF762" s="434">
        <v>12</v>
      </c>
      <c r="AG762" s="434">
        <v>7</v>
      </c>
      <c r="AH762" s="434"/>
      <c r="AI762" s="434">
        <v>1</v>
      </c>
      <c r="AJ762" s="23"/>
      <c r="AK762" s="3"/>
      <c r="AL762" s="3"/>
      <c r="AM762" s="366">
        <v>11400.56</v>
      </c>
      <c r="AN762" s="366">
        <v>10511.24</v>
      </c>
      <c r="AO762" s="366">
        <v>2518.04</v>
      </c>
      <c r="AP762" s="366">
        <v>0</v>
      </c>
      <c r="AQ762" s="366">
        <v>1622.82</v>
      </c>
      <c r="AR762" s="23"/>
      <c r="AS762" s="3"/>
      <c r="AT762" s="3"/>
      <c r="AU762" s="366">
        <v>518.20727272727299</v>
      </c>
      <c r="AV762" s="366">
        <v>477.78363636363599</v>
      </c>
      <c r="AW762" s="366">
        <v>119.90666666666699</v>
      </c>
      <c r="AX762" s="366">
        <v>0</v>
      </c>
      <c r="AY762" s="366">
        <v>73.764545454545498</v>
      </c>
      <c r="AZ762" s="23"/>
      <c r="BA762" s="3"/>
    </row>
    <row r="763" spans="1:53" s="426" customFormat="1" x14ac:dyDescent="0.2">
      <c r="A763" s="55"/>
      <c r="B763" s="10" t="s">
        <v>509</v>
      </c>
      <c r="C763" s="10"/>
      <c r="D763" s="69" t="s">
        <v>73</v>
      </c>
      <c r="E763" s="214">
        <v>3240</v>
      </c>
      <c r="F763" s="214">
        <v>2031</v>
      </c>
      <c r="G763" s="214">
        <v>1581</v>
      </c>
      <c r="H763" s="214">
        <v>1352</v>
      </c>
      <c r="I763" s="214">
        <v>1688</v>
      </c>
      <c r="J763" s="10"/>
      <c r="K763" s="3"/>
      <c r="L763" s="3"/>
      <c r="M763" s="320">
        <v>733171.87000000104</v>
      </c>
      <c r="N763" s="320">
        <v>320523.73</v>
      </c>
      <c r="O763" s="320">
        <v>209744.87</v>
      </c>
      <c r="P763" s="320">
        <v>203805.06999999998</v>
      </c>
      <c r="Q763" s="320">
        <v>1951133.36</v>
      </c>
      <c r="R763" s="10"/>
      <c r="S763" s="3"/>
      <c r="T763" s="3"/>
      <c r="U763" s="320">
        <v>221.65085695364252</v>
      </c>
      <c r="V763" s="320">
        <v>155.0686344370861</v>
      </c>
      <c r="W763" s="320">
        <v>119.49991477272731</v>
      </c>
      <c r="X763" s="320">
        <v>103.23619400971401</v>
      </c>
      <c r="Y763" s="320">
        <v>258.908354564756</v>
      </c>
      <c r="Z763" s="10"/>
      <c r="AA763" s="3"/>
      <c r="AB763" s="10" t="s">
        <v>556</v>
      </c>
      <c r="AC763" s="10"/>
      <c r="AD763" s="69" t="s">
        <v>102</v>
      </c>
      <c r="AE763" s="434">
        <v>13</v>
      </c>
      <c r="AF763" s="434">
        <v>7</v>
      </c>
      <c r="AG763" s="434">
        <v>6</v>
      </c>
      <c r="AH763" s="434">
        <v>5</v>
      </c>
      <c r="AI763" s="434">
        <v>5</v>
      </c>
      <c r="AJ763" s="23"/>
      <c r="AK763" s="3"/>
      <c r="AL763" s="3"/>
      <c r="AM763" s="366">
        <v>2262.92</v>
      </c>
      <c r="AN763" s="366">
        <v>614.01</v>
      </c>
      <c r="AO763" s="366">
        <v>388.75</v>
      </c>
      <c r="AP763" s="366">
        <v>348.91</v>
      </c>
      <c r="AQ763" s="366">
        <v>4833.46</v>
      </c>
      <c r="AR763" s="23"/>
      <c r="AS763" s="3"/>
      <c r="AT763" s="3"/>
      <c r="AU763" s="366">
        <v>174.070769230769</v>
      </c>
      <c r="AV763" s="366">
        <v>47.231538461538499</v>
      </c>
      <c r="AW763" s="366">
        <v>32.3958333333333</v>
      </c>
      <c r="AX763" s="366">
        <v>29.0758333333333</v>
      </c>
      <c r="AY763" s="366">
        <v>371.80461538461498</v>
      </c>
      <c r="AZ763" s="23"/>
      <c r="BA763" s="3"/>
    </row>
    <row r="764" spans="1:53" s="426" customFormat="1" x14ac:dyDescent="0.2">
      <c r="A764" s="55"/>
      <c r="B764" s="10" t="s">
        <v>511</v>
      </c>
      <c r="C764" s="10"/>
      <c r="D764" s="69" t="s">
        <v>63</v>
      </c>
      <c r="E764" s="214">
        <v>2</v>
      </c>
      <c r="F764" s="214"/>
      <c r="G764" s="214">
        <v>1</v>
      </c>
      <c r="H764" s="214">
        <v>1</v>
      </c>
      <c r="I764" s="214">
        <v>1</v>
      </c>
      <c r="J764" s="10"/>
      <c r="K764" s="3"/>
      <c r="L764" s="3"/>
      <c r="M764" s="320">
        <v>376.48</v>
      </c>
      <c r="N764" s="320">
        <v>0</v>
      </c>
      <c r="O764" s="320">
        <v>156.57</v>
      </c>
      <c r="P764" s="320">
        <v>113.74</v>
      </c>
      <c r="Q764" s="320">
        <v>1186.26</v>
      </c>
      <c r="R764" s="10"/>
      <c r="S764" s="3"/>
      <c r="T764" s="3"/>
      <c r="U764" s="320">
        <v>188.24</v>
      </c>
      <c r="V764" s="320">
        <v>0</v>
      </c>
      <c r="W764" s="320">
        <v>78.284999999999997</v>
      </c>
      <c r="X764" s="320">
        <v>56.87</v>
      </c>
      <c r="Y764" s="320">
        <v>593.13</v>
      </c>
      <c r="Z764" s="10"/>
      <c r="AA764" s="3"/>
      <c r="AB764" s="10" t="s">
        <v>721</v>
      </c>
      <c r="AC764" s="10"/>
      <c r="AD764" s="69" t="s">
        <v>107</v>
      </c>
      <c r="AE764" s="434"/>
      <c r="AF764" s="434">
        <v>3</v>
      </c>
      <c r="AG764" s="434">
        <v>2</v>
      </c>
      <c r="AH764" s="434">
        <v>1</v>
      </c>
      <c r="AI764" s="434">
        <v>1</v>
      </c>
      <c r="AJ764" s="23"/>
      <c r="AK764" s="3"/>
      <c r="AL764" s="3"/>
      <c r="AM764" s="366">
        <v>0</v>
      </c>
      <c r="AN764" s="366">
        <v>499.27</v>
      </c>
      <c r="AO764" s="366">
        <v>422.93</v>
      </c>
      <c r="AP764" s="366">
        <v>168.33</v>
      </c>
      <c r="AQ764" s="366">
        <v>900.12</v>
      </c>
      <c r="AR764" s="23"/>
      <c r="AS764" s="3"/>
      <c r="AT764" s="3"/>
      <c r="AU764" s="366">
        <v>0</v>
      </c>
      <c r="AV764" s="366">
        <v>166.42333333333301</v>
      </c>
      <c r="AW764" s="366">
        <v>140.976666666667</v>
      </c>
      <c r="AX764" s="366">
        <v>56.11</v>
      </c>
      <c r="AY764" s="366">
        <v>300.04000000000002</v>
      </c>
      <c r="AZ764" s="23"/>
      <c r="BA764" s="3"/>
    </row>
    <row r="765" spans="1:53" s="426" customFormat="1" x14ac:dyDescent="0.2">
      <c r="A765" s="55"/>
      <c r="B765" s="10" t="s">
        <v>511</v>
      </c>
      <c r="C765" s="10"/>
      <c r="D765" s="69" t="s">
        <v>65</v>
      </c>
      <c r="E765" s="214">
        <v>298</v>
      </c>
      <c r="F765" s="214">
        <v>148</v>
      </c>
      <c r="G765" s="214">
        <v>109</v>
      </c>
      <c r="H765" s="214">
        <v>86</v>
      </c>
      <c r="I765" s="214">
        <v>100</v>
      </c>
      <c r="J765" s="10"/>
      <c r="K765" s="3"/>
      <c r="L765" s="3"/>
      <c r="M765" s="320">
        <v>54931.27</v>
      </c>
      <c r="N765" s="320">
        <v>19212.23</v>
      </c>
      <c r="O765" s="320">
        <v>14699.72</v>
      </c>
      <c r="P765" s="320">
        <v>10500.35</v>
      </c>
      <c r="Q765" s="320">
        <v>62538.22</v>
      </c>
      <c r="R765" s="10"/>
      <c r="S765" s="3"/>
      <c r="T765" s="3"/>
      <c r="U765" s="320">
        <v>158.760895953757</v>
      </c>
      <c r="V765" s="320">
        <v>55.526676300578004</v>
      </c>
      <c r="W765" s="320">
        <v>43.234470588235297</v>
      </c>
      <c r="X765" s="320">
        <v>30.6132653061225</v>
      </c>
      <c r="Y765" s="320">
        <v>181.79715116279101</v>
      </c>
      <c r="Z765" s="10"/>
      <c r="AA765" s="3"/>
      <c r="AB765" s="10" t="s">
        <v>558</v>
      </c>
      <c r="AC765" s="10"/>
      <c r="AD765" s="69" t="s">
        <v>194</v>
      </c>
      <c r="AE765" s="434">
        <v>22</v>
      </c>
      <c r="AF765" s="434">
        <v>13</v>
      </c>
      <c r="AG765" s="434">
        <v>10</v>
      </c>
      <c r="AH765" s="434">
        <v>10</v>
      </c>
      <c r="AI765" s="434">
        <v>12</v>
      </c>
      <c r="AJ765" s="23"/>
      <c r="AK765" s="3"/>
      <c r="AL765" s="3"/>
      <c r="AM765" s="366">
        <v>4294.87</v>
      </c>
      <c r="AN765" s="366">
        <v>2769.61</v>
      </c>
      <c r="AO765" s="366">
        <v>1649.89</v>
      </c>
      <c r="AP765" s="366">
        <v>4698.37</v>
      </c>
      <c r="AQ765" s="366">
        <v>19753.28</v>
      </c>
      <c r="AR765" s="23"/>
      <c r="AS765" s="3"/>
      <c r="AT765" s="3"/>
      <c r="AU765" s="366">
        <v>165.187307692308</v>
      </c>
      <c r="AV765" s="366">
        <v>106.523461538462</v>
      </c>
      <c r="AW765" s="366">
        <v>71.734347826086903</v>
      </c>
      <c r="AX765" s="366">
        <v>195.76541666666699</v>
      </c>
      <c r="AY765" s="366">
        <v>759.74153846153899</v>
      </c>
      <c r="AZ765" s="23"/>
      <c r="BA765" s="3"/>
    </row>
    <row r="766" spans="1:53" s="426" customFormat="1" x14ac:dyDescent="0.2">
      <c r="A766" s="55"/>
      <c r="B766" s="10" t="s">
        <v>512</v>
      </c>
      <c r="C766" s="10"/>
      <c r="D766" s="69" t="s">
        <v>333</v>
      </c>
      <c r="E766" s="214">
        <v>38</v>
      </c>
      <c r="F766" s="214">
        <v>27</v>
      </c>
      <c r="G766" s="214">
        <v>20</v>
      </c>
      <c r="H766" s="214">
        <v>17</v>
      </c>
      <c r="I766" s="214">
        <v>15</v>
      </c>
      <c r="J766" s="10"/>
      <c r="K766" s="3"/>
      <c r="L766" s="3"/>
      <c r="M766" s="320">
        <v>5527.38</v>
      </c>
      <c r="N766" s="320">
        <v>3377.95</v>
      </c>
      <c r="O766" s="320">
        <v>1625.24</v>
      </c>
      <c r="P766" s="320">
        <v>1466.42</v>
      </c>
      <c r="Q766" s="320">
        <v>7037.73</v>
      </c>
      <c r="R766" s="10"/>
      <c r="S766" s="3"/>
      <c r="T766" s="3"/>
      <c r="U766" s="320">
        <v>131.60428571428599</v>
      </c>
      <c r="V766" s="320">
        <v>80.427380952380901</v>
      </c>
      <c r="W766" s="320">
        <v>38.696190476190502</v>
      </c>
      <c r="X766" s="320">
        <v>34.914761904761903</v>
      </c>
      <c r="Y766" s="320">
        <v>167.565</v>
      </c>
      <c r="Z766" s="10"/>
      <c r="AA766" s="3"/>
      <c r="AB766" s="10" t="s">
        <v>560</v>
      </c>
      <c r="AC766" s="10"/>
      <c r="AD766" s="69" t="s">
        <v>211</v>
      </c>
      <c r="AE766" s="434">
        <v>1</v>
      </c>
      <c r="AF766" s="434"/>
      <c r="AG766" s="434"/>
      <c r="AH766" s="434"/>
      <c r="AI766" s="434"/>
      <c r="AJ766" s="23"/>
      <c r="AK766" s="3"/>
      <c r="AL766" s="3"/>
      <c r="AM766" s="366">
        <v>181.06</v>
      </c>
      <c r="AN766" s="366">
        <v>0</v>
      </c>
      <c r="AO766" s="366">
        <v>0</v>
      </c>
      <c r="AP766" s="366">
        <v>0</v>
      </c>
      <c r="AQ766" s="366">
        <v>0</v>
      </c>
      <c r="AR766" s="23"/>
      <c r="AS766" s="3"/>
      <c r="AT766" s="3"/>
      <c r="AU766" s="366">
        <v>181.06</v>
      </c>
      <c r="AV766" s="366">
        <v>0</v>
      </c>
      <c r="AW766" s="366">
        <v>0</v>
      </c>
      <c r="AX766" s="366">
        <v>0</v>
      </c>
      <c r="AY766" s="366">
        <v>0</v>
      </c>
      <c r="AZ766" s="23"/>
      <c r="BA766" s="3"/>
    </row>
    <row r="767" spans="1:53" s="426" customFormat="1" x14ac:dyDescent="0.2">
      <c r="A767" s="55"/>
      <c r="B767" s="10" t="s">
        <v>513</v>
      </c>
      <c r="C767" s="10"/>
      <c r="D767" s="69" t="s">
        <v>369</v>
      </c>
      <c r="E767" s="214">
        <v>566</v>
      </c>
      <c r="F767" s="214">
        <v>208</v>
      </c>
      <c r="G767" s="214">
        <v>203</v>
      </c>
      <c r="H767" s="214">
        <v>316</v>
      </c>
      <c r="I767" s="214">
        <v>294</v>
      </c>
      <c r="J767" s="10"/>
      <c r="K767" s="3"/>
      <c r="L767" s="3"/>
      <c r="M767" s="320">
        <v>61964.559999999903</v>
      </c>
      <c r="N767" s="320">
        <v>18387.34</v>
      </c>
      <c r="O767" s="320">
        <v>20080.39</v>
      </c>
      <c r="P767" s="320">
        <v>41472.629999999997</v>
      </c>
      <c r="Q767" s="320">
        <v>134787.87</v>
      </c>
      <c r="R767" s="10"/>
      <c r="S767" s="3"/>
      <c r="T767" s="3"/>
      <c r="U767" s="320">
        <v>93.039879879879805</v>
      </c>
      <c r="V767" s="320">
        <v>27.6086186186186</v>
      </c>
      <c r="W767" s="320">
        <v>53.405292553191501</v>
      </c>
      <c r="X767" s="320">
        <v>63.220472560975601</v>
      </c>
      <c r="Y767" s="320">
        <v>204.53394537177499</v>
      </c>
      <c r="Z767" s="10"/>
      <c r="AA767" s="3"/>
      <c r="AB767" s="10" t="s">
        <v>561</v>
      </c>
      <c r="AC767" s="10"/>
      <c r="AD767" s="69" t="s">
        <v>227</v>
      </c>
      <c r="AE767" s="434">
        <v>27</v>
      </c>
      <c r="AF767" s="434">
        <v>11</v>
      </c>
      <c r="AG767" s="434">
        <v>6</v>
      </c>
      <c r="AH767" s="434">
        <v>5</v>
      </c>
      <c r="AI767" s="434">
        <v>3</v>
      </c>
      <c r="AJ767" s="23"/>
      <c r="AK767" s="3"/>
      <c r="AL767" s="3"/>
      <c r="AM767" s="366">
        <v>8147.16</v>
      </c>
      <c r="AN767" s="366">
        <v>1065.56</v>
      </c>
      <c r="AO767" s="366">
        <v>4617.5600000000004</v>
      </c>
      <c r="AP767" s="366">
        <v>754.93</v>
      </c>
      <c r="AQ767" s="366">
        <v>789.93</v>
      </c>
      <c r="AR767" s="23"/>
      <c r="AS767" s="3"/>
      <c r="AT767" s="3"/>
      <c r="AU767" s="366">
        <v>301.74666666666701</v>
      </c>
      <c r="AV767" s="366">
        <v>39.465185185185199</v>
      </c>
      <c r="AW767" s="366">
        <v>171.02074074074099</v>
      </c>
      <c r="AX767" s="366">
        <v>29.035769230769201</v>
      </c>
      <c r="AY767" s="366">
        <v>29.2566666666667</v>
      </c>
      <c r="AZ767" s="23"/>
      <c r="BA767" s="3"/>
    </row>
    <row r="768" spans="1:53" s="426" customFormat="1" x14ac:dyDescent="0.2">
      <c r="A768" s="55"/>
      <c r="B768" s="10" t="s">
        <v>515</v>
      </c>
      <c r="C768" s="10"/>
      <c r="D768" s="69" t="s">
        <v>516</v>
      </c>
      <c r="E768" s="214">
        <v>25</v>
      </c>
      <c r="F768" s="214">
        <v>28</v>
      </c>
      <c r="G768" s="214">
        <v>24</v>
      </c>
      <c r="H768" s="214">
        <v>24</v>
      </c>
      <c r="I768" s="214">
        <v>30</v>
      </c>
      <c r="J768" s="10"/>
      <c r="K768" s="3"/>
      <c r="L768" s="3"/>
      <c r="M768" s="320">
        <v>4343.04</v>
      </c>
      <c r="N768" s="320">
        <v>3819.92</v>
      </c>
      <c r="O768" s="320">
        <v>2727.93</v>
      </c>
      <c r="P768" s="320">
        <v>3423.32</v>
      </c>
      <c r="Q768" s="320">
        <v>19211.830000000002</v>
      </c>
      <c r="R768" s="10"/>
      <c r="S768" s="3"/>
      <c r="T768" s="3"/>
      <c r="U768" s="320">
        <v>81.944150943396195</v>
      </c>
      <c r="V768" s="320">
        <v>72.073962264150893</v>
      </c>
      <c r="W768" s="320">
        <v>51.470377358490602</v>
      </c>
      <c r="X768" s="320">
        <v>64.590943396226393</v>
      </c>
      <c r="Y768" s="320">
        <v>362.48735849056601</v>
      </c>
      <c r="Z768" s="10"/>
      <c r="AA768" s="3"/>
      <c r="AB768" s="10" t="s">
        <v>564</v>
      </c>
      <c r="AC768" s="10"/>
      <c r="AD768" s="69" t="s">
        <v>75</v>
      </c>
      <c r="AE768" s="434">
        <v>71</v>
      </c>
      <c r="AF768" s="434">
        <v>38</v>
      </c>
      <c r="AG768" s="434">
        <v>25</v>
      </c>
      <c r="AH768" s="434">
        <v>19</v>
      </c>
      <c r="AI768" s="434">
        <v>18</v>
      </c>
      <c r="AJ768" s="23"/>
      <c r="AK768" s="3"/>
      <c r="AL768" s="3"/>
      <c r="AM768" s="366">
        <v>29082.959999999999</v>
      </c>
      <c r="AN768" s="366">
        <v>7748.8</v>
      </c>
      <c r="AO768" s="366">
        <v>14617.14</v>
      </c>
      <c r="AP768" s="366">
        <v>2139.59</v>
      </c>
      <c r="AQ768" s="366">
        <v>6422.01</v>
      </c>
      <c r="AR768" s="23"/>
      <c r="AS768" s="3"/>
      <c r="AT768" s="3"/>
      <c r="AU768" s="366">
        <v>403.93</v>
      </c>
      <c r="AV768" s="366">
        <v>107.62222222222201</v>
      </c>
      <c r="AW768" s="366">
        <v>214.957941176471</v>
      </c>
      <c r="AX768" s="366">
        <v>31.008550724637701</v>
      </c>
      <c r="AY768" s="366">
        <v>89.194583333333298</v>
      </c>
      <c r="AZ768" s="23"/>
      <c r="BA768" s="3"/>
    </row>
    <row r="769" spans="1:53" s="426" customFormat="1" x14ac:dyDescent="0.2">
      <c r="A769" s="55"/>
      <c r="B769" s="10" t="s">
        <v>518</v>
      </c>
      <c r="C769" s="10"/>
      <c r="D769" s="69" t="s">
        <v>324</v>
      </c>
      <c r="E769" s="214"/>
      <c r="F769" s="214"/>
      <c r="G769" s="214"/>
      <c r="H769" s="214"/>
      <c r="I769" s="214">
        <v>1</v>
      </c>
      <c r="J769" s="10"/>
      <c r="K769" s="3"/>
      <c r="L769" s="3"/>
      <c r="M769" s="320">
        <v>0</v>
      </c>
      <c r="N769" s="320">
        <v>0</v>
      </c>
      <c r="O769" s="320"/>
      <c r="P769" s="320"/>
      <c r="Q769" s="320">
        <v>53.95</v>
      </c>
      <c r="R769" s="10"/>
      <c r="S769" s="3"/>
      <c r="T769" s="3"/>
      <c r="U769" s="320">
        <v>0</v>
      </c>
      <c r="V769" s="320">
        <v>0</v>
      </c>
      <c r="W769" s="320"/>
      <c r="X769" s="320"/>
      <c r="Y769" s="320">
        <v>53.95</v>
      </c>
      <c r="Z769" s="10"/>
      <c r="AA769" s="3"/>
      <c r="AB769" s="10" t="s">
        <v>566</v>
      </c>
      <c r="AC769" s="10"/>
      <c r="AD769" s="69" t="s">
        <v>86</v>
      </c>
      <c r="AE769" s="434">
        <v>44</v>
      </c>
      <c r="AF769" s="434">
        <v>20</v>
      </c>
      <c r="AG769" s="434">
        <v>11</v>
      </c>
      <c r="AH769" s="434">
        <v>8</v>
      </c>
      <c r="AI769" s="434">
        <v>8</v>
      </c>
      <c r="AJ769" s="23"/>
      <c r="AK769" s="3"/>
      <c r="AL769" s="3"/>
      <c r="AM769" s="366">
        <v>8942.1200000000008</v>
      </c>
      <c r="AN769" s="366">
        <v>1669.45</v>
      </c>
      <c r="AO769" s="366">
        <v>579.46</v>
      </c>
      <c r="AP769" s="366">
        <v>388.17</v>
      </c>
      <c r="AQ769" s="366">
        <v>2413.39</v>
      </c>
      <c r="AR769" s="23"/>
      <c r="AS769" s="3"/>
      <c r="AT769" s="3"/>
      <c r="AU769" s="366">
        <v>190.25787234042599</v>
      </c>
      <c r="AV769" s="366">
        <v>35.520212765957403</v>
      </c>
      <c r="AW769" s="366">
        <v>12.876888888888899</v>
      </c>
      <c r="AX769" s="366">
        <v>8.6259999999999994</v>
      </c>
      <c r="AY769" s="366">
        <v>51.348723404255303</v>
      </c>
      <c r="AZ769" s="23"/>
      <c r="BA769" s="3"/>
    </row>
    <row r="770" spans="1:53" s="426" customFormat="1" x14ac:dyDescent="0.2">
      <c r="A770" s="55"/>
      <c r="B770" s="10" t="s">
        <v>520</v>
      </c>
      <c r="C770" s="10"/>
      <c r="D770" s="69" t="s">
        <v>225</v>
      </c>
      <c r="E770" s="214">
        <v>39</v>
      </c>
      <c r="F770" s="214">
        <v>28</v>
      </c>
      <c r="G770" s="214">
        <v>21</v>
      </c>
      <c r="H770" s="214">
        <v>16</v>
      </c>
      <c r="I770" s="214">
        <v>20</v>
      </c>
      <c r="J770" s="10"/>
      <c r="K770" s="3"/>
      <c r="L770" s="3"/>
      <c r="M770" s="320">
        <v>8184.88</v>
      </c>
      <c r="N770" s="320">
        <v>4883.8900000000003</v>
      </c>
      <c r="O770" s="320">
        <v>3181.91</v>
      </c>
      <c r="P770" s="320">
        <v>3118.28</v>
      </c>
      <c r="Q770" s="320">
        <v>15195.05</v>
      </c>
      <c r="R770" s="10"/>
      <c r="S770" s="3"/>
      <c r="T770" s="3"/>
      <c r="U770" s="320">
        <v>136.41466666666699</v>
      </c>
      <c r="V770" s="320">
        <v>81.398166666666697</v>
      </c>
      <c r="W770" s="320">
        <v>56.819821428571402</v>
      </c>
      <c r="X770" s="320">
        <v>52.8522033898305</v>
      </c>
      <c r="Y770" s="320">
        <v>257.54322033898302</v>
      </c>
      <c r="Z770" s="10"/>
      <c r="AA770" s="3"/>
      <c r="AB770" s="10" t="s">
        <v>570</v>
      </c>
      <c r="AC770" s="10"/>
      <c r="AD770" s="69" t="s">
        <v>120</v>
      </c>
      <c r="AE770" s="434">
        <v>12</v>
      </c>
      <c r="AF770" s="434">
        <v>3</v>
      </c>
      <c r="AG770" s="434">
        <v>3</v>
      </c>
      <c r="AH770" s="434">
        <v>3</v>
      </c>
      <c r="AI770" s="434">
        <v>4</v>
      </c>
      <c r="AJ770" s="23"/>
      <c r="AK770" s="3"/>
      <c r="AL770" s="3"/>
      <c r="AM770" s="366">
        <v>608.63</v>
      </c>
      <c r="AN770" s="366">
        <v>46.79</v>
      </c>
      <c r="AO770" s="366">
        <v>43.44</v>
      </c>
      <c r="AP770" s="366">
        <v>41.88</v>
      </c>
      <c r="AQ770" s="366">
        <v>595.62</v>
      </c>
      <c r="AR770" s="23"/>
      <c r="AS770" s="3"/>
      <c r="AT770" s="3"/>
      <c r="AU770" s="366">
        <v>46.817692307692298</v>
      </c>
      <c r="AV770" s="366">
        <v>3.5992307692307701</v>
      </c>
      <c r="AW770" s="366">
        <v>3.62</v>
      </c>
      <c r="AX770" s="366">
        <v>3.2215384615384601</v>
      </c>
      <c r="AY770" s="366">
        <v>45.816923076923104</v>
      </c>
      <c r="AZ770" s="23"/>
      <c r="BA770" s="3"/>
    </row>
    <row r="771" spans="1:53" s="426" customFormat="1" x14ac:dyDescent="0.2">
      <c r="A771" s="3"/>
      <c r="B771" s="10" t="s">
        <v>688</v>
      </c>
      <c r="C771" s="10"/>
      <c r="D771" s="69" t="s">
        <v>88</v>
      </c>
      <c r="E771" s="214">
        <v>17</v>
      </c>
      <c r="F771" s="214">
        <v>12</v>
      </c>
      <c r="G771" s="214">
        <v>7</v>
      </c>
      <c r="H771" s="214">
        <v>5</v>
      </c>
      <c r="I771" s="214">
        <v>4</v>
      </c>
      <c r="J771" s="10"/>
      <c r="K771" s="3"/>
      <c r="L771" s="3"/>
      <c r="M771" s="320">
        <v>3412.32</v>
      </c>
      <c r="N771" s="320">
        <v>1149.58</v>
      </c>
      <c r="O771" s="320">
        <v>846.64</v>
      </c>
      <c r="P771" s="320">
        <v>604.21</v>
      </c>
      <c r="Q771" s="320">
        <v>2959.49</v>
      </c>
      <c r="R771" s="10"/>
      <c r="S771" s="3"/>
      <c r="T771" s="3"/>
      <c r="U771" s="320">
        <v>155.10545454545499</v>
      </c>
      <c r="V771" s="320">
        <v>52.253636363636403</v>
      </c>
      <c r="W771" s="320">
        <v>38.4836363636364</v>
      </c>
      <c r="X771" s="320">
        <v>27.464090909090899</v>
      </c>
      <c r="Y771" s="320">
        <v>134.52227272727299</v>
      </c>
      <c r="Z771" s="10"/>
      <c r="AA771" s="3"/>
      <c r="AB771" s="10" t="s">
        <v>571</v>
      </c>
      <c r="AC771" s="10"/>
      <c r="AD771" s="69" t="s">
        <v>572</v>
      </c>
      <c r="AE771" s="434">
        <v>4</v>
      </c>
      <c r="AF771" s="434">
        <v>3</v>
      </c>
      <c r="AG771" s="434">
        <v>2</v>
      </c>
      <c r="AH771" s="434">
        <v>1</v>
      </c>
      <c r="AI771" s="434">
        <v>1</v>
      </c>
      <c r="AJ771" s="23"/>
      <c r="AK771" s="3"/>
      <c r="AL771" s="3"/>
      <c r="AM771" s="366">
        <v>1093.27</v>
      </c>
      <c r="AN771" s="366">
        <v>598.1</v>
      </c>
      <c r="AO771" s="366">
        <v>78.17</v>
      </c>
      <c r="AP771" s="366">
        <v>28.69</v>
      </c>
      <c r="AQ771" s="366">
        <v>29.97</v>
      </c>
      <c r="AR771" s="23"/>
      <c r="AS771" s="3"/>
      <c r="AT771" s="3"/>
      <c r="AU771" s="366">
        <v>273.3175</v>
      </c>
      <c r="AV771" s="366">
        <v>149.52500000000001</v>
      </c>
      <c r="AW771" s="366">
        <v>19.5425</v>
      </c>
      <c r="AX771" s="366">
        <v>7.1725000000000003</v>
      </c>
      <c r="AY771" s="366">
        <v>7.4924999999999997</v>
      </c>
      <c r="AZ771" s="23"/>
      <c r="BA771" s="3"/>
    </row>
    <row r="772" spans="1:53" s="426" customFormat="1" x14ac:dyDescent="0.2">
      <c r="A772" s="3"/>
      <c r="B772" s="10" t="s">
        <v>589</v>
      </c>
      <c r="C772" s="10"/>
      <c r="D772" s="69" t="s">
        <v>105</v>
      </c>
      <c r="E772" s="214">
        <v>1</v>
      </c>
      <c r="F772" s="214">
        <v>1</v>
      </c>
      <c r="G772" s="214">
        <v>1</v>
      </c>
      <c r="H772" s="214">
        <v>1</v>
      </c>
      <c r="I772" s="214">
        <v>1</v>
      </c>
      <c r="J772" s="10"/>
      <c r="K772" s="3"/>
      <c r="L772" s="3"/>
      <c r="M772" s="320">
        <v>108.91</v>
      </c>
      <c r="N772" s="320">
        <v>41.35</v>
      </c>
      <c r="O772" s="320">
        <v>26.09</v>
      </c>
      <c r="P772" s="320">
        <v>37.04</v>
      </c>
      <c r="Q772" s="320">
        <v>468.51</v>
      </c>
      <c r="R772" s="10"/>
      <c r="S772" s="3"/>
      <c r="T772" s="3"/>
      <c r="U772" s="320">
        <v>108.91</v>
      </c>
      <c r="V772" s="320">
        <v>41.35</v>
      </c>
      <c r="W772" s="320">
        <v>26.09</v>
      </c>
      <c r="X772" s="320">
        <v>37.04</v>
      </c>
      <c r="Y772" s="320">
        <v>468.51</v>
      </c>
      <c r="Z772" s="10"/>
      <c r="AA772" s="3"/>
      <c r="AB772" s="10" t="s">
        <v>573</v>
      </c>
      <c r="AC772" s="10"/>
      <c r="AD772" s="69" t="s">
        <v>167</v>
      </c>
      <c r="AE772" s="434">
        <v>231</v>
      </c>
      <c r="AF772" s="434">
        <v>105</v>
      </c>
      <c r="AG772" s="434">
        <v>79</v>
      </c>
      <c r="AH772" s="434">
        <v>78</v>
      </c>
      <c r="AI772" s="434">
        <v>80</v>
      </c>
      <c r="AJ772" s="23"/>
      <c r="AK772" s="3"/>
      <c r="AL772" s="3"/>
      <c r="AM772" s="366">
        <v>94523.94</v>
      </c>
      <c r="AN772" s="366">
        <v>18976.36</v>
      </c>
      <c r="AO772" s="366">
        <v>13253.23</v>
      </c>
      <c r="AP772" s="366">
        <v>18491.22</v>
      </c>
      <c r="AQ772" s="366">
        <v>82807.539999999994</v>
      </c>
      <c r="AR772" s="23"/>
      <c r="AS772" s="3"/>
      <c r="AT772" s="3"/>
      <c r="AU772" s="366">
        <v>387.39319672131103</v>
      </c>
      <c r="AV772" s="366">
        <v>77.771967213114806</v>
      </c>
      <c r="AW772" s="366">
        <v>62.221737089201902</v>
      </c>
      <c r="AX772" s="366">
        <v>79.361459227467805</v>
      </c>
      <c r="AY772" s="366">
        <v>340.77176954732499</v>
      </c>
      <c r="AZ772" s="23"/>
      <c r="BA772" s="3"/>
    </row>
    <row r="773" spans="1:53" s="426" customFormat="1" x14ac:dyDescent="0.2">
      <c r="A773" s="3"/>
      <c r="B773" s="10" t="s">
        <v>523</v>
      </c>
      <c r="C773" s="10"/>
      <c r="D773" s="69" t="s">
        <v>86</v>
      </c>
      <c r="E773" s="214">
        <v>10</v>
      </c>
      <c r="F773" s="214">
        <v>4</v>
      </c>
      <c r="G773" s="214">
        <v>2</v>
      </c>
      <c r="H773" s="214">
        <v>2</v>
      </c>
      <c r="I773" s="214">
        <v>3</v>
      </c>
      <c r="J773" s="10"/>
      <c r="K773" s="3"/>
      <c r="L773" s="3"/>
      <c r="M773" s="320">
        <v>1933.71</v>
      </c>
      <c r="N773" s="320">
        <v>356.33</v>
      </c>
      <c r="O773" s="320">
        <v>88.09</v>
      </c>
      <c r="P773" s="320">
        <v>86.04</v>
      </c>
      <c r="Q773" s="320">
        <v>1630.4</v>
      </c>
      <c r="R773" s="10"/>
      <c r="S773" s="3"/>
      <c r="T773" s="3"/>
      <c r="U773" s="320">
        <v>175.791818181818</v>
      </c>
      <c r="V773" s="320">
        <v>32.393636363636404</v>
      </c>
      <c r="W773" s="320">
        <v>8.8089999999999993</v>
      </c>
      <c r="X773" s="320">
        <v>8.6039999999999992</v>
      </c>
      <c r="Y773" s="320">
        <v>148.21818181818199</v>
      </c>
      <c r="Z773" s="10"/>
      <c r="AA773" s="3"/>
      <c r="AB773" s="10" t="s">
        <v>575</v>
      </c>
      <c r="AC773" s="10"/>
      <c r="AD773" s="69" t="s">
        <v>179</v>
      </c>
      <c r="AE773" s="434">
        <v>219</v>
      </c>
      <c r="AF773" s="434">
        <v>115</v>
      </c>
      <c r="AG773" s="434">
        <v>83</v>
      </c>
      <c r="AH773" s="434">
        <v>65</v>
      </c>
      <c r="AI773" s="434">
        <v>56</v>
      </c>
      <c r="AJ773" s="23"/>
      <c r="AK773" s="3"/>
      <c r="AL773" s="3"/>
      <c r="AM773" s="366">
        <v>97549.6899999999</v>
      </c>
      <c r="AN773" s="366">
        <v>23171.48</v>
      </c>
      <c r="AO773" s="366">
        <v>15028.76</v>
      </c>
      <c r="AP773" s="366">
        <v>7959.21</v>
      </c>
      <c r="AQ773" s="366">
        <v>45315.93</v>
      </c>
      <c r="AR773" s="23"/>
      <c r="AS773" s="3"/>
      <c r="AT773" s="3"/>
      <c r="AU773" s="366">
        <v>427.84951754385901</v>
      </c>
      <c r="AV773" s="366">
        <v>101.629298245614</v>
      </c>
      <c r="AW773" s="366">
        <v>67.092678571428607</v>
      </c>
      <c r="AX773" s="366">
        <v>35.6915246636771</v>
      </c>
      <c r="AY773" s="366">
        <v>200.51296460176999</v>
      </c>
      <c r="AZ773" s="23"/>
      <c r="BA773" s="3"/>
    </row>
    <row r="774" spans="1:53" s="426" customFormat="1" x14ac:dyDescent="0.2">
      <c r="A774" s="3"/>
      <c r="B774" s="10" t="s">
        <v>524</v>
      </c>
      <c r="C774" s="10"/>
      <c r="D774" s="69" t="s">
        <v>127</v>
      </c>
      <c r="E774" s="214">
        <v>7</v>
      </c>
      <c r="F774" s="214">
        <v>4</v>
      </c>
      <c r="G774" s="214">
        <v>4</v>
      </c>
      <c r="H774" s="214">
        <v>3</v>
      </c>
      <c r="I774" s="214">
        <v>5</v>
      </c>
      <c r="J774" s="10"/>
      <c r="K774" s="3"/>
      <c r="L774" s="3"/>
      <c r="M774" s="320">
        <v>915.65</v>
      </c>
      <c r="N774" s="320">
        <v>523.11</v>
      </c>
      <c r="O774" s="320">
        <v>336.38</v>
      </c>
      <c r="P774" s="320">
        <v>260.95</v>
      </c>
      <c r="Q774" s="320">
        <v>4702.76</v>
      </c>
      <c r="R774" s="10"/>
      <c r="S774" s="3"/>
      <c r="T774" s="3"/>
      <c r="U774" s="320">
        <v>101.73888888888899</v>
      </c>
      <c r="V774" s="320">
        <v>58.123333333333299</v>
      </c>
      <c r="W774" s="320">
        <v>37.3755555555556</v>
      </c>
      <c r="X774" s="320">
        <v>28.994444444444401</v>
      </c>
      <c r="Y774" s="320">
        <v>522.52888888888901</v>
      </c>
      <c r="Z774" s="10"/>
      <c r="AA774" s="3"/>
      <c r="AB774" s="10" t="s">
        <v>576</v>
      </c>
      <c r="AC774" s="10"/>
      <c r="AD774" s="69" t="s">
        <v>287</v>
      </c>
      <c r="AE774" s="434">
        <v>8</v>
      </c>
      <c r="AF774" s="434">
        <v>4</v>
      </c>
      <c r="AG774" s="434">
        <v>4</v>
      </c>
      <c r="AH774" s="434">
        <v>5</v>
      </c>
      <c r="AI774" s="434">
        <v>5</v>
      </c>
      <c r="AJ774" s="23"/>
      <c r="AK774" s="3"/>
      <c r="AL774" s="3"/>
      <c r="AM774" s="366">
        <v>232.57</v>
      </c>
      <c r="AN774" s="366">
        <v>93.89</v>
      </c>
      <c r="AO774" s="366">
        <v>134.74</v>
      </c>
      <c r="AP774" s="366">
        <v>201.95</v>
      </c>
      <c r="AQ774" s="366">
        <v>1028.53</v>
      </c>
      <c r="AR774" s="23"/>
      <c r="AS774" s="3"/>
      <c r="AT774" s="3"/>
      <c r="AU774" s="366">
        <v>25.8411111111111</v>
      </c>
      <c r="AV774" s="366">
        <v>10.432222222222199</v>
      </c>
      <c r="AW774" s="366">
        <v>14.971111111111099</v>
      </c>
      <c r="AX774" s="366">
        <v>22.438888888888901</v>
      </c>
      <c r="AY774" s="366">
        <v>114.281111111111</v>
      </c>
      <c r="AZ774" s="23"/>
      <c r="BA774" s="3"/>
    </row>
    <row r="775" spans="1:53" s="426" customFormat="1" x14ac:dyDescent="0.2">
      <c r="A775" s="3"/>
      <c r="B775" s="10" t="s">
        <v>525</v>
      </c>
      <c r="C775" s="10"/>
      <c r="D775" s="69" t="s">
        <v>77</v>
      </c>
      <c r="E775" s="214">
        <v>67</v>
      </c>
      <c r="F775" s="214">
        <v>36</v>
      </c>
      <c r="G775" s="214">
        <v>26</v>
      </c>
      <c r="H775" s="214">
        <v>23</v>
      </c>
      <c r="I775" s="214">
        <v>30</v>
      </c>
      <c r="J775" s="10"/>
      <c r="K775" s="3"/>
      <c r="L775" s="3"/>
      <c r="M775" s="320">
        <v>13134.37</v>
      </c>
      <c r="N775" s="320">
        <v>4611.62</v>
      </c>
      <c r="O775" s="320">
        <v>2391.1999999999998</v>
      </c>
      <c r="P775" s="320">
        <v>3914.24</v>
      </c>
      <c r="Q775" s="320">
        <v>24781.96</v>
      </c>
      <c r="R775" s="10"/>
      <c r="S775" s="3"/>
      <c r="T775" s="3"/>
      <c r="U775" s="320">
        <v>166.25784810126601</v>
      </c>
      <c r="V775" s="320">
        <v>58.374936708860801</v>
      </c>
      <c r="W775" s="320">
        <v>33.211111111111101</v>
      </c>
      <c r="X775" s="320">
        <v>50.834285714285699</v>
      </c>
      <c r="Y775" s="320">
        <v>313.69569620253202</v>
      </c>
      <c r="Z775" s="10"/>
      <c r="AA775" s="3"/>
      <c r="AB775" s="10" t="s">
        <v>697</v>
      </c>
      <c r="AC775" s="10"/>
      <c r="AD775" s="69" t="s">
        <v>578</v>
      </c>
      <c r="AE775" s="434">
        <v>18</v>
      </c>
      <c r="AF775" s="434">
        <v>15</v>
      </c>
      <c r="AG775" s="434">
        <v>11</v>
      </c>
      <c r="AH775" s="434">
        <v>9</v>
      </c>
      <c r="AI775" s="434">
        <v>8</v>
      </c>
      <c r="AJ775" s="23"/>
      <c r="AK775" s="3"/>
      <c r="AL775" s="3"/>
      <c r="AM775" s="366">
        <v>6629.37</v>
      </c>
      <c r="AN775" s="366">
        <v>1923.56</v>
      </c>
      <c r="AO775" s="366">
        <v>1145.17</v>
      </c>
      <c r="AP775" s="366">
        <v>1324.68</v>
      </c>
      <c r="AQ775" s="366">
        <v>65600.27</v>
      </c>
      <c r="AR775" s="23"/>
      <c r="AS775" s="3"/>
      <c r="AT775" s="3"/>
      <c r="AU775" s="366">
        <v>368.29833333333301</v>
      </c>
      <c r="AV775" s="366">
        <v>106.864444444444</v>
      </c>
      <c r="AW775" s="366">
        <v>71.573125000000005</v>
      </c>
      <c r="AX775" s="366">
        <v>77.922352941176499</v>
      </c>
      <c r="AY775" s="366">
        <v>3644.4594444444401</v>
      </c>
      <c r="AZ775" s="23"/>
      <c r="BA775" s="3"/>
    </row>
    <row r="776" spans="1:53" s="426" customFormat="1" x14ac:dyDescent="0.2">
      <c r="A776" s="3"/>
      <c r="B776" s="10" t="s">
        <v>526</v>
      </c>
      <c r="C776" s="10"/>
      <c r="D776" s="69" t="s">
        <v>527</v>
      </c>
      <c r="E776" s="214">
        <v>59</v>
      </c>
      <c r="F776" s="214">
        <v>9</v>
      </c>
      <c r="G776" s="214">
        <v>25</v>
      </c>
      <c r="H776" s="214">
        <v>23</v>
      </c>
      <c r="I776" s="214">
        <v>10</v>
      </c>
      <c r="J776" s="10"/>
      <c r="K776" s="3"/>
      <c r="L776" s="3"/>
      <c r="M776" s="320">
        <v>8071.83</v>
      </c>
      <c r="N776" s="320">
        <v>431.17</v>
      </c>
      <c r="O776" s="320">
        <v>1534.45</v>
      </c>
      <c r="P776" s="320">
        <v>1969.95</v>
      </c>
      <c r="Q776" s="320">
        <v>5365.13</v>
      </c>
      <c r="R776" s="10"/>
      <c r="S776" s="3"/>
      <c r="T776" s="3"/>
      <c r="U776" s="320">
        <v>132.32508196721301</v>
      </c>
      <c r="V776" s="320">
        <v>7.0683606557376999</v>
      </c>
      <c r="W776" s="320">
        <v>34.098888888888901</v>
      </c>
      <c r="X776" s="320">
        <v>33.964655172413799</v>
      </c>
      <c r="Y776" s="320">
        <v>94.125087719298193</v>
      </c>
      <c r="Z776" s="10"/>
      <c r="AA776" s="3"/>
      <c r="AB776" s="10" t="s">
        <v>579</v>
      </c>
      <c r="AC776" s="10"/>
      <c r="AD776" s="69" t="s">
        <v>127</v>
      </c>
      <c r="AE776" s="434">
        <v>42</v>
      </c>
      <c r="AF776" s="434">
        <v>29</v>
      </c>
      <c r="AG776" s="434">
        <v>21</v>
      </c>
      <c r="AH776" s="434">
        <v>20</v>
      </c>
      <c r="AI776" s="434">
        <v>21</v>
      </c>
      <c r="AJ776" s="23"/>
      <c r="AK776" s="3"/>
      <c r="AL776" s="3"/>
      <c r="AM776" s="366">
        <v>17210.080000000002</v>
      </c>
      <c r="AN776" s="366">
        <v>2351.88</v>
      </c>
      <c r="AO776" s="366">
        <v>1619.72</v>
      </c>
      <c r="AP776" s="366">
        <v>1286.2</v>
      </c>
      <c r="AQ776" s="366">
        <v>4538.7299999999996</v>
      </c>
      <c r="AR776" s="23"/>
      <c r="AS776" s="3"/>
      <c r="AT776" s="3"/>
      <c r="AU776" s="366">
        <v>366.17191489361699</v>
      </c>
      <c r="AV776" s="366">
        <v>50.04</v>
      </c>
      <c r="AW776" s="366">
        <v>37.667906976744199</v>
      </c>
      <c r="AX776" s="366">
        <v>28.5822222222222</v>
      </c>
      <c r="AY776" s="366">
        <v>96.568723404255294</v>
      </c>
      <c r="AZ776" s="23"/>
      <c r="BA776" s="3"/>
    </row>
    <row r="777" spans="1:53" s="426" customFormat="1" x14ac:dyDescent="0.2">
      <c r="A777" s="3"/>
      <c r="B777" s="10" t="s">
        <v>528</v>
      </c>
      <c r="C777" s="10"/>
      <c r="D777" s="69" t="s">
        <v>145</v>
      </c>
      <c r="E777" s="214">
        <v>5</v>
      </c>
      <c r="F777" s="214">
        <v>3</v>
      </c>
      <c r="G777" s="214">
        <v>2</v>
      </c>
      <c r="H777" s="214">
        <v>2</v>
      </c>
      <c r="I777" s="214"/>
      <c r="J777" s="10"/>
      <c r="K777" s="3"/>
      <c r="L777" s="3"/>
      <c r="M777" s="320">
        <v>1508.99</v>
      </c>
      <c r="N777" s="320">
        <v>369.08</v>
      </c>
      <c r="O777" s="320">
        <v>223.01</v>
      </c>
      <c r="P777" s="320">
        <v>61.33</v>
      </c>
      <c r="Q777" s="320">
        <v>0</v>
      </c>
      <c r="R777" s="10"/>
      <c r="S777" s="3"/>
      <c r="T777" s="3"/>
      <c r="U777" s="320">
        <v>301.798</v>
      </c>
      <c r="V777" s="320">
        <v>73.816000000000003</v>
      </c>
      <c r="W777" s="320">
        <v>44.601999999999997</v>
      </c>
      <c r="X777" s="320">
        <v>12.266</v>
      </c>
      <c r="Y777" s="320">
        <v>0</v>
      </c>
      <c r="Z777" s="10"/>
      <c r="AA777" s="3"/>
      <c r="AB777" s="10" t="s">
        <v>583</v>
      </c>
      <c r="AC777" s="10"/>
      <c r="AD777" s="69" t="s">
        <v>229</v>
      </c>
      <c r="AE777" s="434">
        <v>1</v>
      </c>
      <c r="AF777" s="434"/>
      <c r="AG777" s="434"/>
      <c r="AH777" s="434"/>
      <c r="AI777" s="434"/>
      <c r="AJ777" s="23"/>
      <c r="AK777" s="3"/>
      <c r="AL777" s="3"/>
      <c r="AM777" s="366">
        <v>100.54</v>
      </c>
      <c r="AN777" s="366">
        <v>0</v>
      </c>
      <c r="AO777" s="366">
        <v>0</v>
      </c>
      <c r="AP777" s="366">
        <v>0</v>
      </c>
      <c r="AQ777" s="366">
        <v>0</v>
      </c>
      <c r="AR777" s="23"/>
      <c r="AS777" s="3"/>
      <c r="AT777" s="3"/>
      <c r="AU777" s="366">
        <v>100.54</v>
      </c>
      <c r="AV777" s="366">
        <v>0</v>
      </c>
      <c r="AW777" s="366">
        <v>0</v>
      </c>
      <c r="AX777" s="366">
        <v>0</v>
      </c>
      <c r="AY777" s="366">
        <v>0</v>
      </c>
      <c r="AZ777" s="23"/>
      <c r="BA777" s="3"/>
    </row>
    <row r="778" spans="1:53" s="426" customFormat="1" x14ac:dyDescent="0.2">
      <c r="A778" s="3"/>
      <c r="B778" s="10" t="s">
        <v>529</v>
      </c>
      <c r="C778" s="10"/>
      <c r="D778" s="69" t="s">
        <v>501</v>
      </c>
      <c r="E778" s="214">
        <v>406</v>
      </c>
      <c r="F778" s="214">
        <v>272</v>
      </c>
      <c r="G778" s="214">
        <v>214</v>
      </c>
      <c r="H778" s="214">
        <v>181</v>
      </c>
      <c r="I778" s="214">
        <v>214</v>
      </c>
      <c r="J778" s="10"/>
      <c r="K778" s="3"/>
      <c r="L778" s="3"/>
      <c r="M778" s="320">
        <v>70845.459999999905</v>
      </c>
      <c r="N778" s="320">
        <v>33468.46</v>
      </c>
      <c r="O778" s="320">
        <v>20821.95</v>
      </c>
      <c r="P778" s="320">
        <v>23007.62</v>
      </c>
      <c r="Q778" s="320">
        <v>150925.82999999999</v>
      </c>
      <c r="R778" s="10"/>
      <c r="S778" s="3"/>
      <c r="T778" s="3"/>
      <c r="U778" s="320">
        <v>154.01186956521701</v>
      </c>
      <c r="V778" s="320">
        <v>72.757521739130397</v>
      </c>
      <c r="W778" s="320">
        <v>46.271000000000001</v>
      </c>
      <c r="X778" s="320">
        <v>51.014678492239497</v>
      </c>
      <c r="Y778" s="320">
        <v>329.532379912664</v>
      </c>
      <c r="Z778" s="10"/>
      <c r="AA778" s="3"/>
      <c r="AB778" s="10" t="s">
        <v>583</v>
      </c>
      <c r="AC778" s="10"/>
      <c r="AD778" s="69" t="s">
        <v>460</v>
      </c>
      <c r="AE778" s="434">
        <v>68</v>
      </c>
      <c r="AF778" s="434">
        <v>32</v>
      </c>
      <c r="AG778" s="434">
        <v>19</v>
      </c>
      <c r="AH778" s="434">
        <v>14</v>
      </c>
      <c r="AI778" s="434">
        <v>11</v>
      </c>
      <c r="AJ778" s="23"/>
      <c r="AK778" s="3"/>
      <c r="AL778" s="3"/>
      <c r="AM778" s="366">
        <v>29857.41</v>
      </c>
      <c r="AN778" s="366">
        <v>14210</v>
      </c>
      <c r="AO778" s="366">
        <v>6503.78</v>
      </c>
      <c r="AP778" s="366">
        <v>931.07</v>
      </c>
      <c r="AQ778" s="366">
        <v>4044.29</v>
      </c>
      <c r="AR778" s="23"/>
      <c r="AS778" s="3"/>
      <c r="AT778" s="3"/>
      <c r="AU778" s="366">
        <v>426.53442857142898</v>
      </c>
      <c r="AV778" s="366">
        <v>203</v>
      </c>
      <c r="AW778" s="366">
        <v>94.257681159420301</v>
      </c>
      <c r="AX778" s="366">
        <v>13.8965671641791</v>
      </c>
      <c r="AY778" s="366">
        <v>58.612898550724601</v>
      </c>
      <c r="AZ778" s="23"/>
      <c r="BA778" s="3"/>
    </row>
    <row r="779" spans="1:53" s="426" customFormat="1" x14ac:dyDescent="0.2">
      <c r="A779" s="3"/>
      <c r="B779" s="10" t="s">
        <v>530</v>
      </c>
      <c r="C779" s="10"/>
      <c r="D779" s="69" t="s">
        <v>531</v>
      </c>
      <c r="E779" s="214">
        <v>18</v>
      </c>
      <c r="F779" s="214">
        <v>4</v>
      </c>
      <c r="G779" s="214">
        <v>3</v>
      </c>
      <c r="H779" s="214">
        <v>3</v>
      </c>
      <c r="I779" s="214">
        <v>2</v>
      </c>
      <c r="J779" s="10"/>
      <c r="K779" s="3"/>
      <c r="L779" s="3"/>
      <c r="M779" s="320">
        <v>2378.96</v>
      </c>
      <c r="N779" s="320">
        <v>142.06</v>
      </c>
      <c r="O779" s="320">
        <v>81.709999999999994</v>
      </c>
      <c r="P779" s="320">
        <v>72.7</v>
      </c>
      <c r="Q779" s="320">
        <v>107.31</v>
      </c>
      <c r="R779" s="10"/>
      <c r="S779" s="3"/>
      <c r="T779" s="3"/>
      <c r="U779" s="320">
        <v>125.208421052632</v>
      </c>
      <c r="V779" s="320">
        <v>7.4768421052631604</v>
      </c>
      <c r="W779" s="320">
        <v>4.53944444444444</v>
      </c>
      <c r="X779" s="320">
        <v>4.0388888888888896</v>
      </c>
      <c r="Y779" s="320">
        <v>5.64789473684211</v>
      </c>
      <c r="Z779" s="10"/>
      <c r="AA779" s="3"/>
      <c r="AB779" s="10" t="s">
        <v>722</v>
      </c>
      <c r="AC779" s="10"/>
      <c r="AD779" s="69" t="s">
        <v>90</v>
      </c>
      <c r="AE779" s="434">
        <v>3</v>
      </c>
      <c r="AF779" s="434">
        <v>2</v>
      </c>
      <c r="AG779" s="434">
        <v>1</v>
      </c>
      <c r="AH779" s="434">
        <v>1</v>
      </c>
      <c r="AI779" s="434">
        <v>1</v>
      </c>
      <c r="AJ779" s="23"/>
      <c r="AK779" s="3"/>
      <c r="AL779" s="3"/>
      <c r="AM779" s="366">
        <v>1694.27</v>
      </c>
      <c r="AN779" s="366">
        <v>925.5</v>
      </c>
      <c r="AO779" s="366">
        <v>377.25</v>
      </c>
      <c r="AP779" s="366">
        <v>24.55</v>
      </c>
      <c r="AQ779" s="366">
        <v>65</v>
      </c>
      <c r="AR779" s="23"/>
      <c r="AS779" s="3"/>
      <c r="AT779" s="3"/>
      <c r="AU779" s="366">
        <v>564.756666666667</v>
      </c>
      <c r="AV779" s="366">
        <v>308.5</v>
      </c>
      <c r="AW779" s="366">
        <v>125.75</v>
      </c>
      <c r="AX779" s="366">
        <v>8.18333333333333</v>
      </c>
      <c r="AY779" s="366">
        <v>21.6666666666667</v>
      </c>
      <c r="AZ779" s="23"/>
      <c r="BA779" s="3"/>
    </row>
    <row r="780" spans="1:53" s="426" customFormat="1" x14ac:dyDescent="0.2">
      <c r="A780" s="3"/>
      <c r="B780" s="10" t="s">
        <v>532</v>
      </c>
      <c r="C780" s="10"/>
      <c r="D780" s="69" t="s">
        <v>104</v>
      </c>
      <c r="E780" s="214">
        <v>66</v>
      </c>
      <c r="F780" s="214">
        <v>37</v>
      </c>
      <c r="G780" s="214">
        <v>25</v>
      </c>
      <c r="H780" s="214">
        <v>20</v>
      </c>
      <c r="I780" s="214">
        <v>20</v>
      </c>
      <c r="J780" s="10"/>
      <c r="K780" s="3"/>
      <c r="L780" s="3"/>
      <c r="M780" s="320">
        <v>8042.72</v>
      </c>
      <c r="N780" s="320">
        <v>2532.21</v>
      </c>
      <c r="O780" s="320">
        <v>1483.28</v>
      </c>
      <c r="P780" s="320">
        <v>1765.3</v>
      </c>
      <c r="Q780" s="320">
        <v>9519.84</v>
      </c>
      <c r="R780" s="10"/>
      <c r="S780" s="3"/>
      <c r="T780" s="3"/>
      <c r="U780" s="320">
        <v>114.896</v>
      </c>
      <c r="V780" s="320">
        <v>36.174428571428599</v>
      </c>
      <c r="W780" s="320">
        <v>22.138507462686601</v>
      </c>
      <c r="X780" s="320">
        <v>26.3477611940299</v>
      </c>
      <c r="Y780" s="320">
        <v>135.99771428571401</v>
      </c>
      <c r="Z780" s="10"/>
      <c r="AA780" s="3"/>
      <c r="AB780" s="10"/>
      <c r="AC780" s="10"/>
      <c r="AD780" s="69"/>
      <c r="AE780" s="434"/>
      <c r="AF780" s="434"/>
      <c r="AG780" s="434"/>
      <c r="AH780" s="434"/>
      <c r="AI780" s="434"/>
      <c r="AJ780" s="23"/>
      <c r="AK780" s="3"/>
      <c r="AL780" s="3"/>
      <c r="AM780" s="366"/>
      <c r="AN780" s="366"/>
      <c r="AO780" s="366"/>
      <c r="AP780" s="366"/>
      <c r="AQ780" s="366"/>
      <c r="AR780" s="23"/>
      <c r="AS780" s="3"/>
      <c r="AT780" s="3"/>
      <c r="AU780" s="366"/>
      <c r="AV780" s="366"/>
      <c r="AW780" s="366"/>
      <c r="AX780" s="366"/>
      <c r="AY780" s="366"/>
      <c r="AZ780" s="23"/>
      <c r="BA780" s="3"/>
    </row>
    <row r="781" spans="1:53" s="426" customFormat="1" x14ac:dyDescent="0.2">
      <c r="A781" s="3"/>
      <c r="B781" s="10" t="s">
        <v>533</v>
      </c>
      <c r="C781" s="10"/>
      <c r="D781" s="69" t="s">
        <v>97</v>
      </c>
      <c r="E781" s="214">
        <v>71</v>
      </c>
      <c r="F781" s="214">
        <v>41</v>
      </c>
      <c r="G781" s="214">
        <v>27</v>
      </c>
      <c r="H781" s="214">
        <v>16</v>
      </c>
      <c r="I781" s="214">
        <v>21</v>
      </c>
      <c r="J781" s="10"/>
      <c r="K781" s="3"/>
      <c r="L781" s="3"/>
      <c r="M781" s="320">
        <v>11571.09</v>
      </c>
      <c r="N781" s="320">
        <v>4759.45</v>
      </c>
      <c r="O781" s="320">
        <v>3235.98</v>
      </c>
      <c r="P781" s="320">
        <v>11821.4</v>
      </c>
      <c r="Q781" s="320">
        <v>43015.74</v>
      </c>
      <c r="R781" s="10"/>
      <c r="S781" s="3"/>
      <c r="T781" s="3"/>
      <c r="U781" s="320">
        <v>123.09670212766</v>
      </c>
      <c r="V781" s="320">
        <v>50.6324468085107</v>
      </c>
      <c r="W781" s="320">
        <v>34.795483870967701</v>
      </c>
      <c r="X781" s="320">
        <v>129.905494505494</v>
      </c>
      <c r="Y781" s="320">
        <v>457.61425531914898</v>
      </c>
      <c r="Z781" s="10"/>
      <c r="AA781" s="3"/>
      <c r="AB781" s="10"/>
      <c r="AC781" s="10"/>
      <c r="AD781" s="69"/>
      <c r="AE781" s="434"/>
      <c r="AF781" s="434"/>
      <c r="AG781" s="434"/>
      <c r="AH781" s="434"/>
      <c r="AI781" s="434"/>
      <c r="AJ781" s="23"/>
      <c r="AK781" s="3"/>
      <c r="AL781" s="3"/>
      <c r="AM781" s="366"/>
      <c r="AN781" s="366"/>
      <c r="AO781" s="366"/>
      <c r="AP781" s="366"/>
      <c r="AQ781" s="366"/>
      <c r="AR781" s="23"/>
      <c r="AS781" s="3"/>
      <c r="AT781" s="3"/>
      <c r="AU781" s="366"/>
      <c r="AV781" s="366"/>
      <c r="AW781" s="366"/>
      <c r="AX781" s="366"/>
      <c r="AY781" s="366"/>
      <c r="AZ781" s="23"/>
      <c r="BA781" s="3"/>
    </row>
    <row r="782" spans="1:53" s="426" customFormat="1" x14ac:dyDescent="0.2">
      <c r="A782" s="3"/>
      <c r="B782" s="10" t="s">
        <v>534</v>
      </c>
      <c r="C782" s="10"/>
      <c r="D782" s="69" t="s">
        <v>90</v>
      </c>
      <c r="E782" s="214">
        <v>751</v>
      </c>
      <c r="F782" s="214">
        <v>454</v>
      </c>
      <c r="G782" s="214">
        <v>368</v>
      </c>
      <c r="H782" s="214">
        <v>310</v>
      </c>
      <c r="I782" s="214">
        <v>402</v>
      </c>
      <c r="J782" s="10"/>
      <c r="K782" s="3"/>
      <c r="L782" s="3"/>
      <c r="M782" s="320">
        <v>151493.47</v>
      </c>
      <c r="N782" s="320">
        <v>75384.72</v>
      </c>
      <c r="O782" s="320">
        <v>46697.59</v>
      </c>
      <c r="P782" s="320">
        <v>46537.26</v>
      </c>
      <c r="Q782" s="320">
        <v>343713.27</v>
      </c>
      <c r="R782" s="10"/>
      <c r="S782" s="3"/>
      <c r="T782" s="3"/>
      <c r="U782" s="320">
        <v>169.83572869955199</v>
      </c>
      <c r="V782" s="320">
        <v>84.512017937219696</v>
      </c>
      <c r="W782" s="320">
        <v>54.8737837837838</v>
      </c>
      <c r="X782" s="320">
        <v>52.943412969283301</v>
      </c>
      <c r="Y782" s="320">
        <v>385.76124579124598</v>
      </c>
      <c r="Z782" s="10"/>
      <c r="AA782" s="3"/>
      <c r="AB782" s="10"/>
      <c r="AC782" s="10"/>
      <c r="AD782" s="69"/>
      <c r="AE782" s="434"/>
      <c r="AF782" s="434"/>
      <c r="AG782" s="434"/>
      <c r="AH782" s="434"/>
      <c r="AI782" s="434"/>
      <c r="AJ782" s="23"/>
      <c r="AK782" s="3"/>
      <c r="AL782" s="3"/>
      <c r="AM782" s="366"/>
      <c r="AN782" s="366"/>
      <c r="AO782" s="366"/>
      <c r="AP782" s="366"/>
      <c r="AQ782" s="366"/>
      <c r="AR782" s="23"/>
      <c r="AS782" s="3"/>
      <c r="AT782" s="3"/>
      <c r="AU782" s="366"/>
      <c r="AV782" s="366"/>
      <c r="AW782" s="366"/>
      <c r="AX782" s="366"/>
      <c r="AY782" s="366"/>
      <c r="AZ782" s="23"/>
      <c r="BA782" s="3"/>
    </row>
    <row r="783" spans="1:53" s="426" customFormat="1" x14ac:dyDescent="0.2">
      <c r="A783" s="3"/>
      <c r="B783" s="10" t="s">
        <v>535</v>
      </c>
      <c r="C783" s="10"/>
      <c r="D783" s="69" t="s">
        <v>79</v>
      </c>
      <c r="E783" s="214">
        <v>53</v>
      </c>
      <c r="F783" s="214">
        <v>28</v>
      </c>
      <c r="G783" s="214">
        <v>22</v>
      </c>
      <c r="H783" s="214">
        <v>22</v>
      </c>
      <c r="I783" s="214">
        <v>22</v>
      </c>
      <c r="J783" s="10"/>
      <c r="K783" s="3"/>
      <c r="L783" s="3"/>
      <c r="M783" s="320">
        <v>10961.84</v>
      </c>
      <c r="N783" s="320">
        <v>3364.04</v>
      </c>
      <c r="O783" s="320">
        <v>2959.87</v>
      </c>
      <c r="P783" s="320">
        <v>3980.63</v>
      </c>
      <c r="Q783" s="320">
        <v>30328.880000000001</v>
      </c>
      <c r="R783" s="10"/>
      <c r="S783" s="3"/>
      <c r="T783" s="3"/>
      <c r="U783" s="320">
        <v>179.70229508196701</v>
      </c>
      <c r="V783" s="320">
        <v>55.1481967213115</v>
      </c>
      <c r="W783" s="320">
        <v>48.522459016393398</v>
      </c>
      <c r="X783" s="320">
        <v>65.256229508196697</v>
      </c>
      <c r="Y783" s="320">
        <v>497.19475409836099</v>
      </c>
      <c r="Z783" s="10"/>
      <c r="AA783" s="3"/>
      <c r="AB783" s="10"/>
      <c r="AC783" s="10"/>
      <c r="AD783" s="69"/>
      <c r="AE783" s="434"/>
      <c r="AF783" s="434"/>
      <c r="AG783" s="434"/>
      <c r="AH783" s="434"/>
      <c r="AI783" s="434"/>
      <c r="AJ783" s="23"/>
      <c r="AK783" s="3"/>
      <c r="AL783" s="3"/>
      <c r="AM783" s="366"/>
      <c r="AN783" s="366"/>
      <c r="AO783" s="366"/>
      <c r="AP783" s="366"/>
      <c r="AQ783" s="366"/>
      <c r="AR783" s="23"/>
      <c r="AS783" s="3"/>
      <c r="AT783" s="3"/>
      <c r="AU783" s="366"/>
      <c r="AV783" s="366"/>
      <c r="AW783" s="366"/>
      <c r="AX783" s="366"/>
      <c r="AY783" s="366"/>
      <c r="AZ783" s="23"/>
      <c r="BA783" s="3"/>
    </row>
    <row r="784" spans="1:53" s="426" customFormat="1" x14ac:dyDescent="0.2">
      <c r="A784" s="3"/>
      <c r="B784" s="10" t="s">
        <v>536</v>
      </c>
      <c r="C784" s="10"/>
      <c r="D784" s="69" t="s">
        <v>88</v>
      </c>
      <c r="E784" s="214">
        <v>31</v>
      </c>
      <c r="F784" s="214">
        <v>13</v>
      </c>
      <c r="G784" s="214">
        <v>9</v>
      </c>
      <c r="H784" s="214">
        <v>9</v>
      </c>
      <c r="I784" s="214">
        <v>10</v>
      </c>
      <c r="J784" s="10"/>
      <c r="K784" s="3"/>
      <c r="L784" s="3"/>
      <c r="M784" s="320">
        <v>14116.34</v>
      </c>
      <c r="N784" s="320">
        <v>2520.0100000000002</v>
      </c>
      <c r="O784" s="320">
        <v>1752.31</v>
      </c>
      <c r="P784" s="320">
        <v>2196.56</v>
      </c>
      <c r="Q784" s="320">
        <v>10109.98</v>
      </c>
      <c r="R784" s="10"/>
      <c r="S784" s="3"/>
      <c r="T784" s="3"/>
      <c r="U784" s="320">
        <v>441.135625</v>
      </c>
      <c r="V784" s="320">
        <v>78.750312500000007</v>
      </c>
      <c r="W784" s="320">
        <v>58.410333333333298</v>
      </c>
      <c r="X784" s="320">
        <v>70.856774193548404</v>
      </c>
      <c r="Y784" s="320">
        <v>315.93687499999999</v>
      </c>
      <c r="Z784" s="10"/>
      <c r="AA784" s="3"/>
      <c r="AB784" s="10"/>
      <c r="AC784" s="10"/>
      <c r="AD784" s="69"/>
      <c r="AE784" s="434"/>
      <c r="AF784" s="434"/>
      <c r="AG784" s="434"/>
      <c r="AH784" s="434"/>
      <c r="AI784" s="434"/>
      <c r="AJ784" s="23"/>
      <c r="AK784" s="3"/>
      <c r="AL784" s="3"/>
      <c r="AM784" s="366"/>
      <c r="AN784" s="366"/>
      <c r="AO784" s="366"/>
      <c r="AP784" s="366"/>
      <c r="AQ784" s="366"/>
      <c r="AR784" s="23"/>
      <c r="AS784" s="3"/>
      <c r="AT784" s="3"/>
      <c r="AU784" s="366"/>
      <c r="AV784" s="366"/>
      <c r="AW784" s="366"/>
      <c r="AX784" s="366"/>
      <c r="AY784" s="366"/>
      <c r="AZ784" s="23"/>
      <c r="BA784" s="3"/>
    </row>
    <row r="785" spans="1:53" s="426" customFormat="1" x14ac:dyDescent="0.2">
      <c r="A785" s="3"/>
      <c r="B785" s="10" t="s">
        <v>537</v>
      </c>
      <c r="C785" s="10"/>
      <c r="D785" s="69" t="s">
        <v>81</v>
      </c>
      <c r="E785" s="214">
        <v>1</v>
      </c>
      <c r="F785" s="214"/>
      <c r="G785" s="214"/>
      <c r="H785" s="214"/>
      <c r="I785" s="214"/>
      <c r="J785" s="10"/>
      <c r="K785" s="3"/>
      <c r="L785" s="3"/>
      <c r="M785" s="320">
        <v>40.61</v>
      </c>
      <c r="N785" s="320">
        <v>0</v>
      </c>
      <c r="O785" s="320">
        <v>0</v>
      </c>
      <c r="P785" s="320">
        <v>0</v>
      </c>
      <c r="Q785" s="320">
        <v>0</v>
      </c>
      <c r="R785" s="10"/>
      <c r="S785" s="3"/>
      <c r="T785" s="3"/>
      <c r="U785" s="320">
        <v>40.61</v>
      </c>
      <c r="V785" s="320">
        <v>0</v>
      </c>
      <c r="W785" s="320">
        <v>0</v>
      </c>
      <c r="X785" s="320">
        <v>0</v>
      </c>
      <c r="Y785" s="320">
        <v>0</v>
      </c>
      <c r="Z785" s="10"/>
      <c r="AA785" s="3"/>
      <c r="AB785" s="10"/>
      <c r="AC785" s="10"/>
      <c r="AD785" s="69"/>
      <c r="AE785" s="434"/>
      <c r="AF785" s="434"/>
      <c r="AG785" s="434"/>
      <c r="AH785" s="434"/>
      <c r="AI785" s="434"/>
      <c r="AJ785" s="23"/>
      <c r="AK785" s="3"/>
      <c r="AL785" s="3"/>
      <c r="AM785" s="366"/>
      <c r="AN785" s="366"/>
      <c r="AO785" s="366"/>
      <c r="AP785" s="366"/>
      <c r="AQ785" s="366"/>
      <c r="AR785" s="23"/>
      <c r="AS785" s="3"/>
      <c r="AT785" s="3"/>
      <c r="AU785" s="366"/>
      <c r="AV785" s="366"/>
      <c r="AW785" s="366"/>
      <c r="AX785" s="366"/>
      <c r="AY785" s="366"/>
      <c r="AZ785" s="23"/>
      <c r="BA785" s="3"/>
    </row>
    <row r="786" spans="1:53" s="426" customFormat="1" x14ac:dyDescent="0.2">
      <c r="A786" s="3"/>
      <c r="B786" s="10" t="s">
        <v>537</v>
      </c>
      <c r="C786" s="10"/>
      <c r="D786" s="69" t="s">
        <v>68</v>
      </c>
      <c r="E786" s="214">
        <v>184</v>
      </c>
      <c r="F786" s="214">
        <v>116</v>
      </c>
      <c r="G786" s="214">
        <v>96</v>
      </c>
      <c r="H786" s="214">
        <v>86</v>
      </c>
      <c r="I786" s="214">
        <v>100</v>
      </c>
      <c r="J786" s="10"/>
      <c r="K786" s="3"/>
      <c r="L786" s="3"/>
      <c r="M786" s="320">
        <v>31249.87</v>
      </c>
      <c r="N786" s="320">
        <v>14454.82</v>
      </c>
      <c r="O786" s="320">
        <v>8233.89</v>
      </c>
      <c r="P786" s="320">
        <v>7347.29</v>
      </c>
      <c r="Q786" s="320">
        <v>73649.27</v>
      </c>
      <c r="R786" s="10"/>
      <c r="S786" s="3"/>
      <c r="T786" s="3"/>
      <c r="U786" s="320">
        <v>152.43839024390201</v>
      </c>
      <c r="V786" s="320">
        <v>70.511317073170702</v>
      </c>
      <c r="W786" s="320">
        <v>41.585303030303002</v>
      </c>
      <c r="X786" s="320">
        <v>36.193546798029502</v>
      </c>
      <c r="Y786" s="320">
        <v>359.26473170731703</v>
      </c>
      <c r="Z786" s="10"/>
      <c r="AA786" s="3"/>
      <c r="AB786" s="10"/>
      <c r="AC786" s="10"/>
      <c r="AD786" s="69"/>
      <c r="AE786" s="434"/>
      <c r="AF786" s="434"/>
      <c r="AG786" s="434"/>
      <c r="AH786" s="434"/>
      <c r="AI786" s="434"/>
      <c r="AJ786" s="23"/>
      <c r="AK786" s="3"/>
      <c r="AL786" s="3"/>
      <c r="AM786" s="366"/>
      <c r="AN786" s="366"/>
      <c r="AO786" s="366"/>
      <c r="AP786" s="366"/>
      <c r="AQ786" s="366"/>
      <c r="AR786" s="23"/>
      <c r="AS786" s="3"/>
      <c r="AT786" s="3"/>
      <c r="AU786" s="366"/>
      <c r="AV786" s="366"/>
      <c r="AW786" s="366"/>
      <c r="AX786" s="366"/>
      <c r="AY786" s="366"/>
      <c r="AZ786" s="23"/>
      <c r="BA786" s="3"/>
    </row>
    <row r="787" spans="1:53" s="426" customFormat="1" x14ac:dyDescent="0.2">
      <c r="A787" s="3"/>
      <c r="B787" s="10" t="s">
        <v>539</v>
      </c>
      <c r="C787" s="10"/>
      <c r="D787" s="69" t="s">
        <v>64</v>
      </c>
      <c r="E787" s="214">
        <v>11</v>
      </c>
      <c r="F787" s="214">
        <v>2</v>
      </c>
      <c r="G787" s="214">
        <v>3</v>
      </c>
      <c r="H787" s="214">
        <v>2</v>
      </c>
      <c r="I787" s="214">
        <v>4</v>
      </c>
      <c r="J787" s="10"/>
      <c r="K787" s="3"/>
      <c r="L787" s="3"/>
      <c r="M787" s="320">
        <v>1702.76</v>
      </c>
      <c r="N787" s="320">
        <v>462.31</v>
      </c>
      <c r="O787" s="320">
        <v>475.58</v>
      </c>
      <c r="P787" s="320">
        <v>307.72000000000003</v>
      </c>
      <c r="Q787" s="320">
        <v>4572.54</v>
      </c>
      <c r="R787" s="10"/>
      <c r="S787" s="3"/>
      <c r="T787" s="3"/>
      <c r="U787" s="320">
        <v>154.79636363636399</v>
      </c>
      <c r="V787" s="320">
        <v>42.0281818181818</v>
      </c>
      <c r="W787" s="320">
        <v>43.234545454545497</v>
      </c>
      <c r="X787" s="320">
        <v>27.974545454545499</v>
      </c>
      <c r="Y787" s="320">
        <v>415.685454545455</v>
      </c>
      <c r="Z787" s="10"/>
      <c r="AA787" s="3"/>
      <c r="AB787" s="10"/>
      <c r="AC787" s="10"/>
      <c r="AD787" s="69"/>
      <c r="AE787" s="434"/>
      <c r="AF787" s="434"/>
      <c r="AG787" s="434"/>
      <c r="AH787" s="434"/>
      <c r="AI787" s="434"/>
      <c r="AJ787" s="23"/>
      <c r="AK787" s="3"/>
      <c r="AL787" s="3"/>
      <c r="AM787" s="366"/>
      <c r="AN787" s="366"/>
      <c r="AO787" s="366"/>
      <c r="AP787" s="366"/>
      <c r="AQ787" s="366"/>
      <c r="AR787" s="23"/>
      <c r="AS787" s="3"/>
      <c r="AT787" s="3"/>
      <c r="AU787" s="366"/>
      <c r="AV787" s="366"/>
      <c r="AW787" s="366"/>
      <c r="AX787" s="366"/>
      <c r="AY787" s="366"/>
      <c r="AZ787" s="23"/>
      <c r="BA787" s="3"/>
    </row>
    <row r="788" spans="1:53" s="426" customFormat="1" x14ac:dyDescent="0.2">
      <c r="A788" s="3"/>
      <c r="B788" s="10" t="s">
        <v>541</v>
      </c>
      <c r="C788" s="10"/>
      <c r="D788" s="69" t="s">
        <v>542</v>
      </c>
      <c r="E788" s="214">
        <v>40</v>
      </c>
      <c r="F788" s="214">
        <v>22</v>
      </c>
      <c r="G788" s="214">
        <v>19</v>
      </c>
      <c r="H788" s="214">
        <v>19</v>
      </c>
      <c r="I788" s="214">
        <v>21</v>
      </c>
      <c r="J788" s="10"/>
      <c r="K788" s="3"/>
      <c r="L788" s="3"/>
      <c r="M788" s="320">
        <v>7517.61</v>
      </c>
      <c r="N788" s="320">
        <v>2940.7</v>
      </c>
      <c r="O788" s="320">
        <v>2444.4899999999998</v>
      </c>
      <c r="P788" s="320">
        <v>2443.88</v>
      </c>
      <c r="Q788" s="320">
        <v>9245.26</v>
      </c>
      <c r="R788" s="10"/>
      <c r="S788" s="3"/>
      <c r="T788" s="3"/>
      <c r="U788" s="320">
        <v>153.420612244898</v>
      </c>
      <c r="V788" s="320">
        <v>60.014285714285698</v>
      </c>
      <c r="W788" s="320">
        <v>50.926875000000003</v>
      </c>
      <c r="X788" s="320">
        <v>49.875102040816301</v>
      </c>
      <c r="Y788" s="320">
        <v>188.67877551020399</v>
      </c>
      <c r="Z788" s="10"/>
      <c r="AA788" s="3"/>
      <c r="AB788" s="10"/>
      <c r="AC788" s="10"/>
      <c r="AD788" s="69"/>
      <c r="AE788" s="434"/>
      <c r="AF788" s="434"/>
      <c r="AG788" s="434"/>
      <c r="AH788" s="434"/>
      <c r="AI788" s="434"/>
      <c r="AJ788" s="23"/>
      <c r="AK788" s="3"/>
      <c r="AL788" s="3"/>
      <c r="AM788" s="366"/>
      <c r="AN788" s="366"/>
      <c r="AO788" s="366"/>
      <c r="AP788" s="366"/>
      <c r="AQ788" s="366"/>
      <c r="AR788" s="23"/>
      <c r="AS788" s="3"/>
      <c r="AT788" s="3"/>
      <c r="AU788" s="366"/>
      <c r="AV788" s="366"/>
      <c r="AW788" s="366"/>
      <c r="AX788" s="366"/>
      <c r="AY788" s="366"/>
      <c r="AZ788" s="23"/>
      <c r="BA788" s="3"/>
    </row>
    <row r="789" spans="1:53" s="426" customFormat="1" x14ac:dyDescent="0.2">
      <c r="A789" s="3"/>
      <c r="B789" s="10" t="s">
        <v>543</v>
      </c>
      <c r="C789" s="10"/>
      <c r="D789" s="69" t="s">
        <v>109</v>
      </c>
      <c r="E789" s="214">
        <v>1331</v>
      </c>
      <c r="F789" s="214">
        <v>791</v>
      </c>
      <c r="G789" s="214">
        <v>632</v>
      </c>
      <c r="H789" s="214">
        <v>560</v>
      </c>
      <c r="I789" s="214">
        <v>709</v>
      </c>
      <c r="J789" s="10"/>
      <c r="K789" s="3"/>
      <c r="L789" s="3"/>
      <c r="M789" s="320">
        <v>293311.53000000003</v>
      </c>
      <c r="N789" s="320">
        <v>114109.86</v>
      </c>
      <c r="O789" s="320">
        <v>66563.759999999995</v>
      </c>
      <c r="P789" s="320">
        <v>62477.04</v>
      </c>
      <c r="Q789" s="320">
        <v>531679.88</v>
      </c>
      <c r="R789" s="10"/>
      <c r="S789" s="3"/>
      <c r="T789" s="3"/>
      <c r="U789" s="320">
        <v>161.87170529801301</v>
      </c>
      <c r="V789" s="320">
        <v>62.974536423841002</v>
      </c>
      <c r="W789" s="320">
        <v>38.299056386651301</v>
      </c>
      <c r="X789" s="320">
        <v>35.238037225042298</v>
      </c>
      <c r="Y789" s="320">
        <v>293.58358917725002</v>
      </c>
      <c r="Z789" s="10"/>
      <c r="AA789" s="3"/>
      <c r="AB789" s="10"/>
      <c r="AC789" s="10"/>
      <c r="AD789" s="69"/>
      <c r="AE789" s="434"/>
      <c r="AF789" s="434"/>
      <c r="AG789" s="434"/>
      <c r="AH789" s="434"/>
      <c r="AI789" s="434"/>
      <c r="AJ789" s="23"/>
      <c r="AK789" s="3"/>
      <c r="AL789" s="3"/>
      <c r="AM789" s="366"/>
      <c r="AN789" s="366"/>
      <c r="AO789" s="366"/>
      <c r="AP789" s="366"/>
      <c r="AQ789" s="366"/>
      <c r="AR789" s="23"/>
      <c r="AS789" s="3"/>
      <c r="AT789" s="3"/>
      <c r="AU789" s="366"/>
      <c r="AV789" s="366"/>
      <c r="AW789" s="366"/>
      <c r="AX789" s="366"/>
      <c r="AY789" s="366"/>
      <c r="AZ789" s="23"/>
      <c r="BA789" s="3"/>
    </row>
    <row r="790" spans="1:53" s="426" customFormat="1" x14ac:dyDescent="0.2">
      <c r="A790" s="3"/>
      <c r="B790" s="10" t="s">
        <v>544</v>
      </c>
      <c r="C790" s="10"/>
      <c r="D790" s="69" t="s">
        <v>131</v>
      </c>
      <c r="E790" s="214">
        <v>1030</v>
      </c>
      <c r="F790" s="214">
        <v>668</v>
      </c>
      <c r="G790" s="214">
        <v>436</v>
      </c>
      <c r="H790" s="214">
        <v>382</v>
      </c>
      <c r="I790" s="214">
        <v>519</v>
      </c>
      <c r="J790" s="10"/>
      <c r="K790" s="3"/>
      <c r="L790" s="3"/>
      <c r="M790" s="320">
        <v>282796.25</v>
      </c>
      <c r="N790" s="320">
        <v>117897.38</v>
      </c>
      <c r="O790" s="320">
        <v>55109.94</v>
      </c>
      <c r="P790" s="320">
        <v>47100.23</v>
      </c>
      <c r="Q790" s="320">
        <v>505508.18</v>
      </c>
      <c r="R790" s="10"/>
      <c r="S790" s="3"/>
      <c r="T790" s="3"/>
      <c r="U790" s="320">
        <v>199.292635658915</v>
      </c>
      <c r="V790" s="320">
        <v>83.084834390415807</v>
      </c>
      <c r="W790" s="320">
        <v>40.822177777777803</v>
      </c>
      <c r="X790" s="320">
        <v>33.958348954578199</v>
      </c>
      <c r="Y790" s="320">
        <v>357.50224893917903</v>
      </c>
      <c r="Z790" s="10"/>
      <c r="AA790" s="3"/>
      <c r="AB790" s="10"/>
      <c r="AC790" s="10"/>
      <c r="AD790" s="69"/>
      <c r="AE790" s="434"/>
      <c r="AF790" s="434"/>
      <c r="AG790" s="434"/>
      <c r="AH790" s="434"/>
      <c r="AI790" s="434"/>
      <c r="AJ790" s="23"/>
      <c r="AK790" s="3"/>
      <c r="AL790" s="3"/>
      <c r="AM790" s="366"/>
      <c r="AN790" s="366"/>
      <c r="AO790" s="366"/>
      <c r="AP790" s="366"/>
      <c r="AQ790" s="366"/>
      <c r="AR790" s="23"/>
      <c r="AS790" s="3"/>
      <c r="AT790" s="3"/>
      <c r="AU790" s="366"/>
      <c r="AV790" s="366"/>
      <c r="AW790" s="366"/>
      <c r="AX790" s="366"/>
      <c r="AY790" s="366"/>
      <c r="AZ790" s="23"/>
      <c r="BA790" s="3"/>
    </row>
    <row r="791" spans="1:53" s="426" customFormat="1" x14ac:dyDescent="0.2">
      <c r="A791" s="3"/>
      <c r="B791" s="10" t="s">
        <v>544</v>
      </c>
      <c r="C791" s="10"/>
      <c r="D791" s="69" t="s">
        <v>107</v>
      </c>
      <c r="E791" s="214">
        <v>1</v>
      </c>
      <c r="F791" s="214">
        <v>1</v>
      </c>
      <c r="G791" s="214">
        <v>1</v>
      </c>
      <c r="H791" s="214">
        <v>1</v>
      </c>
      <c r="I791" s="214">
        <v>1</v>
      </c>
      <c r="J791" s="10"/>
      <c r="K791" s="3"/>
      <c r="L791" s="3"/>
      <c r="M791" s="320">
        <v>187.65</v>
      </c>
      <c r="N791" s="320">
        <v>119.98</v>
      </c>
      <c r="O791" s="320">
        <v>88.79</v>
      </c>
      <c r="P791" s="320">
        <v>89.51</v>
      </c>
      <c r="Q791" s="320">
        <v>59.88</v>
      </c>
      <c r="R791" s="10"/>
      <c r="S791" s="3"/>
      <c r="T791" s="3"/>
      <c r="U791" s="320">
        <v>187.65</v>
      </c>
      <c r="V791" s="320">
        <v>119.98</v>
      </c>
      <c r="W791" s="320">
        <v>88.79</v>
      </c>
      <c r="X791" s="320">
        <v>89.51</v>
      </c>
      <c r="Y791" s="320">
        <v>59.88</v>
      </c>
      <c r="Z791" s="10"/>
      <c r="AA791" s="3"/>
      <c r="AB791" s="10"/>
      <c r="AC791" s="10"/>
      <c r="AD791" s="69"/>
      <c r="AE791" s="434"/>
      <c r="AF791" s="434"/>
      <c r="AG791" s="434"/>
      <c r="AH791" s="434"/>
      <c r="AI791" s="434"/>
      <c r="AJ791" s="23"/>
      <c r="AK791" s="3"/>
      <c r="AL791" s="3"/>
      <c r="AM791" s="366"/>
      <c r="AN791" s="366"/>
      <c r="AO791" s="366"/>
      <c r="AP791" s="366"/>
      <c r="AQ791" s="366"/>
      <c r="AR791" s="23"/>
      <c r="AS791" s="3"/>
      <c r="AT791" s="3"/>
      <c r="AU791" s="366"/>
      <c r="AV791" s="366"/>
      <c r="AW791" s="366"/>
      <c r="AX791" s="366"/>
      <c r="AY791" s="366"/>
      <c r="AZ791" s="23"/>
      <c r="BA791" s="3"/>
    </row>
    <row r="792" spans="1:53" s="426" customFormat="1" x14ac:dyDescent="0.2">
      <c r="A792" s="3"/>
      <c r="B792" s="10" t="s">
        <v>690</v>
      </c>
      <c r="C792" s="10"/>
      <c r="D792" s="69" t="s">
        <v>145</v>
      </c>
      <c r="E792" s="214">
        <v>31</v>
      </c>
      <c r="F792" s="214">
        <v>16</v>
      </c>
      <c r="G792" s="214">
        <v>11</v>
      </c>
      <c r="H792" s="214">
        <v>11</v>
      </c>
      <c r="I792" s="214">
        <v>13</v>
      </c>
      <c r="J792" s="10"/>
      <c r="K792" s="3"/>
      <c r="L792" s="3"/>
      <c r="M792" s="320">
        <v>6933.76</v>
      </c>
      <c r="N792" s="320">
        <v>2106.75</v>
      </c>
      <c r="O792" s="320">
        <v>1306.02</v>
      </c>
      <c r="P792" s="320">
        <v>901.92</v>
      </c>
      <c r="Q792" s="320">
        <v>3812.37</v>
      </c>
      <c r="R792" s="10"/>
      <c r="S792" s="3"/>
      <c r="T792" s="3"/>
      <c r="U792" s="320">
        <v>198.10742857142901</v>
      </c>
      <c r="V792" s="320">
        <v>60.1928571428571</v>
      </c>
      <c r="W792" s="320">
        <v>38.412352941176501</v>
      </c>
      <c r="X792" s="320">
        <v>27.330909090909099</v>
      </c>
      <c r="Y792" s="320">
        <v>108.92485714285699</v>
      </c>
      <c r="Z792" s="10"/>
      <c r="AA792" s="3"/>
      <c r="AB792" s="10"/>
      <c r="AC792" s="10"/>
      <c r="AD792" s="69"/>
      <c r="AE792" s="434"/>
      <c r="AF792" s="434"/>
      <c r="AG792" s="434"/>
      <c r="AH792" s="434"/>
      <c r="AI792" s="434"/>
      <c r="AJ792" s="23"/>
      <c r="AK792" s="3"/>
      <c r="AL792" s="3"/>
      <c r="AM792" s="366"/>
      <c r="AN792" s="366"/>
      <c r="AO792" s="366"/>
      <c r="AP792" s="366"/>
      <c r="AQ792" s="366"/>
      <c r="AR792" s="23"/>
      <c r="AS792" s="3"/>
      <c r="AT792" s="3"/>
      <c r="AU792" s="366"/>
      <c r="AV792" s="366"/>
      <c r="AW792" s="366"/>
      <c r="AX792" s="366"/>
      <c r="AY792" s="366"/>
      <c r="AZ792" s="23"/>
      <c r="BA792" s="3"/>
    </row>
    <row r="793" spans="1:53" s="426" customFormat="1" x14ac:dyDescent="0.2">
      <c r="A793" s="3"/>
      <c r="B793" s="10" t="s">
        <v>546</v>
      </c>
      <c r="C793" s="10"/>
      <c r="D793" s="69" t="s">
        <v>70</v>
      </c>
      <c r="E793" s="214">
        <v>1</v>
      </c>
      <c r="F793" s="214"/>
      <c r="G793" s="214"/>
      <c r="H793" s="214"/>
      <c r="I793" s="214"/>
      <c r="J793" s="10"/>
      <c r="K793" s="3"/>
      <c r="L793" s="3"/>
      <c r="M793" s="320">
        <v>52.42</v>
      </c>
      <c r="N793" s="320">
        <v>0</v>
      </c>
      <c r="O793" s="320">
        <v>0</v>
      </c>
      <c r="P793" s="320">
        <v>0</v>
      </c>
      <c r="Q793" s="320">
        <v>0</v>
      </c>
      <c r="R793" s="10"/>
      <c r="S793" s="3"/>
      <c r="T793" s="3"/>
      <c r="U793" s="320">
        <v>52.42</v>
      </c>
      <c r="V793" s="320">
        <v>0</v>
      </c>
      <c r="W793" s="320">
        <v>0</v>
      </c>
      <c r="X793" s="320">
        <v>0</v>
      </c>
      <c r="Y793" s="320">
        <v>0</v>
      </c>
      <c r="Z793" s="10"/>
      <c r="AA793" s="3"/>
      <c r="AB793" s="10"/>
      <c r="AC793" s="10"/>
      <c r="AD793" s="69"/>
      <c r="AE793" s="434"/>
      <c r="AF793" s="434"/>
      <c r="AG793" s="434"/>
      <c r="AH793" s="434"/>
      <c r="AI793" s="434"/>
      <c r="AJ793" s="23"/>
      <c r="AK793" s="3"/>
      <c r="AL793" s="3"/>
      <c r="AM793" s="366"/>
      <c r="AN793" s="366"/>
      <c r="AO793" s="366"/>
      <c r="AP793" s="366"/>
      <c r="AQ793" s="366"/>
      <c r="AR793" s="23"/>
      <c r="AS793" s="3"/>
      <c r="AT793" s="3"/>
      <c r="AU793" s="366"/>
      <c r="AV793" s="366"/>
      <c r="AW793" s="366"/>
      <c r="AX793" s="366"/>
      <c r="AY793" s="366"/>
      <c r="AZ793" s="23"/>
      <c r="BA793" s="3"/>
    </row>
    <row r="794" spans="1:53" s="426" customFormat="1" x14ac:dyDescent="0.2">
      <c r="A794" s="3"/>
      <c r="B794" s="10" t="s">
        <v>692</v>
      </c>
      <c r="C794" s="10"/>
      <c r="D794" s="69" t="s">
        <v>385</v>
      </c>
      <c r="E794" s="214">
        <v>619</v>
      </c>
      <c r="F794" s="214">
        <v>409</v>
      </c>
      <c r="G794" s="214">
        <v>297</v>
      </c>
      <c r="H794" s="214">
        <v>302</v>
      </c>
      <c r="I794" s="214">
        <v>306</v>
      </c>
      <c r="J794" s="10"/>
      <c r="K794" s="3"/>
      <c r="L794" s="3"/>
      <c r="M794" s="320">
        <v>62441.930000000095</v>
      </c>
      <c r="N794" s="320">
        <v>26364.45</v>
      </c>
      <c r="O794" s="320">
        <v>20236.29</v>
      </c>
      <c r="P794" s="320">
        <v>31795.399999999998</v>
      </c>
      <c r="Q794" s="320">
        <v>206240.91999999998</v>
      </c>
      <c r="R794" s="10"/>
      <c r="S794" s="3"/>
      <c r="T794" s="3"/>
      <c r="U794" s="320">
        <v>110.9467702312139</v>
      </c>
      <c r="V794" s="320">
        <v>47.4033598265896</v>
      </c>
      <c r="W794" s="320">
        <v>33.30785169491525</v>
      </c>
      <c r="X794" s="320">
        <v>44.106616766467049</v>
      </c>
      <c r="Y794" s="320">
        <v>222.66543859649101</v>
      </c>
      <c r="Z794" s="10"/>
      <c r="AA794" s="3"/>
      <c r="AB794" s="10"/>
      <c r="AC794" s="10"/>
      <c r="AD794" s="69"/>
      <c r="AE794" s="434"/>
      <c r="AF794" s="434"/>
      <c r="AG794" s="434"/>
      <c r="AH794" s="434"/>
      <c r="AI794" s="434"/>
      <c r="AJ794" s="23"/>
      <c r="AK794" s="3"/>
      <c r="AL794" s="3"/>
      <c r="AM794" s="366"/>
      <c r="AN794" s="366"/>
      <c r="AO794" s="366"/>
      <c r="AP794" s="366"/>
      <c r="AQ794" s="366"/>
      <c r="AR794" s="23"/>
      <c r="AS794" s="3"/>
      <c r="AT794" s="3"/>
      <c r="AU794" s="366"/>
      <c r="AV794" s="366"/>
      <c r="AW794" s="366"/>
      <c r="AX794" s="366"/>
      <c r="AY794" s="366"/>
      <c r="AZ794" s="23"/>
      <c r="BA794" s="3"/>
    </row>
    <row r="795" spans="1:53" s="426" customFormat="1" x14ac:dyDescent="0.2">
      <c r="A795" s="3"/>
      <c r="B795" s="10" t="s">
        <v>549</v>
      </c>
      <c r="C795" s="10"/>
      <c r="D795" s="69" t="s">
        <v>170</v>
      </c>
      <c r="E795" s="214">
        <v>663</v>
      </c>
      <c r="F795" s="214">
        <v>347</v>
      </c>
      <c r="G795" s="214">
        <v>277</v>
      </c>
      <c r="H795" s="214">
        <v>241</v>
      </c>
      <c r="I795" s="214">
        <v>332</v>
      </c>
      <c r="J795" s="10"/>
      <c r="K795" s="3"/>
      <c r="L795" s="3"/>
      <c r="M795" s="320">
        <v>119013.68</v>
      </c>
      <c r="N795" s="320">
        <v>37006.400000000001</v>
      </c>
      <c r="O795" s="320">
        <v>24242.540000000099</v>
      </c>
      <c r="P795" s="320">
        <v>30399.22</v>
      </c>
      <c r="Q795" s="320">
        <v>237123.91</v>
      </c>
      <c r="R795" s="10"/>
      <c r="S795" s="3"/>
      <c r="T795" s="3"/>
      <c r="U795" s="320">
        <v>146.20845208845199</v>
      </c>
      <c r="V795" s="320">
        <v>45.462407862407801</v>
      </c>
      <c r="W795" s="320">
        <v>30.647964601769999</v>
      </c>
      <c r="X795" s="320">
        <v>38.286171284634797</v>
      </c>
      <c r="Y795" s="320">
        <v>292.024519704434</v>
      </c>
      <c r="Z795" s="10"/>
      <c r="AA795" s="3"/>
      <c r="AB795" s="10"/>
      <c r="AC795" s="10"/>
      <c r="AD795" s="69"/>
      <c r="AE795" s="434"/>
      <c r="AF795" s="434"/>
      <c r="AG795" s="434"/>
      <c r="AH795" s="434"/>
      <c r="AI795" s="434"/>
      <c r="AJ795" s="23"/>
      <c r="AK795" s="3"/>
      <c r="AL795" s="3"/>
      <c r="AM795" s="366"/>
      <c r="AN795" s="366"/>
      <c r="AO795" s="366"/>
      <c r="AP795" s="366"/>
      <c r="AQ795" s="366"/>
      <c r="AR795" s="23"/>
      <c r="AS795" s="3"/>
      <c r="AT795" s="3"/>
      <c r="AU795" s="366"/>
      <c r="AV795" s="366"/>
      <c r="AW795" s="366"/>
      <c r="AX795" s="366"/>
      <c r="AY795" s="366"/>
      <c r="AZ795" s="23"/>
      <c r="BA795" s="3"/>
    </row>
    <row r="796" spans="1:53" s="426" customFormat="1" x14ac:dyDescent="0.2">
      <c r="A796" s="3"/>
      <c r="B796" s="10" t="s">
        <v>550</v>
      </c>
      <c r="C796" s="10"/>
      <c r="D796" s="69" t="s">
        <v>88</v>
      </c>
      <c r="E796" s="214">
        <v>217</v>
      </c>
      <c r="F796" s="214">
        <v>115</v>
      </c>
      <c r="G796" s="214">
        <v>78</v>
      </c>
      <c r="H796" s="214">
        <v>67</v>
      </c>
      <c r="I796" s="214">
        <v>99</v>
      </c>
      <c r="J796" s="10"/>
      <c r="K796" s="3"/>
      <c r="L796" s="3"/>
      <c r="M796" s="320">
        <v>54994.22</v>
      </c>
      <c r="N796" s="320">
        <v>22556.87</v>
      </c>
      <c r="O796" s="320">
        <v>11600.17</v>
      </c>
      <c r="P796" s="320">
        <v>13585.31</v>
      </c>
      <c r="Q796" s="320">
        <v>135616.49</v>
      </c>
      <c r="R796" s="10"/>
      <c r="S796" s="3"/>
      <c r="T796" s="3"/>
      <c r="U796" s="320">
        <v>212.33289575289601</v>
      </c>
      <c r="V796" s="320">
        <v>87.092162162162197</v>
      </c>
      <c r="W796" s="320">
        <v>48.3340416666667</v>
      </c>
      <c r="X796" s="320">
        <v>52.861128404669202</v>
      </c>
      <c r="Y796" s="320">
        <v>523.61579150579098</v>
      </c>
      <c r="Z796" s="10"/>
      <c r="AA796" s="3"/>
      <c r="AB796" s="10"/>
      <c r="AC796" s="10"/>
      <c r="AD796" s="69"/>
      <c r="AE796" s="434"/>
      <c r="AF796" s="434"/>
      <c r="AG796" s="434"/>
      <c r="AH796" s="434"/>
      <c r="AI796" s="434"/>
      <c r="AJ796" s="23"/>
      <c r="AK796" s="3"/>
      <c r="AL796" s="3"/>
      <c r="AM796" s="366"/>
      <c r="AN796" s="366"/>
      <c r="AO796" s="366"/>
      <c r="AP796" s="366"/>
      <c r="AQ796" s="366"/>
      <c r="AR796" s="23"/>
      <c r="AS796" s="3"/>
      <c r="AT796" s="3"/>
      <c r="AU796" s="366"/>
      <c r="AV796" s="366"/>
      <c r="AW796" s="366"/>
      <c r="AX796" s="366"/>
      <c r="AY796" s="366"/>
      <c r="AZ796" s="23"/>
      <c r="BA796" s="3"/>
    </row>
    <row r="797" spans="1:53" s="426" customFormat="1" x14ac:dyDescent="0.2">
      <c r="A797" s="3"/>
      <c r="B797" s="10" t="s">
        <v>551</v>
      </c>
      <c r="C797" s="10"/>
      <c r="D797" s="69" t="s">
        <v>157</v>
      </c>
      <c r="E797" s="214">
        <v>106</v>
      </c>
      <c r="F797" s="214">
        <v>56</v>
      </c>
      <c r="G797" s="214">
        <v>47</v>
      </c>
      <c r="H797" s="214">
        <v>49</v>
      </c>
      <c r="I797" s="214">
        <v>55</v>
      </c>
      <c r="J797" s="10"/>
      <c r="K797" s="3"/>
      <c r="L797" s="3"/>
      <c r="M797" s="320">
        <v>24264.240000000002</v>
      </c>
      <c r="N797" s="320">
        <v>7267.13</v>
      </c>
      <c r="O797" s="320">
        <v>7805.5</v>
      </c>
      <c r="P797" s="320">
        <v>9339.17</v>
      </c>
      <c r="Q797" s="320">
        <v>93865.94</v>
      </c>
      <c r="R797" s="10"/>
      <c r="S797" s="3"/>
      <c r="T797" s="3"/>
      <c r="U797" s="320">
        <v>198.88721311475399</v>
      </c>
      <c r="V797" s="320">
        <v>59.566639344262299</v>
      </c>
      <c r="W797" s="320">
        <v>67.873913043478296</v>
      </c>
      <c r="X797" s="320">
        <v>77.183223140495897</v>
      </c>
      <c r="Y797" s="320">
        <v>769.39295081967202</v>
      </c>
      <c r="Z797" s="10"/>
      <c r="AA797" s="3"/>
      <c r="AB797" s="10"/>
      <c r="AC797" s="10"/>
      <c r="AD797" s="69"/>
      <c r="AE797" s="434"/>
      <c r="AF797" s="434"/>
      <c r="AG797" s="434"/>
      <c r="AH797" s="434"/>
      <c r="AI797" s="434"/>
      <c r="AJ797" s="23"/>
      <c r="AK797" s="3"/>
      <c r="AL797" s="3"/>
      <c r="AM797" s="366"/>
      <c r="AN797" s="366"/>
      <c r="AO797" s="366"/>
      <c r="AP797" s="366"/>
      <c r="AQ797" s="366"/>
      <c r="AR797" s="23"/>
      <c r="AS797" s="3"/>
      <c r="AT797" s="3"/>
      <c r="AU797" s="366"/>
      <c r="AV797" s="366"/>
      <c r="AW797" s="366"/>
      <c r="AX797" s="366"/>
      <c r="AY797" s="366"/>
      <c r="AZ797" s="23"/>
      <c r="BA797" s="3"/>
    </row>
    <row r="798" spans="1:53" s="426" customFormat="1" x14ac:dyDescent="0.2">
      <c r="A798" s="3"/>
      <c r="B798" s="10" t="s">
        <v>551</v>
      </c>
      <c r="C798" s="10"/>
      <c r="D798" s="69" t="s">
        <v>98</v>
      </c>
      <c r="E798" s="214">
        <v>2</v>
      </c>
      <c r="F798" s="214"/>
      <c r="G798" s="214"/>
      <c r="H798" s="214"/>
      <c r="I798" s="214"/>
      <c r="J798" s="10"/>
      <c r="K798" s="3"/>
      <c r="L798" s="3"/>
      <c r="M798" s="320">
        <v>821.19</v>
      </c>
      <c r="N798" s="320">
        <v>0</v>
      </c>
      <c r="O798" s="320">
        <v>0</v>
      </c>
      <c r="P798" s="320">
        <v>0</v>
      </c>
      <c r="Q798" s="320">
        <v>0</v>
      </c>
      <c r="R798" s="10"/>
      <c r="S798" s="3"/>
      <c r="T798" s="3"/>
      <c r="U798" s="320">
        <v>410.59500000000003</v>
      </c>
      <c r="V798" s="320">
        <v>0</v>
      </c>
      <c r="W798" s="320">
        <v>0</v>
      </c>
      <c r="X798" s="320">
        <v>0</v>
      </c>
      <c r="Y798" s="320">
        <v>0</v>
      </c>
      <c r="Z798" s="10"/>
      <c r="AA798" s="3"/>
      <c r="AB798" s="10"/>
      <c r="AC798" s="10"/>
      <c r="AD798" s="69"/>
      <c r="AE798" s="434"/>
      <c r="AF798" s="434"/>
      <c r="AG798" s="434"/>
      <c r="AH798" s="434"/>
      <c r="AI798" s="434"/>
      <c r="AJ798" s="23"/>
      <c r="AK798" s="3"/>
      <c r="AL798" s="3"/>
      <c r="AM798" s="366"/>
      <c r="AN798" s="366"/>
      <c r="AO798" s="366"/>
      <c r="AP798" s="366"/>
      <c r="AQ798" s="366"/>
      <c r="AR798" s="23"/>
      <c r="AS798" s="3"/>
      <c r="AT798" s="3"/>
      <c r="AU798" s="366"/>
      <c r="AV798" s="366"/>
      <c r="AW798" s="366"/>
      <c r="AX798" s="366"/>
      <c r="AY798" s="366"/>
      <c r="AZ798" s="23"/>
      <c r="BA798" s="3"/>
    </row>
    <row r="799" spans="1:53" s="426" customFormat="1" x14ac:dyDescent="0.2">
      <c r="A799" s="3"/>
      <c r="B799" s="10" t="s">
        <v>693</v>
      </c>
      <c r="C799" s="10"/>
      <c r="D799" s="69" t="s">
        <v>349</v>
      </c>
      <c r="E799" s="214">
        <v>65</v>
      </c>
      <c r="F799" s="214">
        <v>27</v>
      </c>
      <c r="G799" s="214">
        <v>18</v>
      </c>
      <c r="H799" s="214">
        <v>16</v>
      </c>
      <c r="I799" s="214">
        <v>26</v>
      </c>
      <c r="J799" s="10"/>
      <c r="K799" s="3"/>
      <c r="L799" s="3"/>
      <c r="M799" s="320">
        <v>16213.74</v>
      </c>
      <c r="N799" s="320">
        <v>4417.09</v>
      </c>
      <c r="O799" s="320">
        <v>2770.36</v>
      </c>
      <c r="P799" s="320">
        <v>13114.02</v>
      </c>
      <c r="Q799" s="320">
        <v>35448.14</v>
      </c>
      <c r="R799" s="10"/>
      <c r="S799" s="3"/>
      <c r="T799" s="3"/>
      <c r="U799" s="320">
        <v>229.35892307692302</v>
      </c>
      <c r="V799" s="320">
        <v>49.304743589743602</v>
      </c>
      <c r="W799" s="320">
        <v>40.048634920634932</v>
      </c>
      <c r="X799" s="320">
        <v>77.525384615384667</v>
      </c>
      <c r="Y799" s="320">
        <v>517.36656410256398</v>
      </c>
      <c r="Z799" s="10"/>
      <c r="AA799" s="3"/>
      <c r="AB799" s="10"/>
      <c r="AC799" s="10"/>
      <c r="AD799" s="69"/>
      <c r="AE799" s="434"/>
      <c r="AF799" s="434"/>
      <c r="AG799" s="434"/>
      <c r="AH799" s="434"/>
      <c r="AI799" s="434"/>
      <c r="AJ799" s="23"/>
      <c r="AK799" s="3"/>
      <c r="AL799" s="3"/>
      <c r="AM799" s="366"/>
      <c r="AN799" s="366"/>
      <c r="AO799" s="366"/>
      <c r="AP799" s="366"/>
      <c r="AQ799" s="366"/>
      <c r="AR799" s="23"/>
      <c r="AS799" s="3"/>
      <c r="AT799" s="3"/>
      <c r="AU799" s="366"/>
      <c r="AV799" s="366"/>
      <c r="AW799" s="366"/>
      <c r="AX799" s="366"/>
      <c r="AY799" s="366"/>
      <c r="AZ799" s="23"/>
      <c r="BA799" s="3"/>
    </row>
    <row r="800" spans="1:53" s="426" customFormat="1" x14ac:dyDescent="0.2">
      <c r="A800" s="3"/>
      <c r="B800" s="10" t="s">
        <v>555</v>
      </c>
      <c r="C800" s="10"/>
      <c r="D800" s="69" t="s">
        <v>211</v>
      </c>
      <c r="E800" s="214">
        <v>5</v>
      </c>
      <c r="F800" s="214">
        <v>4</v>
      </c>
      <c r="G800" s="214">
        <v>3</v>
      </c>
      <c r="H800" s="214">
        <v>2</v>
      </c>
      <c r="I800" s="214">
        <v>1</v>
      </c>
      <c r="J800" s="10"/>
      <c r="K800" s="3"/>
      <c r="L800" s="3"/>
      <c r="M800" s="320">
        <v>266.88</v>
      </c>
      <c r="N800" s="320">
        <v>244.7</v>
      </c>
      <c r="O800" s="320">
        <v>213.49</v>
      </c>
      <c r="P800" s="320">
        <v>20.309999999999999</v>
      </c>
      <c r="Q800" s="320">
        <v>105.39</v>
      </c>
      <c r="R800" s="10"/>
      <c r="S800" s="3"/>
      <c r="T800" s="3"/>
      <c r="U800" s="320">
        <v>44.48</v>
      </c>
      <c r="V800" s="320">
        <v>40.783333333333303</v>
      </c>
      <c r="W800" s="320">
        <v>42.698</v>
      </c>
      <c r="X800" s="320">
        <v>3.3849999999999998</v>
      </c>
      <c r="Y800" s="320">
        <v>17.565000000000001</v>
      </c>
      <c r="Z800" s="10"/>
      <c r="AA800" s="3"/>
      <c r="AB800" s="10"/>
      <c r="AC800" s="10"/>
      <c r="AD800" s="69"/>
      <c r="AE800" s="434"/>
      <c r="AF800" s="434"/>
      <c r="AG800" s="434"/>
      <c r="AH800" s="434"/>
      <c r="AI800" s="434"/>
      <c r="AJ800" s="23"/>
      <c r="AK800" s="3"/>
      <c r="AL800" s="3"/>
      <c r="AM800" s="366"/>
      <c r="AN800" s="366"/>
      <c r="AO800" s="366"/>
      <c r="AP800" s="366"/>
      <c r="AQ800" s="366"/>
      <c r="AR800" s="23"/>
      <c r="AS800" s="3"/>
      <c r="AT800" s="3"/>
      <c r="AU800" s="366"/>
      <c r="AV800" s="366"/>
      <c r="AW800" s="366"/>
      <c r="AX800" s="366"/>
      <c r="AY800" s="366"/>
      <c r="AZ800" s="23"/>
      <c r="BA800" s="3"/>
    </row>
    <row r="801" spans="1:53" s="426" customFormat="1" x14ac:dyDescent="0.2">
      <c r="A801" s="3"/>
      <c r="B801" s="10" t="s">
        <v>556</v>
      </c>
      <c r="C801" s="10"/>
      <c r="D801" s="69" t="s">
        <v>102</v>
      </c>
      <c r="E801" s="214">
        <v>17</v>
      </c>
      <c r="F801" s="214">
        <v>8</v>
      </c>
      <c r="G801" s="214">
        <v>5</v>
      </c>
      <c r="H801" s="214">
        <v>4</v>
      </c>
      <c r="I801" s="214">
        <v>7</v>
      </c>
      <c r="J801" s="10"/>
      <c r="K801" s="3"/>
      <c r="L801" s="3"/>
      <c r="M801" s="320">
        <v>3706.23</v>
      </c>
      <c r="N801" s="320">
        <v>1743.82</v>
      </c>
      <c r="O801" s="320">
        <v>753.54</v>
      </c>
      <c r="P801" s="320">
        <v>2042.54</v>
      </c>
      <c r="Q801" s="320">
        <v>20522.32</v>
      </c>
      <c r="R801" s="10"/>
      <c r="S801" s="3"/>
      <c r="T801" s="3"/>
      <c r="U801" s="320">
        <v>176.487142857143</v>
      </c>
      <c r="V801" s="320">
        <v>83.039047619047594</v>
      </c>
      <c r="W801" s="320">
        <v>35.882857142857098</v>
      </c>
      <c r="X801" s="320">
        <v>97.263809523809499</v>
      </c>
      <c r="Y801" s="320">
        <v>977.25333333333299</v>
      </c>
      <c r="Z801" s="10"/>
      <c r="AA801" s="3"/>
      <c r="AB801" s="10"/>
      <c r="AC801" s="10"/>
      <c r="AD801" s="69"/>
      <c r="AE801" s="434"/>
      <c r="AF801" s="434"/>
      <c r="AG801" s="434"/>
      <c r="AH801" s="434"/>
      <c r="AI801" s="434"/>
      <c r="AJ801" s="23"/>
      <c r="AK801" s="3"/>
      <c r="AL801" s="3"/>
      <c r="AM801" s="366"/>
      <c r="AN801" s="366"/>
      <c r="AO801" s="366"/>
      <c r="AP801" s="366"/>
      <c r="AQ801" s="366"/>
      <c r="AR801" s="23"/>
      <c r="AS801" s="3"/>
      <c r="AT801" s="3"/>
      <c r="AU801" s="366"/>
      <c r="AV801" s="366"/>
      <c r="AW801" s="366"/>
      <c r="AX801" s="366"/>
      <c r="AY801" s="366"/>
      <c r="AZ801" s="23"/>
      <c r="BA801" s="3"/>
    </row>
    <row r="802" spans="1:53" s="426" customFormat="1" x14ac:dyDescent="0.2">
      <c r="A802" s="3"/>
      <c r="B802" s="10" t="s">
        <v>811</v>
      </c>
      <c r="C802" s="10"/>
      <c r="D802" s="69" t="s">
        <v>107</v>
      </c>
      <c r="E802" s="214">
        <v>2</v>
      </c>
      <c r="F802" s="214">
        <v>2</v>
      </c>
      <c r="G802" s="214">
        <v>1</v>
      </c>
      <c r="H802" s="214">
        <v>1</v>
      </c>
      <c r="I802" s="214">
        <v>2</v>
      </c>
      <c r="J802" s="10"/>
      <c r="K802" s="3"/>
      <c r="L802" s="3"/>
      <c r="M802" s="320">
        <v>313.99</v>
      </c>
      <c r="N802" s="320">
        <v>335.89</v>
      </c>
      <c r="O802" s="320">
        <v>230.18</v>
      </c>
      <c r="P802" s="320">
        <v>184.63</v>
      </c>
      <c r="Q802" s="320">
        <v>517.52</v>
      </c>
      <c r="R802" s="10"/>
      <c r="S802" s="3"/>
      <c r="T802" s="3"/>
      <c r="U802" s="320">
        <v>39.248750000000001</v>
      </c>
      <c r="V802" s="320">
        <v>41.986249999999998</v>
      </c>
      <c r="W802" s="320">
        <v>28.772500000000001</v>
      </c>
      <c r="X802" s="320">
        <v>23.078749999999999</v>
      </c>
      <c r="Y802" s="320">
        <v>219.35499999999999</v>
      </c>
      <c r="Z802" s="10"/>
      <c r="AA802" s="3"/>
      <c r="AB802" s="10"/>
      <c r="AC802" s="10"/>
      <c r="AD802" s="69"/>
      <c r="AE802" s="434"/>
      <c r="AF802" s="434"/>
      <c r="AG802" s="434"/>
      <c r="AH802" s="434"/>
      <c r="AI802" s="434"/>
      <c r="AJ802" s="23"/>
      <c r="AK802" s="3"/>
      <c r="AL802" s="3"/>
      <c r="AM802" s="366"/>
      <c r="AN802" s="366"/>
      <c r="AO802" s="366"/>
      <c r="AP802" s="366"/>
      <c r="AQ802" s="366"/>
      <c r="AR802" s="23"/>
      <c r="AS802" s="3"/>
      <c r="AT802" s="3"/>
      <c r="AU802" s="366"/>
      <c r="AV802" s="366"/>
      <c r="AW802" s="366"/>
      <c r="AX802" s="366"/>
      <c r="AY802" s="366"/>
      <c r="AZ802" s="23"/>
      <c r="BA802" s="3"/>
    </row>
    <row r="803" spans="1:53" s="426" customFormat="1" x14ac:dyDescent="0.2">
      <c r="A803" s="3"/>
      <c r="B803" s="10" t="s">
        <v>558</v>
      </c>
      <c r="C803" s="10"/>
      <c r="D803" s="69" t="s">
        <v>194</v>
      </c>
      <c r="E803" s="214">
        <v>185</v>
      </c>
      <c r="F803" s="214">
        <v>104</v>
      </c>
      <c r="G803" s="214">
        <v>70</v>
      </c>
      <c r="H803" s="214">
        <v>58</v>
      </c>
      <c r="I803" s="214">
        <v>83</v>
      </c>
      <c r="J803" s="10"/>
      <c r="K803" s="3"/>
      <c r="L803" s="3"/>
      <c r="M803" s="320">
        <v>49219.39</v>
      </c>
      <c r="N803" s="320">
        <v>17961.97</v>
      </c>
      <c r="O803" s="320">
        <v>12481.83</v>
      </c>
      <c r="P803" s="320">
        <v>9820.17</v>
      </c>
      <c r="Q803" s="320">
        <v>92298.33</v>
      </c>
      <c r="R803" s="10"/>
      <c r="S803" s="3"/>
      <c r="T803" s="3"/>
      <c r="U803" s="320">
        <v>223.72450000000001</v>
      </c>
      <c r="V803" s="320">
        <v>81.645318181818197</v>
      </c>
      <c r="W803" s="320">
        <v>59.4372857142857</v>
      </c>
      <c r="X803" s="320">
        <v>45.463749999999997</v>
      </c>
      <c r="Y803" s="320">
        <v>419.53786363636402</v>
      </c>
      <c r="Z803" s="10"/>
      <c r="AA803" s="3"/>
      <c r="AB803" s="10"/>
      <c r="AC803" s="10"/>
      <c r="AD803" s="69"/>
      <c r="AE803" s="434"/>
      <c r="AF803" s="434"/>
      <c r="AG803" s="434"/>
      <c r="AH803" s="434"/>
      <c r="AI803" s="434"/>
      <c r="AJ803" s="23"/>
      <c r="AK803" s="3"/>
      <c r="AL803" s="3"/>
      <c r="AM803" s="366"/>
      <c r="AN803" s="366"/>
      <c r="AO803" s="366"/>
      <c r="AP803" s="366"/>
      <c r="AQ803" s="366"/>
      <c r="AR803" s="23"/>
      <c r="AS803" s="3"/>
      <c r="AT803" s="3"/>
      <c r="AU803" s="366"/>
      <c r="AV803" s="366"/>
      <c r="AW803" s="366"/>
      <c r="AX803" s="366"/>
      <c r="AY803" s="366"/>
      <c r="AZ803" s="23"/>
      <c r="BA803" s="3"/>
    </row>
    <row r="804" spans="1:53" s="426" customFormat="1" x14ac:dyDescent="0.2">
      <c r="A804" s="3"/>
      <c r="B804" s="10" t="s">
        <v>695</v>
      </c>
      <c r="C804" s="10"/>
      <c r="D804" s="69" t="s">
        <v>194</v>
      </c>
      <c r="E804" s="214">
        <v>1</v>
      </c>
      <c r="F804" s="214"/>
      <c r="G804" s="214"/>
      <c r="H804" s="214"/>
      <c r="I804" s="214"/>
      <c r="J804" s="10"/>
      <c r="K804" s="3"/>
      <c r="L804" s="3"/>
      <c r="M804" s="320">
        <v>490.16</v>
      </c>
      <c r="N804" s="320">
        <v>0</v>
      </c>
      <c r="O804" s="320">
        <v>0</v>
      </c>
      <c r="P804" s="320">
        <v>0</v>
      </c>
      <c r="Q804" s="320">
        <v>0</v>
      </c>
      <c r="R804" s="10"/>
      <c r="S804" s="3"/>
      <c r="T804" s="3"/>
      <c r="U804" s="320">
        <v>490.16</v>
      </c>
      <c r="V804" s="320">
        <v>0</v>
      </c>
      <c r="W804" s="320">
        <v>0</v>
      </c>
      <c r="X804" s="320">
        <v>0</v>
      </c>
      <c r="Y804" s="320">
        <v>0</v>
      </c>
      <c r="Z804" s="10"/>
      <c r="AA804" s="3"/>
      <c r="AB804" s="10"/>
      <c r="AC804" s="10"/>
      <c r="AD804" s="69"/>
      <c r="AE804" s="434"/>
      <c r="AF804" s="434"/>
      <c r="AG804" s="434"/>
      <c r="AH804" s="434"/>
      <c r="AI804" s="434"/>
      <c r="AJ804" s="23"/>
      <c r="AK804" s="3"/>
      <c r="AL804" s="3"/>
      <c r="AM804" s="366"/>
      <c r="AN804" s="366"/>
      <c r="AO804" s="366"/>
      <c r="AP804" s="366"/>
      <c r="AQ804" s="366"/>
      <c r="AR804" s="23"/>
      <c r="AS804" s="3"/>
      <c r="AT804" s="3"/>
      <c r="AU804" s="366"/>
      <c r="AV804" s="366"/>
      <c r="AW804" s="366"/>
      <c r="AX804" s="366"/>
      <c r="AY804" s="366"/>
      <c r="AZ804" s="23"/>
      <c r="BA804" s="3"/>
    </row>
    <row r="805" spans="1:53" s="426" customFormat="1" x14ac:dyDescent="0.2">
      <c r="A805" s="3"/>
      <c r="B805" s="10" t="s">
        <v>560</v>
      </c>
      <c r="C805" s="10"/>
      <c r="D805" s="69" t="s">
        <v>211</v>
      </c>
      <c r="E805" s="214">
        <v>18</v>
      </c>
      <c r="F805" s="214">
        <v>7</v>
      </c>
      <c r="G805" s="214">
        <v>4</v>
      </c>
      <c r="H805" s="214">
        <v>6</v>
      </c>
      <c r="I805" s="214">
        <v>8</v>
      </c>
      <c r="J805" s="10"/>
      <c r="K805" s="3"/>
      <c r="L805" s="3"/>
      <c r="M805" s="320">
        <v>3886.38</v>
      </c>
      <c r="N805" s="320">
        <v>926.79</v>
      </c>
      <c r="O805" s="320">
        <v>504.41</v>
      </c>
      <c r="P805" s="320">
        <v>782.62</v>
      </c>
      <c r="Q805" s="320">
        <v>12462.59</v>
      </c>
      <c r="R805" s="10"/>
      <c r="S805" s="3"/>
      <c r="T805" s="3"/>
      <c r="U805" s="320">
        <v>204.54631578947399</v>
      </c>
      <c r="V805" s="320">
        <v>48.7784210526316</v>
      </c>
      <c r="W805" s="320">
        <v>29.6711764705882</v>
      </c>
      <c r="X805" s="320">
        <v>43.478888888888903</v>
      </c>
      <c r="Y805" s="320">
        <v>655.92578947368395</v>
      </c>
      <c r="Z805" s="10"/>
      <c r="AA805" s="3"/>
      <c r="AB805" s="10"/>
      <c r="AC805" s="10"/>
      <c r="AD805" s="69"/>
      <c r="AE805" s="434"/>
      <c r="AF805" s="434"/>
      <c r="AG805" s="434"/>
      <c r="AH805" s="434"/>
      <c r="AI805" s="434"/>
      <c r="AJ805" s="23"/>
      <c r="AK805" s="3"/>
      <c r="AL805" s="3"/>
      <c r="AM805" s="366"/>
      <c r="AN805" s="366"/>
      <c r="AO805" s="366"/>
      <c r="AP805" s="366"/>
      <c r="AQ805" s="366"/>
      <c r="AR805" s="23"/>
      <c r="AS805" s="3"/>
      <c r="AT805" s="3"/>
      <c r="AU805" s="366"/>
      <c r="AV805" s="366"/>
      <c r="AW805" s="366"/>
      <c r="AX805" s="366"/>
      <c r="AY805" s="366"/>
      <c r="AZ805" s="23"/>
      <c r="BA805" s="3"/>
    </row>
    <row r="806" spans="1:53" s="426" customFormat="1" x14ac:dyDescent="0.2">
      <c r="A806" s="3"/>
      <c r="B806" s="10" t="s">
        <v>561</v>
      </c>
      <c r="C806" s="10"/>
      <c r="D806" s="69" t="s">
        <v>227</v>
      </c>
      <c r="E806" s="214">
        <v>328</v>
      </c>
      <c r="F806" s="214">
        <v>182</v>
      </c>
      <c r="G806" s="214">
        <v>145</v>
      </c>
      <c r="H806" s="214">
        <v>126</v>
      </c>
      <c r="I806" s="214">
        <v>185</v>
      </c>
      <c r="J806" s="10"/>
      <c r="K806" s="3"/>
      <c r="L806" s="3"/>
      <c r="M806" s="320">
        <v>69012.58</v>
      </c>
      <c r="N806" s="320">
        <v>26531.3</v>
      </c>
      <c r="O806" s="320">
        <v>17961.919999999998</v>
      </c>
      <c r="P806" s="320">
        <v>16125.77</v>
      </c>
      <c r="Q806" s="320">
        <v>198747.4</v>
      </c>
      <c r="R806" s="10"/>
      <c r="S806" s="3"/>
      <c r="T806" s="3"/>
      <c r="U806" s="320">
        <v>169.14848039215701</v>
      </c>
      <c r="V806" s="320">
        <v>65.027696078431404</v>
      </c>
      <c r="W806" s="320">
        <v>44.681393034825902</v>
      </c>
      <c r="X806" s="320">
        <v>40.415463659147903</v>
      </c>
      <c r="Y806" s="320">
        <v>487.12598039215698</v>
      </c>
      <c r="Z806" s="10"/>
      <c r="AA806" s="3"/>
      <c r="AB806" s="10"/>
      <c r="AC806" s="10"/>
      <c r="AD806" s="69"/>
      <c r="AE806" s="434"/>
      <c r="AF806" s="434"/>
      <c r="AG806" s="434"/>
      <c r="AH806" s="434"/>
      <c r="AI806" s="434"/>
      <c r="AJ806" s="23"/>
      <c r="AK806" s="3"/>
      <c r="AL806" s="3"/>
      <c r="AM806" s="366"/>
      <c r="AN806" s="366"/>
      <c r="AO806" s="366"/>
      <c r="AP806" s="366"/>
      <c r="AQ806" s="366"/>
      <c r="AR806" s="23"/>
      <c r="AS806" s="3"/>
      <c r="AT806" s="3"/>
      <c r="AU806" s="366"/>
      <c r="AV806" s="366"/>
      <c r="AW806" s="366"/>
      <c r="AX806" s="366"/>
      <c r="AY806" s="366"/>
      <c r="AZ806" s="23"/>
      <c r="BA806" s="3"/>
    </row>
    <row r="807" spans="1:53" s="426" customFormat="1" x14ac:dyDescent="0.2">
      <c r="A807" s="3"/>
      <c r="B807" s="10" t="s">
        <v>564</v>
      </c>
      <c r="C807" s="10"/>
      <c r="D807" s="69" t="s">
        <v>75</v>
      </c>
      <c r="E807" s="214">
        <v>362</v>
      </c>
      <c r="F807" s="214">
        <v>183</v>
      </c>
      <c r="G807" s="214">
        <v>139</v>
      </c>
      <c r="H807" s="214">
        <v>129</v>
      </c>
      <c r="I807" s="214">
        <v>169</v>
      </c>
      <c r="J807" s="10"/>
      <c r="K807" s="3"/>
      <c r="L807" s="3"/>
      <c r="M807" s="320">
        <v>80905.31</v>
      </c>
      <c r="N807" s="320">
        <v>26493.5</v>
      </c>
      <c r="O807" s="320">
        <v>16815.54</v>
      </c>
      <c r="P807" s="320">
        <v>15784.44</v>
      </c>
      <c r="Q807" s="320">
        <v>154658.76</v>
      </c>
      <c r="R807" s="10"/>
      <c r="S807" s="3"/>
      <c r="T807" s="3"/>
      <c r="U807" s="320">
        <v>191.26550827423199</v>
      </c>
      <c r="V807" s="320">
        <v>62.632387706855802</v>
      </c>
      <c r="W807" s="320">
        <v>41.934014962593501</v>
      </c>
      <c r="X807" s="320">
        <v>37.852374100719402</v>
      </c>
      <c r="Y807" s="320">
        <v>365.62354609929099</v>
      </c>
      <c r="Z807" s="10"/>
      <c r="AA807" s="3"/>
      <c r="AB807" s="10"/>
      <c r="AC807" s="10"/>
      <c r="AD807" s="69"/>
      <c r="AE807" s="434"/>
      <c r="AF807" s="434"/>
      <c r="AG807" s="434"/>
      <c r="AH807" s="434"/>
      <c r="AI807" s="434"/>
      <c r="AJ807" s="23"/>
      <c r="AK807" s="3"/>
      <c r="AL807" s="3"/>
      <c r="AM807" s="366"/>
      <c r="AN807" s="366"/>
      <c r="AO807" s="366"/>
      <c r="AP807" s="366"/>
      <c r="AQ807" s="366"/>
      <c r="AR807" s="23"/>
      <c r="AS807" s="3"/>
      <c r="AT807" s="3"/>
      <c r="AU807" s="366"/>
      <c r="AV807" s="366"/>
      <c r="AW807" s="366"/>
      <c r="AX807" s="366"/>
      <c r="AY807" s="366"/>
      <c r="AZ807" s="23"/>
      <c r="BA807" s="3"/>
    </row>
    <row r="808" spans="1:53" s="426" customFormat="1" x14ac:dyDescent="0.2">
      <c r="A808" s="3"/>
      <c r="B808" s="10" t="s">
        <v>566</v>
      </c>
      <c r="C808" s="10"/>
      <c r="D808" s="69" t="s">
        <v>86</v>
      </c>
      <c r="E808" s="214">
        <v>194</v>
      </c>
      <c r="F808" s="214">
        <v>96</v>
      </c>
      <c r="G808" s="214">
        <v>62</v>
      </c>
      <c r="H808" s="214">
        <v>49</v>
      </c>
      <c r="I808" s="214">
        <v>60</v>
      </c>
      <c r="J808" s="10"/>
      <c r="K808" s="3"/>
      <c r="L808" s="3"/>
      <c r="M808" s="320">
        <v>42589.03</v>
      </c>
      <c r="N808" s="320">
        <v>12842.44</v>
      </c>
      <c r="O808" s="320">
        <v>5948.98</v>
      </c>
      <c r="P808" s="320">
        <v>5333.73</v>
      </c>
      <c r="Q808" s="320">
        <v>47998.63</v>
      </c>
      <c r="R808" s="10"/>
      <c r="S808" s="3"/>
      <c r="T808" s="3"/>
      <c r="U808" s="320">
        <v>196.26281105990799</v>
      </c>
      <c r="V808" s="320">
        <v>59.181751152073701</v>
      </c>
      <c r="W808" s="320">
        <v>28.328476190476199</v>
      </c>
      <c r="X808" s="320">
        <v>25.5202392344498</v>
      </c>
      <c r="Y808" s="320">
        <v>221.191843317972</v>
      </c>
      <c r="Z808" s="10"/>
      <c r="AA808" s="3"/>
      <c r="AB808" s="10"/>
      <c r="AC808" s="10"/>
      <c r="AD808" s="69"/>
      <c r="AE808" s="434"/>
      <c r="AF808" s="434"/>
      <c r="AG808" s="434"/>
      <c r="AH808" s="434"/>
      <c r="AI808" s="434"/>
      <c r="AJ808" s="23"/>
      <c r="AK808" s="3"/>
      <c r="AL808" s="3"/>
      <c r="AM808" s="366"/>
      <c r="AN808" s="366"/>
      <c r="AO808" s="366"/>
      <c r="AP808" s="366"/>
      <c r="AQ808" s="366"/>
      <c r="AR808" s="23"/>
      <c r="AS808" s="3"/>
      <c r="AT808" s="3"/>
      <c r="AU808" s="366"/>
      <c r="AV808" s="366"/>
      <c r="AW808" s="366"/>
      <c r="AX808" s="366"/>
      <c r="AY808" s="366"/>
      <c r="AZ808" s="23"/>
      <c r="BA808" s="3"/>
    </row>
    <row r="809" spans="1:53" s="426" customFormat="1" x14ac:dyDescent="0.2">
      <c r="A809" s="3"/>
      <c r="B809" s="10" t="s">
        <v>568</v>
      </c>
      <c r="C809" s="10"/>
      <c r="D809" s="69" t="s">
        <v>109</v>
      </c>
      <c r="E809" s="214">
        <v>4</v>
      </c>
      <c r="F809" s="214"/>
      <c r="G809" s="214">
        <v>1</v>
      </c>
      <c r="H809" s="214">
        <v>1</v>
      </c>
      <c r="I809" s="214">
        <v>2</v>
      </c>
      <c r="J809" s="10"/>
      <c r="K809" s="3"/>
      <c r="L809" s="3"/>
      <c r="M809" s="320">
        <v>1054.1600000000001</v>
      </c>
      <c r="N809" s="320">
        <v>0</v>
      </c>
      <c r="O809" s="320">
        <v>260.01</v>
      </c>
      <c r="P809" s="320">
        <v>242.66</v>
      </c>
      <c r="Q809" s="320">
        <v>2667.42</v>
      </c>
      <c r="R809" s="10"/>
      <c r="S809" s="3"/>
      <c r="T809" s="3"/>
      <c r="U809" s="320">
        <v>210.83199999999999</v>
      </c>
      <c r="V809" s="320">
        <v>0</v>
      </c>
      <c r="W809" s="320">
        <v>52.002000000000002</v>
      </c>
      <c r="X809" s="320">
        <v>48.531999999999996</v>
      </c>
      <c r="Y809" s="320">
        <v>533.48400000000004</v>
      </c>
      <c r="Z809" s="10"/>
      <c r="AA809" s="3"/>
      <c r="AB809" s="10"/>
      <c r="AC809" s="10"/>
      <c r="AD809" s="69"/>
      <c r="AE809" s="434"/>
      <c r="AF809" s="434"/>
      <c r="AG809" s="434"/>
      <c r="AH809" s="434"/>
      <c r="AI809" s="434"/>
      <c r="AJ809" s="23"/>
      <c r="AK809" s="3"/>
      <c r="AL809" s="3"/>
      <c r="AM809" s="366"/>
      <c r="AN809" s="366"/>
      <c r="AO809" s="366"/>
      <c r="AP809" s="366"/>
      <c r="AQ809" s="366"/>
      <c r="AR809" s="23"/>
      <c r="AS809" s="3"/>
      <c r="AT809" s="3"/>
      <c r="AU809" s="366"/>
      <c r="AV809" s="366"/>
      <c r="AW809" s="366"/>
      <c r="AX809" s="366"/>
      <c r="AY809" s="366"/>
      <c r="AZ809" s="23"/>
      <c r="BA809" s="3"/>
    </row>
    <row r="810" spans="1:53" s="426" customFormat="1" x14ac:dyDescent="0.2">
      <c r="A810" s="3"/>
      <c r="B810" s="10" t="s">
        <v>570</v>
      </c>
      <c r="C810" s="10"/>
      <c r="D810" s="69" t="s">
        <v>120</v>
      </c>
      <c r="E810" s="214">
        <v>110</v>
      </c>
      <c r="F810" s="214">
        <v>68</v>
      </c>
      <c r="G810" s="214">
        <v>51</v>
      </c>
      <c r="H810" s="214">
        <v>53</v>
      </c>
      <c r="I810" s="214">
        <v>73</v>
      </c>
      <c r="J810" s="10"/>
      <c r="K810" s="3"/>
      <c r="L810" s="3"/>
      <c r="M810" s="320">
        <v>28020.87</v>
      </c>
      <c r="N810" s="320">
        <v>12415.1</v>
      </c>
      <c r="O810" s="320">
        <v>6816.15</v>
      </c>
      <c r="P810" s="320">
        <v>11546.36</v>
      </c>
      <c r="Q810" s="320">
        <v>91938.05</v>
      </c>
      <c r="R810" s="10"/>
      <c r="S810" s="3"/>
      <c r="T810" s="3"/>
      <c r="U810" s="320">
        <v>200.14907142857101</v>
      </c>
      <c r="V810" s="320">
        <v>88.679285714285697</v>
      </c>
      <c r="W810" s="320">
        <v>49.752919708029196</v>
      </c>
      <c r="X810" s="320">
        <v>83.669275362318899</v>
      </c>
      <c r="Y810" s="320">
        <v>656.700357142857</v>
      </c>
      <c r="Z810" s="10"/>
      <c r="AA810" s="3"/>
      <c r="AB810" s="10"/>
      <c r="AC810" s="10"/>
      <c r="AD810" s="69"/>
      <c r="AE810" s="434"/>
      <c r="AF810" s="434"/>
      <c r="AG810" s="434"/>
      <c r="AH810" s="434"/>
      <c r="AI810" s="434"/>
      <c r="AJ810" s="23"/>
      <c r="AK810" s="3"/>
      <c r="AL810" s="3"/>
      <c r="AM810" s="366"/>
      <c r="AN810" s="366"/>
      <c r="AO810" s="366"/>
      <c r="AP810" s="366"/>
      <c r="AQ810" s="366"/>
      <c r="AR810" s="23"/>
      <c r="AS810" s="3"/>
      <c r="AT810" s="3"/>
      <c r="AU810" s="366"/>
      <c r="AV810" s="366"/>
      <c r="AW810" s="366"/>
      <c r="AX810" s="366"/>
      <c r="AY810" s="366"/>
      <c r="AZ810" s="23"/>
      <c r="BA810" s="3"/>
    </row>
    <row r="811" spans="1:53" s="426" customFormat="1" x14ac:dyDescent="0.2">
      <c r="A811" s="3"/>
      <c r="B811" s="10" t="s">
        <v>571</v>
      </c>
      <c r="C811" s="10"/>
      <c r="D811" s="69" t="s">
        <v>97</v>
      </c>
      <c r="E811" s="214">
        <v>3</v>
      </c>
      <c r="F811" s="214">
        <v>2</v>
      </c>
      <c r="G811" s="214">
        <v>2</v>
      </c>
      <c r="H811" s="214">
        <v>2</v>
      </c>
      <c r="I811" s="214">
        <v>2</v>
      </c>
      <c r="J811" s="10"/>
      <c r="K811" s="3"/>
      <c r="L811" s="3"/>
      <c r="M811" s="320">
        <v>667.64</v>
      </c>
      <c r="N811" s="320">
        <v>306.66000000000003</v>
      </c>
      <c r="O811" s="320">
        <v>281.32</v>
      </c>
      <c r="P811" s="320">
        <v>194</v>
      </c>
      <c r="Q811" s="320">
        <v>1265.27</v>
      </c>
      <c r="R811" s="10"/>
      <c r="S811" s="3"/>
      <c r="T811" s="3"/>
      <c r="U811" s="320">
        <v>222.54666666666699</v>
      </c>
      <c r="V811" s="320">
        <v>102.22</v>
      </c>
      <c r="W811" s="320">
        <v>93.773333333333397</v>
      </c>
      <c r="X811" s="320">
        <v>64.6666666666667</v>
      </c>
      <c r="Y811" s="320">
        <v>421.756666666667</v>
      </c>
      <c r="Z811" s="10"/>
      <c r="AA811" s="3"/>
      <c r="AB811" s="10"/>
      <c r="AC811" s="10"/>
      <c r="AD811" s="69"/>
      <c r="AE811" s="434"/>
      <c r="AF811" s="434"/>
      <c r="AG811" s="434"/>
      <c r="AH811" s="434"/>
      <c r="AI811" s="434"/>
      <c r="AJ811" s="23"/>
      <c r="AK811" s="3"/>
      <c r="AL811" s="3"/>
      <c r="AM811" s="366"/>
      <c r="AN811" s="366"/>
      <c r="AO811" s="366"/>
      <c r="AP811" s="366"/>
      <c r="AQ811" s="366"/>
      <c r="AR811" s="23"/>
      <c r="AS811" s="3"/>
      <c r="AT811" s="3"/>
      <c r="AU811" s="366"/>
      <c r="AV811" s="366"/>
      <c r="AW811" s="366"/>
      <c r="AX811" s="366"/>
      <c r="AY811" s="366"/>
      <c r="AZ811" s="23"/>
      <c r="BA811" s="3"/>
    </row>
    <row r="812" spans="1:53" s="426" customFormat="1" x14ac:dyDescent="0.2">
      <c r="A812" s="3"/>
      <c r="B812" s="10" t="s">
        <v>571</v>
      </c>
      <c r="C812" s="10"/>
      <c r="D812" s="69" t="s">
        <v>572</v>
      </c>
      <c r="E812" s="214">
        <v>119</v>
      </c>
      <c r="F812" s="214">
        <v>69</v>
      </c>
      <c r="G812" s="214">
        <v>58</v>
      </c>
      <c r="H812" s="214">
        <v>59</v>
      </c>
      <c r="I812" s="214">
        <v>88</v>
      </c>
      <c r="J812" s="10"/>
      <c r="K812" s="3"/>
      <c r="L812" s="3"/>
      <c r="M812" s="320">
        <v>25043.65</v>
      </c>
      <c r="N812" s="320">
        <v>9199.58</v>
      </c>
      <c r="O812" s="320">
        <v>9746.34</v>
      </c>
      <c r="P812" s="320">
        <v>11362.63</v>
      </c>
      <c r="Q812" s="320">
        <v>92555</v>
      </c>
      <c r="R812" s="10"/>
      <c r="S812" s="3"/>
      <c r="T812" s="3"/>
      <c r="U812" s="320">
        <v>162.62110389610399</v>
      </c>
      <c r="V812" s="320">
        <v>59.737532467532397</v>
      </c>
      <c r="W812" s="320">
        <v>64.9756</v>
      </c>
      <c r="X812" s="320">
        <v>73.783311688311699</v>
      </c>
      <c r="Y812" s="320">
        <v>601.00649350649405</v>
      </c>
      <c r="Z812" s="10"/>
      <c r="AA812" s="3"/>
      <c r="AB812" s="10"/>
      <c r="AC812" s="10"/>
      <c r="AD812" s="69"/>
      <c r="AE812" s="434"/>
      <c r="AF812" s="434"/>
      <c r="AG812" s="434"/>
      <c r="AH812" s="434"/>
      <c r="AI812" s="434"/>
      <c r="AJ812" s="23"/>
      <c r="AK812" s="3"/>
      <c r="AL812" s="3"/>
      <c r="AM812" s="366"/>
      <c r="AN812" s="366"/>
      <c r="AO812" s="366"/>
      <c r="AP812" s="366"/>
      <c r="AQ812" s="366"/>
      <c r="AR812" s="23"/>
      <c r="AS812" s="3"/>
      <c r="AT812" s="3"/>
      <c r="AU812" s="366"/>
      <c r="AV812" s="366"/>
      <c r="AW812" s="366"/>
      <c r="AX812" s="366"/>
      <c r="AY812" s="366"/>
      <c r="AZ812" s="23"/>
      <c r="BA812" s="3"/>
    </row>
    <row r="813" spans="1:53" s="426" customFormat="1" x14ac:dyDescent="0.2">
      <c r="A813" s="3"/>
      <c r="B813" s="10" t="s">
        <v>573</v>
      </c>
      <c r="C813" s="10"/>
      <c r="D813" s="69" t="s">
        <v>167</v>
      </c>
      <c r="E813" s="214">
        <v>1276</v>
      </c>
      <c r="F813" s="214">
        <v>593</v>
      </c>
      <c r="G813" s="214">
        <v>479</v>
      </c>
      <c r="H813" s="214">
        <v>452</v>
      </c>
      <c r="I813" s="214">
        <v>441</v>
      </c>
      <c r="J813" s="10"/>
      <c r="K813" s="3"/>
      <c r="L813" s="3"/>
      <c r="M813" s="320">
        <v>139779.76999999999</v>
      </c>
      <c r="N813" s="320">
        <v>37836.93</v>
      </c>
      <c r="O813" s="320">
        <v>27614.6</v>
      </c>
      <c r="P813" s="320">
        <v>41678.939999999995</v>
      </c>
      <c r="Q813" s="320">
        <v>216556.66999999998</v>
      </c>
      <c r="R813" s="10"/>
      <c r="S813" s="3"/>
      <c r="T813" s="3"/>
      <c r="U813" s="320">
        <v>85.852814125954353</v>
      </c>
      <c r="V813" s="320">
        <v>14.33116690656346</v>
      </c>
      <c r="W813" s="320">
        <v>13.781796929527575</v>
      </c>
      <c r="X813" s="320">
        <v>14.75164863679165</v>
      </c>
      <c r="Y813" s="320">
        <v>84.376671593940245</v>
      </c>
      <c r="Z813" s="10"/>
      <c r="AA813" s="3"/>
      <c r="AB813" s="10"/>
      <c r="AC813" s="10"/>
      <c r="AD813" s="69"/>
      <c r="AE813" s="434"/>
      <c r="AF813" s="434"/>
      <c r="AG813" s="434"/>
      <c r="AH813" s="434"/>
      <c r="AI813" s="434"/>
      <c r="AJ813" s="23"/>
      <c r="AK813" s="3"/>
      <c r="AL813" s="3"/>
      <c r="AM813" s="366"/>
      <c r="AN813" s="366"/>
      <c r="AO813" s="366"/>
      <c r="AP813" s="366"/>
      <c r="AQ813" s="366"/>
      <c r="AR813" s="23"/>
      <c r="AS813" s="3"/>
      <c r="AT813" s="3"/>
      <c r="AU813" s="366"/>
      <c r="AV813" s="366"/>
      <c r="AW813" s="366"/>
      <c r="AX813" s="366"/>
      <c r="AY813" s="366"/>
      <c r="AZ813" s="23"/>
      <c r="BA813" s="3"/>
    </row>
    <row r="814" spans="1:53" s="426" customFormat="1" x14ac:dyDescent="0.2">
      <c r="A814" s="3"/>
      <c r="B814" s="10" t="s">
        <v>575</v>
      </c>
      <c r="C814" s="10"/>
      <c r="D814" s="69" t="s">
        <v>179</v>
      </c>
      <c r="E814" s="214">
        <v>2654</v>
      </c>
      <c r="F814" s="214">
        <v>1568</v>
      </c>
      <c r="G814" s="214">
        <v>1212</v>
      </c>
      <c r="H814" s="214">
        <v>1035</v>
      </c>
      <c r="I814" s="214">
        <v>1388</v>
      </c>
      <c r="J814" s="10"/>
      <c r="K814" s="3"/>
      <c r="L814" s="3"/>
      <c r="M814" s="320">
        <v>601447.15</v>
      </c>
      <c r="N814" s="320">
        <v>242840.68</v>
      </c>
      <c r="O814" s="320">
        <v>155653.96</v>
      </c>
      <c r="P814" s="320">
        <v>141322.53</v>
      </c>
      <c r="Q814" s="320">
        <v>1494283.94</v>
      </c>
      <c r="R814" s="10"/>
      <c r="S814" s="3"/>
      <c r="T814" s="3"/>
      <c r="U814" s="320">
        <v>186.900916718459</v>
      </c>
      <c r="V814" s="320">
        <v>75.4632318210069</v>
      </c>
      <c r="W814" s="320">
        <v>50.033416907746798</v>
      </c>
      <c r="X814" s="320">
        <v>44.694032258064603</v>
      </c>
      <c r="Y814" s="320">
        <v>466.38075530586701</v>
      </c>
      <c r="Z814" s="10"/>
      <c r="AA814" s="3"/>
      <c r="AB814" s="10"/>
      <c r="AC814" s="10"/>
      <c r="AD814" s="69"/>
      <c r="AE814" s="434"/>
      <c r="AF814" s="434"/>
      <c r="AG814" s="434"/>
      <c r="AH814" s="434"/>
      <c r="AI814" s="434"/>
      <c r="AJ814" s="23"/>
      <c r="AK814" s="3"/>
      <c r="AL814" s="3"/>
      <c r="AM814" s="366"/>
      <c r="AN814" s="366"/>
      <c r="AO814" s="366"/>
      <c r="AP814" s="366"/>
      <c r="AQ814" s="366"/>
      <c r="AR814" s="23"/>
      <c r="AS814" s="3"/>
      <c r="AT814" s="3"/>
      <c r="AU814" s="366"/>
      <c r="AV814" s="366"/>
      <c r="AW814" s="366"/>
      <c r="AX814" s="366"/>
      <c r="AY814" s="366"/>
      <c r="AZ814" s="23"/>
      <c r="BA814" s="3"/>
    </row>
    <row r="815" spans="1:53" s="426" customFormat="1" x14ac:dyDescent="0.2">
      <c r="A815" s="3"/>
      <c r="B815" s="10" t="s">
        <v>576</v>
      </c>
      <c r="C815" s="10"/>
      <c r="D815" s="69" t="s">
        <v>70</v>
      </c>
      <c r="E815" s="214"/>
      <c r="F815" s="214">
        <v>1</v>
      </c>
      <c r="G815" s="214">
        <v>1</v>
      </c>
      <c r="H815" s="214"/>
      <c r="I815" s="214"/>
      <c r="J815" s="10"/>
      <c r="K815" s="3"/>
      <c r="L815" s="3"/>
      <c r="M815" s="320">
        <v>0</v>
      </c>
      <c r="N815" s="320">
        <v>6.46</v>
      </c>
      <c r="O815" s="320">
        <v>0.06</v>
      </c>
      <c r="P815" s="320">
        <v>0</v>
      </c>
      <c r="Q815" s="320">
        <v>0</v>
      </c>
      <c r="R815" s="10"/>
      <c r="S815" s="3"/>
      <c r="T815" s="3"/>
      <c r="U815" s="320">
        <v>0</v>
      </c>
      <c r="V815" s="320">
        <v>6.46</v>
      </c>
      <c r="W815" s="320">
        <v>0.06</v>
      </c>
      <c r="X815" s="320">
        <v>0</v>
      </c>
      <c r="Y815" s="320">
        <v>0</v>
      </c>
      <c r="Z815" s="10"/>
      <c r="AA815" s="3"/>
      <c r="AB815" s="10"/>
      <c r="AC815" s="10"/>
      <c r="AD815" s="69"/>
      <c r="AE815" s="434"/>
      <c r="AF815" s="434"/>
      <c r="AG815" s="434"/>
      <c r="AH815" s="434"/>
      <c r="AI815" s="434"/>
      <c r="AJ815" s="23"/>
      <c r="AK815" s="3"/>
      <c r="AL815" s="3"/>
      <c r="AM815" s="366"/>
      <c r="AN815" s="366"/>
      <c r="AO815" s="366"/>
      <c r="AP815" s="366"/>
      <c r="AQ815" s="366"/>
      <c r="AR815" s="23"/>
      <c r="AS815" s="3"/>
      <c r="AT815" s="3"/>
      <c r="AU815" s="366"/>
      <c r="AV815" s="366"/>
      <c r="AW815" s="366"/>
      <c r="AX815" s="366"/>
      <c r="AY815" s="366"/>
      <c r="AZ815" s="23"/>
      <c r="BA815" s="3"/>
    </row>
    <row r="816" spans="1:53" s="426" customFormat="1" x14ac:dyDescent="0.2">
      <c r="A816" s="3"/>
      <c r="B816" s="10" t="s">
        <v>576</v>
      </c>
      <c r="C816" s="10"/>
      <c r="D816" s="69" t="s">
        <v>287</v>
      </c>
      <c r="E816" s="214">
        <v>48</v>
      </c>
      <c r="F816" s="214">
        <v>11</v>
      </c>
      <c r="G816" s="214">
        <v>7</v>
      </c>
      <c r="H816" s="214">
        <v>10</v>
      </c>
      <c r="I816" s="214">
        <v>16</v>
      </c>
      <c r="J816" s="10"/>
      <c r="K816" s="3"/>
      <c r="L816" s="3"/>
      <c r="M816" s="320">
        <v>12185.91</v>
      </c>
      <c r="N816" s="320">
        <v>2316.96</v>
      </c>
      <c r="O816" s="320">
        <v>933.76</v>
      </c>
      <c r="P816" s="320">
        <v>1648.23</v>
      </c>
      <c r="Q816" s="320">
        <v>14839.07</v>
      </c>
      <c r="R816" s="10"/>
      <c r="S816" s="3"/>
      <c r="T816" s="3"/>
      <c r="U816" s="320">
        <v>221.56200000000001</v>
      </c>
      <c r="V816" s="320">
        <v>42.1265454545455</v>
      </c>
      <c r="W816" s="320">
        <v>17.6181132075472</v>
      </c>
      <c r="X816" s="320">
        <v>30.522777777777801</v>
      </c>
      <c r="Y816" s="320">
        <v>269.80127272727299</v>
      </c>
      <c r="Z816" s="10"/>
      <c r="AA816" s="3"/>
      <c r="AB816" s="10"/>
      <c r="AC816" s="10"/>
      <c r="AD816" s="69"/>
      <c r="AE816" s="434"/>
      <c r="AF816" s="434"/>
      <c r="AG816" s="434"/>
      <c r="AH816" s="434"/>
      <c r="AI816" s="434"/>
      <c r="AJ816" s="23"/>
      <c r="AK816" s="3"/>
      <c r="AL816" s="3"/>
      <c r="AM816" s="366"/>
      <c r="AN816" s="366"/>
      <c r="AO816" s="366"/>
      <c r="AP816" s="366"/>
      <c r="AQ816" s="366"/>
      <c r="AR816" s="23"/>
      <c r="AS816" s="3"/>
      <c r="AT816" s="3"/>
      <c r="AU816" s="366"/>
      <c r="AV816" s="366"/>
      <c r="AW816" s="366"/>
      <c r="AX816" s="366"/>
      <c r="AY816" s="366"/>
      <c r="AZ816" s="23"/>
      <c r="BA816" s="3"/>
    </row>
    <row r="817" spans="1:53" s="426" customFormat="1" x14ac:dyDescent="0.2">
      <c r="A817" s="3"/>
      <c r="B817" s="10" t="s">
        <v>697</v>
      </c>
      <c r="C817" s="10"/>
      <c r="D817" s="69" t="s">
        <v>578</v>
      </c>
      <c r="E817" s="214">
        <v>52</v>
      </c>
      <c r="F817" s="214">
        <v>30</v>
      </c>
      <c r="G817" s="214">
        <v>30</v>
      </c>
      <c r="H817" s="214">
        <v>22</v>
      </c>
      <c r="I817" s="214">
        <v>28</v>
      </c>
      <c r="J817" s="10"/>
      <c r="K817" s="3"/>
      <c r="L817" s="3"/>
      <c r="M817" s="320">
        <v>13564.62</v>
      </c>
      <c r="N817" s="320">
        <v>3820.23</v>
      </c>
      <c r="O817" s="320">
        <v>4477.5</v>
      </c>
      <c r="P817" s="320">
        <v>3823.2</v>
      </c>
      <c r="Q817" s="320">
        <v>25634.67</v>
      </c>
      <c r="R817" s="10"/>
      <c r="S817" s="3"/>
      <c r="T817" s="3"/>
      <c r="U817" s="320">
        <v>208.686461538462</v>
      </c>
      <c r="V817" s="320">
        <v>58.7727692307692</v>
      </c>
      <c r="W817" s="320">
        <v>69.9609375</v>
      </c>
      <c r="X817" s="320">
        <v>59.737499999999997</v>
      </c>
      <c r="Y817" s="320">
        <v>400.54171874999997</v>
      </c>
      <c r="Z817" s="10"/>
      <c r="AA817" s="3"/>
      <c r="AB817" s="10"/>
      <c r="AC817" s="10"/>
      <c r="AD817" s="69"/>
      <c r="AE817" s="434"/>
      <c r="AF817" s="434"/>
      <c r="AG817" s="434"/>
      <c r="AH817" s="434"/>
      <c r="AI817" s="434"/>
      <c r="AJ817" s="23"/>
      <c r="AK817" s="3"/>
      <c r="AL817" s="3"/>
      <c r="AM817" s="366"/>
      <c r="AN817" s="366"/>
      <c r="AO817" s="366"/>
      <c r="AP817" s="366"/>
      <c r="AQ817" s="366"/>
      <c r="AR817" s="23"/>
      <c r="AS817" s="3"/>
      <c r="AT817" s="3"/>
      <c r="AU817" s="366"/>
      <c r="AV817" s="366"/>
      <c r="AW817" s="366"/>
      <c r="AX817" s="366"/>
      <c r="AY817" s="366"/>
      <c r="AZ817" s="23"/>
      <c r="BA817" s="3"/>
    </row>
    <row r="818" spans="1:53" s="426" customFormat="1" x14ac:dyDescent="0.2">
      <c r="A818" s="3"/>
      <c r="B818" s="10" t="s">
        <v>579</v>
      </c>
      <c r="C818" s="10"/>
      <c r="D818" s="69" t="s">
        <v>167</v>
      </c>
      <c r="E818" s="214">
        <v>1</v>
      </c>
      <c r="F818" s="214">
        <v>1</v>
      </c>
      <c r="G818" s="214">
        <v>1</v>
      </c>
      <c r="H818" s="214">
        <v>1</v>
      </c>
      <c r="I818" s="214">
        <v>1</v>
      </c>
      <c r="J818" s="10"/>
      <c r="K818" s="3"/>
      <c r="L818" s="3"/>
      <c r="M818" s="320">
        <v>7.71</v>
      </c>
      <c r="N818" s="320">
        <v>8.3000000000000007</v>
      </c>
      <c r="O818" s="320">
        <v>285.32</v>
      </c>
      <c r="P818" s="320">
        <v>9.65</v>
      </c>
      <c r="Q818" s="320">
        <v>136.47</v>
      </c>
      <c r="R818" s="10"/>
      <c r="S818" s="3"/>
      <c r="T818" s="3"/>
      <c r="U818" s="320">
        <v>7.71</v>
      </c>
      <c r="V818" s="320">
        <v>8.3000000000000007</v>
      </c>
      <c r="W818" s="320">
        <v>285.32</v>
      </c>
      <c r="X818" s="320">
        <v>9.65</v>
      </c>
      <c r="Y818" s="320">
        <v>136.47</v>
      </c>
      <c r="Z818" s="10"/>
      <c r="AA818" s="3"/>
      <c r="AB818" s="10"/>
      <c r="AC818" s="10"/>
      <c r="AD818" s="69"/>
      <c r="AE818" s="434"/>
      <c r="AF818" s="434"/>
      <c r="AG818" s="434"/>
      <c r="AH818" s="434"/>
      <c r="AI818" s="434"/>
      <c r="AJ818" s="23"/>
      <c r="AK818" s="3"/>
      <c r="AL818" s="3"/>
      <c r="AM818" s="366"/>
      <c r="AN818" s="366"/>
      <c r="AO818" s="366"/>
      <c r="AP818" s="366"/>
      <c r="AQ818" s="366"/>
      <c r="AR818" s="23"/>
      <c r="AS818" s="3"/>
      <c r="AT818" s="3"/>
      <c r="AU818" s="366"/>
      <c r="AV818" s="366"/>
      <c r="AW818" s="366"/>
      <c r="AX818" s="366"/>
      <c r="AY818" s="366"/>
      <c r="AZ818" s="23"/>
      <c r="BA818" s="3"/>
    </row>
    <row r="819" spans="1:53" s="426" customFormat="1" x14ac:dyDescent="0.2">
      <c r="A819" s="3"/>
      <c r="B819" s="10" t="s">
        <v>579</v>
      </c>
      <c r="C819" s="10"/>
      <c r="D819" s="69" t="s">
        <v>127</v>
      </c>
      <c r="E819" s="214">
        <v>276</v>
      </c>
      <c r="F819" s="214">
        <v>157</v>
      </c>
      <c r="G819" s="214">
        <v>136</v>
      </c>
      <c r="H819" s="214">
        <v>120</v>
      </c>
      <c r="I819" s="214">
        <v>165</v>
      </c>
      <c r="J819" s="10"/>
      <c r="K819" s="3"/>
      <c r="L819" s="3"/>
      <c r="M819" s="320">
        <v>42044.98</v>
      </c>
      <c r="N819" s="320">
        <v>15609.74</v>
      </c>
      <c r="O819" s="320">
        <v>12649.14</v>
      </c>
      <c r="P819" s="320">
        <v>21506.19</v>
      </c>
      <c r="Q819" s="320">
        <v>150837.23000000001</v>
      </c>
      <c r="R819" s="10"/>
      <c r="S819" s="3"/>
      <c r="T819" s="3"/>
      <c r="U819" s="320">
        <v>122.580116618076</v>
      </c>
      <c r="V819" s="320">
        <v>45.509446064139901</v>
      </c>
      <c r="W819" s="320">
        <v>37.758626865671602</v>
      </c>
      <c r="X819" s="320">
        <v>64.583153153153106</v>
      </c>
      <c r="Y819" s="320">
        <v>442.33791788856303</v>
      </c>
      <c r="Z819" s="10"/>
      <c r="AA819" s="3"/>
      <c r="AB819" s="10"/>
      <c r="AC819" s="10"/>
      <c r="AD819" s="69"/>
      <c r="AE819" s="434"/>
      <c r="AF819" s="434"/>
      <c r="AG819" s="434"/>
      <c r="AH819" s="434"/>
      <c r="AI819" s="434"/>
      <c r="AJ819" s="23"/>
      <c r="AK819" s="3"/>
      <c r="AL819" s="3"/>
      <c r="AM819" s="366"/>
      <c r="AN819" s="366"/>
      <c r="AO819" s="366"/>
      <c r="AP819" s="366"/>
      <c r="AQ819" s="366"/>
      <c r="AR819" s="23"/>
      <c r="AS819" s="3"/>
      <c r="AT819" s="3"/>
      <c r="AU819" s="366"/>
      <c r="AV819" s="366"/>
      <c r="AW819" s="366"/>
      <c r="AX819" s="366"/>
      <c r="AY819" s="366"/>
      <c r="AZ819" s="23"/>
      <c r="BA819" s="3"/>
    </row>
    <row r="820" spans="1:53" s="426" customFormat="1" x14ac:dyDescent="0.2">
      <c r="A820" s="3"/>
      <c r="B820" s="10" t="s">
        <v>583</v>
      </c>
      <c r="C820" s="10"/>
      <c r="D820" s="69" t="s">
        <v>460</v>
      </c>
      <c r="E820" s="214">
        <v>451</v>
      </c>
      <c r="F820" s="214">
        <v>241</v>
      </c>
      <c r="G820" s="214">
        <v>176</v>
      </c>
      <c r="H820" s="214">
        <v>146</v>
      </c>
      <c r="I820" s="214">
        <v>216</v>
      </c>
      <c r="J820" s="10"/>
      <c r="K820" s="3"/>
      <c r="L820" s="3"/>
      <c r="M820" s="320">
        <v>97055.44999999991</v>
      </c>
      <c r="N820" s="320">
        <v>33404.69</v>
      </c>
      <c r="O820" s="320">
        <v>18197.04</v>
      </c>
      <c r="P820" s="320">
        <v>18179.419999999998</v>
      </c>
      <c r="Q820" s="320">
        <v>188251.72</v>
      </c>
      <c r="R820" s="10"/>
      <c r="S820" s="3"/>
      <c r="T820" s="3"/>
      <c r="U820" s="320">
        <v>167.689010989011</v>
      </c>
      <c r="V820" s="320">
        <v>30.590375457875449</v>
      </c>
      <c r="W820" s="320">
        <v>16.97485074626865</v>
      </c>
      <c r="X820" s="320">
        <v>16.990112149532699</v>
      </c>
      <c r="Y820" s="320">
        <v>172.708</v>
      </c>
      <c r="Z820" s="10"/>
      <c r="AA820" s="3"/>
      <c r="AB820" s="10"/>
      <c r="AC820" s="10"/>
      <c r="AD820" s="69"/>
      <c r="AE820" s="434"/>
      <c r="AF820" s="434"/>
      <c r="AG820" s="434"/>
      <c r="AH820" s="434"/>
      <c r="AI820" s="434"/>
      <c r="AJ820" s="23"/>
      <c r="AK820" s="3"/>
      <c r="AL820" s="3"/>
      <c r="AM820" s="366"/>
      <c r="AN820" s="366"/>
      <c r="AO820" s="366"/>
      <c r="AP820" s="366"/>
      <c r="AQ820" s="366"/>
      <c r="AR820" s="23"/>
      <c r="AS820" s="3"/>
      <c r="AT820" s="3"/>
      <c r="AU820" s="366"/>
      <c r="AV820" s="366"/>
      <c r="AW820" s="366"/>
      <c r="AX820" s="366"/>
      <c r="AY820" s="366"/>
      <c r="AZ820" s="23"/>
      <c r="BA820" s="3"/>
    </row>
    <row r="821" spans="1:53" s="426" customFormat="1" x14ac:dyDescent="0.2">
      <c r="A821" s="3"/>
      <c r="B821" s="10" t="s">
        <v>585</v>
      </c>
      <c r="C821" s="10"/>
      <c r="D821" s="69" t="s">
        <v>460</v>
      </c>
      <c r="E821" s="214">
        <v>11</v>
      </c>
      <c r="F821" s="214">
        <v>5</v>
      </c>
      <c r="G821" s="214">
        <v>4</v>
      </c>
      <c r="H821" s="214">
        <v>2</v>
      </c>
      <c r="I821" s="214">
        <v>1</v>
      </c>
      <c r="J821" s="10"/>
      <c r="K821" s="3"/>
      <c r="L821" s="3"/>
      <c r="M821" s="320">
        <v>1071.4000000000001</v>
      </c>
      <c r="N821" s="320">
        <v>274.74</v>
      </c>
      <c r="O821" s="320">
        <v>380.02</v>
      </c>
      <c r="P821" s="320">
        <v>124.48</v>
      </c>
      <c r="Q821" s="320">
        <v>6.46</v>
      </c>
      <c r="R821" s="10"/>
      <c r="S821" s="3"/>
      <c r="T821" s="3"/>
      <c r="U821" s="320">
        <v>97.4</v>
      </c>
      <c r="V821" s="320">
        <v>24.976363636363601</v>
      </c>
      <c r="W821" s="320">
        <v>34.547272727272698</v>
      </c>
      <c r="X821" s="320">
        <v>11.316363636363601</v>
      </c>
      <c r="Y821" s="320">
        <v>0.8075</v>
      </c>
      <c r="Z821" s="10"/>
      <c r="AA821" s="3"/>
      <c r="AB821" s="10"/>
      <c r="AC821" s="10"/>
      <c r="AD821" s="69"/>
      <c r="AE821" s="434"/>
      <c r="AF821" s="434"/>
      <c r="AG821" s="434"/>
      <c r="AH821" s="434"/>
      <c r="AI821" s="434"/>
      <c r="AJ821" s="23"/>
      <c r="AK821" s="3"/>
      <c r="AL821" s="3"/>
      <c r="AM821" s="366"/>
      <c r="AN821" s="366"/>
      <c r="AO821" s="366"/>
      <c r="AP821" s="366"/>
      <c r="AQ821" s="366"/>
      <c r="AR821" s="23"/>
      <c r="AS821" s="3"/>
      <c r="AT821" s="3"/>
      <c r="AU821" s="366"/>
      <c r="AV821" s="366"/>
      <c r="AW821" s="366"/>
      <c r="AX821" s="366"/>
      <c r="AY821" s="366"/>
      <c r="AZ821" s="23"/>
      <c r="BA821" s="3"/>
    </row>
    <row r="822" spans="1:53" s="188" customFormat="1" x14ac:dyDescent="0.2">
      <c r="A822" s="182"/>
      <c r="B822" s="185"/>
      <c r="C822" s="185"/>
      <c r="D822" s="186"/>
      <c r="E822" s="338"/>
      <c r="F822" s="338"/>
      <c r="G822" s="338"/>
      <c r="H822" s="338"/>
      <c r="I822" s="338"/>
      <c r="J822" s="185"/>
      <c r="K822" s="182"/>
      <c r="L822" s="182"/>
      <c r="M822" s="245"/>
      <c r="N822" s="245"/>
      <c r="O822" s="245"/>
      <c r="P822" s="245"/>
      <c r="Q822" s="245"/>
      <c r="R822" s="185"/>
      <c r="S822" s="182"/>
      <c r="T822" s="182"/>
      <c r="U822" s="245"/>
      <c r="V822" s="245"/>
      <c r="W822" s="245"/>
      <c r="X822" s="245"/>
      <c r="Y822" s="245"/>
      <c r="Z822" s="185"/>
      <c r="AA822" s="182"/>
      <c r="AB822" s="185"/>
      <c r="AC822" s="185"/>
      <c r="AD822" s="186"/>
      <c r="AE822" s="354"/>
      <c r="AF822" s="354"/>
      <c r="AG822" s="354"/>
      <c r="AH822" s="354"/>
      <c r="AI822" s="354"/>
      <c r="AJ822" s="187"/>
      <c r="AK822" s="182"/>
      <c r="AL822" s="182"/>
      <c r="AM822" s="291"/>
      <c r="AN822" s="291"/>
      <c r="AO822" s="291"/>
      <c r="AP822" s="291"/>
      <c r="AQ822" s="291"/>
      <c r="AR822" s="282"/>
      <c r="AS822" s="280"/>
      <c r="AT822" s="280"/>
      <c r="AU822" s="282"/>
      <c r="AV822" s="282"/>
      <c r="AW822" s="282"/>
      <c r="AX822" s="282"/>
      <c r="AY822" s="282"/>
      <c r="AZ822" s="187"/>
      <c r="BA822" s="182"/>
    </row>
    <row r="823" spans="1:53" s="188" customFormat="1" x14ac:dyDescent="0.2">
      <c r="A823" s="182"/>
      <c r="B823" s="185"/>
      <c r="C823" s="185"/>
      <c r="D823" s="186"/>
      <c r="E823" s="338"/>
      <c r="F823" s="338"/>
      <c r="G823" s="338"/>
      <c r="H823" s="338"/>
      <c r="I823" s="338"/>
      <c r="J823" s="185"/>
      <c r="K823" s="182"/>
      <c r="L823" s="182"/>
      <c r="M823" s="245"/>
      <c r="N823" s="245"/>
      <c r="O823" s="245"/>
      <c r="P823" s="245"/>
      <c r="Q823" s="245"/>
      <c r="R823" s="185"/>
      <c r="S823" s="182"/>
      <c r="T823" s="182"/>
      <c r="U823" s="245"/>
      <c r="V823" s="245"/>
      <c r="W823" s="245"/>
      <c r="X823" s="245"/>
      <c r="Y823" s="245"/>
      <c r="Z823" s="185"/>
      <c r="AA823" s="182"/>
      <c r="AB823" s="185"/>
      <c r="AC823" s="185"/>
      <c r="AD823" s="186"/>
      <c r="AE823" s="354"/>
      <c r="AF823" s="354"/>
      <c r="AG823" s="354"/>
      <c r="AH823" s="354"/>
      <c r="AI823" s="354"/>
      <c r="AJ823" s="187"/>
      <c r="AK823" s="182"/>
      <c r="AL823" s="182"/>
      <c r="AM823" s="291"/>
      <c r="AN823" s="291"/>
      <c r="AO823" s="291"/>
      <c r="AP823" s="291"/>
      <c r="AQ823" s="291"/>
      <c r="AR823" s="282"/>
      <c r="AS823" s="280"/>
      <c r="AT823" s="280"/>
      <c r="AU823" s="282"/>
      <c r="AV823" s="282"/>
      <c r="AW823" s="282"/>
      <c r="AX823" s="282"/>
      <c r="AY823" s="282"/>
      <c r="AZ823" s="187"/>
      <c r="BA823" s="182"/>
    </row>
    <row r="824" spans="1:53" s="188" customFormat="1" ht="13.5" thickBot="1" x14ac:dyDescent="0.25">
      <c r="A824" s="182"/>
      <c r="B824" s="185"/>
      <c r="C824" s="185"/>
      <c r="D824" s="186"/>
      <c r="E824" s="338"/>
      <c r="F824" s="338"/>
      <c r="G824" s="338"/>
      <c r="H824" s="338"/>
      <c r="I824" s="338"/>
      <c r="J824" s="185"/>
      <c r="K824" s="182"/>
      <c r="L824" s="182"/>
      <c r="M824" s="245"/>
      <c r="N824" s="245"/>
      <c r="O824" s="245"/>
      <c r="P824" s="245"/>
      <c r="Q824" s="245"/>
      <c r="R824" s="185"/>
      <c r="S824" s="182"/>
      <c r="T824" s="182"/>
      <c r="U824" s="245"/>
      <c r="V824" s="245"/>
      <c r="W824" s="245"/>
      <c r="X824" s="245"/>
      <c r="Y824" s="245"/>
      <c r="Z824" s="185"/>
      <c r="AA824" s="182"/>
      <c r="AB824" s="185"/>
      <c r="AC824" s="185"/>
      <c r="AD824" s="186"/>
      <c r="AE824" s="354"/>
      <c r="AF824" s="354"/>
      <c r="AG824" s="354"/>
      <c r="AH824" s="354"/>
      <c r="AI824" s="354"/>
      <c r="AJ824" s="187"/>
      <c r="AK824" s="182"/>
      <c r="AL824" s="182"/>
      <c r="AM824" s="291"/>
      <c r="AN824" s="291"/>
      <c r="AO824" s="291"/>
      <c r="AP824" s="291"/>
      <c r="AQ824" s="291"/>
      <c r="AR824" s="282"/>
      <c r="AS824" s="280"/>
      <c r="AT824" s="280"/>
      <c r="AU824" s="282"/>
      <c r="AV824" s="282"/>
      <c r="AW824" s="282"/>
      <c r="AX824" s="282"/>
      <c r="AY824" s="282"/>
      <c r="AZ824" s="187"/>
      <c r="BA824" s="182"/>
    </row>
    <row r="825" spans="1:53" ht="15.75" thickBot="1" x14ac:dyDescent="0.3">
      <c r="B825" s="93" t="s">
        <v>831</v>
      </c>
      <c r="C825" s="100"/>
      <c r="D825" s="106"/>
      <c r="E825" s="272">
        <f>SUM(E512:E824)</f>
        <v>73662</v>
      </c>
      <c r="F825" s="272">
        <f>SUM(F512:F824)</f>
        <v>43637</v>
      </c>
      <c r="G825" s="272">
        <f>SUM(G512:G824)</f>
        <v>33871</v>
      </c>
      <c r="H825" s="272">
        <f>SUM(H512:H824)</f>
        <v>31043</v>
      </c>
      <c r="I825" s="272">
        <f>SUM(I512:I824)</f>
        <v>38465</v>
      </c>
      <c r="J825" s="96"/>
      <c r="L825" s="147" t="s">
        <v>832</v>
      </c>
      <c r="M825" s="279">
        <f>SUM(M512:M824)</f>
        <v>14668007.040000005</v>
      </c>
      <c r="N825" s="279">
        <f>SUM(N512:N824)</f>
        <v>5852956.1900000004</v>
      </c>
      <c r="O825" s="279">
        <f>SUM(O512:O824)</f>
        <v>3720626.1699999981</v>
      </c>
      <c r="P825" s="279">
        <f>SUM(P512:P824)</f>
        <v>4329194.4000000032</v>
      </c>
      <c r="Q825" s="279">
        <f>SUM(Q512:Q824)</f>
        <v>37899429.100000024</v>
      </c>
      <c r="R825" s="146"/>
      <c r="S825" s="3"/>
      <c r="T825" s="147" t="s">
        <v>833</v>
      </c>
      <c r="U825" s="279">
        <f>AVERAGE(U512:U824)</f>
        <v>165.19041852282805</v>
      </c>
      <c r="V825" s="279">
        <f>AVERAGE(V512:V824)</f>
        <v>64.985195944210858</v>
      </c>
      <c r="W825" s="279">
        <f>AVERAGE(W512:W824)</f>
        <v>48.005961863591622</v>
      </c>
      <c r="X825" s="279">
        <f>AVERAGE(X512:X824)</f>
        <v>49.504938374785446</v>
      </c>
      <c r="Y825" s="279">
        <f>AVERAGE(Y512:Y824)</f>
        <v>439.24558808539012</v>
      </c>
      <c r="Z825" s="96"/>
      <c r="AA825" s="3"/>
      <c r="AB825" s="93" t="s">
        <v>831</v>
      </c>
      <c r="AC825" s="100"/>
      <c r="AD825" s="106"/>
      <c r="AE825" s="341">
        <f>SUM(AE512:AE824)</f>
        <v>8144</v>
      </c>
      <c r="AF825" s="341">
        <f>SUM(AF512:AF824)</f>
        <v>4067</v>
      </c>
      <c r="AG825" s="341">
        <f>SUM(AG512:AG824)</f>
        <v>2913</v>
      </c>
      <c r="AH825" s="341">
        <f>SUM(AH512:AH824)</f>
        <v>2519</v>
      </c>
      <c r="AI825" s="341">
        <f>SUM(AI512:AI824)</f>
        <v>2344</v>
      </c>
      <c r="AJ825" s="105"/>
      <c r="AK825" s="3"/>
      <c r="AL825" s="147" t="s">
        <v>832</v>
      </c>
      <c r="AM825" s="296">
        <f>SUM(AM512:AM824)</f>
        <v>5521086.0399999991</v>
      </c>
      <c r="AN825" s="296">
        <f>SUM(AN512:AN824)</f>
        <v>1293697.3999999999</v>
      </c>
      <c r="AO825" s="296">
        <f>SUM(AO512:AO824)</f>
        <v>677475.24000000011</v>
      </c>
      <c r="AP825" s="296">
        <f>SUM(AP512:AP824)</f>
        <v>575436.72999999986</v>
      </c>
      <c r="AQ825" s="296">
        <f>SUM(AQ512:AQ824)</f>
        <v>2474203.0600000005</v>
      </c>
      <c r="AR825" s="365"/>
      <c r="AS825" s="360"/>
      <c r="AT825" s="364" t="s">
        <v>833</v>
      </c>
      <c r="AU825" s="276">
        <f>AVERAGE(AU512:AU824)</f>
        <v>485.69664309361866</v>
      </c>
      <c r="AV825" s="276">
        <f>AVERAGE(AV512:AV824)</f>
        <v>93.774452136181793</v>
      </c>
      <c r="AW825" s="276">
        <f>AVERAGE(AW512:AW824)</f>
        <v>78.957990999932449</v>
      </c>
      <c r="AX825" s="276">
        <f>AVERAGE(AX512:AX824)</f>
        <v>46.76213519187921</v>
      </c>
      <c r="AY825" s="276">
        <f>AVERAGE(AY512:AY824)</f>
        <v>240.2104044123769</v>
      </c>
      <c r="AZ825" s="105"/>
      <c r="BA825" s="3"/>
    </row>
    <row r="826" spans="1:53" s="3" customFormat="1" x14ac:dyDescent="0.2">
      <c r="E826" s="330"/>
      <c r="F826" s="330"/>
      <c r="G826" s="330"/>
      <c r="H826" s="330"/>
      <c r="I826" s="330"/>
      <c r="M826" s="342"/>
      <c r="N826" s="342"/>
      <c r="O826" s="342"/>
      <c r="P826" s="342"/>
      <c r="Q826" s="342"/>
      <c r="U826" s="342"/>
      <c r="V826" s="342"/>
      <c r="W826" s="342"/>
      <c r="X826" s="342"/>
      <c r="Y826" s="342"/>
      <c r="AE826" s="180"/>
      <c r="AF826" s="180"/>
      <c r="AG826" s="180"/>
      <c r="AH826" s="180"/>
      <c r="AI826" s="180"/>
      <c r="AM826" s="289"/>
      <c r="AN826" s="289"/>
      <c r="AO826" s="289"/>
      <c r="AP826" s="289"/>
      <c r="AQ826" s="289"/>
      <c r="AR826" s="360"/>
      <c r="AS826" s="360"/>
      <c r="AT826" s="360"/>
      <c r="AU826" s="280"/>
      <c r="AV826" s="280"/>
      <c r="AW826" s="280"/>
      <c r="AX826" s="280"/>
      <c r="AY826" s="280"/>
    </row>
    <row r="827" spans="1:53" s="3" customFormat="1" x14ac:dyDescent="0.2">
      <c r="E827" s="330"/>
      <c r="F827" s="330"/>
      <c r="G827" s="330"/>
      <c r="H827" s="330"/>
      <c r="I827" s="330"/>
      <c r="M827" s="342"/>
      <c r="N827" s="342"/>
      <c r="O827" s="342"/>
      <c r="P827" s="342"/>
      <c r="Q827" s="342"/>
      <c r="U827" s="342"/>
      <c r="V827" s="342"/>
      <c r="W827" s="342"/>
      <c r="X827" s="342"/>
      <c r="Y827" s="342"/>
      <c r="AE827" s="180"/>
      <c r="AF827" s="180"/>
      <c r="AG827" s="180"/>
      <c r="AH827" s="180"/>
      <c r="AI827" s="180"/>
      <c r="AM827" s="289"/>
      <c r="AN827" s="289"/>
      <c r="AO827" s="289"/>
      <c r="AP827" s="289"/>
      <c r="AQ827" s="289"/>
      <c r="AR827" s="360"/>
      <c r="AS827" s="360"/>
      <c r="AT827" s="360"/>
      <c r="AU827" s="280"/>
      <c r="AV827" s="280"/>
      <c r="AW827" s="280"/>
      <c r="AX827" s="280"/>
      <c r="AY827" s="280"/>
    </row>
    <row r="828" spans="1:53" ht="15" customHeight="1" x14ac:dyDescent="0.2">
      <c r="B828" s="21"/>
      <c r="C828" s="21"/>
      <c r="D828" s="25"/>
      <c r="E828" s="501" t="str">
        <f>E17</f>
        <v>Number of Residential Customers in Arrears</v>
      </c>
      <c r="F828" s="501"/>
      <c r="G828" s="501"/>
      <c r="H828" s="501"/>
      <c r="I828" s="501"/>
      <c r="J828" s="501"/>
      <c r="K828" s="61"/>
      <c r="L828" s="25"/>
      <c r="M828" s="502" t="s">
        <v>733</v>
      </c>
      <c r="N828" s="503"/>
      <c r="O828" s="503"/>
      <c r="P828" s="503"/>
      <c r="Q828" s="503"/>
      <c r="R828" s="504"/>
      <c r="S828" s="3"/>
      <c r="T828" s="25"/>
      <c r="U828" s="502" t="str">
        <f>U17</f>
        <v>Average Amount of Residential Arrearage Dollars</v>
      </c>
      <c r="V828" s="503"/>
      <c r="W828" s="503"/>
      <c r="X828" s="503"/>
      <c r="Y828" s="503"/>
      <c r="Z828" s="504"/>
      <c r="AA828" s="3"/>
      <c r="AB828" s="3"/>
      <c r="AC828" s="3"/>
      <c r="AD828" s="3"/>
      <c r="AE828" s="498" t="s">
        <v>735</v>
      </c>
      <c r="AF828" s="499"/>
      <c r="AG828" s="499"/>
      <c r="AH828" s="499"/>
      <c r="AI828" s="499"/>
      <c r="AJ828" s="500"/>
      <c r="AK828" s="3"/>
      <c r="AL828" s="154"/>
      <c r="AM828" s="496" t="s">
        <v>736</v>
      </c>
      <c r="AN828" s="496"/>
      <c r="AO828" s="496"/>
      <c r="AP828" s="496"/>
      <c r="AQ828" s="496"/>
      <c r="AR828" s="497"/>
      <c r="AS828" s="360"/>
      <c r="AT828" s="361"/>
      <c r="AU828" s="498" t="s">
        <v>737</v>
      </c>
      <c r="AV828" s="499"/>
      <c r="AW828" s="499"/>
      <c r="AX828" s="499"/>
      <c r="AY828" s="499"/>
      <c r="AZ828" s="500"/>
      <c r="BA828" s="3"/>
    </row>
    <row r="829" spans="1:53" x14ac:dyDescent="0.2">
      <c r="B829" s="9" t="s">
        <v>738</v>
      </c>
      <c r="C829" s="9" t="s">
        <v>45</v>
      </c>
      <c r="D829" s="76" t="s">
        <v>739</v>
      </c>
      <c r="E829" s="337" t="s">
        <v>740</v>
      </c>
      <c r="F829" s="337" t="s">
        <v>741</v>
      </c>
      <c r="G829" s="337" t="s">
        <v>742</v>
      </c>
      <c r="H829" s="337" t="s">
        <v>743</v>
      </c>
      <c r="I829" s="337" t="s">
        <v>744</v>
      </c>
      <c r="J829" s="22" t="s">
        <v>745</v>
      </c>
      <c r="K829" s="24"/>
      <c r="M829" s="344" t="s">
        <v>740</v>
      </c>
      <c r="N829" s="349" t="s">
        <v>741</v>
      </c>
      <c r="O829" s="344" t="s">
        <v>742</v>
      </c>
      <c r="P829" s="344" t="s">
        <v>743</v>
      </c>
      <c r="Q829" s="344" t="s">
        <v>744</v>
      </c>
      <c r="R829" s="22" t="s">
        <v>745</v>
      </c>
      <c r="S829" s="3"/>
      <c r="T829" s="3"/>
      <c r="U829" s="344" t="s">
        <v>740</v>
      </c>
      <c r="V829" s="344" t="s">
        <v>741</v>
      </c>
      <c r="W829" s="344" t="s">
        <v>742</v>
      </c>
      <c r="X829" s="344" t="s">
        <v>743</v>
      </c>
      <c r="Y829" s="344" t="s">
        <v>744</v>
      </c>
      <c r="Z829" s="22" t="s">
        <v>745</v>
      </c>
      <c r="AA829" s="3"/>
      <c r="AB829" s="9" t="s">
        <v>738</v>
      </c>
      <c r="AC829" s="9" t="s">
        <v>45</v>
      </c>
      <c r="AD829" s="76" t="s">
        <v>739</v>
      </c>
      <c r="AE829" s="353" t="s">
        <v>740</v>
      </c>
      <c r="AF829" s="353" t="s">
        <v>741</v>
      </c>
      <c r="AG829" s="353" t="s">
        <v>742</v>
      </c>
      <c r="AH829" s="353" t="s">
        <v>743</v>
      </c>
      <c r="AI829" s="353" t="s">
        <v>744</v>
      </c>
      <c r="AJ829" s="22" t="s">
        <v>745</v>
      </c>
      <c r="AK829" s="3"/>
      <c r="AL829" s="3"/>
      <c r="AM829" s="290" t="s">
        <v>740</v>
      </c>
      <c r="AN829" s="290" t="s">
        <v>741</v>
      </c>
      <c r="AO829" s="290" t="s">
        <v>742</v>
      </c>
      <c r="AP829" s="290" t="s">
        <v>743</v>
      </c>
      <c r="AQ829" s="290" t="s">
        <v>744</v>
      </c>
      <c r="AR829" s="362" t="s">
        <v>745</v>
      </c>
      <c r="AS829" s="360"/>
      <c r="AT829" s="360"/>
      <c r="AU829" s="281" t="s">
        <v>740</v>
      </c>
      <c r="AV829" s="281" t="s">
        <v>741</v>
      </c>
      <c r="AW829" s="281" t="s">
        <v>742</v>
      </c>
      <c r="AX829" s="281" t="s">
        <v>743</v>
      </c>
      <c r="AY829" s="281" t="s">
        <v>744</v>
      </c>
      <c r="AZ829" s="22" t="s">
        <v>745</v>
      </c>
      <c r="BA829" s="3"/>
    </row>
    <row r="830" spans="1:53" s="188" customFormat="1" x14ac:dyDescent="0.2">
      <c r="A830" s="182" t="s">
        <v>702</v>
      </c>
      <c r="B830" s="185" t="s">
        <v>62</v>
      </c>
      <c r="C830" s="185"/>
      <c r="D830" s="186" t="s">
        <v>63</v>
      </c>
      <c r="E830" s="338">
        <v>1089</v>
      </c>
      <c r="F830" s="338">
        <v>489</v>
      </c>
      <c r="G830" s="338">
        <v>332</v>
      </c>
      <c r="H830" s="338">
        <v>254</v>
      </c>
      <c r="I830" s="338">
        <v>298</v>
      </c>
      <c r="J830" s="185"/>
      <c r="K830" s="182"/>
      <c r="L830" s="182"/>
      <c r="M830" s="245">
        <v>204541.54</v>
      </c>
      <c r="N830" s="350">
        <v>51793.71</v>
      </c>
      <c r="O830" s="245">
        <v>34903.79</v>
      </c>
      <c r="P830" s="245">
        <v>20460.439999999999</v>
      </c>
      <c r="Q830" s="245">
        <v>81438.27</v>
      </c>
      <c r="R830" s="185"/>
      <c r="S830" s="182"/>
      <c r="T830" s="182"/>
      <c r="U830" s="245">
        <v>173.92988095238101</v>
      </c>
      <c r="V830" s="245">
        <v>46.285710455764097</v>
      </c>
      <c r="W830" s="245">
        <v>31.360098831985599</v>
      </c>
      <c r="X830" s="245">
        <v>18.892373037857801</v>
      </c>
      <c r="Y830" s="245">
        <v>70.939259581881501</v>
      </c>
      <c r="Z830" s="185"/>
      <c r="AA830" s="182"/>
      <c r="AB830" s="185" t="s">
        <v>62</v>
      </c>
      <c r="AC830" s="185"/>
      <c r="AD830" s="186" t="s">
        <v>63</v>
      </c>
      <c r="AE830" s="354">
        <v>148</v>
      </c>
      <c r="AF830" s="354">
        <v>60</v>
      </c>
      <c r="AG830" s="354">
        <v>30</v>
      </c>
      <c r="AH830" s="354">
        <v>24</v>
      </c>
      <c r="AI830" s="354">
        <v>18</v>
      </c>
      <c r="AJ830" s="187"/>
      <c r="AK830" s="182"/>
      <c r="AL830" s="182"/>
      <c r="AM830" s="291">
        <v>73042.929999999993</v>
      </c>
      <c r="AN830" s="291">
        <v>17487.98</v>
      </c>
      <c r="AO830" s="291">
        <v>3164.21</v>
      </c>
      <c r="AP830" s="291">
        <v>3537.78</v>
      </c>
      <c r="AQ830" s="291">
        <v>15782.24</v>
      </c>
      <c r="AR830" s="282"/>
      <c r="AS830" s="280"/>
      <c r="AT830" s="280"/>
      <c r="AU830" s="282">
        <v>486.95286666666601</v>
      </c>
      <c r="AV830" s="282">
        <v>118.965850340136</v>
      </c>
      <c r="AW830" s="282">
        <v>20.9550331125828</v>
      </c>
      <c r="AX830" s="282">
        <v>23.903918918918901</v>
      </c>
      <c r="AY830" s="282">
        <v>104.518145695364</v>
      </c>
      <c r="AZ830" s="187"/>
      <c r="BA830" s="182"/>
    </row>
    <row r="831" spans="1:53" s="188" customFormat="1" x14ac:dyDescent="0.2">
      <c r="A831" s="182"/>
      <c r="B831" s="185" t="s">
        <v>62</v>
      </c>
      <c r="C831" s="185"/>
      <c r="D831" s="186" t="s">
        <v>65</v>
      </c>
      <c r="E831" s="338">
        <v>1634</v>
      </c>
      <c r="F831" s="338">
        <v>817</v>
      </c>
      <c r="G831" s="338">
        <v>523</v>
      </c>
      <c r="H831" s="338">
        <v>417</v>
      </c>
      <c r="I831" s="338">
        <v>483</v>
      </c>
      <c r="J831" s="185"/>
      <c r="K831" s="182"/>
      <c r="L831" s="182"/>
      <c r="M831" s="245">
        <v>305857.42</v>
      </c>
      <c r="N831" s="350">
        <v>95491.03</v>
      </c>
      <c r="O831" s="245">
        <v>34849.699999999997</v>
      </c>
      <c r="P831" s="245">
        <v>28119.32</v>
      </c>
      <c r="Q831" s="245">
        <v>114750.84</v>
      </c>
      <c r="R831" s="185"/>
      <c r="S831" s="182"/>
      <c r="T831" s="182"/>
      <c r="U831" s="245">
        <v>175.982405063291</v>
      </c>
      <c r="V831" s="245">
        <v>56.370147579693104</v>
      </c>
      <c r="W831" s="245">
        <v>20.719203329369801</v>
      </c>
      <c r="X831" s="245">
        <v>17.093811550152001</v>
      </c>
      <c r="Y831" s="245">
        <v>65.722130584192499</v>
      </c>
      <c r="Z831" s="185"/>
      <c r="AA831" s="182"/>
      <c r="AB831" s="185" t="s">
        <v>62</v>
      </c>
      <c r="AC831" s="185"/>
      <c r="AD831" s="186" t="s">
        <v>65</v>
      </c>
      <c r="AE831" s="354">
        <v>60</v>
      </c>
      <c r="AF831" s="354">
        <v>29</v>
      </c>
      <c r="AG831" s="354">
        <v>12</v>
      </c>
      <c r="AH831" s="354">
        <v>10</v>
      </c>
      <c r="AI831" s="354">
        <v>5</v>
      </c>
      <c r="AJ831" s="187"/>
      <c r="AK831" s="182"/>
      <c r="AL831" s="182"/>
      <c r="AM831" s="291">
        <v>36682.239999999998</v>
      </c>
      <c r="AN831" s="291">
        <v>10497.54</v>
      </c>
      <c r="AO831" s="291">
        <v>1101.24</v>
      </c>
      <c r="AP831" s="291">
        <v>2585.59</v>
      </c>
      <c r="AQ831" s="291">
        <v>6405.97</v>
      </c>
      <c r="AR831" s="282"/>
      <c r="AS831" s="280"/>
      <c r="AT831" s="280"/>
      <c r="AU831" s="282">
        <v>611.37066666666703</v>
      </c>
      <c r="AV831" s="282">
        <v>166.62761904761899</v>
      </c>
      <c r="AW831" s="282">
        <v>17.48</v>
      </c>
      <c r="AX831" s="282">
        <v>41.0411111111111</v>
      </c>
      <c r="AY831" s="282">
        <v>100.09328125</v>
      </c>
      <c r="AZ831" s="187"/>
      <c r="BA831" s="182"/>
    </row>
    <row r="832" spans="1:53" s="188" customFormat="1" x14ac:dyDescent="0.2">
      <c r="A832" s="182"/>
      <c r="B832" s="185" t="s">
        <v>66</v>
      </c>
      <c r="C832" s="185"/>
      <c r="D832" s="186" t="s">
        <v>63</v>
      </c>
      <c r="E832" s="338">
        <v>170</v>
      </c>
      <c r="F832" s="338">
        <v>66</v>
      </c>
      <c r="G832" s="338">
        <v>43</v>
      </c>
      <c r="H832" s="338">
        <v>30</v>
      </c>
      <c r="I832" s="338">
        <v>39</v>
      </c>
      <c r="J832" s="185"/>
      <c r="K832" s="182"/>
      <c r="L832" s="182"/>
      <c r="M832" s="245">
        <v>34938.370000000003</v>
      </c>
      <c r="N832" s="245">
        <v>10303.9</v>
      </c>
      <c r="O832" s="245">
        <v>3778.99</v>
      </c>
      <c r="P832" s="245">
        <v>6154.94</v>
      </c>
      <c r="Q832" s="245">
        <v>16010.32</v>
      </c>
      <c r="R832" s="185"/>
      <c r="S832" s="182"/>
      <c r="T832" s="182"/>
      <c r="U832" s="245">
        <v>196.28297752808999</v>
      </c>
      <c r="V832" s="245">
        <v>59.217816091953999</v>
      </c>
      <c r="W832" s="245">
        <v>21.970872093023299</v>
      </c>
      <c r="X832" s="245">
        <v>37.077951807228899</v>
      </c>
      <c r="Y832" s="245">
        <v>93.0832558139535</v>
      </c>
      <c r="Z832" s="185"/>
      <c r="AA832" s="182"/>
      <c r="AB832" s="185" t="s">
        <v>67</v>
      </c>
      <c r="AC832" s="185"/>
      <c r="AD832" s="186" t="s">
        <v>68</v>
      </c>
      <c r="AE832" s="354">
        <v>8</v>
      </c>
      <c r="AF832" s="354">
        <v>2</v>
      </c>
      <c r="AG832" s="354">
        <v>1</v>
      </c>
      <c r="AH832" s="354">
        <v>1</v>
      </c>
      <c r="AI832" s="354">
        <v>1</v>
      </c>
      <c r="AJ832" s="187"/>
      <c r="AK832" s="182"/>
      <c r="AL832" s="182"/>
      <c r="AM832" s="291">
        <v>1272.6199999999999</v>
      </c>
      <c r="AN832" s="291">
        <v>177.08</v>
      </c>
      <c r="AO832" s="291">
        <v>11.44</v>
      </c>
      <c r="AP832" s="291">
        <v>17.46</v>
      </c>
      <c r="AQ832" s="291">
        <v>20.36</v>
      </c>
      <c r="AR832" s="282"/>
      <c r="AS832" s="280"/>
      <c r="AT832" s="280"/>
      <c r="AU832" s="282">
        <v>141.40222222222201</v>
      </c>
      <c r="AV832" s="282">
        <v>19.675555555555601</v>
      </c>
      <c r="AW832" s="282">
        <v>1.43</v>
      </c>
      <c r="AX832" s="282">
        <v>1.94</v>
      </c>
      <c r="AY832" s="282">
        <v>2.2622222222222201</v>
      </c>
      <c r="AZ832" s="187"/>
      <c r="BA832" s="182"/>
    </row>
    <row r="833" spans="1:53" s="188" customFormat="1" x14ac:dyDescent="0.2">
      <c r="A833" s="182"/>
      <c r="B833" s="185" t="s">
        <v>67</v>
      </c>
      <c r="C833" s="185"/>
      <c r="D833" s="186" t="s">
        <v>68</v>
      </c>
      <c r="E833" s="338">
        <v>119</v>
      </c>
      <c r="F833" s="338">
        <v>54</v>
      </c>
      <c r="G833" s="338">
        <v>30</v>
      </c>
      <c r="H833" s="338">
        <v>21</v>
      </c>
      <c r="I833" s="338">
        <v>36</v>
      </c>
      <c r="J833" s="185"/>
      <c r="K833" s="182"/>
      <c r="L833" s="182"/>
      <c r="M833" s="245">
        <v>18508.29</v>
      </c>
      <c r="N833" s="245">
        <v>6171.04</v>
      </c>
      <c r="O833" s="245">
        <v>2354.9699999999998</v>
      </c>
      <c r="P833" s="245">
        <v>2060.21</v>
      </c>
      <c r="Q833" s="245">
        <v>7914.04</v>
      </c>
      <c r="R833" s="185"/>
      <c r="S833" s="182"/>
      <c r="T833" s="182"/>
      <c r="U833" s="245">
        <v>143.47511627906999</v>
      </c>
      <c r="V833" s="245">
        <v>49.368319999999997</v>
      </c>
      <c r="W833" s="245">
        <v>19.462561983471101</v>
      </c>
      <c r="X833" s="245">
        <v>16.614596774193501</v>
      </c>
      <c r="Y833" s="245">
        <v>58.622518518518497</v>
      </c>
      <c r="Z833" s="185"/>
      <c r="AA833" s="182"/>
      <c r="AB833" s="185" t="s">
        <v>71</v>
      </c>
      <c r="AC833" s="185"/>
      <c r="AD833" s="186" t="s">
        <v>72</v>
      </c>
      <c r="AE833" s="354">
        <v>33</v>
      </c>
      <c r="AF833" s="354">
        <v>19</v>
      </c>
      <c r="AG833" s="354">
        <v>13</v>
      </c>
      <c r="AH833" s="354">
        <v>11</v>
      </c>
      <c r="AI833" s="354">
        <v>12</v>
      </c>
      <c r="AJ833" s="187"/>
      <c r="AK833" s="182"/>
      <c r="AL833" s="182"/>
      <c r="AM833" s="291">
        <v>10108.27</v>
      </c>
      <c r="AN833" s="291">
        <v>5383.45</v>
      </c>
      <c r="AO833" s="291">
        <v>3340.07</v>
      </c>
      <c r="AP833" s="291">
        <v>3636.46</v>
      </c>
      <c r="AQ833" s="291">
        <v>17985.13</v>
      </c>
      <c r="AR833" s="282"/>
      <c r="AS833" s="280"/>
      <c r="AT833" s="280"/>
      <c r="AU833" s="282">
        <v>288.80771428571398</v>
      </c>
      <c r="AV833" s="282">
        <v>163.13484848484899</v>
      </c>
      <c r="AW833" s="282">
        <v>98.237352941176496</v>
      </c>
      <c r="AX833" s="282">
        <v>106.954705882353</v>
      </c>
      <c r="AY833" s="282">
        <v>513.86085714285696</v>
      </c>
      <c r="AZ833" s="187"/>
      <c r="BA833" s="182"/>
    </row>
    <row r="834" spans="1:53" s="188" customFormat="1" x14ac:dyDescent="0.2">
      <c r="A834" s="182"/>
      <c r="B834" s="185" t="s">
        <v>69</v>
      </c>
      <c r="C834" s="185"/>
      <c r="D834" s="186" t="s">
        <v>70</v>
      </c>
      <c r="E834" s="338">
        <v>2</v>
      </c>
      <c r="F834" s="338"/>
      <c r="G834" s="338"/>
      <c r="H834" s="338"/>
      <c r="I834" s="338">
        <v>1</v>
      </c>
      <c r="J834" s="185"/>
      <c r="K834" s="182"/>
      <c r="L834" s="182"/>
      <c r="M834" s="245">
        <v>24.54</v>
      </c>
      <c r="N834" s="245">
        <v>0</v>
      </c>
      <c r="O834" s="245">
        <v>0</v>
      </c>
      <c r="P834" s="245">
        <v>0</v>
      </c>
      <c r="Q834" s="245">
        <v>44.28</v>
      </c>
      <c r="R834" s="185"/>
      <c r="S834" s="182"/>
      <c r="T834" s="182"/>
      <c r="U834" s="245">
        <v>8.18</v>
      </c>
      <c r="V834" s="245">
        <v>0</v>
      </c>
      <c r="W834" s="245">
        <v>0</v>
      </c>
      <c r="X834" s="245">
        <v>0</v>
      </c>
      <c r="Y834" s="245">
        <v>14.76</v>
      </c>
      <c r="Z834" s="185"/>
      <c r="AA834" s="182"/>
      <c r="AB834" s="185" t="s">
        <v>78</v>
      </c>
      <c r="AC834" s="185"/>
      <c r="AD834" s="186" t="s">
        <v>79</v>
      </c>
      <c r="AE834" s="354">
        <v>4</v>
      </c>
      <c r="AF834" s="354">
        <v>1</v>
      </c>
      <c r="AG834" s="354">
        <v>1</v>
      </c>
      <c r="AH834" s="354">
        <v>1</v>
      </c>
      <c r="AI834" s="354"/>
      <c r="AJ834" s="187"/>
      <c r="AK834" s="182"/>
      <c r="AL834" s="182"/>
      <c r="AM834" s="291">
        <v>1723.23</v>
      </c>
      <c r="AN834" s="291">
        <v>351.08</v>
      </c>
      <c r="AO834" s="291">
        <v>329.65</v>
      </c>
      <c r="AP834" s="291">
        <v>185.34</v>
      </c>
      <c r="AQ834" s="291">
        <v>0</v>
      </c>
      <c r="AR834" s="282"/>
      <c r="AS834" s="280"/>
      <c r="AT834" s="280"/>
      <c r="AU834" s="282">
        <v>430.8075</v>
      </c>
      <c r="AV834" s="282">
        <v>87.77</v>
      </c>
      <c r="AW834" s="282">
        <v>82.412499999999994</v>
      </c>
      <c r="AX834" s="282">
        <v>46.335000000000001</v>
      </c>
      <c r="AY834" s="282">
        <v>0</v>
      </c>
      <c r="AZ834" s="187"/>
      <c r="BA834" s="182"/>
    </row>
    <row r="835" spans="1:53" s="188" customFormat="1" x14ac:dyDescent="0.2">
      <c r="A835" s="182"/>
      <c r="B835" s="185" t="s">
        <v>71</v>
      </c>
      <c r="C835" s="185"/>
      <c r="D835" s="186" t="s">
        <v>72</v>
      </c>
      <c r="E835" s="338">
        <v>169</v>
      </c>
      <c r="F835" s="338">
        <v>69</v>
      </c>
      <c r="G835" s="338">
        <v>43</v>
      </c>
      <c r="H835" s="338">
        <v>32</v>
      </c>
      <c r="I835" s="338">
        <v>43</v>
      </c>
      <c r="J835" s="185"/>
      <c r="K835" s="182"/>
      <c r="L835" s="182"/>
      <c r="M835" s="245">
        <v>35912.15</v>
      </c>
      <c r="N835" s="245">
        <v>9971.1</v>
      </c>
      <c r="O835" s="245">
        <v>6196.81</v>
      </c>
      <c r="P835" s="245">
        <v>5161.18</v>
      </c>
      <c r="Q835" s="245">
        <v>32963.97</v>
      </c>
      <c r="R835" s="185"/>
      <c r="S835" s="182"/>
      <c r="T835" s="182"/>
      <c r="U835" s="245">
        <v>197.31950549450599</v>
      </c>
      <c r="V835" s="245">
        <v>56.333898305084801</v>
      </c>
      <c r="W835" s="245">
        <v>35.2091477272727</v>
      </c>
      <c r="X835" s="245">
        <v>29.492457142857099</v>
      </c>
      <c r="Y835" s="245">
        <v>181.120714285714</v>
      </c>
      <c r="Z835" s="185"/>
      <c r="AA835" s="182"/>
      <c r="AB835" s="185" t="s">
        <v>80</v>
      </c>
      <c r="AC835" s="185"/>
      <c r="AD835" s="186" t="s">
        <v>81</v>
      </c>
      <c r="AE835" s="354">
        <v>74</v>
      </c>
      <c r="AF835" s="354">
        <v>28</v>
      </c>
      <c r="AG835" s="354">
        <v>15</v>
      </c>
      <c r="AH835" s="354">
        <v>14</v>
      </c>
      <c r="AI835" s="354">
        <v>11</v>
      </c>
      <c r="AJ835" s="187"/>
      <c r="AK835" s="182"/>
      <c r="AL835" s="182"/>
      <c r="AM835" s="291">
        <v>31883.82</v>
      </c>
      <c r="AN835" s="291">
        <v>7875.76</v>
      </c>
      <c r="AO835" s="291">
        <v>2415.34</v>
      </c>
      <c r="AP835" s="291">
        <v>1407.31</v>
      </c>
      <c r="AQ835" s="291">
        <v>7164.08</v>
      </c>
      <c r="AR835" s="282"/>
      <c r="AS835" s="280"/>
      <c r="AT835" s="280"/>
      <c r="AU835" s="282">
        <v>430.862432432432</v>
      </c>
      <c r="AV835" s="282">
        <v>103.62842105263201</v>
      </c>
      <c r="AW835" s="282">
        <v>32.204533333333302</v>
      </c>
      <c r="AX835" s="282">
        <v>18.764133333333302</v>
      </c>
      <c r="AY835" s="282">
        <v>94.264210526315793</v>
      </c>
      <c r="AZ835" s="187"/>
      <c r="BA835" s="182"/>
    </row>
    <row r="836" spans="1:53" s="188" customFormat="1" x14ac:dyDescent="0.2">
      <c r="A836" s="182"/>
      <c r="B836" s="185" t="s">
        <v>71</v>
      </c>
      <c r="C836" s="185"/>
      <c r="D836" s="186" t="s">
        <v>73</v>
      </c>
      <c r="E836" s="338">
        <v>1</v>
      </c>
      <c r="F836" s="338"/>
      <c r="G836" s="338"/>
      <c r="H836" s="338"/>
      <c r="I836" s="338"/>
      <c r="J836" s="185"/>
      <c r="K836" s="182"/>
      <c r="L836" s="182"/>
      <c r="M836" s="245">
        <v>73.02</v>
      </c>
      <c r="N836" s="245">
        <v>0</v>
      </c>
      <c r="O836" s="245">
        <v>0</v>
      </c>
      <c r="P836" s="245">
        <v>0</v>
      </c>
      <c r="Q836" s="245">
        <v>0</v>
      </c>
      <c r="R836" s="185"/>
      <c r="S836" s="182"/>
      <c r="T836" s="182"/>
      <c r="U836" s="245">
        <v>73.02</v>
      </c>
      <c r="V836" s="245">
        <v>0</v>
      </c>
      <c r="W836" s="245">
        <v>0</v>
      </c>
      <c r="X836" s="245">
        <v>0</v>
      </c>
      <c r="Y836" s="245">
        <v>0</v>
      </c>
      <c r="Z836" s="185"/>
      <c r="AA836" s="182"/>
      <c r="AB836" s="185" t="s">
        <v>82</v>
      </c>
      <c r="AC836" s="185"/>
      <c r="AD836" s="186" t="s">
        <v>83</v>
      </c>
      <c r="AE836" s="354">
        <v>497</v>
      </c>
      <c r="AF836" s="354">
        <v>269</v>
      </c>
      <c r="AG836" s="354">
        <v>150</v>
      </c>
      <c r="AH836" s="354">
        <v>130</v>
      </c>
      <c r="AI836" s="354">
        <v>114</v>
      </c>
      <c r="AJ836" s="187"/>
      <c r="AK836" s="182"/>
      <c r="AL836" s="182"/>
      <c r="AM836" s="291">
        <v>301710.64</v>
      </c>
      <c r="AN836" s="291">
        <v>127899.63</v>
      </c>
      <c r="AO836" s="291">
        <v>29172.76</v>
      </c>
      <c r="AP836" s="291">
        <v>30031.83</v>
      </c>
      <c r="AQ836" s="291">
        <v>111170.61</v>
      </c>
      <c r="AR836" s="282"/>
      <c r="AS836" s="280"/>
      <c r="AT836" s="280"/>
      <c r="AU836" s="282">
        <v>596.26608695652203</v>
      </c>
      <c r="AV836" s="282">
        <v>245.018448275862</v>
      </c>
      <c r="AW836" s="282">
        <v>57.8824603174603</v>
      </c>
      <c r="AX836" s="282">
        <v>60.063659999999999</v>
      </c>
      <c r="AY836" s="282">
        <v>218.83978346456701</v>
      </c>
      <c r="AZ836" s="187"/>
      <c r="BA836" s="182"/>
    </row>
    <row r="837" spans="1:53" s="188" customFormat="1" x14ac:dyDescent="0.2">
      <c r="A837" s="182"/>
      <c r="B837" s="185" t="s">
        <v>78</v>
      </c>
      <c r="C837" s="185"/>
      <c r="D837" s="186" t="s">
        <v>79</v>
      </c>
      <c r="E837" s="338">
        <v>7</v>
      </c>
      <c r="F837" s="338">
        <v>4</v>
      </c>
      <c r="G837" s="338">
        <v>3</v>
      </c>
      <c r="H837" s="338">
        <v>2</v>
      </c>
      <c r="I837" s="338">
        <v>2</v>
      </c>
      <c r="J837" s="185"/>
      <c r="K837" s="182"/>
      <c r="L837" s="182"/>
      <c r="M837" s="245">
        <v>2063.14</v>
      </c>
      <c r="N837" s="245">
        <v>744.91</v>
      </c>
      <c r="O837" s="245">
        <v>298.69</v>
      </c>
      <c r="P837" s="245">
        <v>239.69</v>
      </c>
      <c r="Q837" s="245">
        <v>1953.94</v>
      </c>
      <c r="R837" s="185"/>
      <c r="S837" s="182"/>
      <c r="T837" s="182"/>
      <c r="U837" s="245">
        <v>294.73428571428599</v>
      </c>
      <c r="V837" s="245">
        <v>106.415714285714</v>
      </c>
      <c r="W837" s="245">
        <v>42.67</v>
      </c>
      <c r="X837" s="245">
        <v>34.2414285714286</v>
      </c>
      <c r="Y837" s="245">
        <v>279.13428571428602</v>
      </c>
      <c r="Z837" s="185"/>
      <c r="AA837" s="182"/>
      <c r="AB837" s="185" t="s">
        <v>82</v>
      </c>
      <c r="AC837" s="185"/>
      <c r="AD837" s="186" t="s">
        <v>374</v>
      </c>
      <c r="AE837" s="354">
        <v>1</v>
      </c>
      <c r="AF837" s="354">
        <v>1</v>
      </c>
      <c r="AG837" s="354">
        <v>1</v>
      </c>
      <c r="AH837" s="354">
        <v>1</v>
      </c>
      <c r="AI837" s="354">
        <v>1</v>
      </c>
      <c r="AJ837" s="187"/>
      <c r="AK837" s="182"/>
      <c r="AL837" s="182"/>
      <c r="AM837" s="291">
        <v>9.6300000000000008</v>
      </c>
      <c r="AN837" s="291">
        <v>10.95</v>
      </c>
      <c r="AO837" s="291">
        <v>9.9600000000000009</v>
      </c>
      <c r="AP837" s="291">
        <v>8.57</v>
      </c>
      <c r="AQ837" s="291">
        <v>42</v>
      </c>
      <c r="AR837" s="282"/>
      <c r="AS837" s="280"/>
      <c r="AT837" s="280"/>
      <c r="AU837" s="282">
        <v>9.6300000000000008</v>
      </c>
      <c r="AV837" s="282">
        <v>10.95</v>
      </c>
      <c r="AW837" s="282">
        <v>9.9600000000000009</v>
      </c>
      <c r="AX837" s="282">
        <v>8.57</v>
      </c>
      <c r="AY837" s="282">
        <v>42</v>
      </c>
      <c r="AZ837" s="187"/>
      <c r="BA837" s="182"/>
    </row>
    <row r="838" spans="1:53" s="188" customFormat="1" x14ac:dyDescent="0.2">
      <c r="A838" s="182"/>
      <c r="B838" s="185" t="s">
        <v>80</v>
      </c>
      <c r="C838" s="185"/>
      <c r="D838" s="186" t="s">
        <v>81</v>
      </c>
      <c r="E838" s="338">
        <v>922</v>
      </c>
      <c r="F838" s="338">
        <v>420</v>
      </c>
      <c r="G838" s="338">
        <v>251</v>
      </c>
      <c r="H838" s="338">
        <v>196</v>
      </c>
      <c r="I838" s="338">
        <v>291</v>
      </c>
      <c r="J838" s="185"/>
      <c r="K838" s="182"/>
      <c r="L838" s="182"/>
      <c r="M838" s="245">
        <v>195692.94</v>
      </c>
      <c r="N838" s="245">
        <v>58068.86</v>
      </c>
      <c r="O838" s="245">
        <v>40383.31</v>
      </c>
      <c r="P838" s="245">
        <v>23040.67</v>
      </c>
      <c r="Q838" s="245">
        <v>103645.78</v>
      </c>
      <c r="R838" s="185"/>
      <c r="S838" s="182"/>
      <c r="T838" s="182"/>
      <c r="U838" s="245">
        <v>192.42176991150399</v>
      </c>
      <c r="V838" s="245">
        <v>57.779960199004996</v>
      </c>
      <c r="W838" s="245">
        <v>40.423733733733798</v>
      </c>
      <c r="X838" s="245">
        <v>23.415315040650398</v>
      </c>
      <c r="Y838" s="245">
        <v>98.522604562737598</v>
      </c>
      <c r="Z838" s="185"/>
      <c r="AA838" s="182"/>
      <c r="AB838" s="185" t="s">
        <v>89</v>
      </c>
      <c r="AC838" s="185"/>
      <c r="AD838" s="186" t="s">
        <v>90</v>
      </c>
      <c r="AE838" s="354">
        <v>2</v>
      </c>
      <c r="AF838" s="354">
        <v>1</v>
      </c>
      <c r="AG838" s="354">
        <v>1</v>
      </c>
      <c r="AH838" s="354">
        <v>1</v>
      </c>
      <c r="AI838" s="354"/>
      <c r="AJ838" s="187"/>
      <c r="AK838" s="182"/>
      <c r="AL838" s="182"/>
      <c r="AM838" s="291">
        <v>30.66</v>
      </c>
      <c r="AN838" s="291">
        <v>20.45</v>
      </c>
      <c r="AO838" s="291">
        <v>24.14</v>
      </c>
      <c r="AP838" s="291">
        <v>11.95</v>
      </c>
      <c r="AQ838" s="291">
        <v>0</v>
      </c>
      <c r="AR838" s="282"/>
      <c r="AS838" s="280"/>
      <c r="AT838" s="280"/>
      <c r="AU838" s="282">
        <v>15.33</v>
      </c>
      <c r="AV838" s="282">
        <v>20.45</v>
      </c>
      <c r="AW838" s="282">
        <v>12.07</v>
      </c>
      <c r="AX838" s="282">
        <v>11.95</v>
      </c>
      <c r="AY838" s="282">
        <v>0</v>
      </c>
      <c r="AZ838" s="187"/>
      <c r="BA838" s="182"/>
    </row>
    <row r="839" spans="1:53" s="188" customFormat="1" x14ac:dyDescent="0.2">
      <c r="A839" s="182"/>
      <c r="B839" s="185" t="s">
        <v>82</v>
      </c>
      <c r="C839" s="185"/>
      <c r="D839" s="186" t="s">
        <v>83</v>
      </c>
      <c r="E839" s="338">
        <v>4610</v>
      </c>
      <c r="F839" s="338">
        <v>3278</v>
      </c>
      <c r="G839" s="338">
        <v>2254</v>
      </c>
      <c r="H839" s="338">
        <v>2097</v>
      </c>
      <c r="I839" s="338">
        <v>2400</v>
      </c>
      <c r="J839" s="185"/>
      <c r="K839" s="182"/>
      <c r="L839" s="182"/>
      <c r="M839" s="245">
        <v>450348.700000001</v>
      </c>
      <c r="N839" s="245">
        <v>223313.829999999</v>
      </c>
      <c r="O839" s="245">
        <v>136712.04999999999</v>
      </c>
      <c r="P839" s="245">
        <v>148362.74</v>
      </c>
      <c r="Q839" s="245">
        <v>614232.68999999994</v>
      </c>
      <c r="R839" s="185"/>
      <c r="S839" s="182"/>
      <c r="T839" s="182"/>
      <c r="U839" s="245">
        <v>91.552896930270606</v>
      </c>
      <c r="V839" s="245">
        <v>44.600325544237897</v>
      </c>
      <c r="W839" s="245">
        <v>27.696930713128001</v>
      </c>
      <c r="X839" s="245">
        <v>31.499520169851401</v>
      </c>
      <c r="Y839" s="245">
        <v>117.39921444954101</v>
      </c>
      <c r="Z839" s="185"/>
      <c r="AA839" s="182"/>
      <c r="AB839" s="185" t="s">
        <v>91</v>
      </c>
      <c r="AC839" s="185"/>
      <c r="AD839" s="186" t="s">
        <v>92</v>
      </c>
      <c r="AE839" s="354">
        <v>1</v>
      </c>
      <c r="AF839" s="354">
        <v>2</v>
      </c>
      <c r="AG839" s="354">
        <v>2</v>
      </c>
      <c r="AH839" s="354"/>
      <c r="AI839" s="354"/>
      <c r="AJ839" s="187"/>
      <c r="AK839" s="182"/>
      <c r="AL839" s="182"/>
      <c r="AM839" s="291">
        <v>55.38</v>
      </c>
      <c r="AN839" s="291">
        <v>214.59</v>
      </c>
      <c r="AO839" s="291">
        <v>230.37</v>
      </c>
      <c r="AP839" s="291">
        <v>0</v>
      </c>
      <c r="AQ839" s="291">
        <v>0</v>
      </c>
      <c r="AR839" s="282"/>
      <c r="AS839" s="280"/>
      <c r="AT839" s="280"/>
      <c r="AU839" s="282">
        <v>27.69</v>
      </c>
      <c r="AV839" s="282">
        <v>107.295</v>
      </c>
      <c r="AW839" s="282">
        <v>115.185</v>
      </c>
      <c r="AX839" s="282">
        <v>0</v>
      </c>
      <c r="AY839" s="282">
        <v>0</v>
      </c>
      <c r="AZ839" s="187"/>
      <c r="BA839" s="182"/>
    </row>
    <row r="840" spans="1:53" s="188" customFormat="1" x14ac:dyDescent="0.2">
      <c r="A840" s="182"/>
      <c r="B840" s="185" t="s">
        <v>87</v>
      </c>
      <c r="C840" s="185"/>
      <c r="D840" s="186" t="s">
        <v>88</v>
      </c>
      <c r="E840" s="338"/>
      <c r="F840" s="338">
        <v>1</v>
      </c>
      <c r="G840" s="338"/>
      <c r="H840" s="338"/>
      <c r="I840" s="338">
        <v>1</v>
      </c>
      <c r="J840" s="185"/>
      <c r="K840" s="182"/>
      <c r="L840" s="182"/>
      <c r="M840" s="245"/>
      <c r="N840" s="245">
        <v>74.48</v>
      </c>
      <c r="O840" s="245">
        <v>0</v>
      </c>
      <c r="P840" s="245">
        <v>0</v>
      </c>
      <c r="Q840" s="245">
        <v>193.77</v>
      </c>
      <c r="R840" s="185"/>
      <c r="S840" s="182"/>
      <c r="T840" s="182"/>
      <c r="U840" s="245"/>
      <c r="V840" s="245">
        <v>37.24</v>
      </c>
      <c r="W840" s="245">
        <v>0</v>
      </c>
      <c r="X840" s="245">
        <v>0</v>
      </c>
      <c r="Y840" s="245">
        <v>96.885000000000005</v>
      </c>
      <c r="Z840" s="185"/>
      <c r="AA840" s="182"/>
      <c r="AB840" s="185" t="s">
        <v>94</v>
      </c>
      <c r="AC840" s="185"/>
      <c r="AD840" s="186" t="s">
        <v>96</v>
      </c>
      <c r="AE840" s="354">
        <v>100</v>
      </c>
      <c r="AF840" s="354">
        <v>54</v>
      </c>
      <c r="AG840" s="354">
        <v>43</v>
      </c>
      <c r="AH840" s="354">
        <v>41</v>
      </c>
      <c r="AI840" s="354">
        <v>36</v>
      </c>
      <c r="AJ840" s="187"/>
      <c r="AK840" s="182"/>
      <c r="AL840" s="182"/>
      <c r="AM840" s="291">
        <v>21750.959999999999</v>
      </c>
      <c r="AN840" s="291">
        <v>6569.93</v>
      </c>
      <c r="AO840" s="291">
        <v>1713.86</v>
      </c>
      <c r="AP840" s="291">
        <v>2646.55</v>
      </c>
      <c r="AQ840" s="291">
        <v>7882.26</v>
      </c>
      <c r="AR840" s="282"/>
      <c r="AS840" s="280"/>
      <c r="AT840" s="280"/>
      <c r="AU840" s="282">
        <v>217.50960000000001</v>
      </c>
      <c r="AV840" s="282">
        <v>67.731237113402102</v>
      </c>
      <c r="AW840" s="282">
        <v>18.4286021505376</v>
      </c>
      <c r="AX840" s="282">
        <v>28.154787234042601</v>
      </c>
      <c r="AY840" s="282">
        <v>82.106875000000002</v>
      </c>
      <c r="AZ840" s="187"/>
      <c r="BA840" s="182"/>
    </row>
    <row r="841" spans="1:53" s="188" customFormat="1" ht="13.5" thickBot="1" x14ac:dyDescent="0.25">
      <c r="A841" s="182"/>
      <c r="B841" s="189" t="s">
        <v>89</v>
      </c>
      <c r="C841" s="189"/>
      <c r="D841" s="190" t="s">
        <v>90</v>
      </c>
      <c r="E841" s="339">
        <v>10</v>
      </c>
      <c r="F841" s="339">
        <v>2</v>
      </c>
      <c r="G841" s="339"/>
      <c r="H841" s="339">
        <v>1</v>
      </c>
      <c r="I841" s="339">
        <v>1</v>
      </c>
      <c r="J841" s="189"/>
      <c r="K841" s="182"/>
      <c r="L841" s="182"/>
      <c r="M841" s="348">
        <v>2164.17</v>
      </c>
      <c r="N841" s="245">
        <v>140.30000000000001</v>
      </c>
      <c r="O841" s="245">
        <v>0</v>
      </c>
      <c r="P841" s="245">
        <v>355.96</v>
      </c>
      <c r="Q841" s="245">
        <v>56.99</v>
      </c>
      <c r="R841" s="185"/>
      <c r="S841" s="182"/>
      <c r="T841" s="182"/>
      <c r="U841" s="273">
        <v>196.742727272727</v>
      </c>
      <c r="V841" s="273">
        <v>14.03</v>
      </c>
      <c r="W841" s="273">
        <v>0</v>
      </c>
      <c r="X841" s="273">
        <v>35.595999999999997</v>
      </c>
      <c r="Y841" s="273">
        <v>5.1809090909090898</v>
      </c>
      <c r="Z841" s="191"/>
      <c r="AA841" s="182"/>
      <c r="AB841" s="189" t="s">
        <v>99</v>
      </c>
      <c r="AC841" s="189"/>
      <c r="AD841" s="190" t="s">
        <v>77</v>
      </c>
      <c r="AE841" s="355">
        <v>33</v>
      </c>
      <c r="AF841" s="355">
        <v>12</v>
      </c>
      <c r="AG841" s="355">
        <v>8</v>
      </c>
      <c r="AH841" s="355">
        <v>6</v>
      </c>
      <c r="AI841" s="355">
        <v>5</v>
      </c>
      <c r="AJ841" s="192"/>
      <c r="AK841" s="182"/>
      <c r="AL841" s="182"/>
      <c r="AM841" s="292">
        <v>19302.830000000002</v>
      </c>
      <c r="AN841" s="293">
        <v>11498.08</v>
      </c>
      <c r="AO841" s="293">
        <v>3099.53</v>
      </c>
      <c r="AP841" s="293">
        <v>2950.46</v>
      </c>
      <c r="AQ841" s="293">
        <v>2169.7600000000002</v>
      </c>
      <c r="AR841" s="284"/>
      <c r="AS841" s="280"/>
      <c r="AT841" s="280"/>
      <c r="AU841" s="283">
        <v>584.93424242424203</v>
      </c>
      <c r="AV841" s="284">
        <v>359.315</v>
      </c>
      <c r="AW841" s="284">
        <v>99.984838709677405</v>
      </c>
      <c r="AX841" s="284">
        <v>101.74</v>
      </c>
      <c r="AY841" s="284">
        <v>69.992258064516093</v>
      </c>
      <c r="AZ841" s="192"/>
      <c r="BA841" s="182"/>
    </row>
    <row r="842" spans="1:53" s="188" customFormat="1" x14ac:dyDescent="0.2">
      <c r="A842" s="182"/>
      <c r="B842" s="185" t="s">
        <v>91</v>
      </c>
      <c r="C842" s="185"/>
      <c r="D842" s="186" t="s">
        <v>92</v>
      </c>
      <c r="E842" s="338">
        <v>22</v>
      </c>
      <c r="F842" s="338">
        <v>8</v>
      </c>
      <c r="G842" s="338">
        <v>5</v>
      </c>
      <c r="H842" s="338">
        <v>4</v>
      </c>
      <c r="I842" s="338">
        <v>5</v>
      </c>
      <c r="J842" s="185"/>
      <c r="K842" s="182"/>
      <c r="L842" s="182"/>
      <c r="M842" s="245">
        <v>3204.94</v>
      </c>
      <c r="N842" s="245">
        <v>660.48</v>
      </c>
      <c r="O842" s="245">
        <v>416.8</v>
      </c>
      <c r="P842" s="245">
        <v>442.67</v>
      </c>
      <c r="Q842" s="245">
        <v>2933.66</v>
      </c>
      <c r="R842" s="185"/>
      <c r="S842" s="182"/>
      <c r="T842" s="182"/>
      <c r="U842" s="245">
        <v>128.19759999999999</v>
      </c>
      <c r="V842" s="245">
        <v>26.4192</v>
      </c>
      <c r="W842" s="245">
        <v>16.672000000000001</v>
      </c>
      <c r="X842" s="245">
        <v>18.444583333333298</v>
      </c>
      <c r="Y842" s="245">
        <v>122.23583333333301</v>
      </c>
      <c r="Z842" s="185"/>
      <c r="AA842" s="182"/>
      <c r="AB842" s="185" t="s">
        <v>101</v>
      </c>
      <c r="AC842" s="185"/>
      <c r="AD842" s="186" t="s">
        <v>102</v>
      </c>
      <c r="AE842" s="354">
        <v>17</v>
      </c>
      <c r="AF842" s="354">
        <v>5</v>
      </c>
      <c r="AG842" s="354">
        <v>3</v>
      </c>
      <c r="AH842" s="354">
        <v>2</v>
      </c>
      <c r="AI842" s="354">
        <v>2</v>
      </c>
      <c r="AJ842" s="187"/>
      <c r="AK842" s="182"/>
      <c r="AL842" s="182"/>
      <c r="AM842" s="291">
        <v>1041.44</v>
      </c>
      <c r="AN842" s="291">
        <v>128.22</v>
      </c>
      <c r="AO842" s="291">
        <v>55.6</v>
      </c>
      <c r="AP842" s="291">
        <v>60.63</v>
      </c>
      <c r="AQ842" s="291">
        <v>241.03</v>
      </c>
      <c r="AR842" s="282"/>
      <c r="AS842" s="280"/>
      <c r="AT842" s="280"/>
      <c r="AU842" s="282">
        <v>61.261176470588197</v>
      </c>
      <c r="AV842" s="282">
        <v>7.5423529411764703</v>
      </c>
      <c r="AW842" s="282">
        <v>3.4750000000000001</v>
      </c>
      <c r="AX842" s="282">
        <v>3.7893750000000002</v>
      </c>
      <c r="AY842" s="282">
        <v>15.064375</v>
      </c>
      <c r="AZ842" s="187"/>
      <c r="BA842" s="182"/>
    </row>
    <row r="843" spans="1:53" s="188" customFormat="1" x14ac:dyDescent="0.2">
      <c r="A843" s="182"/>
      <c r="B843" s="185" t="s">
        <v>91</v>
      </c>
      <c r="C843" s="185"/>
      <c r="D843" s="186" t="s">
        <v>93</v>
      </c>
      <c r="E843" s="338">
        <v>3</v>
      </c>
      <c r="F843" s="338">
        <v>2</v>
      </c>
      <c r="G843" s="338">
        <v>1</v>
      </c>
      <c r="H843" s="338">
        <v>2</v>
      </c>
      <c r="I843" s="338">
        <v>2</v>
      </c>
      <c r="J843" s="185"/>
      <c r="K843" s="182"/>
      <c r="L843" s="182"/>
      <c r="M843" s="245">
        <v>190.06</v>
      </c>
      <c r="N843" s="245">
        <v>79.739999999999995</v>
      </c>
      <c r="O843" s="245">
        <v>63.69</v>
      </c>
      <c r="P843" s="245">
        <v>85.24</v>
      </c>
      <c r="Q843" s="245">
        <v>185.13</v>
      </c>
      <c r="R843" s="185"/>
      <c r="S843" s="182"/>
      <c r="T843" s="182"/>
      <c r="U843" s="245">
        <v>63.353333333333303</v>
      </c>
      <c r="V843" s="245">
        <v>26.58</v>
      </c>
      <c r="W843" s="245">
        <v>21.23</v>
      </c>
      <c r="X843" s="245">
        <v>28.413333333333298</v>
      </c>
      <c r="Y843" s="245">
        <v>61.71</v>
      </c>
      <c r="Z843" s="185"/>
      <c r="AA843" s="182"/>
      <c r="AB843" s="185" t="s">
        <v>101</v>
      </c>
      <c r="AC843" s="185"/>
      <c r="AD843" s="186" t="s">
        <v>103</v>
      </c>
      <c r="AE843" s="354">
        <v>2</v>
      </c>
      <c r="AF843" s="354"/>
      <c r="AG843" s="354"/>
      <c r="AH843" s="354"/>
      <c r="AI843" s="354">
        <v>1</v>
      </c>
      <c r="AJ843" s="187"/>
      <c r="AK843" s="182"/>
      <c r="AL843" s="182"/>
      <c r="AM843" s="291">
        <v>215.71</v>
      </c>
      <c r="AN843" s="291">
        <v>0</v>
      </c>
      <c r="AO843" s="291">
        <v>0</v>
      </c>
      <c r="AP843" s="291">
        <v>0</v>
      </c>
      <c r="AQ843" s="291">
        <v>619.78</v>
      </c>
      <c r="AR843" s="282"/>
      <c r="AS843" s="280"/>
      <c r="AT843" s="280"/>
      <c r="AU843" s="282">
        <v>107.855</v>
      </c>
      <c r="AV843" s="282">
        <v>0</v>
      </c>
      <c r="AW843" s="282">
        <v>0</v>
      </c>
      <c r="AX843" s="282">
        <v>0</v>
      </c>
      <c r="AY843" s="282">
        <v>206.59333333333299</v>
      </c>
      <c r="AZ843" s="187"/>
      <c r="BA843" s="182"/>
    </row>
    <row r="844" spans="1:53" s="188" customFormat="1" x14ac:dyDescent="0.2">
      <c r="A844" s="182"/>
      <c r="B844" s="185" t="s">
        <v>94</v>
      </c>
      <c r="C844" s="185"/>
      <c r="D844" s="186" t="s">
        <v>96</v>
      </c>
      <c r="E844" s="338">
        <v>104</v>
      </c>
      <c r="F844" s="338">
        <v>41</v>
      </c>
      <c r="G844" s="338">
        <v>25</v>
      </c>
      <c r="H844" s="338">
        <v>20</v>
      </c>
      <c r="I844" s="338">
        <v>19</v>
      </c>
      <c r="J844" s="185"/>
      <c r="K844" s="182"/>
      <c r="L844" s="182"/>
      <c r="M844" s="245">
        <v>16999.23</v>
      </c>
      <c r="N844" s="245">
        <v>3509.03</v>
      </c>
      <c r="O844" s="245">
        <v>1428.05</v>
      </c>
      <c r="P844" s="245">
        <v>2000.62</v>
      </c>
      <c r="Q844" s="245">
        <v>4980.96</v>
      </c>
      <c r="R844" s="185"/>
      <c r="S844" s="182"/>
      <c r="T844" s="182"/>
      <c r="U844" s="245">
        <v>153.146216216216</v>
      </c>
      <c r="V844" s="245">
        <v>32.192935779816501</v>
      </c>
      <c r="W844" s="245">
        <v>13.222685185185201</v>
      </c>
      <c r="X844" s="245">
        <v>20.208282828282801</v>
      </c>
      <c r="Y844" s="245">
        <v>47.893846153846198</v>
      </c>
      <c r="Z844" s="185"/>
      <c r="AA844" s="182"/>
      <c r="AB844" s="185" t="s">
        <v>106</v>
      </c>
      <c r="AC844" s="185"/>
      <c r="AD844" s="186" t="s">
        <v>107</v>
      </c>
      <c r="AE844" s="354">
        <v>7</v>
      </c>
      <c r="AF844" s="354">
        <v>4</v>
      </c>
      <c r="AG844" s="354">
        <v>2</v>
      </c>
      <c r="AH844" s="354">
        <v>1</v>
      </c>
      <c r="AI844" s="354">
        <v>1</v>
      </c>
      <c r="AJ844" s="187"/>
      <c r="AK844" s="182"/>
      <c r="AL844" s="182"/>
      <c r="AM844" s="291">
        <v>609.76</v>
      </c>
      <c r="AN844" s="291">
        <v>313.42</v>
      </c>
      <c r="AO844" s="291">
        <v>138.78</v>
      </c>
      <c r="AP844" s="291">
        <v>120.81</v>
      </c>
      <c r="AQ844" s="291">
        <v>859.76</v>
      </c>
      <c r="AR844" s="282"/>
      <c r="AS844" s="280"/>
      <c r="AT844" s="280"/>
      <c r="AU844" s="282">
        <v>87.108571428571395</v>
      </c>
      <c r="AV844" s="282">
        <v>44.774285714285703</v>
      </c>
      <c r="AW844" s="282">
        <v>19.825714285714302</v>
      </c>
      <c r="AX844" s="282">
        <v>17.2585714285714</v>
      </c>
      <c r="AY844" s="282">
        <v>122.822857142857</v>
      </c>
      <c r="AZ844" s="187"/>
      <c r="BA844" s="182"/>
    </row>
    <row r="845" spans="1:53" s="188" customFormat="1" x14ac:dyDescent="0.2">
      <c r="A845" s="182"/>
      <c r="B845" s="185" t="s">
        <v>839</v>
      </c>
      <c r="C845" s="185"/>
      <c r="D845" s="186" t="s">
        <v>96</v>
      </c>
      <c r="E845" s="338">
        <v>1</v>
      </c>
      <c r="F845" s="338"/>
      <c r="G845" s="338"/>
      <c r="H845" s="338"/>
      <c r="I845" s="338"/>
      <c r="J845" s="185"/>
      <c r="K845" s="182"/>
      <c r="L845" s="182"/>
      <c r="M845" s="245">
        <v>239.64</v>
      </c>
      <c r="N845" s="245">
        <v>0</v>
      </c>
      <c r="O845" s="245">
        <v>0</v>
      </c>
      <c r="P845" s="245">
        <v>0</v>
      </c>
      <c r="Q845" s="245">
        <v>0</v>
      </c>
      <c r="R845" s="185"/>
      <c r="S845" s="182"/>
      <c r="T845" s="182"/>
      <c r="U845" s="245">
        <v>239.64</v>
      </c>
      <c r="V845" s="245">
        <v>0</v>
      </c>
      <c r="W845" s="245">
        <v>0</v>
      </c>
      <c r="X845" s="245">
        <v>0</v>
      </c>
      <c r="Y845" s="245">
        <v>0</v>
      </c>
      <c r="Z845" s="185"/>
      <c r="AA845" s="182"/>
      <c r="AB845" s="185" t="s">
        <v>113</v>
      </c>
      <c r="AC845" s="185"/>
      <c r="AD845" s="186" t="s">
        <v>104</v>
      </c>
      <c r="AE845" s="354">
        <v>43</v>
      </c>
      <c r="AF845" s="354">
        <v>19</v>
      </c>
      <c r="AG845" s="354">
        <v>13</v>
      </c>
      <c r="AH845" s="354">
        <v>10</v>
      </c>
      <c r="AI845" s="354">
        <v>11</v>
      </c>
      <c r="AJ845" s="187"/>
      <c r="AK845" s="182"/>
      <c r="AL845" s="182"/>
      <c r="AM845" s="291">
        <v>14931.9</v>
      </c>
      <c r="AN845" s="291">
        <v>4130.6499999999996</v>
      </c>
      <c r="AO845" s="291">
        <v>2435.8200000000002</v>
      </c>
      <c r="AP845" s="291">
        <v>711</v>
      </c>
      <c r="AQ845" s="291">
        <v>3405.86</v>
      </c>
      <c r="AR845" s="282"/>
      <c r="AS845" s="280"/>
      <c r="AT845" s="280"/>
      <c r="AU845" s="282">
        <v>339.36136363636399</v>
      </c>
      <c r="AV845" s="282">
        <v>93.878409090909102</v>
      </c>
      <c r="AW845" s="282">
        <v>54.1293333333333</v>
      </c>
      <c r="AX845" s="282">
        <v>16.159090909090899</v>
      </c>
      <c r="AY845" s="282">
        <v>75.685777777777801</v>
      </c>
      <c r="AZ845" s="187"/>
      <c r="BA845" s="182"/>
    </row>
    <row r="846" spans="1:53" s="188" customFormat="1" x14ac:dyDescent="0.2">
      <c r="A846" s="182"/>
      <c r="B846" s="185" t="s">
        <v>99</v>
      </c>
      <c r="C846" s="185"/>
      <c r="D846" s="186" t="s">
        <v>77</v>
      </c>
      <c r="E846" s="338">
        <v>645</v>
      </c>
      <c r="F846" s="338">
        <v>303</v>
      </c>
      <c r="G846" s="338">
        <v>185</v>
      </c>
      <c r="H846" s="338">
        <v>162</v>
      </c>
      <c r="I846" s="338">
        <v>197</v>
      </c>
      <c r="J846" s="185"/>
      <c r="K846" s="182"/>
      <c r="L846" s="182"/>
      <c r="M846" s="245">
        <v>142654.41</v>
      </c>
      <c r="N846" s="245">
        <v>34270.629999999997</v>
      </c>
      <c r="O846" s="245">
        <v>14679.46</v>
      </c>
      <c r="P846" s="245">
        <v>16292.38</v>
      </c>
      <c r="Q846" s="245">
        <v>67233.83</v>
      </c>
      <c r="R846" s="185"/>
      <c r="S846" s="182"/>
      <c r="T846" s="182"/>
      <c r="U846" s="245">
        <v>202.34668085106401</v>
      </c>
      <c r="V846" s="245">
        <v>51.073964232488898</v>
      </c>
      <c r="W846" s="245">
        <v>21.6831019202363</v>
      </c>
      <c r="X846" s="245">
        <v>24.835945121951202</v>
      </c>
      <c r="Y846" s="245">
        <v>97.018513708513694</v>
      </c>
      <c r="Z846" s="185"/>
      <c r="AA846" s="182"/>
      <c r="AB846" s="185" t="s">
        <v>113</v>
      </c>
      <c r="AC846" s="185"/>
      <c r="AD846" s="186" t="s">
        <v>105</v>
      </c>
      <c r="AE846" s="354">
        <v>5</v>
      </c>
      <c r="AF846" s="354">
        <v>1</v>
      </c>
      <c r="AG846" s="354">
        <v>1</v>
      </c>
      <c r="AH846" s="354">
        <v>1</v>
      </c>
      <c r="AI846" s="354">
        <v>1</v>
      </c>
      <c r="AJ846" s="187"/>
      <c r="AK846" s="182"/>
      <c r="AL846" s="182"/>
      <c r="AM846" s="291">
        <v>321.01</v>
      </c>
      <c r="AN846" s="291">
        <v>16.14</v>
      </c>
      <c r="AO846" s="291">
        <v>11.18</v>
      </c>
      <c r="AP846" s="291">
        <v>8.52</v>
      </c>
      <c r="AQ846" s="291">
        <v>155.88</v>
      </c>
      <c r="AR846" s="282"/>
      <c r="AS846" s="280"/>
      <c r="AT846" s="280"/>
      <c r="AU846" s="282">
        <v>64.201999999999998</v>
      </c>
      <c r="AV846" s="282">
        <v>3.2280000000000002</v>
      </c>
      <c r="AW846" s="282">
        <v>2.2360000000000002</v>
      </c>
      <c r="AX846" s="282">
        <v>1.704</v>
      </c>
      <c r="AY846" s="282">
        <v>31.175999999999998</v>
      </c>
      <c r="AZ846" s="187"/>
      <c r="BA846" s="182"/>
    </row>
    <row r="847" spans="1:53" s="188" customFormat="1" x14ac:dyDescent="0.2">
      <c r="A847" s="182"/>
      <c r="B847" s="185" t="s">
        <v>101</v>
      </c>
      <c r="C847" s="185"/>
      <c r="D847" s="186" t="s">
        <v>102</v>
      </c>
      <c r="E847" s="338">
        <v>231</v>
      </c>
      <c r="F847" s="338">
        <v>82</v>
      </c>
      <c r="G847" s="338">
        <v>49</v>
      </c>
      <c r="H847" s="338">
        <v>39</v>
      </c>
      <c r="I847" s="338">
        <v>67</v>
      </c>
      <c r="J847" s="185"/>
      <c r="K847" s="182"/>
      <c r="L847" s="182"/>
      <c r="M847" s="245">
        <v>37183.300000000003</v>
      </c>
      <c r="N847" s="245">
        <v>8340.32</v>
      </c>
      <c r="O847" s="245">
        <v>4267.97</v>
      </c>
      <c r="P847" s="245">
        <v>3578.76</v>
      </c>
      <c r="Q847" s="245">
        <v>13953.77</v>
      </c>
      <c r="R847" s="185"/>
      <c r="S847" s="182"/>
      <c r="T847" s="182"/>
      <c r="U847" s="245">
        <v>145.24726562500001</v>
      </c>
      <c r="V847" s="245">
        <v>34.322304526749001</v>
      </c>
      <c r="W847" s="245">
        <v>17.491680327868799</v>
      </c>
      <c r="X847" s="245">
        <v>14.7882644628099</v>
      </c>
      <c r="Y847" s="245">
        <v>55.1532411067193</v>
      </c>
      <c r="Z847" s="185"/>
      <c r="AA847" s="182"/>
      <c r="AB847" s="185" t="s">
        <v>125</v>
      </c>
      <c r="AC847" s="185"/>
      <c r="AD847" s="186" t="s">
        <v>120</v>
      </c>
      <c r="AE847" s="354">
        <v>2</v>
      </c>
      <c r="AF847" s="354"/>
      <c r="AG847" s="354"/>
      <c r="AH847" s="354"/>
      <c r="AI847" s="354"/>
      <c r="AJ847" s="187"/>
      <c r="AK847" s="182"/>
      <c r="AL847" s="182"/>
      <c r="AM847" s="291">
        <v>310.41000000000003</v>
      </c>
      <c r="AN847" s="291">
        <v>0</v>
      </c>
      <c r="AO847" s="291">
        <v>0</v>
      </c>
      <c r="AP847" s="291">
        <v>0</v>
      </c>
      <c r="AQ847" s="291">
        <v>0</v>
      </c>
      <c r="AR847" s="282"/>
      <c r="AS847" s="280"/>
      <c r="AT847" s="280"/>
      <c r="AU847" s="282">
        <v>155.20500000000001</v>
      </c>
      <c r="AV847" s="282">
        <v>0</v>
      </c>
      <c r="AW847" s="282">
        <v>0</v>
      </c>
      <c r="AX847" s="282">
        <v>0</v>
      </c>
      <c r="AY847" s="282">
        <v>0</v>
      </c>
      <c r="AZ847" s="187"/>
      <c r="BA847" s="182"/>
    </row>
    <row r="848" spans="1:53" s="188" customFormat="1" x14ac:dyDescent="0.2">
      <c r="A848" s="182"/>
      <c r="B848" s="185" t="s">
        <v>101</v>
      </c>
      <c r="C848" s="185"/>
      <c r="D848" s="186" t="s">
        <v>103</v>
      </c>
      <c r="E848" s="338">
        <v>6</v>
      </c>
      <c r="F848" s="338">
        <v>26</v>
      </c>
      <c r="G848" s="338"/>
      <c r="H848" s="338">
        <v>11</v>
      </c>
      <c r="I848" s="338">
        <v>11</v>
      </c>
      <c r="J848" s="185"/>
      <c r="K848" s="182"/>
      <c r="L848" s="182"/>
      <c r="M848" s="245">
        <v>427.48</v>
      </c>
      <c r="N848" s="245">
        <v>2584.4499999999998</v>
      </c>
      <c r="O848" s="245">
        <v>0</v>
      </c>
      <c r="P848" s="245">
        <v>603.19000000000005</v>
      </c>
      <c r="Q848" s="245">
        <v>2527.42</v>
      </c>
      <c r="R848" s="185"/>
      <c r="S848" s="182"/>
      <c r="T848" s="182"/>
      <c r="U848" s="245">
        <v>71.246666666666698</v>
      </c>
      <c r="V848" s="245">
        <v>92.3017857142857</v>
      </c>
      <c r="W848" s="245">
        <v>0</v>
      </c>
      <c r="X848" s="245">
        <v>26.225652173913002</v>
      </c>
      <c r="Y848" s="245">
        <v>105.309166666667</v>
      </c>
      <c r="Z848" s="185"/>
      <c r="AA848" s="182"/>
      <c r="AB848" s="185" t="s">
        <v>126</v>
      </c>
      <c r="AC848" s="185"/>
      <c r="AD848" s="186" t="s">
        <v>127</v>
      </c>
      <c r="AE848" s="354">
        <v>10</v>
      </c>
      <c r="AF848" s="354">
        <v>3</v>
      </c>
      <c r="AG848" s="354">
        <v>2</v>
      </c>
      <c r="AH848" s="354">
        <v>2</v>
      </c>
      <c r="AI848" s="354">
        <v>1</v>
      </c>
      <c r="AJ848" s="187"/>
      <c r="AK848" s="182"/>
      <c r="AL848" s="182"/>
      <c r="AM848" s="291">
        <v>564.01</v>
      </c>
      <c r="AN848" s="291">
        <v>83.35</v>
      </c>
      <c r="AO848" s="291">
        <v>53.41</v>
      </c>
      <c r="AP848" s="291">
        <v>18.690000000000001</v>
      </c>
      <c r="AQ848" s="291">
        <v>96.4</v>
      </c>
      <c r="AR848" s="282"/>
      <c r="AS848" s="280"/>
      <c r="AT848" s="280"/>
      <c r="AU848" s="282">
        <v>56.401000000000003</v>
      </c>
      <c r="AV848" s="282">
        <v>8.3350000000000009</v>
      </c>
      <c r="AW848" s="282">
        <v>5.3410000000000002</v>
      </c>
      <c r="AX848" s="282">
        <v>1.869</v>
      </c>
      <c r="AY848" s="282">
        <v>9.64</v>
      </c>
      <c r="AZ848" s="187"/>
      <c r="BA848" s="182"/>
    </row>
    <row r="849" spans="1:53" s="188" customFormat="1" x14ac:dyDescent="0.2">
      <c r="A849" s="182"/>
      <c r="B849" s="185" t="s">
        <v>644</v>
      </c>
      <c r="C849" s="185"/>
      <c r="D849" s="186" t="s">
        <v>103</v>
      </c>
      <c r="E849" s="338">
        <v>1</v>
      </c>
      <c r="F849" s="338">
        <v>1</v>
      </c>
      <c r="G849" s="338"/>
      <c r="H849" s="338"/>
      <c r="I849" s="338">
        <v>2</v>
      </c>
      <c r="J849" s="185"/>
      <c r="K849" s="182"/>
      <c r="L849" s="182"/>
      <c r="M849" s="245">
        <v>15</v>
      </c>
      <c r="N849" s="245">
        <v>261.24</v>
      </c>
      <c r="O849" s="245">
        <v>0</v>
      </c>
      <c r="P849" s="245">
        <v>0</v>
      </c>
      <c r="Q849" s="245">
        <v>208.86</v>
      </c>
      <c r="R849" s="185"/>
      <c r="S849" s="182"/>
      <c r="T849" s="182"/>
      <c r="U849" s="245">
        <v>15</v>
      </c>
      <c r="V849" s="245">
        <v>130.62</v>
      </c>
      <c r="W849" s="245">
        <v>0</v>
      </c>
      <c r="X849" s="245">
        <v>0</v>
      </c>
      <c r="Y849" s="245">
        <v>104.43</v>
      </c>
      <c r="Z849" s="185"/>
      <c r="AA849" s="182"/>
      <c r="AB849" s="185" t="s">
        <v>128</v>
      </c>
      <c r="AC849" s="185"/>
      <c r="AD849" s="186" t="s">
        <v>68</v>
      </c>
      <c r="AE849" s="354">
        <v>149</v>
      </c>
      <c r="AF849" s="354">
        <v>68</v>
      </c>
      <c r="AG849" s="354">
        <v>44</v>
      </c>
      <c r="AH849" s="354">
        <v>34</v>
      </c>
      <c r="AI849" s="354">
        <v>28</v>
      </c>
      <c r="AJ849" s="187"/>
      <c r="AK849" s="182"/>
      <c r="AL849" s="182"/>
      <c r="AM849" s="291">
        <v>39082.74</v>
      </c>
      <c r="AN849" s="291">
        <v>14359.66</v>
      </c>
      <c r="AO849" s="291">
        <v>7543.73</v>
      </c>
      <c r="AP849" s="291">
        <v>6600.25</v>
      </c>
      <c r="AQ849" s="291">
        <v>30672.25</v>
      </c>
      <c r="AR849" s="282"/>
      <c r="AS849" s="280"/>
      <c r="AT849" s="280"/>
      <c r="AU849" s="282">
        <v>257.123289473684</v>
      </c>
      <c r="AV849" s="282">
        <v>99.032137931034498</v>
      </c>
      <c r="AW849" s="282">
        <v>52.387013888888902</v>
      </c>
      <c r="AX849" s="282">
        <v>47.483812949640303</v>
      </c>
      <c r="AY849" s="282">
        <v>214.491258741259</v>
      </c>
      <c r="AZ849" s="187"/>
      <c r="BA849" s="182"/>
    </row>
    <row r="850" spans="1:53" s="188" customFormat="1" x14ac:dyDescent="0.2">
      <c r="A850" s="182"/>
      <c r="B850" s="185" t="s">
        <v>106</v>
      </c>
      <c r="C850" s="185"/>
      <c r="D850" s="186" t="s">
        <v>107</v>
      </c>
      <c r="E850" s="338">
        <v>65</v>
      </c>
      <c r="F850" s="338">
        <v>22</v>
      </c>
      <c r="G850" s="338">
        <v>17</v>
      </c>
      <c r="H850" s="338">
        <v>14</v>
      </c>
      <c r="I850" s="338">
        <v>20</v>
      </c>
      <c r="J850" s="185"/>
      <c r="K850" s="182"/>
      <c r="L850" s="182"/>
      <c r="M850" s="245">
        <v>15088.04</v>
      </c>
      <c r="N850" s="245">
        <v>2813.83</v>
      </c>
      <c r="O850" s="245">
        <v>3829.96</v>
      </c>
      <c r="P850" s="245">
        <v>3678.09</v>
      </c>
      <c r="Q850" s="245">
        <v>6478.57</v>
      </c>
      <c r="R850" s="185"/>
      <c r="S850" s="182"/>
      <c r="T850" s="182"/>
      <c r="U850" s="245">
        <v>212.507605633803</v>
      </c>
      <c r="V850" s="245">
        <v>41.997462686567196</v>
      </c>
      <c r="W850" s="245">
        <v>56.3229411764706</v>
      </c>
      <c r="X850" s="245">
        <v>56.585999999999999</v>
      </c>
      <c r="Y850" s="245">
        <v>92.551000000000002</v>
      </c>
      <c r="Z850" s="185"/>
      <c r="AA850" s="182"/>
      <c r="AB850" s="185" t="s">
        <v>128</v>
      </c>
      <c r="AC850" s="185"/>
      <c r="AD850" s="186" t="s">
        <v>75</v>
      </c>
      <c r="AE850" s="354">
        <v>2</v>
      </c>
      <c r="AF850" s="354"/>
      <c r="AG850" s="354"/>
      <c r="AH850" s="354"/>
      <c r="AI850" s="354"/>
      <c r="AJ850" s="187"/>
      <c r="AK850" s="182"/>
      <c r="AL850" s="182"/>
      <c r="AM850" s="291">
        <v>993.53</v>
      </c>
      <c r="AN850" s="291">
        <v>0</v>
      </c>
      <c r="AO850" s="291">
        <v>0</v>
      </c>
      <c r="AP850" s="291">
        <v>0</v>
      </c>
      <c r="AQ850" s="291">
        <v>0</v>
      </c>
      <c r="AR850" s="282"/>
      <c r="AS850" s="280"/>
      <c r="AT850" s="280"/>
      <c r="AU850" s="282">
        <v>496.76499999999999</v>
      </c>
      <c r="AV850" s="282">
        <v>0</v>
      </c>
      <c r="AW850" s="282">
        <v>0</v>
      </c>
      <c r="AX850" s="282">
        <v>0</v>
      </c>
      <c r="AY850" s="282">
        <v>0</v>
      </c>
      <c r="AZ850" s="187"/>
      <c r="BA850" s="182"/>
    </row>
    <row r="851" spans="1:53" s="188" customFormat="1" ht="13.5" thickBot="1" x14ac:dyDescent="0.25">
      <c r="A851" s="182"/>
      <c r="B851" s="189" t="s">
        <v>113</v>
      </c>
      <c r="C851" s="189"/>
      <c r="D851" s="190" t="s">
        <v>104</v>
      </c>
      <c r="E851" s="339">
        <v>213</v>
      </c>
      <c r="F851" s="339">
        <v>104</v>
      </c>
      <c r="G851" s="339">
        <v>74</v>
      </c>
      <c r="H851" s="339">
        <v>53</v>
      </c>
      <c r="I851" s="339">
        <v>43</v>
      </c>
      <c r="J851" s="189"/>
      <c r="K851" s="182"/>
      <c r="L851" s="182"/>
      <c r="M851" s="348">
        <v>22930.51</v>
      </c>
      <c r="N851" s="245">
        <v>8317.2999999999993</v>
      </c>
      <c r="O851" s="245">
        <v>5576.87</v>
      </c>
      <c r="P851" s="245">
        <v>3352.82</v>
      </c>
      <c r="Q851" s="245">
        <v>8482.17</v>
      </c>
      <c r="R851" s="185"/>
      <c r="S851" s="182"/>
      <c r="T851" s="182"/>
      <c r="U851" s="273">
        <v>102.368348214286</v>
      </c>
      <c r="V851" s="273">
        <v>40.180193236714999</v>
      </c>
      <c r="W851" s="273">
        <v>26.556523809523799</v>
      </c>
      <c r="X851" s="273">
        <v>16.680696517412901</v>
      </c>
      <c r="Y851" s="273">
        <v>41.175582524271903</v>
      </c>
      <c r="Z851" s="191"/>
      <c r="AA851" s="182"/>
      <c r="AB851" s="189" t="s">
        <v>135</v>
      </c>
      <c r="AC851" s="189"/>
      <c r="AD851" s="190" t="s">
        <v>131</v>
      </c>
      <c r="AE851" s="355">
        <v>7</v>
      </c>
      <c r="AF851" s="355">
        <v>4</v>
      </c>
      <c r="AG851" s="355"/>
      <c r="AH851" s="355">
        <v>2</v>
      </c>
      <c r="AI851" s="355">
        <v>2</v>
      </c>
      <c r="AJ851" s="192"/>
      <c r="AK851" s="182"/>
      <c r="AL851" s="182"/>
      <c r="AM851" s="292">
        <v>7894.64</v>
      </c>
      <c r="AN851" s="293">
        <v>1715.4</v>
      </c>
      <c r="AO851" s="293">
        <v>0</v>
      </c>
      <c r="AP851" s="293">
        <v>92.75</v>
      </c>
      <c r="AQ851" s="293">
        <v>264.04000000000002</v>
      </c>
      <c r="AR851" s="284"/>
      <c r="AS851" s="280"/>
      <c r="AT851" s="280"/>
      <c r="AU851" s="283">
        <v>1127.8057142857101</v>
      </c>
      <c r="AV851" s="284">
        <v>214.42500000000001</v>
      </c>
      <c r="AW851" s="284">
        <v>0</v>
      </c>
      <c r="AX851" s="284">
        <v>9.2750000000000004</v>
      </c>
      <c r="AY851" s="284">
        <v>26.404</v>
      </c>
      <c r="AZ851" s="192"/>
      <c r="BA851" s="182"/>
    </row>
    <row r="852" spans="1:53" s="188" customFormat="1" x14ac:dyDescent="0.2">
      <c r="A852" s="182"/>
      <c r="B852" s="185" t="s">
        <v>113</v>
      </c>
      <c r="C852" s="185"/>
      <c r="D852" s="186" t="s">
        <v>105</v>
      </c>
      <c r="E852" s="338">
        <v>49</v>
      </c>
      <c r="F852" s="338">
        <v>22</v>
      </c>
      <c r="G852" s="338">
        <v>18</v>
      </c>
      <c r="H852" s="338">
        <v>8</v>
      </c>
      <c r="I852" s="338">
        <v>10</v>
      </c>
      <c r="J852" s="185"/>
      <c r="K852" s="182"/>
      <c r="L852" s="182"/>
      <c r="M852" s="245">
        <v>8772.7800000000007</v>
      </c>
      <c r="N852" s="245">
        <v>2079.9</v>
      </c>
      <c r="O852" s="245">
        <v>1110.52</v>
      </c>
      <c r="P852" s="245">
        <v>652.20000000000005</v>
      </c>
      <c r="Q852" s="245">
        <v>10675.85</v>
      </c>
      <c r="R852" s="185"/>
      <c r="S852" s="182"/>
      <c r="T852" s="182"/>
      <c r="U852" s="245">
        <v>162.45888888888899</v>
      </c>
      <c r="V852" s="245">
        <v>41.597999999999999</v>
      </c>
      <c r="W852" s="245">
        <v>20.5651851851852</v>
      </c>
      <c r="X852" s="245">
        <v>12.3056603773585</v>
      </c>
      <c r="Y852" s="245">
        <v>201.43113207547199</v>
      </c>
      <c r="Z852" s="185"/>
      <c r="AA852" s="182"/>
      <c r="AB852" s="185" t="s">
        <v>136</v>
      </c>
      <c r="AC852" s="185"/>
      <c r="AD852" s="186" t="s">
        <v>79</v>
      </c>
      <c r="AE852" s="354">
        <v>10</v>
      </c>
      <c r="AF852" s="354">
        <v>4</v>
      </c>
      <c r="AG852" s="354">
        <v>4</v>
      </c>
      <c r="AH852" s="354">
        <v>3</v>
      </c>
      <c r="AI852" s="354">
        <v>3</v>
      </c>
      <c r="AJ852" s="187"/>
      <c r="AK852" s="182"/>
      <c r="AL852" s="182"/>
      <c r="AM852" s="291">
        <v>7483.36</v>
      </c>
      <c r="AN852" s="291">
        <v>286.06</v>
      </c>
      <c r="AO852" s="291">
        <v>272.95999999999998</v>
      </c>
      <c r="AP852" s="291">
        <v>282.94</v>
      </c>
      <c r="AQ852" s="291">
        <v>468.48</v>
      </c>
      <c r="AR852" s="282"/>
      <c r="AS852" s="280"/>
      <c r="AT852" s="280"/>
      <c r="AU852" s="282">
        <v>748.33600000000001</v>
      </c>
      <c r="AV852" s="282">
        <v>28.606000000000002</v>
      </c>
      <c r="AW852" s="282">
        <v>27.295999999999999</v>
      </c>
      <c r="AX852" s="282">
        <v>31.4377777777778</v>
      </c>
      <c r="AY852" s="282">
        <v>52.053333333333299</v>
      </c>
      <c r="AZ852" s="187"/>
      <c r="BA852" s="182"/>
    </row>
    <row r="853" spans="1:53" s="188" customFormat="1" x14ac:dyDescent="0.2">
      <c r="A853" s="182"/>
      <c r="B853" s="185" t="s">
        <v>118</v>
      </c>
      <c r="C853" s="185"/>
      <c r="D853" s="186" t="s">
        <v>105</v>
      </c>
      <c r="E853" s="338">
        <v>242</v>
      </c>
      <c r="F853" s="338">
        <v>89</v>
      </c>
      <c r="G853" s="338">
        <v>67</v>
      </c>
      <c r="H853" s="338">
        <v>47</v>
      </c>
      <c r="I853" s="338">
        <v>36</v>
      </c>
      <c r="J853" s="185"/>
      <c r="K853" s="182"/>
      <c r="L853" s="182"/>
      <c r="M853" s="245">
        <v>32074.080000000002</v>
      </c>
      <c r="N853" s="245">
        <v>7393.97</v>
      </c>
      <c r="O853" s="245">
        <v>4210.88</v>
      </c>
      <c r="P853" s="245">
        <v>3114.55</v>
      </c>
      <c r="Q853" s="245">
        <v>4723.7700000000004</v>
      </c>
      <c r="R853" s="185"/>
      <c r="S853" s="182"/>
      <c r="T853" s="182"/>
      <c r="U853" s="245">
        <v>123.838146718147</v>
      </c>
      <c r="V853" s="245">
        <v>30.5535950413223</v>
      </c>
      <c r="W853" s="245">
        <v>17.117398373983701</v>
      </c>
      <c r="X853" s="245">
        <v>13.1972457627119</v>
      </c>
      <c r="Y853" s="245">
        <v>19.439382716049401</v>
      </c>
      <c r="Z853" s="185"/>
      <c r="AA853" s="182"/>
      <c r="AB853" s="185" t="s">
        <v>138</v>
      </c>
      <c r="AC853" s="185"/>
      <c r="AD853" s="186" t="s">
        <v>79</v>
      </c>
      <c r="AE853" s="354">
        <v>5</v>
      </c>
      <c r="AF853" s="354"/>
      <c r="AG853" s="354"/>
      <c r="AH853" s="354"/>
      <c r="AI853" s="354"/>
      <c r="AJ853" s="187"/>
      <c r="AK853" s="182"/>
      <c r="AL853" s="182"/>
      <c r="AM853" s="291">
        <v>1412.82</v>
      </c>
      <c r="AN853" s="291">
        <v>0</v>
      </c>
      <c r="AO853" s="291">
        <v>0</v>
      </c>
      <c r="AP853" s="291">
        <v>0</v>
      </c>
      <c r="AQ853" s="291">
        <v>0</v>
      </c>
      <c r="AR853" s="282"/>
      <c r="AS853" s="280"/>
      <c r="AT853" s="280"/>
      <c r="AU853" s="282">
        <v>282.56400000000002</v>
      </c>
      <c r="AV853" s="282">
        <v>0</v>
      </c>
      <c r="AW853" s="282">
        <v>0</v>
      </c>
      <c r="AX853" s="282">
        <v>0</v>
      </c>
      <c r="AY853" s="282">
        <v>0</v>
      </c>
      <c r="AZ853" s="187"/>
      <c r="BA853" s="182"/>
    </row>
    <row r="854" spans="1:53" s="188" customFormat="1" x14ac:dyDescent="0.2">
      <c r="A854" s="182"/>
      <c r="B854" s="185" t="s">
        <v>123</v>
      </c>
      <c r="C854" s="185"/>
      <c r="D854" s="186" t="s">
        <v>124</v>
      </c>
      <c r="E854" s="338">
        <v>1</v>
      </c>
      <c r="F854" s="338"/>
      <c r="G854" s="338">
        <v>1</v>
      </c>
      <c r="H854" s="338">
        <v>1</v>
      </c>
      <c r="I854" s="338">
        <v>1</v>
      </c>
      <c r="J854" s="185"/>
      <c r="K854" s="182"/>
      <c r="L854" s="182"/>
      <c r="M854" s="245">
        <v>4.0599999999999996</v>
      </c>
      <c r="N854" s="245">
        <v>0</v>
      </c>
      <c r="O854" s="245">
        <v>148.65</v>
      </c>
      <c r="P854" s="245">
        <v>177.66</v>
      </c>
      <c r="Q854" s="245">
        <v>58.15</v>
      </c>
      <c r="R854" s="185"/>
      <c r="S854" s="182"/>
      <c r="T854" s="182"/>
      <c r="U854" s="245">
        <v>2.0299999999999998</v>
      </c>
      <c r="V854" s="245">
        <v>0</v>
      </c>
      <c r="W854" s="245">
        <v>74.325000000000003</v>
      </c>
      <c r="X854" s="245">
        <v>88.83</v>
      </c>
      <c r="Y854" s="245">
        <v>29.074999999999999</v>
      </c>
      <c r="Z854" s="185"/>
      <c r="AA854" s="182"/>
      <c r="AB854" s="185" t="s">
        <v>141</v>
      </c>
      <c r="AC854" s="185"/>
      <c r="AD854" s="186" t="s">
        <v>104</v>
      </c>
      <c r="AE854" s="354">
        <v>3</v>
      </c>
      <c r="AF854" s="354">
        <v>1</v>
      </c>
      <c r="AG854" s="354">
        <v>1</v>
      </c>
      <c r="AH854" s="354">
        <v>1</v>
      </c>
      <c r="AI854" s="354">
        <v>1</v>
      </c>
      <c r="AJ854" s="187"/>
      <c r="AK854" s="182"/>
      <c r="AL854" s="182"/>
      <c r="AM854" s="291">
        <v>26015.919999999998</v>
      </c>
      <c r="AN854" s="291">
        <v>1055.1099999999999</v>
      </c>
      <c r="AO854" s="291">
        <v>693.65</v>
      </c>
      <c r="AP854" s="291">
        <v>553.41999999999996</v>
      </c>
      <c r="AQ854" s="291">
        <v>2562.1799999999998</v>
      </c>
      <c r="AR854" s="282"/>
      <c r="AS854" s="280"/>
      <c r="AT854" s="280"/>
      <c r="AU854" s="282">
        <v>8671.9733333333297</v>
      </c>
      <c r="AV854" s="282">
        <v>351.70333333333298</v>
      </c>
      <c r="AW854" s="282">
        <v>231.21666666666701</v>
      </c>
      <c r="AX854" s="282">
        <v>184.47333333333299</v>
      </c>
      <c r="AY854" s="282">
        <v>854.06</v>
      </c>
      <c r="AZ854" s="187"/>
      <c r="BA854" s="182"/>
    </row>
    <row r="855" spans="1:53" s="188" customFormat="1" x14ac:dyDescent="0.2">
      <c r="A855" s="182"/>
      <c r="B855" s="185" t="s">
        <v>125</v>
      </c>
      <c r="C855" s="185"/>
      <c r="D855" s="186" t="s">
        <v>120</v>
      </c>
      <c r="E855" s="338">
        <v>51</v>
      </c>
      <c r="F855" s="338">
        <v>26</v>
      </c>
      <c r="G855" s="338">
        <v>19</v>
      </c>
      <c r="H855" s="338">
        <v>19</v>
      </c>
      <c r="I855" s="338">
        <v>27</v>
      </c>
      <c r="J855" s="185"/>
      <c r="K855" s="182"/>
      <c r="L855" s="182"/>
      <c r="M855" s="245">
        <v>7027.97</v>
      </c>
      <c r="N855" s="245">
        <v>1813.52</v>
      </c>
      <c r="O855" s="245">
        <v>1724.63</v>
      </c>
      <c r="P855" s="245">
        <v>1663.34</v>
      </c>
      <c r="Q855" s="245">
        <v>13759.39</v>
      </c>
      <c r="R855" s="185"/>
      <c r="S855" s="182"/>
      <c r="T855" s="182"/>
      <c r="U855" s="245">
        <v>117.132833333333</v>
      </c>
      <c r="V855" s="245">
        <v>32.384285714285703</v>
      </c>
      <c r="W855" s="245">
        <v>29.231016949152501</v>
      </c>
      <c r="X855" s="245">
        <v>29.702500000000001</v>
      </c>
      <c r="Y855" s="245">
        <v>211.682923076923</v>
      </c>
      <c r="Z855" s="185"/>
      <c r="AA855" s="182"/>
      <c r="AB855" s="185" t="s">
        <v>142</v>
      </c>
      <c r="AC855" s="185"/>
      <c r="AD855" s="186" t="s">
        <v>143</v>
      </c>
      <c r="AE855" s="354">
        <v>32</v>
      </c>
      <c r="AF855" s="354">
        <v>19</v>
      </c>
      <c r="AG855" s="354">
        <v>4</v>
      </c>
      <c r="AH855" s="354">
        <v>5</v>
      </c>
      <c r="AI855" s="354">
        <v>4</v>
      </c>
      <c r="AJ855" s="187"/>
      <c r="AK855" s="182"/>
      <c r="AL855" s="182"/>
      <c r="AM855" s="291">
        <v>73493.070000000007</v>
      </c>
      <c r="AN855" s="291">
        <v>13338.28</v>
      </c>
      <c r="AO855" s="291">
        <v>5846.6</v>
      </c>
      <c r="AP855" s="291">
        <v>2331.0100000000002</v>
      </c>
      <c r="AQ855" s="291">
        <v>5529.21</v>
      </c>
      <c r="AR855" s="282"/>
      <c r="AS855" s="280"/>
      <c r="AT855" s="280"/>
      <c r="AU855" s="282">
        <v>2296.6584375000002</v>
      </c>
      <c r="AV855" s="282">
        <v>416.82125000000002</v>
      </c>
      <c r="AW855" s="282">
        <v>224.869230769231</v>
      </c>
      <c r="AX855" s="282">
        <v>86.333703703703705</v>
      </c>
      <c r="AY855" s="282">
        <v>197.471785714286</v>
      </c>
      <c r="AZ855" s="187"/>
      <c r="BA855" s="182"/>
    </row>
    <row r="856" spans="1:53" s="188" customFormat="1" x14ac:dyDescent="0.2">
      <c r="A856" s="182"/>
      <c r="B856" s="185" t="s">
        <v>126</v>
      </c>
      <c r="C856" s="185"/>
      <c r="D856" s="186" t="s">
        <v>127</v>
      </c>
      <c r="E856" s="338">
        <v>33</v>
      </c>
      <c r="F856" s="338">
        <v>17</v>
      </c>
      <c r="G856" s="338">
        <v>12</v>
      </c>
      <c r="H856" s="338">
        <v>9</v>
      </c>
      <c r="I856" s="338">
        <v>10</v>
      </c>
      <c r="J856" s="185"/>
      <c r="K856" s="182"/>
      <c r="L856" s="182"/>
      <c r="M856" s="245">
        <v>6825.97</v>
      </c>
      <c r="N856" s="245">
        <v>2379.66</v>
      </c>
      <c r="O856" s="245">
        <v>755.79</v>
      </c>
      <c r="P856" s="245">
        <v>1115.99</v>
      </c>
      <c r="Q856" s="245">
        <v>3118.55</v>
      </c>
      <c r="R856" s="185"/>
      <c r="S856" s="182"/>
      <c r="T856" s="182"/>
      <c r="U856" s="245">
        <v>179.63078947368399</v>
      </c>
      <c r="V856" s="245">
        <v>64.315135135135094</v>
      </c>
      <c r="W856" s="245">
        <v>20.426756756756799</v>
      </c>
      <c r="X856" s="245">
        <v>30.9997222222222</v>
      </c>
      <c r="Y856" s="245">
        <v>84.285135135135107</v>
      </c>
      <c r="Z856" s="185"/>
      <c r="AA856" s="182"/>
      <c r="AB856" s="185" t="s">
        <v>144</v>
      </c>
      <c r="AC856" s="185"/>
      <c r="AD856" s="186" t="s">
        <v>145</v>
      </c>
      <c r="AE856" s="354">
        <v>390</v>
      </c>
      <c r="AF856" s="354">
        <v>193</v>
      </c>
      <c r="AG856" s="354">
        <v>130</v>
      </c>
      <c r="AH856" s="354">
        <v>87</v>
      </c>
      <c r="AI856" s="354">
        <v>72</v>
      </c>
      <c r="AJ856" s="187"/>
      <c r="AK856" s="182"/>
      <c r="AL856" s="182"/>
      <c r="AM856" s="291">
        <v>141862.75</v>
      </c>
      <c r="AN856" s="291">
        <v>38073</v>
      </c>
      <c r="AO856" s="291">
        <v>17953.02</v>
      </c>
      <c r="AP856" s="291">
        <v>15814.29</v>
      </c>
      <c r="AQ856" s="291">
        <v>34801.279999999999</v>
      </c>
      <c r="AR856" s="282"/>
      <c r="AS856" s="280"/>
      <c r="AT856" s="280"/>
      <c r="AU856" s="282">
        <v>359.14620253164497</v>
      </c>
      <c r="AV856" s="282">
        <v>98.379844961240295</v>
      </c>
      <c r="AW856" s="282">
        <v>43.894914425427899</v>
      </c>
      <c r="AX856" s="282">
        <v>37.923956834532397</v>
      </c>
      <c r="AY856" s="282">
        <v>82.663372921615206</v>
      </c>
      <c r="AZ856" s="187"/>
      <c r="BA856" s="182"/>
    </row>
    <row r="857" spans="1:53" s="188" customFormat="1" x14ac:dyDescent="0.2">
      <c r="A857" s="182"/>
      <c r="B857" s="185" t="s">
        <v>128</v>
      </c>
      <c r="C857" s="185"/>
      <c r="D857" s="186" t="s">
        <v>68</v>
      </c>
      <c r="E857" s="338">
        <v>802</v>
      </c>
      <c r="F857" s="338">
        <v>384</v>
      </c>
      <c r="G857" s="338">
        <v>242</v>
      </c>
      <c r="H857" s="338">
        <v>184</v>
      </c>
      <c r="I857" s="338">
        <v>213</v>
      </c>
      <c r="J857" s="185"/>
      <c r="K857" s="182"/>
      <c r="L857" s="182"/>
      <c r="M857" s="245">
        <v>158387.82</v>
      </c>
      <c r="N857" s="245">
        <v>50444.480000000003</v>
      </c>
      <c r="O857" s="245">
        <v>22240.37</v>
      </c>
      <c r="P857" s="245">
        <v>18341.03</v>
      </c>
      <c r="Q857" s="245">
        <v>73146.22</v>
      </c>
      <c r="R857" s="185"/>
      <c r="S857" s="182"/>
      <c r="T857" s="182"/>
      <c r="U857" s="245">
        <v>182.05496551724099</v>
      </c>
      <c r="V857" s="245">
        <v>59.768341232227499</v>
      </c>
      <c r="W857" s="245">
        <v>26.382408066429399</v>
      </c>
      <c r="X857" s="245">
        <v>22.231551515151502</v>
      </c>
      <c r="Y857" s="245">
        <v>83.595680000000002</v>
      </c>
      <c r="Z857" s="185"/>
      <c r="AA857" s="182"/>
      <c r="AB857" s="185" t="s">
        <v>146</v>
      </c>
      <c r="AC857" s="185"/>
      <c r="AD857" s="186" t="s">
        <v>148</v>
      </c>
      <c r="AE857" s="354">
        <v>59</v>
      </c>
      <c r="AF857" s="354">
        <v>15</v>
      </c>
      <c r="AG857" s="354">
        <v>9</v>
      </c>
      <c r="AH857" s="354">
        <v>6</v>
      </c>
      <c r="AI857" s="354">
        <v>6</v>
      </c>
      <c r="AJ857" s="187"/>
      <c r="AK857" s="182"/>
      <c r="AL857" s="182"/>
      <c r="AM857" s="291">
        <v>14853.42</v>
      </c>
      <c r="AN857" s="291">
        <v>795.5</v>
      </c>
      <c r="AO857" s="291">
        <v>420.47</v>
      </c>
      <c r="AP857" s="291">
        <v>184.23</v>
      </c>
      <c r="AQ857" s="291">
        <v>2092.1999999999998</v>
      </c>
      <c r="AR857" s="282"/>
      <c r="AS857" s="280"/>
      <c r="AT857" s="280"/>
      <c r="AU857" s="282">
        <v>251.752881355932</v>
      </c>
      <c r="AV857" s="282">
        <v>14.2053571428571</v>
      </c>
      <c r="AW857" s="282">
        <v>7.5083928571428604</v>
      </c>
      <c r="AX857" s="282">
        <v>3.2898214285714298</v>
      </c>
      <c r="AY857" s="282">
        <v>36.072413793103401</v>
      </c>
      <c r="AZ857" s="187"/>
      <c r="BA857" s="182"/>
    </row>
    <row r="858" spans="1:53" s="188" customFormat="1" x14ac:dyDescent="0.2">
      <c r="A858" s="182"/>
      <c r="B858" s="185" t="s">
        <v>128</v>
      </c>
      <c r="C858" s="185"/>
      <c r="D858" s="186" t="s">
        <v>75</v>
      </c>
      <c r="E858" s="338">
        <v>2</v>
      </c>
      <c r="F858" s="338">
        <v>1</v>
      </c>
      <c r="G858" s="338">
        <v>1</v>
      </c>
      <c r="H858" s="338">
        <v>1</v>
      </c>
      <c r="I858" s="338">
        <v>1</v>
      </c>
      <c r="J858" s="185"/>
      <c r="K858" s="182"/>
      <c r="L858" s="182"/>
      <c r="M858" s="245">
        <v>469.11</v>
      </c>
      <c r="N858" s="245">
        <v>191.82</v>
      </c>
      <c r="O858" s="245">
        <v>552.70000000000005</v>
      </c>
      <c r="P858" s="245">
        <v>453</v>
      </c>
      <c r="Q858" s="245">
        <v>313.47000000000003</v>
      </c>
      <c r="R858" s="185"/>
      <c r="S858" s="182"/>
      <c r="T858" s="182"/>
      <c r="U858" s="245">
        <v>234.55500000000001</v>
      </c>
      <c r="V858" s="245">
        <v>95.91</v>
      </c>
      <c r="W858" s="245">
        <v>276.35000000000002</v>
      </c>
      <c r="X858" s="245">
        <v>226.5</v>
      </c>
      <c r="Y858" s="245">
        <v>156.73500000000001</v>
      </c>
      <c r="Z858" s="185"/>
      <c r="AA858" s="182"/>
      <c r="AB858" s="185" t="s">
        <v>152</v>
      </c>
      <c r="AC858" s="185"/>
      <c r="AD858" s="186" t="s">
        <v>153</v>
      </c>
      <c r="AE858" s="354">
        <v>52</v>
      </c>
      <c r="AF858" s="354">
        <v>14</v>
      </c>
      <c r="AG858" s="354">
        <v>9</v>
      </c>
      <c r="AH858" s="354">
        <v>9</v>
      </c>
      <c r="AI858" s="354">
        <v>5</v>
      </c>
      <c r="AJ858" s="187"/>
      <c r="AK858" s="182"/>
      <c r="AL858" s="182"/>
      <c r="AM858" s="291">
        <v>10793.44</v>
      </c>
      <c r="AN858" s="291">
        <v>2506.64</v>
      </c>
      <c r="AO858" s="291">
        <v>523.02</v>
      </c>
      <c r="AP858" s="291">
        <v>373.52</v>
      </c>
      <c r="AQ858" s="291">
        <v>3533.19</v>
      </c>
      <c r="AR858" s="282"/>
      <c r="AS858" s="280"/>
      <c r="AT858" s="280"/>
      <c r="AU858" s="282">
        <v>203.64981132075499</v>
      </c>
      <c r="AV858" s="282">
        <v>49.149803921568598</v>
      </c>
      <c r="AW858" s="282">
        <v>10.6738775510204</v>
      </c>
      <c r="AX858" s="282">
        <v>7.4703999999999997</v>
      </c>
      <c r="AY858" s="282">
        <v>70.663799999999995</v>
      </c>
      <c r="AZ858" s="187"/>
      <c r="BA858" s="182"/>
    </row>
    <row r="859" spans="1:53" s="188" customFormat="1" x14ac:dyDescent="0.2">
      <c r="A859" s="182"/>
      <c r="B859" s="185" t="s">
        <v>130</v>
      </c>
      <c r="C859" s="185"/>
      <c r="D859" s="186" t="s">
        <v>107</v>
      </c>
      <c r="E859" s="338">
        <v>1</v>
      </c>
      <c r="F859" s="338">
        <v>1</v>
      </c>
      <c r="G859" s="338"/>
      <c r="H859" s="338"/>
      <c r="I859" s="338"/>
      <c r="J859" s="185"/>
      <c r="K859" s="182"/>
      <c r="L859" s="182"/>
      <c r="M859" s="245">
        <v>158.68</v>
      </c>
      <c r="N859" s="245">
        <v>292.55</v>
      </c>
      <c r="O859" s="245">
        <v>0</v>
      </c>
      <c r="P859" s="245">
        <v>0</v>
      </c>
      <c r="Q859" s="245">
        <v>0</v>
      </c>
      <c r="R859" s="185"/>
      <c r="S859" s="182"/>
      <c r="T859" s="182"/>
      <c r="U859" s="245">
        <v>158.68</v>
      </c>
      <c r="V859" s="245">
        <v>292.55</v>
      </c>
      <c r="W859" s="245">
        <v>0</v>
      </c>
      <c r="X859" s="245">
        <v>0</v>
      </c>
      <c r="Y859" s="245">
        <v>0</v>
      </c>
      <c r="Z859" s="185"/>
      <c r="AA859" s="182"/>
      <c r="AB859" s="185" t="s">
        <v>160</v>
      </c>
      <c r="AC859" s="185"/>
      <c r="AD859" s="186" t="s">
        <v>97</v>
      </c>
      <c r="AE859" s="354">
        <v>22</v>
      </c>
      <c r="AF859" s="354">
        <v>5</v>
      </c>
      <c r="AG859" s="354">
        <v>2</v>
      </c>
      <c r="AH859" s="354">
        <v>2</v>
      </c>
      <c r="AI859" s="354">
        <v>2</v>
      </c>
      <c r="AJ859" s="187"/>
      <c r="AK859" s="182"/>
      <c r="AL859" s="182"/>
      <c r="AM859" s="291">
        <v>7945.05</v>
      </c>
      <c r="AN859" s="291">
        <v>104.59</v>
      </c>
      <c r="AO859" s="291">
        <v>57.14</v>
      </c>
      <c r="AP859" s="291">
        <v>57.73</v>
      </c>
      <c r="AQ859" s="291">
        <v>348.8</v>
      </c>
      <c r="AR859" s="282"/>
      <c r="AS859" s="280"/>
      <c r="AT859" s="280"/>
      <c r="AU859" s="282">
        <v>361.13863636363601</v>
      </c>
      <c r="AV859" s="282">
        <v>4.9804761904761898</v>
      </c>
      <c r="AW859" s="282">
        <v>2.8570000000000002</v>
      </c>
      <c r="AX859" s="282">
        <v>2.5099999999999998</v>
      </c>
      <c r="AY859" s="282">
        <v>15.165217391304299</v>
      </c>
      <c r="AZ859" s="187"/>
      <c r="BA859" s="182"/>
    </row>
    <row r="860" spans="1:53" s="188" customFormat="1" x14ac:dyDescent="0.2">
      <c r="A860" s="182"/>
      <c r="B860" s="185" t="s">
        <v>132</v>
      </c>
      <c r="C860" s="185"/>
      <c r="D860" s="186" t="s">
        <v>134</v>
      </c>
      <c r="E860" s="338">
        <v>2</v>
      </c>
      <c r="F860" s="338">
        <v>2</v>
      </c>
      <c r="G860" s="338"/>
      <c r="H860" s="338">
        <v>2</v>
      </c>
      <c r="I860" s="338">
        <v>2</v>
      </c>
      <c r="J860" s="185"/>
      <c r="K860" s="182"/>
      <c r="L860" s="182"/>
      <c r="M860" s="245">
        <v>239.36</v>
      </c>
      <c r="N860" s="245">
        <v>195.65</v>
      </c>
      <c r="O860" s="245">
        <v>0</v>
      </c>
      <c r="P860" s="245">
        <v>575.66</v>
      </c>
      <c r="Q860" s="245">
        <v>451.63</v>
      </c>
      <c r="R860" s="185"/>
      <c r="S860" s="182"/>
      <c r="T860" s="182"/>
      <c r="U860" s="245">
        <v>119.68</v>
      </c>
      <c r="V860" s="245">
        <v>97.825000000000003</v>
      </c>
      <c r="W860" s="245">
        <v>0</v>
      </c>
      <c r="X860" s="245">
        <v>287.83</v>
      </c>
      <c r="Y860" s="245">
        <v>225.815</v>
      </c>
      <c r="Z860" s="185"/>
      <c r="AA860" s="182"/>
      <c r="AB860" s="185" t="s">
        <v>165</v>
      </c>
      <c r="AC860" s="185"/>
      <c r="AD860" s="186" t="s">
        <v>64</v>
      </c>
      <c r="AE860" s="354">
        <v>1</v>
      </c>
      <c r="AF860" s="354">
        <v>1</v>
      </c>
      <c r="AG860" s="354">
        <v>1</v>
      </c>
      <c r="AH860" s="354">
        <v>1</v>
      </c>
      <c r="AI860" s="354"/>
      <c r="AJ860" s="187"/>
      <c r="AK860" s="182"/>
      <c r="AL860" s="182"/>
      <c r="AM860" s="291">
        <v>12.62</v>
      </c>
      <c r="AN860" s="291">
        <v>8.9600000000000009</v>
      </c>
      <c r="AO860" s="291">
        <v>14.17</v>
      </c>
      <c r="AP860" s="291">
        <v>8.44</v>
      </c>
      <c r="AQ860" s="291">
        <v>0</v>
      </c>
      <c r="AR860" s="282"/>
      <c r="AS860" s="280"/>
      <c r="AT860" s="280"/>
      <c r="AU860" s="282">
        <v>12.62</v>
      </c>
      <c r="AV860" s="282">
        <v>8.9600000000000009</v>
      </c>
      <c r="AW860" s="282">
        <v>14.17</v>
      </c>
      <c r="AX860" s="282">
        <v>8.44</v>
      </c>
      <c r="AY860" s="282">
        <v>0</v>
      </c>
      <c r="AZ860" s="187"/>
      <c r="BA860" s="182"/>
    </row>
    <row r="861" spans="1:53" s="188" customFormat="1" ht="13.5" thickBot="1" x14ac:dyDescent="0.25">
      <c r="A861" s="182"/>
      <c r="B861" s="189" t="s">
        <v>135</v>
      </c>
      <c r="C861" s="189"/>
      <c r="D861" s="190" t="s">
        <v>131</v>
      </c>
      <c r="E861" s="339">
        <v>281</v>
      </c>
      <c r="F861" s="339">
        <v>277</v>
      </c>
      <c r="G861" s="339">
        <v>161</v>
      </c>
      <c r="H861" s="339">
        <v>122</v>
      </c>
      <c r="I861" s="339">
        <v>189</v>
      </c>
      <c r="J861" s="189"/>
      <c r="K861" s="182"/>
      <c r="L861" s="182"/>
      <c r="M861" s="348">
        <v>51623.47</v>
      </c>
      <c r="N861" s="245">
        <v>33875.54</v>
      </c>
      <c r="O861" s="245">
        <v>11123.83</v>
      </c>
      <c r="P861" s="245">
        <v>9497.66</v>
      </c>
      <c r="Q861" s="245">
        <v>48292.78</v>
      </c>
      <c r="R861" s="185"/>
      <c r="S861" s="182"/>
      <c r="T861" s="182"/>
      <c r="U861" s="273">
        <v>174.40361486486501</v>
      </c>
      <c r="V861" s="273">
        <v>77.8748045977011</v>
      </c>
      <c r="W861" s="273">
        <v>23.567436440678001</v>
      </c>
      <c r="X861" s="273">
        <v>21.536643990929701</v>
      </c>
      <c r="Y861" s="273">
        <v>89.930689013035305</v>
      </c>
      <c r="Z861" s="191"/>
      <c r="AA861" s="182"/>
      <c r="AB861" s="189" t="s">
        <v>171</v>
      </c>
      <c r="AC861" s="189"/>
      <c r="AD861" s="190" t="s">
        <v>64</v>
      </c>
      <c r="AE861" s="355">
        <v>118</v>
      </c>
      <c r="AF861" s="355">
        <v>33</v>
      </c>
      <c r="AG861" s="355">
        <v>21</v>
      </c>
      <c r="AH861" s="355">
        <v>13</v>
      </c>
      <c r="AI861" s="355">
        <v>12</v>
      </c>
      <c r="AJ861" s="192"/>
      <c r="AK861" s="182"/>
      <c r="AL861" s="182"/>
      <c r="AM861" s="292">
        <v>31968.04</v>
      </c>
      <c r="AN861" s="293">
        <v>5246.3</v>
      </c>
      <c r="AO861" s="293">
        <v>3142.19</v>
      </c>
      <c r="AP861" s="293">
        <v>3374.64</v>
      </c>
      <c r="AQ861" s="293">
        <v>8582.36</v>
      </c>
      <c r="AR861" s="284"/>
      <c r="AS861" s="280"/>
      <c r="AT861" s="280"/>
      <c r="AU861" s="283">
        <v>270.91559322033902</v>
      </c>
      <c r="AV861" s="284">
        <v>46.427433628318603</v>
      </c>
      <c r="AW861" s="284">
        <v>28.5653636363636</v>
      </c>
      <c r="AX861" s="284">
        <v>33.746400000000001</v>
      </c>
      <c r="AY861" s="284">
        <v>79.466296296296306</v>
      </c>
      <c r="AZ861" s="192"/>
      <c r="BA861" s="182"/>
    </row>
    <row r="862" spans="1:53" s="188" customFormat="1" x14ac:dyDescent="0.2">
      <c r="A862" s="182"/>
      <c r="B862" s="185" t="s">
        <v>136</v>
      </c>
      <c r="C862" s="185"/>
      <c r="D862" s="186" t="s">
        <v>79</v>
      </c>
      <c r="E862" s="338">
        <v>104</v>
      </c>
      <c r="F862" s="338">
        <v>36</v>
      </c>
      <c r="G862" s="338">
        <v>20</v>
      </c>
      <c r="H862" s="338">
        <v>14</v>
      </c>
      <c r="I862" s="338">
        <v>32</v>
      </c>
      <c r="J862" s="185"/>
      <c r="K862" s="182"/>
      <c r="L862" s="182"/>
      <c r="M862" s="245">
        <v>25784.5</v>
      </c>
      <c r="N862" s="245">
        <v>4798.05</v>
      </c>
      <c r="O862" s="245">
        <v>1998.16</v>
      </c>
      <c r="P862" s="245">
        <v>1366.5</v>
      </c>
      <c r="Q862" s="245">
        <v>8833.7999999999993</v>
      </c>
      <c r="R862" s="185"/>
      <c r="S862" s="182"/>
      <c r="T862" s="182"/>
      <c r="U862" s="245">
        <v>232.29279279279299</v>
      </c>
      <c r="V862" s="245">
        <v>42.839732142857102</v>
      </c>
      <c r="W862" s="245">
        <v>18.001441441441401</v>
      </c>
      <c r="X862" s="245">
        <v>12.5366972477064</v>
      </c>
      <c r="Y862" s="245">
        <v>71.819512195121902</v>
      </c>
      <c r="Z862" s="185"/>
      <c r="AA862" s="182"/>
      <c r="AB862" s="185" t="s">
        <v>171</v>
      </c>
      <c r="AC862" s="185"/>
      <c r="AD862" s="186" t="s">
        <v>97</v>
      </c>
      <c r="AE862" s="354">
        <v>121</v>
      </c>
      <c r="AF862" s="354">
        <v>38</v>
      </c>
      <c r="AG862" s="354">
        <v>22</v>
      </c>
      <c r="AH862" s="354">
        <v>19</v>
      </c>
      <c r="AI862" s="354">
        <v>22</v>
      </c>
      <c r="AJ862" s="187"/>
      <c r="AK862" s="182"/>
      <c r="AL862" s="182"/>
      <c r="AM862" s="291">
        <v>105981.52</v>
      </c>
      <c r="AN862" s="291">
        <v>9584.81</v>
      </c>
      <c r="AO862" s="291">
        <v>1606.83</v>
      </c>
      <c r="AP862" s="291">
        <v>863.91</v>
      </c>
      <c r="AQ862" s="291">
        <v>8500.99</v>
      </c>
      <c r="AR862" s="282"/>
      <c r="AS862" s="280"/>
      <c r="AT862" s="280"/>
      <c r="AU862" s="282">
        <v>875.88033057851305</v>
      </c>
      <c r="AV862" s="282">
        <v>78.5640163934426</v>
      </c>
      <c r="AW862" s="282">
        <v>13.8519827586207</v>
      </c>
      <c r="AX862" s="282">
        <v>7.2597478991596596</v>
      </c>
      <c r="AY862" s="282">
        <v>68.556370967741898</v>
      </c>
      <c r="AZ862" s="187"/>
      <c r="BA862" s="182"/>
    </row>
    <row r="863" spans="1:53" s="188" customFormat="1" x14ac:dyDescent="0.2">
      <c r="A863" s="182"/>
      <c r="B863" s="185" t="s">
        <v>138</v>
      </c>
      <c r="C863" s="185"/>
      <c r="D863" s="186" t="s">
        <v>79</v>
      </c>
      <c r="E863" s="338">
        <v>29</v>
      </c>
      <c r="F863" s="338">
        <v>15</v>
      </c>
      <c r="G863" s="338">
        <v>10</v>
      </c>
      <c r="H863" s="338">
        <v>4</v>
      </c>
      <c r="I863" s="338">
        <v>5</v>
      </c>
      <c r="J863" s="185"/>
      <c r="K863" s="182"/>
      <c r="L863" s="182"/>
      <c r="M863" s="245">
        <v>7215.16</v>
      </c>
      <c r="N863" s="245">
        <v>1868.84</v>
      </c>
      <c r="O863" s="245">
        <v>949.03</v>
      </c>
      <c r="P863" s="245">
        <v>467.78</v>
      </c>
      <c r="Q863" s="245">
        <v>2341.35</v>
      </c>
      <c r="R863" s="185"/>
      <c r="S863" s="182"/>
      <c r="T863" s="182"/>
      <c r="U863" s="245">
        <v>232.74709677419401</v>
      </c>
      <c r="V863" s="245">
        <v>64.442758620689702</v>
      </c>
      <c r="W863" s="245">
        <v>31.634333333333299</v>
      </c>
      <c r="X863" s="245">
        <v>15.5926666666667</v>
      </c>
      <c r="Y863" s="245">
        <v>78.045000000000002</v>
      </c>
      <c r="Z863" s="185"/>
      <c r="AA863" s="182"/>
      <c r="AB863" s="185" t="s">
        <v>171</v>
      </c>
      <c r="AC863" s="185"/>
      <c r="AD863" s="186" t="s">
        <v>166</v>
      </c>
      <c r="AE863" s="354">
        <v>4</v>
      </c>
      <c r="AF863" s="354"/>
      <c r="AG863" s="354"/>
      <c r="AH863" s="354"/>
      <c r="AI863" s="354"/>
      <c r="AJ863" s="187"/>
      <c r="AK863" s="182"/>
      <c r="AL863" s="182"/>
      <c r="AM863" s="291">
        <v>411.28</v>
      </c>
      <c r="AN863" s="291">
        <v>0</v>
      </c>
      <c r="AO863" s="291">
        <v>0</v>
      </c>
      <c r="AP863" s="291">
        <v>0</v>
      </c>
      <c r="AQ863" s="291">
        <v>0</v>
      </c>
      <c r="AR863" s="282"/>
      <c r="AS863" s="280"/>
      <c r="AT863" s="280"/>
      <c r="AU863" s="282">
        <v>102.82</v>
      </c>
      <c r="AV863" s="282">
        <v>0</v>
      </c>
      <c r="AW863" s="282">
        <v>0</v>
      </c>
      <c r="AX863" s="282">
        <v>0</v>
      </c>
      <c r="AY863" s="282">
        <v>0</v>
      </c>
      <c r="AZ863" s="187"/>
      <c r="BA863" s="182"/>
    </row>
    <row r="864" spans="1:53" s="188" customFormat="1" x14ac:dyDescent="0.2">
      <c r="A864" s="182"/>
      <c r="B864" s="185" t="s">
        <v>139</v>
      </c>
      <c r="C864" s="185"/>
      <c r="D864" s="186" t="s">
        <v>140</v>
      </c>
      <c r="E864" s="338">
        <v>1</v>
      </c>
      <c r="F864" s="338"/>
      <c r="G864" s="338"/>
      <c r="H864" s="338">
        <v>1</v>
      </c>
      <c r="I864" s="338"/>
      <c r="J864" s="185"/>
      <c r="K864" s="182"/>
      <c r="L864" s="182"/>
      <c r="M864" s="245">
        <v>472.9</v>
      </c>
      <c r="N864" s="245">
        <v>0</v>
      </c>
      <c r="O864" s="245">
        <v>0</v>
      </c>
      <c r="P864" s="245">
        <v>336.68</v>
      </c>
      <c r="Q864" s="245">
        <v>0</v>
      </c>
      <c r="R864" s="185"/>
      <c r="S864" s="182"/>
      <c r="T864" s="182"/>
      <c r="U864" s="245">
        <v>472.9</v>
      </c>
      <c r="V864" s="245">
        <v>0</v>
      </c>
      <c r="W864" s="245">
        <v>0</v>
      </c>
      <c r="X864" s="245">
        <v>168.34</v>
      </c>
      <c r="Y864" s="245">
        <v>0</v>
      </c>
      <c r="Z864" s="185"/>
      <c r="AA864" s="182"/>
      <c r="AB864" s="185" t="s">
        <v>171</v>
      </c>
      <c r="AC864" s="185"/>
      <c r="AD864" s="186" t="s">
        <v>167</v>
      </c>
      <c r="AE864" s="354">
        <v>2</v>
      </c>
      <c r="AF864" s="354"/>
      <c r="AG864" s="354"/>
      <c r="AH864" s="354"/>
      <c r="AI864" s="354"/>
      <c r="AJ864" s="187"/>
      <c r="AK864" s="182"/>
      <c r="AL864" s="182"/>
      <c r="AM864" s="291">
        <v>119.47</v>
      </c>
      <c r="AN864" s="291">
        <v>0</v>
      </c>
      <c r="AO864" s="291">
        <v>0</v>
      </c>
      <c r="AP864" s="291">
        <v>0</v>
      </c>
      <c r="AQ864" s="291">
        <v>0</v>
      </c>
      <c r="AR864" s="282"/>
      <c r="AS864" s="280"/>
      <c r="AT864" s="280"/>
      <c r="AU864" s="282">
        <v>59.734999999999999</v>
      </c>
      <c r="AV864" s="282">
        <v>0</v>
      </c>
      <c r="AW864" s="282">
        <v>0</v>
      </c>
      <c r="AX864" s="282">
        <v>0</v>
      </c>
      <c r="AY864" s="282">
        <v>0</v>
      </c>
      <c r="AZ864" s="187"/>
      <c r="BA864" s="182"/>
    </row>
    <row r="865" spans="1:53" s="188" customFormat="1" x14ac:dyDescent="0.2">
      <c r="A865" s="182"/>
      <c r="B865" s="185" t="s">
        <v>141</v>
      </c>
      <c r="C865" s="185"/>
      <c r="D865" s="186" t="s">
        <v>104</v>
      </c>
      <c r="E865" s="338">
        <v>48</v>
      </c>
      <c r="F865" s="338">
        <v>26</v>
      </c>
      <c r="G865" s="338">
        <v>16</v>
      </c>
      <c r="H865" s="338">
        <v>12</v>
      </c>
      <c r="I865" s="338">
        <v>13</v>
      </c>
      <c r="J865" s="185"/>
      <c r="K865" s="182"/>
      <c r="L865" s="182"/>
      <c r="M865" s="245">
        <v>5152.5600000000004</v>
      </c>
      <c r="N865" s="245">
        <v>1339.85</v>
      </c>
      <c r="O865" s="245">
        <v>482.1</v>
      </c>
      <c r="P865" s="245">
        <v>435.74</v>
      </c>
      <c r="Q865" s="245">
        <v>2766.29</v>
      </c>
      <c r="R865" s="185"/>
      <c r="S865" s="182"/>
      <c r="T865" s="182"/>
      <c r="U865" s="245">
        <v>105.154285714286</v>
      </c>
      <c r="V865" s="245">
        <v>27.913541666666699</v>
      </c>
      <c r="W865" s="245">
        <v>10.4804347826087</v>
      </c>
      <c r="X865" s="245">
        <v>11.7767567567568</v>
      </c>
      <c r="Y865" s="245">
        <v>61.473111111111102</v>
      </c>
      <c r="Z865" s="185"/>
      <c r="AA865" s="182"/>
      <c r="AB865" s="185" t="s">
        <v>173</v>
      </c>
      <c r="AC865" s="185"/>
      <c r="AD865" s="186" t="s">
        <v>100</v>
      </c>
      <c r="AE865" s="354">
        <v>6</v>
      </c>
      <c r="AF865" s="354">
        <v>5</v>
      </c>
      <c r="AG865" s="354">
        <v>3</v>
      </c>
      <c r="AH865" s="354">
        <v>2</v>
      </c>
      <c r="AI865" s="354">
        <v>2</v>
      </c>
      <c r="AJ865" s="187"/>
      <c r="AK865" s="182"/>
      <c r="AL865" s="182"/>
      <c r="AM865" s="291">
        <v>237.95</v>
      </c>
      <c r="AN865" s="291">
        <v>476.86</v>
      </c>
      <c r="AO865" s="291">
        <v>343.18</v>
      </c>
      <c r="AP865" s="291">
        <v>37.22</v>
      </c>
      <c r="AQ865" s="291">
        <v>53.55</v>
      </c>
      <c r="AR865" s="282"/>
      <c r="AS865" s="280"/>
      <c r="AT865" s="280"/>
      <c r="AU865" s="282">
        <v>33.992857142857098</v>
      </c>
      <c r="AV865" s="282">
        <v>68.1228571428571</v>
      </c>
      <c r="AW865" s="282">
        <v>49.025714285714301</v>
      </c>
      <c r="AX865" s="282">
        <v>5.3171428571428603</v>
      </c>
      <c r="AY865" s="282">
        <v>7.65</v>
      </c>
      <c r="AZ865" s="187"/>
      <c r="BA865" s="182"/>
    </row>
    <row r="866" spans="1:53" s="188" customFormat="1" x14ac:dyDescent="0.2">
      <c r="A866" s="182"/>
      <c r="B866" s="185" t="s">
        <v>142</v>
      </c>
      <c r="C866" s="185"/>
      <c r="D866" s="186" t="s">
        <v>143</v>
      </c>
      <c r="E866" s="338">
        <v>26</v>
      </c>
      <c r="F866" s="338">
        <v>27</v>
      </c>
      <c r="G866" s="338">
        <v>6</v>
      </c>
      <c r="H866" s="338">
        <v>20</v>
      </c>
      <c r="I866" s="338">
        <v>20</v>
      </c>
      <c r="J866" s="185"/>
      <c r="K866" s="182"/>
      <c r="L866" s="182"/>
      <c r="M866" s="245">
        <v>3885.5</v>
      </c>
      <c r="N866" s="245">
        <v>3490.54</v>
      </c>
      <c r="O866" s="245">
        <v>523.36</v>
      </c>
      <c r="P866" s="245">
        <v>2971.18</v>
      </c>
      <c r="Q866" s="245">
        <v>12274.1</v>
      </c>
      <c r="R866" s="185"/>
      <c r="S866" s="182"/>
      <c r="T866" s="182"/>
      <c r="U866" s="245">
        <v>121.421875</v>
      </c>
      <c r="V866" s="245">
        <v>96.9594444444445</v>
      </c>
      <c r="W866" s="245">
        <v>14.9531428571429</v>
      </c>
      <c r="X866" s="245">
        <v>82.532777777777795</v>
      </c>
      <c r="Y866" s="245">
        <v>314.72051282051302</v>
      </c>
      <c r="Z866" s="185"/>
      <c r="AA866" s="182"/>
      <c r="AB866" s="185" t="s">
        <v>173</v>
      </c>
      <c r="AC866" s="185"/>
      <c r="AD866" s="186" t="s">
        <v>77</v>
      </c>
      <c r="AE866" s="354">
        <v>14</v>
      </c>
      <c r="AF866" s="354">
        <v>12</v>
      </c>
      <c r="AG866" s="354">
        <v>9</v>
      </c>
      <c r="AH866" s="354">
        <v>6</v>
      </c>
      <c r="AI866" s="354">
        <v>3</v>
      </c>
      <c r="AJ866" s="187"/>
      <c r="AK866" s="182"/>
      <c r="AL866" s="182"/>
      <c r="AM866" s="291">
        <v>2392.33</v>
      </c>
      <c r="AN866" s="291">
        <v>1197.49</v>
      </c>
      <c r="AO866" s="291">
        <v>532.09</v>
      </c>
      <c r="AP866" s="291">
        <v>300.74</v>
      </c>
      <c r="AQ866" s="291">
        <v>1040.96</v>
      </c>
      <c r="AR866" s="282"/>
      <c r="AS866" s="280"/>
      <c r="AT866" s="280"/>
      <c r="AU866" s="282">
        <v>159.488666666667</v>
      </c>
      <c r="AV866" s="282">
        <v>85.534999999999997</v>
      </c>
      <c r="AW866" s="282">
        <v>35.472666666666697</v>
      </c>
      <c r="AX866" s="282">
        <v>20.049333333333301</v>
      </c>
      <c r="AY866" s="282">
        <v>69.397333333333293</v>
      </c>
      <c r="AZ866" s="187"/>
      <c r="BA866" s="182"/>
    </row>
    <row r="867" spans="1:53" s="188" customFormat="1" x14ac:dyDescent="0.2">
      <c r="A867" s="182"/>
      <c r="B867" s="185" t="s">
        <v>144</v>
      </c>
      <c r="C867" s="185"/>
      <c r="D867" s="186" t="s">
        <v>145</v>
      </c>
      <c r="E867" s="338">
        <v>3750</v>
      </c>
      <c r="F867" s="338">
        <v>2090</v>
      </c>
      <c r="G867" s="338">
        <v>1410</v>
      </c>
      <c r="H867" s="338">
        <v>1068</v>
      </c>
      <c r="I867" s="338">
        <v>1515</v>
      </c>
      <c r="J867" s="185"/>
      <c r="K867" s="182"/>
      <c r="L867" s="182"/>
      <c r="M867" s="245">
        <v>693023.73</v>
      </c>
      <c r="N867" s="245">
        <v>260482.1</v>
      </c>
      <c r="O867" s="245">
        <v>127158.35</v>
      </c>
      <c r="P867" s="245">
        <v>107014.65</v>
      </c>
      <c r="Q867" s="245">
        <v>523001.07</v>
      </c>
      <c r="R867" s="185"/>
      <c r="S867" s="182"/>
      <c r="T867" s="182"/>
      <c r="U867" s="245">
        <v>169.27790180752299</v>
      </c>
      <c r="V867" s="245">
        <v>63.162487875848797</v>
      </c>
      <c r="W867" s="245">
        <v>30.744281914893602</v>
      </c>
      <c r="X867" s="245">
        <v>26.547916149838802</v>
      </c>
      <c r="Y867" s="245">
        <v>116.95014982110899</v>
      </c>
      <c r="Z867" s="185"/>
      <c r="AA867" s="182"/>
      <c r="AB867" s="185" t="s">
        <v>174</v>
      </c>
      <c r="AC867" s="185"/>
      <c r="AD867" s="186" t="s">
        <v>175</v>
      </c>
      <c r="AE867" s="354">
        <v>8</v>
      </c>
      <c r="AF867" s="354">
        <v>3</v>
      </c>
      <c r="AG867" s="354">
        <v>4</v>
      </c>
      <c r="AH867" s="354">
        <v>3</v>
      </c>
      <c r="AI867" s="354">
        <v>2</v>
      </c>
      <c r="AJ867" s="187"/>
      <c r="AK867" s="182"/>
      <c r="AL867" s="182"/>
      <c r="AM867" s="291">
        <v>319.81</v>
      </c>
      <c r="AN867" s="291">
        <v>45.89</v>
      </c>
      <c r="AO867" s="291">
        <v>736.71</v>
      </c>
      <c r="AP867" s="291">
        <v>386.25</v>
      </c>
      <c r="AQ867" s="291">
        <v>377.32</v>
      </c>
      <c r="AR867" s="282"/>
      <c r="AS867" s="280"/>
      <c r="AT867" s="280"/>
      <c r="AU867" s="282">
        <v>35.534444444444503</v>
      </c>
      <c r="AV867" s="282">
        <v>6.5557142857142896</v>
      </c>
      <c r="AW867" s="282">
        <v>92.088750000000005</v>
      </c>
      <c r="AX867" s="282">
        <v>55.178571428571402</v>
      </c>
      <c r="AY867" s="282">
        <v>53.902857142857201</v>
      </c>
      <c r="AZ867" s="187"/>
      <c r="BA867" s="182"/>
    </row>
    <row r="868" spans="1:53" s="188" customFormat="1" x14ac:dyDescent="0.2">
      <c r="A868" s="182"/>
      <c r="B868" s="185" t="s">
        <v>144</v>
      </c>
      <c r="C868" s="185"/>
      <c r="D868" s="186" t="s">
        <v>488</v>
      </c>
      <c r="E868" s="338">
        <v>3</v>
      </c>
      <c r="F868" s="338">
        <v>1</v>
      </c>
      <c r="G868" s="338"/>
      <c r="H868" s="338"/>
      <c r="I868" s="338">
        <v>1</v>
      </c>
      <c r="J868" s="185"/>
      <c r="K868" s="182"/>
      <c r="L868" s="182"/>
      <c r="M868" s="245">
        <v>522.57000000000005</v>
      </c>
      <c r="N868" s="245">
        <v>212.12</v>
      </c>
      <c r="O868" s="245">
        <v>0</v>
      </c>
      <c r="P868" s="245">
        <v>0</v>
      </c>
      <c r="Q868" s="245">
        <v>80.81</v>
      </c>
      <c r="R868" s="185"/>
      <c r="S868" s="182"/>
      <c r="T868" s="182"/>
      <c r="U868" s="245">
        <v>130.64250000000001</v>
      </c>
      <c r="V868" s="245">
        <v>53.03</v>
      </c>
      <c r="W868" s="245">
        <v>0</v>
      </c>
      <c r="X868" s="245">
        <v>0</v>
      </c>
      <c r="Y868" s="245">
        <v>20.202500000000001</v>
      </c>
      <c r="Z868" s="185"/>
      <c r="AA868" s="182"/>
      <c r="AB868" s="185" t="s">
        <v>176</v>
      </c>
      <c r="AC868" s="185"/>
      <c r="AD868" s="186" t="s">
        <v>177</v>
      </c>
      <c r="AE868" s="354">
        <v>38</v>
      </c>
      <c r="AF868" s="354">
        <v>21</v>
      </c>
      <c r="AG868" s="354">
        <v>17</v>
      </c>
      <c r="AH868" s="354">
        <v>14</v>
      </c>
      <c r="AI868" s="354">
        <v>11</v>
      </c>
      <c r="AJ868" s="187"/>
      <c r="AK868" s="182"/>
      <c r="AL868" s="182"/>
      <c r="AM868" s="291">
        <v>16875.919999999998</v>
      </c>
      <c r="AN868" s="291">
        <v>5392.52</v>
      </c>
      <c r="AO868" s="291">
        <v>4071.16</v>
      </c>
      <c r="AP868" s="291">
        <v>3432.87</v>
      </c>
      <c r="AQ868" s="291">
        <v>22940.61</v>
      </c>
      <c r="AR868" s="282"/>
      <c r="AS868" s="280"/>
      <c r="AT868" s="280"/>
      <c r="AU868" s="282">
        <v>432.71589743589698</v>
      </c>
      <c r="AV868" s="282">
        <v>138.269743589744</v>
      </c>
      <c r="AW868" s="282">
        <v>104.388717948718</v>
      </c>
      <c r="AX868" s="282">
        <v>95.357500000000002</v>
      </c>
      <c r="AY868" s="282">
        <v>603.70026315789505</v>
      </c>
      <c r="AZ868" s="187"/>
      <c r="BA868" s="182"/>
    </row>
    <row r="869" spans="1:53" s="188" customFormat="1" x14ac:dyDescent="0.2">
      <c r="A869" s="182"/>
      <c r="B869" s="185" t="s">
        <v>146</v>
      </c>
      <c r="C869" s="185"/>
      <c r="D869" s="186" t="s">
        <v>148</v>
      </c>
      <c r="E869" s="338">
        <v>1072</v>
      </c>
      <c r="F869" s="338">
        <v>403</v>
      </c>
      <c r="G869" s="338">
        <v>268</v>
      </c>
      <c r="H869" s="338">
        <v>210</v>
      </c>
      <c r="I869" s="338">
        <v>221</v>
      </c>
      <c r="J869" s="185"/>
      <c r="K869" s="182"/>
      <c r="L869" s="182"/>
      <c r="M869" s="245">
        <v>198363.77</v>
      </c>
      <c r="N869" s="245">
        <v>34105.160000000003</v>
      </c>
      <c r="O869" s="245">
        <v>16747.28</v>
      </c>
      <c r="P869" s="245">
        <v>19355.32</v>
      </c>
      <c r="Q869" s="245">
        <v>70716.990000000005</v>
      </c>
      <c r="R869" s="185"/>
      <c r="S869" s="182"/>
      <c r="T869" s="182"/>
      <c r="U869" s="245">
        <v>174.00330701754399</v>
      </c>
      <c r="V869" s="245">
        <v>31.174734917733101</v>
      </c>
      <c r="W869" s="245">
        <v>15.238653321201101</v>
      </c>
      <c r="X869" s="245">
        <v>18.1399437675726</v>
      </c>
      <c r="Y869" s="245">
        <v>64.699899359560803</v>
      </c>
      <c r="Z869" s="185"/>
      <c r="AA869" s="182"/>
      <c r="AB869" s="185" t="s">
        <v>178</v>
      </c>
      <c r="AC869" s="185"/>
      <c r="AD869" s="186" t="s">
        <v>179</v>
      </c>
      <c r="AE869" s="354">
        <v>11</v>
      </c>
      <c r="AF869" s="354">
        <v>6</v>
      </c>
      <c r="AG869" s="354">
        <v>4</v>
      </c>
      <c r="AH869" s="354">
        <v>3</v>
      </c>
      <c r="AI869" s="354">
        <v>2</v>
      </c>
      <c r="AJ869" s="187"/>
      <c r="AK869" s="182"/>
      <c r="AL869" s="182"/>
      <c r="AM869" s="291">
        <v>11399.02</v>
      </c>
      <c r="AN869" s="291">
        <v>688.2</v>
      </c>
      <c r="AO869" s="291">
        <v>268.13</v>
      </c>
      <c r="AP869" s="291">
        <v>78.12</v>
      </c>
      <c r="AQ869" s="291">
        <v>295.22000000000003</v>
      </c>
      <c r="AR869" s="282"/>
      <c r="AS869" s="280"/>
      <c r="AT869" s="280"/>
      <c r="AU869" s="282">
        <v>1036.27454545455</v>
      </c>
      <c r="AV869" s="282">
        <v>62.563636363636398</v>
      </c>
      <c r="AW869" s="282">
        <v>24.375454545454499</v>
      </c>
      <c r="AX869" s="282">
        <v>7.1018181818181798</v>
      </c>
      <c r="AY869" s="282">
        <v>26.838181818181798</v>
      </c>
      <c r="AZ869" s="187"/>
      <c r="BA869" s="182"/>
    </row>
    <row r="870" spans="1:53" s="188" customFormat="1" x14ac:dyDescent="0.2">
      <c r="A870" s="182"/>
      <c r="B870" s="185" t="s">
        <v>150</v>
      </c>
      <c r="C870" s="185"/>
      <c r="D870" s="186" t="s">
        <v>102</v>
      </c>
      <c r="E870" s="338">
        <v>1</v>
      </c>
      <c r="F870" s="338"/>
      <c r="G870" s="338"/>
      <c r="H870" s="338"/>
      <c r="I870" s="338"/>
      <c r="J870" s="185"/>
      <c r="K870" s="182"/>
      <c r="L870" s="182"/>
      <c r="M870" s="245">
        <v>5.77</v>
      </c>
      <c r="N870" s="245">
        <v>0</v>
      </c>
      <c r="O870" s="245">
        <v>0</v>
      </c>
      <c r="P870" s="245">
        <v>0</v>
      </c>
      <c r="Q870" s="245">
        <v>0</v>
      </c>
      <c r="R870" s="185"/>
      <c r="S870" s="182"/>
      <c r="T870" s="182"/>
      <c r="U870" s="245">
        <v>5.77</v>
      </c>
      <c r="V870" s="245">
        <v>0</v>
      </c>
      <c r="W870" s="245">
        <v>0</v>
      </c>
      <c r="X870" s="245">
        <v>0</v>
      </c>
      <c r="Y870" s="245">
        <v>0</v>
      </c>
      <c r="Z870" s="185"/>
      <c r="AA870" s="182"/>
      <c r="AB870" s="185" t="s">
        <v>181</v>
      </c>
      <c r="AC870" s="185"/>
      <c r="AD870" s="186" t="s">
        <v>68</v>
      </c>
      <c r="AE870" s="354"/>
      <c r="AF870" s="354"/>
      <c r="AG870" s="354"/>
      <c r="AH870" s="354"/>
      <c r="AI870" s="354">
        <v>1</v>
      </c>
      <c r="AJ870" s="187"/>
      <c r="AK870" s="182"/>
      <c r="AL870" s="182"/>
      <c r="AM870" s="291">
        <v>0</v>
      </c>
      <c r="AN870" s="291">
        <v>0</v>
      </c>
      <c r="AO870" s="291">
        <v>0</v>
      </c>
      <c r="AP870" s="291">
        <v>0</v>
      </c>
      <c r="AQ870" s="291">
        <v>1282.49</v>
      </c>
      <c r="AR870" s="282"/>
      <c r="AS870" s="280"/>
      <c r="AT870" s="280"/>
      <c r="AU870" s="282">
        <v>0</v>
      </c>
      <c r="AV870" s="282">
        <v>0</v>
      </c>
      <c r="AW870" s="282">
        <v>0</v>
      </c>
      <c r="AX870" s="282">
        <v>0</v>
      </c>
      <c r="AY870" s="282">
        <v>1282.49</v>
      </c>
      <c r="AZ870" s="187"/>
      <c r="BA870" s="182"/>
    </row>
    <row r="871" spans="1:53" s="188" customFormat="1" ht="13.5" thickBot="1" x14ac:dyDescent="0.25">
      <c r="A871" s="182"/>
      <c r="B871" s="189" t="s">
        <v>151</v>
      </c>
      <c r="C871" s="189"/>
      <c r="D871" s="190" t="s">
        <v>145</v>
      </c>
      <c r="E871" s="339">
        <v>3</v>
      </c>
      <c r="F871" s="339">
        <v>3</v>
      </c>
      <c r="G871" s="339">
        <v>3</v>
      </c>
      <c r="H871" s="339">
        <v>1</v>
      </c>
      <c r="I871" s="339">
        <v>1</v>
      </c>
      <c r="J871" s="189"/>
      <c r="K871" s="182"/>
      <c r="L871" s="182"/>
      <c r="M871" s="348">
        <v>547.74</v>
      </c>
      <c r="N871" s="245">
        <v>376.9</v>
      </c>
      <c r="O871" s="245">
        <v>221.56</v>
      </c>
      <c r="P871" s="245">
        <v>78.650000000000006</v>
      </c>
      <c r="Q871" s="245">
        <v>594.9</v>
      </c>
      <c r="R871" s="185"/>
      <c r="S871" s="182"/>
      <c r="T871" s="182"/>
      <c r="U871" s="273">
        <v>182.58</v>
      </c>
      <c r="V871" s="273">
        <v>125.633333333333</v>
      </c>
      <c r="W871" s="273">
        <v>73.853333333333296</v>
      </c>
      <c r="X871" s="273">
        <v>26.216666666666701</v>
      </c>
      <c r="Y871" s="273">
        <v>198.3</v>
      </c>
      <c r="Z871" s="191"/>
      <c r="AA871" s="182"/>
      <c r="AB871" s="189" t="s">
        <v>181</v>
      </c>
      <c r="AC871" s="189"/>
      <c r="AD871" s="190" t="s">
        <v>182</v>
      </c>
      <c r="AE871" s="355">
        <v>32</v>
      </c>
      <c r="AF871" s="355">
        <v>11</v>
      </c>
      <c r="AG871" s="355">
        <v>9</v>
      </c>
      <c r="AH871" s="355">
        <v>8</v>
      </c>
      <c r="AI871" s="355">
        <v>8</v>
      </c>
      <c r="AJ871" s="192"/>
      <c r="AK871" s="182"/>
      <c r="AL871" s="182"/>
      <c r="AM871" s="292">
        <v>8486.7999999999993</v>
      </c>
      <c r="AN871" s="293">
        <v>1256.68</v>
      </c>
      <c r="AO871" s="293">
        <v>1403.94</v>
      </c>
      <c r="AP871" s="293">
        <v>451.83</v>
      </c>
      <c r="AQ871" s="293">
        <v>3585.19</v>
      </c>
      <c r="AR871" s="284"/>
      <c r="AS871" s="280"/>
      <c r="AT871" s="280"/>
      <c r="AU871" s="283">
        <v>265.21249999999998</v>
      </c>
      <c r="AV871" s="284">
        <v>39.271250000000002</v>
      </c>
      <c r="AW871" s="284">
        <v>43.873125000000002</v>
      </c>
      <c r="AX871" s="284">
        <v>14.575161290322599</v>
      </c>
      <c r="AY871" s="284">
        <v>112.0371875</v>
      </c>
      <c r="AZ871" s="192"/>
      <c r="BA871" s="182"/>
    </row>
    <row r="872" spans="1:53" s="188" customFormat="1" x14ac:dyDescent="0.2">
      <c r="A872" s="182"/>
      <c r="B872" s="185" t="s">
        <v>152</v>
      </c>
      <c r="C872" s="185"/>
      <c r="D872" s="186" t="s">
        <v>153</v>
      </c>
      <c r="E872" s="338">
        <v>207</v>
      </c>
      <c r="F872" s="338">
        <v>102</v>
      </c>
      <c r="G872" s="338">
        <v>52</v>
      </c>
      <c r="H872" s="338">
        <v>45</v>
      </c>
      <c r="I872" s="338">
        <v>71</v>
      </c>
      <c r="J872" s="185"/>
      <c r="K872" s="182"/>
      <c r="L872" s="182"/>
      <c r="M872" s="245">
        <v>40437.08</v>
      </c>
      <c r="N872" s="245">
        <v>15045.74</v>
      </c>
      <c r="O872" s="245">
        <v>5256.52</v>
      </c>
      <c r="P872" s="245">
        <v>4352.95</v>
      </c>
      <c r="Q872" s="245">
        <v>28208.9</v>
      </c>
      <c r="R872" s="185"/>
      <c r="S872" s="182"/>
      <c r="T872" s="182"/>
      <c r="U872" s="245">
        <v>178.136916299559</v>
      </c>
      <c r="V872" s="245">
        <v>64.852327586206897</v>
      </c>
      <c r="W872" s="245">
        <v>23.054912280701799</v>
      </c>
      <c r="X872" s="245">
        <v>19.1759911894273</v>
      </c>
      <c r="Y872" s="245">
        <v>120.03787234042601</v>
      </c>
      <c r="Z872" s="185"/>
      <c r="AA872" s="182"/>
      <c r="AB872" s="185" t="s">
        <v>183</v>
      </c>
      <c r="AC872" s="185"/>
      <c r="AD872" s="186" t="s">
        <v>86</v>
      </c>
      <c r="AE872" s="354">
        <v>5</v>
      </c>
      <c r="AF872" s="354"/>
      <c r="AG872" s="354"/>
      <c r="AH872" s="354"/>
      <c r="AI872" s="354"/>
      <c r="AJ872" s="187"/>
      <c r="AK872" s="182"/>
      <c r="AL872" s="182"/>
      <c r="AM872" s="291">
        <v>146.53</v>
      </c>
      <c r="AN872" s="291">
        <v>0</v>
      </c>
      <c r="AO872" s="291">
        <v>0</v>
      </c>
      <c r="AP872" s="291">
        <v>0</v>
      </c>
      <c r="AQ872" s="291">
        <v>0</v>
      </c>
      <c r="AR872" s="282"/>
      <c r="AS872" s="280"/>
      <c r="AT872" s="280"/>
      <c r="AU872" s="282">
        <v>29.306000000000001</v>
      </c>
      <c r="AV872" s="282">
        <v>0</v>
      </c>
      <c r="AW872" s="282">
        <v>0</v>
      </c>
      <c r="AX872" s="282">
        <v>0</v>
      </c>
      <c r="AY872" s="282">
        <v>0</v>
      </c>
      <c r="AZ872" s="187"/>
      <c r="BA872" s="182"/>
    </row>
    <row r="873" spans="1:53" s="188" customFormat="1" x14ac:dyDescent="0.2">
      <c r="A873" s="182"/>
      <c r="B873" s="185" t="s">
        <v>152</v>
      </c>
      <c r="C873" s="185"/>
      <c r="D873" s="186" t="s">
        <v>154</v>
      </c>
      <c r="E873" s="338"/>
      <c r="F873" s="338">
        <v>1</v>
      </c>
      <c r="G873" s="338"/>
      <c r="H873" s="338"/>
      <c r="I873" s="338"/>
      <c r="J873" s="185"/>
      <c r="K873" s="182"/>
      <c r="L873" s="182"/>
      <c r="M873" s="245"/>
      <c r="N873" s="245">
        <v>120.59</v>
      </c>
      <c r="O873" s="245">
        <v>0</v>
      </c>
      <c r="P873" s="245">
        <v>0</v>
      </c>
      <c r="Q873" s="245">
        <v>0</v>
      </c>
      <c r="R873" s="185"/>
      <c r="S873" s="182"/>
      <c r="T873" s="182"/>
      <c r="U873" s="245"/>
      <c r="V873" s="245">
        <v>120.59</v>
      </c>
      <c r="W873" s="245">
        <v>0</v>
      </c>
      <c r="X873" s="245">
        <v>0</v>
      </c>
      <c r="Y873" s="245">
        <v>0</v>
      </c>
      <c r="Z873" s="185"/>
      <c r="AA873" s="182"/>
      <c r="AB873" s="185" t="s">
        <v>184</v>
      </c>
      <c r="AC873" s="185"/>
      <c r="AD873" s="186" t="s">
        <v>185</v>
      </c>
      <c r="AE873" s="354">
        <v>33</v>
      </c>
      <c r="AF873" s="354">
        <v>18</v>
      </c>
      <c r="AG873" s="354">
        <v>12</v>
      </c>
      <c r="AH873" s="354">
        <v>10</v>
      </c>
      <c r="AI873" s="354">
        <v>11</v>
      </c>
      <c r="AJ873" s="187"/>
      <c r="AK873" s="182"/>
      <c r="AL873" s="182"/>
      <c r="AM873" s="291">
        <v>11044</v>
      </c>
      <c r="AN873" s="291">
        <v>647.95000000000005</v>
      </c>
      <c r="AO873" s="291">
        <v>245.87</v>
      </c>
      <c r="AP873" s="291">
        <v>254.09</v>
      </c>
      <c r="AQ873" s="291">
        <v>1111.67</v>
      </c>
      <c r="AR873" s="282"/>
      <c r="AS873" s="280"/>
      <c r="AT873" s="280"/>
      <c r="AU873" s="282">
        <v>334.66666666666703</v>
      </c>
      <c r="AV873" s="282">
        <v>17.998611111111099</v>
      </c>
      <c r="AW873" s="282">
        <v>6.8297222222222196</v>
      </c>
      <c r="AX873" s="282">
        <v>7.4732352941176501</v>
      </c>
      <c r="AY873" s="282">
        <v>28.504358974359</v>
      </c>
      <c r="AZ873" s="187"/>
      <c r="BA873" s="182"/>
    </row>
    <row r="874" spans="1:53" s="188" customFormat="1" x14ac:dyDescent="0.2">
      <c r="A874" s="182"/>
      <c r="B874" s="185" t="s">
        <v>152</v>
      </c>
      <c r="C874" s="185"/>
      <c r="D874" s="186" t="s">
        <v>156</v>
      </c>
      <c r="E874" s="338">
        <v>1</v>
      </c>
      <c r="F874" s="338"/>
      <c r="G874" s="338"/>
      <c r="H874" s="338"/>
      <c r="I874" s="338"/>
      <c r="J874" s="185"/>
      <c r="K874" s="182"/>
      <c r="L874" s="182"/>
      <c r="M874" s="245">
        <v>218.47</v>
      </c>
      <c r="N874" s="245">
        <v>0</v>
      </c>
      <c r="O874" s="245">
        <v>0</v>
      </c>
      <c r="P874" s="245">
        <v>0</v>
      </c>
      <c r="Q874" s="245">
        <v>0</v>
      </c>
      <c r="R874" s="185"/>
      <c r="S874" s="182"/>
      <c r="T874" s="182"/>
      <c r="U874" s="245">
        <v>218.47</v>
      </c>
      <c r="V874" s="245">
        <v>0</v>
      </c>
      <c r="W874" s="245">
        <v>0</v>
      </c>
      <c r="X874" s="245">
        <v>0</v>
      </c>
      <c r="Y874" s="245">
        <v>0</v>
      </c>
      <c r="Z874" s="185"/>
      <c r="AA874" s="182"/>
      <c r="AB874" s="185" t="s">
        <v>189</v>
      </c>
      <c r="AC874" s="185"/>
      <c r="AD874" s="186" t="s">
        <v>70</v>
      </c>
      <c r="AE874" s="354">
        <v>8</v>
      </c>
      <c r="AF874" s="354">
        <v>3</v>
      </c>
      <c r="AG874" s="354">
        <v>2</v>
      </c>
      <c r="AH874" s="354">
        <v>2</v>
      </c>
      <c r="AI874" s="354">
        <v>2</v>
      </c>
      <c r="AJ874" s="187"/>
      <c r="AK874" s="182"/>
      <c r="AL874" s="182"/>
      <c r="AM874" s="291">
        <v>11706.96</v>
      </c>
      <c r="AN874" s="291">
        <v>6068.4</v>
      </c>
      <c r="AO874" s="291">
        <v>101.48</v>
      </c>
      <c r="AP874" s="291">
        <v>90.16</v>
      </c>
      <c r="AQ874" s="291">
        <v>217.26</v>
      </c>
      <c r="AR874" s="282"/>
      <c r="AS874" s="280"/>
      <c r="AT874" s="280"/>
      <c r="AU874" s="282">
        <v>1463.37</v>
      </c>
      <c r="AV874" s="282">
        <v>758.55</v>
      </c>
      <c r="AW874" s="282">
        <v>12.685</v>
      </c>
      <c r="AX874" s="282">
        <v>11.27</v>
      </c>
      <c r="AY874" s="282">
        <v>27.157499999999999</v>
      </c>
      <c r="AZ874" s="187"/>
      <c r="BA874" s="182"/>
    </row>
    <row r="875" spans="1:53" s="188" customFormat="1" x14ac:dyDescent="0.2">
      <c r="A875" s="182"/>
      <c r="B875" s="185" t="s">
        <v>158</v>
      </c>
      <c r="C875" s="185"/>
      <c r="D875" s="186" t="s">
        <v>153</v>
      </c>
      <c r="E875" s="338">
        <v>14</v>
      </c>
      <c r="F875" s="338">
        <v>3</v>
      </c>
      <c r="G875" s="338">
        <v>3</v>
      </c>
      <c r="H875" s="338">
        <v>3</v>
      </c>
      <c r="I875" s="338">
        <v>6</v>
      </c>
      <c r="J875" s="185"/>
      <c r="K875" s="182"/>
      <c r="L875" s="182"/>
      <c r="M875" s="245">
        <v>3598.92</v>
      </c>
      <c r="N875" s="245">
        <v>504.9</v>
      </c>
      <c r="O875" s="245">
        <v>443.54</v>
      </c>
      <c r="P875" s="245">
        <v>680.84</v>
      </c>
      <c r="Q875" s="245">
        <v>1915.22</v>
      </c>
      <c r="R875" s="185"/>
      <c r="S875" s="182"/>
      <c r="T875" s="182"/>
      <c r="U875" s="245">
        <v>224.9325</v>
      </c>
      <c r="V875" s="245">
        <v>31.556249999999999</v>
      </c>
      <c r="W875" s="245">
        <v>27.721250000000001</v>
      </c>
      <c r="X875" s="245">
        <v>42.552500000000002</v>
      </c>
      <c r="Y875" s="245">
        <v>119.70125</v>
      </c>
      <c r="Z875" s="185"/>
      <c r="AA875" s="182"/>
      <c r="AB875" s="185" t="s">
        <v>191</v>
      </c>
      <c r="AC875" s="185"/>
      <c r="AD875" s="186" t="s">
        <v>192</v>
      </c>
      <c r="AE875" s="354">
        <v>18</v>
      </c>
      <c r="AF875" s="354">
        <v>8</v>
      </c>
      <c r="AG875" s="354">
        <v>4</v>
      </c>
      <c r="AH875" s="354">
        <v>2</v>
      </c>
      <c r="AI875" s="354">
        <v>1</v>
      </c>
      <c r="AJ875" s="187"/>
      <c r="AK875" s="182"/>
      <c r="AL875" s="182"/>
      <c r="AM875" s="291">
        <v>1014.47</v>
      </c>
      <c r="AN875" s="291">
        <v>209.33</v>
      </c>
      <c r="AO875" s="291">
        <v>75.650000000000006</v>
      </c>
      <c r="AP875" s="291">
        <v>22.94</v>
      </c>
      <c r="AQ875" s="291">
        <v>88.99</v>
      </c>
      <c r="AR875" s="282"/>
      <c r="AS875" s="280"/>
      <c r="AT875" s="280"/>
      <c r="AU875" s="282">
        <v>56.359444444444399</v>
      </c>
      <c r="AV875" s="282">
        <v>12.3135294117647</v>
      </c>
      <c r="AW875" s="282">
        <v>4.2027777777777802</v>
      </c>
      <c r="AX875" s="282">
        <v>1.3494117647058801</v>
      </c>
      <c r="AY875" s="282">
        <v>4.9438888888888899</v>
      </c>
      <c r="AZ875" s="187"/>
      <c r="BA875" s="182"/>
    </row>
    <row r="876" spans="1:53" s="188" customFormat="1" x14ac:dyDescent="0.2">
      <c r="A876" s="182"/>
      <c r="B876" s="185" t="s">
        <v>160</v>
      </c>
      <c r="C876" s="185"/>
      <c r="D876" s="186" t="s">
        <v>97</v>
      </c>
      <c r="E876" s="338">
        <v>110</v>
      </c>
      <c r="F876" s="338">
        <v>57</v>
      </c>
      <c r="G876" s="338">
        <v>37</v>
      </c>
      <c r="H876" s="338">
        <v>25</v>
      </c>
      <c r="I876" s="338">
        <v>30</v>
      </c>
      <c r="J876" s="185"/>
      <c r="K876" s="182"/>
      <c r="L876" s="182"/>
      <c r="M876" s="245">
        <v>19424.21</v>
      </c>
      <c r="N876" s="245">
        <v>5819.89</v>
      </c>
      <c r="O876" s="245">
        <v>3536.35</v>
      </c>
      <c r="P876" s="245">
        <v>2356.9299999999998</v>
      </c>
      <c r="Q876" s="245">
        <v>5708.84</v>
      </c>
      <c r="R876" s="185"/>
      <c r="S876" s="182"/>
      <c r="T876" s="182"/>
      <c r="U876" s="245">
        <v>161.868416666667</v>
      </c>
      <c r="V876" s="245">
        <v>48.906638655462203</v>
      </c>
      <c r="W876" s="245">
        <v>30.7508695652174</v>
      </c>
      <c r="X876" s="245">
        <v>20.4950434782609</v>
      </c>
      <c r="Y876" s="245">
        <v>49.2141379310345</v>
      </c>
      <c r="Z876" s="185"/>
      <c r="AA876" s="182"/>
      <c r="AB876" s="185" t="s">
        <v>193</v>
      </c>
      <c r="AC876" s="185"/>
      <c r="AD876" s="186" t="s">
        <v>194</v>
      </c>
      <c r="AE876" s="354">
        <v>14</v>
      </c>
      <c r="AF876" s="354">
        <v>9</v>
      </c>
      <c r="AG876" s="354">
        <v>4</v>
      </c>
      <c r="AH876" s="354">
        <v>2</v>
      </c>
      <c r="AI876" s="354">
        <v>1</v>
      </c>
      <c r="AJ876" s="187"/>
      <c r="AK876" s="182"/>
      <c r="AL876" s="182"/>
      <c r="AM876" s="291">
        <v>2396.9499999999998</v>
      </c>
      <c r="AN876" s="291">
        <v>940.67</v>
      </c>
      <c r="AO876" s="291">
        <v>487.27</v>
      </c>
      <c r="AP876" s="291">
        <v>44.48</v>
      </c>
      <c r="AQ876" s="291">
        <v>15</v>
      </c>
      <c r="AR876" s="282"/>
      <c r="AS876" s="280"/>
      <c r="AT876" s="280"/>
      <c r="AU876" s="282">
        <v>171.210714285714</v>
      </c>
      <c r="AV876" s="282">
        <v>62.7113333333333</v>
      </c>
      <c r="AW876" s="282">
        <v>37.4823076923077</v>
      </c>
      <c r="AX876" s="282">
        <v>3.1771428571428602</v>
      </c>
      <c r="AY876" s="282">
        <v>1.0714285714285701</v>
      </c>
      <c r="AZ876" s="187"/>
      <c r="BA876" s="182"/>
    </row>
    <row r="877" spans="1:53" s="188" customFormat="1" x14ac:dyDescent="0.2">
      <c r="A877" s="182"/>
      <c r="B877" s="185" t="s">
        <v>165</v>
      </c>
      <c r="C877" s="185"/>
      <c r="D877" s="186" t="s">
        <v>64</v>
      </c>
      <c r="E877" s="338">
        <v>539</v>
      </c>
      <c r="F877" s="338">
        <v>222</v>
      </c>
      <c r="G877" s="338">
        <v>150</v>
      </c>
      <c r="H877" s="338">
        <v>109</v>
      </c>
      <c r="I877" s="338">
        <v>132</v>
      </c>
      <c r="J877" s="185"/>
      <c r="K877" s="182"/>
      <c r="L877" s="182"/>
      <c r="M877" s="245">
        <v>78086.600000000093</v>
      </c>
      <c r="N877" s="245">
        <v>18463.84</v>
      </c>
      <c r="O877" s="245">
        <v>10215.61</v>
      </c>
      <c r="P877" s="245">
        <v>9511.41</v>
      </c>
      <c r="Q877" s="245">
        <v>31416.69</v>
      </c>
      <c r="R877" s="185"/>
      <c r="S877" s="182"/>
      <c r="T877" s="182"/>
      <c r="U877" s="245">
        <v>132.350169491526</v>
      </c>
      <c r="V877" s="245">
        <v>33.030125223613602</v>
      </c>
      <c r="W877" s="245">
        <v>17.797229965156799</v>
      </c>
      <c r="X877" s="245">
        <v>17.230815217391299</v>
      </c>
      <c r="Y877" s="245">
        <v>54.260259067357502</v>
      </c>
      <c r="Z877" s="185"/>
      <c r="AA877" s="182"/>
      <c r="AB877" s="185" t="s">
        <v>195</v>
      </c>
      <c r="AC877" s="185"/>
      <c r="AD877" s="186" t="s">
        <v>196</v>
      </c>
      <c r="AE877" s="354">
        <v>1</v>
      </c>
      <c r="AF877" s="354"/>
      <c r="AG877" s="354"/>
      <c r="AH877" s="354"/>
      <c r="AI877" s="354"/>
      <c r="AJ877" s="187"/>
      <c r="AK877" s="182"/>
      <c r="AL877" s="182"/>
      <c r="AM877" s="291">
        <v>74.77</v>
      </c>
      <c r="AN877" s="291">
        <v>0</v>
      </c>
      <c r="AO877" s="291">
        <v>0</v>
      </c>
      <c r="AP877" s="291">
        <v>0</v>
      </c>
      <c r="AQ877" s="291">
        <v>0</v>
      </c>
      <c r="AR877" s="282"/>
      <c r="AS877" s="280"/>
      <c r="AT877" s="280"/>
      <c r="AU877" s="282">
        <v>74.77</v>
      </c>
      <c r="AV877" s="282">
        <v>0</v>
      </c>
      <c r="AW877" s="282">
        <v>0</v>
      </c>
      <c r="AX877" s="282">
        <v>0</v>
      </c>
      <c r="AY877" s="282">
        <v>0</v>
      </c>
      <c r="AZ877" s="187"/>
      <c r="BA877" s="182"/>
    </row>
    <row r="878" spans="1:53" s="188" customFormat="1" x14ac:dyDescent="0.2">
      <c r="A878" s="182"/>
      <c r="B878" s="185" t="s">
        <v>165</v>
      </c>
      <c r="C878" s="185"/>
      <c r="D878" s="186" t="s">
        <v>167</v>
      </c>
      <c r="E878" s="338">
        <v>4</v>
      </c>
      <c r="F878" s="338"/>
      <c r="G878" s="338"/>
      <c r="H878" s="338"/>
      <c r="I878" s="338"/>
      <c r="J878" s="185"/>
      <c r="K878" s="182"/>
      <c r="L878" s="182"/>
      <c r="M878" s="245">
        <v>369.84</v>
      </c>
      <c r="N878" s="245">
        <v>0</v>
      </c>
      <c r="O878" s="245">
        <v>0</v>
      </c>
      <c r="P878" s="245">
        <v>0</v>
      </c>
      <c r="Q878" s="245">
        <v>0</v>
      </c>
      <c r="R878" s="185"/>
      <c r="S878" s="182"/>
      <c r="T878" s="182"/>
      <c r="U878" s="245">
        <v>92.46</v>
      </c>
      <c r="V878" s="245">
        <v>0</v>
      </c>
      <c r="W878" s="245">
        <v>0</v>
      </c>
      <c r="X878" s="245">
        <v>0</v>
      </c>
      <c r="Y878" s="245">
        <v>0</v>
      </c>
      <c r="Z878" s="185"/>
      <c r="AA878" s="182"/>
      <c r="AB878" s="185" t="s">
        <v>197</v>
      </c>
      <c r="AC878" s="185"/>
      <c r="AD878" s="186" t="s">
        <v>198</v>
      </c>
      <c r="AE878" s="354">
        <v>10</v>
      </c>
      <c r="AF878" s="354">
        <v>7</v>
      </c>
      <c r="AG878" s="354">
        <v>2</v>
      </c>
      <c r="AH878" s="354">
        <v>1</v>
      </c>
      <c r="AI878" s="354">
        <v>1</v>
      </c>
      <c r="AJ878" s="187"/>
      <c r="AK878" s="182"/>
      <c r="AL878" s="182"/>
      <c r="AM878" s="291">
        <v>6716.62</v>
      </c>
      <c r="AN878" s="291">
        <v>4971.1899999999996</v>
      </c>
      <c r="AO878" s="291">
        <v>420.26</v>
      </c>
      <c r="AP878" s="291">
        <v>142.91999999999999</v>
      </c>
      <c r="AQ878" s="291">
        <v>7242.76</v>
      </c>
      <c r="AR878" s="282"/>
      <c r="AS878" s="280"/>
      <c r="AT878" s="280"/>
      <c r="AU878" s="282">
        <v>671.66200000000003</v>
      </c>
      <c r="AV878" s="282">
        <v>414.26583333333298</v>
      </c>
      <c r="AW878" s="282">
        <v>35.021666666666697</v>
      </c>
      <c r="AX878" s="282">
        <v>14.292</v>
      </c>
      <c r="AY878" s="282">
        <v>557.13538461538496</v>
      </c>
      <c r="AZ878" s="187"/>
      <c r="BA878" s="182"/>
    </row>
    <row r="879" spans="1:53" s="188" customFormat="1" x14ac:dyDescent="0.2">
      <c r="A879" s="182"/>
      <c r="B879" s="185" t="s">
        <v>171</v>
      </c>
      <c r="C879" s="185"/>
      <c r="D879" s="186" t="s">
        <v>64</v>
      </c>
      <c r="E879" s="338">
        <v>49</v>
      </c>
      <c r="F879" s="338">
        <v>26</v>
      </c>
      <c r="G879" s="338">
        <v>17</v>
      </c>
      <c r="H879" s="338">
        <v>11</v>
      </c>
      <c r="I879" s="338">
        <v>12</v>
      </c>
      <c r="J879" s="185"/>
      <c r="K879" s="182"/>
      <c r="L879" s="182"/>
      <c r="M879" s="245">
        <v>5862.43</v>
      </c>
      <c r="N879" s="245">
        <v>1687.31</v>
      </c>
      <c r="O879" s="245">
        <v>888.75</v>
      </c>
      <c r="P879" s="245">
        <v>475.5</v>
      </c>
      <c r="Q879" s="245">
        <v>1572.47</v>
      </c>
      <c r="R879" s="185"/>
      <c r="S879" s="182"/>
      <c r="T879" s="182"/>
      <c r="U879" s="245">
        <v>112.739038461538</v>
      </c>
      <c r="V879" s="245">
        <v>34.434897959183701</v>
      </c>
      <c r="W879" s="245">
        <v>18.137755102040799</v>
      </c>
      <c r="X879" s="245">
        <v>9.90625</v>
      </c>
      <c r="Y879" s="245">
        <v>30.2398076923077</v>
      </c>
      <c r="Z879" s="185"/>
      <c r="AA879" s="182"/>
      <c r="AB879" s="185" t="s">
        <v>199</v>
      </c>
      <c r="AC879" s="185"/>
      <c r="AD879" s="186" t="s">
        <v>200</v>
      </c>
      <c r="AE879" s="354">
        <v>67</v>
      </c>
      <c r="AF879" s="354">
        <v>23</v>
      </c>
      <c r="AG879" s="354">
        <v>17</v>
      </c>
      <c r="AH879" s="354">
        <v>15</v>
      </c>
      <c r="AI879" s="354">
        <v>10</v>
      </c>
      <c r="AJ879" s="187"/>
      <c r="AK879" s="182"/>
      <c r="AL879" s="182"/>
      <c r="AM879" s="291">
        <v>17533.38</v>
      </c>
      <c r="AN879" s="291">
        <v>3647.22</v>
      </c>
      <c r="AO879" s="291">
        <v>1402.14</v>
      </c>
      <c r="AP879" s="291">
        <v>1580.13</v>
      </c>
      <c r="AQ879" s="291">
        <v>1461.69</v>
      </c>
      <c r="AR879" s="282"/>
      <c r="AS879" s="280"/>
      <c r="AT879" s="280"/>
      <c r="AU879" s="282">
        <v>261.69223880597002</v>
      </c>
      <c r="AV879" s="282">
        <v>55.260909090909102</v>
      </c>
      <c r="AW879" s="282">
        <v>21.244545454545499</v>
      </c>
      <c r="AX879" s="282">
        <v>24.309692307692298</v>
      </c>
      <c r="AY879" s="282">
        <v>22.838906250000001</v>
      </c>
      <c r="AZ879" s="187"/>
      <c r="BA879" s="182"/>
    </row>
    <row r="880" spans="1:53" s="188" customFormat="1" x14ac:dyDescent="0.2">
      <c r="A880" s="182"/>
      <c r="B880" s="185" t="s">
        <v>171</v>
      </c>
      <c r="C880" s="185"/>
      <c r="D880" s="186" t="s">
        <v>97</v>
      </c>
      <c r="E880" s="338">
        <v>762</v>
      </c>
      <c r="F880" s="338">
        <v>284</v>
      </c>
      <c r="G880" s="338">
        <v>190</v>
      </c>
      <c r="H880" s="338">
        <v>148</v>
      </c>
      <c r="I880" s="338">
        <v>166</v>
      </c>
      <c r="J880" s="185"/>
      <c r="K880" s="182"/>
      <c r="L880" s="182"/>
      <c r="M880" s="245">
        <v>154212.95000000001</v>
      </c>
      <c r="N880" s="245">
        <v>30963.119999999999</v>
      </c>
      <c r="O880" s="245">
        <v>16999.669999999998</v>
      </c>
      <c r="P880" s="245">
        <v>14104.51</v>
      </c>
      <c r="Q880" s="245">
        <v>69316.240000000005</v>
      </c>
      <c r="R880" s="185"/>
      <c r="S880" s="182"/>
      <c r="T880" s="182"/>
      <c r="U880" s="245">
        <v>189.21834355828199</v>
      </c>
      <c r="V880" s="245">
        <v>39.193822784810102</v>
      </c>
      <c r="W880" s="245">
        <v>21.196596009975099</v>
      </c>
      <c r="X880" s="245">
        <v>17.921867852604802</v>
      </c>
      <c r="Y880" s="245">
        <v>84.635213675213706</v>
      </c>
      <c r="Z880" s="185"/>
      <c r="AA880" s="182"/>
      <c r="AB880" s="185" t="s">
        <v>202</v>
      </c>
      <c r="AC880" s="185"/>
      <c r="AD880" s="186" t="s">
        <v>203</v>
      </c>
      <c r="AE880" s="354">
        <v>60</v>
      </c>
      <c r="AF880" s="354">
        <v>34</v>
      </c>
      <c r="AG880" s="354">
        <v>16</v>
      </c>
      <c r="AH880" s="354">
        <v>14</v>
      </c>
      <c r="AI880" s="354">
        <v>14</v>
      </c>
      <c r="AJ880" s="187"/>
      <c r="AK880" s="182"/>
      <c r="AL880" s="182"/>
      <c r="AM880" s="291">
        <v>24842.09</v>
      </c>
      <c r="AN880" s="291">
        <v>5324.92</v>
      </c>
      <c r="AO880" s="291">
        <v>2107.13</v>
      </c>
      <c r="AP880" s="291">
        <v>1187.55</v>
      </c>
      <c r="AQ880" s="291">
        <v>13787.69</v>
      </c>
      <c r="AR880" s="282"/>
      <c r="AS880" s="280"/>
      <c r="AT880" s="280"/>
      <c r="AU880" s="282">
        <v>400.678870967742</v>
      </c>
      <c r="AV880" s="282">
        <v>87.293770491803301</v>
      </c>
      <c r="AW880" s="282">
        <v>34.543114754098397</v>
      </c>
      <c r="AX880" s="282">
        <v>19.4680327868852</v>
      </c>
      <c r="AY880" s="282">
        <v>222.382096774194</v>
      </c>
      <c r="AZ880" s="187"/>
      <c r="BA880" s="182"/>
    </row>
    <row r="881" spans="1:53" s="188" customFormat="1" ht="13.5" thickBot="1" x14ac:dyDescent="0.25">
      <c r="A881" s="182"/>
      <c r="B881" s="189" t="s">
        <v>171</v>
      </c>
      <c r="C881" s="189"/>
      <c r="D881" s="190" t="s">
        <v>166</v>
      </c>
      <c r="E881" s="339">
        <v>3</v>
      </c>
      <c r="F881" s="339">
        <v>1</v>
      </c>
      <c r="G881" s="339"/>
      <c r="H881" s="339">
        <v>1</v>
      </c>
      <c r="I881" s="339">
        <v>1</v>
      </c>
      <c r="J881" s="189"/>
      <c r="K881" s="182"/>
      <c r="L881" s="182"/>
      <c r="M881" s="348">
        <v>223.5</v>
      </c>
      <c r="N881" s="245">
        <v>12.31</v>
      </c>
      <c r="O881" s="245">
        <v>0</v>
      </c>
      <c r="P881" s="245">
        <v>4.96</v>
      </c>
      <c r="Q881" s="245">
        <v>13.94</v>
      </c>
      <c r="R881" s="185"/>
      <c r="S881" s="182"/>
      <c r="T881" s="182"/>
      <c r="U881" s="273">
        <v>74.5</v>
      </c>
      <c r="V881" s="273">
        <v>4.1033333333333299</v>
      </c>
      <c r="W881" s="273">
        <v>0</v>
      </c>
      <c r="X881" s="273">
        <v>1.65333333333333</v>
      </c>
      <c r="Y881" s="273">
        <v>4.6466666666666701</v>
      </c>
      <c r="Z881" s="191"/>
      <c r="AA881" s="182"/>
      <c r="AB881" s="189" t="s">
        <v>204</v>
      </c>
      <c r="AC881" s="189"/>
      <c r="AD881" s="190" t="s">
        <v>97</v>
      </c>
      <c r="AE881" s="355">
        <v>28</v>
      </c>
      <c r="AF881" s="355">
        <v>13</v>
      </c>
      <c r="AG881" s="355">
        <v>12</v>
      </c>
      <c r="AH881" s="355">
        <v>11</v>
      </c>
      <c r="AI881" s="355">
        <v>9</v>
      </c>
      <c r="AJ881" s="192"/>
      <c r="AK881" s="182"/>
      <c r="AL881" s="182"/>
      <c r="AM881" s="292">
        <v>5215.54</v>
      </c>
      <c r="AN881" s="293">
        <v>501.79</v>
      </c>
      <c r="AO881" s="293">
        <v>527.41</v>
      </c>
      <c r="AP881" s="293">
        <v>552.79999999999995</v>
      </c>
      <c r="AQ881" s="293">
        <v>1823.39</v>
      </c>
      <c r="AR881" s="284"/>
      <c r="AS881" s="280"/>
      <c r="AT881" s="280"/>
      <c r="AU881" s="283">
        <v>186.26928571428601</v>
      </c>
      <c r="AV881" s="284">
        <v>20.0716</v>
      </c>
      <c r="AW881" s="284">
        <v>18.836071428571401</v>
      </c>
      <c r="AX881" s="284">
        <v>19.742857142857101</v>
      </c>
      <c r="AY881" s="284">
        <v>65.121071428571398</v>
      </c>
      <c r="AZ881" s="192"/>
      <c r="BA881" s="182"/>
    </row>
    <row r="882" spans="1:53" s="188" customFormat="1" x14ac:dyDescent="0.2">
      <c r="A882" s="182"/>
      <c r="B882" s="185" t="s">
        <v>171</v>
      </c>
      <c r="C882" s="185"/>
      <c r="D882" s="186" t="s">
        <v>167</v>
      </c>
      <c r="E882" s="338">
        <v>1</v>
      </c>
      <c r="F882" s="338">
        <v>1</v>
      </c>
      <c r="G882" s="338">
        <v>1</v>
      </c>
      <c r="H882" s="338"/>
      <c r="I882" s="338"/>
      <c r="J882" s="185"/>
      <c r="K882" s="182"/>
      <c r="L882" s="182"/>
      <c r="M882" s="245">
        <v>253.04</v>
      </c>
      <c r="N882" s="245">
        <v>162.33000000000001</v>
      </c>
      <c r="O882" s="245">
        <v>107.86</v>
      </c>
      <c r="P882" s="245">
        <v>0</v>
      </c>
      <c r="Q882" s="245">
        <v>0</v>
      </c>
      <c r="R882" s="185"/>
      <c r="S882" s="182"/>
      <c r="T882" s="182"/>
      <c r="U882" s="245">
        <v>253.04</v>
      </c>
      <c r="V882" s="245">
        <v>162.33000000000001</v>
      </c>
      <c r="W882" s="245">
        <v>107.86</v>
      </c>
      <c r="X882" s="245">
        <v>0</v>
      </c>
      <c r="Y882" s="245">
        <v>0</v>
      </c>
      <c r="Z882" s="185"/>
      <c r="AA882" s="182"/>
      <c r="AB882" s="185" t="s">
        <v>207</v>
      </c>
      <c r="AC882" s="185"/>
      <c r="AD882" s="186" t="s">
        <v>64</v>
      </c>
      <c r="AE882" s="354">
        <v>41</v>
      </c>
      <c r="AF882" s="354">
        <v>10</v>
      </c>
      <c r="AG882" s="354">
        <v>3</v>
      </c>
      <c r="AH882" s="354">
        <v>3</v>
      </c>
      <c r="AI882" s="354">
        <v>2</v>
      </c>
      <c r="AJ882" s="187"/>
      <c r="AK882" s="182"/>
      <c r="AL882" s="182"/>
      <c r="AM882" s="291">
        <v>28424.87</v>
      </c>
      <c r="AN882" s="291">
        <v>45223.51</v>
      </c>
      <c r="AO882" s="291">
        <v>598.30999999999995</v>
      </c>
      <c r="AP882" s="291">
        <v>324.24</v>
      </c>
      <c r="AQ882" s="291">
        <v>1508.63</v>
      </c>
      <c r="AR882" s="282"/>
      <c r="AS882" s="280"/>
      <c r="AT882" s="280"/>
      <c r="AU882" s="282">
        <v>693.28951219512203</v>
      </c>
      <c r="AV882" s="282">
        <v>1076.7502380952401</v>
      </c>
      <c r="AW882" s="282">
        <v>15.3412820512821</v>
      </c>
      <c r="AX882" s="282">
        <v>8.3138461538461499</v>
      </c>
      <c r="AY882" s="282">
        <v>36.795853658536601</v>
      </c>
      <c r="AZ882" s="187"/>
      <c r="BA882" s="182"/>
    </row>
    <row r="883" spans="1:53" s="188" customFormat="1" x14ac:dyDescent="0.2">
      <c r="A883" s="182"/>
      <c r="B883" s="185" t="s">
        <v>172</v>
      </c>
      <c r="C883" s="185"/>
      <c r="D883" s="186" t="s">
        <v>166</v>
      </c>
      <c r="E883" s="338">
        <v>22</v>
      </c>
      <c r="F883" s="338">
        <v>13</v>
      </c>
      <c r="G883" s="338">
        <v>6</v>
      </c>
      <c r="H883" s="338">
        <v>5</v>
      </c>
      <c r="I883" s="338">
        <v>2</v>
      </c>
      <c r="J883" s="185"/>
      <c r="K883" s="182"/>
      <c r="L883" s="182"/>
      <c r="M883" s="245">
        <v>2643.27</v>
      </c>
      <c r="N883" s="245">
        <v>783.17</v>
      </c>
      <c r="O883" s="245">
        <v>177.36</v>
      </c>
      <c r="P883" s="245">
        <v>319.5</v>
      </c>
      <c r="Q883" s="245">
        <v>488.17</v>
      </c>
      <c r="R883" s="185"/>
      <c r="S883" s="182"/>
      <c r="T883" s="182"/>
      <c r="U883" s="245">
        <v>114.92478260869601</v>
      </c>
      <c r="V883" s="245">
        <v>35.598636363636402</v>
      </c>
      <c r="W883" s="245">
        <v>8.0618181818181807</v>
      </c>
      <c r="X883" s="245">
        <v>15.214285714285699</v>
      </c>
      <c r="Y883" s="245">
        <v>22.189545454545499</v>
      </c>
      <c r="Z883" s="185"/>
      <c r="AA883" s="182"/>
      <c r="AB883" s="185" t="s">
        <v>208</v>
      </c>
      <c r="AC883" s="185"/>
      <c r="AD883" s="186" t="s">
        <v>179</v>
      </c>
      <c r="AE883" s="354">
        <v>11</v>
      </c>
      <c r="AF883" s="354">
        <v>5</v>
      </c>
      <c r="AG883" s="354">
        <v>3</v>
      </c>
      <c r="AH883" s="354">
        <v>4</v>
      </c>
      <c r="AI883" s="354">
        <v>3</v>
      </c>
      <c r="AJ883" s="187"/>
      <c r="AK883" s="182"/>
      <c r="AL883" s="182"/>
      <c r="AM883" s="291">
        <v>897.07</v>
      </c>
      <c r="AN883" s="291">
        <v>81.72</v>
      </c>
      <c r="AO883" s="291">
        <v>51.55</v>
      </c>
      <c r="AP883" s="291">
        <v>97.37</v>
      </c>
      <c r="AQ883" s="291">
        <v>1793.45</v>
      </c>
      <c r="AR883" s="282"/>
      <c r="AS883" s="280"/>
      <c r="AT883" s="280"/>
      <c r="AU883" s="282">
        <v>81.551818181818206</v>
      </c>
      <c r="AV883" s="282">
        <v>8.1720000000000006</v>
      </c>
      <c r="AW883" s="282">
        <v>4.6863636363636401</v>
      </c>
      <c r="AX883" s="282">
        <v>9.7370000000000001</v>
      </c>
      <c r="AY883" s="282">
        <v>163.040909090909</v>
      </c>
      <c r="AZ883" s="187"/>
      <c r="BA883" s="182"/>
    </row>
    <row r="884" spans="1:53" s="188" customFormat="1" x14ac:dyDescent="0.2">
      <c r="A884" s="182"/>
      <c r="B884" s="185" t="s">
        <v>173</v>
      </c>
      <c r="C884" s="185"/>
      <c r="D884" s="186" t="s">
        <v>100</v>
      </c>
      <c r="E884" s="338">
        <v>26</v>
      </c>
      <c r="F884" s="338">
        <v>10</v>
      </c>
      <c r="G884" s="338">
        <v>7</v>
      </c>
      <c r="H884" s="338">
        <v>12</v>
      </c>
      <c r="I884" s="338">
        <v>8</v>
      </c>
      <c r="J884" s="185"/>
      <c r="K884" s="182"/>
      <c r="L884" s="182"/>
      <c r="M884" s="245">
        <v>2600.15</v>
      </c>
      <c r="N884" s="245">
        <v>953.5</v>
      </c>
      <c r="O884" s="245">
        <v>843.46</v>
      </c>
      <c r="P884" s="245">
        <v>2413.7800000000002</v>
      </c>
      <c r="Q884" s="245">
        <v>2154.37</v>
      </c>
      <c r="R884" s="185"/>
      <c r="S884" s="182"/>
      <c r="T884" s="182"/>
      <c r="U884" s="245">
        <v>83.875806451612902</v>
      </c>
      <c r="V884" s="245">
        <v>31.783333333333299</v>
      </c>
      <c r="W884" s="245">
        <v>28.1153333333333</v>
      </c>
      <c r="X884" s="245">
        <v>77.863870967741903</v>
      </c>
      <c r="Y884" s="245">
        <v>69.495806451612907</v>
      </c>
      <c r="Z884" s="185"/>
      <c r="AA884" s="182"/>
      <c r="AB884" s="185" t="s">
        <v>209</v>
      </c>
      <c r="AC884" s="185"/>
      <c r="AD884" s="186" t="s">
        <v>210</v>
      </c>
      <c r="AE884" s="354">
        <v>7</v>
      </c>
      <c r="AF884" s="354">
        <v>3</v>
      </c>
      <c r="AG884" s="354"/>
      <c r="AH884" s="354"/>
      <c r="AI884" s="354">
        <v>1</v>
      </c>
      <c r="AJ884" s="187"/>
      <c r="AK884" s="182"/>
      <c r="AL884" s="182"/>
      <c r="AM884" s="291">
        <v>2215.23</v>
      </c>
      <c r="AN884" s="291">
        <v>131.93</v>
      </c>
      <c r="AO884" s="291">
        <v>0</v>
      </c>
      <c r="AP884" s="291">
        <v>0</v>
      </c>
      <c r="AQ884" s="291">
        <v>172.64</v>
      </c>
      <c r="AR884" s="282"/>
      <c r="AS884" s="280"/>
      <c r="AT884" s="280"/>
      <c r="AU884" s="282">
        <v>276.90375</v>
      </c>
      <c r="AV884" s="282">
        <v>16.491250000000001</v>
      </c>
      <c r="AW884" s="282">
        <v>0</v>
      </c>
      <c r="AX884" s="282">
        <v>0</v>
      </c>
      <c r="AY884" s="282">
        <v>21.58</v>
      </c>
      <c r="AZ884" s="187"/>
      <c r="BA884" s="182"/>
    </row>
    <row r="885" spans="1:53" s="188" customFormat="1" x14ac:dyDescent="0.2">
      <c r="A885" s="182"/>
      <c r="B885" s="185" t="s">
        <v>173</v>
      </c>
      <c r="C885" s="185"/>
      <c r="D885" s="186" t="s">
        <v>77</v>
      </c>
      <c r="E885" s="338">
        <v>96</v>
      </c>
      <c r="F885" s="338">
        <v>59</v>
      </c>
      <c r="G885" s="338">
        <v>43</v>
      </c>
      <c r="H885" s="338">
        <v>41</v>
      </c>
      <c r="I885" s="338">
        <v>38</v>
      </c>
      <c r="J885" s="185"/>
      <c r="K885" s="182"/>
      <c r="L885" s="182"/>
      <c r="M885" s="245">
        <v>12151.29</v>
      </c>
      <c r="N885" s="245">
        <v>5236.54</v>
      </c>
      <c r="O885" s="245">
        <v>3489.34</v>
      </c>
      <c r="P885" s="245">
        <v>4207.51</v>
      </c>
      <c r="Q885" s="245">
        <v>22432.09</v>
      </c>
      <c r="R885" s="185"/>
      <c r="S885" s="182"/>
      <c r="T885" s="182"/>
      <c r="U885" s="245">
        <v>114.63481132075501</v>
      </c>
      <c r="V885" s="245">
        <v>51.846930693069297</v>
      </c>
      <c r="W885" s="245">
        <v>32.918301886792499</v>
      </c>
      <c r="X885" s="245">
        <v>41.2500980392157</v>
      </c>
      <c r="Y885" s="245">
        <v>213.63895238095199</v>
      </c>
      <c r="Z885" s="185"/>
      <c r="AA885" s="182"/>
      <c r="AB885" s="185" t="s">
        <v>213</v>
      </c>
      <c r="AC885" s="185"/>
      <c r="AD885" s="186" t="s">
        <v>127</v>
      </c>
      <c r="AE885" s="354">
        <v>3</v>
      </c>
      <c r="AF885" s="354">
        <v>2</v>
      </c>
      <c r="AG885" s="354">
        <v>2</v>
      </c>
      <c r="AH885" s="354">
        <v>1</v>
      </c>
      <c r="AI885" s="354">
        <v>1</v>
      </c>
      <c r="AJ885" s="187"/>
      <c r="AK885" s="182"/>
      <c r="AL885" s="182"/>
      <c r="AM885" s="291">
        <v>1217.94</v>
      </c>
      <c r="AN885" s="291">
        <v>547.79999999999995</v>
      </c>
      <c r="AO885" s="291">
        <v>13.56</v>
      </c>
      <c r="AP885" s="291">
        <v>9.17</v>
      </c>
      <c r="AQ885" s="291">
        <v>13.74</v>
      </c>
      <c r="AR885" s="282"/>
      <c r="AS885" s="280"/>
      <c r="AT885" s="280"/>
      <c r="AU885" s="282">
        <v>405.98</v>
      </c>
      <c r="AV885" s="282">
        <v>136.94999999999999</v>
      </c>
      <c r="AW885" s="282">
        <v>3.39</v>
      </c>
      <c r="AX885" s="282">
        <v>2.2925</v>
      </c>
      <c r="AY885" s="282">
        <v>3.4350000000000001</v>
      </c>
      <c r="AZ885" s="187"/>
      <c r="BA885" s="182"/>
    </row>
    <row r="886" spans="1:53" s="188" customFormat="1" x14ac:dyDescent="0.2">
      <c r="A886" s="182"/>
      <c r="B886" s="185" t="s">
        <v>173</v>
      </c>
      <c r="C886" s="185"/>
      <c r="D886" s="186" t="s">
        <v>120</v>
      </c>
      <c r="E886" s="338">
        <v>1</v>
      </c>
      <c r="F886" s="338"/>
      <c r="G886" s="338"/>
      <c r="H886" s="338"/>
      <c r="I886" s="338"/>
      <c r="J886" s="185"/>
      <c r="K886" s="182"/>
      <c r="L886" s="182"/>
      <c r="M886" s="245">
        <v>97.17</v>
      </c>
      <c r="N886" s="245">
        <v>0</v>
      </c>
      <c r="O886" s="245">
        <v>0</v>
      </c>
      <c r="P886" s="245">
        <v>0</v>
      </c>
      <c r="Q886" s="245">
        <v>0</v>
      </c>
      <c r="R886" s="185"/>
      <c r="S886" s="182"/>
      <c r="T886" s="182"/>
      <c r="U886" s="245">
        <v>97.17</v>
      </c>
      <c r="V886" s="245">
        <v>0</v>
      </c>
      <c r="W886" s="245">
        <v>0</v>
      </c>
      <c r="X886" s="245">
        <v>0</v>
      </c>
      <c r="Y886" s="245">
        <v>0</v>
      </c>
      <c r="Z886" s="185"/>
      <c r="AA886" s="182"/>
      <c r="AB886" s="185" t="s">
        <v>215</v>
      </c>
      <c r="AC886" s="185"/>
      <c r="AD886" s="186" t="s">
        <v>70</v>
      </c>
      <c r="AE886" s="354">
        <v>5</v>
      </c>
      <c r="AF886" s="354">
        <v>1</v>
      </c>
      <c r="AG886" s="354">
        <v>1</v>
      </c>
      <c r="AH886" s="354">
        <v>1</v>
      </c>
      <c r="AI886" s="354"/>
      <c r="AJ886" s="187"/>
      <c r="AK886" s="182"/>
      <c r="AL886" s="182"/>
      <c r="AM886" s="291">
        <v>2309.39</v>
      </c>
      <c r="AN886" s="291">
        <v>76.739999999999995</v>
      </c>
      <c r="AO886" s="291">
        <v>72.7</v>
      </c>
      <c r="AP886" s="291">
        <v>86.36</v>
      </c>
      <c r="AQ886" s="291">
        <v>0</v>
      </c>
      <c r="AR886" s="282"/>
      <c r="AS886" s="280"/>
      <c r="AT886" s="280"/>
      <c r="AU886" s="282">
        <v>461.87799999999999</v>
      </c>
      <c r="AV886" s="282">
        <v>15.348000000000001</v>
      </c>
      <c r="AW886" s="282">
        <v>14.54</v>
      </c>
      <c r="AX886" s="282">
        <v>17.271999999999998</v>
      </c>
      <c r="AY886" s="282">
        <v>0</v>
      </c>
      <c r="AZ886" s="187"/>
      <c r="BA886" s="182"/>
    </row>
    <row r="887" spans="1:53" s="188" customFormat="1" x14ac:dyDescent="0.2">
      <c r="A887" s="182"/>
      <c r="B887" s="185" t="s">
        <v>174</v>
      </c>
      <c r="C887" s="185"/>
      <c r="D887" s="186" t="s">
        <v>175</v>
      </c>
      <c r="E887" s="338">
        <v>44</v>
      </c>
      <c r="F887" s="338">
        <v>28</v>
      </c>
      <c r="G887" s="338">
        <v>18</v>
      </c>
      <c r="H887" s="338">
        <v>15</v>
      </c>
      <c r="I887" s="338">
        <v>15</v>
      </c>
      <c r="J887" s="185"/>
      <c r="K887" s="182"/>
      <c r="L887" s="182"/>
      <c r="M887" s="245">
        <v>7909.87</v>
      </c>
      <c r="N887" s="245">
        <v>3124.79</v>
      </c>
      <c r="O887" s="245">
        <v>1455.39</v>
      </c>
      <c r="P887" s="245">
        <v>1018.22</v>
      </c>
      <c r="Q887" s="245">
        <v>9042.66</v>
      </c>
      <c r="R887" s="185"/>
      <c r="S887" s="182"/>
      <c r="T887" s="182"/>
      <c r="U887" s="245">
        <v>175.774888888889</v>
      </c>
      <c r="V887" s="245">
        <v>74.399761904761903</v>
      </c>
      <c r="W887" s="245">
        <v>34.652142857142898</v>
      </c>
      <c r="X887" s="245">
        <v>24.2433333333333</v>
      </c>
      <c r="Y887" s="245">
        <v>220.55268292682899</v>
      </c>
      <c r="Z887" s="185"/>
      <c r="AA887" s="182"/>
      <c r="AB887" s="185" t="s">
        <v>216</v>
      </c>
      <c r="AC887" s="185"/>
      <c r="AD887" s="186" t="s">
        <v>147</v>
      </c>
      <c r="AE887" s="354">
        <v>1</v>
      </c>
      <c r="AF887" s="354">
        <v>3</v>
      </c>
      <c r="AG887" s="354"/>
      <c r="AH887" s="354">
        <v>2</v>
      </c>
      <c r="AI887" s="354">
        <v>2</v>
      </c>
      <c r="AJ887" s="187"/>
      <c r="AK887" s="182"/>
      <c r="AL887" s="182"/>
      <c r="AM887" s="291">
        <v>9.3000000000000007</v>
      </c>
      <c r="AN887" s="291">
        <v>174.49</v>
      </c>
      <c r="AO887" s="291">
        <v>0</v>
      </c>
      <c r="AP887" s="291">
        <v>28.18</v>
      </c>
      <c r="AQ887" s="291">
        <v>399.92</v>
      </c>
      <c r="AR887" s="282"/>
      <c r="AS887" s="280"/>
      <c r="AT887" s="280"/>
      <c r="AU887" s="282">
        <v>9.3000000000000007</v>
      </c>
      <c r="AV887" s="282">
        <v>58.163333333333298</v>
      </c>
      <c r="AW887" s="282">
        <v>0</v>
      </c>
      <c r="AX887" s="282">
        <v>9.3933333333333309</v>
      </c>
      <c r="AY887" s="282">
        <v>133.30666666666701</v>
      </c>
      <c r="AZ887" s="187"/>
      <c r="BA887" s="182"/>
    </row>
    <row r="888" spans="1:53" s="188" customFormat="1" x14ac:dyDescent="0.2">
      <c r="A888" s="182"/>
      <c r="B888" s="185" t="s">
        <v>176</v>
      </c>
      <c r="C888" s="185"/>
      <c r="D888" s="186" t="s">
        <v>177</v>
      </c>
      <c r="E888" s="338">
        <v>440</v>
      </c>
      <c r="F888" s="338">
        <v>256</v>
      </c>
      <c r="G888" s="338">
        <v>144</v>
      </c>
      <c r="H888" s="338">
        <v>150</v>
      </c>
      <c r="I888" s="338">
        <v>206</v>
      </c>
      <c r="J888" s="185"/>
      <c r="K888" s="182"/>
      <c r="L888" s="182"/>
      <c r="M888" s="245">
        <v>62389.83</v>
      </c>
      <c r="N888" s="245">
        <v>25926.94</v>
      </c>
      <c r="O888" s="245">
        <v>11415.15</v>
      </c>
      <c r="P888" s="245">
        <v>14926.4</v>
      </c>
      <c r="Q888" s="245">
        <v>63896.75</v>
      </c>
      <c r="R888" s="185"/>
      <c r="S888" s="182"/>
      <c r="T888" s="182"/>
      <c r="U888" s="245">
        <v>125.532857142857</v>
      </c>
      <c r="V888" s="245">
        <v>53.568057851239701</v>
      </c>
      <c r="W888" s="245">
        <v>23.7815625</v>
      </c>
      <c r="X888" s="245">
        <v>34.632018561484898</v>
      </c>
      <c r="Y888" s="245">
        <v>123.830910852713</v>
      </c>
      <c r="Z888" s="185"/>
      <c r="AA888" s="182"/>
      <c r="AB888" s="185" t="s">
        <v>217</v>
      </c>
      <c r="AC888" s="185"/>
      <c r="AD888" s="186" t="s">
        <v>145</v>
      </c>
      <c r="AE888" s="354">
        <v>1</v>
      </c>
      <c r="AF888" s="354"/>
      <c r="AG888" s="354"/>
      <c r="AH888" s="354"/>
      <c r="AI888" s="354"/>
      <c r="AJ888" s="187"/>
      <c r="AK888" s="182"/>
      <c r="AL888" s="182"/>
      <c r="AM888" s="291">
        <v>15.52</v>
      </c>
      <c r="AN888" s="291">
        <v>0</v>
      </c>
      <c r="AO888" s="291">
        <v>0</v>
      </c>
      <c r="AP888" s="291">
        <v>0</v>
      </c>
      <c r="AQ888" s="291">
        <v>0</v>
      </c>
      <c r="AR888" s="282"/>
      <c r="AS888" s="280"/>
      <c r="AT888" s="280"/>
      <c r="AU888" s="282">
        <v>15.52</v>
      </c>
      <c r="AV888" s="282">
        <v>0</v>
      </c>
      <c r="AW888" s="282">
        <v>0</v>
      </c>
      <c r="AX888" s="282">
        <v>0</v>
      </c>
      <c r="AY888" s="282">
        <v>0</v>
      </c>
      <c r="AZ888" s="187"/>
      <c r="BA888" s="182"/>
    </row>
    <row r="889" spans="1:53" s="188" customFormat="1" x14ac:dyDescent="0.2">
      <c r="A889" s="182"/>
      <c r="B889" s="185" t="s">
        <v>178</v>
      </c>
      <c r="C889" s="185"/>
      <c r="D889" s="186" t="s">
        <v>179</v>
      </c>
      <c r="E889" s="338">
        <v>100</v>
      </c>
      <c r="F889" s="338">
        <v>53</v>
      </c>
      <c r="G889" s="338">
        <v>41</v>
      </c>
      <c r="H889" s="338">
        <v>34</v>
      </c>
      <c r="I889" s="338">
        <v>42</v>
      </c>
      <c r="J889" s="185"/>
      <c r="K889" s="182"/>
      <c r="L889" s="182"/>
      <c r="M889" s="245">
        <v>18645.8</v>
      </c>
      <c r="N889" s="245">
        <v>6450.83</v>
      </c>
      <c r="O889" s="245">
        <v>3546.21</v>
      </c>
      <c r="P889" s="245">
        <v>3132.1</v>
      </c>
      <c r="Q889" s="245">
        <v>12407.2</v>
      </c>
      <c r="R889" s="185"/>
      <c r="S889" s="182"/>
      <c r="T889" s="182"/>
      <c r="U889" s="245">
        <v>171.062385321101</v>
      </c>
      <c r="V889" s="245">
        <v>61.436476190476199</v>
      </c>
      <c r="W889" s="245">
        <v>33.142149532710299</v>
      </c>
      <c r="X889" s="245">
        <v>30.706862745098</v>
      </c>
      <c r="Y889" s="245">
        <v>115.955140186916</v>
      </c>
      <c r="Z889" s="185"/>
      <c r="AA889" s="182"/>
      <c r="AB889" s="185" t="s">
        <v>217</v>
      </c>
      <c r="AC889" s="185"/>
      <c r="AD889" s="186" t="s">
        <v>218</v>
      </c>
      <c r="AE889" s="354">
        <v>6</v>
      </c>
      <c r="AF889" s="354">
        <v>3</v>
      </c>
      <c r="AG889" s="354">
        <v>1</v>
      </c>
      <c r="AH889" s="354">
        <v>2</v>
      </c>
      <c r="AI889" s="354">
        <v>2</v>
      </c>
      <c r="AJ889" s="187"/>
      <c r="AK889" s="182"/>
      <c r="AL889" s="182"/>
      <c r="AM889" s="291">
        <v>2149.04</v>
      </c>
      <c r="AN889" s="291">
        <v>204.28</v>
      </c>
      <c r="AO889" s="291">
        <v>23.02</v>
      </c>
      <c r="AP889" s="291">
        <v>36.78</v>
      </c>
      <c r="AQ889" s="291">
        <v>58.02</v>
      </c>
      <c r="AR889" s="282"/>
      <c r="AS889" s="280"/>
      <c r="AT889" s="280"/>
      <c r="AU889" s="282">
        <v>358.17333333333301</v>
      </c>
      <c r="AV889" s="282">
        <v>40.856000000000002</v>
      </c>
      <c r="AW889" s="282">
        <v>4.6040000000000001</v>
      </c>
      <c r="AX889" s="282">
        <v>7.3559999999999999</v>
      </c>
      <c r="AY889" s="282">
        <v>11.603999999999999</v>
      </c>
      <c r="AZ889" s="187"/>
      <c r="BA889" s="182"/>
    </row>
    <row r="890" spans="1:53" s="188" customFormat="1" x14ac:dyDescent="0.2">
      <c r="A890" s="182"/>
      <c r="B890" s="185" t="s">
        <v>181</v>
      </c>
      <c r="C890" s="185"/>
      <c r="D890" s="186" t="s">
        <v>182</v>
      </c>
      <c r="E890" s="338">
        <v>384</v>
      </c>
      <c r="F890" s="338">
        <v>155</v>
      </c>
      <c r="G890" s="338">
        <v>91</v>
      </c>
      <c r="H890" s="338">
        <v>61</v>
      </c>
      <c r="I890" s="338">
        <v>116</v>
      </c>
      <c r="J890" s="185"/>
      <c r="K890" s="182"/>
      <c r="L890" s="182"/>
      <c r="M890" s="245">
        <v>98824.8299999999</v>
      </c>
      <c r="N890" s="245">
        <v>23803.67</v>
      </c>
      <c r="O890" s="245">
        <v>8627.73</v>
      </c>
      <c r="P890" s="245">
        <v>6492.01</v>
      </c>
      <c r="Q890" s="245">
        <v>37065.589999999997</v>
      </c>
      <c r="R890" s="185"/>
      <c r="S890" s="182"/>
      <c r="T890" s="182"/>
      <c r="U890" s="245">
        <v>234.182061611374</v>
      </c>
      <c r="V890" s="245">
        <v>57.083141486810597</v>
      </c>
      <c r="W890" s="245">
        <v>21.146397058823499</v>
      </c>
      <c r="X890" s="245">
        <v>16.149278606965201</v>
      </c>
      <c r="Y890" s="245">
        <v>84.048956916099797</v>
      </c>
      <c r="Z890" s="185"/>
      <c r="AA890" s="182"/>
      <c r="AB890" s="185" t="s">
        <v>220</v>
      </c>
      <c r="AC890" s="185"/>
      <c r="AD890" s="186" t="s">
        <v>170</v>
      </c>
      <c r="AE890" s="354">
        <v>2</v>
      </c>
      <c r="AF890" s="354"/>
      <c r="AG890" s="354">
        <v>1</v>
      </c>
      <c r="AH890" s="354">
        <v>1</v>
      </c>
      <c r="AI890" s="354">
        <v>1</v>
      </c>
      <c r="AJ890" s="187"/>
      <c r="AK890" s="182"/>
      <c r="AL890" s="182"/>
      <c r="AM890" s="291">
        <v>32.61</v>
      </c>
      <c r="AN890" s="291">
        <v>0</v>
      </c>
      <c r="AO890" s="291">
        <v>408.11</v>
      </c>
      <c r="AP890" s="291">
        <v>19.579999999999998</v>
      </c>
      <c r="AQ890" s="291">
        <v>15</v>
      </c>
      <c r="AR890" s="282"/>
      <c r="AS890" s="280"/>
      <c r="AT890" s="280"/>
      <c r="AU890" s="282">
        <v>10.87</v>
      </c>
      <c r="AV890" s="282">
        <v>0</v>
      </c>
      <c r="AW890" s="282">
        <v>136.036666666667</v>
      </c>
      <c r="AX890" s="282">
        <v>6.5266666666666699</v>
      </c>
      <c r="AY890" s="282">
        <v>5</v>
      </c>
      <c r="AZ890" s="187"/>
      <c r="BA890" s="182"/>
    </row>
    <row r="891" spans="1:53" s="188" customFormat="1" ht="13.5" thickBot="1" x14ac:dyDescent="0.25">
      <c r="A891" s="182"/>
      <c r="B891" s="189" t="s">
        <v>183</v>
      </c>
      <c r="C891" s="189"/>
      <c r="D891" s="190" t="s">
        <v>86</v>
      </c>
      <c r="E891" s="339">
        <v>61</v>
      </c>
      <c r="F891" s="339">
        <v>19</v>
      </c>
      <c r="G891" s="339">
        <v>10</v>
      </c>
      <c r="H891" s="339">
        <v>10</v>
      </c>
      <c r="I891" s="339">
        <v>11</v>
      </c>
      <c r="J891" s="189"/>
      <c r="K891" s="182"/>
      <c r="L891" s="182"/>
      <c r="M891" s="348">
        <v>15876.04</v>
      </c>
      <c r="N891" s="245">
        <v>3014.55</v>
      </c>
      <c r="O891" s="245">
        <v>957.14</v>
      </c>
      <c r="P891" s="245">
        <v>2715.43</v>
      </c>
      <c r="Q891" s="245">
        <v>2951.08</v>
      </c>
      <c r="R891" s="185"/>
      <c r="S891" s="182"/>
      <c r="T891" s="182"/>
      <c r="U891" s="273">
        <v>248.06312500000001</v>
      </c>
      <c r="V891" s="273">
        <v>50.2425</v>
      </c>
      <c r="W891" s="273">
        <v>15.6908196721311</v>
      </c>
      <c r="X891" s="273">
        <v>46.024237288135602</v>
      </c>
      <c r="Y891" s="273">
        <v>48.378360655737701</v>
      </c>
      <c r="Z891" s="191"/>
      <c r="AA891" s="182"/>
      <c r="AB891" s="189" t="s">
        <v>221</v>
      </c>
      <c r="AC891" s="189"/>
      <c r="AD891" s="190" t="s">
        <v>222</v>
      </c>
      <c r="AE891" s="355">
        <v>4</v>
      </c>
      <c r="AF891" s="355">
        <v>2</v>
      </c>
      <c r="AG891" s="355">
        <v>1</v>
      </c>
      <c r="AH891" s="355">
        <v>1</v>
      </c>
      <c r="AI891" s="355">
        <v>1</v>
      </c>
      <c r="AJ891" s="192"/>
      <c r="AK891" s="182"/>
      <c r="AL891" s="182"/>
      <c r="AM891" s="292">
        <v>168.08</v>
      </c>
      <c r="AN891" s="293">
        <v>23.79</v>
      </c>
      <c r="AO891" s="293">
        <v>9.9600000000000009</v>
      </c>
      <c r="AP891" s="293">
        <v>9.02</v>
      </c>
      <c r="AQ891" s="293">
        <v>144.47999999999999</v>
      </c>
      <c r="AR891" s="284"/>
      <c r="AS891" s="280"/>
      <c r="AT891" s="280"/>
      <c r="AU891" s="283">
        <v>42.02</v>
      </c>
      <c r="AV891" s="284">
        <v>5.9474999999999998</v>
      </c>
      <c r="AW891" s="284">
        <v>2.4900000000000002</v>
      </c>
      <c r="AX891" s="284">
        <v>3.0066666666666699</v>
      </c>
      <c r="AY891" s="284">
        <v>48.16</v>
      </c>
      <c r="AZ891" s="192"/>
      <c r="BA891" s="182"/>
    </row>
    <row r="892" spans="1:53" s="188" customFormat="1" x14ac:dyDescent="0.2">
      <c r="A892" s="182"/>
      <c r="B892" s="185" t="s">
        <v>184</v>
      </c>
      <c r="C892" s="185"/>
      <c r="D892" s="186" t="s">
        <v>185</v>
      </c>
      <c r="E892" s="338">
        <v>130</v>
      </c>
      <c r="F892" s="338">
        <v>96</v>
      </c>
      <c r="G892" s="338">
        <v>66</v>
      </c>
      <c r="H892" s="338">
        <v>52</v>
      </c>
      <c r="I892" s="338">
        <v>75</v>
      </c>
      <c r="J892" s="185"/>
      <c r="K892" s="182"/>
      <c r="L892" s="182"/>
      <c r="M892" s="245">
        <v>25765.3</v>
      </c>
      <c r="N892" s="245">
        <v>13835.73</v>
      </c>
      <c r="O892" s="245">
        <v>8355.4</v>
      </c>
      <c r="P892" s="245">
        <v>6862.6</v>
      </c>
      <c r="Q892" s="245">
        <v>42461.05</v>
      </c>
      <c r="R892" s="185"/>
      <c r="S892" s="182"/>
      <c r="T892" s="182"/>
      <c r="U892" s="245">
        <v>178.92569444444399</v>
      </c>
      <c r="V892" s="245">
        <v>75.194184782608701</v>
      </c>
      <c r="W892" s="245">
        <v>42.413197969543198</v>
      </c>
      <c r="X892" s="245">
        <v>35.929842931937202</v>
      </c>
      <c r="Y892" s="245">
        <v>204.13966346153799</v>
      </c>
      <c r="Z892" s="185"/>
      <c r="AA892" s="182"/>
      <c r="AB892" s="185" t="s">
        <v>223</v>
      </c>
      <c r="AC892" s="185"/>
      <c r="AD892" s="186" t="s">
        <v>205</v>
      </c>
      <c r="AE892" s="354">
        <v>8</v>
      </c>
      <c r="AF892" s="354">
        <v>6</v>
      </c>
      <c r="AG892" s="354">
        <v>2</v>
      </c>
      <c r="AH892" s="354">
        <v>3</v>
      </c>
      <c r="AI892" s="354">
        <v>2</v>
      </c>
      <c r="AJ892" s="187"/>
      <c r="AK892" s="182"/>
      <c r="AL892" s="182"/>
      <c r="AM892" s="291">
        <v>617.24</v>
      </c>
      <c r="AN892" s="291">
        <v>222.26</v>
      </c>
      <c r="AO892" s="291">
        <v>22.28</v>
      </c>
      <c r="AP892" s="291">
        <v>28.68</v>
      </c>
      <c r="AQ892" s="291">
        <v>43.84</v>
      </c>
      <c r="AR892" s="282"/>
      <c r="AS892" s="280"/>
      <c r="AT892" s="280"/>
      <c r="AU892" s="282">
        <v>77.155000000000001</v>
      </c>
      <c r="AV892" s="282">
        <v>27.782499999999999</v>
      </c>
      <c r="AW892" s="282">
        <v>2.7850000000000001</v>
      </c>
      <c r="AX892" s="282">
        <v>4.0971428571428596</v>
      </c>
      <c r="AY892" s="282">
        <v>5.48</v>
      </c>
      <c r="AZ892" s="187"/>
      <c r="BA892" s="182"/>
    </row>
    <row r="893" spans="1:53" s="188" customFormat="1" x14ac:dyDescent="0.2">
      <c r="A893" s="182"/>
      <c r="B893" s="185" t="s">
        <v>189</v>
      </c>
      <c r="C893" s="185"/>
      <c r="D893" s="186" t="s">
        <v>70</v>
      </c>
      <c r="E893" s="338">
        <v>79</v>
      </c>
      <c r="F893" s="338">
        <v>33</v>
      </c>
      <c r="G893" s="338">
        <v>17</v>
      </c>
      <c r="H893" s="338">
        <v>12</v>
      </c>
      <c r="I893" s="338">
        <v>15</v>
      </c>
      <c r="J893" s="185"/>
      <c r="K893" s="182"/>
      <c r="L893" s="182"/>
      <c r="M893" s="245">
        <v>18663.86</v>
      </c>
      <c r="N893" s="245">
        <v>5047.3500000000004</v>
      </c>
      <c r="O893" s="245">
        <v>1890.73</v>
      </c>
      <c r="P893" s="245">
        <v>1099.6300000000001</v>
      </c>
      <c r="Q893" s="245">
        <v>5172.91</v>
      </c>
      <c r="R893" s="185"/>
      <c r="S893" s="182"/>
      <c r="T893" s="182"/>
      <c r="U893" s="245">
        <v>219.57482352941199</v>
      </c>
      <c r="V893" s="245">
        <v>61.553048780487799</v>
      </c>
      <c r="W893" s="245">
        <v>23.634125000000001</v>
      </c>
      <c r="X893" s="245">
        <v>13.745374999999999</v>
      </c>
      <c r="Y893" s="245">
        <v>62.3242168674699</v>
      </c>
      <c r="Z893" s="185"/>
      <c r="AA893" s="182"/>
      <c r="AB893" s="185" t="s">
        <v>230</v>
      </c>
      <c r="AC893" s="185"/>
      <c r="AD893" s="186" t="s">
        <v>211</v>
      </c>
      <c r="AE893" s="354">
        <v>8</v>
      </c>
      <c r="AF893" s="354">
        <v>5</v>
      </c>
      <c r="AG893" s="354">
        <v>3</v>
      </c>
      <c r="AH893" s="354">
        <v>3</v>
      </c>
      <c r="AI893" s="354">
        <v>5</v>
      </c>
      <c r="AJ893" s="187"/>
      <c r="AK893" s="182"/>
      <c r="AL893" s="182"/>
      <c r="AM893" s="291">
        <v>1068.75</v>
      </c>
      <c r="AN893" s="291">
        <v>525.86</v>
      </c>
      <c r="AO893" s="291">
        <v>257.64999999999998</v>
      </c>
      <c r="AP893" s="291">
        <v>484.11</v>
      </c>
      <c r="AQ893" s="291">
        <v>7607.11</v>
      </c>
      <c r="AR893" s="282"/>
      <c r="AS893" s="280"/>
      <c r="AT893" s="280"/>
      <c r="AU893" s="282">
        <v>133.59375</v>
      </c>
      <c r="AV893" s="282">
        <v>65.732500000000002</v>
      </c>
      <c r="AW893" s="282">
        <v>32.206249999999997</v>
      </c>
      <c r="AX893" s="282">
        <v>60.513750000000002</v>
      </c>
      <c r="AY893" s="282">
        <v>950.88874999999996</v>
      </c>
      <c r="AZ893" s="187"/>
      <c r="BA893" s="182"/>
    </row>
    <row r="894" spans="1:53" s="188" customFormat="1" x14ac:dyDescent="0.2">
      <c r="A894" s="182"/>
      <c r="B894" s="185" t="s">
        <v>191</v>
      </c>
      <c r="C894" s="185"/>
      <c r="D894" s="186" t="s">
        <v>192</v>
      </c>
      <c r="E894" s="338">
        <v>63</v>
      </c>
      <c r="F894" s="338">
        <v>30</v>
      </c>
      <c r="G894" s="338">
        <v>20</v>
      </c>
      <c r="H894" s="338">
        <v>11</v>
      </c>
      <c r="I894" s="338">
        <v>24</v>
      </c>
      <c r="J894" s="185"/>
      <c r="K894" s="182"/>
      <c r="L894" s="182"/>
      <c r="M894" s="245">
        <v>13783.96</v>
      </c>
      <c r="N894" s="245">
        <v>4416.12</v>
      </c>
      <c r="O894" s="245">
        <v>2586.6999999999998</v>
      </c>
      <c r="P894" s="245">
        <v>1919.26</v>
      </c>
      <c r="Q894" s="245">
        <v>9325.8799999999992</v>
      </c>
      <c r="R894" s="185"/>
      <c r="S894" s="182"/>
      <c r="T894" s="182"/>
      <c r="U894" s="245">
        <v>208.84787878787901</v>
      </c>
      <c r="V894" s="245">
        <v>69.001874999999998</v>
      </c>
      <c r="W894" s="245">
        <v>40.417187499999997</v>
      </c>
      <c r="X894" s="245">
        <v>30.4644444444444</v>
      </c>
      <c r="Y894" s="245">
        <v>116.5735</v>
      </c>
      <c r="Z894" s="185"/>
      <c r="AA894" s="182"/>
      <c r="AB894" s="185" t="s">
        <v>233</v>
      </c>
      <c r="AC894" s="185"/>
      <c r="AD894" s="186" t="s">
        <v>235</v>
      </c>
      <c r="AE894" s="354">
        <v>2</v>
      </c>
      <c r="AF894" s="354">
        <v>1</v>
      </c>
      <c r="AG894" s="354"/>
      <c r="AH894" s="354">
        <v>1</v>
      </c>
      <c r="AI894" s="354"/>
      <c r="AJ894" s="187"/>
      <c r="AK894" s="182"/>
      <c r="AL894" s="182"/>
      <c r="AM894" s="291">
        <v>52.93</v>
      </c>
      <c r="AN894" s="291">
        <v>65.02</v>
      </c>
      <c r="AO894" s="291">
        <v>0</v>
      </c>
      <c r="AP894" s="291">
        <v>17.66</v>
      </c>
      <c r="AQ894" s="291">
        <v>0</v>
      </c>
      <c r="AR894" s="282"/>
      <c r="AS894" s="280"/>
      <c r="AT894" s="280"/>
      <c r="AU894" s="282">
        <v>26.465</v>
      </c>
      <c r="AV894" s="282">
        <v>32.51</v>
      </c>
      <c r="AW894" s="282">
        <v>0</v>
      </c>
      <c r="AX894" s="282">
        <v>5.8866666666666703</v>
      </c>
      <c r="AY894" s="282">
        <v>0</v>
      </c>
      <c r="AZ894" s="187"/>
      <c r="BA894" s="182"/>
    </row>
    <row r="895" spans="1:53" s="188" customFormat="1" x14ac:dyDescent="0.2">
      <c r="A895" s="182"/>
      <c r="B895" s="185" t="s">
        <v>193</v>
      </c>
      <c r="C895" s="185"/>
      <c r="D895" s="186" t="s">
        <v>194</v>
      </c>
      <c r="E895" s="338">
        <v>206</v>
      </c>
      <c r="F895" s="338">
        <v>97</v>
      </c>
      <c r="G895" s="338">
        <v>55</v>
      </c>
      <c r="H895" s="338">
        <v>46</v>
      </c>
      <c r="I895" s="338">
        <v>73</v>
      </c>
      <c r="J895" s="185"/>
      <c r="K895" s="182"/>
      <c r="L895" s="182"/>
      <c r="M895" s="245">
        <v>36400.74</v>
      </c>
      <c r="N895" s="245">
        <v>12053.87</v>
      </c>
      <c r="O895" s="245">
        <v>6338.09</v>
      </c>
      <c r="P895" s="245">
        <v>5238.6000000000004</v>
      </c>
      <c r="Q895" s="245">
        <v>27270.07</v>
      </c>
      <c r="R895" s="185"/>
      <c r="S895" s="182"/>
      <c r="T895" s="182"/>
      <c r="U895" s="245">
        <v>166.21342465753401</v>
      </c>
      <c r="V895" s="245">
        <v>58.7993658536585</v>
      </c>
      <c r="W895" s="245">
        <v>30.618792270531401</v>
      </c>
      <c r="X895" s="245">
        <v>27.717460317460301</v>
      </c>
      <c r="Y895" s="245">
        <v>119.605570175439</v>
      </c>
      <c r="Z895" s="185"/>
      <c r="AA895" s="182"/>
      <c r="AB895" s="185" t="s">
        <v>236</v>
      </c>
      <c r="AC895" s="185"/>
      <c r="AD895" s="186" t="s">
        <v>237</v>
      </c>
      <c r="AE895" s="354">
        <v>4</v>
      </c>
      <c r="AF895" s="354"/>
      <c r="AG895" s="354"/>
      <c r="AH895" s="354"/>
      <c r="AI895" s="354"/>
      <c r="AJ895" s="187"/>
      <c r="AK895" s="182"/>
      <c r="AL895" s="182"/>
      <c r="AM895" s="291">
        <v>187.7</v>
      </c>
      <c r="AN895" s="291">
        <v>0</v>
      </c>
      <c r="AO895" s="291">
        <v>0</v>
      </c>
      <c r="AP895" s="291">
        <v>0</v>
      </c>
      <c r="AQ895" s="291">
        <v>0</v>
      </c>
      <c r="AR895" s="282"/>
      <c r="AS895" s="280"/>
      <c r="AT895" s="280"/>
      <c r="AU895" s="282">
        <v>46.924999999999997</v>
      </c>
      <c r="AV895" s="282">
        <v>0</v>
      </c>
      <c r="AW895" s="282">
        <v>0</v>
      </c>
      <c r="AX895" s="282">
        <v>0</v>
      </c>
      <c r="AY895" s="282">
        <v>0</v>
      </c>
      <c r="AZ895" s="187"/>
      <c r="BA895" s="182"/>
    </row>
    <row r="896" spans="1:53" s="188" customFormat="1" x14ac:dyDescent="0.2">
      <c r="A896" s="182"/>
      <c r="B896" s="185" t="s">
        <v>197</v>
      </c>
      <c r="C896" s="185"/>
      <c r="D896" s="186" t="s">
        <v>198</v>
      </c>
      <c r="E896" s="338">
        <v>70</v>
      </c>
      <c r="F896" s="338">
        <v>33</v>
      </c>
      <c r="G896" s="338">
        <v>19</v>
      </c>
      <c r="H896" s="338">
        <v>7</v>
      </c>
      <c r="I896" s="338">
        <v>24</v>
      </c>
      <c r="J896" s="185"/>
      <c r="K896" s="182"/>
      <c r="L896" s="182"/>
      <c r="M896" s="245">
        <v>8659.83</v>
      </c>
      <c r="N896" s="245">
        <v>2526.36</v>
      </c>
      <c r="O896" s="245">
        <v>1169.25</v>
      </c>
      <c r="P896" s="245">
        <v>416.75</v>
      </c>
      <c r="Q896" s="245">
        <v>7823.18</v>
      </c>
      <c r="R896" s="185"/>
      <c r="S896" s="182"/>
      <c r="T896" s="182"/>
      <c r="U896" s="245">
        <v>108.24787499999999</v>
      </c>
      <c r="V896" s="245">
        <v>33.684800000000003</v>
      </c>
      <c r="W896" s="245">
        <v>15.8006756756757</v>
      </c>
      <c r="X896" s="245">
        <v>8.0144230769230802</v>
      </c>
      <c r="Y896" s="245">
        <v>101.59974025974</v>
      </c>
      <c r="Z896" s="185"/>
      <c r="AA896" s="182"/>
      <c r="AB896" s="185" t="s">
        <v>238</v>
      </c>
      <c r="AC896" s="185"/>
      <c r="AD896" s="186" t="s">
        <v>239</v>
      </c>
      <c r="AE896" s="354">
        <v>4</v>
      </c>
      <c r="AF896" s="354">
        <v>2</v>
      </c>
      <c r="AG896" s="354">
        <v>2</v>
      </c>
      <c r="AH896" s="354">
        <v>1</v>
      </c>
      <c r="AI896" s="354"/>
      <c r="AJ896" s="187"/>
      <c r="AK896" s="182"/>
      <c r="AL896" s="182"/>
      <c r="AM896" s="291">
        <v>362.36</v>
      </c>
      <c r="AN896" s="291">
        <v>130.41999999999999</v>
      </c>
      <c r="AO896" s="291">
        <v>68.400000000000006</v>
      </c>
      <c r="AP896" s="291">
        <v>39.17</v>
      </c>
      <c r="AQ896" s="291">
        <v>0</v>
      </c>
      <c r="AR896" s="282"/>
      <c r="AS896" s="280"/>
      <c r="AT896" s="280"/>
      <c r="AU896" s="282">
        <v>90.59</v>
      </c>
      <c r="AV896" s="282">
        <v>32.604999999999997</v>
      </c>
      <c r="AW896" s="282">
        <v>17.100000000000001</v>
      </c>
      <c r="AX896" s="282">
        <v>9.7925000000000004</v>
      </c>
      <c r="AY896" s="282">
        <v>0</v>
      </c>
      <c r="AZ896" s="187"/>
      <c r="BA896" s="182"/>
    </row>
    <row r="897" spans="1:53" s="188" customFormat="1" x14ac:dyDescent="0.2">
      <c r="A897" s="182"/>
      <c r="B897" s="185" t="s">
        <v>199</v>
      </c>
      <c r="C897" s="185"/>
      <c r="D897" s="186" t="s">
        <v>200</v>
      </c>
      <c r="E897" s="338">
        <v>824</v>
      </c>
      <c r="F897" s="338">
        <v>425</v>
      </c>
      <c r="G897" s="338">
        <v>266</v>
      </c>
      <c r="H897" s="338">
        <v>217</v>
      </c>
      <c r="I897" s="338">
        <v>283</v>
      </c>
      <c r="J897" s="185"/>
      <c r="K897" s="182"/>
      <c r="L897" s="182"/>
      <c r="M897" s="245">
        <v>145883.53</v>
      </c>
      <c r="N897" s="245">
        <v>50715.11</v>
      </c>
      <c r="O897" s="245">
        <v>23941.65</v>
      </c>
      <c r="P897" s="245">
        <v>21584</v>
      </c>
      <c r="Q897" s="245">
        <v>77263.33</v>
      </c>
      <c r="R897" s="185"/>
      <c r="S897" s="182"/>
      <c r="T897" s="182"/>
      <c r="U897" s="245">
        <v>159.96001096491199</v>
      </c>
      <c r="V897" s="245">
        <v>57.370033936651602</v>
      </c>
      <c r="W897" s="245">
        <v>27.206420454545398</v>
      </c>
      <c r="X897" s="245">
        <v>25.0394431554524</v>
      </c>
      <c r="Y897" s="245">
        <v>83.799707158351396</v>
      </c>
      <c r="Z897" s="185"/>
      <c r="AA897" s="182"/>
      <c r="AB897" s="185" t="s">
        <v>600</v>
      </c>
      <c r="AC897" s="185"/>
      <c r="AD897" s="186" t="s">
        <v>86</v>
      </c>
      <c r="AE897" s="354">
        <v>1</v>
      </c>
      <c r="AF897" s="354">
        <v>1</v>
      </c>
      <c r="AG897" s="354">
        <v>1</v>
      </c>
      <c r="AH897" s="354"/>
      <c r="AI897" s="354"/>
      <c r="AJ897" s="187"/>
      <c r="AK897" s="182"/>
      <c r="AL897" s="182"/>
      <c r="AM897" s="291">
        <v>22.76</v>
      </c>
      <c r="AN897" s="291">
        <v>22.89</v>
      </c>
      <c r="AO897" s="291">
        <v>12.39</v>
      </c>
      <c r="AP897" s="291">
        <v>0</v>
      </c>
      <c r="AQ897" s="291">
        <v>0</v>
      </c>
      <c r="AR897" s="282"/>
      <c r="AS897" s="280"/>
      <c r="AT897" s="280"/>
      <c r="AU897" s="282">
        <v>22.76</v>
      </c>
      <c r="AV897" s="282">
        <v>22.89</v>
      </c>
      <c r="AW897" s="282">
        <v>12.39</v>
      </c>
      <c r="AX897" s="282">
        <v>0</v>
      </c>
      <c r="AY897" s="282">
        <v>0</v>
      </c>
      <c r="AZ897" s="187"/>
      <c r="BA897" s="182"/>
    </row>
    <row r="898" spans="1:53" s="188" customFormat="1" x14ac:dyDescent="0.2">
      <c r="A898" s="182"/>
      <c r="B898" s="185" t="s">
        <v>202</v>
      </c>
      <c r="C898" s="185"/>
      <c r="D898" s="186" t="s">
        <v>203</v>
      </c>
      <c r="E898" s="338">
        <v>1488</v>
      </c>
      <c r="F898" s="338">
        <v>863</v>
      </c>
      <c r="G898" s="338">
        <v>601</v>
      </c>
      <c r="H898" s="338">
        <v>489</v>
      </c>
      <c r="I898" s="338">
        <v>775</v>
      </c>
      <c r="J898" s="185"/>
      <c r="K898" s="182"/>
      <c r="L898" s="182"/>
      <c r="M898" s="245">
        <v>212778.46</v>
      </c>
      <c r="N898" s="245">
        <v>90571.27</v>
      </c>
      <c r="O898" s="245">
        <v>52966.57</v>
      </c>
      <c r="P898" s="245">
        <v>55427.35</v>
      </c>
      <c r="Q898" s="245">
        <v>260750.1</v>
      </c>
      <c r="R898" s="185"/>
      <c r="S898" s="182"/>
      <c r="T898" s="182"/>
      <c r="U898" s="245">
        <v>127.259844497608</v>
      </c>
      <c r="V898" s="245">
        <v>55.327593158216303</v>
      </c>
      <c r="W898" s="245">
        <v>32.4152815177479</v>
      </c>
      <c r="X898" s="245">
        <v>34.8161746231156</v>
      </c>
      <c r="Y898" s="245">
        <v>140.79379049676001</v>
      </c>
      <c r="Z898" s="185"/>
      <c r="AA898" s="182"/>
      <c r="AB898" s="185" t="s">
        <v>653</v>
      </c>
      <c r="AC898" s="185"/>
      <c r="AD898" s="186" t="s">
        <v>211</v>
      </c>
      <c r="AE898" s="354">
        <v>81</v>
      </c>
      <c r="AF898" s="354">
        <v>40</v>
      </c>
      <c r="AG898" s="354">
        <v>24</v>
      </c>
      <c r="AH898" s="354">
        <v>16</v>
      </c>
      <c r="AI898" s="354">
        <v>9</v>
      </c>
      <c r="AJ898" s="187"/>
      <c r="AK898" s="182"/>
      <c r="AL898" s="182"/>
      <c r="AM898" s="291">
        <v>19028.25</v>
      </c>
      <c r="AN898" s="291">
        <v>3816.73</v>
      </c>
      <c r="AO898" s="291">
        <v>2748.85</v>
      </c>
      <c r="AP898" s="291">
        <v>1301.83</v>
      </c>
      <c r="AQ898" s="291">
        <v>6438.38</v>
      </c>
      <c r="AR898" s="282"/>
      <c r="AS898" s="280"/>
      <c r="AT898" s="280"/>
      <c r="AU898" s="282">
        <v>234.916666666667</v>
      </c>
      <c r="AV898" s="282">
        <v>48.313037974683603</v>
      </c>
      <c r="AW898" s="282">
        <v>34.795569620253197</v>
      </c>
      <c r="AX898" s="282">
        <v>16.906883116883101</v>
      </c>
      <c r="AY898" s="282">
        <v>81.498481012658203</v>
      </c>
      <c r="AZ898" s="187"/>
      <c r="BA898" s="182"/>
    </row>
    <row r="899" spans="1:53" s="188" customFormat="1" x14ac:dyDescent="0.2">
      <c r="A899" s="182"/>
      <c r="B899" s="185" t="s">
        <v>204</v>
      </c>
      <c r="C899" s="185"/>
      <c r="D899" s="186" t="s">
        <v>97</v>
      </c>
      <c r="E899" s="338">
        <v>74</v>
      </c>
      <c r="F899" s="338">
        <v>17</v>
      </c>
      <c r="G899" s="338">
        <v>4</v>
      </c>
      <c r="H899" s="338">
        <v>7</v>
      </c>
      <c r="I899" s="338">
        <v>11</v>
      </c>
      <c r="J899" s="185"/>
      <c r="K899" s="182"/>
      <c r="L899" s="182"/>
      <c r="M899" s="245">
        <v>21665.53</v>
      </c>
      <c r="N899" s="245">
        <v>3179.14</v>
      </c>
      <c r="O899" s="245">
        <v>456.11</v>
      </c>
      <c r="P899" s="245">
        <v>666.53</v>
      </c>
      <c r="Q899" s="245">
        <v>3193.92</v>
      </c>
      <c r="R899" s="185"/>
      <c r="S899" s="182"/>
      <c r="T899" s="182"/>
      <c r="U899" s="245">
        <v>270.81912499999999</v>
      </c>
      <c r="V899" s="245">
        <v>42.961351351351396</v>
      </c>
      <c r="W899" s="245">
        <v>6.0014473684210499</v>
      </c>
      <c r="X899" s="245">
        <v>8.6562337662337701</v>
      </c>
      <c r="Y899" s="245">
        <v>39.4311111111111</v>
      </c>
      <c r="Z899" s="185"/>
      <c r="AA899" s="182"/>
      <c r="AB899" s="185" t="s">
        <v>653</v>
      </c>
      <c r="AC899" s="185"/>
      <c r="AD899" s="186" t="s">
        <v>77</v>
      </c>
      <c r="AE899" s="354">
        <v>77</v>
      </c>
      <c r="AF899" s="354">
        <v>28</v>
      </c>
      <c r="AG899" s="354">
        <v>16</v>
      </c>
      <c r="AH899" s="354">
        <v>13</v>
      </c>
      <c r="AI899" s="354">
        <v>9</v>
      </c>
      <c r="AJ899" s="187"/>
      <c r="AK899" s="182"/>
      <c r="AL899" s="182"/>
      <c r="AM899" s="291">
        <v>39275.129999999997</v>
      </c>
      <c r="AN899" s="291">
        <v>15950.7</v>
      </c>
      <c r="AO899" s="291">
        <v>3617.98</v>
      </c>
      <c r="AP899" s="291">
        <v>3055.8</v>
      </c>
      <c r="AQ899" s="291">
        <v>59813.66</v>
      </c>
      <c r="AR899" s="282"/>
      <c r="AS899" s="280"/>
      <c r="AT899" s="280"/>
      <c r="AU899" s="282">
        <v>490.93912499999999</v>
      </c>
      <c r="AV899" s="282">
        <v>218.50273972602699</v>
      </c>
      <c r="AW899" s="282">
        <v>48.239733333333298</v>
      </c>
      <c r="AX899" s="282">
        <v>42.441666666666698</v>
      </c>
      <c r="AY899" s="282">
        <v>787.02184210526298</v>
      </c>
      <c r="AZ899" s="187"/>
      <c r="BA899" s="182"/>
    </row>
    <row r="900" spans="1:53" s="188" customFormat="1" x14ac:dyDescent="0.2">
      <c r="A900" s="182"/>
      <c r="B900" s="185" t="s">
        <v>207</v>
      </c>
      <c r="C900" s="185"/>
      <c r="D900" s="186" t="s">
        <v>64</v>
      </c>
      <c r="E900" s="338">
        <v>224</v>
      </c>
      <c r="F900" s="338">
        <v>83</v>
      </c>
      <c r="G900" s="338">
        <v>56</v>
      </c>
      <c r="H900" s="338">
        <v>39</v>
      </c>
      <c r="I900" s="338">
        <v>50</v>
      </c>
      <c r="J900" s="185"/>
      <c r="K900" s="182"/>
      <c r="L900" s="182"/>
      <c r="M900" s="245">
        <v>31087.119999999999</v>
      </c>
      <c r="N900" s="245">
        <v>23434.49</v>
      </c>
      <c r="O900" s="245">
        <v>2201.6</v>
      </c>
      <c r="P900" s="245">
        <v>1344.97</v>
      </c>
      <c r="Q900" s="245">
        <v>8548.09</v>
      </c>
      <c r="R900" s="185"/>
      <c r="S900" s="182"/>
      <c r="T900" s="182"/>
      <c r="U900" s="245">
        <v>132.85094017093999</v>
      </c>
      <c r="V900" s="245">
        <v>103.69243362831899</v>
      </c>
      <c r="W900" s="245">
        <v>9.6139737991266294</v>
      </c>
      <c r="X900" s="245">
        <v>6.1414155251141498</v>
      </c>
      <c r="Y900" s="245">
        <v>37.491622807017499</v>
      </c>
      <c r="Z900" s="185"/>
      <c r="AA900" s="182"/>
      <c r="AB900" s="185" t="s">
        <v>247</v>
      </c>
      <c r="AC900" s="185"/>
      <c r="AD900" s="186" t="s">
        <v>211</v>
      </c>
      <c r="AE900" s="354">
        <v>1</v>
      </c>
      <c r="AF900" s="354"/>
      <c r="AG900" s="354"/>
      <c r="AH900" s="354"/>
      <c r="AI900" s="354"/>
      <c r="AJ900" s="187"/>
      <c r="AK900" s="182"/>
      <c r="AL900" s="182"/>
      <c r="AM900" s="291">
        <v>126.96</v>
      </c>
      <c r="AN900" s="291">
        <v>0</v>
      </c>
      <c r="AO900" s="291">
        <v>0</v>
      </c>
      <c r="AP900" s="291">
        <v>0</v>
      </c>
      <c r="AQ900" s="291">
        <v>0</v>
      </c>
      <c r="AR900" s="282"/>
      <c r="AS900" s="280"/>
      <c r="AT900" s="280"/>
      <c r="AU900" s="282">
        <v>126.96</v>
      </c>
      <c r="AV900" s="282">
        <v>0</v>
      </c>
      <c r="AW900" s="282">
        <v>0</v>
      </c>
      <c r="AX900" s="282">
        <v>0</v>
      </c>
      <c r="AY900" s="282">
        <v>0</v>
      </c>
      <c r="AZ900" s="187"/>
      <c r="BA900" s="182"/>
    </row>
    <row r="901" spans="1:53" s="188" customFormat="1" ht="13.5" thickBot="1" x14ac:dyDescent="0.25">
      <c r="A901" s="182"/>
      <c r="B901" s="189" t="s">
        <v>208</v>
      </c>
      <c r="C901" s="189"/>
      <c r="D901" s="190" t="s">
        <v>179</v>
      </c>
      <c r="E901" s="339">
        <v>305</v>
      </c>
      <c r="F901" s="339">
        <v>158</v>
      </c>
      <c r="G901" s="339">
        <v>98</v>
      </c>
      <c r="H901" s="339">
        <v>59</v>
      </c>
      <c r="I901" s="339">
        <v>83</v>
      </c>
      <c r="J901" s="189"/>
      <c r="K901" s="182"/>
      <c r="L901" s="182"/>
      <c r="M901" s="348">
        <v>67599.81</v>
      </c>
      <c r="N901" s="245">
        <v>22965.86</v>
      </c>
      <c r="O901" s="245">
        <v>8595.11</v>
      </c>
      <c r="P901" s="245">
        <v>5059.93</v>
      </c>
      <c r="Q901" s="245">
        <v>26392.15</v>
      </c>
      <c r="R901" s="185"/>
      <c r="S901" s="182"/>
      <c r="T901" s="182"/>
      <c r="U901" s="273">
        <v>204.84790909090901</v>
      </c>
      <c r="V901" s="273">
        <v>69.805045592705198</v>
      </c>
      <c r="W901" s="273">
        <v>26.5281172839506</v>
      </c>
      <c r="X901" s="273">
        <v>15.9619242902208</v>
      </c>
      <c r="Y901" s="273">
        <v>79.018413173652704</v>
      </c>
      <c r="Z901" s="191"/>
      <c r="AA901" s="182"/>
      <c r="AB901" s="189" t="s">
        <v>248</v>
      </c>
      <c r="AC901" s="189"/>
      <c r="AD901" s="190" t="s">
        <v>77</v>
      </c>
      <c r="AE901" s="355">
        <v>2</v>
      </c>
      <c r="AF901" s="355">
        <v>2</v>
      </c>
      <c r="AG901" s="355">
        <v>2</v>
      </c>
      <c r="AH901" s="355">
        <v>2</v>
      </c>
      <c r="AI901" s="355">
        <v>1</v>
      </c>
      <c r="AJ901" s="192"/>
      <c r="AK901" s="182"/>
      <c r="AL901" s="182"/>
      <c r="AM901" s="292">
        <v>169.69</v>
      </c>
      <c r="AN901" s="293">
        <v>214.22</v>
      </c>
      <c r="AO901" s="293">
        <v>222.78</v>
      </c>
      <c r="AP901" s="293">
        <v>91.23</v>
      </c>
      <c r="AQ901" s="293">
        <v>783.19</v>
      </c>
      <c r="AR901" s="284"/>
      <c r="AS901" s="280"/>
      <c r="AT901" s="280"/>
      <c r="AU901" s="283">
        <v>84.844999999999999</v>
      </c>
      <c r="AV901" s="284">
        <v>107.11</v>
      </c>
      <c r="AW901" s="284">
        <v>111.39</v>
      </c>
      <c r="AX901" s="284">
        <v>45.615000000000002</v>
      </c>
      <c r="AY901" s="284">
        <v>391.59500000000003</v>
      </c>
      <c r="AZ901" s="192"/>
      <c r="BA901" s="182"/>
    </row>
    <row r="902" spans="1:53" s="188" customFormat="1" x14ac:dyDescent="0.2">
      <c r="A902" s="182"/>
      <c r="B902" s="185" t="s">
        <v>209</v>
      </c>
      <c r="C902" s="185"/>
      <c r="D902" s="186" t="s">
        <v>210</v>
      </c>
      <c r="E902" s="338">
        <v>62</v>
      </c>
      <c r="F902" s="338">
        <v>31</v>
      </c>
      <c r="G902" s="338">
        <v>22</v>
      </c>
      <c r="H902" s="338">
        <v>14</v>
      </c>
      <c r="I902" s="338">
        <v>17</v>
      </c>
      <c r="J902" s="185"/>
      <c r="K902" s="182"/>
      <c r="L902" s="182"/>
      <c r="M902" s="245">
        <v>12800.51</v>
      </c>
      <c r="N902" s="245">
        <v>4555.7700000000004</v>
      </c>
      <c r="O902" s="245">
        <v>3665.83</v>
      </c>
      <c r="P902" s="245">
        <v>3489.91</v>
      </c>
      <c r="Q902" s="245">
        <v>5887.04</v>
      </c>
      <c r="R902" s="185"/>
      <c r="S902" s="182"/>
      <c r="T902" s="182"/>
      <c r="U902" s="245">
        <v>185.514637681159</v>
      </c>
      <c r="V902" s="245">
        <v>69.0268181818182</v>
      </c>
      <c r="W902" s="245">
        <v>54.713880597014899</v>
      </c>
      <c r="X902" s="245">
        <v>53.690923076923099</v>
      </c>
      <c r="Y902" s="245">
        <v>89.197575757575805</v>
      </c>
      <c r="Z902" s="185"/>
      <c r="AA902" s="182"/>
      <c r="AB902" s="185" t="s">
        <v>249</v>
      </c>
      <c r="AC902" s="185"/>
      <c r="AD902" s="186" t="s">
        <v>127</v>
      </c>
      <c r="AE902" s="354">
        <v>5</v>
      </c>
      <c r="AF902" s="354">
        <v>3</v>
      </c>
      <c r="AG902" s="354">
        <v>3</v>
      </c>
      <c r="AH902" s="354">
        <v>3</v>
      </c>
      <c r="AI902" s="354">
        <v>3</v>
      </c>
      <c r="AJ902" s="187"/>
      <c r="AK902" s="182"/>
      <c r="AL902" s="182"/>
      <c r="AM902" s="291">
        <v>175.57</v>
      </c>
      <c r="AN902" s="291">
        <v>66.05</v>
      </c>
      <c r="AO902" s="291">
        <v>69.569999999999993</v>
      </c>
      <c r="AP902" s="291">
        <v>54.2</v>
      </c>
      <c r="AQ902" s="291">
        <v>740.29</v>
      </c>
      <c r="AR902" s="282"/>
      <c r="AS902" s="280"/>
      <c r="AT902" s="280"/>
      <c r="AU902" s="282">
        <v>35.113999999999997</v>
      </c>
      <c r="AV902" s="282">
        <v>13.21</v>
      </c>
      <c r="AW902" s="282">
        <v>13.914</v>
      </c>
      <c r="AX902" s="282">
        <v>10.84</v>
      </c>
      <c r="AY902" s="282">
        <v>148.05799999999999</v>
      </c>
      <c r="AZ902" s="187"/>
      <c r="BA902" s="182"/>
    </row>
    <row r="903" spans="1:53" s="188" customFormat="1" x14ac:dyDescent="0.2">
      <c r="A903" s="182"/>
      <c r="B903" s="185" t="s">
        <v>213</v>
      </c>
      <c r="C903" s="185"/>
      <c r="D903" s="186" t="s">
        <v>127</v>
      </c>
      <c r="E903" s="338">
        <v>42</v>
      </c>
      <c r="F903" s="338">
        <v>19</v>
      </c>
      <c r="G903" s="338">
        <v>9</v>
      </c>
      <c r="H903" s="338">
        <v>9</v>
      </c>
      <c r="I903" s="338">
        <v>9</v>
      </c>
      <c r="J903" s="185"/>
      <c r="K903" s="182"/>
      <c r="L903" s="182"/>
      <c r="M903" s="245">
        <v>8451.94</v>
      </c>
      <c r="N903" s="245">
        <v>1942.77</v>
      </c>
      <c r="O903" s="245">
        <v>604.28</v>
      </c>
      <c r="P903" s="245">
        <v>633.72</v>
      </c>
      <c r="Q903" s="245">
        <v>11544.56</v>
      </c>
      <c r="R903" s="185"/>
      <c r="S903" s="182"/>
      <c r="T903" s="182"/>
      <c r="U903" s="245">
        <v>179.82851063829801</v>
      </c>
      <c r="V903" s="245">
        <v>41.3355319148936</v>
      </c>
      <c r="W903" s="245">
        <v>13.1365217391304</v>
      </c>
      <c r="X903" s="245">
        <v>13.7765217391304</v>
      </c>
      <c r="Y903" s="245">
        <v>256.54577777777803</v>
      </c>
      <c r="Z903" s="185"/>
      <c r="AA903" s="182"/>
      <c r="AB903" s="185" t="s">
        <v>251</v>
      </c>
      <c r="AC903" s="185"/>
      <c r="AD903" s="186" t="s">
        <v>79</v>
      </c>
      <c r="AE903" s="354">
        <v>14</v>
      </c>
      <c r="AF903" s="354">
        <v>5</v>
      </c>
      <c r="AG903" s="354">
        <v>5</v>
      </c>
      <c r="AH903" s="354">
        <v>5</v>
      </c>
      <c r="AI903" s="354">
        <v>5</v>
      </c>
      <c r="AJ903" s="187"/>
      <c r="AK903" s="182"/>
      <c r="AL903" s="182"/>
      <c r="AM903" s="291">
        <v>21063.23</v>
      </c>
      <c r="AN903" s="291">
        <v>198.73</v>
      </c>
      <c r="AO903" s="291">
        <v>284.55</v>
      </c>
      <c r="AP903" s="291">
        <v>419.24</v>
      </c>
      <c r="AQ903" s="291">
        <v>555.16999999999996</v>
      </c>
      <c r="AR903" s="282"/>
      <c r="AS903" s="280"/>
      <c r="AT903" s="280"/>
      <c r="AU903" s="282">
        <v>1316.451875</v>
      </c>
      <c r="AV903" s="282">
        <v>14.195</v>
      </c>
      <c r="AW903" s="282">
        <v>20.324999999999999</v>
      </c>
      <c r="AX903" s="282">
        <v>29.945714285714299</v>
      </c>
      <c r="AY903" s="282">
        <v>39.655000000000001</v>
      </c>
      <c r="AZ903" s="187"/>
      <c r="BA903" s="182"/>
    </row>
    <row r="904" spans="1:53" s="188" customFormat="1" x14ac:dyDescent="0.2">
      <c r="A904" s="182"/>
      <c r="B904" s="185" t="s">
        <v>703</v>
      </c>
      <c r="C904" s="185"/>
      <c r="D904" s="186" t="s">
        <v>107</v>
      </c>
      <c r="E904" s="338">
        <v>1</v>
      </c>
      <c r="F904" s="338">
        <v>1</v>
      </c>
      <c r="G904" s="338">
        <v>1</v>
      </c>
      <c r="H904" s="338"/>
      <c r="I904" s="338"/>
      <c r="J904" s="185"/>
      <c r="K904" s="182"/>
      <c r="L904" s="182"/>
      <c r="M904" s="245">
        <v>149.12</v>
      </c>
      <c r="N904" s="245">
        <v>100.87</v>
      </c>
      <c r="O904" s="245">
        <v>94.18</v>
      </c>
      <c r="P904" s="245">
        <v>0</v>
      </c>
      <c r="Q904" s="245">
        <v>0</v>
      </c>
      <c r="R904" s="185"/>
      <c r="S904" s="182"/>
      <c r="T904" s="182"/>
      <c r="U904" s="245">
        <v>149.12</v>
      </c>
      <c r="V904" s="245">
        <v>100.87</v>
      </c>
      <c r="W904" s="245">
        <v>94.18</v>
      </c>
      <c r="X904" s="245">
        <v>0</v>
      </c>
      <c r="Y904" s="245">
        <v>0</v>
      </c>
      <c r="Z904" s="185"/>
      <c r="AA904" s="182"/>
      <c r="AB904" s="185" t="s">
        <v>252</v>
      </c>
      <c r="AC904" s="185"/>
      <c r="AD904" s="186" t="s">
        <v>145</v>
      </c>
      <c r="AE904" s="354">
        <v>1</v>
      </c>
      <c r="AF904" s="354"/>
      <c r="AG904" s="354"/>
      <c r="AH904" s="354"/>
      <c r="AI904" s="354"/>
      <c r="AJ904" s="187"/>
      <c r="AK904" s="182"/>
      <c r="AL904" s="182"/>
      <c r="AM904" s="291">
        <v>19.100000000000001</v>
      </c>
      <c r="AN904" s="291">
        <v>0</v>
      </c>
      <c r="AO904" s="291">
        <v>0</v>
      </c>
      <c r="AP904" s="291">
        <v>0</v>
      </c>
      <c r="AQ904" s="291">
        <v>0</v>
      </c>
      <c r="AR904" s="282"/>
      <c r="AS904" s="280"/>
      <c r="AT904" s="280"/>
      <c r="AU904" s="282">
        <v>19.100000000000001</v>
      </c>
      <c r="AV904" s="282">
        <v>0</v>
      </c>
      <c r="AW904" s="282">
        <v>0</v>
      </c>
      <c r="AX904" s="282">
        <v>0</v>
      </c>
      <c r="AY904" s="282">
        <v>0</v>
      </c>
      <c r="AZ904" s="187"/>
      <c r="BA904" s="182"/>
    </row>
    <row r="905" spans="1:53" s="188" customFormat="1" x14ac:dyDescent="0.2">
      <c r="A905" s="182"/>
      <c r="B905" s="185" t="s">
        <v>215</v>
      </c>
      <c r="C905" s="185"/>
      <c r="D905" s="186" t="s">
        <v>70</v>
      </c>
      <c r="E905" s="338">
        <v>12</v>
      </c>
      <c r="F905" s="338">
        <v>2</v>
      </c>
      <c r="G905" s="338">
        <v>1</v>
      </c>
      <c r="H905" s="338">
        <v>2</v>
      </c>
      <c r="I905" s="338">
        <v>1</v>
      </c>
      <c r="J905" s="185"/>
      <c r="K905" s="182"/>
      <c r="L905" s="182"/>
      <c r="M905" s="245">
        <v>1149.8800000000001</v>
      </c>
      <c r="N905" s="245">
        <v>216.09</v>
      </c>
      <c r="O905" s="245">
        <v>45.03</v>
      </c>
      <c r="P905" s="245">
        <v>38.770000000000003</v>
      </c>
      <c r="Q905" s="245">
        <v>11.71</v>
      </c>
      <c r="R905" s="185"/>
      <c r="S905" s="182"/>
      <c r="T905" s="182"/>
      <c r="U905" s="245">
        <v>95.823333333333395</v>
      </c>
      <c r="V905" s="245">
        <v>18.0075</v>
      </c>
      <c r="W905" s="245">
        <v>3.7524999999999999</v>
      </c>
      <c r="X905" s="245">
        <v>3.2308333333333299</v>
      </c>
      <c r="Y905" s="245">
        <v>0.975833333333333</v>
      </c>
      <c r="Z905" s="185"/>
      <c r="AA905" s="182"/>
      <c r="AB905" s="185" t="s">
        <v>252</v>
      </c>
      <c r="AC905" s="185"/>
      <c r="AD905" s="186" t="s">
        <v>70</v>
      </c>
      <c r="AE905" s="354">
        <v>84</v>
      </c>
      <c r="AF905" s="354">
        <v>35</v>
      </c>
      <c r="AG905" s="354">
        <v>23</v>
      </c>
      <c r="AH905" s="354">
        <v>19</v>
      </c>
      <c r="AI905" s="354">
        <v>19</v>
      </c>
      <c r="AJ905" s="187"/>
      <c r="AK905" s="182"/>
      <c r="AL905" s="182"/>
      <c r="AM905" s="291">
        <v>23423.45</v>
      </c>
      <c r="AN905" s="291">
        <v>6417.6</v>
      </c>
      <c r="AO905" s="291">
        <v>3747.86</v>
      </c>
      <c r="AP905" s="291">
        <v>3710.45</v>
      </c>
      <c r="AQ905" s="291">
        <v>10139.75</v>
      </c>
      <c r="AR905" s="282"/>
      <c r="AS905" s="280"/>
      <c r="AT905" s="280"/>
      <c r="AU905" s="282">
        <v>263.18483146067399</v>
      </c>
      <c r="AV905" s="282">
        <v>72.927272727272694</v>
      </c>
      <c r="AW905" s="282">
        <v>42.5893181818182</v>
      </c>
      <c r="AX905" s="282">
        <v>42.648850574712597</v>
      </c>
      <c r="AY905" s="282">
        <v>119.291176470588</v>
      </c>
      <c r="AZ905" s="187"/>
      <c r="BA905" s="182"/>
    </row>
    <row r="906" spans="1:53" s="188" customFormat="1" x14ac:dyDescent="0.2">
      <c r="A906" s="182"/>
      <c r="B906" s="185" t="s">
        <v>216</v>
      </c>
      <c r="C906" s="185"/>
      <c r="D906" s="186" t="s">
        <v>147</v>
      </c>
      <c r="E906" s="338">
        <v>9</v>
      </c>
      <c r="F906" s="338">
        <v>29</v>
      </c>
      <c r="G906" s="338">
        <v>3</v>
      </c>
      <c r="H906" s="338">
        <v>15</v>
      </c>
      <c r="I906" s="338">
        <v>17</v>
      </c>
      <c r="J906" s="185"/>
      <c r="K906" s="182"/>
      <c r="L906" s="182"/>
      <c r="M906" s="245">
        <v>428.19</v>
      </c>
      <c r="N906" s="245">
        <v>4727.1000000000004</v>
      </c>
      <c r="O906" s="245">
        <v>930.47</v>
      </c>
      <c r="P906" s="245">
        <v>2809.62</v>
      </c>
      <c r="Q906" s="245">
        <v>7235.56</v>
      </c>
      <c r="R906" s="185"/>
      <c r="S906" s="182"/>
      <c r="T906" s="182"/>
      <c r="U906" s="245">
        <v>38.926363636363597</v>
      </c>
      <c r="V906" s="245">
        <v>131.308333333333</v>
      </c>
      <c r="W906" s="245">
        <v>31.0156666666667</v>
      </c>
      <c r="X906" s="245">
        <v>85.14</v>
      </c>
      <c r="Y906" s="245">
        <v>219.25939393939399</v>
      </c>
      <c r="Z906" s="185"/>
      <c r="AA906" s="182"/>
      <c r="AB906" s="185" t="s">
        <v>255</v>
      </c>
      <c r="AC906" s="185"/>
      <c r="AD906" s="186" t="s">
        <v>256</v>
      </c>
      <c r="AE906" s="354">
        <v>20</v>
      </c>
      <c r="AF906" s="354">
        <v>14</v>
      </c>
      <c r="AG906" s="354">
        <v>12</v>
      </c>
      <c r="AH906" s="354">
        <v>11</v>
      </c>
      <c r="AI906" s="354">
        <v>9</v>
      </c>
      <c r="AJ906" s="187"/>
      <c r="AK906" s="182"/>
      <c r="AL906" s="182"/>
      <c r="AM906" s="291">
        <v>3267.3</v>
      </c>
      <c r="AN906" s="291">
        <v>1101.5</v>
      </c>
      <c r="AO906" s="291">
        <v>560.5</v>
      </c>
      <c r="AP906" s="291">
        <v>523.23</v>
      </c>
      <c r="AQ906" s="291">
        <v>4131.67</v>
      </c>
      <c r="AR906" s="282"/>
      <c r="AS906" s="280"/>
      <c r="AT906" s="280"/>
      <c r="AU906" s="282">
        <v>163.36500000000001</v>
      </c>
      <c r="AV906" s="282">
        <v>57.973684210526301</v>
      </c>
      <c r="AW906" s="282">
        <v>28.024999999999999</v>
      </c>
      <c r="AX906" s="282">
        <v>27.538421052631598</v>
      </c>
      <c r="AY906" s="282">
        <v>217.45631578947399</v>
      </c>
      <c r="AZ906" s="187"/>
      <c r="BA906" s="182"/>
    </row>
    <row r="907" spans="1:53" s="188" customFormat="1" x14ac:dyDescent="0.2">
      <c r="A907" s="182"/>
      <c r="B907" s="185" t="s">
        <v>217</v>
      </c>
      <c r="C907" s="185"/>
      <c r="D907" s="186" t="s">
        <v>145</v>
      </c>
      <c r="E907" s="338">
        <v>1</v>
      </c>
      <c r="F907" s="338"/>
      <c r="G907" s="338"/>
      <c r="H907" s="338"/>
      <c r="I907" s="338"/>
      <c r="J907" s="185"/>
      <c r="K907" s="182"/>
      <c r="L907" s="182"/>
      <c r="M907" s="245">
        <v>202.53</v>
      </c>
      <c r="N907" s="245">
        <v>0</v>
      </c>
      <c r="O907" s="245">
        <v>0</v>
      </c>
      <c r="P907" s="245">
        <v>0</v>
      </c>
      <c r="Q907" s="245">
        <v>0</v>
      </c>
      <c r="R907" s="185"/>
      <c r="S907" s="182"/>
      <c r="T907" s="182"/>
      <c r="U907" s="245">
        <v>202.53</v>
      </c>
      <c r="V907" s="245">
        <v>0</v>
      </c>
      <c r="W907" s="245">
        <v>0</v>
      </c>
      <c r="X907" s="245">
        <v>0</v>
      </c>
      <c r="Y907" s="245">
        <v>0</v>
      </c>
      <c r="Z907" s="185"/>
      <c r="AA907" s="182"/>
      <c r="AB907" s="185" t="s">
        <v>260</v>
      </c>
      <c r="AC907" s="185"/>
      <c r="AD907" s="186" t="s">
        <v>77</v>
      </c>
      <c r="AE907" s="354">
        <v>4</v>
      </c>
      <c r="AF907" s="354">
        <v>2</v>
      </c>
      <c r="AG907" s="354">
        <v>1</v>
      </c>
      <c r="AH907" s="354"/>
      <c r="AI907" s="354"/>
      <c r="AJ907" s="187"/>
      <c r="AK907" s="182"/>
      <c r="AL907" s="182"/>
      <c r="AM907" s="291">
        <v>355.36</v>
      </c>
      <c r="AN907" s="291">
        <v>55.38</v>
      </c>
      <c r="AO907" s="291">
        <v>13.96</v>
      </c>
      <c r="AP907" s="291">
        <v>0</v>
      </c>
      <c r="AQ907" s="291">
        <v>0</v>
      </c>
      <c r="AR907" s="282"/>
      <c r="AS907" s="280"/>
      <c r="AT907" s="280"/>
      <c r="AU907" s="282">
        <v>88.84</v>
      </c>
      <c r="AV907" s="282">
        <v>18.46</v>
      </c>
      <c r="AW907" s="282">
        <v>3.49</v>
      </c>
      <c r="AX907" s="282">
        <v>0</v>
      </c>
      <c r="AY907" s="282">
        <v>0</v>
      </c>
      <c r="AZ907" s="187"/>
      <c r="BA907" s="182"/>
    </row>
    <row r="908" spans="1:53" s="188" customFormat="1" x14ac:dyDescent="0.2">
      <c r="A908" s="182"/>
      <c r="B908" s="185" t="s">
        <v>217</v>
      </c>
      <c r="C908" s="185"/>
      <c r="D908" s="186" t="s">
        <v>218</v>
      </c>
      <c r="E908" s="338">
        <v>50</v>
      </c>
      <c r="F908" s="338">
        <v>31</v>
      </c>
      <c r="G908" s="338">
        <v>19</v>
      </c>
      <c r="H908" s="338">
        <v>14</v>
      </c>
      <c r="I908" s="338">
        <v>18</v>
      </c>
      <c r="J908" s="185"/>
      <c r="K908" s="182"/>
      <c r="L908" s="182"/>
      <c r="M908" s="245">
        <v>11073.8</v>
      </c>
      <c r="N908" s="245">
        <v>5738.7</v>
      </c>
      <c r="O908" s="245">
        <v>2325.9499999999998</v>
      </c>
      <c r="P908" s="245">
        <v>2668.89</v>
      </c>
      <c r="Q908" s="245">
        <v>5412.59</v>
      </c>
      <c r="R908" s="185"/>
      <c r="S908" s="182"/>
      <c r="T908" s="182"/>
      <c r="U908" s="245">
        <v>197.74642857142899</v>
      </c>
      <c r="V908" s="245">
        <v>108.277358490566</v>
      </c>
      <c r="W908" s="245">
        <v>41.534821428571398</v>
      </c>
      <c r="X908" s="245">
        <v>48.5252727272727</v>
      </c>
      <c r="Y908" s="245">
        <v>93.320517241379306</v>
      </c>
      <c r="Z908" s="185"/>
      <c r="AA908" s="182"/>
      <c r="AB908" s="185" t="s">
        <v>260</v>
      </c>
      <c r="AC908" s="185"/>
      <c r="AD908" s="186" t="s">
        <v>120</v>
      </c>
      <c r="AE908" s="354">
        <v>1</v>
      </c>
      <c r="AF908" s="354">
        <v>1</v>
      </c>
      <c r="AG908" s="354">
        <v>1</v>
      </c>
      <c r="AH908" s="354">
        <v>1</v>
      </c>
      <c r="AI908" s="354">
        <v>1</v>
      </c>
      <c r="AJ908" s="187"/>
      <c r="AK908" s="182"/>
      <c r="AL908" s="182"/>
      <c r="AM908" s="291">
        <v>20.52</v>
      </c>
      <c r="AN908" s="291">
        <v>22.9</v>
      </c>
      <c r="AO908" s="291">
        <v>23.05</v>
      </c>
      <c r="AP908" s="291">
        <v>13</v>
      </c>
      <c r="AQ908" s="291">
        <v>230</v>
      </c>
      <c r="AR908" s="282"/>
      <c r="AS908" s="280"/>
      <c r="AT908" s="280"/>
      <c r="AU908" s="282">
        <v>20.52</v>
      </c>
      <c r="AV908" s="282">
        <v>22.9</v>
      </c>
      <c r="AW908" s="282">
        <v>23.05</v>
      </c>
      <c r="AX908" s="282">
        <v>13</v>
      </c>
      <c r="AY908" s="282">
        <v>230</v>
      </c>
      <c r="AZ908" s="187"/>
      <c r="BA908" s="182"/>
    </row>
    <row r="909" spans="1:53" s="188" customFormat="1" x14ac:dyDescent="0.2">
      <c r="A909" s="182"/>
      <c r="B909" s="185" t="s">
        <v>220</v>
      </c>
      <c r="C909" s="185"/>
      <c r="D909" s="186" t="s">
        <v>170</v>
      </c>
      <c r="E909" s="338">
        <v>134</v>
      </c>
      <c r="F909" s="338">
        <v>61</v>
      </c>
      <c r="G909" s="338">
        <v>42</v>
      </c>
      <c r="H909" s="338">
        <v>33</v>
      </c>
      <c r="I909" s="338">
        <v>44</v>
      </c>
      <c r="J909" s="185"/>
      <c r="K909" s="182"/>
      <c r="L909" s="182"/>
      <c r="M909" s="245">
        <v>27366.99</v>
      </c>
      <c r="N909" s="245">
        <v>7212.91</v>
      </c>
      <c r="O909" s="245">
        <v>4473.16</v>
      </c>
      <c r="P909" s="245">
        <v>3755.69</v>
      </c>
      <c r="Q909" s="245">
        <v>12352.57</v>
      </c>
      <c r="R909" s="185"/>
      <c r="S909" s="182"/>
      <c r="T909" s="182"/>
      <c r="U909" s="245">
        <v>184.912094594595</v>
      </c>
      <c r="V909" s="245">
        <v>52.267463768115903</v>
      </c>
      <c r="W909" s="245">
        <v>32.414202898550698</v>
      </c>
      <c r="X909" s="245">
        <v>27.215144927536201</v>
      </c>
      <c r="Y909" s="245">
        <v>82.903154362416103</v>
      </c>
      <c r="Z909" s="185"/>
      <c r="AA909" s="182"/>
      <c r="AB909" s="185" t="s">
        <v>261</v>
      </c>
      <c r="AC909" s="185"/>
      <c r="AD909" s="186" t="s">
        <v>73</v>
      </c>
      <c r="AE909" s="354">
        <v>54</v>
      </c>
      <c r="AF909" s="354">
        <v>34</v>
      </c>
      <c r="AG909" s="354">
        <v>23</v>
      </c>
      <c r="AH909" s="354">
        <v>16</v>
      </c>
      <c r="AI909" s="354">
        <v>15</v>
      </c>
      <c r="AJ909" s="187"/>
      <c r="AK909" s="182"/>
      <c r="AL909" s="182"/>
      <c r="AM909" s="291">
        <v>15082.04</v>
      </c>
      <c r="AN909" s="291">
        <v>1302.8399999999999</v>
      </c>
      <c r="AO909" s="291">
        <v>364.91</v>
      </c>
      <c r="AP909" s="291">
        <v>328.5</v>
      </c>
      <c r="AQ909" s="291">
        <v>2679.52</v>
      </c>
      <c r="AR909" s="282"/>
      <c r="AS909" s="280"/>
      <c r="AT909" s="280"/>
      <c r="AU909" s="282">
        <v>279.297037037037</v>
      </c>
      <c r="AV909" s="282">
        <v>23.687999999999999</v>
      </c>
      <c r="AW909" s="282">
        <v>7.2981999999999996</v>
      </c>
      <c r="AX909" s="282">
        <v>6.0833333333333304</v>
      </c>
      <c r="AY909" s="282">
        <v>49.6207407407407</v>
      </c>
      <c r="AZ909" s="187"/>
      <c r="BA909" s="182"/>
    </row>
    <row r="910" spans="1:53" s="188" customFormat="1" x14ac:dyDescent="0.2">
      <c r="A910" s="182"/>
      <c r="B910" s="185" t="s">
        <v>221</v>
      </c>
      <c r="C910" s="185"/>
      <c r="D910" s="186" t="s">
        <v>222</v>
      </c>
      <c r="E910" s="338">
        <v>19</v>
      </c>
      <c r="F910" s="338">
        <v>13</v>
      </c>
      <c r="G910" s="338">
        <v>11</v>
      </c>
      <c r="H910" s="338">
        <v>9</v>
      </c>
      <c r="I910" s="338">
        <v>8</v>
      </c>
      <c r="J910" s="185"/>
      <c r="K910" s="182"/>
      <c r="L910" s="182"/>
      <c r="M910" s="245">
        <v>2610.13</v>
      </c>
      <c r="N910" s="245">
        <v>1065.3</v>
      </c>
      <c r="O910" s="245">
        <v>1997.48</v>
      </c>
      <c r="P910" s="245">
        <v>1764.54</v>
      </c>
      <c r="Q910" s="245">
        <v>3838.82</v>
      </c>
      <c r="R910" s="185"/>
      <c r="S910" s="182"/>
      <c r="T910" s="182"/>
      <c r="U910" s="245">
        <v>108.755416666667</v>
      </c>
      <c r="V910" s="245">
        <v>46.317391304347801</v>
      </c>
      <c r="W910" s="245">
        <v>86.846956521739102</v>
      </c>
      <c r="X910" s="245">
        <v>76.719130434782599</v>
      </c>
      <c r="Y910" s="245">
        <v>153.55279999999999</v>
      </c>
      <c r="Z910" s="185"/>
      <c r="AA910" s="182"/>
      <c r="AB910" s="185" t="s">
        <v>264</v>
      </c>
      <c r="AC910" s="185"/>
      <c r="AD910" s="186" t="s">
        <v>64</v>
      </c>
      <c r="AE910" s="354">
        <v>41</v>
      </c>
      <c r="AF910" s="354">
        <v>7</v>
      </c>
      <c r="AG910" s="354">
        <v>7</v>
      </c>
      <c r="AH910" s="354">
        <v>5</v>
      </c>
      <c r="AI910" s="354">
        <v>4</v>
      </c>
      <c r="AJ910" s="187"/>
      <c r="AK910" s="182"/>
      <c r="AL910" s="182"/>
      <c r="AM910" s="291">
        <v>14522.76</v>
      </c>
      <c r="AN910" s="291">
        <v>195.54</v>
      </c>
      <c r="AO910" s="291">
        <v>74.52</v>
      </c>
      <c r="AP910" s="291">
        <v>39.11</v>
      </c>
      <c r="AQ910" s="291">
        <v>7341.21</v>
      </c>
      <c r="AR910" s="282"/>
      <c r="AS910" s="280"/>
      <c r="AT910" s="280"/>
      <c r="AU910" s="282">
        <v>345.78</v>
      </c>
      <c r="AV910" s="282">
        <v>5.0138461538461501</v>
      </c>
      <c r="AW910" s="282">
        <v>1.9107692307692301</v>
      </c>
      <c r="AX910" s="282">
        <v>1.1174285714285701</v>
      </c>
      <c r="AY910" s="282">
        <v>179.053902439024</v>
      </c>
      <c r="AZ910" s="187"/>
      <c r="BA910" s="182"/>
    </row>
    <row r="911" spans="1:53" s="188" customFormat="1" ht="13.5" thickBot="1" x14ac:dyDescent="0.25">
      <c r="A911" s="182"/>
      <c r="B911" s="189" t="s">
        <v>223</v>
      </c>
      <c r="C911" s="189"/>
      <c r="D911" s="190" t="s">
        <v>205</v>
      </c>
      <c r="E911" s="339">
        <v>94</v>
      </c>
      <c r="F911" s="339">
        <v>47</v>
      </c>
      <c r="G911" s="339">
        <v>28</v>
      </c>
      <c r="H911" s="339">
        <v>20</v>
      </c>
      <c r="I911" s="339">
        <v>21</v>
      </c>
      <c r="J911" s="189"/>
      <c r="K911" s="182"/>
      <c r="L911" s="182"/>
      <c r="M911" s="348">
        <v>12249.5</v>
      </c>
      <c r="N911" s="245">
        <v>3838.14</v>
      </c>
      <c r="O911" s="245">
        <v>1203.8699999999999</v>
      </c>
      <c r="P911" s="245">
        <v>1055.7</v>
      </c>
      <c r="Q911" s="245">
        <v>6185.78</v>
      </c>
      <c r="R911" s="185"/>
      <c r="S911" s="182"/>
      <c r="T911" s="182"/>
      <c r="U911" s="273">
        <v>122.495</v>
      </c>
      <c r="V911" s="273">
        <v>40.831276595744697</v>
      </c>
      <c r="W911" s="273">
        <v>12.807127659574499</v>
      </c>
      <c r="X911" s="273">
        <v>11.601098901098901</v>
      </c>
      <c r="Y911" s="273">
        <v>67.975604395604407</v>
      </c>
      <c r="Z911" s="191"/>
      <c r="AA911" s="182"/>
      <c r="AB911" s="189" t="s">
        <v>266</v>
      </c>
      <c r="AC911" s="189"/>
      <c r="AD911" s="190" t="s">
        <v>267</v>
      </c>
      <c r="AE911" s="355">
        <v>17</v>
      </c>
      <c r="AF911" s="355">
        <v>3</v>
      </c>
      <c r="AG911" s="355">
        <v>2</v>
      </c>
      <c r="AH911" s="355">
        <v>2</v>
      </c>
      <c r="AI911" s="355">
        <v>2</v>
      </c>
      <c r="AJ911" s="192"/>
      <c r="AK911" s="182"/>
      <c r="AL911" s="182"/>
      <c r="AM911" s="292">
        <v>1121.0899999999999</v>
      </c>
      <c r="AN911" s="293">
        <v>567.48</v>
      </c>
      <c r="AO911" s="293">
        <v>562.75</v>
      </c>
      <c r="AP911" s="293">
        <v>599.38</v>
      </c>
      <c r="AQ911" s="293">
        <v>695.9</v>
      </c>
      <c r="AR911" s="284"/>
      <c r="AS911" s="280"/>
      <c r="AT911" s="280"/>
      <c r="AU911" s="283">
        <v>65.9464705882353</v>
      </c>
      <c r="AV911" s="284">
        <v>33.381176470588201</v>
      </c>
      <c r="AW911" s="284">
        <v>37.516666666666701</v>
      </c>
      <c r="AX911" s="284">
        <v>37.46125</v>
      </c>
      <c r="AY911" s="284">
        <v>40.935294117647103</v>
      </c>
      <c r="AZ911" s="192"/>
      <c r="BA911" s="182"/>
    </row>
    <row r="912" spans="1:53" s="188" customFormat="1" x14ac:dyDescent="0.2">
      <c r="A912" s="182"/>
      <c r="B912" s="185" t="s">
        <v>651</v>
      </c>
      <c r="C912" s="185"/>
      <c r="D912" s="186" t="s">
        <v>227</v>
      </c>
      <c r="E912" s="338">
        <v>1</v>
      </c>
      <c r="F912" s="338">
        <v>1</v>
      </c>
      <c r="G912" s="338">
        <v>1</v>
      </c>
      <c r="H912" s="338">
        <v>1</v>
      </c>
      <c r="I912" s="338">
        <v>1</v>
      </c>
      <c r="J912" s="185"/>
      <c r="K912" s="182"/>
      <c r="L912" s="182"/>
      <c r="M912" s="245">
        <v>408.85</v>
      </c>
      <c r="N912" s="245">
        <v>20.2</v>
      </c>
      <c r="O912" s="245">
        <v>96.36</v>
      </c>
      <c r="P912" s="245">
        <v>112.53</v>
      </c>
      <c r="Q912" s="245">
        <v>1068.0999999999999</v>
      </c>
      <c r="R912" s="185"/>
      <c r="S912" s="182"/>
      <c r="T912" s="182"/>
      <c r="U912" s="245">
        <v>408.85</v>
      </c>
      <c r="V912" s="245">
        <v>20.2</v>
      </c>
      <c r="W912" s="245">
        <v>96.36</v>
      </c>
      <c r="X912" s="245">
        <v>112.53</v>
      </c>
      <c r="Y912" s="245">
        <v>1068.0999999999999</v>
      </c>
      <c r="Z912" s="185"/>
      <c r="AA912" s="182"/>
      <c r="AB912" s="185" t="s">
        <v>268</v>
      </c>
      <c r="AC912" s="185"/>
      <c r="AD912" s="186" t="s">
        <v>269</v>
      </c>
      <c r="AE912" s="354">
        <v>3</v>
      </c>
      <c r="AF912" s="354">
        <v>2</v>
      </c>
      <c r="AG912" s="354"/>
      <c r="AH912" s="354">
        <v>1</v>
      </c>
      <c r="AI912" s="354"/>
      <c r="AJ912" s="187"/>
      <c r="AK912" s="182"/>
      <c r="AL912" s="182"/>
      <c r="AM912" s="291">
        <v>2918.39</v>
      </c>
      <c r="AN912" s="291">
        <v>53.95</v>
      </c>
      <c r="AO912" s="291">
        <v>0</v>
      </c>
      <c r="AP912" s="291">
        <v>37.49</v>
      </c>
      <c r="AQ912" s="291">
        <v>0</v>
      </c>
      <c r="AR912" s="282"/>
      <c r="AS912" s="280"/>
      <c r="AT912" s="280"/>
      <c r="AU912" s="282">
        <v>972.79666666666697</v>
      </c>
      <c r="AV912" s="282">
        <v>17.983333333333299</v>
      </c>
      <c r="AW912" s="282">
        <v>0</v>
      </c>
      <c r="AX912" s="282">
        <v>12.4966666666667</v>
      </c>
      <c r="AY912" s="282">
        <v>0</v>
      </c>
      <c r="AZ912" s="187"/>
      <c r="BA912" s="182"/>
    </row>
    <row r="913" spans="1:53" s="188" customFormat="1" x14ac:dyDescent="0.2">
      <c r="A913" s="182"/>
      <c r="B913" s="185" t="s">
        <v>230</v>
      </c>
      <c r="C913" s="185"/>
      <c r="D913" s="186" t="s">
        <v>211</v>
      </c>
      <c r="E913" s="338">
        <v>92</v>
      </c>
      <c r="F913" s="338">
        <v>45</v>
      </c>
      <c r="G913" s="338">
        <v>31</v>
      </c>
      <c r="H913" s="338">
        <v>25</v>
      </c>
      <c r="I913" s="338">
        <v>36</v>
      </c>
      <c r="J913" s="185"/>
      <c r="K913" s="182"/>
      <c r="L913" s="182"/>
      <c r="M913" s="245">
        <v>16590.189999999999</v>
      </c>
      <c r="N913" s="245">
        <v>5320.78</v>
      </c>
      <c r="O913" s="245">
        <v>2641.3</v>
      </c>
      <c r="P913" s="245">
        <v>2748.65</v>
      </c>
      <c r="Q913" s="245">
        <v>9243.23</v>
      </c>
      <c r="R913" s="185"/>
      <c r="S913" s="182"/>
      <c r="T913" s="182"/>
      <c r="U913" s="245">
        <v>158.00180952381001</v>
      </c>
      <c r="V913" s="245">
        <v>52.680990099009897</v>
      </c>
      <c r="W913" s="245">
        <v>25.3971153846154</v>
      </c>
      <c r="X913" s="245">
        <v>26.6859223300971</v>
      </c>
      <c r="Y913" s="245">
        <v>84.800275229357794</v>
      </c>
      <c r="Z913" s="185"/>
      <c r="AA913" s="182"/>
      <c r="AB913" s="185" t="s">
        <v>270</v>
      </c>
      <c r="AC913" s="185"/>
      <c r="AD913" s="186" t="s">
        <v>145</v>
      </c>
      <c r="AE913" s="354">
        <v>8</v>
      </c>
      <c r="AF913" s="354">
        <v>2</v>
      </c>
      <c r="AG913" s="354">
        <v>1</v>
      </c>
      <c r="AH913" s="354">
        <v>1</v>
      </c>
      <c r="AI913" s="354">
        <v>1</v>
      </c>
      <c r="AJ913" s="187"/>
      <c r="AK913" s="182"/>
      <c r="AL913" s="182"/>
      <c r="AM913" s="291">
        <v>613.54999999999995</v>
      </c>
      <c r="AN913" s="291">
        <v>21.66</v>
      </c>
      <c r="AO913" s="291">
        <v>30.23</v>
      </c>
      <c r="AP913" s="291">
        <v>31.13</v>
      </c>
      <c r="AQ913" s="291">
        <v>25.08</v>
      </c>
      <c r="AR913" s="282"/>
      <c r="AS913" s="280"/>
      <c r="AT913" s="280"/>
      <c r="AU913" s="282">
        <v>76.693749999999994</v>
      </c>
      <c r="AV913" s="282">
        <v>3.61</v>
      </c>
      <c r="AW913" s="282">
        <v>3.7787500000000001</v>
      </c>
      <c r="AX913" s="282">
        <v>3.8912499999999999</v>
      </c>
      <c r="AY913" s="282">
        <v>3.1349999999999998</v>
      </c>
      <c r="AZ913" s="187"/>
      <c r="BA913" s="182"/>
    </row>
    <row r="914" spans="1:53" s="188" customFormat="1" x14ac:dyDescent="0.2">
      <c r="A914" s="182"/>
      <c r="B914" s="185" t="s">
        <v>232</v>
      </c>
      <c r="C914" s="185"/>
      <c r="D914" s="186" t="s">
        <v>97</v>
      </c>
      <c r="E914" s="338">
        <v>3</v>
      </c>
      <c r="F914" s="338">
        <v>3</v>
      </c>
      <c r="G914" s="338">
        <v>2</v>
      </c>
      <c r="H914" s="338">
        <v>1</v>
      </c>
      <c r="I914" s="338">
        <v>1</v>
      </c>
      <c r="J914" s="185"/>
      <c r="K914" s="182"/>
      <c r="L914" s="182"/>
      <c r="M914" s="245">
        <v>361.62</v>
      </c>
      <c r="N914" s="245">
        <v>107.9</v>
      </c>
      <c r="O914" s="245">
        <v>14.94</v>
      </c>
      <c r="P914" s="245">
        <v>4.8</v>
      </c>
      <c r="Q914" s="245">
        <v>125.79</v>
      </c>
      <c r="R914" s="185"/>
      <c r="S914" s="182"/>
      <c r="T914" s="182"/>
      <c r="U914" s="245">
        <v>120.54</v>
      </c>
      <c r="V914" s="245">
        <v>35.966666666666697</v>
      </c>
      <c r="W914" s="245">
        <v>4.9800000000000004</v>
      </c>
      <c r="X914" s="245">
        <v>1.6</v>
      </c>
      <c r="Y914" s="245">
        <v>41.93</v>
      </c>
      <c r="Z914" s="185"/>
      <c r="AA914" s="182"/>
      <c r="AB914" s="185" t="s">
        <v>273</v>
      </c>
      <c r="AC914" s="185"/>
      <c r="AD914" s="186" t="s">
        <v>272</v>
      </c>
      <c r="AE914" s="354">
        <v>10</v>
      </c>
      <c r="AF914" s="354">
        <v>8</v>
      </c>
      <c r="AG914" s="354">
        <v>2</v>
      </c>
      <c r="AH914" s="354">
        <v>2</v>
      </c>
      <c r="AI914" s="354">
        <v>1</v>
      </c>
      <c r="AJ914" s="187"/>
      <c r="AK914" s="182"/>
      <c r="AL914" s="182"/>
      <c r="AM914" s="291">
        <v>304.52</v>
      </c>
      <c r="AN914" s="291">
        <v>109.81</v>
      </c>
      <c r="AO914" s="291">
        <v>45.91</v>
      </c>
      <c r="AP914" s="291">
        <v>30.21</v>
      </c>
      <c r="AQ914" s="291">
        <v>292.66000000000003</v>
      </c>
      <c r="AR914" s="282"/>
      <c r="AS914" s="280"/>
      <c r="AT914" s="280"/>
      <c r="AU914" s="282">
        <v>30.452000000000002</v>
      </c>
      <c r="AV914" s="282">
        <v>10.981</v>
      </c>
      <c r="AW914" s="282">
        <v>4.5910000000000002</v>
      </c>
      <c r="AX914" s="282">
        <v>3.0209999999999999</v>
      </c>
      <c r="AY914" s="282">
        <v>29.265999999999998</v>
      </c>
      <c r="AZ914" s="187"/>
      <c r="BA914" s="182"/>
    </row>
    <row r="915" spans="1:53" s="188" customFormat="1" x14ac:dyDescent="0.2">
      <c r="A915" s="182"/>
      <c r="B915" s="185" t="s">
        <v>233</v>
      </c>
      <c r="C915" s="185"/>
      <c r="D915" s="186" t="s">
        <v>235</v>
      </c>
      <c r="E915" s="338">
        <v>18</v>
      </c>
      <c r="F915" s="338">
        <v>23</v>
      </c>
      <c r="G915" s="338">
        <v>4</v>
      </c>
      <c r="H915" s="338">
        <v>10</v>
      </c>
      <c r="I915" s="338">
        <v>23</v>
      </c>
      <c r="J915" s="185"/>
      <c r="K915" s="182"/>
      <c r="L915" s="182"/>
      <c r="M915" s="245">
        <v>4298.13</v>
      </c>
      <c r="N915" s="245">
        <v>4130.53</v>
      </c>
      <c r="O915" s="245">
        <v>616.73</v>
      </c>
      <c r="P915" s="245">
        <v>1334.49</v>
      </c>
      <c r="Q915" s="245">
        <v>7447.46</v>
      </c>
      <c r="R915" s="185"/>
      <c r="S915" s="182"/>
      <c r="T915" s="182"/>
      <c r="U915" s="245">
        <v>214.90649999999999</v>
      </c>
      <c r="V915" s="245">
        <v>108.69815789473699</v>
      </c>
      <c r="W915" s="245">
        <v>16.2297368421053</v>
      </c>
      <c r="X915" s="245">
        <v>36.067297297297301</v>
      </c>
      <c r="Y915" s="245">
        <v>177.320476190476</v>
      </c>
      <c r="Z915" s="185"/>
      <c r="AA915" s="182"/>
      <c r="AB915" s="185" t="s">
        <v>274</v>
      </c>
      <c r="AC915" s="185"/>
      <c r="AD915" s="186" t="s">
        <v>107</v>
      </c>
      <c r="AE915" s="354">
        <v>8</v>
      </c>
      <c r="AF915" s="354">
        <v>3</v>
      </c>
      <c r="AG915" s="354">
        <v>2</v>
      </c>
      <c r="AH915" s="354">
        <v>1</v>
      </c>
      <c r="AI915" s="354">
        <v>1</v>
      </c>
      <c r="AJ915" s="187"/>
      <c r="AK915" s="182"/>
      <c r="AL915" s="182"/>
      <c r="AM915" s="291">
        <v>2799.93</v>
      </c>
      <c r="AN915" s="291">
        <v>805.8</v>
      </c>
      <c r="AO915" s="291">
        <v>2164.46</v>
      </c>
      <c r="AP915" s="291">
        <v>16.670000000000002</v>
      </c>
      <c r="AQ915" s="291">
        <v>71.37</v>
      </c>
      <c r="AR915" s="282"/>
      <c r="AS915" s="280"/>
      <c r="AT915" s="280"/>
      <c r="AU915" s="282">
        <v>349.99124999999998</v>
      </c>
      <c r="AV915" s="282">
        <v>100.72499999999999</v>
      </c>
      <c r="AW915" s="282">
        <v>270.5575</v>
      </c>
      <c r="AX915" s="282">
        <v>2.0837500000000002</v>
      </c>
      <c r="AY915" s="282">
        <v>8.9212500000000006</v>
      </c>
      <c r="AZ915" s="187"/>
      <c r="BA915" s="182"/>
    </row>
    <row r="916" spans="1:53" s="188" customFormat="1" x14ac:dyDescent="0.2">
      <c r="A916" s="182"/>
      <c r="B916" s="185" t="s">
        <v>236</v>
      </c>
      <c r="C916" s="185"/>
      <c r="D916" s="186" t="s">
        <v>237</v>
      </c>
      <c r="E916" s="338">
        <v>34</v>
      </c>
      <c r="F916" s="338">
        <v>18</v>
      </c>
      <c r="G916" s="338">
        <v>11</v>
      </c>
      <c r="H916" s="338">
        <v>11</v>
      </c>
      <c r="I916" s="338">
        <v>15</v>
      </c>
      <c r="J916" s="185"/>
      <c r="K916" s="182"/>
      <c r="L916" s="182"/>
      <c r="M916" s="245">
        <v>7139.64</v>
      </c>
      <c r="N916" s="245">
        <v>3016.71</v>
      </c>
      <c r="O916" s="245">
        <v>1737.6</v>
      </c>
      <c r="P916" s="245">
        <v>1393.85</v>
      </c>
      <c r="Q916" s="245">
        <v>7365.18</v>
      </c>
      <c r="R916" s="185"/>
      <c r="S916" s="182"/>
      <c r="T916" s="182"/>
      <c r="U916" s="245">
        <v>183.067692307692</v>
      </c>
      <c r="V916" s="245">
        <v>79.387105263157906</v>
      </c>
      <c r="W916" s="245">
        <v>45.726315789473702</v>
      </c>
      <c r="X916" s="245">
        <v>37.671621621621597</v>
      </c>
      <c r="Y916" s="245">
        <v>184.12950000000001</v>
      </c>
      <c r="Z916" s="185"/>
      <c r="AA916" s="182"/>
      <c r="AB916" s="185" t="s">
        <v>275</v>
      </c>
      <c r="AC916" s="185"/>
      <c r="AD916" s="186" t="s">
        <v>100</v>
      </c>
      <c r="AE916" s="354">
        <v>2</v>
      </c>
      <c r="AF916" s="354">
        <v>2</v>
      </c>
      <c r="AG916" s="354">
        <v>1</v>
      </c>
      <c r="AH916" s="354">
        <v>1</v>
      </c>
      <c r="AI916" s="354"/>
      <c r="AJ916" s="187"/>
      <c r="AK916" s="182"/>
      <c r="AL916" s="182"/>
      <c r="AM916" s="291">
        <v>1416.04</v>
      </c>
      <c r="AN916" s="291">
        <v>1022.99</v>
      </c>
      <c r="AO916" s="291">
        <v>736.14</v>
      </c>
      <c r="AP916" s="291">
        <v>300.42</v>
      </c>
      <c r="AQ916" s="291">
        <v>0</v>
      </c>
      <c r="AR916" s="282"/>
      <c r="AS916" s="280"/>
      <c r="AT916" s="280"/>
      <c r="AU916" s="282">
        <v>708.02</v>
      </c>
      <c r="AV916" s="282">
        <v>511.495</v>
      </c>
      <c r="AW916" s="282">
        <v>368.07</v>
      </c>
      <c r="AX916" s="282">
        <v>150.21</v>
      </c>
      <c r="AY916" s="282">
        <v>0</v>
      </c>
      <c r="AZ916" s="187"/>
      <c r="BA916" s="182"/>
    </row>
    <row r="917" spans="1:53" s="188" customFormat="1" x14ac:dyDescent="0.2">
      <c r="A917" s="182"/>
      <c r="B917" s="185" t="s">
        <v>238</v>
      </c>
      <c r="C917" s="185"/>
      <c r="D917" s="186" t="s">
        <v>239</v>
      </c>
      <c r="E917" s="338">
        <v>68</v>
      </c>
      <c r="F917" s="338">
        <v>34</v>
      </c>
      <c r="G917" s="338">
        <v>24</v>
      </c>
      <c r="H917" s="338">
        <v>22</v>
      </c>
      <c r="I917" s="338">
        <v>21</v>
      </c>
      <c r="J917" s="185"/>
      <c r="K917" s="182"/>
      <c r="L917" s="182"/>
      <c r="M917" s="245">
        <v>13244.58</v>
      </c>
      <c r="N917" s="245">
        <v>4167.09</v>
      </c>
      <c r="O917" s="245">
        <v>2741.67</v>
      </c>
      <c r="P917" s="245">
        <v>3995.84</v>
      </c>
      <c r="Q917" s="245">
        <v>8020</v>
      </c>
      <c r="R917" s="185"/>
      <c r="S917" s="182"/>
      <c r="T917" s="182"/>
      <c r="U917" s="245">
        <v>172.007532467532</v>
      </c>
      <c r="V917" s="245">
        <v>54.830131578947402</v>
      </c>
      <c r="W917" s="245">
        <v>36.074605263157899</v>
      </c>
      <c r="X917" s="245">
        <v>51.894025974026</v>
      </c>
      <c r="Y917" s="245">
        <v>104.15584415584399</v>
      </c>
      <c r="Z917" s="185"/>
      <c r="AA917" s="182"/>
      <c r="AB917" s="185" t="s">
        <v>275</v>
      </c>
      <c r="AC917" s="185"/>
      <c r="AD917" s="186" t="s">
        <v>77</v>
      </c>
      <c r="AE917" s="354">
        <v>3</v>
      </c>
      <c r="AF917" s="354">
        <v>2</v>
      </c>
      <c r="AG917" s="354">
        <v>1</v>
      </c>
      <c r="AH917" s="354"/>
      <c r="AI917" s="354">
        <v>1</v>
      </c>
      <c r="AJ917" s="187"/>
      <c r="AK917" s="182"/>
      <c r="AL917" s="182"/>
      <c r="AM917" s="291">
        <v>52.97</v>
      </c>
      <c r="AN917" s="291">
        <v>79.3</v>
      </c>
      <c r="AO917" s="291">
        <v>19.98</v>
      </c>
      <c r="AP917" s="291">
        <v>0</v>
      </c>
      <c r="AQ917" s="291">
        <v>3.29</v>
      </c>
      <c r="AR917" s="282"/>
      <c r="AS917" s="280"/>
      <c r="AT917" s="280"/>
      <c r="AU917" s="282">
        <v>17.656666666666698</v>
      </c>
      <c r="AV917" s="282">
        <v>26.433333333333302</v>
      </c>
      <c r="AW917" s="282">
        <v>6.66</v>
      </c>
      <c r="AX917" s="282">
        <v>0</v>
      </c>
      <c r="AY917" s="282">
        <v>1.09666666666667</v>
      </c>
      <c r="AZ917" s="187"/>
      <c r="BA917" s="182"/>
    </row>
    <row r="918" spans="1:53" s="188" customFormat="1" x14ac:dyDescent="0.2">
      <c r="A918" s="182"/>
      <c r="B918" s="185" t="s">
        <v>244</v>
      </c>
      <c r="C918" s="185"/>
      <c r="D918" s="186" t="s">
        <v>157</v>
      </c>
      <c r="E918" s="338">
        <v>1</v>
      </c>
      <c r="F918" s="338">
        <v>1</v>
      </c>
      <c r="G918" s="338">
        <v>1</v>
      </c>
      <c r="H918" s="338">
        <v>1</v>
      </c>
      <c r="I918" s="338">
        <v>1</v>
      </c>
      <c r="J918" s="185"/>
      <c r="K918" s="182"/>
      <c r="L918" s="182"/>
      <c r="M918" s="245">
        <v>333.97</v>
      </c>
      <c r="N918" s="245">
        <v>218.47</v>
      </c>
      <c r="O918" s="245">
        <v>199.65</v>
      </c>
      <c r="P918" s="245">
        <v>165.78</v>
      </c>
      <c r="Q918" s="245">
        <v>1497.34</v>
      </c>
      <c r="R918" s="185"/>
      <c r="S918" s="182"/>
      <c r="T918" s="182"/>
      <c r="U918" s="245">
        <v>333.97</v>
      </c>
      <c r="V918" s="245">
        <v>218.47</v>
      </c>
      <c r="W918" s="245">
        <v>199.65</v>
      </c>
      <c r="X918" s="245">
        <v>165.78</v>
      </c>
      <c r="Y918" s="245">
        <v>1497.34</v>
      </c>
      <c r="Z918" s="185"/>
      <c r="AA918" s="182"/>
      <c r="AB918" s="185" t="s">
        <v>279</v>
      </c>
      <c r="AC918" s="185"/>
      <c r="AD918" s="186" t="s">
        <v>93</v>
      </c>
      <c r="AE918" s="354">
        <v>2</v>
      </c>
      <c r="AF918" s="354"/>
      <c r="AG918" s="354"/>
      <c r="AH918" s="354"/>
      <c r="AI918" s="354"/>
      <c r="AJ918" s="187"/>
      <c r="AK918" s="182"/>
      <c r="AL918" s="182"/>
      <c r="AM918" s="291">
        <v>55.16</v>
      </c>
      <c r="AN918" s="291">
        <v>0</v>
      </c>
      <c r="AO918" s="291">
        <v>0</v>
      </c>
      <c r="AP918" s="291">
        <v>0</v>
      </c>
      <c r="AQ918" s="291">
        <v>0</v>
      </c>
      <c r="AR918" s="282"/>
      <c r="AS918" s="280"/>
      <c r="AT918" s="280"/>
      <c r="AU918" s="282">
        <v>27.58</v>
      </c>
      <c r="AV918" s="282">
        <v>0</v>
      </c>
      <c r="AW918" s="282">
        <v>0</v>
      </c>
      <c r="AX918" s="282">
        <v>0</v>
      </c>
      <c r="AY918" s="282">
        <v>0</v>
      </c>
      <c r="AZ918" s="187"/>
      <c r="BA918" s="182"/>
    </row>
    <row r="919" spans="1:53" s="188" customFormat="1" x14ac:dyDescent="0.2">
      <c r="A919" s="182"/>
      <c r="B919" s="185" t="s">
        <v>653</v>
      </c>
      <c r="C919" s="185"/>
      <c r="D919" s="186" t="s">
        <v>211</v>
      </c>
      <c r="E919" s="338">
        <v>98</v>
      </c>
      <c r="F919" s="338">
        <v>60</v>
      </c>
      <c r="G919" s="338">
        <v>43</v>
      </c>
      <c r="H919" s="338">
        <v>33</v>
      </c>
      <c r="I919" s="338">
        <v>37</v>
      </c>
      <c r="J919" s="185"/>
      <c r="K919" s="182"/>
      <c r="L919" s="182"/>
      <c r="M919" s="245">
        <v>10838</v>
      </c>
      <c r="N919" s="245">
        <v>4118.4399999999996</v>
      </c>
      <c r="O919" s="245">
        <v>2742.75</v>
      </c>
      <c r="P919" s="245">
        <v>2673.01</v>
      </c>
      <c r="Q919" s="245">
        <v>10136.58</v>
      </c>
      <c r="R919" s="185"/>
      <c r="S919" s="182"/>
      <c r="T919" s="182"/>
      <c r="U919" s="245">
        <v>101.28971962616799</v>
      </c>
      <c r="V919" s="245">
        <v>39.984854368931998</v>
      </c>
      <c r="W919" s="245">
        <v>26.628640776699001</v>
      </c>
      <c r="X919" s="245">
        <v>26.7301</v>
      </c>
      <c r="Y919" s="245">
        <v>94.734392523364505</v>
      </c>
      <c r="Z919" s="185"/>
      <c r="AA919" s="182"/>
      <c r="AB919" s="185" t="s">
        <v>280</v>
      </c>
      <c r="AC919" s="185"/>
      <c r="AD919" s="186" t="s">
        <v>64</v>
      </c>
      <c r="AE919" s="354">
        <v>1</v>
      </c>
      <c r="AF919" s="354"/>
      <c r="AG919" s="354"/>
      <c r="AH919" s="354"/>
      <c r="AI919" s="354"/>
      <c r="AJ919" s="187"/>
      <c r="AK919" s="182"/>
      <c r="AL919" s="182"/>
      <c r="AM919" s="291">
        <v>1</v>
      </c>
      <c r="AN919" s="291">
        <v>0</v>
      </c>
      <c r="AO919" s="291">
        <v>0</v>
      </c>
      <c r="AP919" s="291">
        <v>0</v>
      </c>
      <c r="AQ919" s="291">
        <v>0</v>
      </c>
      <c r="AR919" s="282"/>
      <c r="AS919" s="280"/>
      <c r="AT919" s="280"/>
      <c r="AU919" s="282">
        <v>1</v>
      </c>
      <c r="AV919" s="282">
        <v>0</v>
      </c>
      <c r="AW919" s="282">
        <v>0</v>
      </c>
      <c r="AX919" s="282">
        <v>0</v>
      </c>
      <c r="AY919" s="282">
        <v>0</v>
      </c>
      <c r="AZ919" s="187"/>
      <c r="BA919" s="182"/>
    </row>
    <row r="920" spans="1:53" s="188" customFormat="1" x14ac:dyDescent="0.2">
      <c r="A920" s="182"/>
      <c r="B920" s="185" t="s">
        <v>653</v>
      </c>
      <c r="C920" s="185"/>
      <c r="D920" s="186" t="s">
        <v>77</v>
      </c>
      <c r="E920" s="338">
        <v>116</v>
      </c>
      <c r="F920" s="338">
        <v>71</v>
      </c>
      <c r="G920" s="338">
        <v>48</v>
      </c>
      <c r="H920" s="338">
        <v>32</v>
      </c>
      <c r="I920" s="338">
        <v>43</v>
      </c>
      <c r="J920" s="185"/>
      <c r="K920" s="182"/>
      <c r="L920" s="182"/>
      <c r="M920" s="245">
        <v>18481.169999999998</v>
      </c>
      <c r="N920" s="245">
        <v>6835.16</v>
      </c>
      <c r="O920" s="245">
        <v>4729.1899999999996</v>
      </c>
      <c r="P920" s="245">
        <v>4517.83</v>
      </c>
      <c r="Q920" s="245">
        <v>13762.54</v>
      </c>
      <c r="R920" s="185"/>
      <c r="S920" s="182"/>
      <c r="T920" s="182"/>
      <c r="U920" s="245">
        <v>143.26488372092999</v>
      </c>
      <c r="V920" s="245">
        <v>54.2473015873016</v>
      </c>
      <c r="W920" s="245">
        <v>36.946796874999997</v>
      </c>
      <c r="X920" s="245">
        <v>37.648583333333299</v>
      </c>
      <c r="Y920" s="245">
        <v>110.98822580645199</v>
      </c>
      <c r="Z920" s="185"/>
      <c r="AA920" s="182"/>
      <c r="AB920" s="185" t="s">
        <v>280</v>
      </c>
      <c r="AC920" s="185"/>
      <c r="AD920" s="186" t="s">
        <v>170</v>
      </c>
      <c r="AE920" s="354">
        <v>6</v>
      </c>
      <c r="AF920" s="354"/>
      <c r="AG920" s="354"/>
      <c r="AH920" s="354"/>
      <c r="AI920" s="354"/>
      <c r="AJ920" s="187"/>
      <c r="AK920" s="182"/>
      <c r="AL920" s="182"/>
      <c r="AM920" s="291">
        <v>4754.0200000000004</v>
      </c>
      <c r="AN920" s="291">
        <v>0</v>
      </c>
      <c r="AO920" s="291">
        <v>0</v>
      </c>
      <c r="AP920" s="291">
        <v>0</v>
      </c>
      <c r="AQ920" s="291">
        <v>0</v>
      </c>
      <c r="AR920" s="282"/>
      <c r="AS920" s="280"/>
      <c r="AT920" s="280"/>
      <c r="AU920" s="282">
        <v>792.33666666666704</v>
      </c>
      <c r="AV920" s="282">
        <v>0</v>
      </c>
      <c r="AW920" s="282">
        <v>0</v>
      </c>
      <c r="AX920" s="282">
        <v>0</v>
      </c>
      <c r="AY920" s="282">
        <v>0</v>
      </c>
      <c r="AZ920" s="187"/>
      <c r="BA920" s="182"/>
    </row>
    <row r="921" spans="1:53" s="188" customFormat="1" ht="13.5" thickBot="1" x14ac:dyDescent="0.25">
      <c r="A921" s="182"/>
      <c r="B921" s="189" t="s">
        <v>247</v>
      </c>
      <c r="C921" s="189"/>
      <c r="D921" s="190" t="s">
        <v>211</v>
      </c>
      <c r="E921" s="339">
        <v>639</v>
      </c>
      <c r="F921" s="339">
        <v>374</v>
      </c>
      <c r="G921" s="339">
        <v>245</v>
      </c>
      <c r="H921" s="339">
        <v>200</v>
      </c>
      <c r="I921" s="339">
        <v>247</v>
      </c>
      <c r="J921" s="189"/>
      <c r="K921" s="182"/>
      <c r="L921" s="182"/>
      <c r="M921" s="348">
        <v>84189.81</v>
      </c>
      <c r="N921" s="245">
        <v>33958.910000000003</v>
      </c>
      <c r="O921" s="245">
        <v>18450.580000000002</v>
      </c>
      <c r="P921" s="245">
        <v>18607.89</v>
      </c>
      <c r="Q921" s="245">
        <v>72358.899999999994</v>
      </c>
      <c r="R921" s="185"/>
      <c r="S921" s="182"/>
      <c r="T921" s="182"/>
      <c r="U921" s="273">
        <v>118.744442877292</v>
      </c>
      <c r="V921" s="273">
        <v>49.575051094890497</v>
      </c>
      <c r="W921" s="273">
        <v>26.585850144092198</v>
      </c>
      <c r="X921" s="273">
        <v>28.108595166163099</v>
      </c>
      <c r="Y921" s="273">
        <v>99.394093406593399</v>
      </c>
      <c r="Z921" s="191"/>
      <c r="AA921" s="182"/>
      <c r="AB921" s="189" t="s">
        <v>282</v>
      </c>
      <c r="AC921" s="189"/>
      <c r="AD921" s="190" t="s">
        <v>79</v>
      </c>
      <c r="AE921" s="355">
        <v>15</v>
      </c>
      <c r="AF921" s="355">
        <v>9</v>
      </c>
      <c r="AG921" s="355">
        <v>5</v>
      </c>
      <c r="AH921" s="355">
        <v>4</v>
      </c>
      <c r="AI921" s="355">
        <v>3</v>
      </c>
      <c r="AJ921" s="192"/>
      <c r="AK921" s="182"/>
      <c r="AL921" s="182"/>
      <c r="AM921" s="292">
        <v>3336.58</v>
      </c>
      <c r="AN921" s="293">
        <v>728.17</v>
      </c>
      <c r="AO921" s="293">
        <v>173.25</v>
      </c>
      <c r="AP921" s="293">
        <v>133.19</v>
      </c>
      <c r="AQ921" s="293">
        <v>559.09</v>
      </c>
      <c r="AR921" s="284"/>
      <c r="AS921" s="280"/>
      <c r="AT921" s="280"/>
      <c r="AU921" s="283">
        <v>222.43866666666699</v>
      </c>
      <c r="AV921" s="284">
        <v>48.5446666666667</v>
      </c>
      <c r="AW921" s="284">
        <v>11.55</v>
      </c>
      <c r="AX921" s="284">
        <v>8.8793333333333297</v>
      </c>
      <c r="AY921" s="284">
        <v>37.272666666666701</v>
      </c>
      <c r="AZ921" s="192"/>
      <c r="BA921" s="182"/>
    </row>
    <row r="922" spans="1:53" s="188" customFormat="1" x14ac:dyDescent="0.2">
      <c r="A922" s="182"/>
      <c r="B922" s="185" t="s">
        <v>248</v>
      </c>
      <c r="C922" s="185"/>
      <c r="D922" s="186" t="s">
        <v>77</v>
      </c>
      <c r="E922" s="338">
        <v>1090</v>
      </c>
      <c r="F922" s="338">
        <v>575</v>
      </c>
      <c r="G922" s="338">
        <v>392</v>
      </c>
      <c r="H922" s="338">
        <v>305</v>
      </c>
      <c r="I922" s="338">
        <v>393</v>
      </c>
      <c r="J922" s="185"/>
      <c r="K922" s="182"/>
      <c r="L922" s="182"/>
      <c r="M922" s="245">
        <v>175067.21</v>
      </c>
      <c r="N922" s="245">
        <v>65186.96</v>
      </c>
      <c r="O922" s="245">
        <v>34326.480000000003</v>
      </c>
      <c r="P922" s="245">
        <v>37378.839999999997</v>
      </c>
      <c r="Q922" s="245">
        <v>111514.32</v>
      </c>
      <c r="R922" s="185"/>
      <c r="S922" s="182"/>
      <c r="T922" s="182"/>
      <c r="U922" s="245">
        <v>141.29718321226801</v>
      </c>
      <c r="V922" s="245">
        <v>54.549757322175701</v>
      </c>
      <c r="W922" s="245">
        <v>28.1134152334152</v>
      </c>
      <c r="X922" s="245">
        <v>31.757723024638899</v>
      </c>
      <c r="Y922" s="245">
        <v>89.211455999999998</v>
      </c>
      <c r="Z922" s="185"/>
      <c r="AA922" s="182"/>
      <c r="AB922" s="185" t="s">
        <v>284</v>
      </c>
      <c r="AC922" s="185"/>
      <c r="AD922" s="186" t="s">
        <v>285</v>
      </c>
      <c r="AE922" s="354"/>
      <c r="AF922" s="354">
        <v>2</v>
      </c>
      <c r="AG922" s="354">
        <v>2</v>
      </c>
      <c r="AH922" s="354">
        <v>2</v>
      </c>
      <c r="AI922" s="354">
        <v>2</v>
      </c>
      <c r="AJ922" s="187"/>
      <c r="AK922" s="182"/>
      <c r="AL922" s="182"/>
      <c r="AM922" s="291"/>
      <c r="AN922" s="291">
        <v>30.25</v>
      </c>
      <c r="AO922" s="291">
        <v>116.1</v>
      </c>
      <c r="AP922" s="291">
        <v>98.6</v>
      </c>
      <c r="AQ922" s="291">
        <v>409.1</v>
      </c>
      <c r="AR922" s="282"/>
      <c r="AS922" s="280"/>
      <c r="AT922" s="280"/>
      <c r="AU922" s="282"/>
      <c r="AV922" s="282">
        <v>10.0833333333333</v>
      </c>
      <c r="AW922" s="282">
        <v>38.700000000000003</v>
      </c>
      <c r="AX922" s="282">
        <v>32.866666666666703</v>
      </c>
      <c r="AY922" s="282">
        <v>136.36666666666699</v>
      </c>
      <c r="AZ922" s="187"/>
      <c r="BA922" s="182"/>
    </row>
    <row r="923" spans="1:53" s="188" customFormat="1" x14ac:dyDescent="0.2">
      <c r="A923" s="182"/>
      <c r="B923" s="185" t="s">
        <v>654</v>
      </c>
      <c r="C923" s="185"/>
      <c r="D923" s="186" t="s">
        <v>77</v>
      </c>
      <c r="E923" s="338">
        <v>8</v>
      </c>
      <c r="F923" s="338">
        <v>3</v>
      </c>
      <c r="G923" s="338">
        <v>2</v>
      </c>
      <c r="H923" s="338">
        <v>3</v>
      </c>
      <c r="I923" s="338">
        <v>3</v>
      </c>
      <c r="J923" s="185"/>
      <c r="K923" s="182"/>
      <c r="L923" s="182"/>
      <c r="M923" s="245">
        <v>792.42</v>
      </c>
      <c r="N923" s="245">
        <v>129.22</v>
      </c>
      <c r="O923" s="245">
        <v>129.88999999999999</v>
      </c>
      <c r="P923" s="245">
        <v>98.5</v>
      </c>
      <c r="Q923" s="245">
        <v>597.86</v>
      </c>
      <c r="R923" s="185"/>
      <c r="S923" s="182"/>
      <c r="T923" s="182"/>
      <c r="U923" s="245">
        <v>88.046666666666695</v>
      </c>
      <c r="V923" s="245">
        <v>16.1525</v>
      </c>
      <c r="W923" s="245">
        <v>16.236249999999998</v>
      </c>
      <c r="X923" s="245">
        <v>12.3125</v>
      </c>
      <c r="Y923" s="245">
        <v>66.428888888888906</v>
      </c>
      <c r="Z923" s="185"/>
      <c r="AA923" s="182"/>
      <c r="AB923" s="185" t="s">
        <v>289</v>
      </c>
      <c r="AC923" s="185"/>
      <c r="AD923" s="186" t="s">
        <v>201</v>
      </c>
      <c r="AE923" s="354">
        <v>85</v>
      </c>
      <c r="AF923" s="354">
        <v>34</v>
      </c>
      <c r="AG923" s="354">
        <v>21</v>
      </c>
      <c r="AH923" s="354">
        <v>17</v>
      </c>
      <c r="AI923" s="354">
        <v>17</v>
      </c>
      <c r="AJ923" s="187"/>
      <c r="AK923" s="182"/>
      <c r="AL923" s="182"/>
      <c r="AM923" s="291">
        <v>11437.7</v>
      </c>
      <c r="AN923" s="291">
        <v>1559.3</v>
      </c>
      <c r="AO923" s="291">
        <v>758.77</v>
      </c>
      <c r="AP923" s="291">
        <v>426.36</v>
      </c>
      <c r="AQ923" s="291">
        <v>8009.17</v>
      </c>
      <c r="AR923" s="282"/>
      <c r="AS923" s="280"/>
      <c r="AT923" s="280"/>
      <c r="AU923" s="282">
        <v>132.99651162790701</v>
      </c>
      <c r="AV923" s="282">
        <v>18.131395348837199</v>
      </c>
      <c r="AW923" s="282">
        <v>8.8229069767441892</v>
      </c>
      <c r="AX923" s="282">
        <v>5.0757142857142901</v>
      </c>
      <c r="AY923" s="282">
        <v>92.059425287356305</v>
      </c>
      <c r="AZ923" s="187"/>
      <c r="BA923" s="182"/>
    </row>
    <row r="924" spans="1:53" s="188" customFormat="1" x14ac:dyDescent="0.2">
      <c r="A924" s="182"/>
      <c r="B924" s="185" t="s">
        <v>249</v>
      </c>
      <c r="C924" s="185"/>
      <c r="D924" s="186" t="s">
        <v>127</v>
      </c>
      <c r="E924" s="338">
        <v>16</v>
      </c>
      <c r="F924" s="338">
        <v>5</v>
      </c>
      <c r="G924" s="338">
        <v>5</v>
      </c>
      <c r="H924" s="338">
        <v>3</v>
      </c>
      <c r="I924" s="338">
        <v>5</v>
      </c>
      <c r="J924" s="185"/>
      <c r="K924" s="182"/>
      <c r="L924" s="182"/>
      <c r="M924" s="245">
        <v>3107.81</v>
      </c>
      <c r="N924" s="245">
        <v>807.23</v>
      </c>
      <c r="O924" s="245">
        <v>566.92999999999995</v>
      </c>
      <c r="P924" s="245">
        <v>473.11</v>
      </c>
      <c r="Q924" s="245">
        <v>3015.43</v>
      </c>
      <c r="R924" s="185"/>
      <c r="S924" s="182"/>
      <c r="T924" s="182"/>
      <c r="U924" s="245">
        <v>155.3905</v>
      </c>
      <c r="V924" s="245">
        <v>42.4857894736842</v>
      </c>
      <c r="W924" s="245">
        <v>29.838421052631599</v>
      </c>
      <c r="X924" s="245">
        <v>24.900526315789499</v>
      </c>
      <c r="Y924" s="245">
        <v>167.52388888888899</v>
      </c>
      <c r="Z924" s="185"/>
      <c r="AA924" s="182"/>
      <c r="AB924" s="185" t="s">
        <v>289</v>
      </c>
      <c r="AC924" s="185"/>
      <c r="AD924" s="186" t="s">
        <v>175</v>
      </c>
      <c r="AE924" s="354">
        <v>1</v>
      </c>
      <c r="AF924" s="354">
        <v>1</v>
      </c>
      <c r="AG924" s="354"/>
      <c r="AH924" s="354"/>
      <c r="AI924" s="354"/>
      <c r="AJ924" s="187"/>
      <c r="AK924" s="182"/>
      <c r="AL924" s="182"/>
      <c r="AM924" s="291">
        <v>9.6300000000000008</v>
      </c>
      <c r="AN924" s="291">
        <v>7.63</v>
      </c>
      <c r="AO924" s="291">
        <v>0</v>
      </c>
      <c r="AP924" s="291">
        <v>0</v>
      </c>
      <c r="AQ924" s="291">
        <v>0</v>
      </c>
      <c r="AR924" s="282"/>
      <c r="AS924" s="280"/>
      <c r="AT924" s="280"/>
      <c r="AU924" s="282">
        <v>9.6300000000000008</v>
      </c>
      <c r="AV924" s="282">
        <v>7.63</v>
      </c>
      <c r="AW924" s="282">
        <v>0</v>
      </c>
      <c r="AX924" s="282">
        <v>0</v>
      </c>
      <c r="AY924" s="282">
        <v>0</v>
      </c>
      <c r="AZ924" s="187"/>
      <c r="BA924" s="182"/>
    </row>
    <row r="925" spans="1:53" s="188" customFormat="1" x14ac:dyDescent="0.2">
      <c r="A925" s="182"/>
      <c r="B925" s="185" t="s">
        <v>251</v>
      </c>
      <c r="C925" s="185"/>
      <c r="D925" s="186" t="s">
        <v>79</v>
      </c>
      <c r="E925" s="338">
        <v>39</v>
      </c>
      <c r="F925" s="338">
        <v>21</v>
      </c>
      <c r="G925" s="338">
        <v>9</v>
      </c>
      <c r="H925" s="338">
        <v>14</v>
      </c>
      <c r="I925" s="338">
        <v>27</v>
      </c>
      <c r="J925" s="185"/>
      <c r="K925" s="182"/>
      <c r="L925" s="182"/>
      <c r="M925" s="245">
        <v>7039.43</v>
      </c>
      <c r="N925" s="245">
        <v>2399.38</v>
      </c>
      <c r="O925" s="245">
        <v>1035.3599999999999</v>
      </c>
      <c r="P925" s="245">
        <v>2533.77</v>
      </c>
      <c r="Q925" s="245">
        <v>6562.91</v>
      </c>
      <c r="R925" s="185"/>
      <c r="S925" s="182"/>
      <c r="T925" s="182"/>
      <c r="U925" s="245">
        <v>140.7886</v>
      </c>
      <c r="V925" s="245">
        <v>51.050638297872297</v>
      </c>
      <c r="W925" s="245">
        <v>21.1297959183673</v>
      </c>
      <c r="X925" s="245">
        <v>51.709591836734702</v>
      </c>
      <c r="Y925" s="245">
        <v>113.153620689655</v>
      </c>
      <c r="Z925" s="185"/>
      <c r="AA925" s="182"/>
      <c r="AB925" s="185" t="s">
        <v>289</v>
      </c>
      <c r="AC925" s="185"/>
      <c r="AD925" s="186" t="s">
        <v>287</v>
      </c>
      <c r="AE925" s="354">
        <v>1</v>
      </c>
      <c r="AF925" s="354"/>
      <c r="AG925" s="354">
        <v>1</v>
      </c>
      <c r="AH925" s="354">
        <v>1</v>
      </c>
      <c r="AI925" s="354">
        <v>1</v>
      </c>
      <c r="AJ925" s="187"/>
      <c r="AK925" s="182"/>
      <c r="AL925" s="182"/>
      <c r="AM925" s="291">
        <v>132.52000000000001</v>
      </c>
      <c r="AN925" s="291">
        <v>0</v>
      </c>
      <c r="AO925" s="291">
        <v>131.53</v>
      </c>
      <c r="AP925" s="291">
        <v>119.51</v>
      </c>
      <c r="AQ925" s="291">
        <v>408.49</v>
      </c>
      <c r="AR925" s="282"/>
      <c r="AS925" s="280"/>
      <c r="AT925" s="280"/>
      <c r="AU925" s="282">
        <v>132.52000000000001</v>
      </c>
      <c r="AV925" s="282">
        <v>0</v>
      </c>
      <c r="AW925" s="282">
        <v>131.53</v>
      </c>
      <c r="AX925" s="282">
        <v>119.51</v>
      </c>
      <c r="AY925" s="282">
        <v>408.49</v>
      </c>
      <c r="AZ925" s="187"/>
      <c r="BA925" s="182"/>
    </row>
    <row r="926" spans="1:53" s="188" customFormat="1" x14ac:dyDescent="0.2">
      <c r="A926" s="182"/>
      <c r="B926" s="185" t="s">
        <v>252</v>
      </c>
      <c r="C926" s="185"/>
      <c r="D926" s="186" t="s">
        <v>70</v>
      </c>
      <c r="E926" s="338">
        <v>538</v>
      </c>
      <c r="F926" s="338">
        <v>239</v>
      </c>
      <c r="G926" s="338">
        <v>141</v>
      </c>
      <c r="H926" s="338">
        <v>103</v>
      </c>
      <c r="I926" s="338">
        <v>139</v>
      </c>
      <c r="J926" s="185"/>
      <c r="K926" s="182"/>
      <c r="L926" s="182"/>
      <c r="M926" s="245">
        <v>119339.83</v>
      </c>
      <c r="N926" s="245">
        <v>34279.39</v>
      </c>
      <c r="O926" s="245">
        <v>15576.43</v>
      </c>
      <c r="P926" s="245">
        <v>11431.78</v>
      </c>
      <c r="Q926" s="245">
        <v>69417.179999999993</v>
      </c>
      <c r="R926" s="185"/>
      <c r="S926" s="182"/>
      <c r="T926" s="182"/>
      <c r="U926" s="245">
        <v>202.27089830508501</v>
      </c>
      <c r="V926" s="245">
        <v>59.102396551724098</v>
      </c>
      <c r="W926" s="245">
        <v>26.6719691780822</v>
      </c>
      <c r="X926" s="245">
        <v>19.9856293706294</v>
      </c>
      <c r="Y926" s="245">
        <v>118.25754684838201</v>
      </c>
      <c r="Z926" s="185"/>
      <c r="AA926" s="182"/>
      <c r="AB926" s="185" t="s">
        <v>294</v>
      </c>
      <c r="AC926" s="185"/>
      <c r="AD926" s="186" t="s">
        <v>295</v>
      </c>
      <c r="AE926" s="354">
        <v>3</v>
      </c>
      <c r="AF926" s="354">
        <v>2</v>
      </c>
      <c r="AG926" s="354">
        <v>1</v>
      </c>
      <c r="AH926" s="354">
        <v>1</v>
      </c>
      <c r="AI926" s="354">
        <v>1</v>
      </c>
      <c r="AJ926" s="187"/>
      <c r="AK926" s="182"/>
      <c r="AL926" s="182"/>
      <c r="AM926" s="291">
        <v>46.45</v>
      </c>
      <c r="AN926" s="291">
        <v>27.82</v>
      </c>
      <c r="AO926" s="291">
        <v>19.7</v>
      </c>
      <c r="AP926" s="291">
        <v>20.02</v>
      </c>
      <c r="AQ926" s="291">
        <v>7.72</v>
      </c>
      <c r="AR926" s="282"/>
      <c r="AS926" s="280"/>
      <c r="AT926" s="280"/>
      <c r="AU926" s="282">
        <v>15.483333333333301</v>
      </c>
      <c r="AV926" s="282">
        <v>9.2733333333333299</v>
      </c>
      <c r="AW926" s="282">
        <v>6.56666666666667</v>
      </c>
      <c r="AX926" s="282">
        <v>6.6733333333333302</v>
      </c>
      <c r="AY926" s="282">
        <v>2.5733333333333301</v>
      </c>
      <c r="AZ926" s="187"/>
      <c r="BA926" s="182"/>
    </row>
    <row r="927" spans="1:53" s="188" customFormat="1" x14ac:dyDescent="0.2">
      <c r="A927" s="182"/>
      <c r="B927" s="185" t="s">
        <v>254</v>
      </c>
      <c r="C927" s="185"/>
      <c r="D927" s="186" t="s">
        <v>164</v>
      </c>
      <c r="E927" s="338">
        <v>1</v>
      </c>
      <c r="F927" s="338">
        <v>1</v>
      </c>
      <c r="G927" s="338"/>
      <c r="H927" s="338"/>
      <c r="I927" s="338"/>
      <c r="J927" s="185"/>
      <c r="K927" s="182"/>
      <c r="L927" s="182"/>
      <c r="M927" s="245">
        <v>128.68</v>
      </c>
      <c r="N927" s="245">
        <v>46.73</v>
      </c>
      <c r="O927" s="245">
        <v>0</v>
      </c>
      <c r="P927" s="245">
        <v>0</v>
      </c>
      <c r="Q927" s="245">
        <v>0</v>
      </c>
      <c r="R927" s="185"/>
      <c r="S927" s="182"/>
      <c r="T927" s="182"/>
      <c r="U927" s="245">
        <v>128.68</v>
      </c>
      <c r="V927" s="245">
        <v>46.73</v>
      </c>
      <c r="W927" s="245">
        <v>0</v>
      </c>
      <c r="X927" s="245">
        <v>0</v>
      </c>
      <c r="Y927" s="245">
        <v>0</v>
      </c>
      <c r="Z927" s="185"/>
      <c r="AA927" s="182"/>
      <c r="AB927" s="185" t="s">
        <v>296</v>
      </c>
      <c r="AC927" s="185"/>
      <c r="AD927" s="186" t="s">
        <v>211</v>
      </c>
      <c r="AE927" s="354">
        <v>24</v>
      </c>
      <c r="AF927" s="354">
        <v>10</v>
      </c>
      <c r="AG927" s="354">
        <v>9</v>
      </c>
      <c r="AH927" s="354">
        <v>9</v>
      </c>
      <c r="AI927" s="354">
        <v>8</v>
      </c>
      <c r="AJ927" s="187"/>
      <c r="AK927" s="182"/>
      <c r="AL927" s="182"/>
      <c r="AM927" s="291">
        <v>3199.32</v>
      </c>
      <c r="AN927" s="291">
        <v>333.97</v>
      </c>
      <c r="AO927" s="291">
        <v>261.35000000000002</v>
      </c>
      <c r="AP927" s="291">
        <v>302.81</v>
      </c>
      <c r="AQ927" s="291">
        <v>6321.38</v>
      </c>
      <c r="AR927" s="282"/>
      <c r="AS927" s="280"/>
      <c r="AT927" s="280"/>
      <c r="AU927" s="282">
        <v>133.30500000000001</v>
      </c>
      <c r="AV927" s="282">
        <v>14.520434782608699</v>
      </c>
      <c r="AW927" s="282">
        <v>10.454000000000001</v>
      </c>
      <c r="AX927" s="282">
        <v>12.112399999999999</v>
      </c>
      <c r="AY927" s="282">
        <v>234.12518518518499</v>
      </c>
      <c r="AZ927" s="187"/>
      <c r="BA927" s="182"/>
    </row>
    <row r="928" spans="1:53" s="188" customFormat="1" x14ac:dyDescent="0.2">
      <c r="A928" s="182"/>
      <c r="B928" s="185" t="s">
        <v>255</v>
      </c>
      <c r="C928" s="185"/>
      <c r="D928" s="186" t="s">
        <v>256</v>
      </c>
      <c r="E928" s="338">
        <v>171</v>
      </c>
      <c r="F928" s="338">
        <v>82</v>
      </c>
      <c r="G928" s="338">
        <v>61</v>
      </c>
      <c r="H928" s="338">
        <v>44</v>
      </c>
      <c r="I928" s="338">
        <v>54</v>
      </c>
      <c r="J928" s="185"/>
      <c r="K928" s="182"/>
      <c r="L928" s="182"/>
      <c r="M928" s="245">
        <v>31495.01</v>
      </c>
      <c r="N928" s="245">
        <v>10750.62</v>
      </c>
      <c r="O928" s="245">
        <v>5753.89</v>
      </c>
      <c r="P928" s="245">
        <v>5206.72</v>
      </c>
      <c r="Q928" s="245">
        <v>19476.8</v>
      </c>
      <c r="R928" s="185"/>
      <c r="S928" s="182"/>
      <c r="T928" s="182"/>
      <c r="U928" s="245">
        <v>162.34541237113399</v>
      </c>
      <c r="V928" s="245">
        <v>58.111459459459503</v>
      </c>
      <c r="W928" s="245">
        <v>30.769465240641701</v>
      </c>
      <c r="X928" s="245">
        <v>28.766408839779</v>
      </c>
      <c r="Y928" s="245">
        <v>101.441666666667</v>
      </c>
      <c r="Z928" s="185"/>
      <c r="AA928" s="182"/>
      <c r="AB928" s="185" t="s">
        <v>297</v>
      </c>
      <c r="AC928" s="185"/>
      <c r="AD928" s="186" t="s">
        <v>298</v>
      </c>
      <c r="AE928" s="354">
        <v>17</v>
      </c>
      <c r="AF928" s="354">
        <v>12</v>
      </c>
      <c r="AG928" s="354">
        <v>10</v>
      </c>
      <c r="AH928" s="354">
        <v>4</v>
      </c>
      <c r="AI928" s="354">
        <v>3</v>
      </c>
      <c r="AJ928" s="187"/>
      <c r="AK928" s="182"/>
      <c r="AL928" s="182"/>
      <c r="AM928" s="291">
        <v>1128</v>
      </c>
      <c r="AN928" s="291">
        <v>716.83</v>
      </c>
      <c r="AO928" s="291">
        <v>585.07000000000005</v>
      </c>
      <c r="AP928" s="291">
        <v>329.81</v>
      </c>
      <c r="AQ928" s="291">
        <v>472.08</v>
      </c>
      <c r="AR928" s="282"/>
      <c r="AS928" s="280"/>
      <c r="AT928" s="280"/>
      <c r="AU928" s="282">
        <v>62.6666666666667</v>
      </c>
      <c r="AV928" s="282">
        <v>39.823888888888902</v>
      </c>
      <c r="AW928" s="282">
        <v>32.503888888888902</v>
      </c>
      <c r="AX928" s="282">
        <v>19.400588235294101</v>
      </c>
      <c r="AY928" s="282">
        <v>26.226666666666699</v>
      </c>
      <c r="AZ928" s="187"/>
      <c r="BA928" s="182"/>
    </row>
    <row r="929" spans="1:53" s="188" customFormat="1" x14ac:dyDescent="0.2">
      <c r="A929" s="182"/>
      <c r="B929" s="185" t="s">
        <v>257</v>
      </c>
      <c r="C929" s="185"/>
      <c r="D929" s="186" t="s">
        <v>259</v>
      </c>
      <c r="E929" s="338">
        <v>1</v>
      </c>
      <c r="F929" s="338"/>
      <c r="G929" s="338"/>
      <c r="H929" s="338"/>
      <c r="I929" s="338"/>
      <c r="J929" s="185"/>
      <c r="K929" s="182"/>
      <c r="L929" s="182"/>
      <c r="M929" s="245">
        <v>440.43</v>
      </c>
      <c r="N929" s="245">
        <v>0</v>
      </c>
      <c r="O929" s="245">
        <v>0</v>
      </c>
      <c r="P929" s="245">
        <v>0</v>
      </c>
      <c r="Q929" s="245">
        <v>0</v>
      </c>
      <c r="R929" s="185"/>
      <c r="S929" s="182"/>
      <c r="T929" s="182"/>
      <c r="U929" s="245">
        <v>440.43</v>
      </c>
      <c r="V929" s="245">
        <v>0</v>
      </c>
      <c r="W929" s="245">
        <v>0</v>
      </c>
      <c r="X929" s="245">
        <v>0</v>
      </c>
      <c r="Y929" s="245">
        <v>0</v>
      </c>
      <c r="Z929" s="185"/>
      <c r="AA929" s="182"/>
      <c r="AB929" s="185" t="s">
        <v>299</v>
      </c>
      <c r="AC929" s="185"/>
      <c r="AD929" s="186" t="s">
        <v>300</v>
      </c>
      <c r="AE929" s="354">
        <v>25</v>
      </c>
      <c r="AF929" s="354">
        <v>13</v>
      </c>
      <c r="AG929" s="354">
        <v>4</v>
      </c>
      <c r="AH929" s="354">
        <v>9</v>
      </c>
      <c r="AI929" s="354">
        <v>10</v>
      </c>
      <c r="AJ929" s="187"/>
      <c r="AK929" s="182"/>
      <c r="AL929" s="182"/>
      <c r="AM929" s="291">
        <v>2181.0500000000002</v>
      </c>
      <c r="AN929" s="291">
        <v>885.53</v>
      </c>
      <c r="AO929" s="291">
        <v>372.06</v>
      </c>
      <c r="AP929" s="291">
        <v>433.62</v>
      </c>
      <c r="AQ929" s="291">
        <v>1545.67</v>
      </c>
      <c r="AR929" s="282"/>
      <c r="AS929" s="280"/>
      <c r="AT929" s="280"/>
      <c r="AU929" s="282">
        <v>83.886538461538393</v>
      </c>
      <c r="AV929" s="282">
        <v>35.421199999999999</v>
      </c>
      <c r="AW929" s="282">
        <v>17.7171428571429</v>
      </c>
      <c r="AX929" s="282">
        <v>18.853043478260901</v>
      </c>
      <c r="AY929" s="282">
        <v>59.448846153846098</v>
      </c>
      <c r="AZ929" s="187"/>
      <c r="BA929" s="182"/>
    </row>
    <row r="930" spans="1:53" s="188" customFormat="1" x14ac:dyDescent="0.2">
      <c r="A930" s="182"/>
      <c r="B930" s="185" t="s">
        <v>260</v>
      </c>
      <c r="C930" s="185"/>
      <c r="D930" s="186" t="s">
        <v>77</v>
      </c>
      <c r="E930" s="338">
        <v>13</v>
      </c>
      <c r="F930" s="338">
        <v>5</v>
      </c>
      <c r="G930" s="338">
        <v>4</v>
      </c>
      <c r="H930" s="338">
        <v>2</v>
      </c>
      <c r="I930" s="338">
        <v>2</v>
      </c>
      <c r="J930" s="185"/>
      <c r="K930" s="182"/>
      <c r="L930" s="182"/>
      <c r="M930" s="245">
        <v>2081.77</v>
      </c>
      <c r="N930" s="245">
        <v>701.54</v>
      </c>
      <c r="O930" s="245">
        <v>195.46</v>
      </c>
      <c r="P930" s="245">
        <v>180.92</v>
      </c>
      <c r="Q930" s="245">
        <v>366.06</v>
      </c>
      <c r="R930" s="185"/>
      <c r="S930" s="182"/>
      <c r="T930" s="182"/>
      <c r="U930" s="245">
        <v>160.136153846154</v>
      </c>
      <c r="V930" s="245">
        <v>53.964615384615399</v>
      </c>
      <c r="W930" s="245">
        <v>15.035384615384601</v>
      </c>
      <c r="X930" s="245">
        <v>13.9169230769231</v>
      </c>
      <c r="Y930" s="245">
        <v>28.158461538461498</v>
      </c>
      <c r="Z930" s="185"/>
      <c r="AA930" s="182"/>
      <c r="AB930" s="185" t="s">
        <v>301</v>
      </c>
      <c r="AC930" s="185"/>
      <c r="AD930" s="186" t="s">
        <v>603</v>
      </c>
      <c r="AE930" s="354">
        <v>1</v>
      </c>
      <c r="AF930" s="354"/>
      <c r="AG930" s="354"/>
      <c r="AH930" s="354"/>
      <c r="AI930" s="354"/>
      <c r="AJ930" s="187"/>
      <c r="AK930" s="182"/>
      <c r="AL930" s="182"/>
      <c r="AM930" s="291">
        <v>105.62</v>
      </c>
      <c r="AN930" s="291">
        <v>0</v>
      </c>
      <c r="AO930" s="291">
        <v>0</v>
      </c>
      <c r="AP930" s="291">
        <v>0</v>
      </c>
      <c r="AQ930" s="291">
        <v>0</v>
      </c>
      <c r="AR930" s="282"/>
      <c r="AS930" s="280"/>
      <c r="AT930" s="280"/>
      <c r="AU930" s="282">
        <v>105.62</v>
      </c>
      <c r="AV930" s="282">
        <v>0</v>
      </c>
      <c r="AW930" s="282">
        <v>0</v>
      </c>
      <c r="AX930" s="282">
        <v>0</v>
      </c>
      <c r="AY930" s="282">
        <v>0</v>
      </c>
      <c r="AZ930" s="187"/>
      <c r="BA930" s="182"/>
    </row>
    <row r="931" spans="1:53" s="188" customFormat="1" ht="13.5" thickBot="1" x14ac:dyDescent="0.25">
      <c r="A931" s="182"/>
      <c r="B931" s="189" t="s">
        <v>260</v>
      </c>
      <c r="C931" s="189"/>
      <c r="D931" s="190" t="s">
        <v>120</v>
      </c>
      <c r="E931" s="339">
        <v>31</v>
      </c>
      <c r="F931" s="339">
        <v>13</v>
      </c>
      <c r="G931" s="339">
        <v>12</v>
      </c>
      <c r="H931" s="339">
        <v>8</v>
      </c>
      <c r="I931" s="339">
        <v>10</v>
      </c>
      <c r="J931" s="189"/>
      <c r="K931" s="182"/>
      <c r="L931" s="182"/>
      <c r="M931" s="348">
        <v>4535.17</v>
      </c>
      <c r="N931" s="245">
        <v>1215.8399999999999</v>
      </c>
      <c r="O931" s="245">
        <v>1307.6199999999999</v>
      </c>
      <c r="P931" s="245">
        <v>1483.07</v>
      </c>
      <c r="Q931" s="245">
        <v>3008.77</v>
      </c>
      <c r="R931" s="185"/>
      <c r="S931" s="182"/>
      <c r="T931" s="182"/>
      <c r="U931" s="273">
        <v>129.576285714286</v>
      </c>
      <c r="V931" s="273">
        <v>36.843636363636399</v>
      </c>
      <c r="W931" s="273">
        <v>39.624848484848499</v>
      </c>
      <c r="X931" s="273">
        <v>47.840967741935501</v>
      </c>
      <c r="Y931" s="273">
        <v>88.493235294117596</v>
      </c>
      <c r="Z931" s="191"/>
      <c r="AA931" s="182"/>
      <c r="AB931" s="189" t="s">
        <v>301</v>
      </c>
      <c r="AC931" s="189"/>
      <c r="AD931" s="190" t="s">
        <v>92</v>
      </c>
      <c r="AE931" s="355">
        <v>244</v>
      </c>
      <c r="AF931" s="355">
        <v>76</v>
      </c>
      <c r="AG931" s="355">
        <v>45</v>
      </c>
      <c r="AH931" s="355">
        <v>33</v>
      </c>
      <c r="AI931" s="355">
        <v>24</v>
      </c>
      <c r="AJ931" s="192"/>
      <c r="AK931" s="182"/>
      <c r="AL931" s="182"/>
      <c r="AM931" s="292">
        <v>120183.67999999999</v>
      </c>
      <c r="AN931" s="293">
        <v>44063.55</v>
      </c>
      <c r="AO931" s="293">
        <v>5377.46</v>
      </c>
      <c r="AP931" s="293">
        <v>11492.27</v>
      </c>
      <c r="AQ931" s="293">
        <v>9456.77</v>
      </c>
      <c r="AR931" s="284"/>
      <c r="AS931" s="280"/>
      <c r="AT931" s="280"/>
      <c r="AU931" s="283">
        <v>484.61161290322599</v>
      </c>
      <c r="AV931" s="284">
        <v>182.08078512396699</v>
      </c>
      <c r="AW931" s="284">
        <v>22.594369747899201</v>
      </c>
      <c r="AX931" s="284">
        <v>48.286848739495802</v>
      </c>
      <c r="AY931" s="284">
        <v>39.568075313807498</v>
      </c>
      <c r="AZ931" s="192"/>
      <c r="BA931" s="182"/>
    </row>
    <row r="932" spans="1:53" s="188" customFormat="1" x14ac:dyDescent="0.2">
      <c r="A932" s="182"/>
      <c r="B932" s="185" t="s">
        <v>261</v>
      </c>
      <c r="C932" s="185"/>
      <c r="D932" s="186" t="s">
        <v>73</v>
      </c>
      <c r="E932" s="338">
        <v>1504</v>
      </c>
      <c r="F932" s="338">
        <v>751</v>
      </c>
      <c r="G932" s="338">
        <v>404</v>
      </c>
      <c r="H932" s="338">
        <v>347</v>
      </c>
      <c r="I932" s="338">
        <v>716</v>
      </c>
      <c r="J932" s="185"/>
      <c r="K932" s="182"/>
      <c r="L932" s="182"/>
      <c r="M932" s="245">
        <v>332118.55</v>
      </c>
      <c r="N932" s="245">
        <v>105544.69</v>
      </c>
      <c r="O932" s="245">
        <v>49012.62</v>
      </c>
      <c r="P932" s="245">
        <v>45209.3</v>
      </c>
      <c r="Q932" s="245">
        <v>333776.78000000003</v>
      </c>
      <c r="R932" s="185"/>
      <c r="S932" s="182"/>
      <c r="T932" s="182"/>
      <c r="U932" s="245">
        <v>200.91866303690301</v>
      </c>
      <c r="V932" s="245">
        <v>62.194867413082001</v>
      </c>
      <c r="W932" s="245">
        <v>28.2168221070812</v>
      </c>
      <c r="X932" s="245">
        <v>26.208289855072501</v>
      </c>
      <c r="Y932" s="245">
        <v>163.776633954858</v>
      </c>
      <c r="Z932" s="185"/>
      <c r="AA932" s="182"/>
      <c r="AB932" s="185" t="s">
        <v>303</v>
      </c>
      <c r="AC932" s="185"/>
      <c r="AD932" s="186" t="s">
        <v>97</v>
      </c>
      <c r="AE932" s="354">
        <v>1</v>
      </c>
      <c r="AF932" s="354">
        <v>1</v>
      </c>
      <c r="AG932" s="354">
        <v>1</v>
      </c>
      <c r="AH932" s="354">
        <v>1</v>
      </c>
      <c r="AI932" s="354">
        <v>1</v>
      </c>
      <c r="AJ932" s="187"/>
      <c r="AK932" s="182"/>
      <c r="AL932" s="182"/>
      <c r="AM932" s="291">
        <v>13.9</v>
      </c>
      <c r="AN932" s="291">
        <v>15.31</v>
      </c>
      <c r="AO932" s="291">
        <v>12.24</v>
      </c>
      <c r="AP932" s="291">
        <v>9.02</v>
      </c>
      <c r="AQ932" s="291">
        <v>149.41999999999999</v>
      </c>
      <c r="AR932" s="282"/>
      <c r="AS932" s="280"/>
      <c r="AT932" s="280"/>
      <c r="AU932" s="282">
        <v>13.9</v>
      </c>
      <c r="AV932" s="282">
        <v>15.31</v>
      </c>
      <c r="AW932" s="282">
        <v>12.24</v>
      </c>
      <c r="AX932" s="282">
        <v>9.02</v>
      </c>
      <c r="AY932" s="282">
        <v>149.41999999999999</v>
      </c>
      <c r="AZ932" s="187"/>
      <c r="BA932" s="182"/>
    </row>
    <row r="933" spans="1:53" s="188" customFormat="1" x14ac:dyDescent="0.2">
      <c r="A933" s="182"/>
      <c r="B933" s="185" t="s">
        <v>264</v>
      </c>
      <c r="C933" s="185"/>
      <c r="D933" s="186" t="s">
        <v>64</v>
      </c>
      <c r="E933" s="338">
        <v>269</v>
      </c>
      <c r="F933" s="338">
        <v>108</v>
      </c>
      <c r="G933" s="338">
        <v>59</v>
      </c>
      <c r="H933" s="338">
        <v>49</v>
      </c>
      <c r="I933" s="338">
        <v>68</v>
      </c>
      <c r="J933" s="185"/>
      <c r="K933" s="182"/>
      <c r="L933" s="182"/>
      <c r="M933" s="245">
        <v>45418.87</v>
      </c>
      <c r="N933" s="245">
        <v>9373.3200000000106</v>
      </c>
      <c r="O933" s="245">
        <v>4878.5600000000004</v>
      </c>
      <c r="P933" s="245">
        <v>2865.88</v>
      </c>
      <c r="Q933" s="245">
        <v>19990.82</v>
      </c>
      <c r="R933" s="185"/>
      <c r="S933" s="182"/>
      <c r="T933" s="182"/>
      <c r="U933" s="245">
        <v>157.158719723183</v>
      </c>
      <c r="V933" s="245">
        <v>33.716978417266198</v>
      </c>
      <c r="W933" s="245">
        <v>17.870183150183099</v>
      </c>
      <c r="X933" s="245">
        <v>10.814641509434001</v>
      </c>
      <c r="Y933" s="245">
        <v>70.6389399293287</v>
      </c>
      <c r="Z933" s="185"/>
      <c r="AA933" s="182"/>
      <c r="AB933" s="185" t="s">
        <v>303</v>
      </c>
      <c r="AC933" s="185"/>
      <c r="AD933" s="186" t="s">
        <v>304</v>
      </c>
      <c r="AE933" s="354">
        <v>8</v>
      </c>
      <c r="AF933" s="354">
        <v>5</v>
      </c>
      <c r="AG933" s="354">
        <v>3</v>
      </c>
      <c r="AH933" s="354">
        <v>3</v>
      </c>
      <c r="AI933" s="354">
        <v>1</v>
      </c>
      <c r="AJ933" s="187"/>
      <c r="AK933" s="182"/>
      <c r="AL933" s="182"/>
      <c r="AM933" s="291">
        <v>518.73</v>
      </c>
      <c r="AN933" s="291">
        <v>175.73</v>
      </c>
      <c r="AO933" s="291">
        <v>160.69</v>
      </c>
      <c r="AP933" s="291">
        <v>148.69999999999999</v>
      </c>
      <c r="AQ933" s="291">
        <v>2102.21</v>
      </c>
      <c r="AR933" s="282"/>
      <c r="AS933" s="280"/>
      <c r="AT933" s="280"/>
      <c r="AU933" s="282">
        <v>64.841250000000002</v>
      </c>
      <c r="AV933" s="282">
        <v>21.966249999999999</v>
      </c>
      <c r="AW933" s="282">
        <v>20.08625</v>
      </c>
      <c r="AX933" s="282">
        <v>18.587499999999999</v>
      </c>
      <c r="AY933" s="282">
        <v>262.77625</v>
      </c>
      <c r="AZ933" s="187"/>
      <c r="BA933" s="182"/>
    </row>
    <row r="934" spans="1:53" s="188" customFormat="1" x14ac:dyDescent="0.2">
      <c r="A934" s="182"/>
      <c r="B934" s="185" t="s">
        <v>266</v>
      </c>
      <c r="C934" s="185"/>
      <c r="D934" s="186" t="s">
        <v>267</v>
      </c>
      <c r="E934" s="338">
        <v>80</v>
      </c>
      <c r="F934" s="338">
        <v>43</v>
      </c>
      <c r="G934" s="338">
        <v>32</v>
      </c>
      <c r="H934" s="338">
        <v>31</v>
      </c>
      <c r="I934" s="338">
        <v>38</v>
      </c>
      <c r="J934" s="185"/>
      <c r="K934" s="182"/>
      <c r="L934" s="182"/>
      <c r="M934" s="245">
        <v>9636.1200000000008</v>
      </c>
      <c r="N934" s="245">
        <v>4319.3500000000004</v>
      </c>
      <c r="O934" s="245">
        <v>3111</v>
      </c>
      <c r="P934" s="245">
        <v>3346.97</v>
      </c>
      <c r="Q934" s="245">
        <v>16959.2</v>
      </c>
      <c r="R934" s="185"/>
      <c r="S934" s="182"/>
      <c r="T934" s="182"/>
      <c r="U934" s="245">
        <v>103.61419354838699</v>
      </c>
      <c r="V934" s="245">
        <v>48.532022471910103</v>
      </c>
      <c r="W934" s="245">
        <v>34.566666666666698</v>
      </c>
      <c r="X934" s="245">
        <v>38.9182558139535</v>
      </c>
      <c r="Y934" s="245">
        <v>178.51789473684201</v>
      </c>
      <c r="Z934" s="185"/>
      <c r="AA934" s="182"/>
      <c r="AB934" s="185" t="s">
        <v>306</v>
      </c>
      <c r="AC934" s="185"/>
      <c r="AD934" s="186" t="s">
        <v>167</v>
      </c>
      <c r="AE934" s="354"/>
      <c r="AF934" s="354">
        <v>2</v>
      </c>
      <c r="AG934" s="354"/>
      <c r="AH934" s="354">
        <v>1</v>
      </c>
      <c r="AI934" s="354">
        <v>1</v>
      </c>
      <c r="AJ934" s="187"/>
      <c r="AK934" s="182"/>
      <c r="AL934" s="182"/>
      <c r="AM934" s="291"/>
      <c r="AN934" s="291">
        <v>241.47</v>
      </c>
      <c r="AO934" s="291">
        <v>0</v>
      </c>
      <c r="AP934" s="291">
        <v>64.41</v>
      </c>
      <c r="AQ934" s="291">
        <v>30.1</v>
      </c>
      <c r="AR934" s="282"/>
      <c r="AS934" s="280"/>
      <c r="AT934" s="280"/>
      <c r="AU934" s="282"/>
      <c r="AV934" s="282">
        <v>120.735</v>
      </c>
      <c r="AW934" s="282">
        <v>0</v>
      </c>
      <c r="AX934" s="282">
        <v>32.204999999999998</v>
      </c>
      <c r="AY934" s="282">
        <v>15.05</v>
      </c>
      <c r="AZ934" s="187"/>
      <c r="BA934" s="182"/>
    </row>
    <row r="935" spans="1:53" s="188" customFormat="1" x14ac:dyDescent="0.2">
      <c r="A935" s="182"/>
      <c r="B935" s="185" t="s">
        <v>268</v>
      </c>
      <c r="C935" s="185"/>
      <c r="D935" s="186" t="s">
        <v>269</v>
      </c>
      <c r="E935" s="338">
        <v>21</v>
      </c>
      <c r="F935" s="338">
        <v>11</v>
      </c>
      <c r="G935" s="338">
        <v>2</v>
      </c>
      <c r="H935" s="338">
        <v>4</v>
      </c>
      <c r="I935" s="338">
        <v>4</v>
      </c>
      <c r="J935" s="185"/>
      <c r="K935" s="182"/>
      <c r="L935" s="182"/>
      <c r="M935" s="245">
        <v>4344.8100000000004</v>
      </c>
      <c r="N935" s="245">
        <v>1459.58</v>
      </c>
      <c r="O935" s="245">
        <v>189.08</v>
      </c>
      <c r="P935" s="245">
        <v>413.05</v>
      </c>
      <c r="Q935" s="245">
        <v>804</v>
      </c>
      <c r="R935" s="185"/>
      <c r="S935" s="182"/>
      <c r="T935" s="182"/>
      <c r="U935" s="245">
        <v>188.904782608696</v>
      </c>
      <c r="V935" s="245">
        <v>66.344545454545496</v>
      </c>
      <c r="W935" s="245">
        <v>9.0038095238095206</v>
      </c>
      <c r="X935" s="245">
        <v>19.6690476190476</v>
      </c>
      <c r="Y935" s="245">
        <v>38.285714285714299</v>
      </c>
      <c r="Z935" s="185"/>
      <c r="AA935" s="182"/>
      <c r="AB935" s="185" t="s">
        <v>307</v>
      </c>
      <c r="AC935" s="185"/>
      <c r="AD935" s="186" t="s">
        <v>211</v>
      </c>
      <c r="AE935" s="354">
        <v>5</v>
      </c>
      <c r="AF935" s="354">
        <v>1</v>
      </c>
      <c r="AG935" s="354"/>
      <c r="AH935" s="354"/>
      <c r="AI935" s="354"/>
      <c r="AJ935" s="187"/>
      <c r="AK935" s="182"/>
      <c r="AL935" s="182"/>
      <c r="AM935" s="291">
        <v>158.16999999999999</v>
      </c>
      <c r="AN935" s="291">
        <v>13.23</v>
      </c>
      <c r="AO935" s="291">
        <v>0</v>
      </c>
      <c r="AP935" s="291">
        <v>0</v>
      </c>
      <c r="AQ935" s="291">
        <v>0</v>
      </c>
      <c r="AR935" s="282"/>
      <c r="AS935" s="280"/>
      <c r="AT935" s="280"/>
      <c r="AU935" s="282">
        <v>31.634</v>
      </c>
      <c r="AV935" s="282">
        <v>3.3075000000000001</v>
      </c>
      <c r="AW935" s="282">
        <v>0</v>
      </c>
      <c r="AX935" s="282">
        <v>0</v>
      </c>
      <c r="AY935" s="282">
        <v>0</v>
      </c>
      <c r="AZ935" s="187"/>
      <c r="BA935" s="182"/>
    </row>
    <row r="936" spans="1:53" s="188" customFormat="1" x14ac:dyDescent="0.2">
      <c r="A936" s="182"/>
      <c r="B936" s="185" t="s">
        <v>270</v>
      </c>
      <c r="C936" s="185"/>
      <c r="D936" s="186" t="s">
        <v>145</v>
      </c>
      <c r="E936" s="338">
        <v>41</v>
      </c>
      <c r="F936" s="338">
        <v>15</v>
      </c>
      <c r="G936" s="338">
        <v>12</v>
      </c>
      <c r="H936" s="338">
        <v>8</v>
      </c>
      <c r="I936" s="338">
        <v>8</v>
      </c>
      <c r="J936" s="185"/>
      <c r="K936" s="182"/>
      <c r="L936" s="182"/>
      <c r="M936" s="245">
        <v>7312.79</v>
      </c>
      <c r="N936" s="245">
        <v>1725.82</v>
      </c>
      <c r="O936" s="245">
        <v>930.61</v>
      </c>
      <c r="P936" s="245">
        <v>543.39</v>
      </c>
      <c r="Q936" s="245">
        <v>2534.4299999999998</v>
      </c>
      <c r="R936" s="185"/>
      <c r="S936" s="182"/>
      <c r="T936" s="182"/>
      <c r="U936" s="245">
        <v>174.11404761904799</v>
      </c>
      <c r="V936" s="245">
        <v>53.931874999999998</v>
      </c>
      <c r="W936" s="245">
        <v>22.157380952381001</v>
      </c>
      <c r="X936" s="245">
        <v>13.58475</v>
      </c>
      <c r="Y936" s="245">
        <v>56.320666666666703</v>
      </c>
      <c r="Z936" s="185"/>
      <c r="AA936" s="182"/>
      <c r="AB936" s="185" t="s">
        <v>308</v>
      </c>
      <c r="AC936" s="185"/>
      <c r="AD936" s="186" t="s">
        <v>309</v>
      </c>
      <c r="AE936" s="354">
        <v>10</v>
      </c>
      <c r="AF936" s="354">
        <v>4</v>
      </c>
      <c r="AG936" s="354">
        <v>2</v>
      </c>
      <c r="AH936" s="354">
        <v>2</v>
      </c>
      <c r="AI936" s="354">
        <v>1</v>
      </c>
      <c r="AJ936" s="187"/>
      <c r="AK936" s="182"/>
      <c r="AL936" s="182"/>
      <c r="AM936" s="291">
        <v>530.58000000000004</v>
      </c>
      <c r="AN936" s="291">
        <v>82.62</v>
      </c>
      <c r="AO936" s="291">
        <v>47.37</v>
      </c>
      <c r="AP936" s="291">
        <v>44.43</v>
      </c>
      <c r="AQ936" s="291">
        <v>29.66</v>
      </c>
      <c r="AR936" s="282"/>
      <c r="AS936" s="280"/>
      <c r="AT936" s="280"/>
      <c r="AU936" s="282">
        <v>53.058</v>
      </c>
      <c r="AV936" s="282">
        <v>8.2620000000000005</v>
      </c>
      <c r="AW936" s="282">
        <v>4.7370000000000001</v>
      </c>
      <c r="AX936" s="282">
        <v>4.4429999999999996</v>
      </c>
      <c r="AY936" s="282">
        <v>3.29555555555556</v>
      </c>
      <c r="AZ936" s="187"/>
      <c r="BA936" s="182"/>
    </row>
    <row r="937" spans="1:53" s="188" customFormat="1" x14ac:dyDescent="0.2">
      <c r="A937" s="182"/>
      <c r="B937" s="185" t="s">
        <v>270</v>
      </c>
      <c r="C937" s="185"/>
      <c r="D937" s="186" t="s">
        <v>272</v>
      </c>
      <c r="E937" s="338">
        <v>1</v>
      </c>
      <c r="F937" s="338">
        <v>1</v>
      </c>
      <c r="G937" s="338"/>
      <c r="H937" s="338"/>
      <c r="I937" s="338"/>
      <c r="J937" s="185"/>
      <c r="K937" s="182"/>
      <c r="L937" s="182"/>
      <c r="M937" s="245">
        <v>548.5</v>
      </c>
      <c r="N937" s="245">
        <v>130.88999999999999</v>
      </c>
      <c r="O937" s="245">
        <v>0</v>
      </c>
      <c r="P937" s="245">
        <v>0</v>
      </c>
      <c r="Q937" s="245">
        <v>0</v>
      </c>
      <c r="R937" s="185"/>
      <c r="S937" s="182"/>
      <c r="T937" s="182"/>
      <c r="U937" s="245">
        <v>548.5</v>
      </c>
      <c r="V937" s="245">
        <v>130.88999999999999</v>
      </c>
      <c r="W937" s="245">
        <v>0</v>
      </c>
      <c r="X937" s="245">
        <v>0</v>
      </c>
      <c r="Y937" s="245">
        <v>0</v>
      </c>
      <c r="Z937" s="185"/>
      <c r="AA937" s="182"/>
      <c r="AB937" s="185" t="s">
        <v>311</v>
      </c>
      <c r="AC937" s="185"/>
      <c r="AD937" s="186" t="s">
        <v>312</v>
      </c>
      <c r="AE937" s="354">
        <v>14</v>
      </c>
      <c r="AF937" s="354">
        <v>7</v>
      </c>
      <c r="AG937" s="354">
        <v>3</v>
      </c>
      <c r="AH937" s="354">
        <v>3</v>
      </c>
      <c r="AI937" s="354">
        <v>2</v>
      </c>
      <c r="AJ937" s="187"/>
      <c r="AK937" s="182"/>
      <c r="AL937" s="182"/>
      <c r="AM937" s="291">
        <v>6687.96</v>
      </c>
      <c r="AN937" s="291">
        <v>1560.32</v>
      </c>
      <c r="AO937" s="291">
        <v>614.46</v>
      </c>
      <c r="AP937" s="291">
        <v>424.22</v>
      </c>
      <c r="AQ937" s="291">
        <v>312.97000000000003</v>
      </c>
      <c r="AR937" s="282"/>
      <c r="AS937" s="280"/>
      <c r="AT937" s="280"/>
      <c r="AU937" s="282">
        <v>477.711428571429</v>
      </c>
      <c r="AV937" s="282">
        <v>111.45142857142901</v>
      </c>
      <c r="AW937" s="282">
        <v>43.89</v>
      </c>
      <c r="AX937" s="282">
        <v>30.301428571428598</v>
      </c>
      <c r="AY937" s="282">
        <v>20.8646666666667</v>
      </c>
      <c r="AZ937" s="187"/>
      <c r="BA937" s="182"/>
    </row>
    <row r="938" spans="1:53" s="188" customFormat="1" x14ac:dyDescent="0.2">
      <c r="A938" s="182"/>
      <c r="B938" s="185" t="s">
        <v>273</v>
      </c>
      <c r="C938" s="185"/>
      <c r="D938" s="186" t="s">
        <v>272</v>
      </c>
      <c r="E938" s="338">
        <v>41</v>
      </c>
      <c r="F938" s="338">
        <v>30</v>
      </c>
      <c r="G938" s="338">
        <v>29</v>
      </c>
      <c r="H938" s="338">
        <v>22</v>
      </c>
      <c r="I938" s="338">
        <v>33</v>
      </c>
      <c r="J938" s="185"/>
      <c r="K938" s="182"/>
      <c r="L938" s="182"/>
      <c r="M938" s="245">
        <v>8438.7800000000007</v>
      </c>
      <c r="N938" s="245">
        <v>4846.1099999999997</v>
      </c>
      <c r="O938" s="245">
        <v>2599.4</v>
      </c>
      <c r="P938" s="245">
        <v>1836.8</v>
      </c>
      <c r="Q938" s="245">
        <v>11876</v>
      </c>
      <c r="R938" s="185"/>
      <c r="S938" s="182"/>
      <c r="T938" s="182"/>
      <c r="U938" s="245">
        <v>175.80791666666701</v>
      </c>
      <c r="V938" s="245">
        <v>80.768500000000003</v>
      </c>
      <c r="W938" s="245">
        <v>38.226470588235301</v>
      </c>
      <c r="X938" s="245">
        <v>27.011764705882399</v>
      </c>
      <c r="Y938" s="245">
        <v>160.486486486486</v>
      </c>
      <c r="Z938" s="185"/>
      <c r="AA938" s="182"/>
      <c r="AB938" s="185" t="s">
        <v>313</v>
      </c>
      <c r="AC938" s="185"/>
      <c r="AD938" s="186" t="s">
        <v>314</v>
      </c>
      <c r="AE938" s="354">
        <v>1</v>
      </c>
      <c r="AF938" s="354"/>
      <c r="AG938" s="354"/>
      <c r="AH938" s="354"/>
      <c r="AI938" s="354"/>
      <c r="AJ938" s="187"/>
      <c r="AK938" s="182"/>
      <c r="AL938" s="182"/>
      <c r="AM938" s="291">
        <v>157.69</v>
      </c>
      <c r="AN938" s="291"/>
      <c r="AO938" s="291"/>
      <c r="AP938" s="291"/>
      <c r="AQ938" s="291"/>
      <c r="AR938" s="282"/>
      <c r="AS938" s="280"/>
      <c r="AT938" s="280"/>
      <c r="AU938" s="282">
        <v>157.69</v>
      </c>
      <c r="AV938" s="282"/>
      <c r="AW938" s="282"/>
      <c r="AX938" s="282"/>
      <c r="AY938" s="282"/>
      <c r="AZ938" s="187"/>
      <c r="BA938" s="182"/>
    </row>
    <row r="939" spans="1:53" s="188" customFormat="1" x14ac:dyDescent="0.2">
      <c r="A939" s="182"/>
      <c r="B939" s="185" t="s">
        <v>275</v>
      </c>
      <c r="C939" s="185"/>
      <c r="D939" s="186" t="s">
        <v>100</v>
      </c>
      <c r="E939" s="338">
        <v>2</v>
      </c>
      <c r="F939" s="338">
        <v>1</v>
      </c>
      <c r="G939" s="338">
        <v>1</v>
      </c>
      <c r="H939" s="338">
        <v>1</v>
      </c>
      <c r="I939" s="338">
        <v>2</v>
      </c>
      <c r="J939" s="185"/>
      <c r="K939" s="182"/>
      <c r="L939" s="182"/>
      <c r="M939" s="245">
        <v>146.16999999999999</v>
      </c>
      <c r="N939" s="245">
        <v>31.29</v>
      </c>
      <c r="O939" s="245">
        <v>32.08</v>
      </c>
      <c r="P939" s="245">
        <v>34.01</v>
      </c>
      <c r="Q939" s="245">
        <v>58.18</v>
      </c>
      <c r="R939" s="185"/>
      <c r="S939" s="182"/>
      <c r="T939" s="182"/>
      <c r="U939" s="245">
        <v>73.084999999999994</v>
      </c>
      <c r="V939" s="245">
        <v>15.645</v>
      </c>
      <c r="W939" s="245">
        <v>16.04</v>
      </c>
      <c r="X939" s="245">
        <v>17.004999999999999</v>
      </c>
      <c r="Y939" s="245">
        <v>19.393333333333299</v>
      </c>
      <c r="Z939" s="185"/>
      <c r="AA939" s="182"/>
      <c r="AB939" s="185" t="s">
        <v>317</v>
      </c>
      <c r="AC939" s="185"/>
      <c r="AD939" s="186" t="s">
        <v>79</v>
      </c>
      <c r="AE939" s="354">
        <v>233</v>
      </c>
      <c r="AF939" s="354">
        <v>112</v>
      </c>
      <c r="AG939" s="354">
        <v>64</v>
      </c>
      <c r="AH939" s="354">
        <v>57</v>
      </c>
      <c r="AI939" s="354">
        <v>47</v>
      </c>
      <c r="AJ939" s="187"/>
      <c r="AK939" s="182"/>
      <c r="AL939" s="182"/>
      <c r="AM939" s="291">
        <v>77142.03</v>
      </c>
      <c r="AN939" s="291">
        <v>25000.53</v>
      </c>
      <c r="AO939" s="291">
        <v>5327.48</v>
      </c>
      <c r="AP939" s="291">
        <v>4296.8500000000004</v>
      </c>
      <c r="AQ939" s="291">
        <v>21344.91</v>
      </c>
      <c r="AR939" s="282"/>
      <c r="AS939" s="280"/>
      <c r="AT939" s="280"/>
      <c r="AU939" s="282">
        <v>322.77</v>
      </c>
      <c r="AV939" s="282">
        <v>105.48746835443001</v>
      </c>
      <c r="AW939" s="282">
        <v>22.963275862069001</v>
      </c>
      <c r="AX939" s="282">
        <v>18.681956521739099</v>
      </c>
      <c r="AY939" s="282">
        <v>92.402207792207804</v>
      </c>
      <c r="AZ939" s="187"/>
      <c r="BA939" s="182"/>
    </row>
    <row r="940" spans="1:53" s="188" customFormat="1" x14ac:dyDescent="0.2">
      <c r="A940" s="182"/>
      <c r="B940" s="185" t="s">
        <v>278</v>
      </c>
      <c r="C940" s="185"/>
      <c r="D940" s="186" t="s">
        <v>277</v>
      </c>
      <c r="E940" s="338">
        <v>8</v>
      </c>
      <c r="F940" s="338">
        <v>4</v>
      </c>
      <c r="G940" s="338">
        <v>3</v>
      </c>
      <c r="H940" s="338">
        <v>3</v>
      </c>
      <c r="I940" s="338">
        <v>2</v>
      </c>
      <c r="J940" s="185"/>
      <c r="K940" s="182"/>
      <c r="L940" s="182"/>
      <c r="M940" s="245">
        <v>723.03</v>
      </c>
      <c r="N940" s="245">
        <v>229.12</v>
      </c>
      <c r="O940" s="245">
        <v>236.26</v>
      </c>
      <c r="P940" s="245">
        <v>445.81</v>
      </c>
      <c r="Q940" s="245">
        <v>1152.28</v>
      </c>
      <c r="R940" s="185"/>
      <c r="S940" s="182"/>
      <c r="T940" s="182"/>
      <c r="U940" s="245">
        <v>90.378749999999997</v>
      </c>
      <c r="V940" s="245">
        <v>28.64</v>
      </c>
      <c r="W940" s="245">
        <v>33.751428571428598</v>
      </c>
      <c r="X940" s="245">
        <v>63.687142857142902</v>
      </c>
      <c r="Y940" s="245">
        <v>164.611428571429</v>
      </c>
      <c r="Z940" s="185"/>
      <c r="AA940" s="182"/>
      <c r="AB940" s="185" t="s">
        <v>318</v>
      </c>
      <c r="AC940" s="185"/>
      <c r="AD940" s="186" t="s">
        <v>319</v>
      </c>
      <c r="AE940" s="354">
        <v>16</v>
      </c>
      <c r="AF940" s="354">
        <v>7</v>
      </c>
      <c r="AG940" s="354">
        <v>1</v>
      </c>
      <c r="AH940" s="354">
        <v>1</v>
      </c>
      <c r="AI940" s="354"/>
      <c r="AJ940" s="187"/>
      <c r="AK940" s="182"/>
      <c r="AL940" s="182"/>
      <c r="AM940" s="291">
        <v>1923.71</v>
      </c>
      <c r="AN940" s="291">
        <v>721.19</v>
      </c>
      <c r="AO940" s="291">
        <v>39.24</v>
      </c>
      <c r="AP940" s="291">
        <v>78.709999999999994</v>
      </c>
      <c r="AQ940" s="291">
        <v>0</v>
      </c>
      <c r="AR940" s="282"/>
      <c r="AS940" s="280"/>
      <c r="AT940" s="280"/>
      <c r="AU940" s="282">
        <v>120.231875</v>
      </c>
      <c r="AV940" s="282">
        <v>45.074375000000003</v>
      </c>
      <c r="AW940" s="282">
        <v>2.4525000000000001</v>
      </c>
      <c r="AX940" s="282">
        <v>4.9193749999999996</v>
      </c>
      <c r="AY940" s="282">
        <v>0</v>
      </c>
      <c r="AZ940" s="187"/>
      <c r="BA940" s="182"/>
    </row>
    <row r="941" spans="1:53" s="188" customFormat="1" ht="13.5" thickBot="1" x14ac:dyDescent="0.25">
      <c r="A941" s="182"/>
      <c r="B941" s="189" t="s">
        <v>279</v>
      </c>
      <c r="C941" s="189"/>
      <c r="D941" s="190" t="s">
        <v>93</v>
      </c>
      <c r="E941" s="339">
        <v>16</v>
      </c>
      <c r="F941" s="339">
        <v>7</v>
      </c>
      <c r="G941" s="339">
        <v>1</v>
      </c>
      <c r="H941" s="339">
        <v>3</v>
      </c>
      <c r="I941" s="339">
        <v>5</v>
      </c>
      <c r="J941" s="189"/>
      <c r="K941" s="182"/>
      <c r="L941" s="182"/>
      <c r="M941" s="348">
        <v>3239.31</v>
      </c>
      <c r="N941" s="245">
        <v>1021.43</v>
      </c>
      <c r="O941" s="245">
        <v>137.19999999999999</v>
      </c>
      <c r="P941" s="245">
        <v>931.39</v>
      </c>
      <c r="Q941" s="245">
        <v>15297.46</v>
      </c>
      <c r="R941" s="185"/>
      <c r="S941" s="182"/>
      <c r="T941" s="182"/>
      <c r="U941" s="273">
        <v>179.96166666666701</v>
      </c>
      <c r="V941" s="273">
        <v>56.746111111111098</v>
      </c>
      <c r="W941" s="273">
        <v>7.62222222222222</v>
      </c>
      <c r="X941" s="273">
        <v>51.743888888888897</v>
      </c>
      <c r="Y941" s="273">
        <v>849.85888888888906</v>
      </c>
      <c r="Z941" s="191"/>
      <c r="AA941" s="182"/>
      <c r="AB941" s="189" t="s">
        <v>325</v>
      </c>
      <c r="AC941" s="189"/>
      <c r="AD941" s="190" t="s">
        <v>326</v>
      </c>
      <c r="AE941" s="355">
        <v>7</v>
      </c>
      <c r="AF941" s="355">
        <v>4</v>
      </c>
      <c r="AG941" s="355">
        <v>2</v>
      </c>
      <c r="AH941" s="355">
        <v>3</v>
      </c>
      <c r="AI941" s="355">
        <v>3</v>
      </c>
      <c r="AJ941" s="192"/>
      <c r="AK941" s="182"/>
      <c r="AL941" s="182"/>
      <c r="AM941" s="292">
        <v>561.72</v>
      </c>
      <c r="AN941" s="293">
        <v>288.99</v>
      </c>
      <c r="AO941" s="293">
        <v>22.92</v>
      </c>
      <c r="AP941" s="293">
        <v>17.23</v>
      </c>
      <c r="AQ941" s="293">
        <v>9204.0499999999993</v>
      </c>
      <c r="AR941" s="284"/>
      <c r="AS941" s="280"/>
      <c r="AT941" s="280"/>
      <c r="AU941" s="283">
        <v>80.2457142857143</v>
      </c>
      <c r="AV941" s="284">
        <v>36.123750000000001</v>
      </c>
      <c r="AW941" s="284">
        <v>2.8650000000000002</v>
      </c>
      <c r="AX941" s="284">
        <v>1.91444444444444</v>
      </c>
      <c r="AY941" s="284">
        <v>920.40499999999997</v>
      </c>
      <c r="AZ941" s="192"/>
      <c r="BA941" s="182"/>
    </row>
    <row r="942" spans="1:53" s="188" customFormat="1" x14ac:dyDescent="0.2">
      <c r="A942" s="182"/>
      <c r="B942" s="185" t="s">
        <v>280</v>
      </c>
      <c r="C942" s="185"/>
      <c r="D942" s="186" t="s">
        <v>64</v>
      </c>
      <c r="E942" s="338">
        <v>114</v>
      </c>
      <c r="F942" s="338">
        <v>48</v>
      </c>
      <c r="G942" s="338">
        <v>27</v>
      </c>
      <c r="H942" s="338">
        <v>24</v>
      </c>
      <c r="I942" s="338">
        <v>26</v>
      </c>
      <c r="J942" s="185"/>
      <c r="K942" s="182"/>
      <c r="L942" s="182"/>
      <c r="M942" s="245">
        <v>24022.5</v>
      </c>
      <c r="N942" s="245">
        <v>7182.71</v>
      </c>
      <c r="O942" s="245">
        <v>3907.05</v>
      </c>
      <c r="P942" s="245">
        <v>4454.1400000000003</v>
      </c>
      <c r="Q942" s="245">
        <v>7531.26</v>
      </c>
      <c r="R942" s="185"/>
      <c r="S942" s="182"/>
      <c r="T942" s="182"/>
      <c r="U942" s="245">
        <v>190.65476190476201</v>
      </c>
      <c r="V942" s="245">
        <v>60.358907563025198</v>
      </c>
      <c r="W942" s="245">
        <v>31.7646341463415</v>
      </c>
      <c r="X942" s="245">
        <v>36.509344262295102</v>
      </c>
      <c r="Y942" s="245">
        <v>59.301259842519698</v>
      </c>
      <c r="Z942" s="185"/>
      <c r="AA942" s="182"/>
      <c r="AB942" s="185" t="s">
        <v>327</v>
      </c>
      <c r="AC942" s="185"/>
      <c r="AD942" s="186" t="s">
        <v>104</v>
      </c>
      <c r="AE942" s="354">
        <v>2</v>
      </c>
      <c r="AF942" s="354">
        <v>2</v>
      </c>
      <c r="AG942" s="354"/>
      <c r="AH942" s="354">
        <v>1</v>
      </c>
      <c r="AI942" s="354">
        <v>1</v>
      </c>
      <c r="AJ942" s="187"/>
      <c r="AK942" s="182"/>
      <c r="AL942" s="182"/>
      <c r="AM942" s="291">
        <v>122.19</v>
      </c>
      <c r="AN942" s="291">
        <v>74.7</v>
      </c>
      <c r="AO942" s="291">
        <v>0</v>
      </c>
      <c r="AP942" s="291">
        <v>12.93</v>
      </c>
      <c r="AQ942" s="291">
        <v>36.26</v>
      </c>
      <c r="AR942" s="282"/>
      <c r="AS942" s="280"/>
      <c r="AT942" s="280"/>
      <c r="AU942" s="282">
        <v>61.094999999999999</v>
      </c>
      <c r="AV942" s="282">
        <v>37.35</v>
      </c>
      <c r="AW942" s="282">
        <v>0</v>
      </c>
      <c r="AX942" s="282">
        <v>6.4649999999999999</v>
      </c>
      <c r="AY942" s="282">
        <v>18.13</v>
      </c>
      <c r="AZ942" s="187"/>
      <c r="BA942" s="182"/>
    </row>
    <row r="943" spans="1:53" s="188" customFormat="1" x14ac:dyDescent="0.2">
      <c r="A943" s="182"/>
      <c r="B943" s="185" t="s">
        <v>280</v>
      </c>
      <c r="C943" s="185"/>
      <c r="D943" s="186" t="s">
        <v>170</v>
      </c>
      <c r="E943" s="338">
        <v>2</v>
      </c>
      <c r="F943" s="338"/>
      <c r="G943" s="338"/>
      <c r="H943" s="338"/>
      <c r="I943" s="338"/>
      <c r="J943" s="185"/>
      <c r="K943" s="182"/>
      <c r="L943" s="182"/>
      <c r="M943" s="245">
        <v>46.23</v>
      </c>
      <c r="N943" s="245">
        <v>0</v>
      </c>
      <c r="O943" s="245">
        <v>0</v>
      </c>
      <c r="P943" s="245">
        <v>0</v>
      </c>
      <c r="Q943" s="245">
        <v>0</v>
      </c>
      <c r="R943" s="185"/>
      <c r="S943" s="182"/>
      <c r="T943" s="182"/>
      <c r="U943" s="245">
        <v>23.114999999999998</v>
      </c>
      <c r="V943" s="245">
        <v>0</v>
      </c>
      <c r="W943" s="245">
        <v>0</v>
      </c>
      <c r="X943" s="245">
        <v>0</v>
      </c>
      <c r="Y943" s="245">
        <v>0</v>
      </c>
      <c r="Z943" s="185"/>
      <c r="AA943" s="182"/>
      <c r="AB943" s="185" t="s">
        <v>330</v>
      </c>
      <c r="AC943" s="185"/>
      <c r="AD943" s="186" t="s">
        <v>331</v>
      </c>
      <c r="AE943" s="354">
        <v>1</v>
      </c>
      <c r="AF943" s="354"/>
      <c r="AG943" s="354"/>
      <c r="AH943" s="354"/>
      <c r="AI943" s="354"/>
      <c r="AJ943" s="187"/>
      <c r="AK943" s="182"/>
      <c r="AL943" s="182"/>
      <c r="AM943" s="291">
        <v>328.24</v>
      </c>
      <c r="AN943" s="291">
        <v>0</v>
      </c>
      <c r="AO943" s="291">
        <v>0</v>
      </c>
      <c r="AP943" s="291">
        <v>0</v>
      </c>
      <c r="AQ943" s="291">
        <v>0</v>
      </c>
      <c r="AR943" s="282"/>
      <c r="AS943" s="280"/>
      <c r="AT943" s="280"/>
      <c r="AU943" s="282">
        <v>328.24</v>
      </c>
      <c r="AV943" s="282">
        <v>0</v>
      </c>
      <c r="AW943" s="282">
        <v>0</v>
      </c>
      <c r="AX943" s="282">
        <v>0</v>
      </c>
      <c r="AY943" s="282">
        <v>0</v>
      </c>
      <c r="AZ943" s="187"/>
      <c r="BA943" s="182"/>
    </row>
    <row r="944" spans="1:53" s="188" customFormat="1" x14ac:dyDescent="0.2">
      <c r="A944" s="182"/>
      <c r="B944" s="185" t="s">
        <v>281</v>
      </c>
      <c r="C944" s="185"/>
      <c r="D944" s="186" t="s">
        <v>68</v>
      </c>
      <c r="E944" s="338">
        <v>2</v>
      </c>
      <c r="F944" s="338">
        <v>1</v>
      </c>
      <c r="G944" s="338">
        <v>1</v>
      </c>
      <c r="H944" s="338">
        <v>1</v>
      </c>
      <c r="I944" s="338"/>
      <c r="J944" s="185"/>
      <c r="K944" s="182"/>
      <c r="L944" s="182"/>
      <c r="M944" s="245">
        <v>234.8</v>
      </c>
      <c r="N944" s="245">
        <v>110.79</v>
      </c>
      <c r="O944" s="245">
        <v>109.37</v>
      </c>
      <c r="P944" s="245">
        <v>61.42</v>
      </c>
      <c r="Q944" s="245">
        <v>0</v>
      </c>
      <c r="R944" s="185"/>
      <c r="S944" s="182"/>
      <c r="T944" s="182"/>
      <c r="U944" s="245">
        <v>117.4</v>
      </c>
      <c r="V944" s="245">
        <v>55.395000000000003</v>
      </c>
      <c r="W944" s="245">
        <v>54.685000000000002</v>
      </c>
      <c r="X944" s="245">
        <v>30.71</v>
      </c>
      <c r="Y944" s="245">
        <v>0</v>
      </c>
      <c r="Z944" s="185"/>
      <c r="AA944" s="182"/>
      <c r="AB944" s="185" t="s">
        <v>334</v>
      </c>
      <c r="AC944" s="185"/>
      <c r="AD944" s="186" t="s">
        <v>104</v>
      </c>
      <c r="AE944" s="354"/>
      <c r="AF944" s="354">
        <v>1</v>
      </c>
      <c r="AG944" s="354"/>
      <c r="AH944" s="354">
        <v>1</v>
      </c>
      <c r="AI944" s="354">
        <v>1</v>
      </c>
      <c r="AJ944" s="187"/>
      <c r="AK944" s="182"/>
      <c r="AL944" s="182"/>
      <c r="AM944" s="291"/>
      <c r="AN944" s="291">
        <v>26.22</v>
      </c>
      <c r="AO944" s="291">
        <v>0</v>
      </c>
      <c r="AP944" s="291">
        <v>13.68</v>
      </c>
      <c r="AQ944" s="291">
        <v>162.91</v>
      </c>
      <c r="AR944" s="282"/>
      <c r="AS944" s="280"/>
      <c r="AT944" s="280"/>
      <c r="AU944" s="282"/>
      <c r="AV944" s="282">
        <v>26.22</v>
      </c>
      <c r="AW944" s="282">
        <v>0</v>
      </c>
      <c r="AX944" s="282">
        <v>13.68</v>
      </c>
      <c r="AY944" s="282">
        <v>162.91</v>
      </c>
      <c r="AZ944" s="187"/>
      <c r="BA944" s="182"/>
    </row>
    <row r="945" spans="1:53" s="188" customFormat="1" x14ac:dyDescent="0.2">
      <c r="A945" s="182"/>
      <c r="B945" s="185" t="s">
        <v>282</v>
      </c>
      <c r="C945" s="185"/>
      <c r="D945" s="186" t="s">
        <v>79</v>
      </c>
      <c r="E945" s="338">
        <v>71</v>
      </c>
      <c r="F945" s="338">
        <v>31</v>
      </c>
      <c r="G945" s="338">
        <v>18</v>
      </c>
      <c r="H945" s="338">
        <v>13</v>
      </c>
      <c r="I945" s="338">
        <v>19</v>
      </c>
      <c r="J945" s="185"/>
      <c r="K945" s="182"/>
      <c r="L945" s="182"/>
      <c r="M945" s="245">
        <v>18602.810000000001</v>
      </c>
      <c r="N945" s="245">
        <v>4937.5600000000004</v>
      </c>
      <c r="O945" s="245">
        <v>1728.55</v>
      </c>
      <c r="P945" s="245">
        <v>1725.63</v>
      </c>
      <c r="Q945" s="245">
        <v>14525.87</v>
      </c>
      <c r="R945" s="185"/>
      <c r="S945" s="182"/>
      <c r="T945" s="182"/>
      <c r="U945" s="245">
        <v>244.77381578947401</v>
      </c>
      <c r="V945" s="245">
        <v>65.834133333333298</v>
      </c>
      <c r="W945" s="245">
        <v>23.047333333333299</v>
      </c>
      <c r="X945" s="245">
        <v>23.6387671232877</v>
      </c>
      <c r="Y945" s="245">
        <v>186.22910256410299</v>
      </c>
      <c r="Z945" s="185"/>
      <c r="AA945" s="182"/>
      <c r="AB945" s="185" t="s">
        <v>341</v>
      </c>
      <c r="AC945" s="185"/>
      <c r="AD945" s="186" t="s">
        <v>88</v>
      </c>
      <c r="AE945" s="354">
        <v>21</v>
      </c>
      <c r="AF945" s="354">
        <v>11</v>
      </c>
      <c r="AG945" s="354">
        <v>1</v>
      </c>
      <c r="AH945" s="354"/>
      <c r="AI945" s="354">
        <v>1</v>
      </c>
      <c r="AJ945" s="187"/>
      <c r="AK945" s="182"/>
      <c r="AL945" s="182"/>
      <c r="AM945" s="291">
        <v>718.12</v>
      </c>
      <c r="AN945" s="291">
        <v>278.13</v>
      </c>
      <c r="AO945" s="291">
        <v>4.75</v>
      </c>
      <c r="AP945" s="291">
        <v>0</v>
      </c>
      <c r="AQ945" s="291">
        <v>68.400000000000006</v>
      </c>
      <c r="AR945" s="282"/>
      <c r="AS945" s="280"/>
      <c r="AT945" s="280"/>
      <c r="AU945" s="282">
        <v>34.196190476190502</v>
      </c>
      <c r="AV945" s="282">
        <v>13.2442857142857</v>
      </c>
      <c r="AW945" s="282">
        <v>0.226190476190476</v>
      </c>
      <c r="AX945" s="282">
        <v>0</v>
      </c>
      <c r="AY945" s="282">
        <v>2.85</v>
      </c>
      <c r="AZ945" s="187"/>
      <c r="BA945" s="182"/>
    </row>
    <row r="946" spans="1:53" s="188" customFormat="1" x14ac:dyDescent="0.2">
      <c r="A946" s="182"/>
      <c r="B946" s="185" t="s">
        <v>284</v>
      </c>
      <c r="C946" s="185"/>
      <c r="D946" s="186" t="s">
        <v>285</v>
      </c>
      <c r="E946" s="338">
        <v>6</v>
      </c>
      <c r="F946" s="338">
        <v>35</v>
      </c>
      <c r="G946" s="338">
        <v>21</v>
      </c>
      <c r="H946" s="338">
        <v>20</v>
      </c>
      <c r="I946" s="338">
        <v>18</v>
      </c>
      <c r="J946" s="185"/>
      <c r="K946" s="182"/>
      <c r="L946" s="182"/>
      <c r="M946" s="245">
        <v>197.63</v>
      </c>
      <c r="N946" s="245">
        <v>1501.93</v>
      </c>
      <c r="O946" s="245">
        <v>787.07</v>
      </c>
      <c r="P946" s="245">
        <v>861.3</v>
      </c>
      <c r="Q946" s="245">
        <v>3101.16</v>
      </c>
      <c r="R946" s="185"/>
      <c r="S946" s="182"/>
      <c r="T946" s="182"/>
      <c r="U946" s="245">
        <v>32.938333333333297</v>
      </c>
      <c r="V946" s="245">
        <v>37.548250000000003</v>
      </c>
      <c r="W946" s="245">
        <v>19.676749999999998</v>
      </c>
      <c r="X946" s="245">
        <v>23.278378378378399</v>
      </c>
      <c r="Y946" s="245">
        <v>73.837142857142894</v>
      </c>
      <c r="Z946" s="185"/>
      <c r="AA946" s="182"/>
      <c r="AB946" s="185" t="s">
        <v>348</v>
      </c>
      <c r="AC946" s="185"/>
      <c r="AD946" s="186" t="s">
        <v>349</v>
      </c>
      <c r="AE946" s="354">
        <v>12</v>
      </c>
      <c r="AF946" s="354">
        <v>4</v>
      </c>
      <c r="AG946" s="354">
        <v>3</v>
      </c>
      <c r="AH946" s="354">
        <v>3</v>
      </c>
      <c r="AI946" s="354">
        <v>5</v>
      </c>
      <c r="AJ946" s="187"/>
      <c r="AK946" s="182"/>
      <c r="AL946" s="182"/>
      <c r="AM946" s="291">
        <v>38739.35</v>
      </c>
      <c r="AN946" s="291">
        <v>303.13</v>
      </c>
      <c r="AO946" s="291">
        <v>241.28</v>
      </c>
      <c r="AP946" s="291">
        <v>205.88</v>
      </c>
      <c r="AQ946" s="291">
        <v>9528.02</v>
      </c>
      <c r="AR946" s="282"/>
      <c r="AS946" s="280"/>
      <c r="AT946" s="280"/>
      <c r="AU946" s="282">
        <v>2767.0964285714299</v>
      </c>
      <c r="AV946" s="282">
        <v>23.317692307692301</v>
      </c>
      <c r="AW946" s="282">
        <v>20.106666666666701</v>
      </c>
      <c r="AX946" s="282">
        <v>17.156666666666698</v>
      </c>
      <c r="AY946" s="282">
        <v>866.18363636363597</v>
      </c>
      <c r="AZ946" s="187"/>
      <c r="BA946" s="182"/>
    </row>
    <row r="947" spans="1:53" s="188" customFormat="1" x14ac:dyDescent="0.2">
      <c r="A947" s="182"/>
      <c r="B947" s="185" t="s">
        <v>286</v>
      </c>
      <c r="C947" s="185"/>
      <c r="D947" s="186" t="s">
        <v>287</v>
      </c>
      <c r="E947" s="338">
        <v>1</v>
      </c>
      <c r="F947" s="338">
        <v>1</v>
      </c>
      <c r="G947" s="338">
        <v>1</v>
      </c>
      <c r="H947" s="338">
        <v>1</v>
      </c>
      <c r="I947" s="338">
        <v>2</v>
      </c>
      <c r="J947" s="185"/>
      <c r="K947" s="182"/>
      <c r="L947" s="182"/>
      <c r="M947" s="245">
        <v>6.35</v>
      </c>
      <c r="N947" s="245">
        <v>6.35</v>
      </c>
      <c r="O947" s="245">
        <v>5.77</v>
      </c>
      <c r="P947" s="245">
        <v>4.8</v>
      </c>
      <c r="Q947" s="245">
        <v>428.14</v>
      </c>
      <c r="R947" s="185"/>
      <c r="S947" s="182"/>
      <c r="T947" s="182"/>
      <c r="U947" s="245">
        <v>6.35</v>
      </c>
      <c r="V947" s="245">
        <v>3.1749999999999998</v>
      </c>
      <c r="W947" s="245">
        <v>2.8849999999999998</v>
      </c>
      <c r="X947" s="245">
        <v>2.4</v>
      </c>
      <c r="Y947" s="245">
        <v>214.07</v>
      </c>
      <c r="Z947" s="185"/>
      <c r="AA947" s="182"/>
      <c r="AB947" s="185" t="s">
        <v>350</v>
      </c>
      <c r="AC947" s="185"/>
      <c r="AD947" s="186" t="s">
        <v>187</v>
      </c>
      <c r="AE947" s="354">
        <v>21</v>
      </c>
      <c r="AF947" s="354">
        <v>7</v>
      </c>
      <c r="AG947" s="354">
        <v>3</v>
      </c>
      <c r="AH947" s="354">
        <v>2</v>
      </c>
      <c r="AI947" s="354">
        <v>2</v>
      </c>
      <c r="AJ947" s="187"/>
      <c r="AK947" s="182"/>
      <c r="AL947" s="182"/>
      <c r="AM947" s="291">
        <v>10998.36</v>
      </c>
      <c r="AN947" s="291">
        <v>5113.29</v>
      </c>
      <c r="AO947" s="291">
        <v>362</v>
      </c>
      <c r="AP947" s="291">
        <v>73.47</v>
      </c>
      <c r="AQ947" s="291">
        <v>326.69</v>
      </c>
      <c r="AR947" s="282"/>
      <c r="AS947" s="280"/>
      <c r="AT947" s="280"/>
      <c r="AU947" s="282">
        <v>523.73142857142898</v>
      </c>
      <c r="AV947" s="282">
        <v>255.6645</v>
      </c>
      <c r="AW947" s="282">
        <v>18.100000000000001</v>
      </c>
      <c r="AX947" s="282">
        <v>3.6735000000000002</v>
      </c>
      <c r="AY947" s="282">
        <v>16.334499999999998</v>
      </c>
      <c r="AZ947" s="187"/>
      <c r="BA947" s="182"/>
    </row>
    <row r="948" spans="1:53" s="188" customFormat="1" x14ac:dyDescent="0.2">
      <c r="A948" s="182"/>
      <c r="B948" s="185" t="s">
        <v>289</v>
      </c>
      <c r="C948" s="185"/>
      <c r="D948" s="186" t="s">
        <v>201</v>
      </c>
      <c r="E948" s="338">
        <v>805</v>
      </c>
      <c r="F948" s="338">
        <v>348</v>
      </c>
      <c r="G948" s="338">
        <v>214</v>
      </c>
      <c r="H948" s="338">
        <v>171</v>
      </c>
      <c r="I948" s="338">
        <v>232</v>
      </c>
      <c r="J948" s="185"/>
      <c r="K948" s="182"/>
      <c r="L948" s="182"/>
      <c r="M948" s="245">
        <v>160935.16</v>
      </c>
      <c r="N948" s="245">
        <v>47525.96</v>
      </c>
      <c r="O948" s="245">
        <v>25777.96</v>
      </c>
      <c r="P948" s="245">
        <v>26201.43</v>
      </c>
      <c r="Q948" s="245">
        <v>99410.210000000094</v>
      </c>
      <c r="R948" s="185"/>
      <c r="S948" s="182"/>
      <c r="T948" s="182"/>
      <c r="U948" s="245">
        <v>178.22276854928</v>
      </c>
      <c r="V948" s="245">
        <v>54.690402761795099</v>
      </c>
      <c r="W948" s="245">
        <v>29.326461888509701</v>
      </c>
      <c r="X948" s="245">
        <v>30.360869061413698</v>
      </c>
      <c r="Y948" s="245">
        <v>108.76390590809601</v>
      </c>
      <c r="Z948" s="185"/>
      <c r="AA948" s="182"/>
      <c r="AB948" s="185" t="s">
        <v>354</v>
      </c>
      <c r="AC948" s="185"/>
      <c r="AD948" s="186" t="s">
        <v>154</v>
      </c>
      <c r="AE948" s="354">
        <v>11</v>
      </c>
      <c r="AF948" s="354">
        <v>10</v>
      </c>
      <c r="AG948" s="354">
        <v>2</v>
      </c>
      <c r="AH948" s="354">
        <v>6</v>
      </c>
      <c r="AI948" s="354">
        <v>5</v>
      </c>
      <c r="AJ948" s="187"/>
      <c r="AK948" s="182"/>
      <c r="AL948" s="182"/>
      <c r="AM948" s="291">
        <v>6015.35</v>
      </c>
      <c r="AN948" s="291">
        <v>5891.43</v>
      </c>
      <c r="AO948" s="291">
        <v>43.75</v>
      </c>
      <c r="AP948" s="291">
        <v>5072.32</v>
      </c>
      <c r="AQ948" s="291">
        <v>15398.54</v>
      </c>
      <c r="AR948" s="282"/>
      <c r="AS948" s="280"/>
      <c r="AT948" s="280"/>
      <c r="AU948" s="282">
        <v>546.85</v>
      </c>
      <c r="AV948" s="282">
        <v>392.762</v>
      </c>
      <c r="AW948" s="282">
        <v>2.4305555555555598</v>
      </c>
      <c r="AX948" s="282">
        <v>281.79555555555601</v>
      </c>
      <c r="AY948" s="282">
        <v>810.44947368421003</v>
      </c>
      <c r="AZ948" s="187"/>
      <c r="BA948" s="182"/>
    </row>
    <row r="949" spans="1:53" s="188" customFormat="1" x14ac:dyDescent="0.2">
      <c r="A949" s="182"/>
      <c r="B949" s="185" t="s">
        <v>289</v>
      </c>
      <c r="C949" s="185"/>
      <c r="D949" s="186" t="s">
        <v>287</v>
      </c>
      <c r="E949" s="338">
        <v>1</v>
      </c>
      <c r="F949" s="338"/>
      <c r="G949" s="338"/>
      <c r="H949" s="338"/>
      <c r="I949" s="338"/>
      <c r="J949" s="185"/>
      <c r="K949" s="182"/>
      <c r="L949" s="182"/>
      <c r="M949" s="245">
        <v>31.69</v>
      </c>
      <c r="N949" s="245">
        <v>0</v>
      </c>
      <c r="O949" s="245">
        <v>0</v>
      </c>
      <c r="P949" s="245">
        <v>0</v>
      </c>
      <c r="Q949" s="245">
        <v>0</v>
      </c>
      <c r="R949" s="185"/>
      <c r="S949" s="182"/>
      <c r="T949" s="182"/>
      <c r="U949" s="245">
        <v>31.69</v>
      </c>
      <c r="V949" s="245">
        <v>0</v>
      </c>
      <c r="W949" s="245">
        <v>0</v>
      </c>
      <c r="X949" s="245">
        <v>0</v>
      </c>
      <c r="Y949" s="245">
        <v>0</v>
      </c>
      <c r="Z949" s="185"/>
      <c r="AA949" s="182"/>
      <c r="AB949" s="185" t="s">
        <v>355</v>
      </c>
      <c r="AC949" s="185"/>
      <c r="AD949" s="186" t="s">
        <v>175</v>
      </c>
      <c r="AE949" s="354">
        <v>5</v>
      </c>
      <c r="AF949" s="354">
        <v>6</v>
      </c>
      <c r="AG949" s="354">
        <v>1</v>
      </c>
      <c r="AH949" s="354">
        <v>4</v>
      </c>
      <c r="AI949" s="354">
        <v>4</v>
      </c>
      <c r="AJ949" s="187"/>
      <c r="AK949" s="182"/>
      <c r="AL949" s="182"/>
      <c r="AM949" s="291">
        <v>182.31</v>
      </c>
      <c r="AN949" s="291">
        <v>2632.06</v>
      </c>
      <c r="AO949" s="291">
        <v>2.68</v>
      </c>
      <c r="AP949" s="291">
        <v>1311.72</v>
      </c>
      <c r="AQ949" s="291">
        <v>8040.39</v>
      </c>
      <c r="AR949" s="282"/>
      <c r="AS949" s="280"/>
      <c r="AT949" s="280"/>
      <c r="AU949" s="282">
        <v>36.462000000000003</v>
      </c>
      <c r="AV949" s="282">
        <v>329.00749999999999</v>
      </c>
      <c r="AW949" s="282">
        <v>0.33500000000000002</v>
      </c>
      <c r="AX949" s="282">
        <v>163.965</v>
      </c>
      <c r="AY949" s="282">
        <v>1005.04875</v>
      </c>
      <c r="AZ949" s="187"/>
      <c r="BA949" s="182"/>
    </row>
    <row r="950" spans="1:53" s="188" customFormat="1" x14ac:dyDescent="0.2">
      <c r="A950" s="182"/>
      <c r="B950" s="185" t="s">
        <v>289</v>
      </c>
      <c r="C950" s="185"/>
      <c r="D950" s="186" t="s">
        <v>288</v>
      </c>
      <c r="E950" s="338">
        <v>2</v>
      </c>
      <c r="F950" s="338"/>
      <c r="G950" s="338"/>
      <c r="H950" s="338"/>
      <c r="I950" s="338"/>
      <c r="J950" s="185"/>
      <c r="K950" s="182"/>
      <c r="L950" s="182"/>
      <c r="M950" s="245">
        <v>658.77</v>
      </c>
      <c r="N950" s="245">
        <v>0</v>
      </c>
      <c r="O950" s="245">
        <v>0</v>
      </c>
      <c r="P950" s="245">
        <v>0</v>
      </c>
      <c r="Q950" s="245">
        <v>0</v>
      </c>
      <c r="R950" s="185"/>
      <c r="S950" s="182"/>
      <c r="T950" s="182"/>
      <c r="U950" s="245">
        <v>329.38499999999999</v>
      </c>
      <c r="V950" s="245">
        <v>0</v>
      </c>
      <c r="W950" s="245">
        <v>0</v>
      </c>
      <c r="X950" s="245">
        <v>0</v>
      </c>
      <c r="Y950" s="245">
        <v>0</v>
      </c>
      <c r="Z950" s="185"/>
      <c r="AA950" s="182"/>
      <c r="AB950" s="185" t="s">
        <v>356</v>
      </c>
      <c r="AC950" s="185"/>
      <c r="AD950" s="186" t="s">
        <v>203</v>
      </c>
      <c r="AE950" s="354">
        <v>18</v>
      </c>
      <c r="AF950" s="354">
        <v>9</v>
      </c>
      <c r="AG950" s="354">
        <v>7</v>
      </c>
      <c r="AH950" s="354">
        <v>8</v>
      </c>
      <c r="AI950" s="354">
        <v>6</v>
      </c>
      <c r="AJ950" s="187"/>
      <c r="AK950" s="182"/>
      <c r="AL950" s="182"/>
      <c r="AM950" s="291">
        <v>3485.95</v>
      </c>
      <c r="AN950" s="291">
        <v>2783.48</v>
      </c>
      <c r="AO950" s="291">
        <v>1060.28</v>
      </c>
      <c r="AP950" s="291">
        <v>928.53</v>
      </c>
      <c r="AQ950" s="291">
        <v>901.49</v>
      </c>
      <c r="AR950" s="282"/>
      <c r="AS950" s="280"/>
      <c r="AT950" s="280"/>
      <c r="AU950" s="282">
        <v>193.66388888888901</v>
      </c>
      <c r="AV950" s="282">
        <v>154.63777777777801</v>
      </c>
      <c r="AW950" s="282">
        <v>58.904444444444401</v>
      </c>
      <c r="AX950" s="282">
        <v>51.585000000000001</v>
      </c>
      <c r="AY950" s="282">
        <v>53.028823529411802</v>
      </c>
      <c r="AZ950" s="187"/>
      <c r="BA950" s="182"/>
    </row>
    <row r="951" spans="1:53" s="188" customFormat="1" ht="13.5" thickBot="1" x14ac:dyDescent="0.25">
      <c r="A951" s="182"/>
      <c r="B951" s="189" t="s">
        <v>291</v>
      </c>
      <c r="C951" s="189"/>
      <c r="D951" s="190" t="s">
        <v>65</v>
      </c>
      <c r="E951" s="339">
        <v>142</v>
      </c>
      <c r="F951" s="339">
        <v>83</v>
      </c>
      <c r="G951" s="339">
        <v>54</v>
      </c>
      <c r="H951" s="339">
        <v>40</v>
      </c>
      <c r="I951" s="339">
        <v>42</v>
      </c>
      <c r="J951" s="189"/>
      <c r="K951" s="182"/>
      <c r="L951" s="182"/>
      <c r="M951" s="348">
        <v>25652.86</v>
      </c>
      <c r="N951" s="245">
        <v>7470.15</v>
      </c>
      <c r="O951" s="245">
        <v>3701.58</v>
      </c>
      <c r="P951" s="245">
        <v>2824.63</v>
      </c>
      <c r="Q951" s="245">
        <v>9789.2099999999991</v>
      </c>
      <c r="R951" s="185"/>
      <c r="S951" s="182"/>
      <c r="T951" s="182"/>
      <c r="U951" s="273">
        <v>174.50925170068001</v>
      </c>
      <c r="V951" s="273">
        <v>54.131521739130399</v>
      </c>
      <c r="W951" s="273">
        <v>26.8230434782609</v>
      </c>
      <c r="X951" s="273">
        <v>21.562061068702299</v>
      </c>
      <c r="Y951" s="273">
        <v>69.922928571428599</v>
      </c>
      <c r="Z951" s="191"/>
      <c r="AA951" s="182"/>
      <c r="AB951" s="189" t="s">
        <v>358</v>
      </c>
      <c r="AC951" s="189"/>
      <c r="AD951" s="190" t="s">
        <v>359</v>
      </c>
      <c r="AE951" s="355">
        <v>2</v>
      </c>
      <c r="AF951" s="355"/>
      <c r="AG951" s="355"/>
      <c r="AH951" s="355"/>
      <c r="AI951" s="355"/>
      <c r="AJ951" s="192"/>
      <c r="AK951" s="182"/>
      <c r="AL951" s="182"/>
      <c r="AM951" s="292">
        <v>30.06</v>
      </c>
      <c r="AN951" s="293">
        <v>0</v>
      </c>
      <c r="AO951" s="293">
        <v>0</v>
      </c>
      <c r="AP951" s="293">
        <v>0</v>
      </c>
      <c r="AQ951" s="293">
        <v>0</v>
      </c>
      <c r="AR951" s="284"/>
      <c r="AS951" s="280"/>
      <c r="AT951" s="280"/>
      <c r="AU951" s="283">
        <v>15.03</v>
      </c>
      <c r="AV951" s="284">
        <v>0</v>
      </c>
      <c r="AW951" s="284">
        <v>0</v>
      </c>
      <c r="AX951" s="284">
        <v>0</v>
      </c>
      <c r="AY951" s="284">
        <v>0</v>
      </c>
      <c r="AZ951" s="192"/>
      <c r="BA951" s="182"/>
    </row>
    <row r="952" spans="1:53" s="188" customFormat="1" x14ac:dyDescent="0.2">
      <c r="A952" s="182"/>
      <c r="B952" s="185" t="s">
        <v>294</v>
      </c>
      <c r="C952" s="185"/>
      <c r="D952" s="186" t="s">
        <v>295</v>
      </c>
      <c r="E952" s="338">
        <v>16</v>
      </c>
      <c r="F952" s="338">
        <v>9</v>
      </c>
      <c r="G952" s="338">
        <v>7</v>
      </c>
      <c r="H952" s="338">
        <v>6</v>
      </c>
      <c r="I952" s="338">
        <v>3</v>
      </c>
      <c r="J952" s="185"/>
      <c r="K952" s="182"/>
      <c r="L952" s="182"/>
      <c r="M952" s="245">
        <v>1535.24</v>
      </c>
      <c r="N952" s="245">
        <v>241.24</v>
      </c>
      <c r="O952" s="245">
        <v>201.96</v>
      </c>
      <c r="P952" s="245">
        <v>139.08000000000001</v>
      </c>
      <c r="Q952" s="245">
        <v>99.46</v>
      </c>
      <c r="R952" s="185"/>
      <c r="S952" s="182"/>
      <c r="T952" s="182"/>
      <c r="U952" s="245">
        <v>95.952500000000001</v>
      </c>
      <c r="V952" s="245">
        <v>17.231428571428602</v>
      </c>
      <c r="W952" s="245">
        <v>13.464</v>
      </c>
      <c r="X952" s="245">
        <v>11.59</v>
      </c>
      <c r="Y952" s="245">
        <v>7.1042857142857097</v>
      </c>
      <c r="Z952" s="185"/>
      <c r="AA952" s="182"/>
      <c r="AB952" s="185" t="s">
        <v>361</v>
      </c>
      <c r="AC952" s="185"/>
      <c r="AD952" s="186" t="s">
        <v>363</v>
      </c>
      <c r="AE952" s="354">
        <v>5</v>
      </c>
      <c r="AF952" s="354">
        <v>4</v>
      </c>
      <c r="AG952" s="354">
        <v>1</v>
      </c>
      <c r="AH952" s="354"/>
      <c r="AI952" s="354"/>
      <c r="AJ952" s="187"/>
      <c r="AK952" s="182"/>
      <c r="AL952" s="182"/>
      <c r="AM952" s="291">
        <v>3181.5</v>
      </c>
      <c r="AN952" s="291">
        <v>3384.06</v>
      </c>
      <c r="AO952" s="291">
        <v>1703.56</v>
      </c>
      <c r="AP952" s="291">
        <v>0</v>
      </c>
      <c r="AQ952" s="291">
        <v>0</v>
      </c>
      <c r="AR952" s="282"/>
      <c r="AS952" s="280"/>
      <c r="AT952" s="280"/>
      <c r="AU952" s="282">
        <v>636.29999999999995</v>
      </c>
      <c r="AV952" s="282">
        <v>676.81200000000001</v>
      </c>
      <c r="AW952" s="282">
        <v>340.71199999999999</v>
      </c>
      <c r="AX952" s="282">
        <v>0</v>
      </c>
      <c r="AY952" s="282">
        <v>0</v>
      </c>
      <c r="AZ952" s="187"/>
      <c r="BA952" s="182"/>
    </row>
    <row r="953" spans="1:53" s="188" customFormat="1" x14ac:dyDescent="0.2">
      <c r="A953" s="182"/>
      <c r="B953" s="185" t="s">
        <v>296</v>
      </c>
      <c r="C953" s="185"/>
      <c r="D953" s="186" t="s">
        <v>211</v>
      </c>
      <c r="E953" s="338">
        <v>118</v>
      </c>
      <c r="F953" s="338">
        <v>49</v>
      </c>
      <c r="G953" s="338">
        <v>33</v>
      </c>
      <c r="H953" s="338">
        <v>25</v>
      </c>
      <c r="I953" s="338">
        <v>28</v>
      </c>
      <c r="J953" s="185"/>
      <c r="K953" s="182"/>
      <c r="L953" s="182"/>
      <c r="M953" s="245">
        <v>23477.360000000001</v>
      </c>
      <c r="N953" s="245">
        <v>9593.1299999999992</v>
      </c>
      <c r="O953" s="245">
        <v>3505.82</v>
      </c>
      <c r="P953" s="245">
        <v>2944.94</v>
      </c>
      <c r="Q953" s="245">
        <v>11124.77</v>
      </c>
      <c r="R953" s="185"/>
      <c r="S953" s="182"/>
      <c r="T953" s="182"/>
      <c r="U953" s="245">
        <v>184.861102362205</v>
      </c>
      <c r="V953" s="245">
        <v>77.363951612903307</v>
      </c>
      <c r="W953" s="245">
        <v>28.046559999999999</v>
      </c>
      <c r="X953" s="245">
        <v>24.338347107438</v>
      </c>
      <c r="Y953" s="245">
        <v>88.291825396825402</v>
      </c>
      <c r="Z953" s="185"/>
      <c r="AA953" s="182"/>
      <c r="AB953" s="185" t="s">
        <v>364</v>
      </c>
      <c r="AC953" s="185"/>
      <c r="AD953" s="186" t="s">
        <v>203</v>
      </c>
      <c r="AE953" s="354">
        <v>58</v>
      </c>
      <c r="AF953" s="354">
        <v>29</v>
      </c>
      <c r="AG953" s="354">
        <v>18</v>
      </c>
      <c r="AH953" s="354">
        <v>11</v>
      </c>
      <c r="AI953" s="354">
        <v>11</v>
      </c>
      <c r="AJ953" s="187"/>
      <c r="AK953" s="182"/>
      <c r="AL953" s="182"/>
      <c r="AM953" s="291">
        <v>28197.48</v>
      </c>
      <c r="AN953" s="291">
        <v>12727.42</v>
      </c>
      <c r="AO953" s="291">
        <v>7333.93</v>
      </c>
      <c r="AP953" s="291">
        <v>5010.01</v>
      </c>
      <c r="AQ953" s="291">
        <v>16341.36</v>
      </c>
      <c r="AR953" s="282"/>
      <c r="AS953" s="280"/>
      <c r="AT953" s="280"/>
      <c r="AU953" s="282">
        <v>469.95800000000003</v>
      </c>
      <c r="AV953" s="282">
        <v>223.288070175439</v>
      </c>
      <c r="AW953" s="282">
        <v>126.447068965517</v>
      </c>
      <c r="AX953" s="282">
        <v>87.894912280701803</v>
      </c>
      <c r="AY953" s="282">
        <v>281.74758620689698</v>
      </c>
      <c r="AZ953" s="187"/>
      <c r="BA953" s="182"/>
    </row>
    <row r="954" spans="1:53" s="188" customFormat="1" x14ac:dyDescent="0.2">
      <c r="A954" s="182"/>
      <c r="B954" s="185" t="s">
        <v>297</v>
      </c>
      <c r="C954" s="185"/>
      <c r="D954" s="186" t="s">
        <v>298</v>
      </c>
      <c r="E954" s="338">
        <v>114</v>
      </c>
      <c r="F954" s="338">
        <v>47</v>
      </c>
      <c r="G954" s="338">
        <v>32</v>
      </c>
      <c r="H954" s="338">
        <v>26</v>
      </c>
      <c r="I954" s="338">
        <v>24</v>
      </c>
      <c r="J954" s="185"/>
      <c r="K954" s="182"/>
      <c r="L954" s="182"/>
      <c r="M954" s="245">
        <v>20904.36</v>
      </c>
      <c r="N954" s="245">
        <v>6084.41</v>
      </c>
      <c r="O954" s="245">
        <v>4104.1499999999996</v>
      </c>
      <c r="P954" s="245">
        <v>6647.97</v>
      </c>
      <c r="Q954" s="245">
        <v>7057.77</v>
      </c>
      <c r="R954" s="185"/>
      <c r="S954" s="182"/>
      <c r="T954" s="182"/>
      <c r="U954" s="245">
        <v>168.58354838709701</v>
      </c>
      <c r="V954" s="245">
        <v>49.466747967479698</v>
      </c>
      <c r="W954" s="245">
        <v>33.3670731707317</v>
      </c>
      <c r="X954" s="245">
        <v>54.9419008264463</v>
      </c>
      <c r="Y954" s="245">
        <v>56.014047619047602</v>
      </c>
      <c r="Z954" s="185"/>
      <c r="AA954" s="182"/>
      <c r="AB954" s="185" t="s">
        <v>366</v>
      </c>
      <c r="AC954" s="185"/>
      <c r="AD954" s="186" t="s">
        <v>367</v>
      </c>
      <c r="AE954" s="354">
        <v>21</v>
      </c>
      <c r="AF954" s="354">
        <v>12</v>
      </c>
      <c r="AG954" s="354">
        <v>5</v>
      </c>
      <c r="AH954" s="354">
        <v>3</v>
      </c>
      <c r="AI954" s="354">
        <v>2</v>
      </c>
      <c r="AJ954" s="187"/>
      <c r="AK954" s="182"/>
      <c r="AL954" s="182"/>
      <c r="AM954" s="291">
        <v>2646.76</v>
      </c>
      <c r="AN954" s="291">
        <v>1100.33</v>
      </c>
      <c r="AO954" s="291">
        <v>236.63</v>
      </c>
      <c r="AP954" s="291">
        <v>53.97</v>
      </c>
      <c r="AQ954" s="291">
        <v>141.09</v>
      </c>
      <c r="AR954" s="282"/>
      <c r="AS954" s="280"/>
      <c r="AT954" s="280"/>
      <c r="AU954" s="282">
        <v>126.03619047619</v>
      </c>
      <c r="AV954" s="282">
        <v>52.396666666666697</v>
      </c>
      <c r="AW954" s="282">
        <v>11.8315</v>
      </c>
      <c r="AX954" s="282">
        <v>2.6985000000000001</v>
      </c>
      <c r="AY954" s="282">
        <v>7.0545</v>
      </c>
      <c r="AZ954" s="187"/>
      <c r="BA954" s="182"/>
    </row>
    <row r="955" spans="1:53" s="188" customFormat="1" x14ac:dyDescent="0.2">
      <c r="A955" s="182"/>
      <c r="B955" s="185" t="s">
        <v>299</v>
      </c>
      <c r="C955" s="185"/>
      <c r="D955" s="186" t="s">
        <v>300</v>
      </c>
      <c r="E955" s="338">
        <v>226</v>
      </c>
      <c r="F955" s="338">
        <v>127</v>
      </c>
      <c r="G955" s="338">
        <v>21</v>
      </c>
      <c r="H955" s="338">
        <v>85</v>
      </c>
      <c r="I955" s="338">
        <v>108</v>
      </c>
      <c r="J955" s="185"/>
      <c r="K955" s="182"/>
      <c r="L955" s="182"/>
      <c r="M955" s="245">
        <v>33462.19</v>
      </c>
      <c r="N955" s="245">
        <v>14448.91</v>
      </c>
      <c r="O955" s="245">
        <v>1265.8699999999999</v>
      </c>
      <c r="P955" s="245">
        <v>9309.68</v>
      </c>
      <c r="Q955" s="245">
        <v>36256.92</v>
      </c>
      <c r="R955" s="185"/>
      <c r="S955" s="182"/>
      <c r="T955" s="182"/>
      <c r="U955" s="245">
        <v>125.326554307116</v>
      </c>
      <c r="V955" s="245">
        <v>56.885472440944902</v>
      </c>
      <c r="W955" s="245">
        <v>5.1249797570850202</v>
      </c>
      <c r="X955" s="245">
        <v>36.797154150197599</v>
      </c>
      <c r="Y955" s="245">
        <v>136.81856603773599</v>
      </c>
      <c r="Z955" s="185"/>
      <c r="AA955" s="182"/>
      <c r="AB955" s="185" t="s">
        <v>372</v>
      </c>
      <c r="AC955" s="185"/>
      <c r="AD955" s="186" t="s">
        <v>104</v>
      </c>
      <c r="AE955" s="354">
        <v>6</v>
      </c>
      <c r="AF955" s="354">
        <v>3</v>
      </c>
      <c r="AG955" s="354">
        <v>3</v>
      </c>
      <c r="AH955" s="354">
        <v>3</v>
      </c>
      <c r="AI955" s="354">
        <v>3</v>
      </c>
      <c r="AJ955" s="187"/>
      <c r="AK955" s="182"/>
      <c r="AL955" s="182"/>
      <c r="AM955" s="291">
        <v>1623.39</v>
      </c>
      <c r="AN955" s="291">
        <v>351.31</v>
      </c>
      <c r="AO955" s="291">
        <v>332.77</v>
      </c>
      <c r="AP955" s="291">
        <v>340.37</v>
      </c>
      <c r="AQ955" s="291">
        <v>905.45</v>
      </c>
      <c r="AR955" s="282"/>
      <c r="AS955" s="280"/>
      <c r="AT955" s="280"/>
      <c r="AU955" s="282">
        <v>270.565</v>
      </c>
      <c r="AV955" s="282">
        <v>58.551666666666698</v>
      </c>
      <c r="AW955" s="282">
        <v>55.461666666666702</v>
      </c>
      <c r="AX955" s="282">
        <v>56.728333333333303</v>
      </c>
      <c r="AY955" s="282">
        <v>181.09</v>
      </c>
      <c r="AZ955" s="187"/>
      <c r="BA955" s="182"/>
    </row>
    <row r="956" spans="1:53" s="188" customFormat="1" x14ac:dyDescent="0.2">
      <c r="A956" s="182"/>
      <c r="B956" s="185" t="s">
        <v>301</v>
      </c>
      <c r="C956" s="185"/>
      <c r="D956" s="186" t="s">
        <v>92</v>
      </c>
      <c r="E956" s="338">
        <v>1614</v>
      </c>
      <c r="F956" s="338">
        <v>800</v>
      </c>
      <c r="G956" s="338">
        <v>531</v>
      </c>
      <c r="H956" s="338">
        <v>397</v>
      </c>
      <c r="I956" s="338">
        <v>480</v>
      </c>
      <c r="J956" s="185"/>
      <c r="K956" s="182"/>
      <c r="L956" s="182"/>
      <c r="M956" s="245">
        <v>272557.40000000002</v>
      </c>
      <c r="N956" s="245">
        <v>85877.52</v>
      </c>
      <c r="O956" s="245">
        <v>42882.37</v>
      </c>
      <c r="P956" s="245">
        <v>34099</v>
      </c>
      <c r="Q956" s="245">
        <v>146313.51999999999</v>
      </c>
      <c r="R956" s="185"/>
      <c r="S956" s="182"/>
      <c r="T956" s="182"/>
      <c r="U956" s="245">
        <v>158.83298368298401</v>
      </c>
      <c r="V956" s="245">
        <v>52.8477046153846</v>
      </c>
      <c r="W956" s="245">
        <v>26.734644638403999</v>
      </c>
      <c r="X956" s="245">
        <v>21.971005154639201</v>
      </c>
      <c r="Y956" s="245">
        <v>87.928798076923101</v>
      </c>
      <c r="Z956" s="185"/>
      <c r="AA956" s="182"/>
      <c r="AB956" s="185" t="s">
        <v>373</v>
      </c>
      <c r="AC956" s="185"/>
      <c r="AD956" s="186" t="s">
        <v>374</v>
      </c>
      <c r="AE956" s="354">
        <v>6</v>
      </c>
      <c r="AF956" s="354">
        <v>3</v>
      </c>
      <c r="AG956" s="354">
        <v>2</v>
      </c>
      <c r="AH956" s="354">
        <v>1</v>
      </c>
      <c r="AI956" s="354">
        <v>1</v>
      </c>
      <c r="AJ956" s="187"/>
      <c r="AK956" s="182"/>
      <c r="AL956" s="182"/>
      <c r="AM956" s="291">
        <v>17821.54</v>
      </c>
      <c r="AN956" s="291">
        <v>66.59</v>
      </c>
      <c r="AO956" s="291">
        <v>876.64</v>
      </c>
      <c r="AP956" s="291">
        <v>241</v>
      </c>
      <c r="AQ956" s="291">
        <v>636.12</v>
      </c>
      <c r="AR956" s="282"/>
      <c r="AS956" s="280"/>
      <c r="AT956" s="280"/>
      <c r="AU956" s="282">
        <v>2970.2566666666698</v>
      </c>
      <c r="AV956" s="282">
        <v>11.098333333333301</v>
      </c>
      <c r="AW956" s="282">
        <v>146.106666666667</v>
      </c>
      <c r="AX956" s="282">
        <v>40.1666666666667</v>
      </c>
      <c r="AY956" s="282">
        <v>106.02</v>
      </c>
      <c r="AZ956" s="187"/>
      <c r="BA956" s="182"/>
    </row>
    <row r="957" spans="1:53" s="188" customFormat="1" x14ac:dyDescent="0.2">
      <c r="A957" s="182"/>
      <c r="B957" s="185" t="s">
        <v>301</v>
      </c>
      <c r="C957" s="185"/>
      <c r="D957" s="186" t="s">
        <v>179</v>
      </c>
      <c r="E957" s="338">
        <v>1</v>
      </c>
      <c r="F957" s="338">
        <v>1</v>
      </c>
      <c r="G957" s="338">
        <v>1</v>
      </c>
      <c r="H957" s="338">
        <v>1</v>
      </c>
      <c r="I957" s="338">
        <v>1</v>
      </c>
      <c r="J957" s="185"/>
      <c r="K957" s="182"/>
      <c r="L957" s="182"/>
      <c r="M957" s="245">
        <v>8.15</v>
      </c>
      <c r="N957" s="245">
        <v>7.41</v>
      </c>
      <c r="O957" s="245">
        <v>7.59</v>
      </c>
      <c r="P957" s="245">
        <v>7.77</v>
      </c>
      <c r="Q957" s="245">
        <v>94.59</v>
      </c>
      <c r="R957" s="185"/>
      <c r="S957" s="182"/>
      <c r="T957" s="182"/>
      <c r="U957" s="245">
        <v>8.15</v>
      </c>
      <c r="V957" s="245">
        <v>7.41</v>
      </c>
      <c r="W957" s="245">
        <v>7.59</v>
      </c>
      <c r="X957" s="245">
        <v>7.77</v>
      </c>
      <c r="Y957" s="245">
        <v>94.59</v>
      </c>
      <c r="Z957" s="185"/>
      <c r="AA957" s="182"/>
      <c r="AB957" s="185" t="s">
        <v>376</v>
      </c>
      <c r="AC957" s="185"/>
      <c r="AD957" s="186" t="s">
        <v>211</v>
      </c>
      <c r="AE957" s="354">
        <v>4</v>
      </c>
      <c r="AF957" s="354">
        <v>1</v>
      </c>
      <c r="AG957" s="354"/>
      <c r="AH957" s="354"/>
      <c r="AI957" s="354"/>
      <c r="AJ957" s="187"/>
      <c r="AK957" s="182"/>
      <c r="AL957" s="182"/>
      <c r="AM957" s="291">
        <v>4090.27</v>
      </c>
      <c r="AN957" s="291">
        <v>55.1</v>
      </c>
      <c r="AO957" s="291">
        <v>0</v>
      </c>
      <c r="AP957" s="291">
        <v>0</v>
      </c>
      <c r="AQ957" s="291">
        <v>0</v>
      </c>
      <c r="AR957" s="282"/>
      <c r="AS957" s="280"/>
      <c r="AT957" s="280"/>
      <c r="AU957" s="282">
        <v>1022.5675</v>
      </c>
      <c r="AV957" s="282">
        <v>13.775</v>
      </c>
      <c r="AW957" s="282">
        <v>0</v>
      </c>
      <c r="AX957" s="282">
        <v>0</v>
      </c>
      <c r="AY957" s="282">
        <v>0</v>
      </c>
      <c r="AZ957" s="187"/>
      <c r="BA957" s="182"/>
    </row>
    <row r="958" spans="1:53" s="188" customFormat="1" x14ac:dyDescent="0.2">
      <c r="A958" s="182"/>
      <c r="B958" s="185" t="s">
        <v>301</v>
      </c>
      <c r="C958" s="185"/>
      <c r="D958" s="186" t="s">
        <v>93</v>
      </c>
      <c r="E958" s="338">
        <v>1</v>
      </c>
      <c r="F958" s="338"/>
      <c r="G958" s="338"/>
      <c r="H958" s="338"/>
      <c r="I958" s="338"/>
      <c r="J958" s="185"/>
      <c r="K958" s="182"/>
      <c r="L958" s="182"/>
      <c r="M958" s="245">
        <v>37.619999999999997</v>
      </c>
      <c r="N958" s="245">
        <v>0</v>
      </c>
      <c r="O958" s="245">
        <v>0</v>
      </c>
      <c r="P958" s="245">
        <v>0</v>
      </c>
      <c r="Q958" s="245">
        <v>0</v>
      </c>
      <c r="R958" s="185"/>
      <c r="S958" s="182"/>
      <c r="T958" s="182"/>
      <c r="U958" s="245">
        <v>37.619999999999997</v>
      </c>
      <c r="V958" s="245">
        <v>0</v>
      </c>
      <c r="W958" s="245">
        <v>0</v>
      </c>
      <c r="X958" s="245">
        <v>0</v>
      </c>
      <c r="Y958" s="245">
        <v>0</v>
      </c>
      <c r="Z958" s="185"/>
      <c r="AA958" s="182"/>
      <c r="AB958" s="185" t="s">
        <v>377</v>
      </c>
      <c r="AC958" s="185"/>
      <c r="AD958" s="186" t="s">
        <v>92</v>
      </c>
      <c r="AE958" s="354">
        <v>1</v>
      </c>
      <c r="AF958" s="354"/>
      <c r="AG958" s="354"/>
      <c r="AH958" s="354"/>
      <c r="AI958" s="354"/>
      <c r="AJ958" s="187"/>
      <c r="AK958" s="182"/>
      <c r="AL958" s="182"/>
      <c r="AM958" s="291">
        <v>154.18</v>
      </c>
      <c r="AN958" s="291">
        <v>0</v>
      </c>
      <c r="AO958" s="291">
        <v>0</v>
      </c>
      <c r="AP958" s="291">
        <v>0</v>
      </c>
      <c r="AQ958" s="291">
        <v>0</v>
      </c>
      <c r="AR958" s="282"/>
      <c r="AS958" s="280"/>
      <c r="AT958" s="280"/>
      <c r="AU958" s="282">
        <v>154.18</v>
      </c>
      <c r="AV958" s="282">
        <v>0</v>
      </c>
      <c r="AW958" s="282">
        <v>0</v>
      </c>
      <c r="AX958" s="282">
        <v>0</v>
      </c>
      <c r="AY958" s="282">
        <v>0</v>
      </c>
      <c r="AZ958" s="187"/>
      <c r="BA958" s="182"/>
    </row>
    <row r="959" spans="1:53" s="188" customFormat="1" x14ac:dyDescent="0.2">
      <c r="A959" s="182"/>
      <c r="B959" s="185" t="s">
        <v>303</v>
      </c>
      <c r="C959" s="185"/>
      <c r="D959" s="186" t="s">
        <v>97</v>
      </c>
      <c r="E959" s="338">
        <v>1</v>
      </c>
      <c r="F959" s="338"/>
      <c r="G959" s="338"/>
      <c r="H959" s="338"/>
      <c r="I959" s="338"/>
      <c r="J959" s="185"/>
      <c r="K959" s="182"/>
      <c r="L959" s="182"/>
      <c r="M959" s="245">
        <v>144.62</v>
      </c>
      <c r="N959" s="245">
        <v>0</v>
      </c>
      <c r="O959" s="245">
        <v>0</v>
      </c>
      <c r="P959" s="245">
        <v>0</v>
      </c>
      <c r="Q959" s="245">
        <v>0</v>
      </c>
      <c r="R959" s="185"/>
      <c r="S959" s="182"/>
      <c r="T959" s="182"/>
      <c r="U959" s="245">
        <v>144.62</v>
      </c>
      <c r="V959" s="245">
        <v>0</v>
      </c>
      <c r="W959" s="245">
        <v>0</v>
      </c>
      <c r="X959" s="245">
        <v>0</v>
      </c>
      <c r="Y959" s="245">
        <v>0</v>
      </c>
      <c r="Z959" s="185"/>
      <c r="AA959" s="182"/>
      <c r="AB959" s="185" t="s">
        <v>377</v>
      </c>
      <c r="AC959" s="185"/>
      <c r="AD959" s="186" t="s">
        <v>302</v>
      </c>
      <c r="AE959" s="354">
        <v>21</v>
      </c>
      <c r="AF959" s="354">
        <v>14</v>
      </c>
      <c r="AG959" s="354">
        <v>10</v>
      </c>
      <c r="AH959" s="354">
        <v>8</v>
      </c>
      <c r="AI959" s="354">
        <v>8</v>
      </c>
      <c r="AJ959" s="187"/>
      <c r="AK959" s="182"/>
      <c r="AL959" s="182"/>
      <c r="AM959" s="291">
        <v>8816.9</v>
      </c>
      <c r="AN959" s="291">
        <v>2009.23</v>
      </c>
      <c r="AO959" s="291">
        <v>2872.44</v>
      </c>
      <c r="AP959" s="291">
        <v>1336.41</v>
      </c>
      <c r="AQ959" s="291">
        <v>3055.66</v>
      </c>
      <c r="AR959" s="282"/>
      <c r="AS959" s="280"/>
      <c r="AT959" s="280"/>
      <c r="AU959" s="282">
        <v>419.852380952381</v>
      </c>
      <c r="AV959" s="282">
        <v>100.4615</v>
      </c>
      <c r="AW959" s="282">
        <v>143.62200000000001</v>
      </c>
      <c r="AX959" s="282">
        <v>63.638571428571403</v>
      </c>
      <c r="AY959" s="282">
        <v>145.50761904761899</v>
      </c>
      <c r="AZ959" s="187"/>
      <c r="BA959" s="182"/>
    </row>
    <row r="960" spans="1:53" s="188" customFormat="1" x14ac:dyDescent="0.2">
      <c r="A960" s="182"/>
      <c r="B960" s="185" t="s">
        <v>303</v>
      </c>
      <c r="C960" s="185"/>
      <c r="D960" s="186" t="s">
        <v>304</v>
      </c>
      <c r="E960" s="338">
        <v>40</v>
      </c>
      <c r="F960" s="338">
        <v>22</v>
      </c>
      <c r="G960" s="338">
        <v>12</v>
      </c>
      <c r="H960" s="338">
        <v>9</v>
      </c>
      <c r="I960" s="338">
        <v>15</v>
      </c>
      <c r="J960" s="185"/>
      <c r="K960" s="182"/>
      <c r="L960" s="182"/>
      <c r="M960" s="245">
        <v>6602.2</v>
      </c>
      <c r="N960" s="245">
        <v>3211.03</v>
      </c>
      <c r="O960" s="245">
        <v>1002.95</v>
      </c>
      <c r="P960" s="245">
        <v>1126.71</v>
      </c>
      <c r="Q960" s="245">
        <v>3158.89</v>
      </c>
      <c r="R960" s="185"/>
      <c r="S960" s="182"/>
      <c r="T960" s="182"/>
      <c r="U960" s="245">
        <v>143.52608695652199</v>
      </c>
      <c r="V960" s="245">
        <v>69.805000000000007</v>
      </c>
      <c r="W960" s="245">
        <v>22.794318181818198</v>
      </c>
      <c r="X960" s="245">
        <v>25.038</v>
      </c>
      <c r="Y960" s="245">
        <v>67.210425531914893</v>
      </c>
      <c r="Z960" s="185"/>
      <c r="AA960" s="182"/>
      <c r="AB960" s="185" t="s">
        <v>378</v>
      </c>
      <c r="AC960" s="185"/>
      <c r="AD960" s="186" t="s">
        <v>105</v>
      </c>
      <c r="AE960" s="354">
        <v>127</v>
      </c>
      <c r="AF960" s="354">
        <v>38</v>
      </c>
      <c r="AG960" s="354">
        <v>20</v>
      </c>
      <c r="AH960" s="354">
        <v>13</v>
      </c>
      <c r="AI960" s="354">
        <v>14</v>
      </c>
      <c r="AJ960" s="187"/>
      <c r="AK960" s="182"/>
      <c r="AL960" s="182"/>
      <c r="AM960" s="291">
        <v>73525.81</v>
      </c>
      <c r="AN960" s="291">
        <v>4245.6499999999996</v>
      </c>
      <c r="AO960" s="291">
        <v>1521.54</v>
      </c>
      <c r="AP960" s="291">
        <v>580.02</v>
      </c>
      <c r="AQ960" s="291">
        <v>2029.35</v>
      </c>
      <c r="AR960" s="282"/>
      <c r="AS960" s="280"/>
      <c r="AT960" s="280"/>
      <c r="AU960" s="282">
        <v>574.42039062499998</v>
      </c>
      <c r="AV960" s="282">
        <v>34.517479674796697</v>
      </c>
      <c r="AW960" s="282">
        <v>12.4716393442623</v>
      </c>
      <c r="AX960" s="282">
        <v>4.9154237288135603</v>
      </c>
      <c r="AY960" s="282">
        <v>17.053361344537802</v>
      </c>
      <c r="AZ960" s="187"/>
      <c r="BA960" s="182"/>
    </row>
    <row r="961" spans="1:53" s="188" customFormat="1" ht="13.5" thickBot="1" x14ac:dyDescent="0.25">
      <c r="A961" s="182"/>
      <c r="B961" s="189" t="s">
        <v>306</v>
      </c>
      <c r="C961" s="189"/>
      <c r="D961" s="190" t="s">
        <v>167</v>
      </c>
      <c r="E961" s="339">
        <v>2</v>
      </c>
      <c r="F961" s="339">
        <v>4</v>
      </c>
      <c r="G961" s="339"/>
      <c r="H961" s="339">
        <v>4</v>
      </c>
      <c r="I961" s="339">
        <v>4</v>
      </c>
      <c r="J961" s="189"/>
      <c r="K961" s="182"/>
      <c r="L961" s="182"/>
      <c r="M961" s="348">
        <v>85.96</v>
      </c>
      <c r="N961" s="245">
        <v>296.87</v>
      </c>
      <c r="O961" s="245">
        <v>0</v>
      </c>
      <c r="P961" s="245">
        <v>119.19</v>
      </c>
      <c r="Q961" s="245">
        <v>966.98</v>
      </c>
      <c r="R961" s="185"/>
      <c r="S961" s="182"/>
      <c r="T961" s="182"/>
      <c r="U961" s="273">
        <v>42.98</v>
      </c>
      <c r="V961" s="273">
        <v>74.217500000000001</v>
      </c>
      <c r="W961" s="273">
        <v>0</v>
      </c>
      <c r="X961" s="273">
        <v>29.797499999999999</v>
      </c>
      <c r="Y961" s="273">
        <v>193.39599999999999</v>
      </c>
      <c r="Z961" s="191"/>
      <c r="AA961" s="182"/>
      <c r="AB961" s="189" t="s">
        <v>380</v>
      </c>
      <c r="AC961" s="189"/>
      <c r="AD961" s="190" t="s">
        <v>164</v>
      </c>
      <c r="AE961" s="355">
        <v>22</v>
      </c>
      <c r="AF961" s="355">
        <v>13</v>
      </c>
      <c r="AG961" s="355">
        <v>10</v>
      </c>
      <c r="AH961" s="355">
        <v>9</v>
      </c>
      <c r="AI961" s="355">
        <v>7</v>
      </c>
      <c r="AJ961" s="192"/>
      <c r="AK961" s="182"/>
      <c r="AL961" s="182"/>
      <c r="AM961" s="292">
        <v>4682.4399999999996</v>
      </c>
      <c r="AN961" s="293">
        <v>1186.47</v>
      </c>
      <c r="AO961" s="293">
        <v>642.95000000000005</v>
      </c>
      <c r="AP961" s="293">
        <v>556.07000000000005</v>
      </c>
      <c r="AQ961" s="293">
        <v>1580.79</v>
      </c>
      <c r="AR961" s="284"/>
      <c r="AS961" s="280"/>
      <c r="AT961" s="280"/>
      <c r="AU961" s="283">
        <v>212.83818181818199</v>
      </c>
      <c r="AV961" s="284">
        <v>53.930454545454502</v>
      </c>
      <c r="AW961" s="284">
        <v>30.616666666666699</v>
      </c>
      <c r="AX961" s="284">
        <v>25.275909090909099</v>
      </c>
      <c r="AY961" s="284">
        <v>71.8540909090909</v>
      </c>
      <c r="AZ961" s="192"/>
      <c r="BA961" s="182"/>
    </row>
    <row r="962" spans="1:53" s="188" customFormat="1" x14ac:dyDescent="0.2">
      <c r="A962" s="182"/>
      <c r="B962" s="185" t="s">
        <v>307</v>
      </c>
      <c r="C962" s="185"/>
      <c r="D962" s="186" t="s">
        <v>211</v>
      </c>
      <c r="E962" s="338">
        <v>60</v>
      </c>
      <c r="F962" s="338">
        <v>34</v>
      </c>
      <c r="G962" s="338">
        <v>23</v>
      </c>
      <c r="H962" s="338">
        <v>17</v>
      </c>
      <c r="I962" s="338">
        <v>15</v>
      </c>
      <c r="J962" s="185"/>
      <c r="K962" s="182"/>
      <c r="L962" s="182"/>
      <c r="M962" s="245">
        <v>5414.09</v>
      </c>
      <c r="N962" s="245">
        <v>2425.7800000000002</v>
      </c>
      <c r="O962" s="245">
        <v>779.53</v>
      </c>
      <c r="P962" s="245">
        <v>493.02</v>
      </c>
      <c r="Q962" s="245">
        <v>3990.89</v>
      </c>
      <c r="R962" s="185"/>
      <c r="S962" s="182"/>
      <c r="T962" s="182"/>
      <c r="U962" s="245">
        <v>90.234833333333299</v>
      </c>
      <c r="V962" s="245">
        <v>41.823793103448303</v>
      </c>
      <c r="W962" s="245">
        <v>13.675964912280699</v>
      </c>
      <c r="X962" s="245">
        <v>9.3022641509433992</v>
      </c>
      <c r="Y962" s="245">
        <v>72.561636363636396</v>
      </c>
      <c r="Z962" s="185"/>
      <c r="AA962" s="182"/>
      <c r="AB962" s="185" t="s">
        <v>381</v>
      </c>
      <c r="AC962" s="185"/>
      <c r="AD962" s="186" t="s">
        <v>382</v>
      </c>
      <c r="AE962" s="354">
        <v>63</v>
      </c>
      <c r="AF962" s="354">
        <v>18</v>
      </c>
      <c r="AG962" s="354">
        <v>12</v>
      </c>
      <c r="AH962" s="354">
        <v>9</v>
      </c>
      <c r="AI962" s="354">
        <v>9</v>
      </c>
      <c r="AJ962" s="187"/>
      <c r="AK962" s="182"/>
      <c r="AL962" s="182"/>
      <c r="AM962" s="291">
        <v>9625.2699999999895</v>
      </c>
      <c r="AN962" s="291">
        <v>4259.8599999999997</v>
      </c>
      <c r="AO962" s="291">
        <v>278.14999999999998</v>
      </c>
      <c r="AP962" s="291">
        <v>228.69</v>
      </c>
      <c r="AQ962" s="291">
        <v>4294.2700000000004</v>
      </c>
      <c r="AR962" s="282"/>
      <c r="AS962" s="280"/>
      <c r="AT962" s="280"/>
      <c r="AU962" s="282">
        <v>152.782063492063</v>
      </c>
      <c r="AV962" s="282">
        <v>70.997666666666703</v>
      </c>
      <c r="AW962" s="282">
        <v>4.6358333333333297</v>
      </c>
      <c r="AX962" s="282">
        <v>3.8115000000000001</v>
      </c>
      <c r="AY962" s="282">
        <v>67.097968750000007</v>
      </c>
      <c r="AZ962" s="187"/>
      <c r="BA962" s="182"/>
    </row>
    <row r="963" spans="1:53" s="188" customFormat="1" x14ac:dyDescent="0.2">
      <c r="A963" s="182"/>
      <c r="B963" s="185" t="s">
        <v>308</v>
      </c>
      <c r="C963" s="185"/>
      <c r="D963" s="186" t="s">
        <v>309</v>
      </c>
      <c r="E963" s="338">
        <v>124</v>
      </c>
      <c r="F963" s="338">
        <v>55</v>
      </c>
      <c r="G963" s="338">
        <v>34</v>
      </c>
      <c r="H963" s="338">
        <v>29</v>
      </c>
      <c r="I963" s="338">
        <v>32</v>
      </c>
      <c r="J963" s="185"/>
      <c r="K963" s="182"/>
      <c r="L963" s="182"/>
      <c r="M963" s="245">
        <v>21183.88</v>
      </c>
      <c r="N963" s="245">
        <v>5311.11</v>
      </c>
      <c r="O963" s="245">
        <v>2888.53</v>
      </c>
      <c r="P963" s="245">
        <v>3613.24</v>
      </c>
      <c r="Q963" s="245">
        <v>8942.1299999999992</v>
      </c>
      <c r="R963" s="185"/>
      <c r="S963" s="182"/>
      <c r="T963" s="182"/>
      <c r="U963" s="245">
        <v>156.91762962963</v>
      </c>
      <c r="V963" s="245">
        <v>41.171395348837201</v>
      </c>
      <c r="W963" s="245">
        <v>22.744330708661401</v>
      </c>
      <c r="X963" s="245">
        <v>29.8614876033058</v>
      </c>
      <c r="Y963" s="245">
        <v>68.260534351144997</v>
      </c>
      <c r="Z963" s="185"/>
      <c r="AA963" s="182"/>
      <c r="AB963" s="185" t="s">
        <v>381</v>
      </c>
      <c r="AC963" s="185"/>
      <c r="AD963" s="186" t="s">
        <v>383</v>
      </c>
      <c r="AE963" s="354">
        <v>14</v>
      </c>
      <c r="AF963" s="354">
        <v>4</v>
      </c>
      <c r="AG963" s="354">
        <v>2</v>
      </c>
      <c r="AH963" s="354">
        <v>1</v>
      </c>
      <c r="AI963" s="354">
        <v>1</v>
      </c>
      <c r="AJ963" s="187"/>
      <c r="AK963" s="182"/>
      <c r="AL963" s="182"/>
      <c r="AM963" s="291">
        <v>246.72</v>
      </c>
      <c r="AN963" s="291">
        <v>23.46</v>
      </c>
      <c r="AO963" s="291">
        <v>1.38</v>
      </c>
      <c r="AP963" s="291">
        <v>0.91</v>
      </c>
      <c r="AQ963" s="291">
        <v>92.82</v>
      </c>
      <c r="AR963" s="282"/>
      <c r="AS963" s="280"/>
      <c r="AT963" s="280"/>
      <c r="AU963" s="282">
        <v>17.6228571428571</v>
      </c>
      <c r="AV963" s="282">
        <v>1.6757142857142899</v>
      </c>
      <c r="AW963" s="282">
        <v>0.12545454545454501</v>
      </c>
      <c r="AX963" s="282">
        <v>6.5000000000000002E-2</v>
      </c>
      <c r="AY963" s="282">
        <v>6.63</v>
      </c>
      <c r="AZ963" s="187"/>
      <c r="BA963" s="182"/>
    </row>
    <row r="964" spans="1:53" s="188" customFormat="1" x14ac:dyDescent="0.2">
      <c r="A964" s="182"/>
      <c r="B964" s="185" t="s">
        <v>311</v>
      </c>
      <c r="C964" s="185"/>
      <c r="D964" s="186" t="s">
        <v>312</v>
      </c>
      <c r="E964" s="338">
        <v>56</v>
      </c>
      <c r="F964" s="338">
        <v>24</v>
      </c>
      <c r="G964" s="338">
        <v>19</v>
      </c>
      <c r="H964" s="338">
        <v>14</v>
      </c>
      <c r="I964" s="338">
        <v>18</v>
      </c>
      <c r="J964" s="185"/>
      <c r="K964" s="182"/>
      <c r="L964" s="182"/>
      <c r="M964" s="245">
        <v>13703.28</v>
      </c>
      <c r="N964" s="245">
        <v>2659.42</v>
      </c>
      <c r="O964" s="245">
        <v>1624.36</v>
      </c>
      <c r="P964" s="245">
        <v>1326.19</v>
      </c>
      <c r="Q964" s="245">
        <v>10220.870000000001</v>
      </c>
      <c r="R964" s="185"/>
      <c r="S964" s="182"/>
      <c r="T964" s="182"/>
      <c r="U964" s="245">
        <v>236.263448275862</v>
      </c>
      <c r="V964" s="245">
        <v>45.074915254237297</v>
      </c>
      <c r="W964" s="245">
        <v>27.072666666666699</v>
      </c>
      <c r="X964" s="245">
        <v>22.477796610169499</v>
      </c>
      <c r="Y964" s="245">
        <v>162.23603174603201</v>
      </c>
      <c r="Z964" s="185"/>
      <c r="AA964" s="182"/>
      <c r="AB964" s="185" t="s">
        <v>381</v>
      </c>
      <c r="AC964" s="185"/>
      <c r="AD964" s="186" t="s">
        <v>107</v>
      </c>
      <c r="AE964" s="354">
        <v>2</v>
      </c>
      <c r="AF964" s="354"/>
      <c r="AG964" s="354"/>
      <c r="AH964" s="354"/>
      <c r="AI964" s="354"/>
      <c r="AJ964" s="187"/>
      <c r="AK964" s="182"/>
      <c r="AL964" s="182"/>
      <c r="AM964" s="291">
        <v>389.85</v>
      </c>
      <c r="AN964" s="291">
        <v>0</v>
      </c>
      <c r="AO964" s="291">
        <v>0</v>
      </c>
      <c r="AP964" s="291">
        <v>0</v>
      </c>
      <c r="AQ964" s="291">
        <v>0</v>
      </c>
      <c r="AR964" s="282"/>
      <c r="AS964" s="280"/>
      <c r="AT964" s="280"/>
      <c r="AU964" s="282">
        <v>194.92500000000001</v>
      </c>
      <c r="AV964" s="282">
        <v>0</v>
      </c>
      <c r="AW964" s="282">
        <v>0</v>
      </c>
      <c r="AX964" s="282">
        <v>0</v>
      </c>
      <c r="AY964" s="282">
        <v>0</v>
      </c>
      <c r="AZ964" s="187"/>
      <c r="BA964" s="182"/>
    </row>
    <row r="965" spans="1:53" s="188" customFormat="1" x14ac:dyDescent="0.2">
      <c r="A965" s="182"/>
      <c r="B965" s="185" t="s">
        <v>313</v>
      </c>
      <c r="C965" s="185"/>
      <c r="D965" s="186" t="s">
        <v>314</v>
      </c>
      <c r="E965" s="338">
        <v>62</v>
      </c>
      <c r="F965" s="338">
        <v>23</v>
      </c>
      <c r="G965" s="338">
        <v>13</v>
      </c>
      <c r="H965" s="338">
        <v>8</v>
      </c>
      <c r="I965" s="338">
        <v>9</v>
      </c>
      <c r="J965" s="185"/>
      <c r="K965" s="182"/>
      <c r="L965" s="182"/>
      <c r="M965" s="245">
        <v>12745.55</v>
      </c>
      <c r="N965" s="245">
        <v>2499.64</v>
      </c>
      <c r="O965" s="245">
        <v>953.31</v>
      </c>
      <c r="P965" s="245">
        <v>778.63</v>
      </c>
      <c r="Q965" s="245">
        <v>7216.12</v>
      </c>
      <c r="R965" s="185"/>
      <c r="S965" s="182"/>
      <c r="T965" s="182"/>
      <c r="U965" s="245">
        <v>199.14921874999999</v>
      </c>
      <c r="V965" s="245">
        <v>40.316774193548397</v>
      </c>
      <c r="W965" s="245">
        <v>15.131904761904799</v>
      </c>
      <c r="X965" s="245">
        <v>12.558548387096801</v>
      </c>
      <c r="Y965" s="245">
        <v>116.389032258065</v>
      </c>
      <c r="Z965" s="185"/>
      <c r="AA965" s="182"/>
      <c r="AB965" s="185" t="s">
        <v>384</v>
      </c>
      <c r="AC965" s="185"/>
      <c r="AD965" s="186" t="s">
        <v>84</v>
      </c>
      <c r="AE965" s="354">
        <v>28</v>
      </c>
      <c r="AF965" s="354">
        <v>16</v>
      </c>
      <c r="AG965" s="354">
        <v>11</v>
      </c>
      <c r="AH965" s="354">
        <v>10</v>
      </c>
      <c r="AI965" s="354">
        <v>7</v>
      </c>
      <c r="AJ965" s="187"/>
      <c r="AK965" s="182"/>
      <c r="AL965" s="182"/>
      <c r="AM965" s="291">
        <v>1612.28</v>
      </c>
      <c r="AN965" s="291">
        <v>1832.95</v>
      </c>
      <c r="AO965" s="291">
        <v>271.01</v>
      </c>
      <c r="AP965" s="291">
        <v>215.22</v>
      </c>
      <c r="AQ965" s="291">
        <v>2258.4299999999998</v>
      </c>
      <c r="AR965" s="282"/>
      <c r="AS965" s="280"/>
      <c r="AT965" s="280"/>
      <c r="AU965" s="282">
        <v>53.7426666666667</v>
      </c>
      <c r="AV965" s="282">
        <v>61.098333333333301</v>
      </c>
      <c r="AW965" s="282">
        <v>9.0336666666666705</v>
      </c>
      <c r="AX965" s="282">
        <v>7.4213793103448298</v>
      </c>
      <c r="AY965" s="282">
        <v>80.658214285714294</v>
      </c>
      <c r="AZ965" s="187"/>
      <c r="BA965" s="182"/>
    </row>
    <row r="966" spans="1:53" s="188" customFormat="1" x14ac:dyDescent="0.2">
      <c r="A966" s="182"/>
      <c r="B966" s="185" t="s">
        <v>313</v>
      </c>
      <c r="C966" s="185"/>
      <c r="D966" s="186" t="s">
        <v>88</v>
      </c>
      <c r="E966" s="338">
        <v>17</v>
      </c>
      <c r="F966" s="338">
        <v>4</v>
      </c>
      <c r="G966" s="338">
        <v>4</v>
      </c>
      <c r="H966" s="338">
        <v>1</v>
      </c>
      <c r="I966" s="338">
        <v>2</v>
      </c>
      <c r="J966" s="185"/>
      <c r="K966" s="182"/>
      <c r="L966" s="182"/>
      <c r="M966" s="245">
        <v>2817.25</v>
      </c>
      <c r="N966" s="245">
        <v>720.89</v>
      </c>
      <c r="O966" s="245">
        <v>2185.4899999999998</v>
      </c>
      <c r="P966" s="245">
        <v>4.74</v>
      </c>
      <c r="Q966" s="245">
        <v>426</v>
      </c>
      <c r="R966" s="185"/>
      <c r="S966" s="182"/>
      <c r="T966" s="182"/>
      <c r="U966" s="245">
        <v>156.513888888889</v>
      </c>
      <c r="V966" s="245">
        <v>45.055624999999999</v>
      </c>
      <c r="W966" s="245">
        <v>128.55823529411799</v>
      </c>
      <c r="X966" s="245">
        <v>0.36461538461538501</v>
      </c>
      <c r="Y966" s="245">
        <v>30.428571428571399</v>
      </c>
      <c r="Z966" s="185"/>
      <c r="AA966" s="182"/>
      <c r="AB966" s="185" t="s">
        <v>387</v>
      </c>
      <c r="AC966" s="185"/>
      <c r="AD966" s="186" t="s">
        <v>187</v>
      </c>
      <c r="AE966" s="354">
        <v>7</v>
      </c>
      <c r="AF966" s="354"/>
      <c r="AG966" s="354"/>
      <c r="AH966" s="354"/>
      <c r="AI966" s="354"/>
      <c r="AJ966" s="187"/>
      <c r="AK966" s="182"/>
      <c r="AL966" s="182"/>
      <c r="AM966" s="291">
        <v>502.65</v>
      </c>
      <c r="AN966" s="291">
        <v>0</v>
      </c>
      <c r="AO966" s="291">
        <v>0</v>
      </c>
      <c r="AP966" s="291">
        <v>0</v>
      </c>
      <c r="AQ966" s="291">
        <v>0</v>
      </c>
      <c r="AR966" s="282"/>
      <c r="AS966" s="280"/>
      <c r="AT966" s="280"/>
      <c r="AU966" s="282">
        <v>71.807142857142793</v>
      </c>
      <c r="AV966" s="282">
        <v>0</v>
      </c>
      <c r="AW966" s="282">
        <v>0</v>
      </c>
      <c r="AX966" s="282">
        <v>0</v>
      </c>
      <c r="AY966" s="282">
        <v>0</v>
      </c>
      <c r="AZ966" s="187"/>
      <c r="BA966" s="182"/>
    </row>
    <row r="967" spans="1:53" s="188" customFormat="1" x14ac:dyDescent="0.2">
      <c r="A967" s="182"/>
      <c r="B967" s="185" t="s">
        <v>315</v>
      </c>
      <c r="C967" s="185"/>
      <c r="D967" s="186" t="s">
        <v>134</v>
      </c>
      <c r="E967" s="338"/>
      <c r="F967" s="338">
        <v>1</v>
      </c>
      <c r="G967" s="338"/>
      <c r="H967" s="338">
        <v>1</v>
      </c>
      <c r="I967" s="338"/>
      <c r="J967" s="185"/>
      <c r="K967" s="182"/>
      <c r="L967" s="182"/>
      <c r="M967" s="245"/>
      <c r="N967" s="245">
        <v>353.05</v>
      </c>
      <c r="O967" s="245">
        <v>0</v>
      </c>
      <c r="P967" s="245">
        <v>137.41</v>
      </c>
      <c r="Q967" s="245">
        <v>0</v>
      </c>
      <c r="R967" s="185"/>
      <c r="S967" s="182"/>
      <c r="T967" s="182"/>
      <c r="U967" s="245"/>
      <c r="V967" s="245">
        <v>353.05</v>
      </c>
      <c r="W967" s="245">
        <v>0</v>
      </c>
      <c r="X967" s="245">
        <v>137.41</v>
      </c>
      <c r="Y967" s="245">
        <v>0</v>
      </c>
      <c r="Z967" s="185"/>
      <c r="AA967" s="182"/>
      <c r="AB967" s="185" t="s">
        <v>389</v>
      </c>
      <c r="AC967" s="185"/>
      <c r="AD967" s="186" t="s">
        <v>124</v>
      </c>
      <c r="AE967" s="354">
        <v>37</v>
      </c>
      <c r="AF967" s="354">
        <v>12</v>
      </c>
      <c r="AG967" s="354">
        <v>9</v>
      </c>
      <c r="AH967" s="354">
        <v>7</v>
      </c>
      <c r="AI967" s="354">
        <v>4</v>
      </c>
      <c r="AJ967" s="187"/>
      <c r="AK967" s="182"/>
      <c r="AL967" s="182"/>
      <c r="AM967" s="291">
        <v>6199.81</v>
      </c>
      <c r="AN967" s="291">
        <v>2067.06</v>
      </c>
      <c r="AO967" s="291">
        <v>567.48</v>
      </c>
      <c r="AP967" s="291">
        <v>314.06</v>
      </c>
      <c r="AQ967" s="291">
        <v>1450.05</v>
      </c>
      <c r="AR967" s="282"/>
      <c r="AS967" s="280"/>
      <c r="AT967" s="280"/>
      <c r="AU967" s="282">
        <v>167.56243243243199</v>
      </c>
      <c r="AV967" s="282">
        <v>59.0588571428572</v>
      </c>
      <c r="AW967" s="282">
        <v>16.2137142857143</v>
      </c>
      <c r="AX967" s="282">
        <v>9.2370588235294093</v>
      </c>
      <c r="AY967" s="282">
        <v>41.43</v>
      </c>
      <c r="AZ967" s="187"/>
      <c r="BA967" s="182"/>
    </row>
    <row r="968" spans="1:53" s="188" customFormat="1" x14ac:dyDescent="0.2">
      <c r="A968" s="182"/>
      <c r="B968" s="185" t="s">
        <v>317</v>
      </c>
      <c r="C968" s="185"/>
      <c r="D968" s="186" t="s">
        <v>79</v>
      </c>
      <c r="E968" s="338">
        <v>1124</v>
      </c>
      <c r="F968" s="338">
        <v>532</v>
      </c>
      <c r="G968" s="338">
        <v>344</v>
      </c>
      <c r="H968" s="338">
        <v>244</v>
      </c>
      <c r="I968" s="338">
        <v>315</v>
      </c>
      <c r="J968" s="185"/>
      <c r="K968" s="182"/>
      <c r="L968" s="182"/>
      <c r="M968" s="245">
        <v>206414.1</v>
      </c>
      <c r="N968" s="245">
        <v>66719.199999999997</v>
      </c>
      <c r="O968" s="245">
        <v>29921.25</v>
      </c>
      <c r="P968" s="245">
        <v>26774.91</v>
      </c>
      <c r="Q968" s="245">
        <v>77737.03</v>
      </c>
      <c r="R968" s="185"/>
      <c r="S968" s="182"/>
      <c r="T968" s="182"/>
      <c r="U968" s="245">
        <v>166.06122284794799</v>
      </c>
      <c r="V968" s="245">
        <v>55.368630705394203</v>
      </c>
      <c r="W968" s="245">
        <v>25.017767558528401</v>
      </c>
      <c r="X968" s="245">
        <v>23.042091222031001</v>
      </c>
      <c r="Y968" s="245">
        <v>63.771148482362598</v>
      </c>
      <c r="Z968" s="185"/>
      <c r="AA968" s="182"/>
      <c r="AB968" s="185" t="s">
        <v>394</v>
      </c>
      <c r="AC968" s="185"/>
      <c r="AD968" s="186" t="s">
        <v>395</v>
      </c>
      <c r="AE968" s="354">
        <v>1</v>
      </c>
      <c r="AF968" s="354">
        <v>4</v>
      </c>
      <c r="AG968" s="354">
        <v>1</v>
      </c>
      <c r="AH968" s="354">
        <v>2</v>
      </c>
      <c r="AI968" s="354">
        <v>2</v>
      </c>
      <c r="AJ968" s="187"/>
      <c r="AK968" s="182"/>
      <c r="AL968" s="182"/>
      <c r="AM968" s="291">
        <v>19597.580000000002</v>
      </c>
      <c r="AN968" s="291">
        <v>16994.669999999998</v>
      </c>
      <c r="AO968" s="291">
        <v>8276.5400000000009</v>
      </c>
      <c r="AP968" s="291">
        <v>25.85</v>
      </c>
      <c r="AQ968" s="291">
        <v>99.46</v>
      </c>
      <c r="AR968" s="282"/>
      <c r="AS968" s="280"/>
      <c r="AT968" s="280"/>
      <c r="AU968" s="282">
        <v>19597.580000000002</v>
      </c>
      <c r="AV968" s="282">
        <v>4248.6674999999996</v>
      </c>
      <c r="AW968" s="282">
        <v>2758.84666666667</v>
      </c>
      <c r="AX968" s="282">
        <v>8.6166666666666707</v>
      </c>
      <c r="AY968" s="282">
        <v>33.1533333333333</v>
      </c>
      <c r="AZ968" s="187"/>
      <c r="BA968" s="182"/>
    </row>
    <row r="969" spans="1:53" s="188" customFormat="1" x14ac:dyDescent="0.2">
      <c r="A969" s="182"/>
      <c r="B969" s="185" t="s">
        <v>318</v>
      </c>
      <c r="C969" s="185"/>
      <c r="D969" s="186" t="s">
        <v>319</v>
      </c>
      <c r="E969" s="338">
        <v>32</v>
      </c>
      <c r="F969" s="338">
        <v>17</v>
      </c>
      <c r="G969" s="338">
        <v>9</v>
      </c>
      <c r="H969" s="338">
        <v>9</v>
      </c>
      <c r="I969" s="338">
        <v>10</v>
      </c>
      <c r="J969" s="185"/>
      <c r="K969" s="182"/>
      <c r="L969" s="182"/>
      <c r="M969" s="245">
        <v>5332.9</v>
      </c>
      <c r="N969" s="245">
        <v>2795.4</v>
      </c>
      <c r="O969" s="245">
        <v>1479.84</v>
      </c>
      <c r="P969" s="245">
        <v>3434.64</v>
      </c>
      <c r="Q969" s="245">
        <v>4836.9799999999996</v>
      </c>
      <c r="R969" s="185"/>
      <c r="S969" s="182"/>
      <c r="T969" s="182"/>
      <c r="U969" s="245">
        <v>148.13611111111101</v>
      </c>
      <c r="V969" s="245">
        <v>82.217647058823502</v>
      </c>
      <c r="W969" s="245">
        <v>42.281142857142903</v>
      </c>
      <c r="X969" s="245">
        <v>107.3325</v>
      </c>
      <c r="Y969" s="245">
        <v>134.360555555556</v>
      </c>
      <c r="Z969" s="185"/>
      <c r="AA969" s="182"/>
      <c r="AB969" s="185" t="s">
        <v>396</v>
      </c>
      <c r="AC969" s="185"/>
      <c r="AD969" s="186" t="s">
        <v>86</v>
      </c>
      <c r="AE969" s="354">
        <v>3</v>
      </c>
      <c r="AF969" s="354"/>
      <c r="AG969" s="354"/>
      <c r="AH969" s="354"/>
      <c r="AI969" s="354"/>
      <c r="AJ969" s="187"/>
      <c r="AK969" s="182"/>
      <c r="AL969" s="182"/>
      <c r="AM969" s="291">
        <v>330.97</v>
      </c>
      <c r="AN969" s="291">
        <v>0</v>
      </c>
      <c r="AO969" s="291">
        <v>0</v>
      </c>
      <c r="AP969" s="291">
        <v>0</v>
      </c>
      <c r="AQ969" s="291">
        <v>0</v>
      </c>
      <c r="AR969" s="282"/>
      <c r="AS969" s="280"/>
      <c r="AT969" s="280"/>
      <c r="AU969" s="282">
        <v>110.323333333333</v>
      </c>
      <c r="AV969" s="282">
        <v>0</v>
      </c>
      <c r="AW969" s="282">
        <v>0</v>
      </c>
      <c r="AX969" s="282">
        <v>0</v>
      </c>
      <c r="AY969" s="282">
        <v>0</v>
      </c>
      <c r="AZ969" s="187"/>
      <c r="BA969" s="182"/>
    </row>
    <row r="970" spans="1:53" s="188" customFormat="1" x14ac:dyDescent="0.2">
      <c r="A970" s="182"/>
      <c r="B970" s="185" t="s">
        <v>320</v>
      </c>
      <c r="C970" s="185"/>
      <c r="D970" s="186" t="s">
        <v>287</v>
      </c>
      <c r="E970" s="338">
        <v>5</v>
      </c>
      <c r="F970" s="338">
        <v>3</v>
      </c>
      <c r="G970" s="338">
        <v>1</v>
      </c>
      <c r="H970" s="338"/>
      <c r="I970" s="338">
        <v>2</v>
      </c>
      <c r="J970" s="185"/>
      <c r="K970" s="182"/>
      <c r="L970" s="182"/>
      <c r="M970" s="245">
        <v>433.25</v>
      </c>
      <c r="N970" s="245">
        <v>75.86</v>
      </c>
      <c r="O970" s="245">
        <v>35.700000000000003</v>
      </c>
      <c r="P970" s="245">
        <v>0</v>
      </c>
      <c r="Q970" s="245">
        <v>160.34</v>
      </c>
      <c r="R970" s="185"/>
      <c r="S970" s="182"/>
      <c r="T970" s="182"/>
      <c r="U970" s="245">
        <v>86.65</v>
      </c>
      <c r="V970" s="245">
        <v>18.965</v>
      </c>
      <c r="W970" s="245">
        <v>8.9250000000000007</v>
      </c>
      <c r="X970" s="245">
        <v>0</v>
      </c>
      <c r="Y970" s="245">
        <v>32.067999999999998</v>
      </c>
      <c r="Z970" s="185"/>
      <c r="AA970" s="182"/>
      <c r="AB970" s="185" t="s">
        <v>397</v>
      </c>
      <c r="AC970" s="185"/>
      <c r="AD970" s="186" t="s">
        <v>120</v>
      </c>
      <c r="AE970" s="354">
        <v>106</v>
      </c>
      <c r="AF970" s="354">
        <v>38</v>
      </c>
      <c r="AG970" s="354">
        <v>23</v>
      </c>
      <c r="AH970" s="354">
        <v>19</v>
      </c>
      <c r="AI970" s="354">
        <v>18</v>
      </c>
      <c r="AJ970" s="187"/>
      <c r="AK970" s="182"/>
      <c r="AL970" s="182"/>
      <c r="AM970" s="291">
        <v>67393.990000000005</v>
      </c>
      <c r="AN970" s="291">
        <v>41410.74</v>
      </c>
      <c r="AO970" s="291">
        <v>5840.09</v>
      </c>
      <c r="AP970" s="291">
        <v>7687.84</v>
      </c>
      <c r="AQ970" s="291">
        <v>12132.48</v>
      </c>
      <c r="AR970" s="282"/>
      <c r="AS970" s="280"/>
      <c r="AT970" s="280"/>
      <c r="AU970" s="282">
        <v>629.85037383177598</v>
      </c>
      <c r="AV970" s="282">
        <v>465.289213483146</v>
      </c>
      <c r="AW970" s="282">
        <v>66.3646590909091</v>
      </c>
      <c r="AX970" s="282">
        <v>88.365977011494195</v>
      </c>
      <c r="AY970" s="282">
        <v>133.323956043956</v>
      </c>
      <c r="AZ970" s="187"/>
      <c r="BA970" s="182"/>
    </row>
    <row r="971" spans="1:53" s="188" customFormat="1" ht="13.5" thickBot="1" x14ac:dyDescent="0.25">
      <c r="A971" s="182"/>
      <c r="B971" s="189" t="s">
        <v>322</v>
      </c>
      <c r="C971" s="189"/>
      <c r="D971" s="190" t="s">
        <v>164</v>
      </c>
      <c r="E971" s="339">
        <v>1</v>
      </c>
      <c r="F971" s="339"/>
      <c r="G971" s="339"/>
      <c r="H971" s="339"/>
      <c r="I971" s="339"/>
      <c r="J971" s="189"/>
      <c r="K971" s="182"/>
      <c r="L971" s="182"/>
      <c r="M971" s="348">
        <v>9.32</v>
      </c>
      <c r="N971" s="245"/>
      <c r="O971" s="245"/>
      <c r="P971" s="245"/>
      <c r="Q971" s="245"/>
      <c r="R971" s="185"/>
      <c r="S971" s="182"/>
      <c r="T971" s="182"/>
      <c r="U971" s="273">
        <v>9.32</v>
      </c>
      <c r="V971" s="273"/>
      <c r="W971" s="273"/>
      <c r="X971" s="273"/>
      <c r="Y971" s="273"/>
      <c r="Z971" s="191"/>
      <c r="AA971" s="182"/>
      <c r="AB971" s="189" t="s">
        <v>398</v>
      </c>
      <c r="AC971" s="189"/>
      <c r="AD971" s="190" t="s">
        <v>97</v>
      </c>
      <c r="AE971" s="355">
        <v>1</v>
      </c>
      <c r="AF971" s="355">
        <v>1</v>
      </c>
      <c r="AG971" s="355">
        <v>1</v>
      </c>
      <c r="AH971" s="355"/>
      <c r="AI971" s="355"/>
      <c r="AJ971" s="192"/>
      <c r="AK971" s="182"/>
      <c r="AL971" s="182"/>
      <c r="AM971" s="292">
        <v>8.94</v>
      </c>
      <c r="AN971" s="293">
        <v>331.16</v>
      </c>
      <c r="AO971" s="293">
        <v>68.94</v>
      </c>
      <c r="AP971" s="293">
        <v>0</v>
      </c>
      <c r="AQ971" s="293">
        <v>0</v>
      </c>
      <c r="AR971" s="284"/>
      <c r="AS971" s="280"/>
      <c r="AT971" s="280"/>
      <c r="AU971" s="283">
        <v>4.47</v>
      </c>
      <c r="AV971" s="284">
        <v>331.16</v>
      </c>
      <c r="AW971" s="284">
        <v>34.47</v>
      </c>
      <c r="AX971" s="284">
        <v>0</v>
      </c>
      <c r="AY971" s="284">
        <v>0</v>
      </c>
      <c r="AZ971" s="192"/>
      <c r="BA971" s="182"/>
    </row>
    <row r="972" spans="1:53" s="188" customFormat="1" x14ac:dyDescent="0.2">
      <c r="A972" s="182"/>
      <c r="B972" s="185" t="s">
        <v>325</v>
      </c>
      <c r="C972" s="185"/>
      <c r="D972" s="186" t="s">
        <v>326</v>
      </c>
      <c r="E972" s="338">
        <v>24</v>
      </c>
      <c r="F972" s="338">
        <v>13</v>
      </c>
      <c r="G972" s="338">
        <v>3</v>
      </c>
      <c r="H972" s="338">
        <v>4</v>
      </c>
      <c r="I972" s="338">
        <v>9</v>
      </c>
      <c r="J972" s="185"/>
      <c r="K972" s="182"/>
      <c r="L972" s="182"/>
      <c r="M972" s="245">
        <v>5735.19</v>
      </c>
      <c r="N972" s="245">
        <v>2650.43</v>
      </c>
      <c r="O972" s="245">
        <v>174.33</v>
      </c>
      <c r="P972" s="245">
        <v>284.94</v>
      </c>
      <c r="Q972" s="245">
        <v>2594.69</v>
      </c>
      <c r="R972" s="185"/>
      <c r="S972" s="182"/>
      <c r="T972" s="182"/>
      <c r="U972" s="245">
        <v>204.82821428571401</v>
      </c>
      <c r="V972" s="245">
        <v>82.825937499999995</v>
      </c>
      <c r="W972" s="245">
        <v>5.6235483870967702</v>
      </c>
      <c r="X972" s="245">
        <v>8.9043749999999999</v>
      </c>
      <c r="Y972" s="245">
        <v>78.626969696969695</v>
      </c>
      <c r="Z972" s="185"/>
      <c r="AA972" s="182"/>
      <c r="AB972" s="185" t="s">
        <v>399</v>
      </c>
      <c r="AC972" s="185"/>
      <c r="AD972" s="186" t="s">
        <v>77</v>
      </c>
      <c r="AE972" s="354">
        <v>17</v>
      </c>
      <c r="AF972" s="354">
        <v>10</v>
      </c>
      <c r="AG972" s="354">
        <v>4</v>
      </c>
      <c r="AH972" s="354">
        <v>5</v>
      </c>
      <c r="AI972" s="354">
        <v>2</v>
      </c>
      <c r="AJ972" s="187"/>
      <c r="AK972" s="182"/>
      <c r="AL972" s="182"/>
      <c r="AM972" s="291">
        <v>4427.28</v>
      </c>
      <c r="AN972" s="291">
        <v>2092.25</v>
      </c>
      <c r="AO972" s="291">
        <v>270.12</v>
      </c>
      <c r="AP972" s="291">
        <v>169.36</v>
      </c>
      <c r="AQ972" s="291">
        <v>503.17</v>
      </c>
      <c r="AR972" s="282"/>
      <c r="AS972" s="280"/>
      <c r="AT972" s="280"/>
      <c r="AU972" s="282">
        <v>245.96</v>
      </c>
      <c r="AV972" s="282">
        <v>130.765625</v>
      </c>
      <c r="AW972" s="282">
        <v>15.889411764705899</v>
      </c>
      <c r="AX972" s="282">
        <v>9.9623529411764693</v>
      </c>
      <c r="AY972" s="282">
        <v>29.5982352941176</v>
      </c>
      <c r="AZ972" s="187"/>
      <c r="BA972" s="182"/>
    </row>
    <row r="973" spans="1:53" s="188" customFormat="1" x14ac:dyDescent="0.2">
      <c r="A973" s="182"/>
      <c r="B973" s="185" t="s">
        <v>327</v>
      </c>
      <c r="C973" s="185"/>
      <c r="D973" s="186" t="s">
        <v>104</v>
      </c>
      <c r="E973" s="338">
        <v>23</v>
      </c>
      <c r="F973" s="338">
        <v>8</v>
      </c>
      <c r="G973" s="338">
        <v>5</v>
      </c>
      <c r="H973" s="338">
        <v>5</v>
      </c>
      <c r="I973" s="338">
        <v>6</v>
      </c>
      <c r="J973" s="185"/>
      <c r="K973" s="182"/>
      <c r="L973" s="182"/>
      <c r="M973" s="245">
        <v>1218.29</v>
      </c>
      <c r="N973" s="245">
        <v>307.01</v>
      </c>
      <c r="O973" s="245">
        <v>973.87</v>
      </c>
      <c r="P973" s="245">
        <v>241.17</v>
      </c>
      <c r="Q973" s="245">
        <v>691.06</v>
      </c>
      <c r="R973" s="185"/>
      <c r="S973" s="182"/>
      <c r="T973" s="182"/>
      <c r="U973" s="245">
        <v>50.762083333333401</v>
      </c>
      <c r="V973" s="245">
        <v>15.3505</v>
      </c>
      <c r="W973" s="245">
        <v>46.374761904761897</v>
      </c>
      <c r="X973" s="245">
        <v>12.6931578947368</v>
      </c>
      <c r="Y973" s="245">
        <v>31.411818181818202</v>
      </c>
      <c r="Z973" s="185"/>
      <c r="AA973" s="182"/>
      <c r="AB973" s="185" t="s">
        <v>400</v>
      </c>
      <c r="AC973" s="185"/>
      <c r="AD973" s="186" t="s">
        <v>388</v>
      </c>
      <c r="AE973" s="354">
        <v>3</v>
      </c>
      <c r="AF973" s="354">
        <v>4</v>
      </c>
      <c r="AG973" s="354">
        <v>2</v>
      </c>
      <c r="AH973" s="354">
        <v>2</v>
      </c>
      <c r="AI973" s="354">
        <v>3</v>
      </c>
      <c r="AJ973" s="187"/>
      <c r="AK973" s="182"/>
      <c r="AL973" s="182"/>
      <c r="AM973" s="291">
        <v>143.86000000000001</v>
      </c>
      <c r="AN973" s="291">
        <v>331.5</v>
      </c>
      <c r="AO973" s="291">
        <v>92.46</v>
      </c>
      <c r="AP973" s="291">
        <v>136.41999999999999</v>
      </c>
      <c r="AQ973" s="291">
        <v>3421.91</v>
      </c>
      <c r="AR973" s="282"/>
      <c r="AS973" s="280"/>
      <c r="AT973" s="280"/>
      <c r="AU973" s="282">
        <v>47.953333333333298</v>
      </c>
      <c r="AV973" s="282">
        <v>82.875</v>
      </c>
      <c r="AW973" s="282">
        <v>23.114999999999998</v>
      </c>
      <c r="AX973" s="282">
        <v>68.209999999999994</v>
      </c>
      <c r="AY973" s="282">
        <v>855.47749999999996</v>
      </c>
      <c r="AZ973" s="187"/>
      <c r="BA973" s="182"/>
    </row>
    <row r="974" spans="1:53" s="188" customFormat="1" x14ac:dyDescent="0.2">
      <c r="A974" s="182"/>
      <c r="B974" s="185" t="s">
        <v>664</v>
      </c>
      <c r="C974" s="185"/>
      <c r="D974" s="186" t="s">
        <v>104</v>
      </c>
      <c r="E974" s="338">
        <v>1</v>
      </c>
      <c r="F974" s="338"/>
      <c r="G974" s="338"/>
      <c r="H974" s="338"/>
      <c r="I974" s="338"/>
      <c r="J974" s="185"/>
      <c r="K974" s="182"/>
      <c r="L974" s="182"/>
      <c r="M974" s="245">
        <v>65</v>
      </c>
      <c r="N974" s="245"/>
      <c r="O974" s="245"/>
      <c r="P974" s="245"/>
      <c r="Q974" s="245"/>
      <c r="R974" s="185"/>
      <c r="S974" s="182"/>
      <c r="T974" s="182"/>
      <c r="U974" s="245">
        <v>65</v>
      </c>
      <c r="V974" s="245"/>
      <c r="W974" s="245"/>
      <c r="X974" s="245"/>
      <c r="Y974" s="245"/>
      <c r="Z974" s="185"/>
      <c r="AA974" s="182"/>
      <c r="AB974" s="185" t="s">
        <v>402</v>
      </c>
      <c r="AC974" s="185"/>
      <c r="AD974" s="186" t="s">
        <v>383</v>
      </c>
      <c r="AE974" s="354">
        <v>32</v>
      </c>
      <c r="AF974" s="354">
        <v>22</v>
      </c>
      <c r="AG974" s="354">
        <v>9</v>
      </c>
      <c r="AH974" s="354">
        <v>5</v>
      </c>
      <c r="AI974" s="354">
        <v>5</v>
      </c>
      <c r="AJ974" s="187"/>
      <c r="AK974" s="182"/>
      <c r="AL974" s="182"/>
      <c r="AM974" s="291">
        <v>2504.5300000000002</v>
      </c>
      <c r="AN974" s="291">
        <v>1609.97</v>
      </c>
      <c r="AO974" s="291">
        <v>760.46</v>
      </c>
      <c r="AP974" s="291">
        <v>546.12</v>
      </c>
      <c r="AQ974" s="291">
        <v>2113.3200000000002</v>
      </c>
      <c r="AR974" s="282"/>
      <c r="AS974" s="280"/>
      <c r="AT974" s="280"/>
      <c r="AU974" s="282">
        <v>78.266562500000006</v>
      </c>
      <c r="AV974" s="282">
        <v>50.311562500000001</v>
      </c>
      <c r="AW974" s="282">
        <v>24.530967741935498</v>
      </c>
      <c r="AX974" s="282">
        <v>17.616774193548402</v>
      </c>
      <c r="AY974" s="282">
        <v>62.156470588235301</v>
      </c>
      <c r="AZ974" s="187"/>
      <c r="BA974" s="182"/>
    </row>
    <row r="975" spans="1:53" s="188" customFormat="1" x14ac:dyDescent="0.2">
      <c r="A975" s="182"/>
      <c r="B975" s="185" t="s">
        <v>330</v>
      </c>
      <c r="C975" s="185"/>
      <c r="D975" s="186" t="s">
        <v>331</v>
      </c>
      <c r="E975" s="338">
        <v>36</v>
      </c>
      <c r="F975" s="338">
        <v>15</v>
      </c>
      <c r="G975" s="338">
        <v>15</v>
      </c>
      <c r="H975" s="338">
        <v>14</v>
      </c>
      <c r="I975" s="338">
        <v>7</v>
      </c>
      <c r="J975" s="185"/>
      <c r="K975" s="182"/>
      <c r="L975" s="182"/>
      <c r="M975" s="245">
        <v>7038.67</v>
      </c>
      <c r="N975" s="245">
        <v>1211.69</v>
      </c>
      <c r="O975" s="245">
        <v>1228.4100000000001</v>
      </c>
      <c r="P975" s="245">
        <v>2425.92</v>
      </c>
      <c r="Q975" s="245">
        <v>1140.5899999999999</v>
      </c>
      <c r="R975" s="185"/>
      <c r="S975" s="182"/>
      <c r="T975" s="182"/>
      <c r="U975" s="245">
        <v>167.58738095238101</v>
      </c>
      <c r="V975" s="245">
        <v>28.849761904761898</v>
      </c>
      <c r="W975" s="245">
        <v>29.2478571428571</v>
      </c>
      <c r="X975" s="245">
        <v>59.168780487804902</v>
      </c>
      <c r="Y975" s="245">
        <v>29.245897435897401</v>
      </c>
      <c r="Z975" s="185"/>
      <c r="AA975" s="182"/>
      <c r="AB975" s="185" t="s">
        <v>403</v>
      </c>
      <c r="AC975" s="185"/>
      <c r="AD975" s="186" t="s">
        <v>175</v>
      </c>
      <c r="AE975" s="354">
        <v>192</v>
      </c>
      <c r="AF975" s="354">
        <v>103</v>
      </c>
      <c r="AG975" s="354">
        <v>70</v>
      </c>
      <c r="AH975" s="354">
        <v>58</v>
      </c>
      <c r="AI975" s="354">
        <v>53</v>
      </c>
      <c r="AJ975" s="187"/>
      <c r="AK975" s="182"/>
      <c r="AL975" s="182"/>
      <c r="AM975" s="291">
        <v>68385.64</v>
      </c>
      <c r="AN975" s="291">
        <v>46722.79</v>
      </c>
      <c r="AO975" s="291">
        <v>18312.939999999999</v>
      </c>
      <c r="AP975" s="291">
        <v>3802.11</v>
      </c>
      <c r="AQ975" s="291">
        <v>42518.01</v>
      </c>
      <c r="AR975" s="282"/>
      <c r="AS975" s="280"/>
      <c r="AT975" s="280"/>
      <c r="AU975" s="282">
        <v>343.64643216080401</v>
      </c>
      <c r="AV975" s="282">
        <v>233.61394999999999</v>
      </c>
      <c r="AW975" s="282">
        <v>92.489595959596002</v>
      </c>
      <c r="AX975" s="282">
        <v>19.3985204081633</v>
      </c>
      <c r="AY975" s="282">
        <v>214.737424242424</v>
      </c>
      <c r="AZ975" s="187"/>
      <c r="BA975" s="182"/>
    </row>
    <row r="976" spans="1:53" s="188" customFormat="1" x14ac:dyDescent="0.2">
      <c r="A976" s="182"/>
      <c r="B976" s="185" t="s">
        <v>332</v>
      </c>
      <c r="C976" s="185"/>
      <c r="D976" s="186" t="s">
        <v>333</v>
      </c>
      <c r="E976" s="338">
        <v>59</v>
      </c>
      <c r="F976" s="338">
        <v>36</v>
      </c>
      <c r="G976" s="338">
        <v>19</v>
      </c>
      <c r="H976" s="338">
        <v>15</v>
      </c>
      <c r="I976" s="338">
        <v>19</v>
      </c>
      <c r="J976" s="185"/>
      <c r="K976" s="182"/>
      <c r="L976" s="182"/>
      <c r="M976" s="245">
        <v>7073.49</v>
      </c>
      <c r="N976" s="245">
        <v>2028.08</v>
      </c>
      <c r="O976" s="245">
        <v>900.19</v>
      </c>
      <c r="P976" s="245">
        <v>556.39</v>
      </c>
      <c r="Q976" s="245">
        <v>3978.11</v>
      </c>
      <c r="R976" s="185"/>
      <c r="S976" s="182"/>
      <c r="T976" s="182"/>
      <c r="U976" s="245">
        <v>112.277619047619</v>
      </c>
      <c r="V976" s="245">
        <v>34.374237288135603</v>
      </c>
      <c r="W976" s="245">
        <v>15.5205172413793</v>
      </c>
      <c r="X976" s="245">
        <v>10.116181818181801</v>
      </c>
      <c r="Y976" s="245">
        <v>68.588103448275902</v>
      </c>
      <c r="Z976" s="185"/>
      <c r="AA976" s="182"/>
      <c r="AB976" s="185" t="s">
        <v>405</v>
      </c>
      <c r="AC976" s="185"/>
      <c r="AD976" s="186" t="s">
        <v>393</v>
      </c>
      <c r="AE976" s="354">
        <v>4</v>
      </c>
      <c r="AF976" s="354">
        <v>2</v>
      </c>
      <c r="AG976" s="354">
        <v>1</v>
      </c>
      <c r="AH976" s="354">
        <v>1</v>
      </c>
      <c r="AI976" s="354"/>
      <c r="AJ976" s="187"/>
      <c r="AK976" s="182"/>
      <c r="AL976" s="182"/>
      <c r="AM976" s="291">
        <v>50.77</v>
      </c>
      <c r="AN976" s="291">
        <v>46.38</v>
      </c>
      <c r="AO976" s="291">
        <v>28.15</v>
      </c>
      <c r="AP976" s="291">
        <v>28.93</v>
      </c>
      <c r="AQ976" s="291">
        <v>0</v>
      </c>
      <c r="AR976" s="282"/>
      <c r="AS976" s="280"/>
      <c r="AT976" s="280"/>
      <c r="AU976" s="282">
        <v>12.692500000000001</v>
      </c>
      <c r="AV976" s="282">
        <v>15.46</v>
      </c>
      <c r="AW976" s="282">
        <v>7.0374999999999996</v>
      </c>
      <c r="AX976" s="282">
        <v>7.2324999999999999</v>
      </c>
      <c r="AY976" s="282">
        <v>0</v>
      </c>
      <c r="AZ976" s="187"/>
      <c r="BA976" s="182"/>
    </row>
    <row r="977" spans="1:53" s="188" customFormat="1" x14ac:dyDescent="0.2">
      <c r="A977" s="182"/>
      <c r="B977" s="185" t="s">
        <v>334</v>
      </c>
      <c r="C977" s="185"/>
      <c r="D977" s="186" t="s">
        <v>104</v>
      </c>
      <c r="E977" s="338">
        <v>1</v>
      </c>
      <c r="F977" s="338">
        <v>12</v>
      </c>
      <c r="G977" s="338"/>
      <c r="H977" s="338">
        <v>5</v>
      </c>
      <c r="I977" s="338">
        <v>5</v>
      </c>
      <c r="J977" s="185"/>
      <c r="K977" s="182"/>
      <c r="L977" s="182"/>
      <c r="M977" s="245">
        <v>15</v>
      </c>
      <c r="N977" s="245">
        <v>1287.92</v>
      </c>
      <c r="O977" s="245">
        <v>0</v>
      </c>
      <c r="P977" s="245">
        <v>82.56</v>
      </c>
      <c r="Q977" s="245">
        <v>369.99</v>
      </c>
      <c r="R977" s="185"/>
      <c r="S977" s="182"/>
      <c r="T977" s="182"/>
      <c r="U977" s="245">
        <v>15</v>
      </c>
      <c r="V977" s="245">
        <v>107.32666666666699</v>
      </c>
      <c r="W977" s="245">
        <v>0</v>
      </c>
      <c r="X977" s="245">
        <v>7.5054545454545503</v>
      </c>
      <c r="Y977" s="245">
        <v>28.460769230769198</v>
      </c>
      <c r="Z977" s="185"/>
      <c r="AA977" s="182"/>
      <c r="AB977" s="185" t="s">
        <v>407</v>
      </c>
      <c r="AC977" s="185"/>
      <c r="AD977" s="186" t="s">
        <v>155</v>
      </c>
      <c r="AE977" s="354">
        <v>14</v>
      </c>
      <c r="AF977" s="354">
        <v>6</v>
      </c>
      <c r="AG977" s="354">
        <v>3</v>
      </c>
      <c r="AH977" s="354">
        <v>2</v>
      </c>
      <c r="AI977" s="354">
        <v>1</v>
      </c>
      <c r="AJ977" s="187"/>
      <c r="AK977" s="182"/>
      <c r="AL977" s="182"/>
      <c r="AM977" s="291">
        <v>5200.1499999999996</v>
      </c>
      <c r="AN977" s="291">
        <v>799.24</v>
      </c>
      <c r="AO977" s="291">
        <v>267.10000000000002</v>
      </c>
      <c r="AP977" s="291">
        <v>222.8</v>
      </c>
      <c r="AQ977" s="291">
        <v>6.31</v>
      </c>
      <c r="AR977" s="282"/>
      <c r="AS977" s="280"/>
      <c r="AT977" s="280"/>
      <c r="AU977" s="282">
        <v>371.43928571428597</v>
      </c>
      <c r="AV977" s="282">
        <v>57.088571428571399</v>
      </c>
      <c r="AW977" s="282">
        <v>19.078571428571401</v>
      </c>
      <c r="AX977" s="282">
        <v>15.9142857142857</v>
      </c>
      <c r="AY977" s="282">
        <v>0.42066666666666702</v>
      </c>
      <c r="AZ977" s="187"/>
      <c r="BA977" s="182"/>
    </row>
    <row r="978" spans="1:53" s="188" customFormat="1" x14ac:dyDescent="0.2">
      <c r="A978" s="182"/>
      <c r="B978" s="185" t="s">
        <v>704</v>
      </c>
      <c r="C978" s="185"/>
      <c r="D978" s="186" t="s">
        <v>107</v>
      </c>
      <c r="E978" s="338">
        <v>7</v>
      </c>
      <c r="F978" s="338">
        <v>2</v>
      </c>
      <c r="G978" s="338">
        <v>2</v>
      </c>
      <c r="H978" s="338">
        <v>2</v>
      </c>
      <c r="I978" s="338">
        <v>3</v>
      </c>
      <c r="J978" s="185"/>
      <c r="K978" s="182"/>
      <c r="L978" s="182"/>
      <c r="M978" s="245">
        <v>730.97</v>
      </c>
      <c r="N978" s="245">
        <v>106.19</v>
      </c>
      <c r="O978" s="245">
        <v>61.97</v>
      </c>
      <c r="P978" s="245">
        <v>58.43</v>
      </c>
      <c r="Q978" s="245">
        <v>1098.96</v>
      </c>
      <c r="R978" s="185"/>
      <c r="S978" s="182"/>
      <c r="T978" s="182"/>
      <c r="U978" s="245">
        <v>104.424285714286</v>
      </c>
      <c r="V978" s="245">
        <v>15.17</v>
      </c>
      <c r="W978" s="245">
        <v>8.8528571428571396</v>
      </c>
      <c r="X978" s="245">
        <v>8.3471428571428596</v>
      </c>
      <c r="Y978" s="245">
        <v>137.37</v>
      </c>
      <c r="Z978" s="185"/>
      <c r="AA978" s="182"/>
      <c r="AB978" s="185" t="s">
        <v>408</v>
      </c>
      <c r="AC978" s="185"/>
      <c r="AD978" s="186" t="s">
        <v>120</v>
      </c>
      <c r="AE978" s="354"/>
      <c r="AF978" s="354"/>
      <c r="AG978" s="354">
        <v>1</v>
      </c>
      <c r="AH978" s="354">
        <v>1</v>
      </c>
      <c r="AI978" s="354">
        <v>1</v>
      </c>
      <c r="AJ978" s="187"/>
      <c r="AK978" s="182"/>
      <c r="AL978" s="182"/>
      <c r="AM978" s="291">
        <v>0</v>
      </c>
      <c r="AN978" s="291">
        <v>0</v>
      </c>
      <c r="AO978" s="291">
        <v>16.53</v>
      </c>
      <c r="AP978" s="291">
        <v>12.91</v>
      </c>
      <c r="AQ978" s="291">
        <v>294.18</v>
      </c>
      <c r="AR978" s="282"/>
      <c r="AS978" s="280"/>
      <c r="AT978" s="280"/>
      <c r="AU978" s="282">
        <v>0</v>
      </c>
      <c r="AV978" s="282">
        <v>0</v>
      </c>
      <c r="AW978" s="282">
        <v>16.53</v>
      </c>
      <c r="AX978" s="282">
        <v>12.91</v>
      </c>
      <c r="AY978" s="282">
        <v>294.18</v>
      </c>
      <c r="AZ978" s="187"/>
      <c r="BA978" s="182"/>
    </row>
    <row r="979" spans="1:53" s="188" customFormat="1" x14ac:dyDescent="0.2">
      <c r="A979" s="182"/>
      <c r="B979" s="185" t="s">
        <v>341</v>
      </c>
      <c r="C979" s="185"/>
      <c r="D979" s="186" t="s">
        <v>88</v>
      </c>
      <c r="E979" s="338">
        <v>157</v>
      </c>
      <c r="F979" s="338">
        <v>81</v>
      </c>
      <c r="G979" s="338">
        <v>32</v>
      </c>
      <c r="H979" s="338">
        <v>29</v>
      </c>
      <c r="I979" s="338">
        <v>52</v>
      </c>
      <c r="J979" s="185"/>
      <c r="K979" s="182"/>
      <c r="L979" s="182"/>
      <c r="M979" s="245">
        <v>32580.98</v>
      </c>
      <c r="N979" s="245">
        <v>11147.45</v>
      </c>
      <c r="O979" s="245">
        <v>3780.38</v>
      </c>
      <c r="P979" s="245">
        <v>4162.99</v>
      </c>
      <c r="Q979" s="245">
        <v>22128.55</v>
      </c>
      <c r="R979" s="185"/>
      <c r="S979" s="182"/>
      <c r="T979" s="182"/>
      <c r="U979" s="245">
        <v>187.247011494253</v>
      </c>
      <c r="V979" s="245">
        <v>58.670789473684202</v>
      </c>
      <c r="W979" s="245">
        <v>20.5455434782609</v>
      </c>
      <c r="X979" s="245">
        <v>25.6974691358025</v>
      </c>
      <c r="Y979" s="245">
        <v>112.327664974619</v>
      </c>
      <c r="Z979" s="185"/>
      <c r="AA979" s="182"/>
      <c r="AB979" s="185" t="s">
        <v>408</v>
      </c>
      <c r="AC979" s="185"/>
      <c r="AD979" s="186" t="s">
        <v>409</v>
      </c>
      <c r="AE979" s="354">
        <v>10</v>
      </c>
      <c r="AF979" s="354">
        <v>7</v>
      </c>
      <c r="AG979" s="354">
        <v>4</v>
      </c>
      <c r="AH979" s="354">
        <v>2</v>
      </c>
      <c r="AI979" s="354">
        <v>2</v>
      </c>
      <c r="AJ979" s="187"/>
      <c r="AK979" s="182"/>
      <c r="AL979" s="182"/>
      <c r="AM979" s="291">
        <v>1816.38</v>
      </c>
      <c r="AN979" s="291">
        <v>502.69</v>
      </c>
      <c r="AO979" s="291">
        <v>263.27999999999997</v>
      </c>
      <c r="AP979" s="291">
        <v>97.67</v>
      </c>
      <c r="AQ979" s="291">
        <v>116.23</v>
      </c>
      <c r="AR979" s="282"/>
      <c r="AS979" s="280"/>
      <c r="AT979" s="280"/>
      <c r="AU979" s="282">
        <v>165.125454545455</v>
      </c>
      <c r="AV979" s="282">
        <v>41.890833333333298</v>
      </c>
      <c r="AW979" s="282">
        <v>23.9345454545455</v>
      </c>
      <c r="AX979" s="282">
        <v>10.852222222222199</v>
      </c>
      <c r="AY979" s="282">
        <v>11.622999999999999</v>
      </c>
      <c r="AZ979" s="187"/>
      <c r="BA979" s="182"/>
    </row>
    <row r="980" spans="1:53" s="188" customFormat="1" x14ac:dyDescent="0.2">
      <c r="A980" s="182"/>
      <c r="B980" s="185" t="s">
        <v>344</v>
      </c>
      <c r="C980" s="185"/>
      <c r="D980" s="186" t="s">
        <v>107</v>
      </c>
      <c r="E980" s="338">
        <v>6</v>
      </c>
      <c r="F980" s="338">
        <v>3</v>
      </c>
      <c r="G980" s="338">
        <v>2</v>
      </c>
      <c r="H980" s="338">
        <v>2</v>
      </c>
      <c r="I980" s="338">
        <v>2</v>
      </c>
      <c r="J980" s="185"/>
      <c r="K980" s="182"/>
      <c r="L980" s="182"/>
      <c r="M980" s="245">
        <v>1152.57</v>
      </c>
      <c r="N980" s="245">
        <v>420.3</v>
      </c>
      <c r="O980" s="245">
        <v>223.14</v>
      </c>
      <c r="P980" s="245">
        <v>145.51</v>
      </c>
      <c r="Q980" s="245">
        <v>657.04</v>
      </c>
      <c r="R980" s="185"/>
      <c r="S980" s="182"/>
      <c r="T980" s="182"/>
      <c r="U980" s="245">
        <v>192.095</v>
      </c>
      <c r="V980" s="245">
        <v>70.05</v>
      </c>
      <c r="W980" s="245">
        <v>37.19</v>
      </c>
      <c r="X980" s="245">
        <v>29.102</v>
      </c>
      <c r="Y980" s="245">
        <v>109.506666666667</v>
      </c>
      <c r="Z980" s="185"/>
      <c r="AA980" s="182"/>
      <c r="AB980" s="185" t="s">
        <v>411</v>
      </c>
      <c r="AC980" s="185"/>
      <c r="AD980" s="186" t="s">
        <v>93</v>
      </c>
      <c r="AE980" s="354">
        <v>30</v>
      </c>
      <c r="AF980" s="354">
        <v>12</v>
      </c>
      <c r="AG980" s="354">
        <v>6</v>
      </c>
      <c r="AH980" s="354">
        <v>5</v>
      </c>
      <c r="AI980" s="354">
        <v>6</v>
      </c>
      <c r="AJ980" s="187"/>
      <c r="AK980" s="182"/>
      <c r="AL980" s="182"/>
      <c r="AM980" s="291">
        <v>12406.15</v>
      </c>
      <c r="AN980" s="291">
        <v>481.6</v>
      </c>
      <c r="AO980" s="291">
        <v>229.35</v>
      </c>
      <c r="AP980" s="291">
        <v>174.69</v>
      </c>
      <c r="AQ980" s="291">
        <v>655.34</v>
      </c>
      <c r="AR980" s="282"/>
      <c r="AS980" s="280"/>
      <c r="AT980" s="280"/>
      <c r="AU980" s="282">
        <v>400.19838709677401</v>
      </c>
      <c r="AV980" s="282">
        <v>15.535483870967701</v>
      </c>
      <c r="AW980" s="282">
        <v>7.39838709677419</v>
      </c>
      <c r="AX980" s="282">
        <v>5.6351612903225803</v>
      </c>
      <c r="AY980" s="282">
        <v>20.479375000000001</v>
      </c>
      <c r="AZ980" s="187"/>
      <c r="BA980" s="182"/>
    </row>
    <row r="981" spans="1:53" s="188" customFormat="1" ht="13.5" thickBot="1" x14ac:dyDescent="0.25">
      <c r="A981" s="182"/>
      <c r="B981" s="189" t="s">
        <v>346</v>
      </c>
      <c r="C981" s="189"/>
      <c r="D981" s="190" t="s">
        <v>107</v>
      </c>
      <c r="E981" s="339">
        <v>1</v>
      </c>
      <c r="F981" s="339">
        <v>2</v>
      </c>
      <c r="G981" s="339">
        <v>1</v>
      </c>
      <c r="H981" s="339">
        <v>1</v>
      </c>
      <c r="I981" s="339">
        <v>1</v>
      </c>
      <c r="J981" s="189"/>
      <c r="K981" s="182"/>
      <c r="L981" s="182"/>
      <c r="M981" s="348">
        <v>298.07</v>
      </c>
      <c r="N981" s="245">
        <v>254.75</v>
      </c>
      <c r="O981" s="245">
        <v>60.55</v>
      </c>
      <c r="P981" s="245">
        <v>872.1</v>
      </c>
      <c r="Q981" s="245">
        <v>442.62</v>
      </c>
      <c r="R981" s="185"/>
      <c r="S981" s="182"/>
      <c r="T981" s="182"/>
      <c r="U981" s="273">
        <v>149.035</v>
      </c>
      <c r="V981" s="273">
        <v>127.375</v>
      </c>
      <c r="W981" s="273">
        <v>30.274999999999999</v>
      </c>
      <c r="X981" s="273">
        <v>436.05</v>
      </c>
      <c r="Y981" s="273">
        <v>221.31</v>
      </c>
      <c r="Z981" s="191"/>
      <c r="AA981" s="182"/>
      <c r="AB981" s="189" t="s">
        <v>412</v>
      </c>
      <c r="AC981" s="189"/>
      <c r="AD981" s="190" t="s">
        <v>63</v>
      </c>
      <c r="AE981" s="355">
        <v>2</v>
      </c>
      <c r="AF981" s="355"/>
      <c r="AG981" s="355"/>
      <c r="AH981" s="355"/>
      <c r="AI981" s="355"/>
      <c r="AJ981" s="192"/>
      <c r="AK981" s="182"/>
      <c r="AL981" s="182"/>
      <c r="AM981" s="292">
        <v>1245.79</v>
      </c>
      <c r="AN981" s="293">
        <v>0</v>
      </c>
      <c r="AO981" s="293">
        <v>0</v>
      </c>
      <c r="AP981" s="293">
        <v>0</v>
      </c>
      <c r="AQ981" s="293">
        <v>0</v>
      </c>
      <c r="AR981" s="284"/>
      <c r="AS981" s="280"/>
      <c r="AT981" s="280"/>
      <c r="AU981" s="283">
        <v>622.89499999999998</v>
      </c>
      <c r="AV981" s="284">
        <v>0</v>
      </c>
      <c r="AW981" s="284">
        <v>0</v>
      </c>
      <c r="AX981" s="284">
        <v>0</v>
      </c>
      <c r="AY981" s="284">
        <v>0</v>
      </c>
      <c r="AZ981" s="192"/>
      <c r="BA981" s="182"/>
    </row>
    <row r="982" spans="1:53" s="188" customFormat="1" x14ac:dyDescent="0.2">
      <c r="A982" s="182"/>
      <c r="B982" s="185" t="s">
        <v>348</v>
      </c>
      <c r="C982" s="185"/>
      <c r="D982" s="186" t="s">
        <v>349</v>
      </c>
      <c r="E982" s="338">
        <v>101</v>
      </c>
      <c r="F982" s="338">
        <v>44</v>
      </c>
      <c r="G982" s="338">
        <v>37</v>
      </c>
      <c r="H982" s="338">
        <v>24</v>
      </c>
      <c r="I982" s="338">
        <v>32</v>
      </c>
      <c r="J982" s="185"/>
      <c r="K982" s="182"/>
      <c r="L982" s="182"/>
      <c r="M982" s="245">
        <v>14116.73</v>
      </c>
      <c r="N982" s="245">
        <v>4452.92</v>
      </c>
      <c r="O982" s="245">
        <v>3243.05</v>
      </c>
      <c r="P982" s="245">
        <v>3005.39</v>
      </c>
      <c r="Q982" s="245">
        <v>11826.93</v>
      </c>
      <c r="R982" s="185"/>
      <c r="S982" s="182"/>
      <c r="T982" s="182"/>
      <c r="U982" s="245">
        <v>119.633305084746</v>
      </c>
      <c r="V982" s="245">
        <v>40.116396396396397</v>
      </c>
      <c r="W982" s="245">
        <v>28.9558035714286</v>
      </c>
      <c r="X982" s="245">
        <v>27.572385321100899</v>
      </c>
      <c r="Y982" s="245">
        <v>101.956293103448</v>
      </c>
      <c r="Z982" s="185"/>
      <c r="AA982" s="182"/>
      <c r="AB982" s="185" t="s">
        <v>413</v>
      </c>
      <c r="AC982" s="185"/>
      <c r="AD982" s="186" t="s">
        <v>414</v>
      </c>
      <c r="AE982" s="354">
        <v>12</v>
      </c>
      <c r="AF982" s="354">
        <v>7</v>
      </c>
      <c r="AG982" s="354">
        <v>3</v>
      </c>
      <c r="AH982" s="354">
        <v>2</v>
      </c>
      <c r="AI982" s="354">
        <v>1</v>
      </c>
      <c r="AJ982" s="187"/>
      <c r="AK982" s="182"/>
      <c r="AL982" s="182"/>
      <c r="AM982" s="291">
        <v>2381.5700000000002</v>
      </c>
      <c r="AN982" s="291">
        <v>145.5</v>
      </c>
      <c r="AO982" s="291">
        <v>95.56</v>
      </c>
      <c r="AP982" s="291">
        <v>82.59</v>
      </c>
      <c r="AQ982" s="291">
        <v>245.08</v>
      </c>
      <c r="AR982" s="282"/>
      <c r="AS982" s="280"/>
      <c r="AT982" s="280"/>
      <c r="AU982" s="282">
        <v>198.46416666666701</v>
      </c>
      <c r="AV982" s="282">
        <v>12.125</v>
      </c>
      <c r="AW982" s="282">
        <v>7.9633333333333303</v>
      </c>
      <c r="AX982" s="282">
        <v>7.5081818181818196</v>
      </c>
      <c r="AY982" s="282">
        <v>20.4233333333333</v>
      </c>
      <c r="AZ982" s="187"/>
      <c r="BA982" s="182"/>
    </row>
    <row r="983" spans="1:53" s="188" customFormat="1" x14ac:dyDescent="0.2">
      <c r="A983" s="182"/>
      <c r="B983" s="185" t="s">
        <v>350</v>
      </c>
      <c r="C983" s="185"/>
      <c r="D983" s="186" t="s">
        <v>349</v>
      </c>
      <c r="E983" s="338">
        <v>1</v>
      </c>
      <c r="F983" s="338">
        <v>1</v>
      </c>
      <c r="G983" s="338"/>
      <c r="H983" s="338"/>
      <c r="I983" s="338"/>
      <c r="J983" s="185"/>
      <c r="K983" s="182"/>
      <c r="L983" s="182"/>
      <c r="M983" s="245">
        <v>129.04</v>
      </c>
      <c r="N983" s="245">
        <v>266.93</v>
      </c>
      <c r="O983" s="245">
        <v>0</v>
      </c>
      <c r="P983" s="245"/>
      <c r="Q983" s="245">
        <v>0</v>
      </c>
      <c r="R983" s="185"/>
      <c r="S983" s="182"/>
      <c r="T983" s="182"/>
      <c r="U983" s="245">
        <v>129.04</v>
      </c>
      <c r="V983" s="245">
        <v>266.93</v>
      </c>
      <c r="W983" s="245">
        <v>0</v>
      </c>
      <c r="X983" s="245"/>
      <c r="Y983" s="245">
        <v>0</v>
      </c>
      <c r="Z983" s="185"/>
      <c r="AA983" s="182"/>
      <c r="AB983" s="185" t="s">
        <v>415</v>
      </c>
      <c r="AC983" s="185"/>
      <c r="AD983" s="186" t="s">
        <v>324</v>
      </c>
      <c r="AE983" s="354">
        <v>52</v>
      </c>
      <c r="AF983" s="354">
        <v>19</v>
      </c>
      <c r="AG983" s="354">
        <v>11</v>
      </c>
      <c r="AH983" s="354">
        <v>9</v>
      </c>
      <c r="AI983" s="354">
        <v>9</v>
      </c>
      <c r="AJ983" s="187"/>
      <c r="AK983" s="182"/>
      <c r="AL983" s="182"/>
      <c r="AM983" s="291">
        <v>17673.29</v>
      </c>
      <c r="AN983" s="291">
        <v>1065.08</v>
      </c>
      <c r="AO983" s="291">
        <v>379.63</v>
      </c>
      <c r="AP983" s="291">
        <v>724.88</v>
      </c>
      <c r="AQ983" s="291">
        <v>10045.49</v>
      </c>
      <c r="AR983" s="282"/>
      <c r="AS983" s="280"/>
      <c r="AT983" s="280"/>
      <c r="AU983" s="282">
        <v>333.45830188679298</v>
      </c>
      <c r="AV983" s="282">
        <v>20.0958490566038</v>
      </c>
      <c r="AW983" s="282">
        <v>7.0301851851851804</v>
      </c>
      <c r="AX983" s="282">
        <v>13.94</v>
      </c>
      <c r="AY983" s="282">
        <v>196.970392156863</v>
      </c>
      <c r="AZ983" s="187"/>
      <c r="BA983" s="182"/>
    </row>
    <row r="984" spans="1:53" s="188" customFormat="1" x14ac:dyDescent="0.2">
      <c r="A984" s="182"/>
      <c r="B984" s="185" t="s">
        <v>350</v>
      </c>
      <c r="C984" s="185"/>
      <c r="D984" s="186" t="s">
        <v>187</v>
      </c>
      <c r="E984" s="338">
        <v>89</v>
      </c>
      <c r="F984" s="338">
        <v>35</v>
      </c>
      <c r="G984" s="338">
        <v>14</v>
      </c>
      <c r="H984" s="338">
        <v>9</v>
      </c>
      <c r="I984" s="338">
        <v>19</v>
      </c>
      <c r="J984" s="185"/>
      <c r="K984" s="182"/>
      <c r="L984" s="182"/>
      <c r="M984" s="245">
        <v>22025.42</v>
      </c>
      <c r="N984" s="245">
        <v>7077.37</v>
      </c>
      <c r="O984" s="245">
        <v>1710.75</v>
      </c>
      <c r="P984" s="245">
        <v>1933.09</v>
      </c>
      <c r="Q984" s="245">
        <v>10477.35</v>
      </c>
      <c r="R984" s="185"/>
      <c r="S984" s="182"/>
      <c r="T984" s="182"/>
      <c r="U984" s="245">
        <v>227.06618556701</v>
      </c>
      <c r="V984" s="245">
        <v>78.637444444444498</v>
      </c>
      <c r="W984" s="245">
        <v>18.799450549450601</v>
      </c>
      <c r="X984" s="245">
        <v>23.012976190476198</v>
      </c>
      <c r="Y984" s="245">
        <v>112.65967741935501</v>
      </c>
      <c r="Z984" s="185"/>
      <c r="AA984" s="182"/>
      <c r="AB984" s="185" t="s">
        <v>677</v>
      </c>
      <c r="AC984" s="185"/>
      <c r="AD984" s="186" t="s">
        <v>109</v>
      </c>
      <c r="AE984" s="354">
        <v>1</v>
      </c>
      <c r="AF984" s="354"/>
      <c r="AG984" s="354"/>
      <c r="AH984" s="354"/>
      <c r="AI984" s="354"/>
      <c r="AJ984" s="187"/>
      <c r="AK984" s="182"/>
      <c r="AL984" s="182"/>
      <c r="AM984" s="291">
        <v>34.24</v>
      </c>
      <c r="AN984" s="291">
        <v>0</v>
      </c>
      <c r="AO984" s="291">
        <v>0</v>
      </c>
      <c r="AP984" s="291">
        <v>0</v>
      </c>
      <c r="AQ984" s="291">
        <v>0</v>
      </c>
      <c r="AR984" s="282"/>
      <c r="AS984" s="280"/>
      <c r="AT984" s="280"/>
      <c r="AU984" s="282">
        <v>34.24</v>
      </c>
      <c r="AV984" s="282">
        <v>0</v>
      </c>
      <c r="AW984" s="282">
        <v>0</v>
      </c>
      <c r="AX984" s="282">
        <v>0</v>
      </c>
      <c r="AY984" s="282">
        <v>0</v>
      </c>
      <c r="AZ984" s="187"/>
      <c r="BA984" s="182"/>
    </row>
    <row r="985" spans="1:53" s="188" customFormat="1" x14ac:dyDescent="0.2">
      <c r="A985" s="182"/>
      <c r="B985" s="185" t="s">
        <v>354</v>
      </c>
      <c r="C985" s="185"/>
      <c r="D985" s="186" t="s">
        <v>154</v>
      </c>
      <c r="E985" s="338">
        <v>69</v>
      </c>
      <c r="F985" s="338">
        <v>109</v>
      </c>
      <c r="G985" s="338">
        <v>4</v>
      </c>
      <c r="H985" s="338">
        <v>47</v>
      </c>
      <c r="I985" s="338">
        <v>50</v>
      </c>
      <c r="J985" s="185"/>
      <c r="K985" s="182"/>
      <c r="L985" s="182"/>
      <c r="M985" s="245">
        <v>14723.79</v>
      </c>
      <c r="N985" s="245">
        <v>17120.12</v>
      </c>
      <c r="O985" s="245">
        <v>39353.18</v>
      </c>
      <c r="P985" s="245">
        <v>3155.2</v>
      </c>
      <c r="Q985" s="245">
        <v>20286.21</v>
      </c>
      <c r="R985" s="185"/>
      <c r="S985" s="182"/>
      <c r="T985" s="182"/>
      <c r="U985" s="245">
        <v>207.37732394366199</v>
      </c>
      <c r="V985" s="245">
        <v>120.564225352113</v>
      </c>
      <c r="W985" s="245">
        <v>307.44671875</v>
      </c>
      <c r="X985" s="245">
        <v>22.5371428571429</v>
      </c>
      <c r="Y985" s="245">
        <v>140.87645833333301</v>
      </c>
      <c r="Z985" s="185"/>
      <c r="AA985" s="182"/>
      <c r="AB985" s="185" t="s">
        <v>417</v>
      </c>
      <c r="AC985" s="185"/>
      <c r="AD985" s="186" t="s">
        <v>79</v>
      </c>
      <c r="AE985" s="354">
        <v>3</v>
      </c>
      <c r="AF985" s="354">
        <v>2</v>
      </c>
      <c r="AG985" s="354">
        <v>1</v>
      </c>
      <c r="AH985" s="354">
        <v>1</v>
      </c>
      <c r="AI985" s="354">
        <v>1</v>
      </c>
      <c r="AJ985" s="187"/>
      <c r="AK985" s="182"/>
      <c r="AL985" s="182"/>
      <c r="AM985" s="291">
        <v>487.96</v>
      </c>
      <c r="AN985" s="291">
        <v>168.64</v>
      </c>
      <c r="AO985" s="291">
        <v>13.79</v>
      </c>
      <c r="AP985" s="291">
        <v>10.44</v>
      </c>
      <c r="AQ985" s="291">
        <v>395.25</v>
      </c>
      <c r="AR985" s="282"/>
      <c r="AS985" s="280"/>
      <c r="AT985" s="280"/>
      <c r="AU985" s="282">
        <v>162.65333333333299</v>
      </c>
      <c r="AV985" s="282">
        <v>56.213333333333303</v>
      </c>
      <c r="AW985" s="282">
        <v>4.5966666666666702</v>
      </c>
      <c r="AX985" s="282">
        <v>3.48</v>
      </c>
      <c r="AY985" s="282">
        <v>131.75</v>
      </c>
      <c r="AZ985" s="187"/>
      <c r="BA985" s="182"/>
    </row>
    <row r="986" spans="1:53" s="188" customFormat="1" x14ac:dyDescent="0.2">
      <c r="A986" s="182"/>
      <c r="B986" s="185" t="s">
        <v>355</v>
      </c>
      <c r="C986" s="185"/>
      <c r="D986" s="186" t="s">
        <v>175</v>
      </c>
      <c r="E986" s="338">
        <v>309</v>
      </c>
      <c r="F986" s="338">
        <v>188</v>
      </c>
      <c r="G986" s="338">
        <v>61</v>
      </c>
      <c r="H986" s="338">
        <v>113</v>
      </c>
      <c r="I986" s="338">
        <v>165</v>
      </c>
      <c r="J986" s="185"/>
      <c r="K986" s="182"/>
      <c r="L986" s="182"/>
      <c r="M986" s="245">
        <v>50328.49</v>
      </c>
      <c r="N986" s="245">
        <v>21968.68</v>
      </c>
      <c r="O986" s="245">
        <v>7047.61</v>
      </c>
      <c r="P986" s="245">
        <v>17462.05</v>
      </c>
      <c r="Q986" s="245">
        <v>76450.67</v>
      </c>
      <c r="R986" s="185"/>
      <c r="S986" s="182"/>
      <c r="T986" s="182"/>
      <c r="U986" s="245">
        <v>146.730291545189</v>
      </c>
      <c r="V986" s="245">
        <v>64.235906432748493</v>
      </c>
      <c r="W986" s="245">
        <v>21.037641791044798</v>
      </c>
      <c r="X986" s="245">
        <v>52.281586826347301</v>
      </c>
      <c r="Y986" s="245">
        <v>195.027219387755</v>
      </c>
      <c r="Z986" s="185"/>
      <c r="AA986" s="182"/>
      <c r="AB986" s="185" t="s">
        <v>419</v>
      </c>
      <c r="AC986" s="185"/>
      <c r="AD986" s="186" t="s">
        <v>110</v>
      </c>
      <c r="AE986" s="354">
        <v>32</v>
      </c>
      <c r="AF986" s="354">
        <v>7</v>
      </c>
      <c r="AG986" s="354">
        <v>5</v>
      </c>
      <c r="AH986" s="354">
        <v>4</v>
      </c>
      <c r="AI986" s="354">
        <v>5</v>
      </c>
      <c r="AJ986" s="187"/>
      <c r="AK986" s="182"/>
      <c r="AL986" s="182"/>
      <c r="AM986" s="291">
        <v>5668.84</v>
      </c>
      <c r="AN986" s="291">
        <v>236.24</v>
      </c>
      <c r="AO986" s="291">
        <v>53.76</v>
      </c>
      <c r="AP986" s="291">
        <v>68.06</v>
      </c>
      <c r="AQ986" s="291">
        <v>3723.65</v>
      </c>
      <c r="AR986" s="282"/>
      <c r="AS986" s="280"/>
      <c r="AT986" s="280"/>
      <c r="AU986" s="282">
        <v>171.78303030302999</v>
      </c>
      <c r="AV986" s="282">
        <v>7.3825000000000003</v>
      </c>
      <c r="AW986" s="282">
        <v>1.7341935483871</v>
      </c>
      <c r="AX986" s="282">
        <v>2.2686666666666699</v>
      </c>
      <c r="AY986" s="282">
        <v>124.121666666667</v>
      </c>
      <c r="AZ986" s="187"/>
      <c r="BA986" s="182"/>
    </row>
    <row r="987" spans="1:53" s="188" customFormat="1" x14ac:dyDescent="0.2">
      <c r="A987" s="182"/>
      <c r="B987" s="185" t="s">
        <v>356</v>
      </c>
      <c r="C987" s="185"/>
      <c r="D987" s="186" t="s">
        <v>203</v>
      </c>
      <c r="E987" s="338">
        <v>196</v>
      </c>
      <c r="F987" s="338">
        <v>97</v>
      </c>
      <c r="G987" s="338">
        <v>60</v>
      </c>
      <c r="H987" s="338">
        <v>43</v>
      </c>
      <c r="I987" s="338">
        <v>71</v>
      </c>
      <c r="J987" s="185"/>
      <c r="K987" s="182"/>
      <c r="L987" s="182"/>
      <c r="M987" s="245">
        <v>32303.95</v>
      </c>
      <c r="N987" s="245">
        <v>10663.89</v>
      </c>
      <c r="O987" s="245">
        <v>5605.3</v>
      </c>
      <c r="P987" s="245">
        <v>4428.18</v>
      </c>
      <c r="Q987" s="245">
        <v>16924.02</v>
      </c>
      <c r="R987" s="185"/>
      <c r="S987" s="182"/>
      <c r="T987" s="182"/>
      <c r="U987" s="245">
        <v>148.18325688073401</v>
      </c>
      <c r="V987" s="245">
        <v>50.065211267605598</v>
      </c>
      <c r="W987" s="245">
        <v>26.3159624413146</v>
      </c>
      <c r="X987" s="245">
        <v>21.3921739130435</v>
      </c>
      <c r="Y987" s="245">
        <v>74.885044247787604</v>
      </c>
      <c r="Z987" s="185"/>
      <c r="AA987" s="182"/>
      <c r="AB987" s="185" t="s">
        <v>420</v>
      </c>
      <c r="AC987" s="185"/>
      <c r="AD987" s="186" t="s">
        <v>287</v>
      </c>
      <c r="AE987" s="354">
        <v>58</v>
      </c>
      <c r="AF987" s="354">
        <v>28</v>
      </c>
      <c r="AG987" s="354">
        <v>14</v>
      </c>
      <c r="AH987" s="354">
        <v>14</v>
      </c>
      <c r="AI987" s="354">
        <v>12</v>
      </c>
      <c r="AJ987" s="187"/>
      <c r="AK987" s="182"/>
      <c r="AL987" s="182"/>
      <c r="AM987" s="291">
        <v>8263.99</v>
      </c>
      <c r="AN987" s="291">
        <v>2129.2800000000002</v>
      </c>
      <c r="AO987" s="291">
        <v>699.19</v>
      </c>
      <c r="AP987" s="291">
        <v>612.84</v>
      </c>
      <c r="AQ987" s="291">
        <v>2358.9</v>
      </c>
      <c r="AR987" s="282"/>
      <c r="AS987" s="280"/>
      <c r="AT987" s="280"/>
      <c r="AU987" s="282">
        <v>140.067627118644</v>
      </c>
      <c r="AV987" s="282">
        <v>36.711724137931</v>
      </c>
      <c r="AW987" s="282">
        <v>13.4459615384615</v>
      </c>
      <c r="AX987" s="282">
        <v>10.943571428571399</v>
      </c>
      <c r="AY987" s="282">
        <v>41.384210526315798</v>
      </c>
      <c r="AZ987" s="187"/>
      <c r="BA987" s="182"/>
    </row>
    <row r="988" spans="1:53" s="188" customFormat="1" x14ac:dyDescent="0.2">
      <c r="A988" s="182"/>
      <c r="B988" s="185" t="s">
        <v>357</v>
      </c>
      <c r="C988" s="185"/>
      <c r="D988" s="186" t="s">
        <v>120</v>
      </c>
      <c r="E988" s="338">
        <v>2</v>
      </c>
      <c r="F988" s="338"/>
      <c r="G988" s="338"/>
      <c r="H988" s="338"/>
      <c r="I988" s="338"/>
      <c r="J988" s="185"/>
      <c r="K988" s="182"/>
      <c r="L988" s="182"/>
      <c r="M988" s="245">
        <v>231.11</v>
      </c>
      <c r="N988" s="245">
        <v>0</v>
      </c>
      <c r="O988" s="245">
        <v>0</v>
      </c>
      <c r="P988" s="245">
        <v>0</v>
      </c>
      <c r="Q988" s="245">
        <v>0</v>
      </c>
      <c r="R988" s="185"/>
      <c r="S988" s="182"/>
      <c r="T988" s="182"/>
      <c r="U988" s="245">
        <v>115.55500000000001</v>
      </c>
      <c r="V988" s="245">
        <v>0</v>
      </c>
      <c r="W988" s="245">
        <v>0</v>
      </c>
      <c r="X988" s="245">
        <v>0</v>
      </c>
      <c r="Y988" s="245">
        <v>0</v>
      </c>
      <c r="Z988" s="185"/>
      <c r="AA988" s="182"/>
      <c r="AB988" s="185" t="s">
        <v>421</v>
      </c>
      <c r="AC988" s="185"/>
      <c r="AD988" s="186" t="s">
        <v>295</v>
      </c>
      <c r="AE988" s="354">
        <v>12</v>
      </c>
      <c r="AF988" s="354">
        <v>7</v>
      </c>
      <c r="AG988" s="354">
        <v>4</v>
      </c>
      <c r="AH988" s="354">
        <v>3</v>
      </c>
      <c r="AI988" s="354">
        <v>3</v>
      </c>
      <c r="AJ988" s="187"/>
      <c r="AK988" s="182"/>
      <c r="AL988" s="182"/>
      <c r="AM988" s="291">
        <v>1719.28</v>
      </c>
      <c r="AN988" s="291">
        <v>837</v>
      </c>
      <c r="AO988" s="291">
        <v>492.05</v>
      </c>
      <c r="AP988" s="291">
        <v>229.82</v>
      </c>
      <c r="AQ988" s="291">
        <v>281.38</v>
      </c>
      <c r="AR988" s="282"/>
      <c r="AS988" s="280"/>
      <c r="AT988" s="280"/>
      <c r="AU988" s="282">
        <v>143.273333333333</v>
      </c>
      <c r="AV988" s="282">
        <v>59.785714285714299</v>
      </c>
      <c r="AW988" s="282">
        <v>35.146428571428601</v>
      </c>
      <c r="AX988" s="282">
        <v>16.415714285714301</v>
      </c>
      <c r="AY988" s="282">
        <v>20.0985714285714</v>
      </c>
      <c r="AZ988" s="187"/>
      <c r="BA988" s="182"/>
    </row>
    <row r="989" spans="1:53" s="188" customFormat="1" x14ac:dyDescent="0.2">
      <c r="A989" s="182"/>
      <c r="B989" s="185" t="s">
        <v>358</v>
      </c>
      <c r="C989" s="185"/>
      <c r="D989" s="186" t="s">
        <v>359</v>
      </c>
      <c r="E989" s="338">
        <v>22</v>
      </c>
      <c r="F989" s="338">
        <v>19</v>
      </c>
      <c r="G989" s="338">
        <v>10</v>
      </c>
      <c r="H989" s="338">
        <v>5</v>
      </c>
      <c r="I989" s="338">
        <v>4</v>
      </c>
      <c r="J989" s="185"/>
      <c r="K989" s="182"/>
      <c r="L989" s="182"/>
      <c r="M989" s="245">
        <v>5280.7</v>
      </c>
      <c r="N989" s="245">
        <v>3299.43</v>
      </c>
      <c r="O989" s="245">
        <v>808.95</v>
      </c>
      <c r="P989" s="245">
        <v>651.27</v>
      </c>
      <c r="Q989" s="245">
        <v>1262.32</v>
      </c>
      <c r="R989" s="185"/>
      <c r="S989" s="182"/>
      <c r="T989" s="182"/>
      <c r="U989" s="245">
        <v>211.22800000000001</v>
      </c>
      <c r="V989" s="245">
        <v>106.433225806452</v>
      </c>
      <c r="W989" s="245">
        <v>23.792647058823501</v>
      </c>
      <c r="X989" s="245">
        <v>21.0087096774194</v>
      </c>
      <c r="Y989" s="245">
        <v>38.252121212121203</v>
      </c>
      <c r="Z989" s="185"/>
      <c r="AA989" s="182"/>
      <c r="AB989" s="185" t="s">
        <v>422</v>
      </c>
      <c r="AC989" s="185"/>
      <c r="AD989" s="186" t="s">
        <v>153</v>
      </c>
      <c r="AE989" s="354">
        <v>1</v>
      </c>
      <c r="AF989" s="354"/>
      <c r="AG989" s="354"/>
      <c r="AH989" s="354"/>
      <c r="AI989" s="354"/>
      <c r="AJ989" s="187"/>
      <c r="AK989" s="182"/>
      <c r="AL989" s="182"/>
      <c r="AM989" s="291">
        <v>10.29</v>
      </c>
      <c r="AN989" s="291">
        <v>0</v>
      </c>
      <c r="AO989" s="291">
        <v>0</v>
      </c>
      <c r="AP989" s="291">
        <v>0</v>
      </c>
      <c r="AQ989" s="291">
        <v>0</v>
      </c>
      <c r="AR989" s="282"/>
      <c r="AS989" s="280"/>
      <c r="AT989" s="280"/>
      <c r="AU989" s="282">
        <v>10.29</v>
      </c>
      <c r="AV989" s="282">
        <v>0</v>
      </c>
      <c r="AW989" s="282">
        <v>0</v>
      </c>
      <c r="AX989" s="282">
        <v>0</v>
      </c>
      <c r="AY989" s="282">
        <v>0</v>
      </c>
      <c r="AZ989" s="187"/>
      <c r="BA989" s="182"/>
    </row>
    <row r="990" spans="1:53" s="188" customFormat="1" x14ac:dyDescent="0.2">
      <c r="A990" s="182"/>
      <c r="B990" s="185" t="s">
        <v>361</v>
      </c>
      <c r="C990" s="185"/>
      <c r="D990" s="186" t="s">
        <v>363</v>
      </c>
      <c r="E990" s="338">
        <v>44</v>
      </c>
      <c r="F990" s="338">
        <v>25</v>
      </c>
      <c r="G990" s="338">
        <v>21</v>
      </c>
      <c r="H990" s="338">
        <v>15</v>
      </c>
      <c r="I990" s="338">
        <v>17</v>
      </c>
      <c r="J990" s="185"/>
      <c r="K990" s="182"/>
      <c r="L990" s="182"/>
      <c r="M990" s="245">
        <v>6255.59</v>
      </c>
      <c r="N990" s="245">
        <v>2434.31</v>
      </c>
      <c r="O990" s="245">
        <v>2401.59</v>
      </c>
      <c r="P990" s="245">
        <v>2321.52</v>
      </c>
      <c r="Q990" s="245">
        <v>3263.32</v>
      </c>
      <c r="R990" s="185"/>
      <c r="S990" s="182"/>
      <c r="T990" s="182"/>
      <c r="U990" s="245">
        <v>115.844259259259</v>
      </c>
      <c r="V990" s="245">
        <v>45.930377358490603</v>
      </c>
      <c r="W990" s="245">
        <v>44.473888888888901</v>
      </c>
      <c r="X990" s="245">
        <v>42.209454545454498</v>
      </c>
      <c r="Y990" s="245">
        <v>57.2512280701755</v>
      </c>
      <c r="Z990" s="185"/>
      <c r="AA990" s="182"/>
      <c r="AB990" s="185" t="s">
        <v>422</v>
      </c>
      <c r="AC990" s="185"/>
      <c r="AD990" s="186" t="s">
        <v>410</v>
      </c>
      <c r="AE990" s="354">
        <v>14</v>
      </c>
      <c r="AF990" s="354">
        <v>8</v>
      </c>
      <c r="AG990" s="354">
        <v>6</v>
      </c>
      <c r="AH990" s="354">
        <v>6</v>
      </c>
      <c r="AI990" s="354">
        <v>6</v>
      </c>
      <c r="AJ990" s="187"/>
      <c r="AK990" s="182"/>
      <c r="AL990" s="182"/>
      <c r="AM990" s="291">
        <v>2315.14</v>
      </c>
      <c r="AN990" s="291">
        <v>427.8</v>
      </c>
      <c r="AO990" s="291">
        <v>433.43</v>
      </c>
      <c r="AP990" s="291">
        <v>497.95</v>
      </c>
      <c r="AQ990" s="291">
        <v>1476.13</v>
      </c>
      <c r="AR990" s="282"/>
      <c r="AS990" s="280"/>
      <c r="AT990" s="280"/>
      <c r="AU990" s="282">
        <v>165.36714285714299</v>
      </c>
      <c r="AV990" s="282">
        <v>32.907692307692301</v>
      </c>
      <c r="AW990" s="282">
        <v>28.895333333333301</v>
      </c>
      <c r="AX990" s="282">
        <v>33.196666666666701</v>
      </c>
      <c r="AY990" s="282">
        <v>92.258125000000007</v>
      </c>
      <c r="AZ990" s="187"/>
      <c r="BA990" s="182"/>
    </row>
    <row r="991" spans="1:53" s="188" customFormat="1" ht="13.5" thickBot="1" x14ac:dyDescent="0.25">
      <c r="A991" s="182"/>
      <c r="B991" s="189" t="s">
        <v>364</v>
      </c>
      <c r="C991" s="189"/>
      <c r="D991" s="190" t="s">
        <v>203</v>
      </c>
      <c r="E991" s="339">
        <v>2369</v>
      </c>
      <c r="F991" s="339">
        <v>1460</v>
      </c>
      <c r="G991" s="339">
        <v>1022</v>
      </c>
      <c r="H991" s="339">
        <v>832</v>
      </c>
      <c r="I991" s="339">
        <v>1010</v>
      </c>
      <c r="J991" s="189"/>
      <c r="K991" s="182"/>
      <c r="L991" s="182"/>
      <c r="M991" s="348">
        <v>296945.51</v>
      </c>
      <c r="N991" s="245">
        <v>127673.19</v>
      </c>
      <c r="O991" s="245">
        <v>66743.45</v>
      </c>
      <c r="P991" s="245">
        <v>65325.61</v>
      </c>
      <c r="Q991" s="245">
        <v>261523.05</v>
      </c>
      <c r="R991" s="185"/>
      <c r="S991" s="182"/>
      <c r="T991" s="182"/>
      <c r="U991" s="273">
        <v>114.38578967642501</v>
      </c>
      <c r="V991" s="273">
        <v>51.048856457417003</v>
      </c>
      <c r="W991" s="273">
        <v>26.804598393574299</v>
      </c>
      <c r="X991" s="273">
        <v>26.9717630057803</v>
      </c>
      <c r="Y991" s="273">
        <v>99.627828571428495</v>
      </c>
      <c r="Z991" s="191"/>
      <c r="AA991" s="182"/>
      <c r="AB991" s="189" t="s">
        <v>424</v>
      </c>
      <c r="AC991" s="189"/>
      <c r="AD991" s="190" t="s">
        <v>425</v>
      </c>
      <c r="AE991" s="355">
        <v>18</v>
      </c>
      <c r="AF991" s="355">
        <v>11</v>
      </c>
      <c r="AG991" s="355">
        <v>11</v>
      </c>
      <c r="AH991" s="355">
        <v>10</v>
      </c>
      <c r="AI991" s="355">
        <v>7</v>
      </c>
      <c r="AJ991" s="192"/>
      <c r="AK991" s="182"/>
      <c r="AL991" s="182"/>
      <c r="AM991" s="292">
        <v>1254.53</v>
      </c>
      <c r="AN991" s="293">
        <v>710.62</v>
      </c>
      <c r="AO991" s="293">
        <v>661.31</v>
      </c>
      <c r="AP991" s="293">
        <v>836.73</v>
      </c>
      <c r="AQ991" s="293">
        <v>2771.11</v>
      </c>
      <c r="AR991" s="284"/>
      <c r="AS991" s="280"/>
      <c r="AT991" s="280"/>
      <c r="AU991" s="283">
        <v>62.726500000000001</v>
      </c>
      <c r="AV991" s="284">
        <v>35.530999999999999</v>
      </c>
      <c r="AW991" s="284">
        <v>33.0655</v>
      </c>
      <c r="AX991" s="284">
        <v>44.038421052631598</v>
      </c>
      <c r="AY991" s="284">
        <v>145.84789473684199</v>
      </c>
      <c r="AZ991" s="192"/>
      <c r="BA991" s="182"/>
    </row>
    <row r="992" spans="1:53" s="188" customFormat="1" x14ac:dyDescent="0.2">
      <c r="A992" s="182"/>
      <c r="B992" s="185" t="s">
        <v>366</v>
      </c>
      <c r="C992" s="185"/>
      <c r="D992" s="186" t="s">
        <v>367</v>
      </c>
      <c r="E992" s="338">
        <v>180</v>
      </c>
      <c r="F992" s="338">
        <v>95</v>
      </c>
      <c r="G992" s="338">
        <v>48</v>
      </c>
      <c r="H992" s="338">
        <v>38</v>
      </c>
      <c r="I992" s="338">
        <v>62</v>
      </c>
      <c r="J992" s="185"/>
      <c r="K992" s="182"/>
      <c r="L992" s="182"/>
      <c r="M992" s="245">
        <v>26236.44</v>
      </c>
      <c r="N992" s="245">
        <v>9232.14</v>
      </c>
      <c r="O992" s="245">
        <v>4138.0200000000004</v>
      </c>
      <c r="P992" s="245">
        <v>6091.76</v>
      </c>
      <c r="Q992" s="245">
        <v>16046.87</v>
      </c>
      <c r="R992" s="185"/>
      <c r="S992" s="182"/>
      <c r="T992" s="182"/>
      <c r="U992" s="245">
        <v>131.84140703517599</v>
      </c>
      <c r="V992" s="245">
        <v>45.703663366336599</v>
      </c>
      <c r="W992" s="245">
        <v>21.112346938775499</v>
      </c>
      <c r="X992" s="245">
        <v>36.697349397590301</v>
      </c>
      <c r="Y992" s="245">
        <v>80.234350000000006</v>
      </c>
      <c r="Z992" s="185"/>
      <c r="AA992" s="182"/>
      <c r="AB992" s="185" t="s">
        <v>432</v>
      </c>
      <c r="AC992" s="185"/>
      <c r="AD992" s="186" t="s">
        <v>368</v>
      </c>
      <c r="AE992" s="354">
        <v>62</v>
      </c>
      <c r="AF992" s="354">
        <v>25</v>
      </c>
      <c r="AG992" s="354">
        <v>19</v>
      </c>
      <c r="AH992" s="354">
        <v>11</v>
      </c>
      <c r="AI992" s="354">
        <v>11</v>
      </c>
      <c r="AJ992" s="187"/>
      <c r="AK992" s="182"/>
      <c r="AL992" s="182"/>
      <c r="AM992" s="291">
        <v>20350.080000000002</v>
      </c>
      <c r="AN992" s="291">
        <v>5453.3</v>
      </c>
      <c r="AO992" s="291">
        <v>1909.44</v>
      </c>
      <c r="AP992" s="291">
        <v>868.81</v>
      </c>
      <c r="AQ992" s="291">
        <v>4083.43</v>
      </c>
      <c r="AR992" s="282"/>
      <c r="AS992" s="280"/>
      <c r="AT992" s="280"/>
      <c r="AU992" s="282">
        <v>317.97000000000003</v>
      </c>
      <c r="AV992" s="282">
        <v>87.956451612903194</v>
      </c>
      <c r="AW992" s="282">
        <v>31.824000000000002</v>
      </c>
      <c r="AX992" s="282">
        <v>14.9794827586207</v>
      </c>
      <c r="AY992" s="282">
        <v>69.210677966101699</v>
      </c>
      <c r="AZ992" s="187"/>
      <c r="BA992" s="182"/>
    </row>
    <row r="993" spans="1:53" s="188" customFormat="1" x14ac:dyDescent="0.2">
      <c r="A993" s="182"/>
      <c r="B993" s="185" t="s">
        <v>705</v>
      </c>
      <c r="C993" s="185"/>
      <c r="D993" s="186" t="s">
        <v>109</v>
      </c>
      <c r="E993" s="338">
        <v>27</v>
      </c>
      <c r="F993" s="338">
        <v>19</v>
      </c>
      <c r="G993" s="338">
        <v>10</v>
      </c>
      <c r="H993" s="338">
        <v>6</v>
      </c>
      <c r="I993" s="338">
        <v>7</v>
      </c>
      <c r="J993" s="185"/>
      <c r="K993" s="182"/>
      <c r="L993" s="182"/>
      <c r="M993" s="245">
        <v>5303.34</v>
      </c>
      <c r="N993" s="245">
        <v>1706.53</v>
      </c>
      <c r="O993" s="245">
        <v>840.59</v>
      </c>
      <c r="P993" s="245">
        <v>598.28</v>
      </c>
      <c r="Q993" s="245">
        <v>2511.56</v>
      </c>
      <c r="R993" s="185"/>
      <c r="S993" s="182"/>
      <c r="T993" s="182"/>
      <c r="U993" s="245">
        <v>189.405</v>
      </c>
      <c r="V993" s="245">
        <v>56.884333333333302</v>
      </c>
      <c r="W993" s="245">
        <v>30.0210714285714</v>
      </c>
      <c r="X993" s="245">
        <v>22.158518518518498</v>
      </c>
      <c r="Y993" s="245">
        <v>86.605517241379303</v>
      </c>
      <c r="Z993" s="185"/>
      <c r="AA993" s="182"/>
      <c r="AB993" s="185" t="s">
        <v>838</v>
      </c>
      <c r="AC993" s="185"/>
      <c r="AD993" s="186" t="s">
        <v>838</v>
      </c>
      <c r="AE993" s="354">
        <v>1</v>
      </c>
      <c r="AF993" s="354">
        <v>1</v>
      </c>
      <c r="AG993" s="354">
        <v>1</v>
      </c>
      <c r="AH993" s="354">
        <v>1</v>
      </c>
      <c r="AI993" s="354">
        <v>1</v>
      </c>
      <c r="AJ993" s="187"/>
      <c r="AK993" s="182"/>
      <c r="AL993" s="182"/>
      <c r="AM993" s="291">
        <v>18787712.300000299</v>
      </c>
      <c r="AN993" s="291">
        <v>6316055.8999999501</v>
      </c>
      <c r="AO993" s="291">
        <v>2760672.4599989201</v>
      </c>
      <c r="AP993" s="291">
        <v>3014911.5700000101</v>
      </c>
      <c r="AQ993" s="291">
        <v>10502979.2700001</v>
      </c>
      <c r="AR993" s="282"/>
      <c r="AS993" s="280"/>
      <c r="AT993" s="280"/>
      <c r="AU993" s="282">
        <v>18787712.300000299</v>
      </c>
      <c r="AV993" s="282">
        <v>6316055.8999999501</v>
      </c>
      <c r="AW993" s="282">
        <v>2760672.4599989201</v>
      </c>
      <c r="AX993" s="282">
        <v>3014911.5700000101</v>
      </c>
      <c r="AY993" s="282">
        <v>10502979.2700001</v>
      </c>
      <c r="AZ993" s="187"/>
      <c r="BA993" s="182"/>
    </row>
    <row r="994" spans="1:53" s="188" customFormat="1" x14ac:dyDescent="0.2">
      <c r="A994" s="182"/>
      <c r="B994" s="185" t="s">
        <v>667</v>
      </c>
      <c r="C994" s="185"/>
      <c r="D994" s="186" t="s">
        <v>109</v>
      </c>
      <c r="E994" s="338">
        <v>7</v>
      </c>
      <c r="F994" s="338">
        <v>3</v>
      </c>
      <c r="G994" s="338">
        <v>2</v>
      </c>
      <c r="H994" s="338">
        <v>2</v>
      </c>
      <c r="I994" s="338">
        <v>4</v>
      </c>
      <c r="J994" s="185"/>
      <c r="K994" s="182"/>
      <c r="L994" s="182"/>
      <c r="M994" s="245">
        <v>1585.19</v>
      </c>
      <c r="N994" s="245">
        <v>178.86</v>
      </c>
      <c r="O994" s="245">
        <v>19.37</v>
      </c>
      <c r="P994" s="245">
        <v>72.900000000000006</v>
      </c>
      <c r="Q994" s="245">
        <v>1002.27</v>
      </c>
      <c r="R994" s="185"/>
      <c r="S994" s="182"/>
      <c r="T994" s="182"/>
      <c r="U994" s="245">
        <v>198.14875000000001</v>
      </c>
      <c r="V994" s="245">
        <v>22.357500000000002</v>
      </c>
      <c r="W994" s="245">
        <v>2.1522222222222198</v>
      </c>
      <c r="X994" s="245">
        <v>8.1</v>
      </c>
      <c r="Y994" s="245">
        <v>100.227</v>
      </c>
      <c r="Z994" s="185"/>
      <c r="AA994" s="182"/>
      <c r="AB994" s="185" t="s">
        <v>436</v>
      </c>
      <c r="AC994" s="185"/>
      <c r="AD994" s="186" t="s">
        <v>390</v>
      </c>
      <c r="AE994" s="354">
        <v>172</v>
      </c>
      <c r="AF994" s="354">
        <v>48</v>
      </c>
      <c r="AG994" s="354">
        <v>41</v>
      </c>
      <c r="AH994" s="354">
        <v>32</v>
      </c>
      <c r="AI994" s="354">
        <v>25</v>
      </c>
      <c r="AJ994" s="187"/>
      <c r="AK994" s="182"/>
      <c r="AL994" s="182"/>
      <c r="AM994" s="291">
        <v>106836.15</v>
      </c>
      <c r="AN994" s="291">
        <v>6604.62</v>
      </c>
      <c r="AO994" s="291">
        <v>2905.62</v>
      </c>
      <c r="AP994" s="291">
        <v>1286.54</v>
      </c>
      <c r="AQ994" s="291">
        <v>6224.55</v>
      </c>
      <c r="AR994" s="282"/>
      <c r="AS994" s="280"/>
      <c r="AT994" s="280"/>
      <c r="AU994" s="282">
        <v>607.02357954545505</v>
      </c>
      <c r="AV994" s="282">
        <v>39.080591715976297</v>
      </c>
      <c r="AW994" s="282">
        <v>16.698965517241401</v>
      </c>
      <c r="AX994" s="282">
        <v>7.7502409638554202</v>
      </c>
      <c r="AY994" s="282">
        <v>38.187423312883404</v>
      </c>
      <c r="AZ994" s="187"/>
      <c r="BA994" s="182"/>
    </row>
    <row r="995" spans="1:53" s="188" customFormat="1" x14ac:dyDescent="0.2">
      <c r="A995" s="182"/>
      <c r="B995" s="185" t="s">
        <v>372</v>
      </c>
      <c r="C995" s="185"/>
      <c r="D995" s="186" t="s">
        <v>104</v>
      </c>
      <c r="E995" s="338">
        <v>67</v>
      </c>
      <c r="F995" s="338">
        <v>31</v>
      </c>
      <c r="G995" s="338">
        <v>23</v>
      </c>
      <c r="H995" s="338">
        <v>19</v>
      </c>
      <c r="I995" s="338">
        <v>19</v>
      </c>
      <c r="J995" s="185"/>
      <c r="K995" s="182"/>
      <c r="L995" s="182"/>
      <c r="M995" s="245">
        <v>8796.06</v>
      </c>
      <c r="N995" s="245">
        <v>2268.7800000000002</v>
      </c>
      <c r="O995" s="245">
        <v>1397.72</v>
      </c>
      <c r="P995" s="245">
        <v>1404.23</v>
      </c>
      <c r="Q995" s="245">
        <v>4252.43</v>
      </c>
      <c r="R995" s="185"/>
      <c r="S995" s="182"/>
      <c r="T995" s="182"/>
      <c r="U995" s="245">
        <v>118.865675675676</v>
      </c>
      <c r="V995" s="245">
        <v>32.880869565217402</v>
      </c>
      <c r="W995" s="245">
        <v>19.686197183098599</v>
      </c>
      <c r="X995" s="245">
        <v>21.603538461538498</v>
      </c>
      <c r="Y995" s="245">
        <v>62.5357352941176</v>
      </c>
      <c r="Z995" s="185"/>
      <c r="AA995" s="182"/>
      <c r="AB995" s="185" t="s">
        <v>438</v>
      </c>
      <c r="AC995" s="185"/>
      <c r="AD995" s="186" t="s">
        <v>224</v>
      </c>
      <c r="AE995" s="354">
        <v>35</v>
      </c>
      <c r="AF995" s="354">
        <v>30</v>
      </c>
      <c r="AG995" s="354">
        <v>5</v>
      </c>
      <c r="AH995" s="354">
        <v>3</v>
      </c>
      <c r="AI995" s="354">
        <v>4</v>
      </c>
      <c r="AJ995" s="187"/>
      <c r="AK995" s="182"/>
      <c r="AL995" s="182"/>
      <c r="AM995" s="291">
        <v>9800.3799999999992</v>
      </c>
      <c r="AN995" s="291">
        <v>2811.28</v>
      </c>
      <c r="AO995" s="291">
        <v>441.96</v>
      </c>
      <c r="AP995" s="291">
        <v>385.86</v>
      </c>
      <c r="AQ995" s="291">
        <v>2766.59</v>
      </c>
      <c r="AR995" s="282"/>
      <c r="AS995" s="280"/>
      <c r="AT995" s="280"/>
      <c r="AU995" s="282">
        <v>272.23277777777798</v>
      </c>
      <c r="AV995" s="282">
        <v>63.892727272727299</v>
      </c>
      <c r="AW995" s="282">
        <v>12.276666666666699</v>
      </c>
      <c r="AX995" s="282">
        <v>10.7183333333333</v>
      </c>
      <c r="AY995" s="282">
        <v>76.849722222222198</v>
      </c>
      <c r="AZ995" s="187"/>
      <c r="BA995" s="182"/>
    </row>
    <row r="996" spans="1:53" s="188" customFormat="1" x14ac:dyDescent="0.2">
      <c r="A996" s="182"/>
      <c r="B996" s="185" t="s">
        <v>373</v>
      </c>
      <c r="C996" s="185"/>
      <c r="D996" s="186" t="s">
        <v>374</v>
      </c>
      <c r="E996" s="338">
        <v>74</v>
      </c>
      <c r="F996" s="338">
        <v>29</v>
      </c>
      <c r="G996" s="338">
        <v>25</v>
      </c>
      <c r="H996" s="338">
        <v>15</v>
      </c>
      <c r="I996" s="338">
        <v>16</v>
      </c>
      <c r="J996" s="185"/>
      <c r="K996" s="182"/>
      <c r="L996" s="182"/>
      <c r="M996" s="245">
        <v>9890.5800000000108</v>
      </c>
      <c r="N996" s="245">
        <v>1967.69</v>
      </c>
      <c r="O996" s="245">
        <v>1487.91</v>
      </c>
      <c r="P996" s="245">
        <v>776.74</v>
      </c>
      <c r="Q996" s="245">
        <v>4054.51</v>
      </c>
      <c r="R996" s="185"/>
      <c r="S996" s="182"/>
      <c r="T996" s="182"/>
      <c r="U996" s="245">
        <v>133.65648648648701</v>
      </c>
      <c r="V996" s="245">
        <v>29.813484848484901</v>
      </c>
      <c r="W996" s="245">
        <v>21.563913043478301</v>
      </c>
      <c r="X996" s="245">
        <v>12.1365625</v>
      </c>
      <c r="Y996" s="245">
        <v>58.761014492753603</v>
      </c>
      <c r="Z996" s="185"/>
      <c r="AA996" s="182"/>
      <c r="AB996" s="185" t="s">
        <v>440</v>
      </c>
      <c r="AC996" s="185"/>
      <c r="AD996" s="186" t="s">
        <v>292</v>
      </c>
      <c r="AE996" s="354">
        <v>8</v>
      </c>
      <c r="AF996" s="354">
        <v>9</v>
      </c>
      <c r="AG996" s="354">
        <v>4</v>
      </c>
      <c r="AH996" s="354">
        <v>4</v>
      </c>
      <c r="AI996" s="354">
        <v>3</v>
      </c>
      <c r="AJ996" s="187"/>
      <c r="AK996" s="182"/>
      <c r="AL996" s="182"/>
      <c r="AM996" s="291">
        <v>930.7</v>
      </c>
      <c r="AN996" s="291">
        <v>1032.95</v>
      </c>
      <c r="AO996" s="291">
        <v>127.2</v>
      </c>
      <c r="AP996" s="291">
        <v>88.21</v>
      </c>
      <c r="AQ996" s="291">
        <v>836.27</v>
      </c>
      <c r="AR996" s="282"/>
      <c r="AS996" s="280"/>
      <c r="AT996" s="280"/>
      <c r="AU996" s="282">
        <v>116.33750000000001</v>
      </c>
      <c r="AV996" s="282">
        <v>86.079166666666694</v>
      </c>
      <c r="AW996" s="282">
        <v>11.5636363636364</v>
      </c>
      <c r="AX996" s="282">
        <v>6.7853846153846202</v>
      </c>
      <c r="AY996" s="282">
        <v>64.328461538461497</v>
      </c>
      <c r="AZ996" s="187"/>
      <c r="BA996" s="182"/>
    </row>
    <row r="997" spans="1:53" s="188" customFormat="1" x14ac:dyDescent="0.2">
      <c r="A997" s="182"/>
      <c r="B997" s="185" t="s">
        <v>375</v>
      </c>
      <c r="C997" s="185"/>
      <c r="D997" s="186" t="s">
        <v>104</v>
      </c>
      <c r="E997" s="338">
        <v>12</v>
      </c>
      <c r="F997" s="338">
        <v>8</v>
      </c>
      <c r="G997" s="338">
        <v>2</v>
      </c>
      <c r="H997" s="338">
        <v>3</v>
      </c>
      <c r="I997" s="338">
        <v>3</v>
      </c>
      <c r="J997" s="185"/>
      <c r="K997" s="182"/>
      <c r="L997" s="182"/>
      <c r="M997" s="245">
        <v>1752.93</v>
      </c>
      <c r="N997" s="245">
        <v>978.13</v>
      </c>
      <c r="O997" s="245">
        <v>30</v>
      </c>
      <c r="P997" s="245">
        <v>283.62</v>
      </c>
      <c r="Q997" s="245">
        <v>4116.0200000000004</v>
      </c>
      <c r="R997" s="185"/>
      <c r="S997" s="182"/>
      <c r="T997" s="182"/>
      <c r="U997" s="245">
        <v>134.84076923076901</v>
      </c>
      <c r="V997" s="245">
        <v>61.133125</v>
      </c>
      <c r="W997" s="245">
        <v>1.875</v>
      </c>
      <c r="X997" s="245">
        <v>23.635000000000002</v>
      </c>
      <c r="Y997" s="245">
        <v>316.616923076923</v>
      </c>
      <c r="Z997" s="185"/>
      <c r="AA997" s="182"/>
      <c r="AB997" s="185" t="s">
        <v>445</v>
      </c>
      <c r="AC997" s="185"/>
      <c r="AD997" s="186" t="s">
        <v>124</v>
      </c>
      <c r="AE997" s="354">
        <v>7</v>
      </c>
      <c r="AF997" s="354">
        <v>5</v>
      </c>
      <c r="AG997" s="354">
        <v>4</v>
      </c>
      <c r="AH997" s="354">
        <v>5</v>
      </c>
      <c r="AI997" s="354">
        <v>5</v>
      </c>
      <c r="AJ997" s="187"/>
      <c r="AK997" s="182"/>
      <c r="AL997" s="182"/>
      <c r="AM997" s="291">
        <v>501.54</v>
      </c>
      <c r="AN997" s="291">
        <v>224.28</v>
      </c>
      <c r="AO997" s="291">
        <v>114.05</v>
      </c>
      <c r="AP997" s="291">
        <v>383.32</v>
      </c>
      <c r="AQ997" s="291">
        <v>2906.19</v>
      </c>
      <c r="AR997" s="282"/>
      <c r="AS997" s="280"/>
      <c r="AT997" s="280"/>
      <c r="AU997" s="282">
        <v>62.692500000000003</v>
      </c>
      <c r="AV997" s="282">
        <v>28.035</v>
      </c>
      <c r="AW997" s="282">
        <v>14.25625</v>
      </c>
      <c r="AX997" s="282">
        <v>47.914999999999999</v>
      </c>
      <c r="AY997" s="282">
        <v>363.27375000000001</v>
      </c>
      <c r="AZ997" s="187"/>
      <c r="BA997" s="182"/>
    </row>
    <row r="998" spans="1:53" s="188" customFormat="1" x14ac:dyDescent="0.2">
      <c r="A998" s="182"/>
      <c r="B998" s="185" t="s">
        <v>376</v>
      </c>
      <c r="C998" s="185"/>
      <c r="D998" s="186" t="s">
        <v>211</v>
      </c>
      <c r="E998" s="338">
        <v>20</v>
      </c>
      <c r="F998" s="338">
        <v>7</v>
      </c>
      <c r="G998" s="338">
        <v>5</v>
      </c>
      <c r="H998" s="338">
        <v>4</v>
      </c>
      <c r="I998" s="338">
        <v>6</v>
      </c>
      <c r="J998" s="185"/>
      <c r="K998" s="182"/>
      <c r="L998" s="182"/>
      <c r="M998" s="245">
        <v>3318.92</v>
      </c>
      <c r="N998" s="245">
        <v>1001.8</v>
      </c>
      <c r="O998" s="245">
        <v>554.46</v>
      </c>
      <c r="P998" s="245">
        <v>795.9</v>
      </c>
      <c r="Q998" s="245">
        <v>2104.5100000000002</v>
      </c>
      <c r="R998" s="185"/>
      <c r="S998" s="182"/>
      <c r="T998" s="182"/>
      <c r="U998" s="245">
        <v>138.28833333333299</v>
      </c>
      <c r="V998" s="245">
        <v>41.741666666666703</v>
      </c>
      <c r="W998" s="245">
        <v>23.102499999999999</v>
      </c>
      <c r="X998" s="245">
        <v>33.162500000000001</v>
      </c>
      <c r="Y998" s="245">
        <v>87.687916666666695</v>
      </c>
      <c r="Z998" s="185"/>
      <c r="AA998" s="182"/>
      <c r="AB998" s="185" t="s">
        <v>446</v>
      </c>
      <c r="AC998" s="185"/>
      <c r="AD998" s="186" t="s">
        <v>109</v>
      </c>
      <c r="AE998" s="354">
        <v>39</v>
      </c>
      <c r="AF998" s="354">
        <v>19</v>
      </c>
      <c r="AG998" s="354">
        <v>12</v>
      </c>
      <c r="AH998" s="354">
        <v>9</v>
      </c>
      <c r="AI998" s="354">
        <v>10</v>
      </c>
      <c r="AJ998" s="187"/>
      <c r="AK998" s="182"/>
      <c r="AL998" s="182"/>
      <c r="AM998" s="291">
        <v>19755.099999999999</v>
      </c>
      <c r="AN998" s="291">
        <v>5992.41</v>
      </c>
      <c r="AO998" s="291">
        <v>516.9</v>
      </c>
      <c r="AP998" s="291">
        <v>321.44</v>
      </c>
      <c r="AQ998" s="291">
        <v>2910.02</v>
      </c>
      <c r="AR998" s="282"/>
      <c r="AS998" s="280"/>
      <c r="AT998" s="280"/>
      <c r="AU998" s="282">
        <v>493.8775</v>
      </c>
      <c r="AV998" s="282">
        <v>149.81025</v>
      </c>
      <c r="AW998" s="282">
        <v>12.922499999999999</v>
      </c>
      <c r="AX998" s="282">
        <v>8.4589473684210503</v>
      </c>
      <c r="AY998" s="282">
        <v>70.976097560975603</v>
      </c>
      <c r="AZ998" s="187"/>
      <c r="BA998" s="182"/>
    </row>
    <row r="999" spans="1:53" s="188" customFormat="1" x14ac:dyDescent="0.2">
      <c r="A999" s="182"/>
      <c r="B999" s="185" t="s">
        <v>377</v>
      </c>
      <c r="C999" s="185"/>
      <c r="D999" s="186" t="s">
        <v>302</v>
      </c>
      <c r="E999" s="338">
        <v>165</v>
      </c>
      <c r="F999" s="338">
        <v>82</v>
      </c>
      <c r="G999" s="338">
        <v>59</v>
      </c>
      <c r="H999" s="338">
        <v>43</v>
      </c>
      <c r="I999" s="338">
        <v>60</v>
      </c>
      <c r="J999" s="185"/>
      <c r="K999" s="182"/>
      <c r="L999" s="182"/>
      <c r="M999" s="245">
        <v>27830.49</v>
      </c>
      <c r="N999" s="245">
        <v>9770.07</v>
      </c>
      <c r="O999" s="245">
        <v>4979.43</v>
      </c>
      <c r="P999" s="245">
        <v>4862.41</v>
      </c>
      <c r="Q999" s="245">
        <v>36722.85</v>
      </c>
      <c r="R999" s="185"/>
      <c r="S999" s="182"/>
      <c r="T999" s="182"/>
      <c r="U999" s="245">
        <v>147.25126984126999</v>
      </c>
      <c r="V999" s="245">
        <v>54.581396648044702</v>
      </c>
      <c r="W999" s="245">
        <v>27.359505494505498</v>
      </c>
      <c r="X999" s="245">
        <v>27.471242937853098</v>
      </c>
      <c r="Y999" s="245">
        <v>192.26623036649201</v>
      </c>
      <c r="Z999" s="185"/>
      <c r="AA999" s="182"/>
      <c r="AB999" s="185" t="s">
        <v>448</v>
      </c>
      <c r="AC999" s="185"/>
      <c r="AD999" s="186" t="s">
        <v>449</v>
      </c>
      <c r="AE999" s="354">
        <v>43</v>
      </c>
      <c r="AF999" s="354">
        <v>28</v>
      </c>
      <c r="AG999" s="354">
        <v>7</v>
      </c>
      <c r="AH999" s="354">
        <v>15</v>
      </c>
      <c r="AI999" s="354">
        <v>14</v>
      </c>
      <c r="AJ999" s="187"/>
      <c r="AK999" s="182"/>
      <c r="AL999" s="182"/>
      <c r="AM999" s="291">
        <v>12077.81</v>
      </c>
      <c r="AN999" s="291">
        <v>2475.4</v>
      </c>
      <c r="AO999" s="291">
        <v>474.72</v>
      </c>
      <c r="AP999" s="291">
        <v>823.53</v>
      </c>
      <c r="AQ999" s="291">
        <v>3637.57</v>
      </c>
      <c r="AR999" s="282"/>
      <c r="AS999" s="280"/>
      <c r="AT999" s="280"/>
      <c r="AU999" s="282">
        <v>274.49568181818199</v>
      </c>
      <c r="AV999" s="282">
        <v>55.008888888888897</v>
      </c>
      <c r="AW999" s="282">
        <v>10.7890909090909</v>
      </c>
      <c r="AX999" s="282">
        <v>20.588249999999999</v>
      </c>
      <c r="AY999" s="282">
        <v>79.077608695652202</v>
      </c>
      <c r="AZ999" s="187"/>
      <c r="BA999" s="182"/>
    </row>
    <row r="1000" spans="1:53" s="188" customFormat="1" x14ac:dyDescent="0.2">
      <c r="A1000" s="182"/>
      <c r="B1000" s="185" t="s">
        <v>377</v>
      </c>
      <c r="C1000" s="185"/>
      <c r="D1000" s="186" t="s">
        <v>287</v>
      </c>
      <c r="E1000" s="338">
        <v>1</v>
      </c>
      <c r="F1000" s="338">
        <v>1</v>
      </c>
      <c r="G1000" s="338">
        <v>1</v>
      </c>
      <c r="H1000" s="338"/>
      <c r="I1000" s="338"/>
      <c r="J1000" s="185"/>
      <c r="K1000" s="182"/>
      <c r="L1000" s="182"/>
      <c r="M1000" s="245">
        <v>44.78</v>
      </c>
      <c r="N1000" s="245">
        <v>34.94</v>
      </c>
      <c r="O1000" s="245">
        <v>0.53</v>
      </c>
      <c r="P1000" s="245"/>
      <c r="Q1000" s="245">
        <v>0</v>
      </c>
      <c r="R1000" s="185"/>
      <c r="S1000" s="182"/>
      <c r="T1000" s="182"/>
      <c r="U1000" s="245">
        <v>44.78</v>
      </c>
      <c r="V1000" s="245">
        <v>34.94</v>
      </c>
      <c r="W1000" s="245">
        <v>0.53</v>
      </c>
      <c r="X1000" s="245"/>
      <c r="Y1000" s="245">
        <v>0</v>
      </c>
      <c r="Z1000" s="185"/>
      <c r="AA1000" s="182"/>
      <c r="AB1000" s="185" t="s">
        <v>450</v>
      </c>
      <c r="AC1000" s="185"/>
      <c r="AD1000" s="186" t="s">
        <v>451</v>
      </c>
      <c r="AE1000" s="354">
        <v>21</v>
      </c>
      <c r="AF1000" s="354">
        <v>11</v>
      </c>
      <c r="AG1000" s="354">
        <v>5</v>
      </c>
      <c r="AH1000" s="354">
        <v>3</v>
      </c>
      <c r="AI1000" s="354">
        <v>2</v>
      </c>
      <c r="AJ1000" s="187"/>
      <c r="AK1000" s="182"/>
      <c r="AL1000" s="182"/>
      <c r="AM1000" s="291">
        <v>37713.32</v>
      </c>
      <c r="AN1000" s="291">
        <v>202.02</v>
      </c>
      <c r="AO1000" s="291">
        <v>168.73</v>
      </c>
      <c r="AP1000" s="291">
        <v>43.43</v>
      </c>
      <c r="AQ1000" s="291">
        <v>538.25</v>
      </c>
      <c r="AR1000" s="282"/>
      <c r="AS1000" s="280"/>
      <c r="AT1000" s="280"/>
      <c r="AU1000" s="282">
        <v>1714.24181818182</v>
      </c>
      <c r="AV1000" s="282">
        <v>9.18272727272727</v>
      </c>
      <c r="AW1000" s="282">
        <v>8.0347619047619094</v>
      </c>
      <c r="AX1000" s="282">
        <v>2.2857894736842099</v>
      </c>
      <c r="AY1000" s="282">
        <v>26.912500000000001</v>
      </c>
      <c r="AZ1000" s="187"/>
      <c r="BA1000" s="182"/>
    </row>
    <row r="1001" spans="1:53" s="188" customFormat="1" ht="13.5" thickBot="1" x14ac:dyDescent="0.25">
      <c r="A1001" s="182"/>
      <c r="B1001" s="189" t="s">
        <v>378</v>
      </c>
      <c r="C1001" s="189"/>
      <c r="D1001" s="190" t="s">
        <v>277</v>
      </c>
      <c r="E1001" s="339"/>
      <c r="F1001" s="339"/>
      <c r="G1001" s="339"/>
      <c r="H1001" s="339">
        <v>1</v>
      </c>
      <c r="I1001" s="339"/>
      <c r="J1001" s="189"/>
      <c r="K1001" s="182"/>
      <c r="L1001" s="182"/>
      <c r="M1001" s="348">
        <v>0</v>
      </c>
      <c r="N1001" s="245">
        <v>0</v>
      </c>
      <c r="O1001" s="245">
        <v>0</v>
      </c>
      <c r="P1001" s="245">
        <v>187.3</v>
      </c>
      <c r="Q1001" s="245">
        <v>0</v>
      </c>
      <c r="R1001" s="185"/>
      <c r="S1001" s="182"/>
      <c r="T1001" s="182"/>
      <c r="U1001" s="273">
        <v>0</v>
      </c>
      <c r="V1001" s="273">
        <v>0</v>
      </c>
      <c r="W1001" s="273">
        <v>0</v>
      </c>
      <c r="X1001" s="273">
        <v>187.3</v>
      </c>
      <c r="Y1001" s="273">
        <v>0</v>
      </c>
      <c r="Z1001" s="191"/>
      <c r="AA1001" s="182"/>
      <c r="AB1001" s="189" t="s">
        <v>453</v>
      </c>
      <c r="AC1001" s="189"/>
      <c r="AD1001" s="190" t="s">
        <v>177</v>
      </c>
      <c r="AE1001" s="355">
        <v>107</v>
      </c>
      <c r="AF1001" s="355">
        <v>48</v>
      </c>
      <c r="AG1001" s="355">
        <v>24</v>
      </c>
      <c r="AH1001" s="355">
        <v>18</v>
      </c>
      <c r="AI1001" s="355">
        <v>15</v>
      </c>
      <c r="AJ1001" s="192"/>
      <c r="AK1001" s="182"/>
      <c r="AL1001" s="182"/>
      <c r="AM1001" s="292">
        <v>78245.75</v>
      </c>
      <c r="AN1001" s="293">
        <v>32197.87</v>
      </c>
      <c r="AO1001" s="293">
        <v>5542.95</v>
      </c>
      <c r="AP1001" s="293">
        <v>4196.37</v>
      </c>
      <c r="AQ1001" s="293">
        <v>5016.3500000000004</v>
      </c>
      <c r="AR1001" s="284"/>
      <c r="AS1001" s="280"/>
      <c r="AT1001" s="280"/>
      <c r="AU1001" s="283">
        <v>711.32500000000005</v>
      </c>
      <c r="AV1001" s="284">
        <v>342.53053191489403</v>
      </c>
      <c r="AW1001" s="284">
        <v>52.79</v>
      </c>
      <c r="AX1001" s="284">
        <v>39.218411214953299</v>
      </c>
      <c r="AY1001" s="284">
        <v>46.4476851851852</v>
      </c>
      <c r="AZ1001" s="192"/>
      <c r="BA1001" s="182"/>
    </row>
    <row r="1002" spans="1:53" s="188" customFormat="1" x14ac:dyDescent="0.2">
      <c r="A1002" s="182"/>
      <c r="B1002" s="185" t="s">
        <v>378</v>
      </c>
      <c r="C1002" s="185"/>
      <c r="D1002" s="186" t="s">
        <v>105</v>
      </c>
      <c r="E1002" s="338">
        <v>1306</v>
      </c>
      <c r="F1002" s="338">
        <v>522</v>
      </c>
      <c r="G1002" s="338">
        <v>294</v>
      </c>
      <c r="H1002" s="338">
        <v>238</v>
      </c>
      <c r="I1002" s="338">
        <v>310</v>
      </c>
      <c r="J1002" s="185"/>
      <c r="K1002" s="182"/>
      <c r="L1002" s="182"/>
      <c r="M1002" s="245">
        <v>263418.23</v>
      </c>
      <c r="N1002" s="245">
        <v>67714.89</v>
      </c>
      <c r="O1002" s="245">
        <v>27766.89</v>
      </c>
      <c r="P1002" s="245">
        <v>26877.98</v>
      </c>
      <c r="Q1002" s="245">
        <v>94706.450000000099</v>
      </c>
      <c r="R1002" s="185"/>
      <c r="S1002" s="182"/>
      <c r="T1002" s="182"/>
      <c r="U1002" s="245">
        <v>182.929326388889</v>
      </c>
      <c r="V1002" s="245">
        <v>48.821117519826899</v>
      </c>
      <c r="W1002" s="245">
        <v>19.8476697641172</v>
      </c>
      <c r="X1002" s="245">
        <v>19.792326951399101</v>
      </c>
      <c r="Y1002" s="245">
        <v>66.788751763046605</v>
      </c>
      <c r="Z1002" s="185"/>
      <c r="AA1002" s="182"/>
      <c r="AB1002" s="185" t="s">
        <v>454</v>
      </c>
      <c r="AC1002" s="185"/>
      <c r="AD1002" s="186" t="s">
        <v>455</v>
      </c>
      <c r="AE1002" s="354">
        <v>76</v>
      </c>
      <c r="AF1002" s="354">
        <v>26</v>
      </c>
      <c r="AG1002" s="354">
        <v>12</v>
      </c>
      <c r="AH1002" s="354">
        <v>12</v>
      </c>
      <c r="AI1002" s="354">
        <v>11</v>
      </c>
      <c r="AJ1002" s="187"/>
      <c r="AK1002" s="182"/>
      <c r="AL1002" s="182"/>
      <c r="AM1002" s="291">
        <v>32749.41</v>
      </c>
      <c r="AN1002" s="291">
        <v>2733.53</v>
      </c>
      <c r="AO1002" s="291">
        <v>308.16000000000003</v>
      </c>
      <c r="AP1002" s="291">
        <v>396.67</v>
      </c>
      <c r="AQ1002" s="291">
        <v>2622.34</v>
      </c>
      <c r="AR1002" s="282"/>
      <c r="AS1002" s="280"/>
      <c r="AT1002" s="280"/>
      <c r="AU1002" s="282">
        <v>425.31701298701302</v>
      </c>
      <c r="AV1002" s="282">
        <v>37.965694444444502</v>
      </c>
      <c r="AW1002" s="282">
        <v>4.2213698630136998</v>
      </c>
      <c r="AX1002" s="282">
        <v>5.7488405797101496</v>
      </c>
      <c r="AY1002" s="282">
        <v>35.437027027027</v>
      </c>
      <c r="AZ1002" s="187"/>
      <c r="BA1002" s="182"/>
    </row>
    <row r="1003" spans="1:53" s="188" customFormat="1" x14ac:dyDescent="0.2">
      <c r="A1003" s="182"/>
      <c r="B1003" s="185" t="s">
        <v>380</v>
      </c>
      <c r="C1003" s="185"/>
      <c r="D1003" s="186" t="s">
        <v>164</v>
      </c>
      <c r="E1003" s="338">
        <v>64</v>
      </c>
      <c r="F1003" s="338">
        <v>26</v>
      </c>
      <c r="G1003" s="338">
        <v>14</v>
      </c>
      <c r="H1003" s="338">
        <v>10</v>
      </c>
      <c r="I1003" s="338">
        <v>12</v>
      </c>
      <c r="J1003" s="185"/>
      <c r="K1003" s="182"/>
      <c r="L1003" s="182"/>
      <c r="M1003" s="245">
        <v>14266.13</v>
      </c>
      <c r="N1003" s="245">
        <v>3218.49</v>
      </c>
      <c r="O1003" s="245">
        <v>2237.7600000000002</v>
      </c>
      <c r="P1003" s="245">
        <v>1387.63</v>
      </c>
      <c r="Q1003" s="245">
        <v>4503.5200000000004</v>
      </c>
      <c r="R1003" s="185"/>
      <c r="S1003" s="182"/>
      <c r="T1003" s="182"/>
      <c r="U1003" s="245">
        <v>203.80185714285699</v>
      </c>
      <c r="V1003" s="245">
        <v>47.330735294117602</v>
      </c>
      <c r="W1003" s="245">
        <v>33.399402985074602</v>
      </c>
      <c r="X1003" s="245">
        <v>20.7108955223881</v>
      </c>
      <c r="Y1003" s="245">
        <v>65.268405797101494</v>
      </c>
      <c r="Z1003" s="185"/>
      <c r="AA1003" s="182"/>
      <c r="AB1003" s="185" t="s">
        <v>457</v>
      </c>
      <c r="AC1003" s="185"/>
      <c r="AD1003" s="186" t="s">
        <v>127</v>
      </c>
      <c r="AE1003" s="354">
        <v>11</v>
      </c>
      <c r="AF1003" s="354">
        <v>4</v>
      </c>
      <c r="AG1003" s="354">
        <v>4</v>
      </c>
      <c r="AH1003" s="354">
        <v>4</v>
      </c>
      <c r="AI1003" s="354">
        <v>4</v>
      </c>
      <c r="AJ1003" s="187"/>
      <c r="AK1003" s="182"/>
      <c r="AL1003" s="182"/>
      <c r="AM1003" s="291">
        <v>1634.09</v>
      </c>
      <c r="AN1003" s="291">
        <v>73.849999999999994</v>
      </c>
      <c r="AO1003" s="291">
        <v>73.209999999999994</v>
      </c>
      <c r="AP1003" s="291">
        <v>62.51</v>
      </c>
      <c r="AQ1003" s="291">
        <v>1251.2</v>
      </c>
      <c r="AR1003" s="282"/>
      <c r="AS1003" s="280"/>
      <c r="AT1003" s="280"/>
      <c r="AU1003" s="282">
        <v>148.553636363636</v>
      </c>
      <c r="AV1003" s="282">
        <v>7.3849999999999998</v>
      </c>
      <c r="AW1003" s="282">
        <v>7.3209999999999997</v>
      </c>
      <c r="AX1003" s="282">
        <v>6.2510000000000003</v>
      </c>
      <c r="AY1003" s="282">
        <v>125.12</v>
      </c>
      <c r="AZ1003" s="187"/>
      <c r="BA1003" s="182"/>
    </row>
    <row r="1004" spans="1:53" s="188" customFormat="1" x14ac:dyDescent="0.2">
      <c r="A1004" s="182"/>
      <c r="B1004" s="185" t="s">
        <v>381</v>
      </c>
      <c r="C1004" s="185"/>
      <c r="D1004" s="186" t="s">
        <v>382</v>
      </c>
      <c r="E1004" s="338">
        <v>642</v>
      </c>
      <c r="F1004" s="338">
        <v>314</v>
      </c>
      <c r="G1004" s="338">
        <v>198</v>
      </c>
      <c r="H1004" s="338">
        <v>149</v>
      </c>
      <c r="I1004" s="338">
        <v>178</v>
      </c>
      <c r="J1004" s="185"/>
      <c r="K1004" s="182"/>
      <c r="L1004" s="182"/>
      <c r="M1004" s="245">
        <v>97536.17</v>
      </c>
      <c r="N1004" s="245">
        <v>33179.629999999997</v>
      </c>
      <c r="O1004" s="245">
        <v>13955.52</v>
      </c>
      <c r="P1004" s="245">
        <v>13787.58</v>
      </c>
      <c r="Q1004" s="245">
        <v>55891.07</v>
      </c>
      <c r="R1004" s="185"/>
      <c r="S1004" s="182"/>
      <c r="T1004" s="182"/>
      <c r="U1004" s="245">
        <v>140.13817528735601</v>
      </c>
      <c r="V1004" s="245">
        <v>49.374449404761897</v>
      </c>
      <c r="W1004" s="245">
        <v>20.860269058296002</v>
      </c>
      <c r="X1004" s="245">
        <v>21.179078341013799</v>
      </c>
      <c r="Y1004" s="245">
        <v>82.072055800293697</v>
      </c>
      <c r="Z1004" s="185"/>
      <c r="AA1004" s="182"/>
      <c r="AB1004" s="185" t="s">
        <v>459</v>
      </c>
      <c r="AC1004" s="185"/>
      <c r="AD1004" s="186" t="s">
        <v>460</v>
      </c>
      <c r="AE1004" s="354">
        <v>6</v>
      </c>
      <c r="AF1004" s="354">
        <v>4</v>
      </c>
      <c r="AG1004" s="354">
        <v>4</v>
      </c>
      <c r="AH1004" s="354">
        <v>2</v>
      </c>
      <c r="AI1004" s="354">
        <v>2</v>
      </c>
      <c r="AJ1004" s="187"/>
      <c r="AK1004" s="182"/>
      <c r="AL1004" s="182"/>
      <c r="AM1004" s="291">
        <v>1843.55</v>
      </c>
      <c r="AN1004" s="291">
        <v>93.6</v>
      </c>
      <c r="AO1004" s="291">
        <v>61.44</v>
      </c>
      <c r="AP1004" s="291">
        <v>30.6</v>
      </c>
      <c r="AQ1004" s="291">
        <v>258.75</v>
      </c>
      <c r="AR1004" s="282"/>
      <c r="AS1004" s="280"/>
      <c r="AT1004" s="280"/>
      <c r="AU1004" s="282">
        <v>307.25833333333298</v>
      </c>
      <c r="AV1004" s="282">
        <v>18.72</v>
      </c>
      <c r="AW1004" s="282">
        <v>10.24</v>
      </c>
      <c r="AX1004" s="282">
        <v>6.12</v>
      </c>
      <c r="AY1004" s="282">
        <v>51.75</v>
      </c>
      <c r="AZ1004" s="187"/>
      <c r="BA1004" s="182"/>
    </row>
    <row r="1005" spans="1:53" s="188" customFormat="1" x14ac:dyDescent="0.2">
      <c r="A1005" s="182"/>
      <c r="B1005" s="185" t="s">
        <v>381</v>
      </c>
      <c r="C1005" s="185"/>
      <c r="D1005" s="186" t="s">
        <v>383</v>
      </c>
      <c r="E1005" s="338">
        <v>4</v>
      </c>
      <c r="F1005" s="338">
        <v>4</v>
      </c>
      <c r="G1005" s="338">
        <v>3</v>
      </c>
      <c r="H1005" s="338">
        <v>3</v>
      </c>
      <c r="I1005" s="338">
        <v>4</v>
      </c>
      <c r="J1005" s="185"/>
      <c r="K1005" s="182"/>
      <c r="L1005" s="182"/>
      <c r="M1005" s="245">
        <v>622.74</v>
      </c>
      <c r="N1005" s="245">
        <v>313.37</v>
      </c>
      <c r="O1005" s="245">
        <v>252.92</v>
      </c>
      <c r="P1005" s="245">
        <v>208.38</v>
      </c>
      <c r="Q1005" s="245">
        <v>1295.96</v>
      </c>
      <c r="R1005" s="185"/>
      <c r="S1005" s="182"/>
      <c r="T1005" s="182"/>
      <c r="U1005" s="245">
        <v>124.548</v>
      </c>
      <c r="V1005" s="245">
        <v>62.673999999999999</v>
      </c>
      <c r="W1005" s="245">
        <v>50.584000000000003</v>
      </c>
      <c r="X1005" s="245">
        <v>41.676000000000002</v>
      </c>
      <c r="Y1005" s="245">
        <v>259.19200000000001</v>
      </c>
      <c r="Z1005" s="185"/>
      <c r="AA1005" s="182"/>
      <c r="AB1005" s="185" t="s">
        <v>461</v>
      </c>
      <c r="AC1005" s="185"/>
      <c r="AD1005" s="186" t="s">
        <v>203</v>
      </c>
      <c r="AE1005" s="354">
        <v>39</v>
      </c>
      <c r="AF1005" s="354">
        <v>16</v>
      </c>
      <c r="AG1005" s="354">
        <v>5</v>
      </c>
      <c r="AH1005" s="354">
        <v>5</v>
      </c>
      <c r="AI1005" s="354">
        <v>3</v>
      </c>
      <c r="AJ1005" s="187"/>
      <c r="AK1005" s="182"/>
      <c r="AL1005" s="182"/>
      <c r="AM1005" s="291">
        <v>7015.07</v>
      </c>
      <c r="AN1005" s="291">
        <v>1328.63</v>
      </c>
      <c r="AO1005" s="291">
        <v>242.9</v>
      </c>
      <c r="AP1005" s="291">
        <v>184.38</v>
      </c>
      <c r="AQ1005" s="291">
        <v>605.69000000000005</v>
      </c>
      <c r="AR1005" s="282"/>
      <c r="AS1005" s="280"/>
      <c r="AT1005" s="280"/>
      <c r="AU1005" s="282">
        <v>179.87358974359</v>
      </c>
      <c r="AV1005" s="282">
        <v>35.9089189189189</v>
      </c>
      <c r="AW1005" s="282">
        <v>6.5648648648648598</v>
      </c>
      <c r="AX1005" s="282">
        <v>4.9832432432432396</v>
      </c>
      <c r="AY1005" s="282">
        <v>15.939210526315801</v>
      </c>
      <c r="AZ1005" s="187"/>
      <c r="BA1005" s="182"/>
    </row>
    <row r="1006" spans="1:53" s="188" customFormat="1" x14ac:dyDescent="0.2">
      <c r="A1006" s="182"/>
      <c r="B1006" s="185" t="s">
        <v>669</v>
      </c>
      <c r="C1006" s="185"/>
      <c r="D1006" s="186" t="s">
        <v>84</v>
      </c>
      <c r="E1006" s="338">
        <v>1</v>
      </c>
      <c r="F1006" s="338"/>
      <c r="G1006" s="338"/>
      <c r="H1006" s="338"/>
      <c r="I1006" s="338"/>
      <c r="J1006" s="185"/>
      <c r="K1006" s="182"/>
      <c r="L1006" s="182"/>
      <c r="M1006" s="245">
        <v>189.74</v>
      </c>
      <c r="N1006" s="245">
        <v>0</v>
      </c>
      <c r="O1006" s="245">
        <v>0</v>
      </c>
      <c r="P1006" s="245">
        <v>0</v>
      </c>
      <c r="Q1006" s="245">
        <v>0</v>
      </c>
      <c r="R1006" s="185"/>
      <c r="S1006" s="182"/>
      <c r="T1006" s="182"/>
      <c r="U1006" s="245">
        <v>189.74</v>
      </c>
      <c r="V1006" s="245">
        <v>0</v>
      </c>
      <c r="W1006" s="245">
        <v>0</v>
      </c>
      <c r="X1006" s="245">
        <v>0</v>
      </c>
      <c r="Y1006" s="245">
        <v>0</v>
      </c>
      <c r="Z1006" s="185"/>
      <c r="AA1006" s="182"/>
      <c r="AB1006" s="185" t="s">
        <v>464</v>
      </c>
      <c r="AC1006" s="185"/>
      <c r="AD1006" s="186" t="s">
        <v>63</v>
      </c>
      <c r="AE1006" s="354">
        <v>4</v>
      </c>
      <c r="AF1006" s="354">
        <v>1</v>
      </c>
      <c r="AG1006" s="354">
        <v>1</v>
      </c>
      <c r="AH1006" s="354">
        <v>1</v>
      </c>
      <c r="AI1006" s="354">
        <v>2</v>
      </c>
      <c r="AJ1006" s="187"/>
      <c r="AK1006" s="182"/>
      <c r="AL1006" s="182"/>
      <c r="AM1006" s="291">
        <v>1722.08</v>
      </c>
      <c r="AN1006" s="291">
        <v>14.48</v>
      </c>
      <c r="AO1006" s="291">
        <v>19.88</v>
      </c>
      <c r="AP1006" s="291">
        <v>27.11</v>
      </c>
      <c r="AQ1006" s="291">
        <v>738.77</v>
      </c>
      <c r="AR1006" s="282"/>
      <c r="AS1006" s="280"/>
      <c r="AT1006" s="280"/>
      <c r="AU1006" s="282">
        <v>430.52</v>
      </c>
      <c r="AV1006" s="282">
        <v>3.62</v>
      </c>
      <c r="AW1006" s="282">
        <v>4.97</v>
      </c>
      <c r="AX1006" s="282">
        <v>6.7774999999999999</v>
      </c>
      <c r="AY1006" s="282">
        <v>147.75399999999999</v>
      </c>
      <c r="AZ1006" s="187"/>
      <c r="BA1006" s="182"/>
    </row>
    <row r="1007" spans="1:53" s="188" customFormat="1" x14ac:dyDescent="0.2">
      <c r="A1007" s="182"/>
      <c r="B1007" s="185" t="s">
        <v>384</v>
      </c>
      <c r="C1007" s="185"/>
      <c r="D1007" s="186" t="s">
        <v>84</v>
      </c>
      <c r="E1007" s="338">
        <v>280</v>
      </c>
      <c r="F1007" s="338">
        <v>131</v>
      </c>
      <c r="G1007" s="338">
        <v>79</v>
      </c>
      <c r="H1007" s="338">
        <v>67</v>
      </c>
      <c r="I1007" s="338">
        <v>68</v>
      </c>
      <c r="J1007" s="185"/>
      <c r="K1007" s="182"/>
      <c r="L1007" s="182"/>
      <c r="M1007" s="245">
        <v>35408.35</v>
      </c>
      <c r="N1007" s="245">
        <v>8507.77</v>
      </c>
      <c r="O1007" s="245">
        <v>4545.58</v>
      </c>
      <c r="P1007" s="245">
        <v>3675.91</v>
      </c>
      <c r="Q1007" s="245">
        <v>12556.01</v>
      </c>
      <c r="R1007" s="185"/>
      <c r="S1007" s="182"/>
      <c r="T1007" s="182"/>
      <c r="U1007" s="245">
        <v>117.24619205298001</v>
      </c>
      <c r="V1007" s="245">
        <v>30.276761565836299</v>
      </c>
      <c r="W1007" s="245">
        <v>16.234214285714302</v>
      </c>
      <c r="X1007" s="245">
        <v>13.6144814814815</v>
      </c>
      <c r="Y1007" s="245">
        <v>44.8428928571429</v>
      </c>
      <c r="Z1007" s="185"/>
      <c r="AA1007" s="182"/>
      <c r="AB1007" s="185" t="s">
        <v>466</v>
      </c>
      <c r="AC1007" s="185"/>
      <c r="AD1007" s="186" t="s">
        <v>467</v>
      </c>
      <c r="AE1007" s="354">
        <v>54</v>
      </c>
      <c r="AF1007" s="354">
        <v>24</v>
      </c>
      <c r="AG1007" s="354">
        <v>15</v>
      </c>
      <c r="AH1007" s="354">
        <v>13</v>
      </c>
      <c r="AI1007" s="354">
        <v>10</v>
      </c>
      <c r="AJ1007" s="187"/>
      <c r="AK1007" s="182"/>
      <c r="AL1007" s="182"/>
      <c r="AM1007" s="291">
        <v>12414.71</v>
      </c>
      <c r="AN1007" s="291">
        <v>2656.23</v>
      </c>
      <c r="AO1007" s="291">
        <v>1128.08</v>
      </c>
      <c r="AP1007" s="291">
        <v>772.67</v>
      </c>
      <c r="AQ1007" s="291">
        <v>5025.03</v>
      </c>
      <c r="AR1007" s="282"/>
      <c r="AS1007" s="280"/>
      <c r="AT1007" s="280"/>
      <c r="AU1007" s="282">
        <v>217.801929824561</v>
      </c>
      <c r="AV1007" s="282">
        <v>47.432678571428603</v>
      </c>
      <c r="AW1007" s="282">
        <v>20.5105454545455</v>
      </c>
      <c r="AX1007" s="282">
        <v>14.048545454545501</v>
      </c>
      <c r="AY1007" s="282">
        <v>94.811886792452796</v>
      </c>
      <c r="AZ1007" s="187"/>
      <c r="BA1007" s="182"/>
    </row>
    <row r="1008" spans="1:53" s="188" customFormat="1" x14ac:dyDescent="0.2">
      <c r="A1008" s="182"/>
      <c r="B1008" s="185" t="s">
        <v>386</v>
      </c>
      <c r="C1008" s="185"/>
      <c r="D1008" s="186" t="s">
        <v>145</v>
      </c>
      <c r="E1008" s="338">
        <v>1</v>
      </c>
      <c r="F1008" s="338">
        <v>1</v>
      </c>
      <c r="G1008" s="338"/>
      <c r="H1008" s="338"/>
      <c r="I1008" s="338"/>
      <c r="J1008" s="185"/>
      <c r="K1008" s="182"/>
      <c r="L1008" s="182"/>
      <c r="M1008" s="245">
        <v>263.77999999999997</v>
      </c>
      <c r="N1008" s="245">
        <v>115.24</v>
      </c>
      <c r="O1008" s="245">
        <v>0</v>
      </c>
      <c r="P1008" s="245">
        <v>0</v>
      </c>
      <c r="Q1008" s="245">
        <v>0</v>
      </c>
      <c r="R1008" s="185"/>
      <c r="S1008" s="182"/>
      <c r="T1008" s="182"/>
      <c r="U1008" s="245">
        <v>263.77999999999997</v>
      </c>
      <c r="V1008" s="245">
        <v>115.24</v>
      </c>
      <c r="W1008" s="245">
        <v>0</v>
      </c>
      <c r="X1008" s="245">
        <v>0</v>
      </c>
      <c r="Y1008" s="245">
        <v>0</v>
      </c>
      <c r="Z1008" s="185"/>
      <c r="AA1008" s="182"/>
      <c r="AB1008" s="185" t="s">
        <v>470</v>
      </c>
      <c r="AC1008" s="185"/>
      <c r="AD1008" s="186" t="s">
        <v>100</v>
      </c>
      <c r="AE1008" s="354">
        <v>279</v>
      </c>
      <c r="AF1008" s="354">
        <v>150</v>
      </c>
      <c r="AG1008" s="354">
        <v>114</v>
      </c>
      <c r="AH1008" s="354">
        <v>100</v>
      </c>
      <c r="AI1008" s="354">
        <v>92</v>
      </c>
      <c r="AJ1008" s="187"/>
      <c r="AK1008" s="182"/>
      <c r="AL1008" s="182"/>
      <c r="AM1008" s="291">
        <v>121698.11</v>
      </c>
      <c r="AN1008" s="291">
        <v>23280.34</v>
      </c>
      <c r="AO1008" s="291">
        <v>12087.88</v>
      </c>
      <c r="AP1008" s="291">
        <v>8611.19</v>
      </c>
      <c r="AQ1008" s="291">
        <v>44314.31</v>
      </c>
      <c r="AR1008" s="282"/>
      <c r="AS1008" s="280"/>
      <c r="AT1008" s="280"/>
      <c r="AU1008" s="282">
        <v>422.56288194444397</v>
      </c>
      <c r="AV1008" s="282">
        <v>83.442078853046596</v>
      </c>
      <c r="AW1008" s="282">
        <v>43.170999999999999</v>
      </c>
      <c r="AX1008" s="282">
        <v>31.3134181818182</v>
      </c>
      <c r="AY1008" s="282">
        <v>158.83265232974901</v>
      </c>
      <c r="AZ1008" s="187"/>
      <c r="BA1008" s="182"/>
    </row>
    <row r="1009" spans="1:53" s="188" customFormat="1" x14ac:dyDescent="0.2">
      <c r="A1009" s="182"/>
      <c r="B1009" s="185" t="s">
        <v>387</v>
      </c>
      <c r="C1009" s="185"/>
      <c r="D1009" s="186" t="s">
        <v>187</v>
      </c>
      <c r="E1009" s="338">
        <v>272</v>
      </c>
      <c r="F1009" s="338">
        <v>168</v>
      </c>
      <c r="G1009" s="338">
        <v>28</v>
      </c>
      <c r="H1009" s="338">
        <v>98</v>
      </c>
      <c r="I1009" s="338">
        <v>119</v>
      </c>
      <c r="J1009" s="185"/>
      <c r="K1009" s="182"/>
      <c r="L1009" s="182"/>
      <c r="M1009" s="245">
        <v>44437.279999999999</v>
      </c>
      <c r="N1009" s="245">
        <v>24481.67</v>
      </c>
      <c r="O1009" s="245">
        <v>3474.88</v>
      </c>
      <c r="P1009" s="245">
        <v>11839.82</v>
      </c>
      <c r="Q1009" s="245">
        <v>46108.480000000003</v>
      </c>
      <c r="R1009" s="185"/>
      <c r="S1009" s="182"/>
      <c r="T1009" s="182"/>
      <c r="U1009" s="245">
        <v>142.42717948717899</v>
      </c>
      <c r="V1009" s="245">
        <v>75.5607098765432</v>
      </c>
      <c r="W1009" s="245">
        <v>11.101853035143799</v>
      </c>
      <c r="X1009" s="245">
        <v>40.134983050847502</v>
      </c>
      <c r="Y1009" s="245">
        <v>140.1473556231</v>
      </c>
      <c r="Z1009" s="185"/>
      <c r="AA1009" s="182"/>
      <c r="AB1009" s="185" t="s">
        <v>472</v>
      </c>
      <c r="AC1009" s="185"/>
      <c r="AD1009" s="186" t="s">
        <v>224</v>
      </c>
      <c r="AE1009" s="354">
        <v>1</v>
      </c>
      <c r="AF1009" s="354"/>
      <c r="AG1009" s="354"/>
      <c r="AH1009" s="354"/>
      <c r="AI1009" s="354"/>
      <c r="AJ1009" s="187"/>
      <c r="AK1009" s="182"/>
      <c r="AL1009" s="182"/>
      <c r="AM1009" s="291">
        <v>33.200000000000003</v>
      </c>
      <c r="AN1009" s="291">
        <v>0</v>
      </c>
      <c r="AO1009" s="291">
        <v>0</v>
      </c>
      <c r="AP1009" s="291">
        <v>0</v>
      </c>
      <c r="AQ1009" s="291">
        <v>0</v>
      </c>
      <c r="AR1009" s="282"/>
      <c r="AS1009" s="280"/>
      <c r="AT1009" s="280"/>
      <c r="AU1009" s="282">
        <v>33.200000000000003</v>
      </c>
      <c r="AV1009" s="282">
        <v>0</v>
      </c>
      <c r="AW1009" s="282">
        <v>0</v>
      </c>
      <c r="AX1009" s="282">
        <v>0</v>
      </c>
      <c r="AY1009" s="282">
        <v>0</v>
      </c>
      <c r="AZ1009" s="187"/>
      <c r="BA1009" s="182"/>
    </row>
    <row r="1010" spans="1:53" s="188" customFormat="1" x14ac:dyDescent="0.2">
      <c r="A1010" s="182"/>
      <c r="B1010" s="185" t="s">
        <v>387</v>
      </c>
      <c r="C1010" s="185"/>
      <c r="D1010" s="186" t="s">
        <v>388</v>
      </c>
      <c r="E1010" s="338">
        <v>1</v>
      </c>
      <c r="F1010" s="338"/>
      <c r="G1010" s="338"/>
      <c r="H1010" s="338"/>
      <c r="I1010" s="338"/>
      <c r="J1010" s="185"/>
      <c r="K1010" s="182"/>
      <c r="L1010" s="182"/>
      <c r="M1010" s="245">
        <v>15</v>
      </c>
      <c r="N1010" s="245"/>
      <c r="O1010" s="245"/>
      <c r="P1010" s="245"/>
      <c r="Q1010" s="245"/>
      <c r="R1010" s="185"/>
      <c r="S1010" s="182"/>
      <c r="T1010" s="182"/>
      <c r="U1010" s="245">
        <v>15</v>
      </c>
      <c r="V1010" s="245"/>
      <c r="W1010" s="245"/>
      <c r="X1010" s="245"/>
      <c r="Y1010" s="245"/>
      <c r="Z1010" s="185"/>
      <c r="AA1010" s="182"/>
      <c r="AB1010" s="185" t="s">
        <v>472</v>
      </c>
      <c r="AC1010" s="185"/>
      <c r="AD1010" s="186" t="s">
        <v>293</v>
      </c>
      <c r="AE1010" s="354">
        <v>19</v>
      </c>
      <c r="AF1010" s="354">
        <v>3</v>
      </c>
      <c r="AG1010" s="354">
        <v>2</v>
      </c>
      <c r="AH1010" s="354">
        <v>1</v>
      </c>
      <c r="AI1010" s="354">
        <v>2</v>
      </c>
      <c r="AJ1010" s="187"/>
      <c r="AK1010" s="182"/>
      <c r="AL1010" s="182"/>
      <c r="AM1010" s="291">
        <v>22361.75</v>
      </c>
      <c r="AN1010" s="291">
        <v>667.48</v>
      </c>
      <c r="AO1010" s="291">
        <v>1957.77</v>
      </c>
      <c r="AP1010" s="291">
        <v>45.21</v>
      </c>
      <c r="AQ1010" s="291">
        <v>539.86</v>
      </c>
      <c r="AR1010" s="282"/>
      <c r="AS1010" s="280"/>
      <c r="AT1010" s="280"/>
      <c r="AU1010" s="282">
        <v>1064.8452380952399</v>
      </c>
      <c r="AV1010" s="282">
        <v>35.130526315789503</v>
      </c>
      <c r="AW1010" s="282">
        <v>108.765</v>
      </c>
      <c r="AX1010" s="282">
        <v>2.2605</v>
      </c>
      <c r="AY1010" s="282">
        <v>29.9922222222222</v>
      </c>
      <c r="AZ1010" s="187"/>
      <c r="BA1010" s="182"/>
    </row>
    <row r="1011" spans="1:53" s="188" customFormat="1" x14ac:dyDescent="0.2">
      <c r="A1011" s="182"/>
      <c r="B1011" s="185" t="s">
        <v>389</v>
      </c>
      <c r="C1011" s="185"/>
      <c r="D1011" s="186" t="s">
        <v>124</v>
      </c>
      <c r="E1011" s="338">
        <v>208</v>
      </c>
      <c r="F1011" s="338">
        <v>98</v>
      </c>
      <c r="G1011" s="338">
        <v>61</v>
      </c>
      <c r="H1011" s="338">
        <v>50</v>
      </c>
      <c r="I1011" s="338">
        <v>55</v>
      </c>
      <c r="J1011" s="185"/>
      <c r="K1011" s="182"/>
      <c r="L1011" s="182"/>
      <c r="M1011" s="245">
        <v>36271.33</v>
      </c>
      <c r="N1011" s="245">
        <v>8941.2199999999993</v>
      </c>
      <c r="O1011" s="245">
        <v>3018.25</v>
      </c>
      <c r="P1011" s="245">
        <v>4342.55</v>
      </c>
      <c r="Q1011" s="245">
        <v>12057.25</v>
      </c>
      <c r="R1011" s="185"/>
      <c r="S1011" s="182"/>
      <c r="T1011" s="182"/>
      <c r="U1011" s="245">
        <v>158.39008733624499</v>
      </c>
      <c r="V1011" s="245">
        <v>40.641909090909103</v>
      </c>
      <c r="W1011" s="245">
        <v>13.719318181818201</v>
      </c>
      <c r="X1011" s="245">
        <v>20.1043981481481</v>
      </c>
      <c r="Y1011" s="245">
        <v>53.827008928571402</v>
      </c>
      <c r="Z1011" s="185"/>
      <c r="AA1011" s="182"/>
      <c r="AB1011" s="185" t="s">
        <v>474</v>
      </c>
      <c r="AC1011" s="185"/>
      <c r="AD1011" s="186" t="s">
        <v>475</v>
      </c>
      <c r="AE1011" s="354"/>
      <c r="AF1011" s="354">
        <v>1</v>
      </c>
      <c r="AG1011" s="354"/>
      <c r="AH1011" s="354"/>
      <c r="AI1011" s="354"/>
      <c r="AJ1011" s="187"/>
      <c r="AK1011" s="182"/>
      <c r="AL1011" s="182"/>
      <c r="AM1011" s="291"/>
      <c r="AN1011" s="291">
        <v>9.74</v>
      </c>
      <c r="AO1011" s="291">
        <v>0</v>
      </c>
      <c r="AP1011" s="291">
        <v>0</v>
      </c>
      <c r="AQ1011" s="291">
        <v>0</v>
      </c>
      <c r="AR1011" s="282"/>
      <c r="AS1011" s="280"/>
      <c r="AT1011" s="280"/>
      <c r="AU1011" s="282"/>
      <c r="AV1011" s="282">
        <v>9.74</v>
      </c>
      <c r="AW1011" s="282">
        <v>0</v>
      </c>
      <c r="AX1011" s="282">
        <v>0</v>
      </c>
      <c r="AY1011" s="282">
        <v>0</v>
      </c>
      <c r="AZ1011" s="187"/>
      <c r="BA1011" s="182"/>
    </row>
    <row r="1012" spans="1:53" s="188" customFormat="1" x14ac:dyDescent="0.2">
      <c r="A1012" s="182"/>
      <c r="B1012" s="185" t="s">
        <v>394</v>
      </c>
      <c r="C1012" s="185"/>
      <c r="D1012" s="186" t="s">
        <v>395</v>
      </c>
      <c r="E1012" s="338">
        <v>3</v>
      </c>
      <c r="F1012" s="338">
        <v>11</v>
      </c>
      <c r="G1012" s="338">
        <v>1</v>
      </c>
      <c r="H1012" s="338">
        <v>6</v>
      </c>
      <c r="I1012" s="338">
        <v>5</v>
      </c>
      <c r="J1012" s="185"/>
      <c r="K1012" s="182"/>
      <c r="L1012" s="182"/>
      <c r="M1012" s="245">
        <v>724.38</v>
      </c>
      <c r="N1012" s="245">
        <v>1721.71</v>
      </c>
      <c r="O1012" s="245">
        <v>31.24</v>
      </c>
      <c r="P1012" s="245">
        <v>464.28</v>
      </c>
      <c r="Q1012" s="245">
        <v>1572.22</v>
      </c>
      <c r="R1012" s="185"/>
      <c r="S1012" s="182"/>
      <c r="T1012" s="182"/>
      <c r="U1012" s="245">
        <v>241.46</v>
      </c>
      <c r="V1012" s="245">
        <v>156.51909090909101</v>
      </c>
      <c r="W1012" s="245">
        <v>3.1240000000000001</v>
      </c>
      <c r="X1012" s="245">
        <v>42.207272727272702</v>
      </c>
      <c r="Y1012" s="245">
        <v>131.018333333333</v>
      </c>
      <c r="Z1012" s="185"/>
      <c r="AA1012" s="182"/>
      <c r="AB1012" s="185" t="s">
        <v>476</v>
      </c>
      <c r="AC1012" s="185"/>
      <c r="AD1012" s="186" t="s">
        <v>134</v>
      </c>
      <c r="AE1012" s="354">
        <v>4</v>
      </c>
      <c r="AF1012" s="354">
        <v>10</v>
      </c>
      <c r="AG1012" s="354">
        <v>1</v>
      </c>
      <c r="AH1012" s="354">
        <v>2</v>
      </c>
      <c r="AI1012" s="354">
        <v>3</v>
      </c>
      <c r="AJ1012" s="187"/>
      <c r="AK1012" s="182"/>
      <c r="AL1012" s="182"/>
      <c r="AM1012" s="291">
        <v>142.66</v>
      </c>
      <c r="AN1012" s="291">
        <v>1083.42</v>
      </c>
      <c r="AO1012" s="291">
        <v>-9.06</v>
      </c>
      <c r="AP1012" s="291">
        <v>28.95</v>
      </c>
      <c r="AQ1012" s="291">
        <v>115.65</v>
      </c>
      <c r="AR1012" s="282"/>
      <c r="AS1012" s="280"/>
      <c r="AT1012" s="280"/>
      <c r="AU1012" s="282">
        <v>35.664999999999999</v>
      </c>
      <c r="AV1012" s="282">
        <v>90.284999999999997</v>
      </c>
      <c r="AW1012" s="282">
        <v>-0.755</v>
      </c>
      <c r="AX1012" s="282">
        <v>2.895</v>
      </c>
      <c r="AY1012" s="282">
        <v>9.6374999999999993</v>
      </c>
      <c r="AZ1012" s="187"/>
      <c r="BA1012" s="182"/>
    </row>
    <row r="1013" spans="1:53" s="188" customFormat="1" x14ac:dyDescent="0.2">
      <c r="A1013" s="182"/>
      <c r="B1013" s="185" t="s">
        <v>396</v>
      </c>
      <c r="C1013" s="185"/>
      <c r="D1013" s="186" t="s">
        <v>86</v>
      </c>
      <c r="E1013" s="338">
        <v>31</v>
      </c>
      <c r="F1013" s="338">
        <v>13</v>
      </c>
      <c r="G1013" s="338">
        <v>10</v>
      </c>
      <c r="H1013" s="338">
        <v>7</v>
      </c>
      <c r="I1013" s="338">
        <v>7</v>
      </c>
      <c r="J1013" s="185"/>
      <c r="K1013" s="182"/>
      <c r="L1013" s="182"/>
      <c r="M1013" s="245">
        <v>10375.15</v>
      </c>
      <c r="N1013" s="245">
        <v>2202.39</v>
      </c>
      <c r="O1013" s="245">
        <v>1474.01</v>
      </c>
      <c r="P1013" s="245">
        <v>850.9</v>
      </c>
      <c r="Q1013" s="245">
        <v>2159.62</v>
      </c>
      <c r="R1013" s="185"/>
      <c r="S1013" s="182"/>
      <c r="T1013" s="182"/>
      <c r="U1013" s="245">
        <v>314.398484848485</v>
      </c>
      <c r="V1013" s="245">
        <v>68.824687499999996</v>
      </c>
      <c r="W1013" s="245">
        <v>44.666969696969701</v>
      </c>
      <c r="X1013" s="245">
        <v>26.590624999999999</v>
      </c>
      <c r="Y1013" s="245">
        <v>65.443030303030298</v>
      </c>
      <c r="Z1013" s="185"/>
      <c r="AA1013" s="182"/>
      <c r="AB1013" s="185" t="s">
        <v>477</v>
      </c>
      <c r="AC1013" s="185"/>
      <c r="AD1013" s="186" t="s">
        <v>196</v>
      </c>
      <c r="AE1013" s="354">
        <v>24</v>
      </c>
      <c r="AF1013" s="354">
        <v>5</v>
      </c>
      <c r="AG1013" s="354">
        <v>11</v>
      </c>
      <c r="AH1013" s="354">
        <v>2</v>
      </c>
      <c r="AI1013" s="354">
        <v>2</v>
      </c>
      <c r="AJ1013" s="187"/>
      <c r="AK1013" s="182"/>
      <c r="AL1013" s="182"/>
      <c r="AM1013" s="291">
        <v>9502.58</v>
      </c>
      <c r="AN1013" s="291">
        <v>146.44999999999999</v>
      </c>
      <c r="AO1013" s="291">
        <v>2063.9899999999998</v>
      </c>
      <c r="AP1013" s="291">
        <v>159.62</v>
      </c>
      <c r="AQ1013" s="291">
        <v>41</v>
      </c>
      <c r="AR1013" s="282"/>
      <c r="AS1013" s="280"/>
      <c r="AT1013" s="280"/>
      <c r="AU1013" s="282">
        <v>395.94083333333299</v>
      </c>
      <c r="AV1013" s="282">
        <v>9.7633333333333301</v>
      </c>
      <c r="AW1013" s="282">
        <v>85.999583333333305</v>
      </c>
      <c r="AX1013" s="282">
        <v>6.94</v>
      </c>
      <c r="AY1013" s="282">
        <v>1.7083333333333299</v>
      </c>
      <c r="AZ1013" s="187"/>
      <c r="BA1013" s="182"/>
    </row>
    <row r="1014" spans="1:53" s="188" customFormat="1" x14ac:dyDescent="0.2">
      <c r="A1014" s="182"/>
      <c r="B1014" s="185" t="s">
        <v>837</v>
      </c>
      <c r="C1014" s="185"/>
      <c r="D1014" s="186" t="s">
        <v>120</v>
      </c>
      <c r="E1014" s="338">
        <v>1</v>
      </c>
      <c r="F1014" s="338">
        <v>1</v>
      </c>
      <c r="G1014" s="338">
        <v>1</v>
      </c>
      <c r="H1014" s="338">
        <v>1</v>
      </c>
      <c r="I1014" s="338">
        <v>1</v>
      </c>
      <c r="J1014" s="185"/>
      <c r="K1014" s="182"/>
      <c r="L1014" s="182"/>
      <c r="M1014" s="245">
        <v>92.25</v>
      </c>
      <c r="N1014" s="245">
        <v>89.63</v>
      </c>
      <c r="O1014" s="245">
        <v>69.36</v>
      </c>
      <c r="P1014" s="245">
        <v>72.78</v>
      </c>
      <c r="Q1014" s="245">
        <v>63.48</v>
      </c>
      <c r="R1014" s="185"/>
      <c r="S1014" s="182"/>
      <c r="T1014" s="182"/>
      <c r="U1014" s="245">
        <v>92.25</v>
      </c>
      <c r="V1014" s="245">
        <v>89.63</v>
      </c>
      <c r="W1014" s="245">
        <v>69.36</v>
      </c>
      <c r="X1014" s="245">
        <v>72.78</v>
      </c>
      <c r="Y1014" s="245">
        <v>63.48</v>
      </c>
      <c r="Z1014" s="185"/>
      <c r="AA1014" s="182"/>
      <c r="AB1014" s="185" t="s">
        <v>478</v>
      </c>
      <c r="AC1014" s="185"/>
      <c r="AD1014" s="186" t="s">
        <v>479</v>
      </c>
      <c r="AE1014" s="354">
        <v>1</v>
      </c>
      <c r="AF1014" s="354">
        <v>1</v>
      </c>
      <c r="AG1014" s="354">
        <v>1</v>
      </c>
      <c r="AH1014" s="354"/>
      <c r="AI1014" s="354"/>
      <c r="AJ1014" s="187"/>
      <c r="AK1014" s="182"/>
      <c r="AL1014" s="182"/>
      <c r="AM1014" s="291">
        <v>12.91</v>
      </c>
      <c r="AN1014" s="291">
        <v>10.63</v>
      </c>
      <c r="AO1014" s="291">
        <v>6.06</v>
      </c>
      <c r="AP1014" s="291">
        <v>0</v>
      </c>
      <c r="AQ1014" s="291">
        <v>0</v>
      </c>
      <c r="AR1014" s="282"/>
      <c r="AS1014" s="280"/>
      <c r="AT1014" s="280"/>
      <c r="AU1014" s="282">
        <v>12.91</v>
      </c>
      <c r="AV1014" s="282">
        <v>10.63</v>
      </c>
      <c r="AW1014" s="282">
        <v>6.06</v>
      </c>
      <c r="AX1014" s="282">
        <v>0</v>
      </c>
      <c r="AY1014" s="282">
        <v>0</v>
      </c>
      <c r="AZ1014" s="187"/>
      <c r="BA1014" s="182"/>
    </row>
    <row r="1015" spans="1:53" s="188" customFormat="1" x14ac:dyDescent="0.2">
      <c r="A1015" s="182"/>
      <c r="B1015" s="185" t="s">
        <v>397</v>
      </c>
      <c r="C1015" s="185"/>
      <c r="D1015" s="186" t="s">
        <v>120</v>
      </c>
      <c r="E1015" s="338">
        <v>1860</v>
      </c>
      <c r="F1015" s="338">
        <v>1020</v>
      </c>
      <c r="G1015" s="338">
        <v>688</v>
      </c>
      <c r="H1015" s="338">
        <v>593</v>
      </c>
      <c r="I1015" s="338">
        <v>750</v>
      </c>
      <c r="J1015" s="185"/>
      <c r="K1015" s="182"/>
      <c r="L1015" s="182"/>
      <c r="M1015" s="245">
        <v>283577.46000000002</v>
      </c>
      <c r="N1015" s="245">
        <v>122043.58</v>
      </c>
      <c r="O1015" s="245">
        <v>67935.61</v>
      </c>
      <c r="P1015" s="245">
        <v>87080.39</v>
      </c>
      <c r="Q1015" s="245">
        <v>297474.48</v>
      </c>
      <c r="R1015" s="185"/>
      <c r="S1015" s="182"/>
      <c r="T1015" s="182"/>
      <c r="U1015" s="245">
        <v>133.51104519774</v>
      </c>
      <c r="V1015" s="245">
        <v>60.4475383853393</v>
      </c>
      <c r="W1015" s="245">
        <v>33.798810945273601</v>
      </c>
      <c r="X1015" s="245">
        <v>44.702458932238201</v>
      </c>
      <c r="Y1015" s="245">
        <v>140.11986811116299</v>
      </c>
      <c r="Z1015" s="185"/>
      <c r="AA1015" s="182"/>
      <c r="AB1015" s="185" t="s">
        <v>701</v>
      </c>
      <c r="AC1015" s="185"/>
      <c r="AD1015" s="186" t="s">
        <v>479</v>
      </c>
      <c r="AE1015" s="354">
        <v>24</v>
      </c>
      <c r="AF1015" s="354">
        <v>9</v>
      </c>
      <c r="AG1015" s="354">
        <v>7</v>
      </c>
      <c r="AH1015" s="354">
        <v>4</v>
      </c>
      <c r="AI1015" s="354">
        <v>6</v>
      </c>
      <c r="AJ1015" s="187"/>
      <c r="AK1015" s="182"/>
      <c r="AL1015" s="182"/>
      <c r="AM1015" s="291">
        <v>9527.16</v>
      </c>
      <c r="AN1015" s="291">
        <v>1339.54</v>
      </c>
      <c r="AO1015" s="291">
        <v>959.07</v>
      </c>
      <c r="AP1015" s="291">
        <v>114.17</v>
      </c>
      <c r="AQ1015" s="291">
        <v>7562.43</v>
      </c>
      <c r="AR1015" s="282"/>
      <c r="AS1015" s="280"/>
      <c r="AT1015" s="280"/>
      <c r="AU1015" s="282">
        <v>366.42923076923103</v>
      </c>
      <c r="AV1015" s="282">
        <v>53.581600000000002</v>
      </c>
      <c r="AW1015" s="282">
        <v>36.887307692307701</v>
      </c>
      <c r="AX1015" s="282">
        <v>4.5667999999999997</v>
      </c>
      <c r="AY1015" s="282">
        <v>290.86269230769199</v>
      </c>
      <c r="AZ1015" s="187"/>
      <c r="BA1015" s="182"/>
    </row>
    <row r="1016" spans="1:53" s="188" customFormat="1" x14ac:dyDescent="0.2">
      <c r="A1016" s="182"/>
      <c r="B1016" s="185" t="s">
        <v>398</v>
      </c>
      <c r="C1016" s="185"/>
      <c r="D1016" s="186" t="s">
        <v>97</v>
      </c>
      <c r="E1016" s="338">
        <v>123</v>
      </c>
      <c r="F1016" s="338">
        <v>48</v>
      </c>
      <c r="G1016" s="338">
        <v>37</v>
      </c>
      <c r="H1016" s="338">
        <v>29</v>
      </c>
      <c r="I1016" s="338">
        <v>41</v>
      </c>
      <c r="J1016" s="185"/>
      <c r="K1016" s="182"/>
      <c r="L1016" s="182"/>
      <c r="M1016" s="245">
        <v>17251.91</v>
      </c>
      <c r="N1016" s="245">
        <v>4246.2</v>
      </c>
      <c r="O1016" s="245">
        <v>1986.76</v>
      </c>
      <c r="P1016" s="245">
        <v>1653.13</v>
      </c>
      <c r="Q1016" s="245">
        <v>7670.26</v>
      </c>
      <c r="R1016" s="185"/>
      <c r="S1016" s="182"/>
      <c r="T1016" s="182"/>
      <c r="U1016" s="245">
        <v>129.713609022556</v>
      </c>
      <c r="V1016" s="245">
        <v>33.173437499999999</v>
      </c>
      <c r="W1016" s="245">
        <v>15.282769230769199</v>
      </c>
      <c r="X1016" s="245">
        <v>13.6622314049587</v>
      </c>
      <c r="Y1016" s="245">
        <v>58.108030303030297</v>
      </c>
      <c r="Z1016" s="185"/>
      <c r="AA1016" s="182"/>
      <c r="AB1016" s="185" t="s">
        <v>483</v>
      </c>
      <c r="AC1016" s="185"/>
      <c r="AD1016" s="186" t="s">
        <v>156</v>
      </c>
      <c r="AE1016" s="354">
        <v>32</v>
      </c>
      <c r="AF1016" s="354">
        <v>6</v>
      </c>
      <c r="AG1016" s="354">
        <v>2</v>
      </c>
      <c r="AH1016" s="354">
        <v>2</v>
      </c>
      <c r="AI1016" s="354">
        <v>3</v>
      </c>
      <c r="AJ1016" s="187"/>
      <c r="AK1016" s="182"/>
      <c r="AL1016" s="182"/>
      <c r="AM1016" s="291">
        <v>3646.55</v>
      </c>
      <c r="AN1016" s="291">
        <v>1664.69</v>
      </c>
      <c r="AO1016" s="291">
        <v>281.47000000000003</v>
      </c>
      <c r="AP1016" s="291">
        <v>182.6</v>
      </c>
      <c r="AQ1016" s="291">
        <v>1228.58</v>
      </c>
      <c r="AR1016" s="282"/>
      <c r="AS1016" s="280"/>
      <c r="AT1016" s="280"/>
      <c r="AU1016" s="282">
        <v>113.95468750000001</v>
      </c>
      <c r="AV1016" s="282">
        <v>52.021562500000002</v>
      </c>
      <c r="AW1016" s="282">
        <v>9.0796774193548409</v>
      </c>
      <c r="AX1016" s="282">
        <v>5.8903225806451598</v>
      </c>
      <c r="AY1016" s="282">
        <v>38.393124999999998</v>
      </c>
      <c r="AZ1016" s="187"/>
      <c r="BA1016" s="182"/>
    </row>
    <row r="1017" spans="1:53" s="188" customFormat="1" x14ac:dyDescent="0.2">
      <c r="A1017" s="182"/>
      <c r="B1017" s="185" t="s">
        <v>673</v>
      </c>
      <c r="C1017" s="185"/>
      <c r="D1017" s="186" t="s">
        <v>77</v>
      </c>
      <c r="E1017" s="338">
        <v>1</v>
      </c>
      <c r="F1017" s="338">
        <v>1</v>
      </c>
      <c r="G1017" s="338">
        <v>1</v>
      </c>
      <c r="H1017" s="338">
        <v>1</v>
      </c>
      <c r="I1017" s="338">
        <v>1</v>
      </c>
      <c r="J1017" s="185"/>
      <c r="K1017" s="182"/>
      <c r="L1017" s="182"/>
      <c r="M1017" s="245">
        <v>109.21</v>
      </c>
      <c r="N1017" s="245">
        <v>97.5</v>
      </c>
      <c r="O1017" s="245">
        <v>72.63</v>
      </c>
      <c r="P1017" s="245">
        <v>67.84</v>
      </c>
      <c r="Q1017" s="245">
        <v>18.73</v>
      </c>
      <c r="R1017" s="185"/>
      <c r="S1017" s="182"/>
      <c r="T1017" s="182"/>
      <c r="U1017" s="245">
        <v>109.21</v>
      </c>
      <c r="V1017" s="245">
        <v>97.5</v>
      </c>
      <c r="W1017" s="245">
        <v>72.63</v>
      </c>
      <c r="X1017" s="245">
        <v>67.84</v>
      </c>
      <c r="Y1017" s="245">
        <v>18.73</v>
      </c>
      <c r="Z1017" s="185"/>
      <c r="AA1017" s="182"/>
      <c r="AB1017" s="185" t="s">
        <v>484</v>
      </c>
      <c r="AC1017" s="185"/>
      <c r="AD1017" s="186" t="s">
        <v>485</v>
      </c>
      <c r="AE1017" s="354">
        <v>4</v>
      </c>
      <c r="AF1017" s="354">
        <v>3</v>
      </c>
      <c r="AG1017" s="354">
        <v>2</v>
      </c>
      <c r="AH1017" s="354">
        <v>1</v>
      </c>
      <c r="AI1017" s="354">
        <v>2</v>
      </c>
      <c r="AJ1017" s="187"/>
      <c r="AK1017" s="182"/>
      <c r="AL1017" s="182"/>
      <c r="AM1017" s="291">
        <v>360.72</v>
      </c>
      <c r="AN1017" s="291">
        <v>300.72000000000003</v>
      </c>
      <c r="AO1017" s="291">
        <v>144.41</v>
      </c>
      <c r="AP1017" s="291">
        <v>157.56</v>
      </c>
      <c r="AQ1017" s="291">
        <v>168.26</v>
      </c>
      <c r="AR1017" s="282"/>
      <c r="AS1017" s="280"/>
      <c r="AT1017" s="280"/>
      <c r="AU1017" s="282">
        <v>90.18</v>
      </c>
      <c r="AV1017" s="282">
        <v>75.180000000000007</v>
      </c>
      <c r="AW1017" s="282">
        <v>36.102499999999999</v>
      </c>
      <c r="AX1017" s="282">
        <v>39.39</v>
      </c>
      <c r="AY1017" s="282">
        <v>33.652000000000001</v>
      </c>
      <c r="AZ1017" s="187"/>
      <c r="BA1017" s="182"/>
    </row>
    <row r="1018" spans="1:53" s="188" customFormat="1" x14ac:dyDescent="0.2">
      <c r="A1018" s="182"/>
      <c r="B1018" s="185" t="s">
        <v>399</v>
      </c>
      <c r="C1018" s="185"/>
      <c r="D1018" s="186" t="s">
        <v>100</v>
      </c>
      <c r="E1018" s="338">
        <v>7</v>
      </c>
      <c r="F1018" s="338">
        <v>5</v>
      </c>
      <c r="G1018" s="338">
        <v>1</v>
      </c>
      <c r="H1018" s="338">
        <v>2</v>
      </c>
      <c r="I1018" s="338">
        <v>2</v>
      </c>
      <c r="J1018" s="185"/>
      <c r="K1018" s="182"/>
      <c r="L1018" s="182"/>
      <c r="M1018" s="245">
        <v>643.78</v>
      </c>
      <c r="N1018" s="245">
        <v>333.05</v>
      </c>
      <c r="O1018" s="245">
        <v>111.23</v>
      </c>
      <c r="P1018" s="245">
        <v>325.32</v>
      </c>
      <c r="Q1018" s="245">
        <v>190.97</v>
      </c>
      <c r="R1018" s="185"/>
      <c r="S1018" s="182"/>
      <c r="T1018" s="182"/>
      <c r="U1018" s="245">
        <v>91.968571428571394</v>
      </c>
      <c r="V1018" s="245">
        <v>47.578571428571401</v>
      </c>
      <c r="W1018" s="245">
        <v>18.538333333333298</v>
      </c>
      <c r="X1018" s="245">
        <v>65.063999999999993</v>
      </c>
      <c r="Y1018" s="245">
        <v>38.194000000000003</v>
      </c>
      <c r="Z1018" s="185"/>
      <c r="AA1018" s="182"/>
      <c r="AB1018" s="185" t="s">
        <v>486</v>
      </c>
      <c r="AC1018" s="185"/>
      <c r="AD1018" s="186" t="s">
        <v>246</v>
      </c>
      <c r="AE1018" s="354">
        <v>58</v>
      </c>
      <c r="AF1018" s="354">
        <v>27</v>
      </c>
      <c r="AG1018" s="354">
        <v>12</v>
      </c>
      <c r="AH1018" s="354">
        <v>6</v>
      </c>
      <c r="AI1018" s="354">
        <v>6</v>
      </c>
      <c r="AJ1018" s="187"/>
      <c r="AK1018" s="182"/>
      <c r="AL1018" s="182"/>
      <c r="AM1018" s="291">
        <v>50324.86</v>
      </c>
      <c r="AN1018" s="291">
        <v>17800.98</v>
      </c>
      <c r="AO1018" s="291">
        <v>4034.36</v>
      </c>
      <c r="AP1018" s="291">
        <v>1753.6</v>
      </c>
      <c r="AQ1018" s="291">
        <v>13225.85</v>
      </c>
      <c r="AR1018" s="282"/>
      <c r="AS1018" s="280"/>
      <c r="AT1018" s="280"/>
      <c r="AU1018" s="282">
        <v>852.96372881355899</v>
      </c>
      <c r="AV1018" s="282">
        <v>306.91344827586198</v>
      </c>
      <c r="AW1018" s="282">
        <v>68.378983050847495</v>
      </c>
      <c r="AX1018" s="282">
        <v>30.7649122807018</v>
      </c>
      <c r="AY1018" s="282">
        <v>232.032456140351</v>
      </c>
      <c r="AZ1018" s="187"/>
      <c r="BA1018" s="182"/>
    </row>
    <row r="1019" spans="1:53" s="188" customFormat="1" x14ac:dyDescent="0.2">
      <c r="A1019" s="182"/>
      <c r="B1019" s="185" t="s">
        <v>399</v>
      </c>
      <c r="C1019" s="185"/>
      <c r="D1019" s="186" t="s">
        <v>77</v>
      </c>
      <c r="E1019" s="338">
        <v>682</v>
      </c>
      <c r="F1019" s="338">
        <v>350</v>
      </c>
      <c r="G1019" s="338">
        <v>229</v>
      </c>
      <c r="H1019" s="338">
        <v>174</v>
      </c>
      <c r="I1019" s="338">
        <v>233</v>
      </c>
      <c r="J1019" s="185"/>
      <c r="K1019" s="182"/>
      <c r="L1019" s="182"/>
      <c r="M1019" s="245">
        <v>115647.03</v>
      </c>
      <c r="N1019" s="245">
        <v>43320.76</v>
      </c>
      <c r="O1019" s="245">
        <v>17158.77</v>
      </c>
      <c r="P1019" s="245">
        <v>19930.310000000001</v>
      </c>
      <c r="Q1019" s="245">
        <v>77860.12</v>
      </c>
      <c r="R1019" s="185"/>
      <c r="S1019" s="182"/>
      <c r="T1019" s="182"/>
      <c r="U1019" s="245">
        <v>153.37802387267899</v>
      </c>
      <c r="V1019" s="245">
        <v>58.779864314789698</v>
      </c>
      <c r="W1019" s="245">
        <v>23.3770708446866</v>
      </c>
      <c r="X1019" s="245">
        <v>27.604307479224399</v>
      </c>
      <c r="Y1019" s="245">
        <v>101.117038961039</v>
      </c>
      <c r="Z1019" s="185"/>
      <c r="AA1019" s="182"/>
      <c r="AB1019" s="185" t="s">
        <v>489</v>
      </c>
      <c r="AC1019" s="185"/>
      <c r="AD1019" s="186" t="s">
        <v>79</v>
      </c>
      <c r="AE1019" s="354">
        <v>5</v>
      </c>
      <c r="AF1019" s="354"/>
      <c r="AG1019" s="354"/>
      <c r="AH1019" s="354"/>
      <c r="AI1019" s="354"/>
      <c r="AJ1019" s="187"/>
      <c r="AK1019" s="182"/>
      <c r="AL1019" s="182"/>
      <c r="AM1019" s="291">
        <v>221.95</v>
      </c>
      <c r="AN1019" s="291">
        <v>0</v>
      </c>
      <c r="AO1019" s="291">
        <v>0</v>
      </c>
      <c r="AP1019" s="291">
        <v>0</v>
      </c>
      <c r="AQ1019" s="291">
        <v>0</v>
      </c>
      <c r="AR1019" s="282"/>
      <c r="AS1019" s="280"/>
      <c r="AT1019" s="280"/>
      <c r="AU1019" s="282">
        <v>44.39</v>
      </c>
      <c r="AV1019" s="282">
        <v>0</v>
      </c>
      <c r="AW1019" s="282">
        <v>0</v>
      </c>
      <c r="AX1019" s="282">
        <v>0</v>
      </c>
      <c r="AY1019" s="282">
        <v>0</v>
      </c>
      <c r="AZ1019" s="187"/>
      <c r="BA1019" s="182"/>
    </row>
    <row r="1020" spans="1:53" s="188" customFormat="1" x14ac:dyDescent="0.2">
      <c r="A1020" s="182"/>
      <c r="B1020" s="185" t="s">
        <v>400</v>
      </c>
      <c r="C1020" s="185"/>
      <c r="D1020" s="186" t="s">
        <v>388</v>
      </c>
      <c r="E1020" s="338">
        <v>134</v>
      </c>
      <c r="F1020" s="338">
        <v>51</v>
      </c>
      <c r="G1020" s="338">
        <v>12</v>
      </c>
      <c r="H1020" s="338">
        <v>24</v>
      </c>
      <c r="I1020" s="338">
        <v>27</v>
      </c>
      <c r="J1020" s="185"/>
      <c r="K1020" s="182"/>
      <c r="L1020" s="182"/>
      <c r="M1020" s="245">
        <v>39697.300000000003</v>
      </c>
      <c r="N1020" s="245">
        <v>9850.4599999999991</v>
      </c>
      <c r="O1020" s="245">
        <v>1925.8</v>
      </c>
      <c r="P1020" s="245">
        <v>3338.51</v>
      </c>
      <c r="Q1020" s="245">
        <v>5264.01</v>
      </c>
      <c r="R1020" s="185"/>
      <c r="S1020" s="182"/>
      <c r="T1020" s="182"/>
      <c r="U1020" s="245">
        <v>277.60349650349701</v>
      </c>
      <c r="V1020" s="245">
        <v>71.380144927536193</v>
      </c>
      <c r="W1020" s="245">
        <v>13.955072463768101</v>
      </c>
      <c r="X1020" s="245">
        <v>24.547867647058801</v>
      </c>
      <c r="Y1020" s="245">
        <v>36.811258741258698</v>
      </c>
      <c r="Z1020" s="185"/>
      <c r="AA1020" s="182"/>
      <c r="AB1020" s="185" t="s">
        <v>490</v>
      </c>
      <c r="AC1020" s="185"/>
      <c r="AD1020" s="186" t="s">
        <v>219</v>
      </c>
      <c r="AE1020" s="354">
        <v>27</v>
      </c>
      <c r="AF1020" s="354">
        <v>15</v>
      </c>
      <c r="AG1020" s="354">
        <v>10</v>
      </c>
      <c r="AH1020" s="354">
        <v>8</v>
      </c>
      <c r="AI1020" s="354">
        <v>6</v>
      </c>
      <c r="AJ1020" s="187"/>
      <c r="AK1020" s="182"/>
      <c r="AL1020" s="182"/>
      <c r="AM1020" s="291">
        <v>9649.15</v>
      </c>
      <c r="AN1020" s="291">
        <v>2062.91</v>
      </c>
      <c r="AO1020" s="291">
        <v>322.27999999999997</v>
      </c>
      <c r="AP1020" s="291">
        <v>421.41</v>
      </c>
      <c r="AQ1020" s="291">
        <v>2932.13</v>
      </c>
      <c r="AR1020" s="282"/>
      <c r="AS1020" s="280"/>
      <c r="AT1020" s="280"/>
      <c r="AU1020" s="282">
        <v>344.61250000000001</v>
      </c>
      <c r="AV1020" s="282">
        <v>73.675357142857195</v>
      </c>
      <c r="AW1020" s="282">
        <v>12.8912</v>
      </c>
      <c r="AX1020" s="282">
        <v>15.6077777777778</v>
      </c>
      <c r="AY1020" s="282">
        <v>108.597407407407</v>
      </c>
      <c r="AZ1020" s="187"/>
      <c r="BA1020" s="182"/>
    </row>
    <row r="1021" spans="1:53" s="188" customFormat="1" x14ac:dyDescent="0.2">
      <c r="A1021" s="182"/>
      <c r="B1021" s="185" t="s">
        <v>402</v>
      </c>
      <c r="C1021" s="185"/>
      <c r="D1021" s="186" t="s">
        <v>383</v>
      </c>
      <c r="E1021" s="338">
        <v>88</v>
      </c>
      <c r="F1021" s="338">
        <v>39</v>
      </c>
      <c r="G1021" s="338">
        <v>17</v>
      </c>
      <c r="H1021" s="338">
        <v>14</v>
      </c>
      <c r="I1021" s="338">
        <v>23</v>
      </c>
      <c r="J1021" s="185"/>
      <c r="K1021" s="182"/>
      <c r="L1021" s="182"/>
      <c r="M1021" s="245">
        <v>15500.11</v>
      </c>
      <c r="N1021" s="245">
        <v>6651.98</v>
      </c>
      <c r="O1021" s="245">
        <v>3687.41</v>
      </c>
      <c r="P1021" s="245">
        <v>1929.03</v>
      </c>
      <c r="Q1021" s="245">
        <v>10895.23</v>
      </c>
      <c r="R1021" s="185"/>
      <c r="S1021" s="182"/>
      <c r="T1021" s="182"/>
      <c r="U1021" s="245">
        <v>155.00110000000001</v>
      </c>
      <c r="V1021" s="245">
        <v>66.519800000000004</v>
      </c>
      <c r="W1021" s="245">
        <v>36.874099999999999</v>
      </c>
      <c r="X1021" s="245">
        <v>21.198131868131899</v>
      </c>
      <c r="Y1021" s="245">
        <v>104.761826923077</v>
      </c>
      <c r="Z1021" s="185"/>
      <c r="AA1021" s="182"/>
      <c r="AB1021" s="185" t="s">
        <v>491</v>
      </c>
      <c r="AC1021" s="185"/>
      <c r="AD1021" s="186" t="s">
        <v>164</v>
      </c>
      <c r="AE1021" s="354">
        <v>165</v>
      </c>
      <c r="AF1021" s="354">
        <v>69</v>
      </c>
      <c r="AG1021" s="354">
        <v>36</v>
      </c>
      <c r="AH1021" s="354">
        <v>33</v>
      </c>
      <c r="AI1021" s="354">
        <v>30</v>
      </c>
      <c r="AJ1021" s="187"/>
      <c r="AK1021" s="182"/>
      <c r="AL1021" s="182"/>
      <c r="AM1021" s="291">
        <v>43027.94</v>
      </c>
      <c r="AN1021" s="291">
        <v>15976.54</v>
      </c>
      <c r="AO1021" s="291">
        <v>4123.92</v>
      </c>
      <c r="AP1021" s="291">
        <v>3412.85</v>
      </c>
      <c r="AQ1021" s="291">
        <v>12178.45</v>
      </c>
      <c r="AR1021" s="282"/>
      <c r="AS1021" s="280"/>
      <c r="AT1021" s="280"/>
      <c r="AU1021" s="282">
        <v>259.20445783132499</v>
      </c>
      <c r="AV1021" s="282">
        <v>98.620617283950693</v>
      </c>
      <c r="AW1021" s="282">
        <v>24.9934545454546</v>
      </c>
      <c r="AX1021" s="282">
        <v>20.683939393939401</v>
      </c>
      <c r="AY1021" s="282">
        <v>72.061834319526596</v>
      </c>
      <c r="AZ1021" s="187"/>
      <c r="BA1021" s="182"/>
    </row>
    <row r="1022" spans="1:53" s="188" customFormat="1" x14ac:dyDescent="0.2">
      <c r="A1022" s="182"/>
      <c r="B1022" s="185" t="s">
        <v>403</v>
      </c>
      <c r="C1022" s="185"/>
      <c r="D1022" s="186" t="s">
        <v>175</v>
      </c>
      <c r="E1022" s="338">
        <v>2718</v>
      </c>
      <c r="F1022" s="338">
        <v>1593</v>
      </c>
      <c r="G1022" s="338">
        <v>953</v>
      </c>
      <c r="H1022" s="338">
        <v>786</v>
      </c>
      <c r="I1022" s="338">
        <v>1095</v>
      </c>
      <c r="J1022" s="185"/>
      <c r="K1022" s="182"/>
      <c r="L1022" s="182"/>
      <c r="M1022" s="245">
        <v>463184.31000000099</v>
      </c>
      <c r="N1022" s="245">
        <v>195528.09</v>
      </c>
      <c r="O1022" s="245">
        <v>90220.21</v>
      </c>
      <c r="P1022" s="245">
        <v>87552.619999999893</v>
      </c>
      <c r="Q1022" s="245">
        <v>383617.17000000097</v>
      </c>
      <c r="R1022" s="185"/>
      <c r="S1022" s="182"/>
      <c r="T1022" s="182"/>
      <c r="U1022" s="245">
        <v>151.71448083851999</v>
      </c>
      <c r="V1022" s="245">
        <v>64.851771144278601</v>
      </c>
      <c r="W1022" s="245">
        <v>30.3567328398385</v>
      </c>
      <c r="X1022" s="245">
        <v>30.453085217391301</v>
      </c>
      <c r="Y1022" s="245">
        <v>123.827362814719</v>
      </c>
      <c r="Z1022" s="185"/>
      <c r="AA1022" s="182"/>
      <c r="AB1022" s="185" t="s">
        <v>493</v>
      </c>
      <c r="AC1022" s="185"/>
      <c r="AD1022" s="186" t="s">
        <v>77</v>
      </c>
      <c r="AE1022" s="354">
        <v>2</v>
      </c>
      <c r="AF1022" s="354"/>
      <c r="AG1022" s="354"/>
      <c r="AH1022" s="354"/>
      <c r="AI1022" s="354"/>
      <c r="AJ1022" s="187"/>
      <c r="AK1022" s="182"/>
      <c r="AL1022" s="182"/>
      <c r="AM1022" s="291">
        <v>65.81</v>
      </c>
      <c r="AN1022" s="291">
        <v>0</v>
      </c>
      <c r="AO1022" s="291">
        <v>0</v>
      </c>
      <c r="AP1022" s="291">
        <v>0</v>
      </c>
      <c r="AQ1022" s="291">
        <v>0</v>
      </c>
      <c r="AR1022" s="282"/>
      <c r="AS1022" s="280"/>
      <c r="AT1022" s="280"/>
      <c r="AU1022" s="282">
        <v>32.905000000000001</v>
      </c>
      <c r="AV1022" s="282">
        <v>0</v>
      </c>
      <c r="AW1022" s="282">
        <v>0</v>
      </c>
      <c r="AX1022" s="282">
        <v>0</v>
      </c>
      <c r="AY1022" s="282">
        <v>0</v>
      </c>
      <c r="AZ1022" s="187"/>
      <c r="BA1022" s="182"/>
    </row>
    <row r="1023" spans="1:53" s="188" customFormat="1" x14ac:dyDescent="0.2">
      <c r="A1023" s="182"/>
      <c r="B1023" s="185" t="s">
        <v>405</v>
      </c>
      <c r="C1023" s="185"/>
      <c r="D1023" s="186" t="s">
        <v>393</v>
      </c>
      <c r="E1023" s="338">
        <v>35</v>
      </c>
      <c r="F1023" s="338">
        <v>20</v>
      </c>
      <c r="G1023" s="338">
        <v>10</v>
      </c>
      <c r="H1023" s="338">
        <v>11</v>
      </c>
      <c r="I1023" s="338">
        <v>12</v>
      </c>
      <c r="J1023" s="185"/>
      <c r="K1023" s="182"/>
      <c r="L1023" s="182"/>
      <c r="M1023" s="245">
        <v>5270.69</v>
      </c>
      <c r="N1023" s="245">
        <v>2556.3200000000002</v>
      </c>
      <c r="O1023" s="245">
        <v>1252.52</v>
      </c>
      <c r="P1023" s="245">
        <v>1592.06</v>
      </c>
      <c r="Q1023" s="245">
        <v>15096.38</v>
      </c>
      <c r="R1023" s="185"/>
      <c r="S1023" s="182"/>
      <c r="T1023" s="182"/>
      <c r="U1023" s="245">
        <v>125.492619047619</v>
      </c>
      <c r="V1023" s="245">
        <v>62.3492682926829</v>
      </c>
      <c r="W1023" s="245">
        <v>30.5492682926829</v>
      </c>
      <c r="X1023" s="245">
        <v>40.822051282051298</v>
      </c>
      <c r="Y1023" s="245">
        <v>359.43761904761902</v>
      </c>
      <c r="Z1023" s="185"/>
      <c r="AA1023" s="182"/>
      <c r="AB1023" s="185" t="s">
        <v>493</v>
      </c>
      <c r="AC1023" s="185"/>
      <c r="AD1023" s="186" t="s">
        <v>494</v>
      </c>
      <c r="AE1023" s="354">
        <v>1</v>
      </c>
      <c r="AF1023" s="354"/>
      <c r="AG1023" s="354"/>
      <c r="AH1023" s="354"/>
      <c r="AI1023" s="354"/>
      <c r="AJ1023" s="187"/>
      <c r="AK1023" s="182"/>
      <c r="AL1023" s="182"/>
      <c r="AM1023" s="291">
        <v>17.88</v>
      </c>
      <c r="AN1023" s="291">
        <v>0</v>
      </c>
      <c r="AO1023" s="291">
        <v>0</v>
      </c>
      <c r="AP1023" s="291">
        <v>0</v>
      </c>
      <c r="AQ1023" s="291">
        <v>0</v>
      </c>
      <c r="AR1023" s="282"/>
      <c r="AS1023" s="280"/>
      <c r="AT1023" s="280"/>
      <c r="AU1023" s="282">
        <v>17.88</v>
      </c>
      <c r="AV1023" s="282">
        <v>0</v>
      </c>
      <c r="AW1023" s="282">
        <v>0</v>
      </c>
      <c r="AX1023" s="282">
        <v>0</v>
      </c>
      <c r="AY1023" s="282">
        <v>0</v>
      </c>
      <c r="AZ1023" s="187"/>
      <c r="BA1023" s="182"/>
    </row>
    <row r="1024" spans="1:53" s="188" customFormat="1" x14ac:dyDescent="0.2">
      <c r="A1024" s="182"/>
      <c r="B1024" s="185" t="s">
        <v>405</v>
      </c>
      <c r="C1024" s="185"/>
      <c r="D1024" s="186" t="s">
        <v>155</v>
      </c>
      <c r="E1024" s="338">
        <v>1</v>
      </c>
      <c r="F1024" s="338"/>
      <c r="G1024" s="338"/>
      <c r="H1024" s="338"/>
      <c r="I1024" s="338"/>
      <c r="J1024" s="185"/>
      <c r="K1024" s="182"/>
      <c r="L1024" s="182"/>
      <c r="M1024" s="245">
        <v>158.69</v>
      </c>
      <c r="N1024" s="245">
        <v>0</v>
      </c>
      <c r="O1024" s="245">
        <v>0</v>
      </c>
      <c r="P1024" s="245">
        <v>0</v>
      </c>
      <c r="Q1024" s="245">
        <v>0</v>
      </c>
      <c r="R1024" s="185"/>
      <c r="S1024" s="182"/>
      <c r="T1024" s="182"/>
      <c r="U1024" s="245">
        <v>158.69</v>
      </c>
      <c r="V1024" s="245">
        <v>0</v>
      </c>
      <c r="W1024" s="245">
        <v>0</v>
      </c>
      <c r="X1024" s="245">
        <v>0</v>
      </c>
      <c r="Y1024" s="245">
        <v>0</v>
      </c>
      <c r="Z1024" s="185"/>
      <c r="AA1024" s="182"/>
      <c r="AB1024" s="185" t="s">
        <v>493</v>
      </c>
      <c r="AC1024" s="185"/>
      <c r="AD1024" s="186" t="s">
        <v>120</v>
      </c>
      <c r="AE1024" s="354">
        <v>1</v>
      </c>
      <c r="AF1024" s="354"/>
      <c r="AG1024" s="354"/>
      <c r="AH1024" s="354"/>
      <c r="AI1024" s="354"/>
      <c r="AJ1024" s="187"/>
      <c r="AK1024" s="182"/>
      <c r="AL1024" s="182"/>
      <c r="AM1024" s="291">
        <v>80</v>
      </c>
      <c r="AN1024" s="291"/>
      <c r="AO1024" s="291"/>
      <c r="AP1024" s="291"/>
      <c r="AQ1024" s="291"/>
      <c r="AR1024" s="282"/>
      <c r="AS1024" s="280"/>
      <c r="AT1024" s="280"/>
      <c r="AU1024" s="282">
        <v>80</v>
      </c>
      <c r="AV1024" s="282"/>
      <c r="AW1024" s="282"/>
      <c r="AX1024" s="282"/>
      <c r="AY1024" s="282"/>
      <c r="AZ1024" s="187"/>
      <c r="BA1024" s="182"/>
    </row>
    <row r="1025" spans="1:53" s="188" customFormat="1" ht="13.5" thickBot="1" x14ac:dyDescent="0.25">
      <c r="A1025" s="182"/>
      <c r="B1025" s="189" t="s">
        <v>406</v>
      </c>
      <c r="C1025" s="189"/>
      <c r="D1025" s="190" t="s">
        <v>187</v>
      </c>
      <c r="E1025" s="339">
        <v>1</v>
      </c>
      <c r="F1025" s="339">
        <v>1</v>
      </c>
      <c r="G1025" s="339"/>
      <c r="H1025" s="339"/>
      <c r="I1025" s="339">
        <v>1</v>
      </c>
      <c r="J1025" s="189"/>
      <c r="K1025" s="182"/>
      <c r="L1025" s="182"/>
      <c r="M1025" s="348">
        <v>336.78</v>
      </c>
      <c r="N1025" s="245">
        <v>349.73</v>
      </c>
      <c r="O1025" s="245">
        <v>0</v>
      </c>
      <c r="P1025" s="245">
        <v>0</v>
      </c>
      <c r="Q1025" s="245">
        <v>578.6</v>
      </c>
      <c r="R1025" s="185"/>
      <c r="S1025" s="182"/>
      <c r="T1025" s="182"/>
      <c r="U1025" s="273">
        <v>336.78</v>
      </c>
      <c r="V1025" s="273">
        <v>349.73</v>
      </c>
      <c r="W1025" s="273">
        <v>0</v>
      </c>
      <c r="X1025" s="273">
        <v>0</v>
      </c>
      <c r="Y1025" s="273">
        <v>578.6</v>
      </c>
      <c r="Z1025" s="191"/>
      <c r="AA1025" s="182"/>
      <c r="AB1025" s="189" t="s">
        <v>496</v>
      </c>
      <c r="AC1025" s="189"/>
      <c r="AD1025" s="190" t="s">
        <v>439</v>
      </c>
      <c r="AE1025" s="355">
        <v>22</v>
      </c>
      <c r="AF1025" s="355">
        <v>8</v>
      </c>
      <c r="AG1025" s="355">
        <v>6</v>
      </c>
      <c r="AH1025" s="355">
        <v>4</v>
      </c>
      <c r="AI1025" s="355">
        <v>5</v>
      </c>
      <c r="AJ1025" s="192"/>
      <c r="AK1025" s="182"/>
      <c r="AL1025" s="182"/>
      <c r="AM1025" s="292">
        <v>2438.86</v>
      </c>
      <c r="AN1025" s="293">
        <v>336.46</v>
      </c>
      <c r="AO1025" s="293">
        <v>131.71</v>
      </c>
      <c r="AP1025" s="293">
        <v>64.61</v>
      </c>
      <c r="AQ1025" s="293">
        <v>1012.49</v>
      </c>
      <c r="AR1025" s="284"/>
      <c r="AS1025" s="280"/>
      <c r="AT1025" s="280"/>
      <c r="AU1025" s="283">
        <v>101.619166666667</v>
      </c>
      <c r="AV1025" s="284">
        <v>14.628695652173899</v>
      </c>
      <c r="AW1025" s="284">
        <v>5.7265217391304404</v>
      </c>
      <c r="AX1025" s="284">
        <v>2.80913043478261</v>
      </c>
      <c r="AY1025" s="284">
        <v>44.021304347826103</v>
      </c>
      <c r="AZ1025" s="192"/>
      <c r="BA1025" s="182"/>
    </row>
    <row r="1026" spans="1:53" s="188" customFormat="1" x14ac:dyDescent="0.2">
      <c r="A1026" s="182"/>
      <c r="B1026" s="185" t="s">
        <v>407</v>
      </c>
      <c r="C1026" s="185"/>
      <c r="D1026" s="186" t="s">
        <v>155</v>
      </c>
      <c r="E1026" s="338">
        <v>227</v>
      </c>
      <c r="F1026" s="338">
        <v>101</v>
      </c>
      <c r="G1026" s="338">
        <v>74</v>
      </c>
      <c r="H1026" s="338">
        <v>53</v>
      </c>
      <c r="I1026" s="338">
        <v>69</v>
      </c>
      <c r="J1026" s="185"/>
      <c r="K1026" s="182"/>
      <c r="L1026" s="182"/>
      <c r="M1026" s="245">
        <v>41875.919999999998</v>
      </c>
      <c r="N1026" s="245">
        <v>11316.44</v>
      </c>
      <c r="O1026" s="245">
        <v>6626.16</v>
      </c>
      <c r="P1026" s="245">
        <v>6262.14</v>
      </c>
      <c r="Q1026" s="245">
        <v>17983.689999999999</v>
      </c>
      <c r="R1026" s="185"/>
      <c r="S1026" s="182"/>
      <c r="T1026" s="182"/>
      <c r="U1026" s="245">
        <v>170.92212244897999</v>
      </c>
      <c r="V1026" s="245">
        <v>47.548067226890701</v>
      </c>
      <c r="W1026" s="245">
        <v>28.076949152542401</v>
      </c>
      <c r="X1026" s="245">
        <v>26.422531645569599</v>
      </c>
      <c r="Y1026" s="245">
        <v>71.363849206349201</v>
      </c>
      <c r="Z1026" s="185"/>
      <c r="AA1026" s="182"/>
      <c r="AB1026" s="185" t="s">
        <v>497</v>
      </c>
      <c r="AC1026" s="185"/>
      <c r="AD1026" s="186" t="s">
        <v>145</v>
      </c>
      <c r="AE1026" s="354">
        <v>8</v>
      </c>
      <c r="AF1026" s="354">
        <v>3</v>
      </c>
      <c r="AG1026" s="354">
        <v>2</v>
      </c>
      <c r="AH1026" s="354">
        <v>2</v>
      </c>
      <c r="AI1026" s="354">
        <v>2</v>
      </c>
      <c r="AJ1026" s="187"/>
      <c r="AK1026" s="182"/>
      <c r="AL1026" s="182"/>
      <c r="AM1026" s="291">
        <v>999.92</v>
      </c>
      <c r="AN1026" s="291">
        <v>129.19999999999999</v>
      </c>
      <c r="AO1026" s="291">
        <v>76.61</v>
      </c>
      <c r="AP1026" s="291">
        <v>69.19</v>
      </c>
      <c r="AQ1026" s="291">
        <v>301.83</v>
      </c>
      <c r="AR1026" s="282"/>
      <c r="AS1026" s="280"/>
      <c r="AT1026" s="280"/>
      <c r="AU1026" s="282">
        <v>124.99</v>
      </c>
      <c r="AV1026" s="282">
        <v>16.149999999999999</v>
      </c>
      <c r="AW1026" s="282">
        <v>9.5762499999999999</v>
      </c>
      <c r="AX1026" s="282">
        <v>8.6487499999999997</v>
      </c>
      <c r="AY1026" s="282">
        <v>37.728749999999998</v>
      </c>
      <c r="AZ1026" s="187"/>
      <c r="BA1026" s="182"/>
    </row>
    <row r="1027" spans="1:53" s="188" customFormat="1" x14ac:dyDescent="0.2">
      <c r="A1027" s="182"/>
      <c r="B1027" s="185" t="s">
        <v>408</v>
      </c>
      <c r="C1027" s="185"/>
      <c r="D1027" s="186" t="s">
        <v>409</v>
      </c>
      <c r="E1027" s="338">
        <v>136</v>
      </c>
      <c r="F1027" s="338">
        <v>65</v>
      </c>
      <c r="G1027" s="338">
        <v>51</v>
      </c>
      <c r="H1027" s="338">
        <v>34</v>
      </c>
      <c r="I1027" s="338">
        <v>48</v>
      </c>
      <c r="J1027" s="185"/>
      <c r="K1027" s="182"/>
      <c r="L1027" s="182"/>
      <c r="M1027" s="245">
        <v>30040.77</v>
      </c>
      <c r="N1027" s="245">
        <v>7208.5</v>
      </c>
      <c r="O1027" s="245">
        <v>5577.39</v>
      </c>
      <c r="P1027" s="245">
        <v>4469.7299999999996</v>
      </c>
      <c r="Q1027" s="245">
        <v>19246.650000000001</v>
      </c>
      <c r="R1027" s="185"/>
      <c r="S1027" s="182"/>
      <c r="T1027" s="182"/>
      <c r="U1027" s="245">
        <v>201.61590604026901</v>
      </c>
      <c r="V1027" s="245">
        <v>48.706081081081102</v>
      </c>
      <c r="W1027" s="245">
        <v>37.182600000000001</v>
      </c>
      <c r="X1027" s="245">
        <v>30.825724137931001</v>
      </c>
      <c r="Y1027" s="245">
        <v>127.461258278146</v>
      </c>
      <c r="Z1027" s="185"/>
      <c r="AA1027" s="182"/>
      <c r="AB1027" s="185" t="s">
        <v>499</v>
      </c>
      <c r="AC1027" s="185"/>
      <c r="AD1027" s="186" t="s">
        <v>224</v>
      </c>
      <c r="AE1027" s="354">
        <v>12</v>
      </c>
      <c r="AF1027" s="354">
        <v>4</v>
      </c>
      <c r="AG1027" s="354">
        <v>2</v>
      </c>
      <c r="AH1027" s="354">
        <v>3</v>
      </c>
      <c r="AI1027" s="354">
        <v>2</v>
      </c>
      <c r="AJ1027" s="187"/>
      <c r="AK1027" s="182"/>
      <c r="AL1027" s="182"/>
      <c r="AM1027" s="291">
        <v>1470.11</v>
      </c>
      <c r="AN1027" s="291">
        <v>298.97000000000003</v>
      </c>
      <c r="AO1027" s="291">
        <v>43.02</v>
      </c>
      <c r="AP1027" s="291">
        <v>109.2</v>
      </c>
      <c r="AQ1027" s="291">
        <v>291.27</v>
      </c>
      <c r="AR1027" s="282"/>
      <c r="AS1027" s="280"/>
      <c r="AT1027" s="280"/>
      <c r="AU1027" s="282">
        <v>113.085384615385</v>
      </c>
      <c r="AV1027" s="282">
        <v>24.914166666666699</v>
      </c>
      <c r="AW1027" s="282">
        <v>3.585</v>
      </c>
      <c r="AX1027" s="282">
        <v>9.1</v>
      </c>
      <c r="AY1027" s="282">
        <v>29.126999999999999</v>
      </c>
      <c r="AZ1027" s="187"/>
      <c r="BA1027" s="182"/>
    </row>
    <row r="1028" spans="1:53" s="188" customFormat="1" x14ac:dyDescent="0.2">
      <c r="A1028" s="182"/>
      <c r="B1028" s="185" t="s">
        <v>411</v>
      </c>
      <c r="C1028" s="185"/>
      <c r="D1028" s="186" t="s">
        <v>93</v>
      </c>
      <c r="E1028" s="338">
        <v>206</v>
      </c>
      <c r="F1028" s="338">
        <v>101</v>
      </c>
      <c r="G1028" s="338">
        <v>64</v>
      </c>
      <c r="H1028" s="338">
        <v>48</v>
      </c>
      <c r="I1028" s="338">
        <v>60</v>
      </c>
      <c r="J1028" s="185"/>
      <c r="K1028" s="182"/>
      <c r="L1028" s="182"/>
      <c r="M1028" s="245">
        <v>37624.720000000001</v>
      </c>
      <c r="N1028" s="245">
        <v>13832.25</v>
      </c>
      <c r="O1028" s="245">
        <v>5805.53</v>
      </c>
      <c r="P1028" s="245">
        <v>6006.05</v>
      </c>
      <c r="Q1028" s="245">
        <v>22013.22</v>
      </c>
      <c r="R1028" s="185"/>
      <c r="S1028" s="182"/>
      <c r="T1028" s="182"/>
      <c r="U1028" s="245">
        <v>162.87757575757601</v>
      </c>
      <c r="V1028" s="245">
        <v>62.307432432432499</v>
      </c>
      <c r="W1028" s="245">
        <v>26.151036036036</v>
      </c>
      <c r="X1028" s="245">
        <v>27.805787037037</v>
      </c>
      <c r="Y1028" s="245">
        <v>96.974537444933901</v>
      </c>
      <c r="Z1028" s="185"/>
      <c r="AA1028" s="182"/>
      <c r="AB1028" s="185" t="s">
        <v>500</v>
      </c>
      <c r="AC1028" s="185"/>
      <c r="AD1028" s="186" t="s">
        <v>107</v>
      </c>
      <c r="AE1028" s="354">
        <v>127</v>
      </c>
      <c r="AF1028" s="354">
        <v>43</v>
      </c>
      <c r="AG1028" s="354">
        <v>15</v>
      </c>
      <c r="AH1028" s="354">
        <v>14</v>
      </c>
      <c r="AI1028" s="354">
        <v>14</v>
      </c>
      <c r="AJ1028" s="187"/>
      <c r="AK1028" s="182"/>
      <c r="AL1028" s="182"/>
      <c r="AM1028" s="291">
        <v>63413.42</v>
      </c>
      <c r="AN1028" s="291">
        <v>11373.01</v>
      </c>
      <c r="AO1028" s="291">
        <v>996.35</v>
      </c>
      <c r="AP1028" s="291">
        <v>1317.83</v>
      </c>
      <c r="AQ1028" s="291">
        <v>21105.02</v>
      </c>
      <c r="AR1028" s="282"/>
      <c r="AS1028" s="280"/>
      <c r="AT1028" s="280"/>
      <c r="AU1028" s="282">
        <v>491.57689922480603</v>
      </c>
      <c r="AV1028" s="282">
        <v>87.484692307692299</v>
      </c>
      <c r="AW1028" s="282">
        <v>7.6057251908396903</v>
      </c>
      <c r="AX1028" s="282">
        <v>10.2157364341085</v>
      </c>
      <c r="AY1028" s="282">
        <v>158.684360902256</v>
      </c>
      <c r="AZ1028" s="187"/>
      <c r="BA1028" s="182"/>
    </row>
    <row r="1029" spans="1:53" s="188" customFormat="1" x14ac:dyDescent="0.2">
      <c r="A1029" s="182"/>
      <c r="B1029" s="185" t="s">
        <v>412</v>
      </c>
      <c r="C1029" s="185"/>
      <c r="D1029" s="186" t="s">
        <v>63</v>
      </c>
      <c r="E1029" s="338">
        <v>4</v>
      </c>
      <c r="F1029" s="338">
        <v>2</v>
      </c>
      <c r="G1029" s="338">
        <v>2</v>
      </c>
      <c r="H1029" s="338"/>
      <c r="I1029" s="338"/>
      <c r="J1029" s="185"/>
      <c r="K1029" s="182"/>
      <c r="L1029" s="182"/>
      <c r="M1029" s="245">
        <v>655.24</v>
      </c>
      <c r="N1029" s="245">
        <v>629.24</v>
      </c>
      <c r="O1029" s="245">
        <v>334.54</v>
      </c>
      <c r="P1029" s="245">
        <v>0</v>
      </c>
      <c r="Q1029" s="245">
        <v>0</v>
      </c>
      <c r="R1029" s="185"/>
      <c r="S1029" s="182"/>
      <c r="T1029" s="182"/>
      <c r="U1029" s="245">
        <v>131.048</v>
      </c>
      <c r="V1029" s="245">
        <v>125.848</v>
      </c>
      <c r="W1029" s="245">
        <v>66.908000000000001</v>
      </c>
      <c r="X1029" s="245">
        <v>0</v>
      </c>
      <c r="Y1029" s="245">
        <v>0</v>
      </c>
      <c r="Z1029" s="185"/>
      <c r="AA1029" s="182"/>
      <c r="AB1029" s="185" t="s">
        <v>503</v>
      </c>
      <c r="AC1029" s="185"/>
      <c r="AD1029" s="186" t="s">
        <v>460</v>
      </c>
      <c r="AE1029" s="354">
        <v>10</v>
      </c>
      <c r="AF1029" s="354">
        <v>3</v>
      </c>
      <c r="AG1029" s="354">
        <v>1</v>
      </c>
      <c r="AH1029" s="354"/>
      <c r="AI1029" s="354"/>
      <c r="AJ1029" s="187"/>
      <c r="AK1029" s="182"/>
      <c r="AL1029" s="182"/>
      <c r="AM1029" s="291">
        <v>1142.8900000000001</v>
      </c>
      <c r="AN1029" s="291">
        <v>124.18</v>
      </c>
      <c r="AO1029" s="291">
        <v>21.76</v>
      </c>
      <c r="AP1029" s="291">
        <v>0</v>
      </c>
      <c r="AQ1029" s="291">
        <v>0</v>
      </c>
      <c r="AR1029" s="282"/>
      <c r="AS1029" s="280"/>
      <c r="AT1029" s="280"/>
      <c r="AU1029" s="282">
        <v>114.289</v>
      </c>
      <c r="AV1029" s="282">
        <v>12.417999999999999</v>
      </c>
      <c r="AW1029" s="282">
        <v>2.1760000000000002</v>
      </c>
      <c r="AX1029" s="282">
        <v>0</v>
      </c>
      <c r="AY1029" s="282">
        <v>0</v>
      </c>
      <c r="AZ1029" s="187"/>
      <c r="BA1029" s="182"/>
    </row>
    <row r="1030" spans="1:53" s="188" customFormat="1" x14ac:dyDescent="0.2">
      <c r="A1030" s="182"/>
      <c r="B1030" s="185" t="s">
        <v>412</v>
      </c>
      <c r="C1030" s="185"/>
      <c r="D1030" s="186" t="s">
        <v>65</v>
      </c>
      <c r="E1030" s="338">
        <v>1</v>
      </c>
      <c r="F1030" s="338"/>
      <c r="G1030" s="338"/>
      <c r="H1030" s="338"/>
      <c r="I1030" s="338"/>
      <c r="J1030" s="185"/>
      <c r="K1030" s="182"/>
      <c r="L1030" s="182"/>
      <c r="M1030" s="245">
        <v>287.55</v>
      </c>
      <c r="N1030" s="245">
        <v>0</v>
      </c>
      <c r="O1030" s="245">
        <v>0</v>
      </c>
      <c r="P1030" s="245">
        <v>0</v>
      </c>
      <c r="Q1030" s="245">
        <v>0</v>
      </c>
      <c r="R1030" s="185"/>
      <c r="S1030" s="182"/>
      <c r="T1030" s="182"/>
      <c r="U1030" s="245">
        <v>287.55</v>
      </c>
      <c r="V1030" s="245">
        <v>0</v>
      </c>
      <c r="W1030" s="245">
        <v>0</v>
      </c>
      <c r="X1030" s="245">
        <v>0</v>
      </c>
      <c r="Y1030" s="245">
        <v>0</v>
      </c>
      <c r="Z1030" s="185"/>
      <c r="AA1030" s="182"/>
      <c r="AB1030" s="185" t="s">
        <v>505</v>
      </c>
      <c r="AC1030" s="185"/>
      <c r="AD1030" s="186" t="s">
        <v>506</v>
      </c>
      <c r="AE1030" s="354">
        <v>4</v>
      </c>
      <c r="AF1030" s="354">
        <v>2</v>
      </c>
      <c r="AG1030" s="354">
        <v>2</v>
      </c>
      <c r="AH1030" s="354">
        <v>2</v>
      </c>
      <c r="AI1030" s="354">
        <v>1</v>
      </c>
      <c r="AJ1030" s="187"/>
      <c r="AK1030" s="182"/>
      <c r="AL1030" s="182"/>
      <c r="AM1030" s="291">
        <v>100.88</v>
      </c>
      <c r="AN1030" s="291">
        <v>30.06</v>
      </c>
      <c r="AO1030" s="291">
        <v>30.65</v>
      </c>
      <c r="AP1030" s="291">
        <v>14.62</v>
      </c>
      <c r="AQ1030" s="291">
        <v>226.43</v>
      </c>
      <c r="AR1030" s="282"/>
      <c r="AS1030" s="280"/>
      <c r="AT1030" s="280"/>
      <c r="AU1030" s="282">
        <v>25.22</v>
      </c>
      <c r="AV1030" s="282">
        <v>10.02</v>
      </c>
      <c r="AW1030" s="282">
        <v>7.6624999999999996</v>
      </c>
      <c r="AX1030" s="282">
        <v>3.6549999999999998</v>
      </c>
      <c r="AY1030" s="282">
        <v>56.607500000000002</v>
      </c>
      <c r="AZ1030" s="187"/>
      <c r="BA1030" s="182"/>
    </row>
    <row r="1031" spans="1:53" s="188" customFormat="1" x14ac:dyDescent="0.2">
      <c r="A1031" s="182"/>
      <c r="B1031" s="185" t="s">
        <v>413</v>
      </c>
      <c r="C1031" s="185"/>
      <c r="D1031" s="186" t="s">
        <v>414</v>
      </c>
      <c r="E1031" s="338">
        <v>151</v>
      </c>
      <c r="F1031" s="338">
        <v>75</v>
      </c>
      <c r="G1031" s="338">
        <v>16</v>
      </c>
      <c r="H1031" s="338">
        <v>35</v>
      </c>
      <c r="I1031" s="338">
        <v>55</v>
      </c>
      <c r="J1031" s="185"/>
      <c r="K1031" s="182"/>
      <c r="L1031" s="182"/>
      <c r="M1031" s="245">
        <v>23728.86</v>
      </c>
      <c r="N1031" s="245">
        <v>9023.43</v>
      </c>
      <c r="O1031" s="245">
        <v>1372.2</v>
      </c>
      <c r="P1031" s="245">
        <v>6022.72</v>
      </c>
      <c r="Q1031" s="245">
        <v>12958.14</v>
      </c>
      <c r="R1031" s="185"/>
      <c r="S1031" s="182"/>
      <c r="T1031" s="182"/>
      <c r="U1031" s="245">
        <v>140.40745562130201</v>
      </c>
      <c r="V1031" s="245">
        <v>55.358466257668702</v>
      </c>
      <c r="W1031" s="245">
        <v>8.6301886792452809</v>
      </c>
      <c r="X1031" s="245">
        <v>40.694054054054099</v>
      </c>
      <c r="Y1031" s="245">
        <v>76.224352941176505</v>
      </c>
      <c r="Z1031" s="185"/>
      <c r="AA1031" s="182"/>
      <c r="AB1031" s="185" t="s">
        <v>507</v>
      </c>
      <c r="AC1031" s="185"/>
      <c r="AD1031" s="186" t="s">
        <v>104</v>
      </c>
      <c r="AE1031" s="354">
        <v>14</v>
      </c>
      <c r="AF1031" s="354">
        <v>7</v>
      </c>
      <c r="AG1031" s="354">
        <v>3</v>
      </c>
      <c r="AH1031" s="354">
        <v>2</v>
      </c>
      <c r="AI1031" s="354">
        <v>2</v>
      </c>
      <c r="AJ1031" s="187"/>
      <c r="AK1031" s="182"/>
      <c r="AL1031" s="182"/>
      <c r="AM1031" s="291">
        <v>3828.57</v>
      </c>
      <c r="AN1031" s="291">
        <v>2563.67</v>
      </c>
      <c r="AO1031" s="291">
        <v>296.51</v>
      </c>
      <c r="AP1031" s="291">
        <v>211.13</v>
      </c>
      <c r="AQ1031" s="291">
        <v>509.34</v>
      </c>
      <c r="AR1031" s="282"/>
      <c r="AS1031" s="280"/>
      <c r="AT1031" s="280"/>
      <c r="AU1031" s="282">
        <v>273.469285714286</v>
      </c>
      <c r="AV1031" s="282">
        <v>197.20538461538499</v>
      </c>
      <c r="AW1031" s="282">
        <v>21.179285714285701</v>
      </c>
      <c r="AX1031" s="282">
        <v>16.2407692307692</v>
      </c>
      <c r="AY1031" s="282">
        <v>39.18</v>
      </c>
      <c r="AZ1031" s="187"/>
      <c r="BA1031" s="182"/>
    </row>
    <row r="1032" spans="1:53" s="188" customFormat="1" x14ac:dyDescent="0.2">
      <c r="A1032" s="182"/>
      <c r="B1032" s="185" t="s">
        <v>413</v>
      </c>
      <c r="C1032" s="185"/>
      <c r="D1032" s="186" t="s">
        <v>324</v>
      </c>
      <c r="E1032" s="338">
        <v>1</v>
      </c>
      <c r="F1032" s="338">
        <v>1</v>
      </c>
      <c r="G1032" s="338">
        <v>1</v>
      </c>
      <c r="H1032" s="338">
        <v>2</v>
      </c>
      <c r="I1032" s="338"/>
      <c r="J1032" s="185"/>
      <c r="K1032" s="182"/>
      <c r="L1032" s="182"/>
      <c r="M1032" s="245">
        <v>188.61</v>
      </c>
      <c r="N1032" s="245">
        <v>152.79</v>
      </c>
      <c r="O1032" s="245">
        <v>76.62</v>
      </c>
      <c r="P1032" s="245">
        <v>676.42</v>
      </c>
      <c r="Q1032" s="245"/>
      <c r="R1032" s="185"/>
      <c r="S1032" s="182"/>
      <c r="T1032" s="182"/>
      <c r="U1032" s="245">
        <v>188.61</v>
      </c>
      <c r="V1032" s="245">
        <v>152.79</v>
      </c>
      <c r="W1032" s="245">
        <v>76.62</v>
      </c>
      <c r="X1032" s="245">
        <v>338.21</v>
      </c>
      <c r="Y1032" s="245"/>
      <c r="Z1032" s="185"/>
      <c r="AA1032" s="182"/>
      <c r="AB1032" s="185" t="s">
        <v>509</v>
      </c>
      <c r="AC1032" s="185"/>
      <c r="AD1032" s="186" t="s">
        <v>73</v>
      </c>
      <c r="AE1032" s="354">
        <v>116</v>
      </c>
      <c r="AF1032" s="354">
        <v>41</v>
      </c>
      <c r="AG1032" s="354">
        <v>28</v>
      </c>
      <c r="AH1032" s="354">
        <v>19</v>
      </c>
      <c r="AI1032" s="354">
        <v>20</v>
      </c>
      <c r="AJ1032" s="187"/>
      <c r="AK1032" s="182"/>
      <c r="AL1032" s="182"/>
      <c r="AM1032" s="291">
        <v>81475.260000000097</v>
      </c>
      <c r="AN1032" s="291">
        <v>8187.14</v>
      </c>
      <c r="AO1032" s="291">
        <v>10327.67</v>
      </c>
      <c r="AP1032" s="291">
        <v>1791.91</v>
      </c>
      <c r="AQ1032" s="291">
        <v>6895.24</v>
      </c>
      <c r="AR1032" s="282"/>
      <c r="AS1032" s="280"/>
      <c r="AT1032" s="280"/>
      <c r="AU1032" s="282">
        <v>678.96050000000002</v>
      </c>
      <c r="AV1032" s="282">
        <v>71.817017543859606</v>
      </c>
      <c r="AW1032" s="282">
        <v>91.395309734513305</v>
      </c>
      <c r="AX1032" s="282">
        <v>16.143333333333299</v>
      </c>
      <c r="AY1032" s="282">
        <v>61.019823008849599</v>
      </c>
      <c r="AZ1032" s="187"/>
      <c r="BA1032" s="182"/>
    </row>
    <row r="1033" spans="1:53" s="188" customFormat="1" x14ac:dyDescent="0.2">
      <c r="A1033" s="182"/>
      <c r="B1033" s="185" t="s">
        <v>415</v>
      </c>
      <c r="C1033" s="185"/>
      <c r="D1033" s="186" t="s">
        <v>324</v>
      </c>
      <c r="E1033" s="338">
        <v>451</v>
      </c>
      <c r="F1033" s="338">
        <v>202</v>
      </c>
      <c r="G1033" s="338">
        <v>112</v>
      </c>
      <c r="H1033" s="338">
        <v>85</v>
      </c>
      <c r="I1033" s="338">
        <v>124</v>
      </c>
      <c r="J1033" s="185"/>
      <c r="K1033" s="182"/>
      <c r="L1033" s="182"/>
      <c r="M1033" s="245">
        <v>97393.590000000098</v>
      </c>
      <c r="N1033" s="245">
        <v>25429.66</v>
      </c>
      <c r="O1033" s="245">
        <v>9687.17</v>
      </c>
      <c r="P1033" s="245">
        <v>10977.63</v>
      </c>
      <c r="Q1033" s="245">
        <v>39678.15</v>
      </c>
      <c r="R1033" s="185"/>
      <c r="S1033" s="182"/>
      <c r="T1033" s="182"/>
      <c r="U1033" s="245">
        <v>200.811525773196</v>
      </c>
      <c r="V1033" s="245">
        <v>52.9784583333334</v>
      </c>
      <c r="W1033" s="245">
        <v>20.523665254237301</v>
      </c>
      <c r="X1033" s="245">
        <v>23.916405228758201</v>
      </c>
      <c r="Y1033" s="245">
        <v>78.883001988071598</v>
      </c>
      <c r="Z1033" s="185"/>
      <c r="AA1033" s="182"/>
      <c r="AB1033" s="185" t="s">
        <v>511</v>
      </c>
      <c r="AC1033" s="185"/>
      <c r="AD1033" s="186" t="s">
        <v>63</v>
      </c>
      <c r="AE1033" s="354">
        <v>4</v>
      </c>
      <c r="AF1033" s="354">
        <v>3</v>
      </c>
      <c r="AG1033" s="354">
        <v>2</v>
      </c>
      <c r="AH1033" s="354">
        <v>2</v>
      </c>
      <c r="AI1033" s="354"/>
      <c r="AJ1033" s="187"/>
      <c r="AK1033" s="182"/>
      <c r="AL1033" s="182"/>
      <c r="AM1033" s="291">
        <v>1769.68</v>
      </c>
      <c r="AN1033" s="291">
        <v>576.9</v>
      </c>
      <c r="AO1033" s="291">
        <v>456.59</v>
      </c>
      <c r="AP1033" s="291">
        <v>209.84</v>
      </c>
      <c r="AQ1033" s="291">
        <v>0</v>
      </c>
      <c r="AR1033" s="282"/>
      <c r="AS1033" s="280"/>
      <c r="AT1033" s="280"/>
      <c r="AU1033" s="282">
        <v>442.42</v>
      </c>
      <c r="AV1033" s="282">
        <v>144.22499999999999</v>
      </c>
      <c r="AW1033" s="282">
        <v>114.14749999999999</v>
      </c>
      <c r="AX1033" s="282">
        <v>52.46</v>
      </c>
      <c r="AY1033" s="282">
        <v>0</v>
      </c>
      <c r="AZ1033" s="187"/>
      <c r="BA1033" s="182"/>
    </row>
    <row r="1034" spans="1:53" s="188" customFormat="1" x14ac:dyDescent="0.2">
      <c r="A1034" s="182"/>
      <c r="B1034" s="185" t="s">
        <v>416</v>
      </c>
      <c r="C1034" s="185"/>
      <c r="D1034" s="186" t="s">
        <v>109</v>
      </c>
      <c r="E1034" s="338">
        <v>120</v>
      </c>
      <c r="F1034" s="338">
        <v>52</v>
      </c>
      <c r="G1034" s="338">
        <v>28</v>
      </c>
      <c r="H1034" s="338">
        <v>24</v>
      </c>
      <c r="I1034" s="338">
        <v>26</v>
      </c>
      <c r="J1034" s="185"/>
      <c r="K1034" s="182"/>
      <c r="L1034" s="182"/>
      <c r="M1034" s="245">
        <v>18161.84</v>
      </c>
      <c r="N1034" s="245">
        <v>3388.83</v>
      </c>
      <c r="O1034" s="245">
        <v>1677.4</v>
      </c>
      <c r="P1034" s="245">
        <v>1231.06</v>
      </c>
      <c r="Q1034" s="245">
        <v>4630.18</v>
      </c>
      <c r="R1034" s="185"/>
      <c r="S1034" s="182"/>
      <c r="T1034" s="182"/>
      <c r="U1034" s="245">
        <v>150.09785123966901</v>
      </c>
      <c r="V1034" s="245">
        <v>28.964358974359001</v>
      </c>
      <c r="W1034" s="245">
        <v>14.586086956521701</v>
      </c>
      <c r="X1034" s="245">
        <v>10.9916071428571</v>
      </c>
      <c r="Y1034" s="245">
        <v>38.5848333333333</v>
      </c>
      <c r="Z1034" s="185"/>
      <c r="AA1034" s="182"/>
      <c r="AB1034" s="185" t="s">
        <v>511</v>
      </c>
      <c r="AC1034" s="185"/>
      <c r="AD1034" s="186" t="s">
        <v>65</v>
      </c>
      <c r="AE1034" s="354">
        <v>15</v>
      </c>
      <c r="AF1034" s="354">
        <v>11</v>
      </c>
      <c r="AG1034" s="354">
        <v>6</v>
      </c>
      <c r="AH1034" s="354">
        <v>6</v>
      </c>
      <c r="AI1034" s="354">
        <v>5</v>
      </c>
      <c r="AJ1034" s="187"/>
      <c r="AK1034" s="182"/>
      <c r="AL1034" s="182"/>
      <c r="AM1034" s="291">
        <v>6210.66</v>
      </c>
      <c r="AN1034" s="291">
        <v>2460.2199999999998</v>
      </c>
      <c r="AO1034" s="291">
        <v>1139.46</v>
      </c>
      <c r="AP1034" s="291">
        <v>1112.6099999999999</v>
      </c>
      <c r="AQ1034" s="291">
        <v>2815.23</v>
      </c>
      <c r="AR1034" s="282"/>
      <c r="AS1034" s="280"/>
      <c r="AT1034" s="280"/>
      <c r="AU1034" s="282">
        <v>388.16624999999999</v>
      </c>
      <c r="AV1034" s="282">
        <v>144.71882352941199</v>
      </c>
      <c r="AW1034" s="282">
        <v>67.027058823529401</v>
      </c>
      <c r="AX1034" s="282">
        <v>65.447647058823506</v>
      </c>
      <c r="AY1034" s="282">
        <v>165.601764705882</v>
      </c>
      <c r="AZ1034" s="187"/>
      <c r="BA1034" s="182"/>
    </row>
    <row r="1035" spans="1:53" s="188" customFormat="1" ht="13.5" thickBot="1" x14ac:dyDescent="0.25">
      <c r="A1035" s="182"/>
      <c r="B1035" s="189" t="s">
        <v>677</v>
      </c>
      <c r="C1035" s="189"/>
      <c r="D1035" s="190" t="s">
        <v>109</v>
      </c>
      <c r="E1035" s="339">
        <v>9</v>
      </c>
      <c r="F1035" s="339">
        <v>7</v>
      </c>
      <c r="G1035" s="339">
        <v>7</v>
      </c>
      <c r="H1035" s="339">
        <v>11</v>
      </c>
      <c r="I1035" s="339">
        <v>14</v>
      </c>
      <c r="J1035" s="189"/>
      <c r="K1035" s="182"/>
      <c r="L1035" s="182"/>
      <c r="M1035" s="348">
        <v>775.51</v>
      </c>
      <c r="N1035" s="245">
        <v>495.68</v>
      </c>
      <c r="O1035" s="245">
        <v>401</v>
      </c>
      <c r="P1035" s="245">
        <v>1219.1600000000001</v>
      </c>
      <c r="Q1035" s="245">
        <v>7978.17</v>
      </c>
      <c r="R1035" s="185"/>
      <c r="S1035" s="182"/>
      <c r="T1035" s="182"/>
      <c r="U1035" s="273">
        <v>86.1677777777778</v>
      </c>
      <c r="V1035" s="273">
        <v>41.3066666666667</v>
      </c>
      <c r="W1035" s="273">
        <v>28.6428571428571</v>
      </c>
      <c r="X1035" s="273">
        <v>81.277333333333303</v>
      </c>
      <c r="Y1035" s="273">
        <v>443.23166666666702</v>
      </c>
      <c r="Z1035" s="191"/>
      <c r="AA1035" s="182"/>
      <c r="AB1035" s="189" t="s">
        <v>512</v>
      </c>
      <c r="AC1035" s="189"/>
      <c r="AD1035" s="190" t="s">
        <v>333</v>
      </c>
      <c r="AE1035" s="355">
        <v>12</v>
      </c>
      <c r="AF1035" s="355">
        <v>4</v>
      </c>
      <c r="AG1035" s="355">
        <v>2</v>
      </c>
      <c r="AH1035" s="355">
        <v>2</v>
      </c>
      <c r="AI1035" s="355">
        <v>1</v>
      </c>
      <c r="AJ1035" s="192"/>
      <c r="AK1035" s="182"/>
      <c r="AL1035" s="182"/>
      <c r="AM1035" s="292">
        <v>1052.8</v>
      </c>
      <c r="AN1035" s="293">
        <v>179.05</v>
      </c>
      <c r="AO1035" s="293">
        <v>92.53</v>
      </c>
      <c r="AP1035" s="293">
        <v>50.75</v>
      </c>
      <c r="AQ1035" s="293">
        <v>212.69</v>
      </c>
      <c r="AR1035" s="284"/>
      <c r="AS1035" s="280"/>
      <c r="AT1035" s="280"/>
      <c r="AU1035" s="283">
        <v>87.733333333333306</v>
      </c>
      <c r="AV1035" s="284">
        <v>16.277272727272699</v>
      </c>
      <c r="AW1035" s="284">
        <v>8.4118181818181803</v>
      </c>
      <c r="AX1035" s="284">
        <v>7.25</v>
      </c>
      <c r="AY1035" s="284">
        <v>35.448333333333302</v>
      </c>
      <c r="AZ1035" s="192"/>
      <c r="BA1035" s="182"/>
    </row>
    <row r="1036" spans="1:53" s="188" customFormat="1" x14ac:dyDescent="0.2">
      <c r="A1036" s="182"/>
      <c r="B1036" s="185" t="s">
        <v>417</v>
      </c>
      <c r="C1036" s="185"/>
      <c r="D1036" s="186" t="s">
        <v>79</v>
      </c>
      <c r="E1036" s="338">
        <v>38</v>
      </c>
      <c r="F1036" s="338">
        <v>18</v>
      </c>
      <c r="G1036" s="338">
        <v>11</v>
      </c>
      <c r="H1036" s="338">
        <v>8</v>
      </c>
      <c r="I1036" s="338">
        <v>9</v>
      </c>
      <c r="J1036" s="185"/>
      <c r="K1036" s="182"/>
      <c r="L1036" s="182"/>
      <c r="M1036" s="245">
        <v>8963.9699999999993</v>
      </c>
      <c r="N1036" s="245">
        <v>2593.98</v>
      </c>
      <c r="O1036" s="245">
        <v>15918.65</v>
      </c>
      <c r="P1036" s="245">
        <v>1104.74</v>
      </c>
      <c r="Q1036" s="245">
        <v>2469.2800000000002</v>
      </c>
      <c r="R1036" s="185"/>
      <c r="S1036" s="182"/>
      <c r="T1036" s="182"/>
      <c r="U1036" s="245">
        <v>199.19933333333299</v>
      </c>
      <c r="V1036" s="245">
        <v>58.954090909090901</v>
      </c>
      <c r="W1036" s="245">
        <v>346.05760869565199</v>
      </c>
      <c r="X1036" s="245">
        <v>24.549777777777798</v>
      </c>
      <c r="Y1036" s="245">
        <v>53.68</v>
      </c>
      <c r="Z1036" s="185"/>
      <c r="AA1036" s="182"/>
      <c r="AB1036" s="185" t="s">
        <v>513</v>
      </c>
      <c r="AC1036" s="185"/>
      <c r="AD1036" s="186" t="s">
        <v>369</v>
      </c>
      <c r="AE1036" s="354">
        <v>25</v>
      </c>
      <c r="AF1036" s="354">
        <v>23</v>
      </c>
      <c r="AG1036" s="354">
        <v>4</v>
      </c>
      <c r="AH1036" s="354">
        <v>9</v>
      </c>
      <c r="AI1036" s="354">
        <v>9</v>
      </c>
      <c r="AJ1036" s="187"/>
      <c r="AK1036" s="182"/>
      <c r="AL1036" s="182"/>
      <c r="AM1036" s="291">
        <v>5322.94</v>
      </c>
      <c r="AN1036" s="291">
        <v>3805.07</v>
      </c>
      <c r="AO1036" s="291">
        <v>548.80999999999995</v>
      </c>
      <c r="AP1036" s="291">
        <v>737.88</v>
      </c>
      <c r="AQ1036" s="291">
        <v>3381.22</v>
      </c>
      <c r="AR1036" s="282"/>
      <c r="AS1036" s="280"/>
      <c r="AT1036" s="280"/>
      <c r="AU1036" s="282">
        <v>212.91759999999999</v>
      </c>
      <c r="AV1036" s="282">
        <v>105.696388888889</v>
      </c>
      <c r="AW1036" s="282">
        <v>18.924482758620702</v>
      </c>
      <c r="AX1036" s="282">
        <v>23.05875</v>
      </c>
      <c r="AY1036" s="282">
        <v>96.606285714285704</v>
      </c>
      <c r="AZ1036" s="187"/>
      <c r="BA1036" s="182"/>
    </row>
    <row r="1037" spans="1:53" s="188" customFormat="1" x14ac:dyDescent="0.2">
      <c r="A1037" s="182"/>
      <c r="B1037" s="185" t="s">
        <v>419</v>
      </c>
      <c r="C1037" s="185"/>
      <c r="D1037" s="186" t="s">
        <v>86</v>
      </c>
      <c r="E1037" s="338">
        <v>1</v>
      </c>
      <c r="F1037" s="338">
        <v>1</v>
      </c>
      <c r="G1037" s="338"/>
      <c r="H1037" s="338"/>
      <c r="I1037" s="338"/>
      <c r="J1037" s="185"/>
      <c r="K1037" s="182"/>
      <c r="L1037" s="182"/>
      <c r="M1037" s="245">
        <v>392.54</v>
      </c>
      <c r="N1037" s="245">
        <v>105.09</v>
      </c>
      <c r="O1037" s="245">
        <v>0</v>
      </c>
      <c r="P1037" s="245">
        <v>0</v>
      </c>
      <c r="Q1037" s="245">
        <v>0</v>
      </c>
      <c r="R1037" s="185"/>
      <c r="S1037" s="182"/>
      <c r="T1037" s="182"/>
      <c r="U1037" s="245">
        <v>392.54</v>
      </c>
      <c r="V1037" s="245">
        <v>105.09</v>
      </c>
      <c r="W1037" s="245">
        <v>0</v>
      </c>
      <c r="X1037" s="245">
        <v>0</v>
      </c>
      <c r="Y1037" s="245">
        <v>0</v>
      </c>
      <c r="Z1037" s="185"/>
      <c r="AA1037" s="182"/>
      <c r="AB1037" s="185" t="s">
        <v>515</v>
      </c>
      <c r="AC1037" s="185"/>
      <c r="AD1037" s="186" t="s">
        <v>516</v>
      </c>
      <c r="AE1037" s="354">
        <v>8</v>
      </c>
      <c r="AF1037" s="354">
        <v>3</v>
      </c>
      <c r="AG1037" s="354">
        <v>2</v>
      </c>
      <c r="AH1037" s="354">
        <v>3</v>
      </c>
      <c r="AI1037" s="354">
        <v>2</v>
      </c>
      <c r="AJ1037" s="187"/>
      <c r="AK1037" s="182"/>
      <c r="AL1037" s="182"/>
      <c r="AM1037" s="291">
        <v>330.83</v>
      </c>
      <c r="AN1037" s="291">
        <v>130.65</v>
      </c>
      <c r="AO1037" s="291">
        <v>19.920000000000002</v>
      </c>
      <c r="AP1037" s="291">
        <v>65.2</v>
      </c>
      <c r="AQ1037" s="291">
        <v>101.67</v>
      </c>
      <c r="AR1037" s="282"/>
      <c r="AS1037" s="280"/>
      <c r="AT1037" s="280"/>
      <c r="AU1037" s="282">
        <v>41.353749999999998</v>
      </c>
      <c r="AV1037" s="282">
        <v>18.6642857142857</v>
      </c>
      <c r="AW1037" s="282">
        <v>2.8457142857142901</v>
      </c>
      <c r="AX1037" s="282">
        <v>8.15</v>
      </c>
      <c r="AY1037" s="282">
        <v>12.70875</v>
      </c>
      <c r="AZ1037" s="187"/>
      <c r="BA1037" s="182"/>
    </row>
    <row r="1038" spans="1:53" s="188" customFormat="1" x14ac:dyDescent="0.2">
      <c r="A1038" s="182"/>
      <c r="B1038" s="185" t="s">
        <v>419</v>
      </c>
      <c r="C1038" s="185"/>
      <c r="D1038" s="186" t="s">
        <v>110</v>
      </c>
      <c r="E1038" s="338">
        <v>194</v>
      </c>
      <c r="F1038" s="338">
        <v>74</v>
      </c>
      <c r="G1038" s="338">
        <v>46</v>
      </c>
      <c r="H1038" s="338">
        <v>33</v>
      </c>
      <c r="I1038" s="338">
        <v>36</v>
      </c>
      <c r="J1038" s="185"/>
      <c r="K1038" s="182"/>
      <c r="L1038" s="182"/>
      <c r="M1038" s="245">
        <v>34349.620000000003</v>
      </c>
      <c r="N1038" s="245">
        <v>7096.05</v>
      </c>
      <c r="O1038" s="245">
        <v>3969.9</v>
      </c>
      <c r="P1038" s="245">
        <v>2885.87</v>
      </c>
      <c r="Q1038" s="245">
        <v>7890.11</v>
      </c>
      <c r="R1038" s="185"/>
      <c r="S1038" s="182"/>
      <c r="T1038" s="182"/>
      <c r="U1038" s="245">
        <v>166.74572815534</v>
      </c>
      <c r="V1038" s="245">
        <v>35.303731343283602</v>
      </c>
      <c r="W1038" s="245">
        <v>19.460294117647098</v>
      </c>
      <c r="X1038" s="245">
        <v>14.286485148514901</v>
      </c>
      <c r="Y1038" s="245">
        <v>38.677009803921599</v>
      </c>
      <c r="Z1038" s="185"/>
      <c r="AA1038" s="182"/>
      <c r="AB1038" s="185" t="s">
        <v>520</v>
      </c>
      <c r="AC1038" s="185"/>
      <c r="AD1038" s="186" t="s">
        <v>225</v>
      </c>
      <c r="AE1038" s="354">
        <v>5</v>
      </c>
      <c r="AF1038" s="354">
        <v>4</v>
      </c>
      <c r="AG1038" s="354">
        <v>1</v>
      </c>
      <c r="AH1038" s="354">
        <v>1</v>
      </c>
      <c r="AI1038" s="354">
        <v>1</v>
      </c>
      <c r="AJ1038" s="187"/>
      <c r="AK1038" s="182"/>
      <c r="AL1038" s="182"/>
      <c r="AM1038" s="291">
        <v>369.88</v>
      </c>
      <c r="AN1038" s="291">
        <v>144.68</v>
      </c>
      <c r="AO1038" s="291">
        <v>21.63</v>
      </c>
      <c r="AP1038" s="291">
        <v>19.37</v>
      </c>
      <c r="AQ1038" s="291">
        <v>298.02</v>
      </c>
      <c r="AR1038" s="282"/>
      <c r="AS1038" s="280"/>
      <c r="AT1038" s="280"/>
      <c r="AU1038" s="282">
        <v>61.646666666666697</v>
      </c>
      <c r="AV1038" s="282">
        <v>24.113333333333301</v>
      </c>
      <c r="AW1038" s="282">
        <v>5.4074999999999998</v>
      </c>
      <c r="AX1038" s="282">
        <v>4.8425000000000002</v>
      </c>
      <c r="AY1038" s="282">
        <v>74.504999999999995</v>
      </c>
      <c r="AZ1038" s="187"/>
      <c r="BA1038" s="182"/>
    </row>
    <row r="1039" spans="1:53" s="188" customFormat="1" x14ac:dyDescent="0.2">
      <c r="A1039" s="182"/>
      <c r="B1039" s="185" t="s">
        <v>419</v>
      </c>
      <c r="C1039" s="185"/>
      <c r="D1039" s="186" t="s">
        <v>369</v>
      </c>
      <c r="E1039" s="338">
        <v>1</v>
      </c>
      <c r="F1039" s="338">
        <v>1</v>
      </c>
      <c r="G1039" s="338">
        <v>1</v>
      </c>
      <c r="H1039" s="338">
        <v>1</v>
      </c>
      <c r="I1039" s="338"/>
      <c r="J1039" s="185"/>
      <c r="K1039" s="182"/>
      <c r="L1039" s="182"/>
      <c r="M1039" s="245">
        <v>433.35</v>
      </c>
      <c r="N1039" s="245">
        <v>233.04</v>
      </c>
      <c r="O1039" s="245">
        <v>233.38</v>
      </c>
      <c r="P1039" s="245">
        <v>244.18</v>
      </c>
      <c r="Q1039" s="245">
        <v>0</v>
      </c>
      <c r="R1039" s="185"/>
      <c r="S1039" s="182"/>
      <c r="T1039" s="182"/>
      <c r="U1039" s="245">
        <v>433.35</v>
      </c>
      <c r="V1039" s="245">
        <v>233.04</v>
      </c>
      <c r="W1039" s="245">
        <v>233.38</v>
      </c>
      <c r="X1039" s="245">
        <v>244.18</v>
      </c>
      <c r="Y1039" s="245">
        <v>0</v>
      </c>
      <c r="Z1039" s="185"/>
      <c r="AA1039" s="182"/>
      <c r="AB1039" s="185" t="s">
        <v>688</v>
      </c>
      <c r="AC1039" s="185"/>
      <c r="AD1039" s="186" t="s">
        <v>88</v>
      </c>
      <c r="AE1039" s="354">
        <v>3</v>
      </c>
      <c r="AF1039" s="354">
        <v>2</v>
      </c>
      <c r="AG1039" s="354"/>
      <c r="AH1039" s="354"/>
      <c r="AI1039" s="354"/>
      <c r="AJ1039" s="187"/>
      <c r="AK1039" s="182"/>
      <c r="AL1039" s="182"/>
      <c r="AM1039" s="291">
        <v>816.52</v>
      </c>
      <c r="AN1039" s="291">
        <v>36.65</v>
      </c>
      <c r="AO1039" s="291">
        <v>0</v>
      </c>
      <c r="AP1039" s="291">
        <v>0</v>
      </c>
      <c r="AQ1039" s="291">
        <v>0</v>
      </c>
      <c r="AR1039" s="282"/>
      <c r="AS1039" s="280"/>
      <c r="AT1039" s="280"/>
      <c r="AU1039" s="282">
        <v>272.17333333333301</v>
      </c>
      <c r="AV1039" s="282">
        <v>12.216666666666701</v>
      </c>
      <c r="AW1039" s="282">
        <v>0</v>
      </c>
      <c r="AX1039" s="282">
        <v>0</v>
      </c>
      <c r="AY1039" s="282">
        <v>0</v>
      </c>
      <c r="AZ1039" s="187"/>
      <c r="BA1039" s="182"/>
    </row>
    <row r="1040" spans="1:53" s="188" customFormat="1" x14ac:dyDescent="0.2">
      <c r="A1040" s="182"/>
      <c r="B1040" s="185" t="s">
        <v>420</v>
      </c>
      <c r="C1040" s="185"/>
      <c r="D1040" s="186" t="s">
        <v>287</v>
      </c>
      <c r="E1040" s="338">
        <v>405</v>
      </c>
      <c r="F1040" s="338">
        <v>201</v>
      </c>
      <c r="G1040" s="338">
        <v>97</v>
      </c>
      <c r="H1040" s="338">
        <v>83</v>
      </c>
      <c r="I1040" s="338">
        <v>134</v>
      </c>
      <c r="J1040" s="185"/>
      <c r="K1040" s="182"/>
      <c r="L1040" s="182"/>
      <c r="M1040" s="245">
        <v>73455.98</v>
      </c>
      <c r="N1040" s="245">
        <v>28504.9</v>
      </c>
      <c r="O1040" s="245">
        <v>13277.03</v>
      </c>
      <c r="P1040" s="245">
        <v>9957.33</v>
      </c>
      <c r="Q1040" s="245">
        <v>35886.69</v>
      </c>
      <c r="R1040" s="185"/>
      <c r="S1040" s="182"/>
      <c r="T1040" s="182"/>
      <c r="U1040" s="245">
        <v>162.51323008849599</v>
      </c>
      <c r="V1040" s="245">
        <v>67.707600950118803</v>
      </c>
      <c r="W1040" s="245">
        <v>30.876813953488401</v>
      </c>
      <c r="X1040" s="245">
        <v>23.374014084506999</v>
      </c>
      <c r="Y1040" s="245">
        <v>79.045572687224706</v>
      </c>
      <c r="Z1040" s="185"/>
      <c r="AA1040" s="182"/>
      <c r="AB1040" s="185" t="s">
        <v>523</v>
      </c>
      <c r="AC1040" s="185"/>
      <c r="AD1040" s="186" t="s">
        <v>86</v>
      </c>
      <c r="AE1040" s="354">
        <v>1</v>
      </c>
      <c r="AF1040" s="354">
        <v>1</v>
      </c>
      <c r="AG1040" s="354"/>
      <c r="AH1040" s="354"/>
      <c r="AI1040" s="354">
        <v>1</v>
      </c>
      <c r="AJ1040" s="187"/>
      <c r="AK1040" s="182"/>
      <c r="AL1040" s="182"/>
      <c r="AM1040" s="291">
        <v>2276.44</v>
      </c>
      <c r="AN1040" s="291">
        <v>1170.75</v>
      </c>
      <c r="AO1040" s="291">
        <v>0</v>
      </c>
      <c r="AP1040" s="291">
        <v>0</v>
      </c>
      <c r="AQ1040" s="291">
        <v>1067.93</v>
      </c>
      <c r="AR1040" s="282"/>
      <c r="AS1040" s="280"/>
      <c r="AT1040" s="280"/>
      <c r="AU1040" s="282">
        <v>2276.44</v>
      </c>
      <c r="AV1040" s="282">
        <v>1170.75</v>
      </c>
      <c r="AW1040" s="282">
        <v>0</v>
      </c>
      <c r="AX1040" s="282">
        <v>0</v>
      </c>
      <c r="AY1040" s="282">
        <v>533.96500000000003</v>
      </c>
      <c r="AZ1040" s="187"/>
      <c r="BA1040" s="182"/>
    </row>
    <row r="1041" spans="1:53" s="188" customFormat="1" x14ac:dyDescent="0.2">
      <c r="A1041" s="182"/>
      <c r="B1041" s="185" t="s">
        <v>421</v>
      </c>
      <c r="C1041" s="185"/>
      <c r="D1041" s="186" t="s">
        <v>295</v>
      </c>
      <c r="E1041" s="338">
        <v>76</v>
      </c>
      <c r="F1041" s="338">
        <v>42</v>
      </c>
      <c r="G1041" s="338">
        <v>16</v>
      </c>
      <c r="H1041" s="338">
        <v>18</v>
      </c>
      <c r="I1041" s="338">
        <v>33</v>
      </c>
      <c r="J1041" s="185"/>
      <c r="K1041" s="182"/>
      <c r="L1041" s="182"/>
      <c r="M1041" s="245">
        <v>13980.58</v>
      </c>
      <c r="N1041" s="245">
        <v>5225.0200000000004</v>
      </c>
      <c r="O1041" s="245">
        <v>3491.89</v>
      </c>
      <c r="P1041" s="245">
        <v>1939.04</v>
      </c>
      <c r="Q1041" s="245">
        <v>17210.8</v>
      </c>
      <c r="R1041" s="185"/>
      <c r="S1041" s="182"/>
      <c r="T1041" s="182"/>
      <c r="U1041" s="245">
        <v>179.23820512820501</v>
      </c>
      <c r="V1041" s="245">
        <v>55.000210526315797</v>
      </c>
      <c r="W1041" s="245">
        <v>37.547204301075297</v>
      </c>
      <c r="X1041" s="245">
        <v>21.076521739130399</v>
      </c>
      <c r="Y1041" s="245">
        <v>170.40396039603999</v>
      </c>
      <c r="Z1041" s="185"/>
      <c r="AA1041" s="182"/>
      <c r="AB1041" s="185" t="s">
        <v>525</v>
      </c>
      <c r="AC1041" s="185"/>
      <c r="AD1041" s="186" t="s">
        <v>77</v>
      </c>
      <c r="AE1041" s="354">
        <v>5</v>
      </c>
      <c r="AF1041" s="354">
        <v>3</v>
      </c>
      <c r="AG1041" s="354">
        <v>2</v>
      </c>
      <c r="AH1041" s="354">
        <v>3</v>
      </c>
      <c r="AI1041" s="354">
        <v>2</v>
      </c>
      <c r="AJ1041" s="187"/>
      <c r="AK1041" s="182"/>
      <c r="AL1041" s="182"/>
      <c r="AM1041" s="291">
        <v>230.26</v>
      </c>
      <c r="AN1041" s="291">
        <v>213.6</v>
      </c>
      <c r="AO1041" s="291">
        <v>118.2</v>
      </c>
      <c r="AP1041" s="291">
        <v>153.81</v>
      </c>
      <c r="AQ1041" s="291">
        <v>16.47</v>
      </c>
      <c r="AR1041" s="282"/>
      <c r="AS1041" s="280"/>
      <c r="AT1041" s="280"/>
      <c r="AU1041" s="282">
        <v>46.052</v>
      </c>
      <c r="AV1041" s="282">
        <v>53.4</v>
      </c>
      <c r="AW1041" s="282">
        <v>23.64</v>
      </c>
      <c r="AX1041" s="282">
        <v>30.762</v>
      </c>
      <c r="AY1041" s="282">
        <v>3.294</v>
      </c>
      <c r="AZ1041" s="187"/>
      <c r="BA1041" s="182"/>
    </row>
    <row r="1042" spans="1:53" s="188" customFormat="1" x14ac:dyDescent="0.2">
      <c r="A1042" s="182"/>
      <c r="B1042" s="185" t="s">
        <v>422</v>
      </c>
      <c r="C1042" s="185"/>
      <c r="D1042" s="186" t="s">
        <v>410</v>
      </c>
      <c r="E1042" s="338">
        <v>158</v>
      </c>
      <c r="F1042" s="338">
        <v>90</v>
      </c>
      <c r="G1042" s="338">
        <v>53</v>
      </c>
      <c r="H1042" s="338">
        <v>40</v>
      </c>
      <c r="I1042" s="338">
        <v>47</v>
      </c>
      <c r="J1042" s="185"/>
      <c r="K1042" s="182"/>
      <c r="L1042" s="182"/>
      <c r="M1042" s="245">
        <v>29536.12</v>
      </c>
      <c r="N1042" s="245">
        <v>10649</v>
      </c>
      <c r="O1042" s="245">
        <v>4920.54</v>
      </c>
      <c r="P1042" s="245">
        <v>4051.99</v>
      </c>
      <c r="Q1042" s="245">
        <v>19711.84</v>
      </c>
      <c r="R1042" s="185"/>
      <c r="S1042" s="182"/>
      <c r="T1042" s="182"/>
      <c r="U1042" s="245">
        <v>168.77782857142901</v>
      </c>
      <c r="V1042" s="245">
        <v>62.274853801169598</v>
      </c>
      <c r="W1042" s="245">
        <v>29.115621301775199</v>
      </c>
      <c r="X1042" s="245">
        <v>24.263413173652701</v>
      </c>
      <c r="Y1042" s="245">
        <v>113.941271676301</v>
      </c>
      <c r="Z1042" s="185"/>
      <c r="AA1042" s="182"/>
      <c r="AB1042" s="185" t="s">
        <v>526</v>
      </c>
      <c r="AC1042" s="185"/>
      <c r="AD1042" s="186" t="s">
        <v>527</v>
      </c>
      <c r="AE1042" s="354">
        <v>13</v>
      </c>
      <c r="AF1042" s="354">
        <v>11</v>
      </c>
      <c r="AG1042" s="354"/>
      <c r="AH1042" s="354">
        <v>10</v>
      </c>
      <c r="AI1042" s="354">
        <v>11</v>
      </c>
      <c r="AJ1042" s="187"/>
      <c r="AK1042" s="182"/>
      <c r="AL1042" s="182"/>
      <c r="AM1042" s="291">
        <v>3283.01</v>
      </c>
      <c r="AN1042" s="291">
        <v>964.57</v>
      </c>
      <c r="AO1042" s="291">
        <v>-13.62</v>
      </c>
      <c r="AP1042" s="291">
        <v>940.1</v>
      </c>
      <c r="AQ1042" s="291">
        <v>6529.92</v>
      </c>
      <c r="AR1042" s="282"/>
      <c r="AS1042" s="280"/>
      <c r="AT1042" s="280"/>
      <c r="AU1042" s="282">
        <v>252.53923076923101</v>
      </c>
      <c r="AV1042" s="282">
        <v>56.739411764705899</v>
      </c>
      <c r="AW1042" s="282">
        <v>-1.0476923076923099</v>
      </c>
      <c r="AX1042" s="282">
        <v>55.3</v>
      </c>
      <c r="AY1042" s="282">
        <v>362.77333333333303</v>
      </c>
      <c r="AZ1042" s="187"/>
      <c r="BA1042" s="182"/>
    </row>
    <row r="1043" spans="1:53" s="188" customFormat="1" x14ac:dyDescent="0.2">
      <c r="A1043" s="182"/>
      <c r="B1043" s="185" t="s">
        <v>424</v>
      </c>
      <c r="C1043" s="185"/>
      <c r="D1043" s="186" t="s">
        <v>425</v>
      </c>
      <c r="E1043" s="338">
        <v>72</v>
      </c>
      <c r="F1043" s="338">
        <v>35</v>
      </c>
      <c r="G1043" s="338">
        <v>22</v>
      </c>
      <c r="H1043" s="338">
        <v>16</v>
      </c>
      <c r="I1043" s="338">
        <v>20</v>
      </c>
      <c r="J1043" s="185"/>
      <c r="K1043" s="182"/>
      <c r="L1043" s="182"/>
      <c r="M1043" s="245">
        <v>14867.19</v>
      </c>
      <c r="N1043" s="245">
        <v>4663.76</v>
      </c>
      <c r="O1043" s="245">
        <v>2703.99</v>
      </c>
      <c r="P1043" s="245">
        <v>1930.22</v>
      </c>
      <c r="Q1043" s="245">
        <v>7899.21</v>
      </c>
      <c r="R1043" s="185"/>
      <c r="S1043" s="182"/>
      <c r="T1043" s="182"/>
      <c r="U1043" s="245">
        <v>183.54555555555601</v>
      </c>
      <c r="V1043" s="245">
        <v>61.365263157894802</v>
      </c>
      <c r="W1043" s="245">
        <v>33.799875</v>
      </c>
      <c r="X1043" s="245">
        <v>24.7464102564103</v>
      </c>
      <c r="Y1043" s="245">
        <v>95.171204819277094</v>
      </c>
      <c r="Z1043" s="185"/>
      <c r="AA1043" s="182"/>
      <c r="AB1043" s="185" t="s">
        <v>529</v>
      </c>
      <c r="AC1043" s="185"/>
      <c r="AD1043" s="186" t="s">
        <v>501</v>
      </c>
      <c r="AE1043" s="354">
        <v>35</v>
      </c>
      <c r="AF1043" s="354">
        <v>17</v>
      </c>
      <c r="AG1043" s="354">
        <v>13</v>
      </c>
      <c r="AH1043" s="354">
        <v>8</v>
      </c>
      <c r="AI1043" s="354">
        <v>5</v>
      </c>
      <c r="AJ1043" s="187"/>
      <c r="AK1043" s="182"/>
      <c r="AL1043" s="182"/>
      <c r="AM1043" s="291">
        <v>12748.94</v>
      </c>
      <c r="AN1043" s="291">
        <v>2455.9</v>
      </c>
      <c r="AO1043" s="291">
        <v>1501</v>
      </c>
      <c r="AP1043" s="291">
        <v>1965.12</v>
      </c>
      <c r="AQ1043" s="291">
        <v>1419.6</v>
      </c>
      <c r="AR1043" s="282"/>
      <c r="AS1043" s="280"/>
      <c r="AT1043" s="280"/>
      <c r="AU1043" s="282">
        <v>354.13722222222202</v>
      </c>
      <c r="AV1043" s="282">
        <v>66.375675675675694</v>
      </c>
      <c r="AW1043" s="282">
        <v>40.5675675675676</v>
      </c>
      <c r="AX1043" s="282">
        <v>53.111351351351303</v>
      </c>
      <c r="AY1043" s="282">
        <v>38.367567567567598</v>
      </c>
      <c r="AZ1043" s="187"/>
      <c r="BA1043" s="182"/>
    </row>
    <row r="1044" spans="1:53" s="188" customFormat="1" x14ac:dyDescent="0.2">
      <c r="A1044" s="182"/>
      <c r="B1044" s="185" t="s">
        <v>426</v>
      </c>
      <c r="C1044" s="185"/>
      <c r="D1044" s="186" t="s">
        <v>104</v>
      </c>
      <c r="E1044" s="338">
        <v>3</v>
      </c>
      <c r="F1044" s="338">
        <v>3</v>
      </c>
      <c r="G1044" s="338">
        <v>2</v>
      </c>
      <c r="H1044" s="338">
        <v>1</v>
      </c>
      <c r="I1044" s="338">
        <v>1</v>
      </c>
      <c r="J1044" s="185"/>
      <c r="K1044" s="182"/>
      <c r="L1044" s="182"/>
      <c r="M1044" s="245">
        <v>344.08</v>
      </c>
      <c r="N1044" s="245">
        <v>130.5</v>
      </c>
      <c r="O1044" s="245">
        <v>16.8</v>
      </c>
      <c r="P1044" s="245">
        <v>4.8</v>
      </c>
      <c r="Q1044" s="245">
        <v>9.27</v>
      </c>
      <c r="R1044" s="185"/>
      <c r="S1044" s="182"/>
      <c r="T1044" s="182"/>
      <c r="U1044" s="245">
        <v>114.693333333333</v>
      </c>
      <c r="V1044" s="245">
        <v>43.5</v>
      </c>
      <c r="W1044" s="245">
        <v>5.6</v>
      </c>
      <c r="X1044" s="245">
        <v>1.6</v>
      </c>
      <c r="Y1044" s="245">
        <v>3.09</v>
      </c>
      <c r="Z1044" s="185"/>
      <c r="AA1044" s="182"/>
      <c r="AB1044" s="185" t="s">
        <v>530</v>
      </c>
      <c r="AC1044" s="185"/>
      <c r="AD1044" s="186" t="s">
        <v>531</v>
      </c>
      <c r="AE1044" s="354"/>
      <c r="AF1044" s="354">
        <v>1</v>
      </c>
      <c r="AG1044" s="354"/>
      <c r="AH1044" s="354"/>
      <c r="AI1044" s="354"/>
      <c r="AJ1044" s="187"/>
      <c r="AK1044" s="182"/>
      <c r="AL1044" s="182"/>
      <c r="AM1044" s="291"/>
      <c r="AN1044" s="291">
        <v>32.33</v>
      </c>
      <c r="AO1044" s="291">
        <v>0</v>
      </c>
      <c r="AP1044" s="291">
        <v>0</v>
      </c>
      <c r="AQ1044" s="291">
        <v>0</v>
      </c>
      <c r="AR1044" s="282"/>
      <c r="AS1044" s="280"/>
      <c r="AT1044" s="280"/>
      <c r="AU1044" s="282"/>
      <c r="AV1044" s="282">
        <v>32.33</v>
      </c>
      <c r="AW1044" s="282">
        <v>0</v>
      </c>
      <c r="AX1044" s="282">
        <v>0</v>
      </c>
      <c r="AY1044" s="282">
        <v>0</v>
      </c>
      <c r="AZ1044" s="187"/>
      <c r="BA1044" s="182"/>
    </row>
    <row r="1045" spans="1:53" s="188" customFormat="1" ht="13.5" thickBot="1" x14ac:dyDescent="0.25">
      <c r="A1045" s="182"/>
      <c r="B1045" s="189" t="s">
        <v>428</v>
      </c>
      <c r="C1045" s="189"/>
      <c r="D1045" s="190" t="s">
        <v>64</v>
      </c>
      <c r="E1045" s="339">
        <v>9</v>
      </c>
      <c r="F1045" s="339">
        <v>3</v>
      </c>
      <c r="G1045" s="339">
        <v>3</v>
      </c>
      <c r="H1045" s="339">
        <v>1</v>
      </c>
      <c r="I1045" s="339">
        <v>1</v>
      </c>
      <c r="J1045" s="189"/>
      <c r="K1045" s="182"/>
      <c r="L1045" s="182"/>
      <c r="M1045" s="348">
        <v>1596.21</v>
      </c>
      <c r="N1045" s="245">
        <v>486.55</v>
      </c>
      <c r="O1045" s="245">
        <v>247.05</v>
      </c>
      <c r="P1045" s="245">
        <v>69.569999999999993</v>
      </c>
      <c r="Q1045" s="245">
        <v>82.12</v>
      </c>
      <c r="R1045" s="185"/>
      <c r="S1045" s="182"/>
      <c r="T1045" s="182"/>
      <c r="U1045" s="273">
        <v>145.11000000000001</v>
      </c>
      <c r="V1045" s="273">
        <v>48.655000000000001</v>
      </c>
      <c r="W1045" s="273">
        <v>24.704999999999998</v>
      </c>
      <c r="X1045" s="273">
        <v>6.9569999999999999</v>
      </c>
      <c r="Y1045" s="273">
        <v>8.2119999999999997</v>
      </c>
      <c r="Z1045" s="191"/>
      <c r="AA1045" s="182"/>
      <c r="AB1045" s="189" t="s">
        <v>532</v>
      </c>
      <c r="AC1045" s="189"/>
      <c r="AD1045" s="190" t="s">
        <v>104</v>
      </c>
      <c r="AE1045" s="355">
        <v>8</v>
      </c>
      <c r="AF1045" s="355">
        <v>6</v>
      </c>
      <c r="AG1045" s="355">
        <v>2</v>
      </c>
      <c r="AH1045" s="355">
        <v>2</v>
      </c>
      <c r="AI1045" s="355">
        <v>1</v>
      </c>
      <c r="AJ1045" s="192"/>
      <c r="AK1045" s="182"/>
      <c r="AL1045" s="182"/>
      <c r="AM1045" s="292">
        <v>3927.6</v>
      </c>
      <c r="AN1045" s="293">
        <v>2420.86</v>
      </c>
      <c r="AO1045" s="293">
        <v>516.58000000000004</v>
      </c>
      <c r="AP1045" s="293">
        <v>481.8</v>
      </c>
      <c r="AQ1045" s="293">
        <v>4459.5600000000004</v>
      </c>
      <c r="AR1045" s="284"/>
      <c r="AS1045" s="280"/>
      <c r="AT1045" s="280"/>
      <c r="AU1045" s="283">
        <v>436.4</v>
      </c>
      <c r="AV1045" s="284">
        <v>268.98444444444402</v>
      </c>
      <c r="AW1045" s="284">
        <v>57.397777777777797</v>
      </c>
      <c r="AX1045" s="284">
        <v>53.533333333333303</v>
      </c>
      <c r="AY1045" s="284">
        <v>557.44500000000005</v>
      </c>
      <c r="AZ1045" s="192"/>
      <c r="BA1045" s="182"/>
    </row>
    <row r="1046" spans="1:53" s="188" customFormat="1" x14ac:dyDescent="0.2">
      <c r="A1046" s="182"/>
      <c r="B1046" s="185" t="s">
        <v>430</v>
      </c>
      <c r="C1046" s="185"/>
      <c r="D1046" s="186" t="s">
        <v>167</v>
      </c>
      <c r="E1046" s="338">
        <v>30</v>
      </c>
      <c r="F1046" s="338">
        <v>30</v>
      </c>
      <c r="G1046" s="338">
        <v>4</v>
      </c>
      <c r="H1046" s="338">
        <v>21</v>
      </c>
      <c r="I1046" s="338">
        <v>20</v>
      </c>
      <c r="J1046" s="185"/>
      <c r="K1046" s="182"/>
      <c r="L1046" s="182"/>
      <c r="M1046" s="245">
        <v>2938.11</v>
      </c>
      <c r="N1046" s="245">
        <v>2675.07</v>
      </c>
      <c r="O1046" s="245">
        <v>117.19</v>
      </c>
      <c r="P1046" s="245">
        <v>797.1</v>
      </c>
      <c r="Q1046" s="245">
        <v>3797.86</v>
      </c>
      <c r="R1046" s="185"/>
      <c r="S1046" s="182"/>
      <c r="T1046" s="182"/>
      <c r="U1046" s="245">
        <v>97.936999999999998</v>
      </c>
      <c r="V1046" s="245">
        <v>68.591538461538406</v>
      </c>
      <c r="W1046" s="245">
        <v>2.7902380952381001</v>
      </c>
      <c r="X1046" s="245">
        <v>20.4384615384615</v>
      </c>
      <c r="Y1046" s="245">
        <v>84.396888888888896</v>
      </c>
      <c r="Z1046" s="185"/>
      <c r="AA1046" s="182"/>
      <c r="AB1046" s="185" t="s">
        <v>533</v>
      </c>
      <c r="AC1046" s="185"/>
      <c r="AD1046" s="186" t="s">
        <v>97</v>
      </c>
      <c r="AE1046" s="354">
        <v>20</v>
      </c>
      <c r="AF1046" s="354">
        <v>13</v>
      </c>
      <c r="AG1046" s="354">
        <v>5</v>
      </c>
      <c r="AH1046" s="354">
        <v>7</v>
      </c>
      <c r="AI1046" s="354">
        <v>5</v>
      </c>
      <c r="AJ1046" s="187"/>
      <c r="AK1046" s="182"/>
      <c r="AL1046" s="182"/>
      <c r="AM1046" s="291">
        <v>17480.09</v>
      </c>
      <c r="AN1046" s="291">
        <v>4804.66</v>
      </c>
      <c r="AO1046" s="291">
        <v>78.37</v>
      </c>
      <c r="AP1046" s="291">
        <v>78.760000000000005</v>
      </c>
      <c r="AQ1046" s="291">
        <v>5104</v>
      </c>
      <c r="AR1046" s="282"/>
      <c r="AS1046" s="280"/>
      <c r="AT1046" s="280"/>
      <c r="AU1046" s="282">
        <v>874.00450000000001</v>
      </c>
      <c r="AV1046" s="282">
        <v>252.87684210526299</v>
      </c>
      <c r="AW1046" s="282">
        <v>4.35388888888889</v>
      </c>
      <c r="AX1046" s="282">
        <v>4.1452631578947399</v>
      </c>
      <c r="AY1046" s="282">
        <v>255.2</v>
      </c>
      <c r="AZ1046" s="187"/>
      <c r="BA1046" s="182"/>
    </row>
    <row r="1047" spans="1:53" s="188" customFormat="1" x14ac:dyDescent="0.2">
      <c r="A1047" s="182"/>
      <c r="B1047" s="185" t="s">
        <v>432</v>
      </c>
      <c r="C1047" s="185"/>
      <c r="D1047" s="186" t="s">
        <v>368</v>
      </c>
      <c r="E1047" s="338">
        <v>319</v>
      </c>
      <c r="F1047" s="338">
        <v>153</v>
      </c>
      <c r="G1047" s="338">
        <v>100</v>
      </c>
      <c r="H1047" s="338">
        <v>82</v>
      </c>
      <c r="I1047" s="338">
        <v>100</v>
      </c>
      <c r="J1047" s="185"/>
      <c r="K1047" s="182"/>
      <c r="L1047" s="182"/>
      <c r="M1047" s="245">
        <v>44430.11</v>
      </c>
      <c r="N1047" s="245">
        <v>16355.31</v>
      </c>
      <c r="O1047" s="245">
        <v>9128.9500000000007</v>
      </c>
      <c r="P1047" s="245">
        <v>11434.26</v>
      </c>
      <c r="Q1047" s="245">
        <v>30895.13</v>
      </c>
      <c r="R1047" s="185"/>
      <c r="S1047" s="182"/>
      <c r="T1047" s="182"/>
      <c r="U1047" s="245">
        <v>123.76075208913601</v>
      </c>
      <c r="V1047" s="245">
        <v>47.544505813953499</v>
      </c>
      <c r="W1047" s="245">
        <v>26.615014577259501</v>
      </c>
      <c r="X1047" s="245">
        <v>34.337117117117103</v>
      </c>
      <c r="Y1047" s="245">
        <v>88.271799999999999</v>
      </c>
      <c r="Z1047" s="185"/>
      <c r="AA1047" s="182"/>
      <c r="AB1047" s="185" t="s">
        <v>534</v>
      </c>
      <c r="AC1047" s="185"/>
      <c r="AD1047" s="186" t="s">
        <v>90</v>
      </c>
      <c r="AE1047" s="354">
        <v>76</v>
      </c>
      <c r="AF1047" s="354">
        <v>36</v>
      </c>
      <c r="AG1047" s="354">
        <v>20</v>
      </c>
      <c r="AH1047" s="354">
        <v>17</v>
      </c>
      <c r="AI1047" s="354">
        <v>18</v>
      </c>
      <c r="AJ1047" s="187"/>
      <c r="AK1047" s="182"/>
      <c r="AL1047" s="182"/>
      <c r="AM1047" s="291">
        <v>18068.939999999999</v>
      </c>
      <c r="AN1047" s="291">
        <v>18001.169999999998</v>
      </c>
      <c r="AO1047" s="291">
        <v>8341.67</v>
      </c>
      <c r="AP1047" s="291">
        <v>433.83</v>
      </c>
      <c r="AQ1047" s="291">
        <v>3278.17</v>
      </c>
      <c r="AR1047" s="282"/>
      <c r="AS1047" s="280"/>
      <c r="AT1047" s="280"/>
      <c r="AU1047" s="282">
        <v>223.07333333333301</v>
      </c>
      <c r="AV1047" s="282">
        <v>225.014625</v>
      </c>
      <c r="AW1047" s="282">
        <v>95.881264367816101</v>
      </c>
      <c r="AX1047" s="282">
        <v>5.1646428571428604</v>
      </c>
      <c r="AY1047" s="282">
        <v>38.566705882352899</v>
      </c>
      <c r="AZ1047" s="187"/>
      <c r="BA1047" s="182"/>
    </row>
    <row r="1048" spans="1:53" s="188" customFormat="1" x14ac:dyDescent="0.2">
      <c r="A1048" s="182"/>
      <c r="B1048" s="185" t="s">
        <v>436</v>
      </c>
      <c r="C1048" s="185"/>
      <c r="D1048" s="186" t="s">
        <v>390</v>
      </c>
      <c r="E1048" s="338">
        <v>1511</v>
      </c>
      <c r="F1048" s="338">
        <v>459</v>
      </c>
      <c r="G1048" s="338">
        <v>282</v>
      </c>
      <c r="H1048" s="338">
        <v>227</v>
      </c>
      <c r="I1048" s="338">
        <v>221</v>
      </c>
      <c r="J1048" s="185"/>
      <c r="K1048" s="182"/>
      <c r="L1048" s="182"/>
      <c r="M1048" s="245">
        <v>258620.08</v>
      </c>
      <c r="N1048" s="245">
        <v>34211.72</v>
      </c>
      <c r="O1048" s="245">
        <v>15194.24</v>
      </c>
      <c r="P1048" s="245">
        <v>15621.88</v>
      </c>
      <c r="Q1048" s="245">
        <v>50537.08</v>
      </c>
      <c r="R1048" s="185"/>
      <c r="S1048" s="182"/>
      <c r="T1048" s="182"/>
      <c r="U1048" s="245">
        <v>165.67590006406201</v>
      </c>
      <c r="V1048" s="245">
        <v>23.1473071718539</v>
      </c>
      <c r="W1048" s="245">
        <v>10.2180497646268</v>
      </c>
      <c r="X1048" s="245">
        <v>10.8636161335188</v>
      </c>
      <c r="Y1048" s="245">
        <v>34.123619176232303</v>
      </c>
      <c r="Z1048" s="185"/>
      <c r="AA1048" s="182"/>
      <c r="AB1048" s="185" t="s">
        <v>535</v>
      </c>
      <c r="AC1048" s="185"/>
      <c r="AD1048" s="186" t="s">
        <v>79</v>
      </c>
      <c r="AE1048" s="354">
        <v>2</v>
      </c>
      <c r="AF1048" s="354">
        <v>2</v>
      </c>
      <c r="AG1048" s="354">
        <v>2</v>
      </c>
      <c r="AH1048" s="354">
        <v>2</v>
      </c>
      <c r="AI1048" s="354">
        <v>2</v>
      </c>
      <c r="AJ1048" s="187"/>
      <c r="AK1048" s="182"/>
      <c r="AL1048" s="182"/>
      <c r="AM1048" s="291">
        <v>143.69999999999999</v>
      </c>
      <c r="AN1048" s="291">
        <v>139.38</v>
      </c>
      <c r="AO1048" s="291">
        <v>141.94</v>
      </c>
      <c r="AP1048" s="291">
        <v>77.819999999999993</v>
      </c>
      <c r="AQ1048" s="291">
        <v>558.89</v>
      </c>
      <c r="AR1048" s="282"/>
      <c r="AS1048" s="280"/>
      <c r="AT1048" s="280"/>
      <c r="AU1048" s="282">
        <v>71.849999999999994</v>
      </c>
      <c r="AV1048" s="282">
        <v>69.69</v>
      </c>
      <c r="AW1048" s="282">
        <v>70.97</v>
      </c>
      <c r="AX1048" s="282">
        <v>38.909999999999997</v>
      </c>
      <c r="AY1048" s="282">
        <v>279.44499999999999</v>
      </c>
      <c r="AZ1048" s="187"/>
      <c r="BA1048" s="182"/>
    </row>
    <row r="1049" spans="1:53" s="188" customFormat="1" x14ac:dyDescent="0.2">
      <c r="A1049" s="182"/>
      <c r="B1049" s="185" t="s">
        <v>438</v>
      </c>
      <c r="C1049" s="185"/>
      <c r="D1049" s="186" t="s">
        <v>224</v>
      </c>
      <c r="E1049" s="338">
        <v>137</v>
      </c>
      <c r="F1049" s="338">
        <v>53</v>
      </c>
      <c r="G1049" s="338">
        <v>28</v>
      </c>
      <c r="H1049" s="338">
        <v>19</v>
      </c>
      <c r="I1049" s="338">
        <v>24</v>
      </c>
      <c r="J1049" s="185"/>
      <c r="K1049" s="182"/>
      <c r="L1049" s="182"/>
      <c r="M1049" s="245">
        <v>26197.73</v>
      </c>
      <c r="N1049" s="245">
        <v>5492.53</v>
      </c>
      <c r="O1049" s="245">
        <v>2026.05</v>
      </c>
      <c r="P1049" s="245">
        <v>1704.55</v>
      </c>
      <c r="Q1049" s="245">
        <v>3407.29</v>
      </c>
      <c r="R1049" s="185"/>
      <c r="S1049" s="182"/>
      <c r="T1049" s="182"/>
      <c r="U1049" s="245">
        <v>178.215850340136</v>
      </c>
      <c r="V1049" s="245">
        <v>39.514604316546801</v>
      </c>
      <c r="W1049" s="245">
        <v>14.1681818181818</v>
      </c>
      <c r="X1049" s="245">
        <v>12.089007092198599</v>
      </c>
      <c r="Y1049" s="245">
        <v>23.498551724137901</v>
      </c>
      <c r="Z1049" s="185"/>
      <c r="AA1049" s="182"/>
      <c r="AB1049" s="185" t="s">
        <v>537</v>
      </c>
      <c r="AC1049" s="185"/>
      <c r="AD1049" s="186" t="s">
        <v>68</v>
      </c>
      <c r="AE1049" s="354">
        <v>29</v>
      </c>
      <c r="AF1049" s="354">
        <v>2</v>
      </c>
      <c r="AG1049" s="354">
        <v>1</v>
      </c>
      <c r="AH1049" s="354">
        <v>1</v>
      </c>
      <c r="AI1049" s="354">
        <v>2</v>
      </c>
      <c r="AJ1049" s="187"/>
      <c r="AK1049" s="182"/>
      <c r="AL1049" s="182"/>
      <c r="AM1049" s="291">
        <v>28578.7</v>
      </c>
      <c r="AN1049" s="291">
        <v>240.27</v>
      </c>
      <c r="AO1049" s="291">
        <v>73.25</v>
      </c>
      <c r="AP1049" s="291">
        <v>62.02</v>
      </c>
      <c r="AQ1049" s="291">
        <v>9516.4699999999993</v>
      </c>
      <c r="AR1049" s="282"/>
      <c r="AS1049" s="280"/>
      <c r="AT1049" s="280"/>
      <c r="AU1049" s="282">
        <v>952.62333333333299</v>
      </c>
      <c r="AV1049" s="282">
        <v>9.2411538461538498</v>
      </c>
      <c r="AW1049" s="282">
        <v>2.6160714285714302</v>
      </c>
      <c r="AX1049" s="282">
        <v>2.0673333333333299</v>
      </c>
      <c r="AY1049" s="282">
        <v>317.215666666667</v>
      </c>
      <c r="AZ1049" s="187"/>
      <c r="BA1049" s="182"/>
    </row>
    <row r="1050" spans="1:53" s="188" customFormat="1" x14ac:dyDescent="0.2">
      <c r="A1050" s="182"/>
      <c r="B1050" s="185" t="s">
        <v>440</v>
      </c>
      <c r="C1050" s="185"/>
      <c r="D1050" s="186" t="s">
        <v>292</v>
      </c>
      <c r="E1050" s="338">
        <v>51</v>
      </c>
      <c r="F1050" s="338">
        <v>36</v>
      </c>
      <c r="G1050" s="338">
        <v>18</v>
      </c>
      <c r="H1050" s="338">
        <v>16</v>
      </c>
      <c r="I1050" s="338">
        <v>19</v>
      </c>
      <c r="J1050" s="185"/>
      <c r="K1050" s="182"/>
      <c r="L1050" s="182"/>
      <c r="M1050" s="245">
        <v>9564.02</v>
      </c>
      <c r="N1050" s="245">
        <v>5813.61</v>
      </c>
      <c r="O1050" s="245">
        <v>1682.14</v>
      </c>
      <c r="P1050" s="245">
        <v>1414.44</v>
      </c>
      <c r="Q1050" s="245">
        <v>5225.8599999999997</v>
      </c>
      <c r="R1050" s="185"/>
      <c r="S1050" s="182"/>
      <c r="T1050" s="182"/>
      <c r="U1050" s="245">
        <v>173.89127272727299</v>
      </c>
      <c r="V1050" s="245">
        <v>77.514799999999994</v>
      </c>
      <c r="W1050" s="245">
        <v>21.845974025974002</v>
      </c>
      <c r="X1050" s="245">
        <v>19.114054054054101</v>
      </c>
      <c r="Y1050" s="245">
        <v>69.678133333333307</v>
      </c>
      <c r="Z1050" s="185"/>
      <c r="AA1050" s="182"/>
      <c r="AB1050" s="185" t="s">
        <v>539</v>
      </c>
      <c r="AC1050" s="185"/>
      <c r="AD1050" s="186" t="s">
        <v>64</v>
      </c>
      <c r="AE1050" s="354">
        <v>2</v>
      </c>
      <c r="AF1050" s="354"/>
      <c r="AG1050" s="354"/>
      <c r="AH1050" s="354"/>
      <c r="AI1050" s="354"/>
      <c r="AJ1050" s="187"/>
      <c r="AK1050" s="182"/>
      <c r="AL1050" s="182"/>
      <c r="AM1050" s="291">
        <v>544.97</v>
      </c>
      <c r="AN1050" s="291">
        <v>0</v>
      </c>
      <c r="AO1050" s="291">
        <v>0</v>
      </c>
      <c r="AP1050" s="291">
        <v>0</v>
      </c>
      <c r="AQ1050" s="291">
        <v>0</v>
      </c>
      <c r="AR1050" s="282"/>
      <c r="AS1050" s="280"/>
      <c r="AT1050" s="280"/>
      <c r="AU1050" s="282">
        <v>272.48500000000001</v>
      </c>
      <c r="AV1050" s="282">
        <v>0</v>
      </c>
      <c r="AW1050" s="282">
        <v>0</v>
      </c>
      <c r="AX1050" s="282">
        <v>0</v>
      </c>
      <c r="AY1050" s="282">
        <v>0</v>
      </c>
      <c r="AZ1050" s="187"/>
      <c r="BA1050" s="182"/>
    </row>
    <row r="1051" spans="1:53" s="188" customFormat="1" x14ac:dyDescent="0.2">
      <c r="A1051" s="182"/>
      <c r="B1051" s="185" t="s">
        <v>445</v>
      </c>
      <c r="C1051" s="185"/>
      <c r="D1051" s="186" t="s">
        <v>124</v>
      </c>
      <c r="E1051" s="338">
        <v>99</v>
      </c>
      <c r="F1051" s="338">
        <v>29</v>
      </c>
      <c r="G1051" s="338">
        <v>20</v>
      </c>
      <c r="H1051" s="338">
        <v>21</v>
      </c>
      <c r="I1051" s="338">
        <v>30</v>
      </c>
      <c r="J1051" s="185"/>
      <c r="K1051" s="182"/>
      <c r="L1051" s="182"/>
      <c r="M1051" s="245">
        <v>20495.57</v>
      </c>
      <c r="N1051" s="245">
        <v>3997.56</v>
      </c>
      <c r="O1051" s="245">
        <v>1665.07</v>
      </c>
      <c r="P1051" s="245">
        <v>1893.1</v>
      </c>
      <c r="Q1051" s="245">
        <v>10966.74</v>
      </c>
      <c r="R1051" s="185"/>
      <c r="S1051" s="182"/>
      <c r="T1051" s="182"/>
      <c r="U1051" s="245">
        <v>181.376725663717</v>
      </c>
      <c r="V1051" s="245">
        <v>36.0140540540541</v>
      </c>
      <c r="W1051" s="245">
        <v>14.735132743362801</v>
      </c>
      <c r="X1051" s="245">
        <v>17.528703703703702</v>
      </c>
      <c r="Y1051" s="245">
        <v>98.799459459459499</v>
      </c>
      <c r="Z1051" s="185"/>
      <c r="AA1051" s="182"/>
      <c r="AB1051" s="185" t="s">
        <v>541</v>
      </c>
      <c r="AC1051" s="185"/>
      <c r="AD1051" s="186" t="s">
        <v>542</v>
      </c>
      <c r="AE1051" s="354">
        <v>4</v>
      </c>
      <c r="AF1051" s="354"/>
      <c r="AG1051" s="354">
        <v>1</v>
      </c>
      <c r="AH1051" s="354"/>
      <c r="AI1051" s="354"/>
      <c r="AJ1051" s="187"/>
      <c r="AK1051" s="182"/>
      <c r="AL1051" s="182"/>
      <c r="AM1051" s="291">
        <v>66.47</v>
      </c>
      <c r="AN1051" s="291">
        <v>0</v>
      </c>
      <c r="AO1051" s="291">
        <v>15</v>
      </c>
      <c r="AP1051" s="291">
        <v>0</v>
      </c>
      <c r="AQ1051" s="291">
        <v>0</v>
      </c>
      <c r="AR1051" s="282"/>
      <c r="AS1051" s="280"/>
      <c r="AT1051" s="280"/>
      <c r="AU1051" s="282">
        <v>16.6175</v>
      </c>
      <c r="AV1051" s="282">
        <v>0</v>
      </c>
      <c r="AW1051" s="282">
        <v>3</v>
      </c>
      <c r="AX1051" s="282">
        <v>0</v>
      </c>
      <c r="AY1051" s="282">
        <v>0</v>
      </c>
      <c r="AZ1051" s="187"/>
      <c r="BA1051" s="182"/>
    </row>
    <row r="1052" spans="1:53" s="188" customFormat="1" x14ac:dyDescent="0.2">
      <c r="A1052" s="182"/>
      <c r="B1052" s="185" t="s">
        <v>446</v>
      </c>
      <c r="C1052" s="185"/>
      <c r="D1052" s="186" t="s">
        <v>109</v>
      </c>
      <c r="E1052" s="338">
        <v>203</v>
      </c>
      <c r="F1052" s="338">
        <v>89</v>
      </c>
      <c r="G1052" s="338">
        <v>57</v>
      </c>
      <c r="H1052" s="338">
        <v>48</v>
      </c>
      <c r="I1052" s="338">
        <v>50</v>
      </c>
      <c r="J1052" s="185"/>
      <c r="K1052" s="182"/>
      <c r="L1052" s="182"/>
      <c r="M1052" s="245">
        <v>35773.74</v>
      </c>
      <c r="N1052" s="245">
        <v>8303.5</v>
      </c>
      <c r="O1052" s="245">
        <v>5687.73</v>
      </c>
      <c r="P1052" s="245">
        <v>5354.87</v>
      </c>
      <c r="Q1052" s="245">
        <v>20863.09</v>
      </c>
      <c r="R1052" s="185"/>
      <c r="S1052" s="182"/>
      <c r="T1052" s="182"/>
      <c r="U1052" s="245">
        <v>162.607909090909</v>
      </c>
      <c r="V1052" s="245">
        <v>38.983568075117397</v>
      </c>
      <c r="W1052" s="245">
        <v>26.578177570093501</v>
      </c>
      <c r="X1052" s="245">
        <v>25.7445673076923</v>
      </c>
      <c r="Y1052" s="245">
        <v>98.410801886792498</v>
      </c>
      <c r="Z1052" s="185"/>
      <c r="AA1052" s="182"/>
      <c r="AB1052" s="185" t="s">
        <v>541</v>
      </c>
      <c r="AC1052" s="185"/>
      <c r="AD1052" s="186" t="s">
        <v>127</v>
      </c>
      <c r="AE1052" s="354">
        <v>1</v>
      </c>
      <c r="AF1052" s="354">
        <v>1</v>
      </c>
      <c r="AG1052" s="354">
        <v>1</v>
      </c>
      <c r="AH1052" s="354"/>
      <c r="AI1052" s="354"/>
      <c r="AJ1052" s="187"/>
      <c r="AK1052" s="182"/>
      <c r="AL1052" s="182"/>
      <c r="AM1052" s="291">
        <v>12.14</v>
      </c>
      <c r="AN1052" s="291">
        <v>11.97</v>
      </c>
      <c r="AO1052" s="291">
        <v>6.96</v>
      </c>
      <c r="AP1052" s="291">
        <v>0</v>
      </c>
      <c r="AQ1052" s="291">
        <v>0</v>
      </c>
      <c r="AR1052" s="282"/>
      <c r="AS1052" s="280"/>
      <c r="AT1052" s="280"/>
      <c r="AU1052" s="282">
        <v>12.14</v>
      </c>
      <c r="AV1052" s="282">
        <v>11.97</v>
      </c>
      <c r="AW1052" s="282">
        <v>6.96</v>
      </c>
      <c r="AX1052" s="282">
        <v>0</v>
      </c>
      <c r="AY1052" s="282">
        <v>0</v>
      </c>
      <c r="AZ1052" s="187"/>
      <c r="BA1052" s="182"/>
    </row>
    <row r="1053" spans="1:53" s="188" customFormat="1" x14ac:dyDescent="0.2">
      <c r="A1053" s="182"/>
      <c r="B1053" s="185" t="s">
        <v>448</v>
      </c>
      <c r="C1053" s="185"/>
      <c r="D1053" s="186" t="s">
        <v>449</v>
      </c>
      <c r="E1053" s="338">
        <v>572</v>
      </c>
      <c r="F1053" s="338">
        <v>418</v>
      </c>
      <c r="G1053" s="338">
        <v>90</v>
      </c>
      <c r="H1053" s="338">
        <v>290</v>
      </c>
      <c r="I1053" s="338">
        <v>406</v>
      </c>
      <c r="J1053" s="185"/>
      <c r="K1053" s="182"/>
      <c r="L1053" s="182"/>
      <c r="M1053" s="245">
        <v>69256.33</v>
      </c>
      <c r="N1053" s="245">
        <v>46700.05</v>
      </c>
      <c r="O1053" s="245">
        <v>9848.93</v>
      </c>
      <c r="P1053" s="245">
        <v>41650.28</v>
      </c>
      <c r="Q1053" s="245">
        <v>195541.43</v>
      </c>
      <c r="R1053" s="185"/>
      <c r="S1053" s="182"/>
      <c r="T1053" s="182"/>
      <c r="U1053" s="245">
        <v>102.60197037037</v>
      </c>
      <c r="V1053" s="245">
        <v>69.390861812778596</v>
      </c>
      <c r="W1053" s="245">
        <v>15.608446909667199</v>
      </c>
      <c r="X1053" s="245">
        <v>66.111555555555498</v>
      </c>
      <c r="Y1053" s="245">
        <v>256.95325886990798</v>
      </c>
      <c r="Z1053" s="185"/>
      <c r="AA1053" s="182"/>
      <c r="AB1053" s="185" t="s">
        <v>543</v>
      </c>
      <c r="AC1053" s="185"/>
      <c r="AD1053" s="186" t="s">
        <v>109</v>
      </c>
      <c r="AE1053" s="354">
        <v>126</v>
      </c>
      <c r="AF1053" s="354">
        <v>54</v>
      </c>
      <c r="AG1053" s="354">
        <v>32</v>
      </c>
      <c r="AH1053" s="354">
        <v>24</v>
      </c>
      <c r="AI1053" s="354">
        <v>22</v>
      </c>
      <c r="AJ1053" s="187"/>
      <c r="AK1053" s="182"/>
      <c r="AL1053" s="182"/>
      <c r="AM1053" s="291">
        <v>44882.48</v>
      </c>
      <c r="AN1053" s="291">
        <v>27928.83</v>
      </c>
      <c r="AO1053" s="291">
        <v>31145.919999999998</v>
      </c>
      <c r="AP1053" s="291">
        <v>1271.6199999999999</v>
      </c>
      <c r="AQ1053" s="291">
        <v>16354.4</v>
      </c>
      <c r="AR1053" s="282"/>
      <c r="AS1053" s="280"/>
      <c r="AT1053" s="280"/>
      <c r="AU1053" s="282">
        <v>350.64437500000003</v>
      </c>
      <c r="AV1053" s="282">
        <v>216.50255813953501</v>
      </c>
      <c r="AW1053" s="282">
        <v>249.16736</v>
      </c>
      <c r="AX1053" s="282">
        <v>10.092222222222199</v>
      </c>
      <c r="AY1053" s="282">
        <v>124.842748091603</v>
      </c>
      <c r="AZ1053" s="187"/>
      <c r="BA1053" s="182"/>
    </row>
    <row r="1054" spans="1:53" s="188" customFormat="1" x14ac:dyDescent="0.2">
      <c r="A1054" s="182"/>
      <c r="B1054" s="185" t="s">
        <v>450</v>
      </c>
      <c r="C1054" s="185"/>
      <c r="D1054" s="186" t="s">
        <v>451</v>
      </c>
      <c r="E1054" s="338">
        <v>82</v>
      </c>
      <c r="F1054" s="338">
        <v>56</v>
      </c>
      <c r="G1054" s="338">
        <v>35</v>
      </c>
      <c r="H1054" s="338">
        <v>27</v>
      </c>
      <c r="I1054" s="338">
        <v>45</v>
      </c>
      <c r="J1054" s="185"/>
      <c r="K1054" s="182"/>
      <c r="L1054" s="182"/>
      <c r="M1054" s="245">
        <v>10461.07</v>
      </c>
      <c r="N1054" s="245">
        <v>5891.73</v>
      </c>
      <c r="O1054" s="245">
        <v>2057.61</v>
      </c>
      <c r="P1054" s="245">
        <v>2242.21</v>
      </c>
      <c r="Q1054" s="245">
        <v>11586.67</v>
      </c>
      <c r="R1054" s="185"/>
      <c r="S1054" s="182"/>
      <c r="T1054" s="182"/>
      <c r="U1054" s="245">
        <v>108.969479166667</v>
      </c>
      <c r="V1054" s="245">
        <v>62.018210526315798</v>
      </c>
      <c r="W1054" s="245">
        <v>20.9960204081633</v>
      </c>
      <c r="X1054" s="245">
        <v>23.356354166666701</v>
      </c>
      <c r="Y1054" s="245">
        <v>109.30820754717</v>
      </c>
      <c r="Z1054" s="185"/>
      <c r="AA1054" s="182"/>
      <c r="AB1054" s="185" t="s">
        <v>544</v>
      </c>
      <c r="AC1054" s="185"/>
      <c r="AD1054" s="186" t="s">
        <v>131</v>
      </c>
      <c r="AE1054" s="354">
        <v>294</v>
      </c>
      <c r="AF1054" s="354">
        <v>92</v>
      </c>
      <c r="AG1054" s="354">
        <v>44</v>
      </c>
      <c r="AH1054" s="354">
        <v>43</v>
      </c>
      <c r="AI1054" s="354">
        <v>37</v>
      </c>
      <c r="AJ1054" s="187"/>
      <c r="AK1054" s="182"/>
      <c r="AL1054" s="182"/>
      <c r="AM1054" s="291">
        <v>221111.34</v>
      </c>
      <c r="AN1054" s="291">
        <v>36533.08</v>
      </c>
      <c r="AO1054" s="291">
        <v>20291.77</v>
      </c>
      <c r="AP1054" s="291">
        <v>9309.23</v>
      </c>
      <c r="AQ1054" s="291">
        <v>30251.27</v>
      </c>
      <c r="AR1054" s="282"/>
      <c r="AS1054" s="280"/>
      <c r="AT1054" s="280"/>
      <c r="AU1054" s="282">
        <v>739.50280936454897</v>
      </c>
      <c r="AV1054" s="282">
        <v>131.88837545126401</v>
      </c>
      <c r="AW1054" s="282">
        <v>68.553277027026994</v>
      </c>
      <c r="AX1054" s="282">
        <v>30.9276744186046</v>
      </c>
      <c r="AY1054" s="282">
        <v>98.538338762215005</v>
      </c>
      <c r="AZ1054" s="187"/>
      <c r="BA1054" s="182"/>
    </row>
    <row r="1055" spans="1:53" s="188" customFormat="1" ht="13.5" thickBot="1" x14ac:dyDescent="0.25">
      <c r="A1055" s="182"/>
      <c r="B1055" s="189" t="s">
        <v>453</v>
      </c>
      <c r="C1055" s="189"/>
      <c r="D1055" s="190" t="s">
        <v>177</v>
      </c>
      <c r="E1055" s="339">
        <v>675</v>
      </c>
      <c r="F1055" s="339">
        <v>432</v>
      </c>
      <c r="G1055" s="339">
        <v>292</v>
      </c>
      <c r="H1055" s="339">
        <v>262</v>
      </c>
      <c r="I1055" s="339">
        <v>331</v>
      </c>
      <c r="J1055" s="189"/>
      <c r="K1055" s="182"/>
      <c r="L1055" s="182"/>
      <c r="M1055" s="348">
        <v>102801.85</v>
      </c>
      <c r="N1055" s="245">
        <v>53969.34</v>
      </c>
      <c r="O1055" s="245">
        <v>30138.49</v>
      </c>
      <c r="P1055" s="245">
        <v>43366.5</v>
      </c>
      <c r="Q1055" s="245">
        <v>131782.42000000001</v>
      </c>
      <c r="R1055" s="185"/>
      <c r="S1055" s="182"/>
      <c r="T1055" s="182"/>
      <c r="U1055" s="273">
        <v>137.06913333333301</v>
      </c>
      <c r="V1055" s="273">
        <v>73.327907608695696</v>
      </c>
      <c r="W1055" s="273">
        <v>41.455969738652001</v>
      </c>
      <c r="X1055" s="273">
        <v>61.512765957446803</v>
      </c>
      <c r="Y1055" s="273">
        <v>159.93012135922299</v>
      </c>
      <c r="Z1055" s="191"/>
      <c r="AA1055" s="182"/>
      <c r="AB1055" s="189" t="s">
        <v>544</v>
      </c>
      <c r="AC1055" s="189"/>
      <c r="AD1055" s="190" t="s">
        <v>107</v>
      </c>
      <c r="AE1055" s="355">
        <v>1</v>
      </c>
      <c r="AF1055" s="355"/>
      <c r="AG1055" s="355"/>
      <c r="AH1055" s="355"/>
      <c r="AI1055" s="355"/>
      <c r="AJ1055" s="192"/>
      <c r="AK1055" s="182"/>
      <c r="AL1055" s="182"/>
      <c r="AM1055" s="292">
        <v>438.06</v>
      </c>
      <c r="AN1055" s="293">
        <v>0</v>
      </c>
      <c r="AO1055" s="293">
        <v>0</v>
      </c>
      <c r="AP1055" s="293">
        <v>0</v>
      </c>
      <c r="AQ1055" s="293">
        <v>0</v>
      </c>
      <c r="AR1055" s="284"/>
      <c r="AS1055" s="280"/>
      <c r="AT1055" s="280"/>
      <c r="AU1055" s="283">
        <v>438.06</v>
      </c>
      <c r="AV1055" s="284">
        <v>0</v>
      </c>
      <c r="AW1055" s="284">
        <v>0</v>
      </c>
      <c r="AX1055" s="284">
        <v>0</v>
      </c>
      <c r="AY1055" s="284">
        <v>0</v>
      </c>
      <c r="AZ1055" s="192"/>
      <c r="BA1055" s="182"/>
    </row>
    <row r="1056" spans="1:53" s="188" customFormat="1" x14ac:dyDescent="0.2">
      <c r="A1056" s="182"/>
      <c r="B1056" s="185" t="s">
        <v>454</v>
      </c>
      <c r="C1056" s="185"/>
      <c r="D1056" s="186" t="s">
        <v>455</v>
      </c>
      <c r="E1056" s="338">
        <v>846</v>
      </c>
      <c r="F1056" s="338">
        <v>453</v>
      </c>
      <c r="G1056" s="338">
        <v>255</v>
      </c>
      <c r="H1056" s="338">
        <v>228</v>
      </c>
      <c r="I1056" s="338">
        <v>292</v>
      </c>
      <c r="J1056" s="185"/>
      <c r="K1056" s="182"/>
      <c r="L1056" s="182"/>
      <c r="M1056" s="245">
        <v>157681.85999999999</v>
      </c>
      <c r="N1056" s="245">
        <v>58573.13</v>
      </c>
      <c r="O1056" s="245">
        <v>25330.78</v>
      </c>
      <c r="P1056" s="245">
        <v>23408.55</v>
      </c>
      <c r="Q1056" s="245">
        <v>85339.989999999903</v>
      </c>
      <c r="R1056" s="185"/>
      <c r="S1056" s="182"/>
      <c r="T1056" s="182"/>
      <c r="U1056" s="245">
        <v>166.85911111111099</v>
      </c>
      <c r="V1056" s="245">
        <v>63.459512459371602</v>
      </c>
      <c r="W1056" s="245">
        <v>27.683912568305999</v>
      </c>
      <c r="X1056" s="245">
        <v>26.390698985343899</v>
      </c>
      <c r="Y1056" s="245">
        <v>90.1161457233368</v>
      </c>
      <c r="Z1056" s="185"/>
      <c r="AA1056" s="182"/>
      <c r="AB1056" s="185" t="s">
        <v>548</v>
      </c>
      <c r="AC1056" s="185"/>
      <c r="AD1056" s="186" t="s">
        <v>385</v>
      </c>
      <c r="AE1056" s="354">
        <v>42</v>
      </c>
      <c r="AF1056" s="354">
        <v>19</v>
      </c>
      <c r="AG1056" s="354">
        <v>7</v>
      </c>
      <c r="AH1056" s="354">
        <v>11</v>
      </c>
      <c r="AI1056" s="354">
        <v>13</v>
      </c>
      <c r="AJ1056" s="187"/>
      <c r="AK1056" s="182"/>
      <c r="AL1056" s="182"/>
      <c r="AM1056" s="291">
        <v>37710.26</v>
      </c>
      <c r="AN1056" s="291">
        <v>22589.09</v>
      </c>
      <c r="AO1056" s="291">
        <v>238.39</v>
      </c>
      <c r="AP1056" s="291">
        <v>7377.2</v>
      </c>
      <c r="AQ1056" s="291">
        <v>23105.58</v>
      </c>
      <c r="AR1056" s="282"/>
      <c r="AS1056" s="280"/>
      <c r="AT1056" s="280"/>
      <c r="AU1056" s="282">
        <v>897.863333333333</v>
      </c>
      <c r="AV1056" s="282">
        <v>550.95341463414604</v>
      </c>
      <c r="AW1056" s="282">
        <v>5.9597499999999997</v>
      </c>
      <c r="AX1056" s="282">
        <v>184.43</v>
      </c>
      <c r="AY1056" s="282">
        <v>550.13285714285701</v>
      </c>
      <c r="AZ1056" s="187"/>
      <c r="BA1056" s="182"/>
    </row>
    <row r="1057" spans="1:53" s="188" customFormat="1" x14ac:dyDescent="0.2">
      <c r="A1057" s="182"/>
      <c r="B1057" s="185" t="s">
        <v>457</v>
      </c>
      <c r="C1057" s="185"/>
      <c r="D1057" s="186" t="s">
        <v>127</v>
      </c>
      <c r="E1057" s="338">
        <v>111</v>
      </c>
      <c r="F1057" s="338">
        <v>45</v>
      </c>
      <c r="G1057" s="338">
        <v>27</v>
      </c>
      <c r="H1057" s="338">
        <v>20</v>
      </c>
      <c r="I1057" s="338">
        <v>27</v>
      </c>
      <c r="J1057" s="185"/>
      <c r="K1057" s="182"/>
      <c r="L1057" s="182"/>
      <c r="M1057" s="245">
        <v>23130.84</v>
      </c>
      <c r="N1057" s="245">
        <v>6796.78</v>
      </c>
      <c r="O1057" s="245">
        <v>2777.77</v>
      </c>
      <c r="P1057" s="245">
        <v>1846.36</v>
      </c>
      <c r="Q1057" s="245">
        <v>9463.08</v>
      </c>
      <c r="R1057" s="185"/>
      <c r="S1057" s="182"/>
      <c r="T1057" s="182"/>
      <c r="U1057" s="245">
        <v>186.53903225806499</v>
      </c>
      <c r="V1057" s="245">
        <v>57.115798319327702</v>
      </c>
      <c r="W1057" s="245">
        <v>23.3426050420168</v>
      </c>
      <c r="X1057" s="245">
        <v>15.647118644067801</v>
      </c>
      <c r="Y1057" s="245">
        <v>75.704639999999998</v>
      </c>
      <c r="Z1057" s="185"/>
      <c r="AA1057" s="182"/>
      <c r="AB1057" s="185" t="s">
        <v>549</v>
      </c>
      <c r="AC1057" s="185"/>
      <c r="AD1057" s="186" t="s">
        <v>170</v>
      </c>
      <c r="AE1057" s="354">
        <v>47</v>
      </c>
      <c r="AF1057" s="354">
        <v>9</v>
      </c>
      <c r="AG1057" s="354">
        <v>5</v>
      </c>
      <c r="AH1057" s="354">
        <v>3</v>
      </c>
      <c r="AI1057" s="354">
        <v>3</v>
      </c>
      <c r="AJ1057" s="187"/>
      <c r="AK1057" s="182"/>
      <c r="AL1057" s="182"/>
      <c r="AM1057" s="291">
        <v>9959.93</v>
      </c>
      <c r="AN1057" s="291">
        <v>570.02</v>
      </c>
      <c r="AO1057" s="291">
        <v>353.16</v>
      </c>
      <c r="AP1057" s="291">
        <v>585.08000000000004</v>
      </c>
      <c r="AQ1057" s="291">
        <v>2492.7600000000002</v>
      </c>
      <c r="AR1057" s="282"/>
      <c r="AS1057" s="280"/>
      <c r="AT1057" s="280"/>
      <c r="AU1057" s="282">
        <v>207.49854166666699</v>
      </c>
      <c r="AV1057" s="282">
        <v>11.8754166666667</v>
      </c>
      <c r="AW1057" s="282">
        <v>7.3574999999999999</v>
      </c>
      <c r="AX1057" s="282">
        <v>12.4485106382979</v>
      </c>
      <c r="AY1057" s="282">
        <v>51.932499999999997</v>
      </c>
      <c r="AZ1057" s="187"/>
      <c r="BA1057" s="182"/>
    </row>
    <row r="1058" spans="1:53" s="188" customFormat="1" x14ac:dyDescent="0.2">
      <c r="A1058" s="182"/>
      <c r="B1058" s="185" t="s">
        <v>459</v>
      </c>
      <c r="C1058" s="185"/>
      <c r="D1058" s="186" t="s">
        <v>460</v>
      </c>
      <c r="E1058" s="338">
        <v>36</v>
      </c>
      <c r="F1058" s="338">
        <v>17</v>
      </c>
      <c r="G1058" s="338">
        <v>10</v>
      </c>
      <c r="H1058" s="338">
        <v>9</v>
      </c>
      <c r="I1058" s="338">
        <v>10</v>
      </c>
      <c r="J1058" s="185"/>
      <c r="K1058" s="182"/>
      <c r="L1058" s="182"/>
      <c r="M1058" s="245">
        <v>5772.75</v>
      </c>
      <c r="N1058" s="245">
        <v>1663.51</v>
      </c>
      <c r="O1058" s="245">
        <v>456</v>
      </c>
      <c r="P1058" s="245">
        <v>1159.71</v>
      </c>
      <c r="Q1058" s="245">
        <v>4874.29</v>
      </c>
      <c r="R1058" s="185"/>
      <c r="S1058" s="182"/>
      <c r="T1058" s="182"/>
      <c r="U1058" s="245">
        <v>151.914473684211</v>
      </c>
      <c r="V1058" s="245">
        <v>47.528857142857099</v>
      </c>
      <c r="W1058" s="245">
        <v>12.6666666666667</v>
      </c>
      <c r="X1058" s="245">
        <v>32.214166666666699</v>
      </c>
      <c r="Y1058" s="245">
        <v>135.39694444444399</v>
      </c>
      <c r="Z1058" s="185"/>
      <c r="AA1058" s="182"/>
      <c r="AB1058" s="185" t="s">
        <v>550</v>
      </c>
      <c r="AC1058" s="185"/>
      <c r="AD1058" s="186" t="s">
        <v>88</v>
      </c>
      <c r="AE1058" s="354">
        <v>35</v>
      </c>
      <c r="AF1058" s="354">
        <v>14</v>
      </c>
      <c r="AG1058" s="354">
        <v>4</v>
      </c>
      <c r="AH1058" s="354">
        <v>5</v>
      </c>
      <c r="AI1058" s="354">
        <v>6</v>
      </c>
      <c r="AJ1058" s="187"/>
      <c r="AK1058" s="182"/>
      <c r="AL1058" s="182"/>
      <c r="AM1058" s="291">
        <v>8872.5300000000007</v>
      </c>
      <c r="AN1058" s="291">
        <v>2623.52</v>
      </c>
      <c r="AO1058" s="291">
        <v>76.19</v>
      </c>
      <c r="AP1058" s="291">
        <v>113.71</v>
      </c>
      <c r="AQ1058" s="291">
        <v>742.57</v>
      </c>
      <c r="AR1058" s="282"/>
      <c r="AS1058" s="280"/>
      <c r="AT1058" s="280"/>
      <c r="AU1058" s="282">
        <v>233.487631578947</v>
      </c>
      <c r="AV1058" s="282">
        <v>69.040000000000006</v>
      </c>
      <c r="AW1058" s="282">
        <v>1.95358974358974</v>
      </c>
      <c r="AX1058" s="282">
        <v>2.9156410256410301</v>
      </c>
      <c r="AY1058" s="282">
        <v>18.564250000000001</v>
      </c>
      <c r="AZ1058" s="187"/>
      <c r="BA1058" s="182"/>
    </row>
    <row r="1059" spans="1:53" s="188" customFormat="1" x14ac:dyDescent="0.2">
      <c r="A1059" s="182"/>
      <c r="B1059" s="185" t="s">
        <v>461</v>
      </c>
      <c r="C1059" s="185"/>
      <c r="D1059" s="186" t="s">
        <v>203</v>
      </c>
      <c r="E1059" s="338">
        <v>830</v>
      </c>
      <c r="F1059" s="338">
        <v>829</v>
      </c>
      <c r="G1059" s="338">
        <v>219</v>
      </c>
      <c r="H1059" s="338">
        <v>393</v>
      </c>
      <c r="I1059" s="338">
        <v>504</v>
      </c>
      <c r="J1059" s="185"/>
      <c r="K1059" s="182"/>
      <c r="L1059" s="182"/>
      <c r="M1059" s="245">
        <v>140096.93</v>
      </c>
      <c r="N1059" s="245">
        <v>122052.59</v>
      </c>
      <c r="O1059" s="245">
        <v>17691.98</v>
      </c>
      <c r="P1059" s="245">
        <v>30920.04</v>
      </c>
      <c r="Q1059" s="245">
        <v>131671.9</v>
      </c>
      <c r="R1059" s="185"/>
      <c r="S1059" s="182"/>
      <c r="T1059" s="182"/>
      <c r="U1059" s="245">
        <v>158.48069004524899</v>
      </c>
      <c r="V1059" s="245">
        <v>96.104401574803106</v>
      </c>
      <c r="W1059" s="245">
        <v>14.4778887070376</v>
      </c>
      <c r="X1059" s="245">
        <v>24.855337620578801</v>
      </c>
      <c r="Y1059" s="245">
        <v>94.796184305255593</v>
      </c>
      <c r="Z1059" s="185"/>
      <c r="AA1059" s="182"/>
      <c r="AB1059" s="185" t="s">
        <v>551</v>
      </c>
      <c r="AC1059" s="185"/>
      <c r="AD1059" s="186" t="s">
        <v>157</v>
      </c>
      <c r="AE1059" s="354">
        <v>4</v>
      </c>
      <c r="AF1059" s="354">
        <v>7</v>
      </c>
      <c r="AG1059" s="354">
        <v>2</v>
      </c>
      <c r="AH1059" s="354">
        <v>2</v>
      </c>
      <c r="AI1059" s="354">
        <v>1</v>
      </c>
      <c r="AJ1059" s="187"/>
      <c r="AK1059" s="182"/>
      <c r="AL1059" s="182"/>
      <c r="AM1059" s="291">
        <v>446.16</v>
      </c>
      <c r="AN1059" s="291">
        <v>624.79999999999995</v>
      </c>
      <c r="AO1059" s="291">
        <v>68.98</v>
      </c>
      <c r="AP1059" s="291">
        <v>32.03</v>
      </c>
      <c r="AQ1059" s="291">
        <v>34.29</v>
      </c>
      <c r="AR1059" s="282"/>
      <c r="AS1059" s="280"/>
      <c r="AT1059" s="280"/>
      <c r="AU1059" s="282">
        <v>111.54</v>
      </c>
      <c r="AV1059" s="282">
        <v>78.099999999999994</v>
      </c>
      <c r="AW1059" s="282">
        <v>8.6225000000000005</v>
      </c>
      <c r="AX1059" s="282">
        <v>4.0037500000000001</v>
      </c>
      <c r="AY1059" s="282">
        <v>4.2862499999999999</v>
      </c>
      <c r="AZ1059" s="187"/>
      <c r="BA1059" s="182"/>
    </row>
    <row r="1060" spans="1:53" s="188" customFormat="1" x14ac:dyDescent="0.2">
      <c r="A1060" s="182"/>
      <c r="B1060" s="185" t="s">
        <v>464</v>
      </c>
      <c r="C1060" s="185"/>
      <c r="D1060" s="186" t="s">
        <v>63</v>
      </c>
      <c r="E1060" s="338">
        <v>105</v>
      </c>
      <c r="F1060" s="338">
        <v>46</v>
      </c>
      <c r="G1060" s="338">
        <v>31</v>
      </c>
      <c r="H1060" s="338">
        <v>21</v>
      </c>
      <c r="I1060" s="338">
        <v>35</v>
      </c>
      <c r="J1060" s="185"/>
      <c r="K1060" s="182"/>
      <c r="L1060" s="182"/>
      <c r="M1060" s="245">
        <v>21240.73</v>
      </c>
      <c r="N1060" s="245">
        <v>5993.25</v>
      </c>
      <c r="O1060" s="245">
        <v>2162.87</v>
      </c>
      <c r="P1060" s="245">
        <v>2871.77</v>
      </c>
      <c r="Q1060" s="245">
        <v>21785.55</v>
      </c>
      <c r="R1060" s="185"/>
      <c r="S1060" s="182"/>
      <c r="T1060" s="182"/>
      <c r="U1060" s="245">
        <v>186.32219298245599</v>
      </c>
      <c r="V1060" s="245">
        <v>53.993243243243199</v>
      </c>
      <c r="W1060" s="245">
        <v>19.485315315315301</v>
      </c>
      <c r="X1060" s="245">
        <v>25.871801801801801</v>
      </c>
      <c r="Y1060" s="245">
        <v>177.11829268292701</v>
      </c>
      <c r="Z1060" s="185"/>
      <c r="AA1060" s="182"/>
      <c r="AB1060" s="185" t="s">
        <v>552</v>
      </c>
      <c r="AC1060" s="185"/>
      <c r="AD1060" s="186" t="s">
        <v>349</v>
      </c>
      <c r="AE1060" s="354">
        <v>32</v>
      </c>
      <c r="AF1060" s="354">
        <v>17</v>
      </c>
      <c r="AG1060" s="354">
        <v>7</v>
      </c>
      <c r="AH1060" s="354">
        <v>6</v>
      </c>
      <c r="AI1060" s="354">
        <v>2</v>
      </c>
      <c r="AJ1060" s="187"/>
      <c r="AK1060" s="182"/>
      <c r="AL1060" s="182"/>
      <c r="AM1060" s="291">
        <v>35224.42</v>
      </c>
      <c r="AN1060" s="291">
        <v>9579.57</v>
      </c>
      <c r="AO1060" s="291">
        <v>811.31</v>
      </c>
      <c r="AP1060" s="291">
        <v>547.92999999999995</v>
      </c>
      <c r="AQ1060" s="291">
        <v>1336.59</v>
      </c>
      <c r="AR1060" s="282"/>
      <c r="AS1060" s="280"/>
      <c r="AT1060" s="280"/>
      <c r="AU1060" s="282">
        <v>1067.4066666666699</v>
      </c>
      <c r="AV1060" s="282">
        <v>299.36156249999999</v>
      </c>
      <c r="AW1060" s="282">
        <v>25.353437499999998</v>
      </c>
      <c r="AX1060" s="282">
        <v>17.675161290322599</v>
      </c>
      <c r="AY1060" s="282">
        <v>43.115806451612897</v>
      </c>
      <c r="AZ1060" s="187"/>
      <c r="BA1060" s="182"/>
    </row>
    <row r="1061" spans="1:53" s="188" customFormat="1" x14ac:dyDescent="0.2">
      <c r="A1061" s="182"/>
      <c r="B1061" s="185" t="s">
        <v>466</v>
      </c>
      <c r="C1061" s="185"/>
      <c r="D1061" s="186" t="s">
        <v>467</v>
      </c>
      <c r="E1061" s="338">
        <v>699</v>
      </c>
      <c r="F1061" s="338">
        <v>301</v>
      </c>
      <c r="G1061" s="338">
        <v>201</v>
      </c>
      <c r="H1061" s="338">
        <v>153</v>
      </c>
      <c r="I1061" s="338">
        <v>173</v>
      </c>
      <c r="J1061" s="185"/>
      <c r="K1061" s="182"/>
      <c r="L1061" s="182"/>
      <c r="M1061" s="245">
        <v>133413.32</v>
      </c>
      <c r="N1061" s="245">
        <v>34640.21</v>
      </c>
      <c r="O1061" s="245">
        <v>14151.17</v>
      </c>
      <c r="P1061" s="245">
        <v>13330.55</v>
      </c>
      <c r="Q1061" s="245">
        <v>41713.18</v>
      </c>
      <c r="R1061" s="185"/>
      <c r="S1061" s="182"/>
      <c r="T1061" s="182"/>
      <c r="U1061" s="245">
        <v>179.56032301480499</v>
      </c>
      <c r="V1061" s="245">
        <v>48.111402777777798</v>
      </c>
      <c r="W1061" s="245">
        <v>19.764203910614501</v>
      </c>
      <c r="X1061" s="245">
        <v>19.3476777939042</v>
      </c>
      <c r="Y1061" s="245">
        <v>57.377138927097597</v>
      </c>
      <c r="Z1061" s="185"/>
      <c r="AA1061" s="182"/>
      <c r="AB1061" s="185" t="s">
        <v>556</v>
      </c>
      <c r="AC1061" s="185"/>
      <c r="AD1061" s="186" t="s">
        <v>102</v>
      </c>
      <c r="AE1061" s="354">
        <v>3</v>
      </c>
      <c r="AF1061" s="354">
        <v>1</v>
      </c>
      <c r="AG1061" s="354">
        <v>1</v>
      </c>
      <c r="AH1061" s="354">
        <v>1</v>
      </c>
      <c r="AI1061" s="354">
        <v>1</v>
      </c>
      <c r="AJ1061" s="187"/>
      <c r="AK1061" s="182"/>
      <c r="AL1061" s="182"/>
      <c r="AM1061" s="291">
        <v>633.78</v>
      </c>
      <c r="AN1061" s="291">
        <v>7.97</v>
      </c>
      <c r="AO1061" s="291">
        <v>11.62</v>
      </c>
      <c r="AP1061" s="291">
        <v>10.130000000000001</v>
      </c>
      <c r="AQ1061" s="291">
        <v>12.09</v>
      </c>
      <c r="AR1061" s="282"/>
      <c r="AS1061" s="280"/>
      <c r="AT1061" s="280"/>
      <c r="AU1061" s="282">
        <v>211.26</v>
      </c>
      <c r="AV1061" s="282">
        <v>2.6566666666666698</v>
      </c>
      <c r="AW1061" s="282">
        <v>3.87333333333333</v>
      </c>
      <c r="AX1061" s="282">
        <v>3.37666666666667</v>
      </c>
      <c r="AY1061" s="282">
        <v>4.03</v>
      </c>
      <c r="AZ1061" s="187"/>
      <c r="BA1061" s="182"/>
    </row>
    <row r="1062" spans="1:53" s="188" customFormat="1" x14ac:dyDescent="0.2">
      <c r="A1062" s="182"/>
      <c r="B1062" s="185" t="s">
        <v>468</v>
      </c>
      <c r="C1062" s="185"/>
      <c r="D1062" s="186" t="s">
        <v>70</v>
      </c>
      <c r="E1062" s="338">
        <v>4</v>
      </c>
      <c r="F1062" s="338">
        <v>2</v>
      </c>
      <c r="G1062" s="338">
        <v>2</v>
      </c>
      <c r="H1062" s="338"/>
      <c r="I1062" s="338">
        <v>2</v>
      </c>
      <c r="J1062" s="185"/>
      <c r="K1062" s="182"/>
      <c r="L1062" s="182"/>
      <c r="M1062" s="245">
        <v>808.98</v>
      </c>
      <c r="N1062" s="245">
        <v>130.54</v>
      </c>
      <c r="O1062" s="245">
        <v>194.52</v>
      </c>
      <c r="P1062" s="245">
        <v>0</v>
      </c>
      <c r="Q1062" s="245">
        <v>164.89</v>
      </c>
      <c r="R1062" s="185"/>
      <c r="S1062" s="182"/>
      <c r="T1062" s="182"/>
      <c r="U1062" s="245">
        <v>202.245</v>
      </c>
      <c r="V1062" s="245">
        <v>32.634999999999998</v>
      </c>
      <c r="W1062" s="245">
        <v>48.63</v>
      </c>
      <c r="X1062" s="245">
        <v>0</v>
      </c>
      <c r="Y1062" s="245">
        <v>41.222499999999997</v>
      </c>
      <c r="Z1062" s="185"/>
      <c r="AA1062" s="182"/>
      <c r="AB1062" s="185" t="s">
        <v>558</v>
      </c>
      <c r="AC1062" s="185"/>
      <c r="AD1062" s="186" t="s">
        <v>194</v>
      </c>
      <c r="AE1062" s="354">
        <v>31</v>
      </c>
      <c r="AF1062" s="354">
        <v>16</v>
      </c>
      <c r="AG1062" s="354">
        <v>8</v>
      </c>
      <c r="AH1062" s="354">
        <v>6</v>
      </c>
      <c r="AI1062" s="354">
        <v>5</v>
      </c>
      <c r="AJ1062" s="187"/>
      <c r="AK1062" s="182"/>
      <c r="AL1062" s="182"/>
      <c r="AM1062" s="291">
        <v>18686.29</v>
      </c>
      <c r="AN1062" s="291">
        <v>796.57</v>
      </c>
      <c r="AO1062" s="291">
        <v>536</v>
      </c>
      <c r="AP1062" s="291">
        <v>160.91999999999999</v>
      </c>
      <c r="AQ1062" s="291">
        <v>1114.26</v>
      </c>
      <c r="AR1062" s="282"/>
      <c r="AS1062" s="280"/>
      <c r="AT1062" s="280"/>
      <c r="AU1062" s="282">
        <v>602.78354838709697</v>
      </c>
      <c r="AV1062" s="282">
        <v>24.892812500000002</v>
      </c>
      <c r="AW1062" s="282">
        <v>16.75</v>
      </c>
      <c r="AX1062" s="282">
        <v>5.1909677419354798</v>
      </c>
      <c r="AY1062" s="282">
        <v>34.820625</v>
      </c>
      <c r="AZ1062" s="187"/>
      <c r="BA1062" s="182"/>
    </row>
    <row r="1063" spans="1:53" s="188" customFormat="1" x14ac:dyDescent="0.2">
      <c r="A1063" s="182"/>
      <c r="B1063" s="185" t="s">
        <v>469</v>
      </c>
      <c r="C1063" s="185"/>
      <c r="D1063" s="186" t="s">
        <v>201</v>
      </c>
      <c r="E1063" s="338"/>
      <c r="F1063" s="338"/>
      <c r="G1063" s="338"/>
      <c r="H1063" s="338"/>
      <c r="I1063" s="338">
        <v>1</v>
      </c>
      <c r="J1063" s="185"/>
      <c r="K1063" s="182"/>
      <c r="L1063" s="182"/>
      <c r="M1063" s="245"/>
      <c r="N1063" s="245"/>
      <c r="O1063" s="245"/>
      <c r="P1063" s="245"/>
      <c r="Q1063" s="245">
        <v>28.88</v>
      </c>
      <c r="R1063" s="185"/>
      <c r="S1063" s="182"/>
      <c r="T1063" s="182"/>
      <c r="U1063" s="245"/>
      <c r="V1063" s="245"/>
      <c r="W1063" s="245"/>
      <c r="X1063" s="245"/>
      <c r="Y1063" s="245">
        <v>28.88</v>
      </c>
      <c r="Z1063" s="185"/>
      <c r="AA1063" s="182"/>
      <c r="AB1063" s="185" t="s">
        <v>560</v>
      </c>
      <c r="AC1063" s="185"/>
      <c r="AD1063" s="186" t="s">
        <v>211</v>
      </c>
      <c r="AE1063" s="354">
        <v>1</v>
      </c>
      <c r="AF1063" s="354"/>
      <c r="AG1063" s="354"/>
      <c r="AH1063" s="354"/>
      <c r="AI1063" s="354"/>
      <c r="AJ1063" s="187"/>
      <c r="AK1063" s="182"/>
      <c r="AL1063" s="182"/>
      <c r="AM1063" s="291">
        <v>15.34</v>
      </c>
      <c r="AN1063" s="291">
        <v>0</v>
      </c>
      <c r="AO1063" s="291">
        <v>0</v>
      </c>
      <c r="AP1063" s="291">
        <v>0</v>
      </c>
      <c r="AQ1063" s="291">
        <v>0</v>
      </c>
      <c r="AR1063" s="282"/>
      <c r="AS1063" s="280"/>
      <c r="AT1063" s="280"/>
      <c r="AU1063" s="282">
        <v>15.34</v>
      </c>
      <c r="AV1063" s="282">
        <v>0</v>
      </c>
      <c r="AW1063" s="282">
        <v>0</v>
      </c>
      <c r="AX1063" s="282">
        <v>0</v>
      </c>
      <c r="AY1063" s="282">
        <v>0</v>
      </c>
      <c r="AZ1063" s="187"/>
      <c r="BA1063" s="182"/>
    </row>
    <row r="1064" spans="1:53" s="188" customFormat="1" x14ac:dyDescent="0.2">
      <c r="A1064" s="182"/>
      <c r="B1064" s="185" t="s">
        <v>470</v>
      </c>
      <c r="C1064" s="185"/>
      <c r="D1064" s="186" t="s">
        <v>100</v>
      </c>
      <c r="E1064" s="338"/>
      <c r="F1064" s="338"/>
      <c r="G1064" s="338"/>
      <c r="H1064" s="338"/>
      <c r="I1064" s="338">
        <v>2</v>
      </c>
      <c r="J1064" s="185"/>
      <c r="K1064" s="182"/>
      <c r="L1064" s="182"/>
      <c r="M1064" s="245">
        <v>0</v>
      </c>
      <c r="N1064" s="245">
        <v>0</v>
      </c>
      <c r="O1064" s="245">
        <v>0</v>
      </c>
      <c r="P1064" s="245">
        <v>0</v>
      </c>
      <c r="Q1064" s="245">
        <v>403.79</v>
      </c>
      <c r="R1064" s="185"/>
      <c r="S1064" s="182"/>
      <c r="T1064" s="182"/>
      <c r="U1064" s="245">
        <v>0</v>
      </c>
      <c r="V1064" s="245">
        <v>0</v>
      </c>
      <c r="W1064" s="245">
        <v>0</v>
      </c>
      <c r="X1064" s="245">
        <v>0</v>
      </c>
      <c r="Y1064" s="245">
        <v>201.89500000000001</v>
      </c>
      <c r="Z1064" s="185"/>
      <c r="AA1064" s="182"/>
      <c r="AB1064" s="185" t="s">
        <v>561</v>
      </c>
      <c r="AC1064" s="185"/>
      <c r="AD1064" s="186" t="s">
        <v>227</v>
      </c>
      <c r="AE1064" s="354">
        <v>11</v>
      </c>
      <c r="AF1064" s="354">
        <v>4</v>
      </c>
      <c r="AG1064" s="354">
        <v>3</v>
      </c>
      <c r="AH1064" s="354"/>
      <c r="AI1064" s="354"/>
      <c r="AJ1064" s="187"/>
      <c r="AK1064" s="182"/>
      <c r="AL1064" s="182"/>
      <c r="AM1064" s="291">
        <v>3699.86</v>
      </c>
      <c r="AN1064" s="291">
        <v>205.66</v>
      </c>
      <c r="AO1064" s="291">
        <v>66.290000000000006</v>
      </c>
      <c r="AP1064" s="291">
        <v>0</v>
      </c>
      <c r="AQ1064" s="291">
        <v>0</v>
      </c>
      <c r="AR1064" s="282"/>
      <c r="AS1064" s="280"/>
      <c r="AT1064" s="280"/>
      <c r="AU1064" s="282">
        <v>336.350909090909</v>
      </c>
      <c r="AV1064" s="282">
        <v>25.7075</v>
      </c>
      <c r="AW1064" s="282">
        <v>8.2862500000000008</v>
      </c>
      <c r="AX1064" s="282">
        <v>0</v>
      </c>
      <c r="AY1064" s="282">
        <v>0</v>
      </c>
      <c r="AZ1064" s="187"/>
      <c r="BA1064" s="182"/>
    </row>
    <row r="1065" spans="1:53" s="188" customFormat="1" ht="13.5" thickBot="1" x14ac:dyDescent="0.25">
      <c r="A1065" s="182"/>
      <c r="B1065" s="189" t="s">
        <v>470</v>
      </c>
      <c r="C1065" s="189"/>
      <c r="D1065" s="190" t="s">
        <v>100</v>
      </c>
      <c r="E1065" s="339">
        <v>2489</v>
      </c>
      <c r="F1065" s="339">
        <v>1404</v>
      </c>
      <c r="G1065" s="339">
        <v>1034</v>
      </c>
      <c r="H1065" s="339">
        <v>818</v>
      </c>
      <c r="I1065" s="339">
        <v>1022</v>
      </c>
      <c r="J1065" s="189"/>
      <c r="K1065" s="182"/>
      <c r="L1065" s="182"/>
      <c r="M1065" s="348">
        <v>350178.21</v>
      </c>
      <c r="N1065" s="245">
        <v>119085.06</v>
      </c>
      <c r="O1065" s="245">
        <v>77257.56</v>
      </c>
      <c r="P1065" s="245">
        <v>70262.67</v>
      </c>
      <c r="Q1065" s="245">
        <v>305951.74</v>
      </c>
      <c r="R1065" s="185"/>
      <c r="S1065" s="182"/>
      <c r="T1065" s="182"/>
      <c r="U1065" s="273">
        <v>130.177773234201</v>
      </c>
      <c r="V1065" s="273">
        <v>45.591523736600301</v>
      </c>
      <c r="W1065" s="273">
        <v>30.026257287213401</v>
      </c>
      <c r="X1065" s="273">
        <v>28.161390781563099</v>
      </c>
      <c r="Y1065" s="273">
        <v>111.783609791743</v>
      </c>
      <c r="Z1065" s="191"/>
      <c r="AA1065" s="182"/>
      <c r="AB1065" s="189" t="s">
        <v>564</v>
      </c>
      <c r="AC1065" s="189"/>
      <c r="AD1065" s="190" t="s">
        <v>68</v>
      </c>
      <c r="AE1065" s="355">
        <v>1</v>
      </c>
      <c r="AF1065" s="355">
        <v>1</v>
      </c>
      <c r="AG1065" s="355"/>
      <c r="AH1065" s="355"/>
      <c r="AI1065" s="355">
        <v>1</v>
      </c>
      <c r="AJ1065" s="192"/>
      <c r="AK1065" s="182"/>
      <c r="AL1065" s="182"/>
      <c r="AM1065" s="292">
        <v>82.39</v>
      </c>
      <c r="AN1065" s="293">
        <v>4.0199999999999996</v>
      </c>
      <c r="AO1065" s="293">
        <v>0</v>
      </c>
      <c r="AP1065" s="293">
        <v>0</v>
      </c>
      <c r="AQ1065" s="293">
        <v>59.79</v>
      </c>
      <c r="AR1065" s="284"/>
      <c r="AS1065" s="280"/>
      <c r="AT1065" s="280"/>
      <c r="AU1065" s="283">
        <v>82.39</v>
      </c>
      <c r="AV1065" s="284">
        <v>4.0199999999999996</v>
      </c>
      <c r="AW1065" s="284">
        <v>0</v>
      </c>
      <c r="AX1065" s="284">
        <v>0</v>
      </c>
      <c r="AY1065" s="284">
        <v>29.895</v>
      </c>
      <c r="AZ1065" s="192"/>
      <c r="BA1065" s="182"/>
    </row>
    <row r="1066" spans="1:53" s="188" customFormat="1" x14ac:dyDescent="0.2">
      <c r="A1066" s="182"/>
      <c r="B1066" s="185" t="s">
        <v>472</v>
      </c>
      <c r="C1066" s="185"/>
      <c r="D1066" s="186" t="s">
        <v>63</v>
      </c>
      <c r="E1066" s="338">
        <v>1</v>
      </c>
      <c r="F1066" s="338"/>
      <c r="G1066" s="338"/>
      <c r="H1066" s="338"/>
      <c r="I1066" s="338"/>
      <c r="J1066" s="185"/>
      <c r="K1066" s="182"/>
      <c r="L1066" s="182"/>
      <c r="M1066" s="245">
        <v>70.47</v>
      </c>
      <c r="N1066" s="245">
        <v>0</v>
      </c>
      <c r="O1066" s="245">
        <v>0</v>
      </c>
      <c r="P1066" s="245">
        <v>0</v>
      </c>
      <c r="Q1066" s="245">
        <v>0</v>
      </c>
      <c r="R1066" s="185"/>
      <c r="S1066" s="182"/>
      <c r="T1066" s="182"/>
      <c r="U1066" s="245">
        <v>70.47</v>
      </c>
      <c r="V1066" s="245">
        <v>0</v>
      </c>
      <c r="W1066" s="245">
        <v>0</v>
      </c>
      <c r="X1066" s="245">
        <v>0</v>
      </c>
      <c r="Y1066" s="245">
        <v>0</v>
      </c>
      <c r="Z1066" s="185"/>
      <c r="AA1066" s="182"/>
      <c r="AB1066" s="185" t="s">
        <v>564</v>
      </c>
      <c r="AC1066" s="185"/>
      <c r="AD1066" s="186" t="s">
        <v>75</v>
      </c>
      <c r="AE1066" s="354">
        <v>78</v>
      </c>
      <c r="AF1066" s="354">
        <v>40</v>
      </c>
      <c r="AG1066" s="354">
        <v>22</v>
      </c>
      <c r="AH1066" s="354">
        <v>16</v>
      </c>
      <c r="AI1066" s="354">
        <v>12</v>
      </c>
      <c r="AJ1066" s="187"/>
      <c r="AK1066" s="182"/>
      <c r="AL1066" s="182"/>
      <c r="AM1066" s="291">
        <v>18323.8</v>
      </c>
      <c r="AN1066" s="291">
        <v>7709.44</v>
      </c>
      <c r="AO1066" s="291">
        <v>7686.61</v>
      </c>
      <c r="AP1066" s="291">
        <v>3192.84</v>
      </c>
      <c r="AQ1066" s="291">
        <v>7541.61</v>
      </c>
      <c r="AR1066" s="282"/>
      <c r="AS1066" s="280"/>
      <c r="AT1066" s="280"/>
      <c r="AU1066" s="282">
        <v>231.946835443038</v>
      </c>
      <c r="AV1066" s="282">
        <v>101.44</v>
      </c>
      <c r="AW1066" s="282">
        <v>111.400144927536</v>
      </c>
      <c r="AX1066" s="282">
        <v>48.3763636363636</v>
      </c>
      <c r="AY1066" s="282">
        <v>112.561343283582</v>
      </c>
      <c r="AZ1066" s="187"/>
      <c r="BA1066" s="182"/>
    </row>
    <row r="1067" spans="1:53" s="188" customFormat="1" x14ac:dyDescent="0.2">
      <c r="A1067" s="182"/>
      <c r="B1067" s="185" t="s">
        <v>472</v>
      </c>
      <c r="C1067" s="185"/>
      <c r="D1067" s="186" t="s">
        <v>293</v>
      </c>
      <c r="E1067" s="338">
        <v>263</v>
      </c>
      <c r="F1067" s="338">
        <v>111</v>
      </c>
      <c r="G1067" s="338">
        <v>61</v>
      </c>
      <c r="H1067" s="338">
        <v>56</v>
      </c>
      <c r="I1067" s="338">
        <v>68</v>
      </c>
      <c r="J1067" s="185"/>
      <c r="K1067" s="182"/>
      <c r="L1067" s="182"/>
      <c r="M1067" s="245">
        <v>51597.87</v>
      </c>
      <c r="N1067" s="245">
        <v>15118.99</v>
      </c>
      <c r="O1067" s="245">
        <v>8214.64</v>
      </c>
      <c r="P1067" s="245">
        <v>6028.75</v>
      </c>
      <c r="Q1067" s="245">
        <v>22843.7</v>
      </c>
      <c r="R1067" s="185"/>
      <c r="S1067" s="182"/>
      <c r="T1067" s="182"/>
      <c r="U1067" s="245">
        <v>179.15927083333301</v>
      </c>
      <c r="V1067" s="245">
        <v>56.838308270676698</v>
      </c>
      <c r="W1067" s="245">
        <v>30.537695167286198</v>
      </c>
      <c r="X1067" s="245">
        <v>23.367248062015499</v>
      </c>
      <c r="Y1067" s="245">
        <v>83.984191176470603</v>
      </c>
      <c r="Z1067" s="185"/>
      <c r="AA1067" s="182"/>
      <c r="AB1067" s="185" t="s">
        <v>566</v>
      </c>
      <c r="AC1067" s="185"/>
      <c r="AD1067" s="186" t="s">
        <v>86</v>
      </c>
      <c r="AE1067" s="354">
        <v>34</v>
      </c>
      <c r="AF1067" s="354">
        <v>17</v>
      </c>
      <c r="AG1067" s="354">
        <v>12</v>
      </c>
      <c r="AH1067" s="354">
        <v>9</v>
      </c>
      <c r="AI1067" s="354">
        <v>7</v>
      </c>
      <c r="AJ1067" s="187"/>
      <c r="AK1067" s="182"/>
      <c r="AL1067" s="182"/>
      <c r="AM1067" s="291">
        <v>9291.9500000000007</v>
      </c>
      <c r="AN1067" s="291">
        <v>1834.1</v>
      </c>
      <c r="AO1067" s="291">
        <v>868.22</v>
      </c>
      <c r="AP1067" s="291">
        <v>1263.1199999999999</v>
      </c>
      <c r="AQ1067" s="291">
        <v>3251.87</v>
      </c>
      <c r="AR1067" s="282"/>
      <c r="AS1067" s="280"/>
      <c r="AT1067" s="280"/>
      <c r="AU1067" s="282">
        <v>265.48428571428599</v>
      </c>
      <c r="AV1067" s="282">
        <v>55.5787878787879</v>
      </c>
      <c r="AW1067" s="282">
        <v>26.309696969697001</v>
      </c>
      <c r="AX1067" s="282">
        <v>38.276363636363598</v>
      </c>
      <c r="AY1067" s="282">
        <v>98.5415151515151</v>
      </c>
      <c r="AZ1067" s="187"/>
      <c r="BA1067" s="182"/>
    </row>
    <row r="1068" spans="1:53" s="188" customFormat="1" x14ac:dyDescent="0.2">
      <c r="A1068" s="182"/>
      <c r="B1068" s="185" t="s">
        <v>473</v>
      </c>
      <c r="C1068" s="185"/>
      <c r="D1068" s="186" t="s">
        <v>287</v>
      </c>
      <c r="E1068" s="338">
        <v>2</v>
      </c>
      <c r="F1068" s="338"/>
      <c r="G1068" s="338"/>
      <c r="H1068" s="338"/>
      <c r="I1068" s="338">
        <v>1</v>
      </c>
      <c r="J1068" s="185"/>
      <c r="K1068" s="182"/>
      <c r="L1068" s="182"/>
      <c r="M1068" s="245">
        <v>201.49</v>
      </c>
      <c r="N1068" s="245">
        <v>0</v>
      </c>
      <c r="O1068" s="245">
        <v>0</v>
      </c>
      <c r="P1068" s="245">
        <v>0</v>
      </c>
      <c r="Q1068" s="245">
        <v>82.04</v>
      </c>
      <c r="R1068" s="185"/>
      <c r="S1068" s="182"/>
      <c r="T1068" s="182"/>
      <c r="U1068" s="245">
        <v>100.745</v>
      </c>
      <c r="V1068" s="245">
        <v>0</v>
      </c>
      <c r="W1068" s="245">
        <v>0</v>
      </c>
      <c r="X1068" s="245">
        <v>0</v>
      </c>
      <c r="Y1068" s="245">
        <v>41.02</v>
      </c>
      <c r="Z1068" s="185"/>
      <c r="AA1068" s="182"/>
      <c r="AB1068" s="185" t="s">
        <v>570</v>
      </c>
      <c r="AC1068" s="185"/>
      <c r="AD1068" s="186" t="s">
        <v>120</v>
      </c>
      <c r="AE1068" s="354">
        <v>10</v>
      </c>
      <c r="AF1068" s="354">
        <v>3</v>
      </c>
      <c r="AG1068" s="354">
        <v>4</v>
      </c>
      <c r="AH1068" s="354">
        <v>3</v>
      </c>
      <c r="AI1068" s="354">
        <v>2</v>
      </c>
      <c r="AJ1068" s="187"/>
      <c r="AK1068" s="182"/>
      <c r="AL1068" s="182"/>
      <c r="AM1068" s="291">
        <v>2320.8000000000002</v>
      </c>
      <c r="AN1068" s="291">
        <v>50.06</v>
      </c>
      <c r="AO1068" s="291">
        <v>399.3</v>
      </c>
      <c r="AP1068" s="291">
        <v>48.38</v>
      </c>
      <c r="AQ1068" s="291">
        <v>353.18</v>
      </c>
      <c r="AR1068" s="282"/>
      <c r="AS1068" s="280"/>
      <c r="AT1068" s="280"/>
      <c r="AU1068" s="282">
        <v>232.08</v>
      </c>
      <c r="AV1068" s="282">
        <v>5.5622222222222204</v>
      </c>
      <c r="AW1068" s="282">
        <v>44.366666666666703</v>
      </c>
      <c r="AX1068" s="282">
        <v>5.3755555555555601</v>
      </c>
      <c r="AY1068" s="282">
        <v>44.147500000000001</v>
      </c>
      <c r="AZ1068" s="187"/>
      <c r="BA1068" s="182"/>
    </row>
    <row r="1069" spans="1:53" s="188" customFormat="1" x14ac:dyDescent="0.2">
      <c r="A1069" s="182"/>
      <c r="B1069" s="185" t="s">
        <v>474</v>
      </c>
      <c r="C1069" s="185"/>
      <c r="D1069" s="186" t="s">
        <v>475</v>
      </c>
      <c r="E1069" s="338">
        <v>19</v>
      </c>
      <c r="F1069" s="338">
        <v>32</v>
      </c>
      <c r="G1069" s="338">
        <v>5</v>
      </c>
      <c r="H1069" s="338">
        <v>15</v>
      </c>
      <c r="I1069" s="338">
        <v>16</v>
      </c>
      <c r="J1069" s="185"/>
      <c r="K1069" s="182"/>
      <c r="L1069" s="182"/>
      <c r="M1069" s="245">
        <v>3898.95</v>
      </c>
      <c r="N1069" s="245">
        <v>5513.4</v>
      </c>
      <c r="O1069" s="245">
        <v>328.81</v>
      </c>
      <c r="P1069" s="245">
        <v>1757.18</v>
      </c>
      <c r="Q1069" s="245">
        <v>11981.7</v>
      </c>
      <c r="R1069" s="185"/>
      <c r="S1069" s="182"/>
      <c r="T1069" s="182"/>
      <c r="U1069" s="245">
        <v>205.20789473684201</v>
      </c>
      <c r="V1069" s="245">
        <v>134.473170731707</v>
      </c>
      <c r="W1069" s="245">
        <v>8.6528947368421001</v>
      </c>
      <c r="X1069" s="245">
        <v>46.241578947368403</v>
      </c>
      <c r="Y1069" s="245">
        <v>315.307894736842</v>
      </c>
      <c r="Z1069" s="185"/>
      <c r="AA1069" s="182"/>
      <c r="AB1069" s="185" t="s">
        <v>571</v>
      </c>
      <c r="AC1069" s="185"/>
      <c r="AD1069" s="186" t="s">
        <v>572</v>
      </c>
      <c r="AE1069" s="354">
        <v>3</v>
      </c>
      <c r="AF1069" s="354">
        <v>2</v>
      </c>
      <c r="AG1069" s="354">
        <v>1</v>
      </c>
      <c r="AH1069" s="354"/>
      <c r="AI1069" s="354"/>
      <c r="AJ1069" s="187"/>
      <c r="AK1069" s="182"/>
      <c r="AL1069" s="182"/>
      <c r="AM1069" s="291">
        <v>2773.35</v>
      </c>
      <c r="AN1069" s="291">
        <v>105.35</v>
      </c>
      <c r="AO1069" s="291">
        <v>17.34</v>
      </c>
      <c r="AP1069" s="291">
        <v>0</v>
      </c>
      <c r="AQ1069" s="291">
        <v>0</v>
      </c>
      <c r="AR1069" s="282"/>
      <c r="AS1069" s="280"/>
      <c r="AT1069" s="280"/>
      <c r="AU1069" s="282">
        <v>924.45</v>
      </c>
      <c r="AV1069" s="282">
        <v>35.116666666666703</v>
      </c>
      <c r="AW1069" s="282">
        <v>5.78</v>
      </c>
      <c r="AX1069" s="282">
        <v>0</v>
      </c>
      <c r="AY1069" s="282">
        <v>0</v>
      </c>
      <c r="AZ1069" s="187"/>
      <c r="BA1069" s="182"/>
    </row>
    <row r="1070" spans="1:53" s="188" customFormat="1" x14ac:dyDescent="0.2">
      <c r="A1070" s="182"/>
      <c r="B1070" s="185" t="s">
        <v>840</v>
      </c>
      <c r="C1070" s="185"/>
      <c r="D1070" s="186" t="s">
        <v>475</v>
      </c>
      <c r="E1070" s="338">
        <v>1</v>
      </c>
      <c r="F1070" s="338"/>
      <c r="G1070" s="338"/>
      <c r="H1070" s="338"/>
      <c r="I1070" s="338"/>
      <c r="J1070" s="185"/>
      <c r="K1070" s="182"/>
      <c r="L1070" s="182"/>
      <c r="M1070" s="245">
        <v>103.69</v>
      </c>
      <c r="N1070" s="245">
        <v>0</v>
      </c>
      <c r="O1070" s="245">
        <v>0</v>
      </c>
      <c r="P1070" s="245">
        <v>0</v>
      </c>
      <c r="Q1070" s="245">
        <v>0</v>
      </c>
      <c r="R1070" s="185"/>
      <c r="S1070" s="182"/>
      <c r="T1070" s="182"/>
      <c r="U1070" s="245">
        <v>103.69</v>
      </c>
      <c r="V1070" s="245">
        <v>0</v>
      </c>
      <c r="W1070" s="245">
        <v>0</v>
      </c>
      <c r="X1070" s="245">
        <v>0</v>
      </c>
      <c r="Y1070" s="245">
        <v>0</v>
      </c>
      <c r="Z1070" s="185"/>
      <c r="AA1070" s="182"/>
      <c r="AB1070" s="185" t="s">
        <v>573</v>
      </c>
      <c r="AC1070" s="185"/>
      <c r="AD1070" s="186" t="s">
        <v>167</v>
      </c>
      <c r="AE1070" s="354">
        <v>243</v>
      </c>
      <c r="AF1070" s="354">
        <v>141</v>
      </c>
      <c r="AG1070" s="354">
        <v>70</v>
      </c>
      <c r="AH1070" s="354">
        <v>57</v>
      </c>
      <c r="AI1070" s="354">
        <v>51</v>
      </c>
      <c r="AJ1070" s="187"/>
      <c r="AK1070" s="182"/>
      <c r="AL1070" s="182"/>
      <c r="AM1070" s="291">
        <v>67207.42</v>
      </c>
      <c r="AN1070" s="291">
        <v>20054.669999999998</v>
      </c>
      <c r="AO1070" s="291">
        <v>14105.96</v>
      </c>
      <c r="AP1070" s="291">
        <v>6251.06</v>
      </c>
      <c r="AQ1070" s="291">
        <v>28697.89</v>
      </c>
      <c r="AR1070" s="282"/>
      <c r="AS1070" s="280"/>
      <c r="AT1070" s="280"/>
      <c r="AU1070" s="282">
        <v>267.75864541832698</v>
      </c>
      <c r="AV1070" s="282">
        <v>79.582023809523804</v>
      </c>
      <c r="AW1070" s="282">
        <v>58.774833333333298</v>
      </c>
      <c r="AX1070" s="282">
        <v>26.155062761506301</v>
      </c>
      <c r="AY1070" s="282">
        <v>118.098312757202</v>
      </c>
      <c r="AZ1070" s="187"/>
      <c r="BA1070" s="182"/>
    </row>
    <row r="1071" spans="1:53" s="188" customFormat="1" x14ac:dyDescent="0.2">
      <c r="A1071" s="182"/>
      <c r="B1071" s="185" t="s">
        <v>476</v>
      </c>
      <c r="C1071" s="185"/>
      <c r="D1071" s="186" t="s">
        <v>134</v>
      </c>
      <c r="E1071" s="338">
        <v>33</v>
      </c>
      <c r="F1071" s="338">
        <v>119</v>
      </c>
      <c r="G1071" s="338">
        <v>5</v>
      </c>
      <c r="H1071" s="338">
        <v>57</v>
      </c>
      <c r="I1071" s="338">
        <v>72</v>
      </c>
      <c r="J1071" s="185"/>
      <c r="K1071" s="182"/>
      <c r="L1071" s="182"/>
      <c r="M1071" s="245">
        <v>2722.52</v>
      </c>
      <c r="N1071" s="245">
        <v>20154.96</v>
      </c>
      <c r="O1071" s="245">
        <v>404.22</v>
      </c>
      <c r="P1071" s="245">
        <v>5286.77</v>
      </c>
      <c r="Q1071" s="245">
        <v>30475.43</v>
      </c>
      <c r="R1071" s="185"/>
      <c r="S1071" s="182"/>
      <c r="T1071" s="182"/>
      <c r="U1071" s="245">
        <v>71.645263157894703</v>
      </c>
      <c r="V1071" s="245">
        <v>135.268187919463</v>
      </c>
      <c r="W1071" s="245">
        <v>3.03924812030075</v>
      </c>
      <c r="X1071" s="245">
        <v>36.460482758620699</v>
      </c>
      <c r="Y1071" s="245">
        <v>195.35532051281999</v>
      </c>
      <c r="Z1071" s="185"/>
      <c r="AA1071" s="182"/>
      <c r="AB1071" s="185" t="s">
        <v>575</v>
      </c>
      <c r="AC1071" s="185"/>
      <c r="AD1071" s="186" t="s">
        <v>179</v>
      </c>
      <c r="AE1071" s="354">
        <v>222</v>
      </c>
      <c r="AF1071" s="354">
        <v>88</v>
      </c>
      <c r="AG1071" s="354">
        <v>60</v>
      </c>
      <c r="AH1071" s="354">
        <v>43</v>
      </c>
      <c r="AI1071" s="354">
        <v>42</v>
      </c>
      <c r="AJ1071" s="187"/>
      <c r="AK1071" s="182"/>
      <c r="AL1071" s="182"/>
      <c r="AM1071" s="291">
        <v>158726.57999999999</v>
      </c>
      <c r="AN1071" s="291">
        <v>16330.1</v>
      </c>
      <c r="AO1071" s="291">
        <v>3703.01</v>
      </c>
      <c r="AP1071" s="291">
        <v>2562.83</v>
      </c>
      <c r="AQ1071" s="291">
        <v>14008.26</v>
      </c>
      <c r="AR1071" s="282"/>
      <c r="AS1071" s="280"/>
      <c r="AT1071" s="280"/>
      <c r="AU1071" s="282">
        <v>696.16921052631596</v>
      </c>
      <c r="AV1071" s="282">
        <v>73.891855203619897</v>
      </c>
      <c r="AW1071" s="282">
        <v>17.549810426540301</v>
      </c>
      <c r="AX1071" s="282">
        <v>12.1461137440758</v>
      </c>
      <c r="AY1071" s="282">
        <v>64.554193548387104</v>
      </c>
      <c r="AZ1071" s="187"/>
      <c r="BA1071" s="182"/>
    </row>
    <row r="1072" spans="1:53" s="188" customFormat="1" x14ac:dyDescent="0.2">
      <c r="A1072" s="182"/>
      <c r="B1072" s="185" t="s">
        <v>477</v>
      </c>
      <c r="C1072" s="185"/>
      <c r="D1072" s="186" t="s">
        <v>196</v>
      </c>
      <c r="E1072" s="338">
        <v>101</v>
      </c>
      <c r="F1072" s="338">
        <v>41</v>
      </c>
      <c r="G1072" s="338">
        <v>24</v>
      </c>
      <c r="H1072" s="338">
        <v>18</v>
      </c>
      <c r="I1072" s="338">
        <v>18</v>
      </c>
      <c r="J1072" s="185"/>
      <c r="K1072" s="182"/>
      <c r="L1072" s="182"/>
      <c r="M1072" s="245">
        <v>28101.27</v>
      </c>
      <c r="N1072" s="245">
        <v>7211.58</v>
      </c>
      <c r="O1072" s="245">
        <v>3266.41</v>
      </c>
      <c r="P1072" s="245">
        <v>2149.0300000000002</v>
      </c>
      <c r="Q1072" s="245">
        <v>14893.59</v>
      </c>
      <c r="R1072" s="185"/>
      <c r="S1072" s="182"/>
      <c r="T1072" s="182"/>
      <c r="U1072" s="245">
        <v>260.196944444444</v>
      </c>
      <c r="V1072" s="245">
        <v>63.819292035398199</v>
      </c>
      <c r="W1072" s="245">
        <v>28.6527192982456</v>
      </c>
      <c r="X1072" s="245">
        <v>19.360630630630599</v>
      </c>
      <c r="Y1072" s="245">
        <v>134.176486486486</v>
      </c>
      <c r="Z1072" s="185"/>
      <c r="AA1072" s="182"/>
      <c r="AB1072" s="185" t="s">
        <v>576</v>
      </c>
      <c r="AC1072" s="185"/>
      <c r="AD1072" s="186" t="s">
        <v>287</v>
      </c>
      <c r="AE1072" s="354">
        <v>12</v>
      </c>
      <c r="AF1072" s="354">
        <v>6</v>
      </c>
      <c r="AG1072" s="354">
        <v>3</v>
      </c>
      <c r="AH1072" s="354">
        <v>4</v>
      </c>
      <c r="AI1072" s="354">
        <v>4</v>
      </c>
      <c r="AJ1072" s="187"/>
      <c r="AK1072" s="182"/>
      <c r="AL1072" s="182"/>
      <c r="AM1072" s="291">
        <v>576.38</v>
      </c>
      <c r="AN1072" s="291">
        <v>364.16</v>
      </c>
      <c r="AO1072" s="291">
        <v>89.46</v>
      </c>
      <c r="AP1072" s="291">
        <v>140.5</v>
      </c>
      <c r="AQ1072" s="291">
        <v>551.79999999999995</v>
      </c>
      <c r="AR1072" s="282"/>
      <c r="AS1072" s="280"/>
      <c r="AT1072" s="280"/>
      <c r="AU1072" s="282">
        <v>48.031666666666702</v>
      </c>
      <c r="AV1072" s="282">
        <v>28.012307692307701</v>
      </c>
      <c r="AW1072" s="282">
        <v>6.8815384615384598</v>
      </c>
      <c r="AX1072" s="282">
        <v>10.807692307692299</v>
      </c>
      <c r="AY1072" s="282">
        <v>42.446153846153798</v>
      </c>
      <c r="AZ1072" s="187"/>
      <c r="BA1072" s="182"/>
    </row>
    <row r="1073" spans="1:53" s="188" customFormat="1" x14ac:dyDescent="0.2">
      <c r="A1073" s="182"/>
      <c r="B1073" s="185" t="s">
        <v>478</v>
      </c>
      <c r="C1073" s="185"/>
      <c r="D1073" s="186" t="s">
        <v>479</v>
      </c>
      <c r="E1073" s="338">
        <v>14</v>
      </c>
      <c r="F1073" s="338">
        <v>8</v>
      </c>
      <c r="G1073" s="338">
        <v>8</v>
      </c>
      <c r="H1073" s="338">
        <v>7</v>
      </c>
      <c r="I1073" s="338">
        <v>6</v>
      </c>
      <c r="J1073" s="185"/>
      <c r="K1073" s="182"/>
      <c r="L1073" s="182"/>
      <c r="M1073" s="245">
        <v>1937.82</v>
      </c>
      <c r="N1073" s="245">
        <v>525.41999999999996</v>
      </c>
      <c r="O1073" s="245">
        <v>626.09</v>
      </c>
      <c r="P1073" s="245">
        <v>1043.19</v>
      </c>
      <c r="Q1073" s="245">
        <v>5642.13</v>
      </c>
      <c r="R1073" s="185"/>
      <c r="S1073" s="182"/>
      <c r="T1073" s="182"/>
      <c r="U1073" s="245">
        <v>138.41571428571399</v>
      </c>
      <c r="V1073" s="245">
        <v>40.416923076923098</v>
      </c>
      <c r="W1073" s="245">
        <v>48.160769230769198</v>
      </c>
      <c r="X1073" s="245">
        <v>86.932500000000005</v>
      </c>
      <c r="Y1073" s="245">
        <v>434.01</v>
      </c>
      <c r="Z1073" s="185"/>
      <c r="AA1073" s="182"/>
      <c r="AB1073" s="185" t="s">
        <v>697</v>
      </c>
      <c r="AC1073" s="185"/>
      <c r="AD1073" s="186" t="s">
        <v>578</v>
      </c>
      <c r="AE1073" s="354">
        <v>19</v>
      </c>
      <c r="AF1073" s="354">
        <v>16</v>
      </c>
      <c r="AG1073" s="354">
        <v>10</v>
      </c>
      <c r="AH1073" s="354">
        <v>15</v>
      </c>
      <c r="AI1073" s="354">
        <v>17</v>
      </c>
      <c r="AJ1073" s="187"/>
      <c r="AK1073" s="182"/>
      <c r="AL1073" s="182"/>
      <c r="AM1073" s="291">
        <v>4193.7</v>
      </c>
      <c r="AN1073" s="291">
        <v>952.69</v>
      </c>
      <c r="AO1073" s="291">
        <v>367.6</v>
      </c>
      <c r="AP1073" s="291">
        <v>1920.74</v>
      </c>
      <c r="AQ1073" s="291">
        <v>16320.76</v>
      </c>
      <c r="AR1073" s="282"/>
      <c r="AS1073" s="280"/>
      <c r="AT1073" s="280"/>
      <c r="AU1073" s="282">
        <v>174.73750000000001</v>
      </c>
      <c r="AV1073" s="282">
        <v>41.421304347826101</v>
      </c>
      <c r="AW1073" s="282">
        <v>13.1285714285714</v>
      </c>
      <c r="AX1073" s="282">
        <v>76.829599999999999</v>
      </c>
      <c r="AY1073" s="282">
        <v>562.78482758620703</v>
      </c>
      <c r="AZ1073" s="187"/>
      <c r="BA1073" s="182"/>
    </row>
    <row r="1074" spans="1:53" s="188" customFormat="1" x14ac:dyDescent="0.2">
      <c r="A1074" s="182"/>
      <c r="B1074" s="185" t="s">
        <v>701</v>
      </c>
      <c r="C1074" s="185"/>
      <c r="D1074" s="186" t="s">
        <v>479</v>
      </c>
      <c r="E1074" s="338">
        <v>133</v>
      </c>
      <c r="F1074" s="338">
        <v>67</v>
      </c>
      <c r="G1074" s="338">
        <v>43</v>
      </c>
      <c r="H1074" s="338">
        <v>36</v>
      </c>
      <c r="I1074" s="338">
        <v>43</v>
      </c>
      <c r="J1074" s="185"/>
      <c r="K1074" s="182"/>
      <c r="L1074" s="182"/>
      <c r="M1074" s="245">
        <v>29524.17</v>
      </c>
      <c r="N1074" s="245">
        <v>7050.4</v>
      </c>
      <c r="O1074" s="245">
        <v>6145.74</v>
      </c>
      <c r="P1074" s="245">
        <v>5166.0200000000004</v>
      </c>
      <c r="Q1074" s="245">
        <v>14259.73</v>
      </c>
      <c r="R1074" s="185"/>
      <c r="S1074" s="182"/>
      <c r="T1074" s="182"/>
      <c r="U1074" s="245">
        <v>198.14879194630899</v>
      </c>
      <c r="V1074" s="245">
        <v>47.6378378378378</v>
      </c>
      <c r="W1074" s="245">
        <v>41.807755102040801</v>
      </c>
      <c r="X1074" s="245">
        <v>35.383698630136998</v>
      </c>
      <c r="Y1074" s="245">
        <v>93.200849673202598</v>
      </c>
      <c r="Z1074" s="185"/>
      <c r="AA1074" s="182"/>
      <c r="AB1074" s="185" t="s">
        <v>579</v>
      </c>
      <c r="AC1074" s="185"/>
      <c r="AD1074" s="186" t="s">
        <v>127</v>
      </c>
      <c r="AE1074" s="354">
        <v>49</v>
      </c>
      <c r="AF1074" s="354">
        <v>30</v>
      </c>
      <c r="AG1074" s="354">
        <v>16</v>
      </c>
      <c r="AH1074" s="354">
        <v>12</v>
      </c>
      <c r="AI1074" s="354">
        <v>9</v>
      </c>
      <c r="AJ1074" s="187"/>
      <c r="AK1074" s="182"/>
      <c r="AL1074" s="182"/>
      <c r="AM1074" s="291">
        <v>13034.45</v>
      </c>
      <c r="AN1074" s="291">
        <v>1561.35</v>
      </c>
      <c r="AO1074" s="291">
        <v>524.04</v>
      </c>
      <c r="AP1074" s="291">
        <v>316.26</v>
      </c>
      <c r="AQ1074" s="291">
        <v>1857.42</v>
      </c>
      <c r="AR1074" s="282"/>
      <c r="AS1074" s="280"/>
      <c r="AT1074" s="280"/>
      <c r="AU1074" s="282">
        <v>266.00918367346901</v>
      </c>
      <c r="AV1074" s="282">
        <v>31.227</v>
      </c>
      <c r="AW1074" s="282">
        <v>10.4808</v>
      </c>
      <c r="AX1074" s="282">
        <v>7.0279999999999996</v>
      </c>
      <c r="AY1074" s="282">
        <v>37.148400000000002</v>
      </c>
      <c r="AZ1074" s="187"/>
      <c r="BA1074" s="182"/>
    </row>
    <row r="1075" spans="1:53" s="188" customFormat="1" ht="13.5" thickBot="1" x14ac:dyDescent="0.25">
      <c r="A1075" s="182"/>
      <c r="B1075" s="189" t="s">
        <v>482</v>
      </c>
      <c r="C1075" s="189"/>
      <c r="D1075" s="190" t="s">
        <v>449</v>
      </c>
      <c r="E1075" s="339">
        <v>1</v>
      </c>
      <c r="F1075" s="339">
        <v>2</v>
      </c>
      <c r="G1075" s="339"/>
      <c r="H1075" s="339">
        <v>2</v>
      </c>
      <c r="I1075" s="339">
        <v>2</v>
      </c>
      <c r="J1075" s="189"/>
      <c r="K1075" s="182"/>
      <c r="L1075" s="182"/>
      <c r="M1075" s="348">
        <v>97.8</v>
      </c>
      <c r="N1075" s="245">
        <v>363.14</v>
      </c>
      <c r="O1075" s="245">
        <v>0</v>
      </c>
      <c r="P1075" s="245">
        <v>229.64</v>
      </c>
      <c r="Q1075" s="245">
        <v>374.72</v>
      </c>
      <c r="R1075" s="185"/>
      <c r="S1075" s="182"/>
      <c r="T1075" s="182"/>
      <c r="U1075" s="273">
        <v>97.8</v>
      </c>
      <c r="V1075" s="273">
        <v>181.57</v>
      </c>
      <c r="W1075" s="273">
        <v>0</v>
      </c>
      <c r="X1075" s="273">
        <v>114.82</v>
      </c>
      <c r="Y1075" s="273">
        <v>187.36</v>
      </c>
      <c r="Z1075" s="191"/>
      <c r="AA1075" s="182"/>
      <c r="AB1075" s="189" t="s">
        <v>583</v>
      </c>
      <c r="AC1075" s="189"/>
      <c r="AD1075" s="190" t="s">
        <v>460</v>
      </c>
      <c r="AE1075" s="355">
        <v>47</v>
      </c>
      <c r="AF1075" s="355">
        <v>21</v>
      </c>
      <c r="AG1075" s="355">
        <v>16</v>
      </c>
      <c r="AH1075" s="355">
        <v>23</v>
      </c>
      <c r="AI1075" s="355">
        <v>21</v>
      </c>
      <c r="AJ1075" s="192"/>
      <c r="AK1075" s="182"/>
      <c r="AL1075" s="182"/>
      <c r="AM1075" s="292">
        <v>10730.14</v>
      </c>
      <c r="AN1075" s="293">
        <v>2497.46</v>
      </c>
      <c r="AO1075" s="293">
        <v>1249.51</v>
      </c>
      <c r="AP1075" s="293">
        <v>1284.3900000000001</v>
      </c>
      <c r="AQ1075" s="293">
        <v>7051.11</v>
      </c>
      <c r="AR1075" s="284"/>
      <c r="AS1075" s="280"/>
      <c r="AT1075" s="280"/>
      <c r="AU1075" s="283">
        <v>210.39490196078401</v>
      </c>
      <c r="AV1075" s="284">
        <v>58.0804651162791</v>
      </c>
      <c r="AW1075" s="284">
        <v>23.575660377358499</v>
      </c>
      <c r="AX1075" s="284">
        <v>24.233773584905698</v>
      </c>
      <c r="AY1075" s="284">
        <v>135.59826923076901</v>
      </c>
      <c r="AZ1075" s="192"/>
      <c r="BA1075" s="182"/>
    </row>
    <row r="1076" spans="1:53" s="188" customFormat="1" x14ac:dyDescent="0.2">
      <c r="A1076" s="182"/>
      <c r="B1076" s="185" t="s">
        <v>483</v>
      </c>
      <c r="C1076" s="185"/>
      <c r="D1076" s="186" t="s">
        <v>68</v>
      </c>
      <c r="E1076" s="338">
        <v>8</v>
      </c>
      <c r="F1076" s="338">
        <v>2</v>
      </c>
      <c r="G1076" s="338">
        <v>1</v>
      </c>
      <c r="H1076" s="338"/>
      <c r="I1076" s="338"/>
      <c r="J1076" s="185"/>
      <c r="K1076" s="182"/>
      <c r="L1076" s="182"/>
      <c r="M1076" s="245">
        <v>1177.17</v>
      </c>
      <c r="N1076" s="245">
        <v>236.72</v>
      </c>
      <c r="O1076" s="245">
        <v>53.87</v>
      </c>
      <c r="P1076" s="245">
        <v>0</v>
      </c>
      <c r="Q1076" s="245">
        <v>0</v>
      </c>
      <c r="R1076" s="185"/>
      <c r="S1076" s="182"/>
      <c r="T1076" s="182"/>
      <c r="U1076" s="245">
        <v>147.14625000000001</v>
      </c>
      <c r="V1076" s="245">
        <v>29.59</v>
      </c>
      <c r="W1076" s="245">
        <v>6.7337499999999997</v>
      </c>
      <c r="X1076" s="245">
        <v>0</v>
      </c>
      <c r="Y1076" s="245">
        <v>0</v>
      </c>
      <c r="Z1076" s="185"/>
      <c r="AA1076" s="182"/>
      <c r="AB1076" s="185"/>
      <c r="AC1076" s="185"/>
      <c r="AD1076" s="186"/>
      <c r="AE1076" s="354"/>
      <c r="AF1076" s="354"/>
      <c r="AG1076" s="354"/>
      <c r="AH1076" s="354"/>
      <c r="AI1076" s="354"/>
      <c r="AJ1076" s="187"/>
      <c r="AK1076" s="182"/>
      <c r="AL1076" s="182"/>
      <c r="AM1076" s="291"/>
      <c r="AN1076" s="291"/>
      <c r="AO1076" s="291"/>
      <c r="AP1076" s="291"/>
      <c r="AQ1076" s="291"/>
      <c r="AR1076" s="282"/>
      <c r="AS1076" s="280"/>
      <c r="AT1076" s="280"/>
      <c r="AU1076" s="282"/>
      <c r="AV1076" s="282"/>
      <c r="AW1076" s="282"/>
      <c r="AX1076" s="282"/>
      <c r="AY1076" s="282"/>
      <c r="AZ1076" s="187"/>
      <c r="BA1076" s="182"/>
    </row>
    <row r="1077" spans="1:53" s="188" customFormat="1" x14ac:dyDescent="0.2">
      <c r="A1077" s="182"/>
      <c r="B1077" s="185" t="s">
        <v>483</v>
      </c>
      <c r="C1077" s="185"/>
      <c r="D1077" s="186" t="s">
        <v>156</v>
      </c>
      <c r="E1077" s="338">
        <v>109</v>
      </c>
      <c r="F1077" s="338">
        <v>43</v>
      </c>
      <c r="G1077" s="338">
        <v>24</v>
      </c>
      <c r="H1077" s="338">
        <v>18</v>
      </c>
      <c r="I1077" s="338">
        <v>23</v>
      </c>
      <c r="J1077" s="185"/>
      <c r="K1077" s="182"/>
      <c r="L1077" s="182"/>
      <c r="M1077" s="245">
        <v>22526.04</v>
      </c>
      <c r="N1077" s="245">
        <v>5996.24</v>
      </c>
      <c r="O1077" s="245">
        <v>2874.97</v>
      </c>
      <c r="P1077" s="245">
        <v>1940.98</v>
      </c>
      <c r="Q1077" s="245">
        <v>12125.3</v>
      </c>
      <c r="R1077" s="185"/>
      <c r="S1077" s="182"/>
      <c r="T1077" s="182"/>
      <c r="U1077" s="245">
        <v>192.53025641025599</v>
      </c>
      <c r="V1077" s="245">
        <v>52.141217391304401</v>
      </c>
      <c r="W1077" s="245">
        <v>24.999739130434801</v>
      </c>
      <c r="X1077" s="245">
        <v>17.330178571428601</v>
      </c>
      <c r="Y1077" s="245">
        <v>102.75677966101701</v>
      </c>
      <c r="Z1077" s="185"/>
      <c r="AA1077" s="182"/>
      <c r="AB1077" s="185"/>
      <c r="AC1077" s="185"/>
      <c r="AD1077" s="186"/>
      <c r="AE1077" s="354"/>
      <c r="AF1077" s="354"/>
      <c r="AG1077" s="354"/>
      <c r="AH1077" s="354"/>
      <c r="AI1077" s="354"/>
      <c r="AJ1077" s="187"/>
      <c r="AK1077" s="182"/>
      <c r="AL1077" s="182"/>
      <c r="AM1077" s="291"/>
      <c r="AN1077" s="291"/>
      <c r="AO1077" s="291"/>
      <c r="AP1077" s="291"/>
      <c r="AQ1077" s="291"/>
      <c r="AR1077" s="282"/>
      <c r="AS1077" s="280"/>
      <c r="AT1077" s="280"/>
      <c r="AU1077" s="282"/>
      <c r="AV1077" s="282"/>
      <c r="AW1077" s="282"/>
      <c r="AX1077" s="282"/>
      <c r="AY1077" s="282"/>
      <c r="AZ1077" s="187"/>
      <c r="BA1077" s="182"/>
    </row>
    <row r="1078" spans="1:53" s="188" customFormat="1" x14ac:dyDescent="0.2">
      <c r="A1078" s="182"/>
      <c r="B1078" s="185" t="s">
        <v>484</v>
      </c>
      <c r="C1078" s="185"/>
      <c r="D1078" s="186" t="s">
        <v>485</v>
      </c>
      <c r="E1078" s="338">
        <v>30</v>
      </c>
      <c r="F1078" s="338">
        <v>13</v>
      </c>
      <c r="G1078" s="338">
        <v>11</v>
      </c>
      <c r="H1078" s="338">
        <v>8</v>
      </c>
      <c r="I1078" s="338">
        <v>11</v>
      </c>
      <c r="J1078" s="185"/>
      <c r="K1078" s="182"/>
      <c r="L1078" s="182"/>
      <c r="M1078" s="245">
        <v>6178.46</v>
      </c>
      <c r="N1078" s="245">
        <v>1612.8</v>
      </c>
      <c r="O1078" s="245">
        <v>785.79</v>
      </c>
      <c r="P1078" s="245">
        <v>1271.92</v>
      </c>
      <c r="Q1078" s="245">
        <v>3083.19</v>
      </c>
      <c r="R1078" s="185"/>
      <c r="S1078" s="182"/>
      <c r="T1078" s="182"/>
      <c r="U1078" s="245">
        <v>171.62388888888901</v>
      </c>
      <c r="V1078" s="245">
        <v>46.08</v>
      </c>
      <c r="W1078" s="245">
        <v>22.451142857142901</v>
      </c>
      <c r="X1078" s="245">
        <v>38.543030303030299</v>
      </c>
      <c r="Y1078" s="245">
        <v>93.43</v>
      </c>
      <c r="Z1078" s="185"/>
      <c r="AA1078" s="182"/>
      <c r="AB1078" s="185"/>
      <c r="AC1078" s="185"/>
      <c r="AD1078" s="186"/>
      <c r="AE1078" s="354"/>
      <c r="AF1078" s="354"/>
      <c r="AG1078" s="354"/>
      <c r="AH1078" s="354"/>
      <c r="AI1078" s="354"/>
      <c r="AJ1078" s="187"/>
      <c r="AK1078" s="182"/>
      <c r="AL1078" s="182"/>
      <c r="AM1078" s="291"/>
      <c r="AN1078" s="291"/>
      <c r="AO1078" s="291"/>
      <c r="AP1078" s="291"/>
      <c r="AQ1078" s="291"/>
      <c r="AR1078" s="282"/>
      <c r="AS1078" s="280"/>
      <c r="AT1078" s="280"/>
      <c r="AU1078" s="282"/>
      <c r="AV1078" s="282"/>
      <c r="AW1078" s="282"/>
      <c r="AX1078" s="282"/>
      <c r="AY1078" s="282"/>
      <c r="AZ1078" s="187"/>
      <c r="BA1078" s="182"/>
    </row>
    <row r="1079" spans="1:53" s="188" customFormat="1" x14ac:dyDescent="0.2">
      <c r="A1079" s="182"/>
      <c r="B1079" s="185" t="s">
        <v>486</v>
      </c>
      <c r="C1079" s="185"/>
      <c r="D1079" s="186" t="s">
        <v>246</v>
      </c>
      <c r="E1079" s="338">
        <v>380</v>
      </c>
      <c r="F1079" s="338">
        <v>169</v>
      </c>
      <c r="G1079" s="338">
        <v>112</v>
      </c>
      <c r="H1079" s="338">
        <v>92</v>
      </c>
      <c r="I1079" s="338">
        <v>127</v>
      </c>
      <c r="J1079" s="185"/>
      <c r="K1079" s="182"/>
      <c r="L1079" s="182"/>
      <c r="M1079" s="245">
        <v>67322.429999999993</v>
      </c>
      <c r="N1079" s="245">
        <v>18221.91</v>
      </c>
      <c r="O1079" s="245">
        <v>8450.16</v>
      </c>
      <c r="P1079" s="245">
        <v>8360.52</v>
      </c>
      <c r="Q1079" s="245">
        <v>35974.51</v>
      </c>
      <c r="R1079" s="185"/>
      <c r="S1079" s="182"/>
      <c r="T1079" s="182"/>
      <c r="U1079" s="245">
        <v>163.40395631068</v>
      </c>
      <c r="V1079" s="245">
        <v>45.103737623762399</v>
      </c>
      <c r="W1079" s="245">
        <v>20.9681389578164</v>
      </c>
      <c r="X1079" s="245">
        <v>21.492339331619501</v>
      </c>
      <c r="Y1079" s="245">
        <v>85.046122931442099</v>
      </c>
      <c r="Z1079" s="185"/>
      <c r="AA1079" s="182"/>
      <c r="AB1079" s="185"/>
      <c r="AC1079" s="185"/>
      <c r="AD1079" s="186"/>
      <c r="AE1079" s="354"/>
      <c r="AF1079" s="354"/>
      <c r="AG1079" s="354"/>
      <c r="AH1079" s="354"/>
      <c r="AI1079" s="354"/>
      <c r="AJ1079" s="187"/>
      <c r="AK1079" s="182"/>
      <c r="AL1079" s="182"/>
      <c r="AM1079" s="291"/>
      <c r="AN1079" s="291"/>
      <c r="AO1079" s="291"/>
      <c r="AP1079" s="291"/>
      <c r="AQ1079" s="291"/>
      <c r="AR1079" s="282"/>
      <c r="AS1079" s="280"/>
      <c r="AT1079" s="280"/>
      <c r="AU1079" s="282"/>
      <c r="AV1079" s="282"/>
      <c r="AW1079" s="282"/>
      <c r="AX1079" s="282"/>
      <c r="AY1079" s="282"/>
      <c r="AZ1079" s="187"/>
      <c r="BA1079" s="182"/>
    </row>
    <row r="1080" spans="1:53" s="188" customFormat="1" x14ac:dyDescent="0.2">
      <c r="A1080" s="182"/>
      <c r="B1080" s="185" t="s">
        <v>489</v>
      </c>
      <c r="C1080" s="185"/>
      <c r="D1080" s="186" t="s">
        <v>79</v>
      </c>
      <c r="E1080" s="338">
        <v>23</v>
      </c>
      <c r="F1080" s="338">
        <v>11</v>
      </c>
      <c r="G1080" s="338">
        <v>11</v>
      </c>
      <c r="H1080" s="338">
        <v>6</v>
      </c>
      <c r="I1080" s="338">
        <v>10</v>
      </c>
      <c r="J1080" s="185"/>
      <c r="K1080" s="182"/>
      <c r="L1080" s="182"/>
      <c r="M1080" s="245">
        <v>4665.13</v>
      </c>
      <c r="N1080" s="245">
        <v>2155.71</v>
      </c>
      <c r="O1080" s="245">
        <v>1921.55</v>
      </c>
      <c r="P1080" s="245">
        <v>918.25</v>
      </c>
      <c r="Q1080" s="245">
        <v>3808.07</v>
      </c>
      <c r="R1080" s="185"/>
      <c r="S1080" s="182"/>
      <c r="T1080" s="182"/>
      <c r="U1080" s="245">
        <v>172.78259259259301</v>
      </c>
      <c r="V1080" s="245">
        <v>79.841111111111104</v>
      </c>
      <c r="W1080" s="245">
        <v>68.626785714285703</v>
      </c>
      <c r="X1080" s="245">
        <v>34.009259259259302</v>
      </c>
      <c r="Y1080" s="245">
        <v>131.31275862069</v>
      </c>
      <c r="Z1080" s="185"/>
      <c r="AA1080" s="182"/>
      <c r="AB1080" s="185"/>
      <c r="AC1080" s="185"/>
      <c r="AD1080" s="186"/>
      <c r="AE1080" s="354"/>
      <c r="AF1080" s="354"/>
      <c r="AG1080" s="354"/>
      <c r="AH1080" s="354"/>
      <c r="AI1080" s="354"/>
      <c r="AJ1080" s="187"/>
      <c r="AK1080" s="182"/>
      <c r="AL1080" s="182"/>
      <c r="AM1080" s="291"/>
      <c r="AN1080" s="291"/>
      <c r="AO1080" s="291"/>
      <c r="AP1080" s="291"/>
      <c r="AQ1080" s="291"/>
      <c r="AR1080" s="282"/>
      <c r="AS1080" s="280"/>
      <c r="AT1080" s="280"/>
      <c r="AU1080" s="282"/>
      <c r="AV1080" s="282"/>
      <c r="AW1080" s="282"/>
      <c r="AX1080" s="282"/>
      <c r="AY1080" s="282"/>
      <c r="AZ1080" s="187"/>
      <c r="BA1080" s="182"/>
    </row>
    <row r="1081" spans="1:53" s="188" customFormat="1" x14ac:dyDescent="0.2">
      <c r="A1081" s="182"/>
      <c r="B1081" s="185" t="s">
        <v>490</v>
      </c>
      <c r="C1081" s="185"/>
      <c r="D1081" s="186" t="s">
        <v>219</v>
      </c>
      <c r="E1081" s="338">
        <v>160</v>
      </c>
      <c r="F1081" s="338">
        <v>68</v>
      </c>
      <c r="G1081" s="338">
        <v>40</v>
      </c>
      <c r="H1081" s="338">
        <v>30</v>
      </c>
      <c r="I1081" s="338">
        <v>38</v>
      </c>
      <c r="J1081" s="185"/>
      <c r="K1081" s="182"/>
      <c r="L1081" s="182"/>
      <c r="M1081" s="245">
        <v>38533.040000000001</v>
      </c>
      <c r="N1081" s="245">
        <v>9509.67</v>
      </c>
      <c r="O1081" s="245">
        <v>4435.24</v>
      </c>
      <c r="P1081" s="245">
        <v>4359.04</v>
      </c>
      <c r="Q1081" s="245">
        <v>15142.91</v>
      </c>
      <c r="R1081" s="185"/>
      <c r="S1081" s="182"/>
      <c r="T1081" s="182"/>
      <c r="U1081" s="245">
        <v>228.00615384615401</v>
      </c>
      <c r="V1081" s="245">
        <v>57.9857926829268</v>
      </c>
      <c r="W1081" s="245">
        <v>27.378024691358</v>
      </c>
      <c r="X1081" s="245">
        <v>27.7645859872611</v>
      </c>
      <c r="Y1081" s="245">
        <v>90.676107784431196</v>
      </c>
      <c r="Z1081" s="185"/>
      <c r="AA1081" s="182"/>
      <c r="AB1081" s="185"/>
      <c r="AC1081" s="185"/>
      <c r="AD1081" s="186"/>
      <c r="AE1081" s="354"/>
      <c r="AF1081" s="354"/>
      <c r="AG1081" s="354"/>
      <c r="AH1081" s="354"/>
      <c r="AI1081" s="354"/>
      <c r="AJ1081" s="187"/>
      <c r="AK1081" s="182"/>
      <c r="AL1081" s="182"/>
      <c r="AM1081" s="291"/>
      <c r="AN1081" s="291"/>
      <c r="AO1081" s="291"/>
      <c r="AP1081" s="291"/>
      <c r="AQ1081" s="291"/>
      <c r="AR1081" s="282"/>
      <c r="AS1081" s="280"/>
      <c r="AT1081" s="280"/>
      <c r="AU1081" s="282"/>
      <c r="AV1081" s="282"/>
      <c r="AW1081" s="282"/>
      <c r="AX1081" s="282"/>
      <c r="AY1081" s="282"/>
      <c r="AZ1081" s="187"/>
      <c r="BA1081" s="182"/>
    </row>
    <row r="1082" spans="1:53" s="188" customFormat="1" x14ac:dyDescent="0.2">
      <c r="A1082" s="182"/>
      <c r="B1082" s="185" t="s">
        <v>491</v>
      </c>
      <c r="C1082" s="185"/>
      <c r="D1082" s="186" t="s">
        <v>164</v>
      </c>
      <c r="E1082" s="338">
        <v>986</v>
      </c>
      <c r="F1082" s="338">
        <v>600</v>
      </c>
      <c r="G1082" s="338">
        <v>424</v>
      </c>
      <c r="H1082" s="338">
        <v>344</v>
      </c>
      <c r="I1082" s="338">
        <v>472</v>
      </c>
      <c r="J1082" s="185"/>
      <c r="K1082" s="182"/>
      <c r="L1082" s="182"/>
      <c r="M1082" s="245">
        <v>168072.98</v>
      </c>
      <c r="N1082" s="245">
        <v>78247.289999999994</v>
      </c>
      <c r="O1082" s="245">
        <v>43786.239999999998</v>
      </c>
      <c r="P1082" s="245">
        <v>48346.429999999898</v>
      </c>
      <c r="Q1082" s="245">
        <v>172480.69</v>
      </c>
      <c r="R1082" s="185"/>
      <c r="S1082" s="182"/>
      <c r="T1082" s="182"/>
      <c r="U1082" s="245">
        <v>151.82744354110201</v>
      </c>
      <c r="V1082" s="245">
        <v>72.991874999999993</v>
      </c>
      <c r="W1082" s="245">
        <v>41.0752720450281</v>
      </c>
      <c r="X1082" s="245">
        <v>47.0296011673151</v>
      </c>
      <c r="Y1082" s="245">
        <v>152.36810070671399</v>
      </c>
      <c r="Z1082" s="185"/>
      <c r="AA1082" s="182"/>
      <c r="AB1082" s="185"/>
      <c r="AC1082" s="185"/>
      <c r="AD1082" s="186"/>
      <c r="AE1082" s="354"/>
      <c r="AF1082" s="354"/>
      <c r="AG1082" s="354"/>
      <c r="AH1082" s="354"/>
      <c r="AI1082" s="354"/>
      <c r="AJ1082" s="187"/>
      <c r="AK1082" s="182"/>
      <c r="AL1082" s="182"/>
      <c r="AM1082" s="291"/>
      <c r="AN1082" s="291"/>
      <c r="AO1082" s="291"/>
      <c r="AP1082" s="291"/>
      <c r="AQ1082" s="291"/>
      <c r="AR1082" s="282"/>
      <c r="AS1082" s="280"/>
      <c r="AT1082" s="280"/>
      <c r="AU1082" s="282"/>
      <c r="AV1082" s="282"/>
      <c r="AW1082" s="282"/>
      <c r="AX1082" s="282"/>
      <c r="AY1082" s="282"/>
      <c r="AZ1082" s="187"/>
      <c r="BA1082" s="182"/>
    </row>
    <row r="1083" spans="1:53" s="188" customFormat="1" x14ac:dyDescent="0.2">
      <c r="A1083" s="182"/>
      <c r="B1083" s="185" t="s">
        <v>493</v>
      </c>
      <c r="C1083" s="185"/>
      <c r="D1083" s="186" t="s">
        <v>77</v>
      </c>
      <c r="E1083" s="338">
        <v>9</v>
      </c>
      <c r="F1083" s="338">
        <v>4</v>
      </c>
      <c r="G1083" s="338">
        <v>4</v>
      </c>
      <c r="H1083" s="338">
        <v>3</v>
      </c>
      <c r="I1083" s="338">
        <v>4</v>
      </c>
      <c r="J1083" s="185"/>
      <c r="K1083" s="182"/>
      <c r="L1083" s="182"/>
      <c r="M1083" s="245">
        <v>1109.43</v>
      </c>
      <c r="N1083" s="245">
        <v>733.71</v>
      </c>
      <c r="O1083" s="245">
        <v>547.92999999999995</v>
      </c>
      <c r="P1083" s="245">
        <v>851.09</v>
      </c>
      <c r="Q1083" s="245">
        <v>1040.5</v>
      </c>
      <c r="R1083" s="185"/>
      <c r="S1083" s="182"/>
      <c r="T1083" s="182"/>
      <c r="U1083" s="245">
        <v>100.857272727273</v>
      </c>
      <c r="V1083" s="245">
        <v>66.700909090909093</v>
      </c>
      <c r="W1083" s="245">
        <v>49.811818181818197</v>
      </c>
      <c r="X1083" s="245">
        <v>77.371818181818199</v>
      </c>
      <c r="Y1083" s="245">
        <v>94.590909090909093</v>
      </c>
      <c r="Z1083" s="185"/>
      <c r="AA1083" s="182"/>
      <c r="AB1083" s="185"/>
      <c r="AC1083" s="185"/>
      <c r="AD1083" s="186"/>
      <c r="AE1083" s="354"/>
      <c r="AF1083" s="354"/>
      <c r="AG1083" s="354"/>
      <c r="AH1083" s="354"/>
      <c r="AI1083" s="354"/>
      <c r="AJ1083" s="187"/>
      <c r="AK1083" s="182"/>
      <c r="AL1083" s="182"/>
      <c r="AM1083" s="291"/>
      <c r="AN1083" s="291"/>
      <c r="AO1083" s="291"/>
      <c r="AP1083" s="291"/>
      <c r="AQ1083" s="291"/>
      <c r="AR1083" s="282"/>
      <c r="AS1083" s="280"/>
      <c r="AT1083" s="280"/>
      <c r="AU1083" s="282"/>
      <c r="AV1083" s="282"/>
      <c r="AW1083" s="282"/>
      <c r="AX1083" s="282"/>
      <c r="AY1083" s="282"/>
      <c r="AZ1083" s="187"/>
      <c r="BA1083" s="182"/>
    </row>
    <row r="1084" spans="1:53" s="188" customFormat="1" x14ac:dyDescent="0.2">
      <c r="A1084" s="182"/>
      <c r="B1084" s="185" t="s">
        <v>493</v>
      </c>
      <c r="C1084" s="185"/>
      <c r="D1084" s="186" t="s">
        <v>494</v>
      </c>
      <c r="E1084" s="338">
        <v>19</v>
      </c>
      <c r="F1084" s="338">
        <v>10</v>
      </c>
      <c r="G1084" s="338">
        <v>6</v>
      </c>
      <c r="H1084" s="338">
        <v>4</v>
      </c>
      <c r="I1084" s="338">
        <v>4</v>
      </c>
      <c r="J1084" s="185"/>
      <c r="K1084" s="182"/>
      <c r="L1084" s="182"/>
      <c r="M1084" s="245">
        <v>3130.89</v>
      </c>
      <c r="N1084" s="245">
        <v>1005.98</v>
      </c>
      <c r="O1084" s="245">
        <v>550.41</v>
      </c>
      <c r="P1084" s="245">
        <v>435.49</v>
      </c>
      <c r="Q1084" s="245">
        <v>1404.37</v>
      </c>
      <c r="R1084" s="185"/>
      <c r="S1084" s="182"/>
      <c r="T1084" s="182"/>
      <c r="U1084" s="245">
        <v>156.5445</v>
      </c>
      <c r="V1084" s="245">
        <v>50.298999999999999</v>
      </c>
      <c r="W1084" s="245">
        <v>27.520499999999998</v>
      </c>
      <c r="X1084" s="245">
        <v>21.7745</v>
      </c>
      <c r="Y1084" s="245">
        <v>70.218500000000006</v>
      </c>
      <c r="Z1084" s="185"/>
      <c r="AA1084" s="182"/>
      <c r="AB1084" s="185"/>
      <c r="AC1084" s="185"/>
      <c r="AD1084" s="186"/>
      <c r="AE1084" s="354"/>
      <c r="AF1084" s="354"/>
      <c r="AG1084" s="354"/>
      <c r="AH1084" s="354"/>
      <c r="AI1084" s="354"/>
      <c r="AJ1084" s="187"/>
      <c r="AK1084" s="182"/>
      <c r="AL1084" s="182"/>
      <c r="AM1084" s="291"/>
      <c r="AN1084" s="291"/>
      <c r="AO1084" s="291"/>
      <c r="AP1084" s="291"/>
      <c r="AQ1084" s="291"/>
      <c r="AR1084" s="282"/>
      <c r="AS1084" s="280"/>
      <c r="AT1084" s="280"/>
      <c r="AU1084" s="282"/>
      <c r="AV1084" s="282"/>
      <c r="AW1084" s="282"/>
      <c r="AX1084" s="282"/>
      <c r="AY1084" s="282"/>
      <c r="AZ1084" s="187"/>
      <c r="BA1084" s="182"/>
    </row>
    <row r="1085" spans="1:53" s="188" customFormat="1" ht="13.5" thickBot="1" x14ac:dyDescent="0.25">
      <c r="A1085" s="182"/>
      <c r="B1085" s="189" t="s">
        <v>493</v>
      </c>
      <c r="C1085" s="189"/>
      <c r="D1085" s="190" t="s">
        <v>120</v>
      </c>
      <c r="E1085" s="339">
        <v>14</v>
      </c>
      <c r="F1085" s="339">
        <v>7</v>
      </c>
      <c r="G1085" s="339">
        <v>11</v>
      </c>
      <c r="H1085" s="339">
        <v>9</v>
      </c>
      <c r="I1085" s="339">
        <v>9</v>
      </c>
      <c r="J1085" s="189"/>
      <c r="K1085" s="182"/>
      <c r="L1085" s="182"/>
      <c r="M1085" s="348">
        <v>1939.49</v>
      </c>
      <c r="N1085" s="245">
        <v>618.94000000000005</v>
      </c>
      <c r="O1085" s="245">
        <v>735.78</v>
      </c>
      <c r="P1085" s="245">
        <v>634.54</v>
      </c>
      <c r="Q1085" s="245">
        <v>1646.95</v>
      </c>
      <c r="R1085" s="185"/>
      <c r="S1085" s="182"/>
      <c r="T1085" s="182"/>
      <c r="U1085" s="273">
        <v>102.078421052632</v>
      </c>
      <c r="V1085" s="273">
        <v>32.575789473684203</v>
      </c>
      <c r="W1085" s="273">
        <v>38.725263157894702</v>
      </c>
      <c r="X1085" s="273">
        <v>33.396842105263197</v>
      </c>
      <c r="Y1085" s="273">
        <v>82.347499999999997</v>
      </c>
      <c r="Z1085" s="191"/>
      <c r="AA1085" s="182"/>
      <c r="AB1085" s="189"/>
      <c r="AC1085" s="189"/>
      <c r="AD1085" s="190"/>
      <c r="AE1085" s="355"/>
      <c r="AF1085" s="355"/>
      <c r="AG1085" s="355"/>
      <c r="AH1085" s="355"/>
      <c r="AI1085" s="355"/>
      <c r="AJ1085" s="192"/>
      <c r="AK1085" s="182"/>
      <c r="AL1085" s="182"/>
      <c r="AM1085" s="292"/>
      <c r="AN1085" s="293"/>
      <c r="AO1085" s="293"/>
      <c r="AP1085" s="293"/>
      <c r="AQ1085" s="293"/>
      <c r="AR1085" s="284"/>
      <c r="AS1085" s="280"/>
      <c r="AT1085" s="280"/>
      <c r="AU1085" s="283"/>
      <c r="AV1085" s="284"/>
      <c r="AW1085" s="284"/>
      <c r="AX1085" s="284"/>
      <c r="AY1085" s="284"/>
      <c r="AZ1085" s="192"/>
      <c r="BA1085" s="182"/>
    </row>
    <row r="1086" spans="1:53" s="188" customFormat="1" x14ac:dyDescent="0.2">
      <c r="A1086" s="182"/>
      <c r="B1086" s="185" t="s">
        <v>496</v>
      </c>
      <c r="C1086" s="185"/>
      <c r="D1086" s="186" t="s">
        <v>439</v>
      </c>
      <c r="E1086" s="338">
        <v>153</v>
      </c>
      <c r="F1086" s="338">
        <v>50</v>
      </c>
      <c r="G1086" s="338">
        <v>36</v>
      </c>
      <c r="H1086" s="338">
        <v>22</v>
      </c>
      <c r="I1086" s="338">
        <v>24</v>
      </c>
      <c r="J1086" s="185"/>
      <c r="K1086" s="182"/>
      <c r="L1086" s="182"/>
      <c r="M1086" s="245">
        <v>19712.68</v>
      </c>
      <c r="N1086" s="245">
        <v>3549.74</v>
      </c>
      <c r="O1086" s="245">
        <v>2002.95</v>
      </c>
      <c r="P1086" s="245">
        <v>1435.76</v>
      </c>
      <c r="Q1086" s="245">
        <v>4830.66</v>
      </c>
      <c r="R1086" s="185"/>
      <c r="S1086" s="182"/>
      <c r="T1086" s="182"/>
      <c r="U1086" s="245">
        <v>119.470787878788</v>
      </c>
      <c r="V1086" s="245">
        <v>22.609808917197501</v>
      </c>
      <c r="W1086" s="245">
        <v>12.6768987341772</v>
      </c>
      <c r="X1086" s="245">
        <v>9.5083443708609305</v>
      </c>
      <c r="Y1086" s="245">
        <v>30.004099378882</v>
      </c>
      <c r="Z1086" s="185"/>
      <c r="AA1086" s="182"/>
      <c r="AB1086" s="185"/>
      <c r="AC1086" s="185"/>
      <c r="AD1086" s="186"/>
      <c r="AE1086" s="354"/>
      <c r="AF1086" s="354"/>
      <c r="AG1086" s="354"/>
      <c r="AH1086" s="354"/>
      <c r="AI1086" s="354"/>
      <c r="AJ1086" s="187"/>
      <c r="AK1086" s="182"/>
      <c r="AL1086" s="182"/>
      <c r="AM1086" s="291"/>
      <c r="AN1086" s="291"/>
      <c r="AO1086" s="291"/>
      <c r="AP1086" s="291"/>
      <c r="AQ1086" s="291"/>
      <c r="AR1086" s="282"/>
      <c r="AS1086" s="280"/>
      <c r="AT1086" s="280"/>
      <c r="AU1086" s="282"/>
      <c r="AV1086" s="282"/>
      <c r="AW1086" s="282"/>
      <c r="AX1086" s="282"/>
      <c r="AY1086" s="282"/>
      <c r="AZ1086" s="187"/>
      <c r="BA1086" s="182"/>
    </row>
    <row r="1087" spans="1:53" s="188" customFormat="1" x14ac:dyDescent="0.2">
      <c r="A1087" s="182"/>
      <c r="B1087" s="185" t="s">
        <v>497</v>
      </c>
      <c r="C1087" s="185"/>
      <c r="D1087" s="186" t="s">
        <v>145</v>
      </c>
      <c r="E1087" s="338">
        <v>2</v>
      </c>
      <c r="F1087" s="338">
        <v>1</v>
      </c>
      <c r="G1087" s="338"/>
      <c r="H1087" s="338">
        <v>1</v>
      </c>
      <c r="I1087" s="338">
        <v>3</v>
      </c>
      <c r="J1087" s="185"/>
      <c r="K1087" s="182"/>
      <c r="L1087" s="182"/>
      <c r="M1087" s="245">
        <v>321.38</v>
      </c>
      <c r="N1087" s="245">
        <v>55.29</v>
      </c>
      <c r="O1087" s="245">
        <v>0</v>
      </c>
      <c r="P1087" s="245">
        <v>120.83</v>
      </c>
      <c r="Q1087" s="245">
        <v>473.15</v>
      </c>
      <c r="R1087" s="185"/>
      <c r="S1087" s="182"/>
      <c r="T1087" s="182"/>
      <c r="U1087" s="245">
        <v>160.69</v>
      </c>
      <c r="V1087" s="245">
        <v>27.645</v>
      </c>
      <c r="W1087" s="245">
        <v>0</v>
      </c>
      <c r="X1087" s="245">
        <v>60.414999999999999</v>
      </c>
      <c r="Y1087" s="245">
        <v>118.28749999999999</v>
      </c>
      <c r="Z1087" s="185"/>
      <c r="AA1087" s="182"/>
      <c r="AB1087" s="185"/>
      <c r="AC1087" s="185"/>
      <c r="AD1087" s="186"/>
      <c r="AE1087" s="354"/>
      <c r="AF1087" s="354"/>
      <c r="AG1087" s="354"/>
      <c r="AH1087" s="354"/>
      <c r="AI1087" s="354"/>
      <c r="AJ1087" s="187"/>
      <c r="AK1087" s="182"/>
      <c r="AL1087" s="182"/>
      <c r="AM1087" s="291"/>
      <c r="AN1087" s="291"/>
      <c r="AO1087" s="291"/>
      <c r="AP1087" s="291"/>
      <c r="AQ1087" s="291"/>
      <c r="AR1087" s="282"/>
      <c r="AS1087" s="280"/>
      <c r="AT1087" s="280"/>
      <c r="AU1087" s="282"/>
      <c r="AV1087" s="282"/>
      <c r="AW1087" s="282"/>
      <c r="AX1087" s="282"/>
      <c r="AY1087" s="282"/>
      <c r="AZ1087" s="187"/>
      <c r="BA1087" s="182"/>
    </row>
    <row r="1088" spans="1:53" s="188" customFormat="1" x14ac:dyDescent="0.2">
      <c r="A1088" s="182"/>
      <c r="B1088" s="185" t="s">
        <v>498</v>
      </c>
      <c r="C1088" s="185"/>
      <c r="D1088" s="186" t="s">
        <v>63</v>
      </c>
      <c r="E1088" s="338">
        <v>5</v>
      </c>
      <c r="F1088" s="338">
        <v>3</v>
      </c>
      <c r="G1088" s="338">
        <v>2</v>
      </c>
      <c r="H1088" s="338">
        <v>1</v>
      </c>
      <c r="I1088" s="338">
        <v>1</v>
      </c>
      <c r="J1088" s="185"/>
      <c r="K1088" s="182"/>
      <c r="L1088" s="182"/>
      <c r="M1088" s="245">
        <v>1269.53</v>
      </c>
      <c r="N1088" s="245">
        <v>266.93</v>
      </c>
      <c r="O1088" s="245">
        <v>93.1</v>
      </c>
      <c r="P1088" s="245">
        <v>52.62</v>
      </c>
      <c r="Q1088" s="245">
        <v>92.28</v>
      </c>
      <c r="R1088" s="185"/>
      <c r="S1088" s="182"/>
      <c r="T1088" s="182"/>
      <c r="U1088" s="245">
        <v>253.90600000000001</v>
      </c>
      <c r="V1088" s="245">
        <v>53.386000000000003</v>
      </c>
      <c r="W1088" s="245">
        <v>18.62</v>
      </c>
      <c r="X1088" s="245">
        <v>10.523999999999999</v>
      </c>
      <c r="Y1088" s="245">
        <v>18.456</v>
      </c>
      <c r="Z1088" s="185"/>
      <c r="AA1088" s="182"/>
      <c r="AB1088" s="185"/>
      <c r="AC1088" s="185"/>
      <c r="AD1088" s="186"/>
      <c r="AE1088" s="354"/>
      <c r="AF1088" s="354"/>
      <c r="AG1088" s="354"/>
      <c r="AH1088" s="354"/>
      <c r="AI1088" s="354"/>
      <c r="AJ1088" s="187"/>
      <c r="AK1088" s="182"/>
      <c r="AL1088" s="182"/>
      <c r="AM1088" s="291"/>
      <c r="AN1088" s="291"/>
      <c r="AO1088" s="291"/>
      <c r="AP1088" s="291"/>
      <c r="AQ1088" s="291"/>
      <c r="AR1088" s="282"/>
      <c r="AS1088" s="280"/>
      <c r="AT1088" s="280"/>
      <c r="AU1088" s="282"/>
      <c r="AV1088" s="282"/>
      <c r="AW1088" s="282"/>
      <c r="AX1088" s="282"/>
      <c r="AY1088" s="282"/>
      <c r="AZ1088" s="187"/>
      <c r="BA1088" s="182"/>
    </row>
    <row r="1089" spans="1:53" s="188" customFormat="1" x14ac:dyDescent="0.2">
      <c r="A1089" s="182"/>
      <c r="B1089" s="185" t="s">
        <v>685</v>
      </c>
      <c r="C1089" s="185"/>
      <c r="D1089" s="186" t="s">
        <v>63</v>
      </c>
      <c r="E1089" s="338">
        <v>1</v>
      </c>
      <c r="F1089" s="338"/>
      <c r="G1089" s="338"/>
      <c r="H1089" s="338"/>
      <c r="I1089" s="338"/>
      <c r="J1089" s="185"/>
      <c r="K1089" s="182"/>
      <c r="L1089" s="182"/>
      <c r="M1089" s="245">
        <v>71.900000000000006</v>
      </c>
      <c r="N1089" s="245">
        <v>0</v>
      </c>
      <c r="O1089" s="245">
        <v>0</v>
      </c>
      <c r="P1089" s="245">
        <v>0</v>
      </c>
      <c r="Q1089" s="245">
        <v>0</v>
      </c>
      <c r="R1089" s="185"/>
      <c r="S1089" s="182"/>
      <c r="T1089" s="182"/>
      <c r="U1089" s="245">
        <v>71.900000000000006</v>
      </c>
      <c r="V1089" s="245">
        <v>0</v>
      </c>
      <c r="W1089" s="245">
        <v>0</v>
      </c>
      <c r="X1089" s="245">
        <v>0</v>
      </c>
      <c r="Y1089" s="245">
        <v>0</v>
      </c>
      <c r="Z1089" s="185"/>
      <c r="AA1089" s="182"/>
      <c r="AB1089" s="185"/>
      <c r="AC1089" s="185"/>
      <c r="AD1089" s="186"/>
      <c r="AE1089" s="354"/>
      <c r="AF1089" s="354"/>
      <c r="AG1089" s="354"/>
      <c r="AH1089" s="354"/>
      <c r="AI1089" s="354"/>
      <c r="AJ1089" s="187"/>
      <c r="AK1089" s="182"/>
      <c r="AL1089" s="182"/>
      <c r="AM1089" s="291"/>
      <c r="AN1089" s="291"/>
      <c r="AO1089" s="291"/>
      <c r="AP1089" s="291"/>
      <c r="AQ1089" s="291"/>
      <c r="AR1089" s="282"/>
      <c r="AS1089" s="280"/>
      <c r="AT1089" s="280"/>
      <c r="AU1089" s="282"/>
      <c r="AV1089" s="282"/>
      <c r="AW1089" s="282"/>
      <c r="AX1089" s="282"/>
      <c r="AY1089" s="282"/>
      <c r="AZ1089" s="187"/>
      <c r="BA1089" s="182"/>
    </row>
    <row r="1090" spans="1:53" s="188" customFormat="1" x14ac:dyDescent="0.2">
      <c r="A1090" s="182"/>
      <c r="B1090" s="185" t="s">
        <v>499</v>
      </c>
      <c r="C1090" s="185"/>
      <c r="D1090" s="186" t="s">
        <v>224</v>
      </c>
      <c r="E1090" s="338">
        <v>184</v>
      </c>
      <c r="F1090" s="338">
        <v>66</v>
      </c>
      <c r="G1090" s="338">
        <v>33</v>
      </c>
      <c r="H1090" s="338">
        <v>27</v>
      </c>
      <c r="I1090" s="338">
        <v>32</v>
      </c>
      <c r="J1090" s="185"/>
      <c r="K1090" s="182"/>
      <c r="L1090" s="182"/>
      <c r="M1090" s="245">
        <v>38346.629999999997</v>
      </c>
      <c r="N1090" s="245">
        <v>8862.85</v>
      </c>
      <c r="O1090" s="245">
        <v>3723.58</v>
      </c>
      <c r="P1090" s="245">
        <v>3078</v>
      </c>
      <c r="Q1090" s="245">
        <v>11050.43</v>
      </c>
      <c r="R1090" s="185"/>
      <c r="S1090" s="182"/>
      <c r="T1090" s="182"/>
      <c r="U1090" s="245">
        <v>190.779253731343</v>
      </c>
      <c r="V1090" s="245">
        <v>45.921502590673597</v>
      </c>
      <c r="W1090" s="245">
        <v>19.095282051282101</v>
      </c>
      <c r="X1090" s="245">
        <v>16.1151832460733</v>
      </c>
      <c r="Y1090" s="245">
        <v>57.256113989637299</v>
      </c>
      <c r="Z1090" s="185"/>
      <c r="AA1090" s="182"/>
      <c r="AB1090" s="185"/>
      <c r="AC1090" s="185"/>
      <c r="AD1090" s="186"/>
      <c r="AE1090" s="354"/>
      <c r="AF1090" s="354"/>
      <c r="AG1090" s="354"/>
      <c r="AH1090" s="354"/>
      <c r="AI1090" s="354"/>
      <c r="AJ1090" s="187"/>
      <c r="AK1090" s="182"/>
      <c r="AL1090" s="182"/>
      <c r="AM1090" s="291"/>
      <c r="AN1090" s="291"/>
      <c r="AO1090" s="291"/>
      <c r="AP1090" s="291"/>
      <c r="AQ1090" s="291"/>
      <c r="AR1090" s="282"/>
      <c r="AS1090" s="280"/>
      <c r="AT1090" s="280"/>
      <c r="AU1090" s="282"/>
      <c r="AV1090" s="282"/>
      <c r="AW1090" s="282"/>
      <c r="AX1090" s="282"/>
      <c r="AY1090" s="282"/>
      <c r="AZ1090" s="187"/>
      <c r="BA1090" s="182"/>
    </row>
    <row r="1091" spans="1:53" s="188" customFormat="1" x14ac:dyDescent="0.2">
      <c r="A1091" s="182"/>
      <c r="B1091" s="185" t="s">
        <v>499</v>
      </c>
      <c r="C1091" s="185"/>
      <c r="D1091" s="186" t="s">
        <v>439</v>
      </c>
      <c r="E1091" s="338">
        <v>1</v>
      </c>
      <c r="F1091" s="338"/>
      <c r="G1091" s="338"/>
      <c r="H1091" s="338"/>
      <c r="I1091" s="338"/>
      <c r="J1091" s="185"/>
      <c r="K1091" s="182"/>
      <c r="L1091" s="182"/>
      <c r="M1091" s="245">
        <v>154.97999999999999</v>
      </c>
      <c r="N1091" s="245">
        <v>0</v>
      </c>
      <c r="O1091" s="245">
        <v>0</v>
      </c>
      <c r="P1091" s="245">
        <v>0</v>
      </c>
      <c r="Q1091" s="245">
        <v>0</v>
      </c>
      <c r="R1091" s="185"/>
      <c r="S1091" s="182"/>
      <c r="T1091" s="182"/>
      <c r="U1091" s="245">
        <v>154.97999999999999</v>
      </c>
      <c r="V1091" s="245">
        <v>0</v>
      </c>
      <c r="W1091" s="245">
        <v>0</v>
      </c>
      <c r="X1091" s="245">
        <v>0</v>
      </c>
      <c r="Y1091" s="245">
        <v>0</v>
      </c>
      <c r="Z1091" s="185"/>
      <c r="AA1091" s="182"/>
      <c r="AB1091" s="185"/>
      <c r="AC1091" s="185"/>
      <c r="AD1091" s="186"/>
      <c r="AE1091" s="354"/>
      <c r="AF1091" s="354"/>
      <c r="AG1091" s="354"/>
      <c r="AH1091" s="354"/>
      <c r="AI1091" s="354"/>
      <c r="AJ1091" s="187"/>
      <c r="AK1091" s="182"/>
      <c r="AL1091" s="182"/>
      <c r="AM1091" s="291"/>
      <c r="AN1091" s="291"/>
      <c r="AO1091" s="291"/>
      <c r="AP1091" s="291"/>
      <c r="AQ1091" s="291"/>
      <c r="AR1091" s="282"/>
      <c r="AS1091" s="280"/>
      <c r="AT1091" s="280"/>
      <c r="AU1091" s="282"/>
      <c r="AV1091" s="282"/>
      <c r="AW1091" s="282"/>
      <c r="AX1091" s="282"/>
      <c r="AY1091" s="282"/>
      <c r="AZ1091" s="187"/>
      <c r="BA1091" s="182"/>
    </row>
    <row r="1092" spans="1:53" s="188" customFormat="1" x14ac:dyDescent="0.2">
      <c r="A1092" s="182"/>
      <c r="B1092" s="185" t="s">
        <v>500</v>
      </c>
      <c r="C1092" s="185"/>
      <c r="D1092" s="186" t="s">
        <v>107</v>
      </c>
      <c r="E1092" s="338">
        <v>1451</v>
      </c>
      <c r="F1092" s="338">
        <v>679</v>
      </c>
      <c r="G1092" s="338">
        <v>357</v>
      </c>
      <c r="H1092" s="338">
        <v>257</v>
      </c>
      <c r="I1092" s="338">
        <v>328</v>
      </c>
      <c r="J1092" s="185"/>
      <c r="K1092" s="182"/>
      <c r="L1092" s="182"/>
      <c r="M1092" s="245">
        <v>310780.57</v>
      </c>
      <c r="N1092" s="245">
        <v>95605.31</v>
      </c>
      <c r="O1092" s="245">
        <v>32986.32</v>
      </c>
      <c r="P1092" s="245">
        <v>22692.59</v>
      </c>
      <c r="Q1092" s="245">
        <v>83831.67</v>
      </c>
      <c r="R1092" s="185"/>
      <c r="S1092" s="182"/>
      <c r="T1092" s="182"/>
      <c r="U1092" s="245">
        <v>201.80556493506501</v>
      </c>
      <c r="V1092" s="245">
        <v>62.7743335521996</v>
      </c>
      <c r="W1092" s="245">
        <v>20.917133798351301</v>
      </c>
      <c r="X1092" s="245">
        <v>14.6120991629105</v>
      </c>
      <c r="Y1092" s="245">
        <v>51.972517048977103</v>
      </c>
      <c r="Z1092" s="185"/>
      <c r="AA1092" s="182"/>
      <c r="AB1092" s="185"/>
      <c r="AC1092" s="185"/>
      <c r="AD1092" s="186"/>
      <c r="AE1092" s="354"/>
      <c r="AF1092" s="354"/>
      <c r="AG1092" s="354"/>
      <c r="AH1092" s="354"/>
      <c r="AI1092" s="354"/>
      <c r="AJ1092" s="187"/>
      <c r="AK1092" s="182"/>
      <c r="AL1092" s="182"/>
      <c r="AM1092" s="291"/>
      <c r="AN1092" s="291"/>
      <c r="AO1092" s="291"/>
      <c r="AP1092" s="291"/>
      <c r="AQ1092" s="291"/>
      <c r="AR1092" s="282"/>
      <c r="AS1092" s="280"/>
      <c r="AT1092" s="280"/>
      <c r="AU1092" s="282"/>
      <c r="AV1092" s="282"/>
      <c r="AW1092" s="282"/>
      <c r="AX1092" s="282"/>
      <c r="AY1092" s="282"/>
      <c r="AZ1092" s="187"/>
      <c r="BA1092" s="182"/>
    </row>
    <row r="1093" spans="1:53" s="188" customFormat="1" x14ac:dyDescent="0.2">
      <c r="A1093" s="182"/>
      <c r="B1093" s="185" t="s">
        <v>502</v>
      </c>
      <c r="C1093" s="185"/>
      <c r="D1093" s="186" t="s">
        <v>88</v>
      </c>
      <c r="E1093" s="338"/>
      <c r="F1093" s="338">
        <v>1</v>
      </c>
      <c r="G1093" s="338"/>
      <c r="H1093" s="338"/>
      <c r="I1093" s="338"/>
      <c r="J1093" s="185"/>
      <c r="K1093" s="182"/>
      <c r="L1093" s="182"/>
      <c r="M1093" s="245"/>
      <c r="N1093" s="245">
        <v>215.06</v>
      </c>
      <c r="O1093" s="245">
        <v>0</v>
      </c>
      <c r="P1093" s="245">
        <v>0</v>
      </c>
      <c r="Q1093" s="245">
        <v>0</v>
      </c>
      <c r="R1093" s="185"/>
      <c r="S1093" s="182"/>
      <c r="T1093" s="182"/>
      <c r="U1093" s="245"/>
      <c r="V1093" s="245">
        <v>215.06</v>
      </c>
      <c r="W1093" s="245">
        <v>0</v>
      </c>
      <c r="X1093" s="245">
        <v>0</v>
      </c>
      <c r="Y1093" s="245">
        <v>0</v>
      </c>
      <c r="Z1093" s="185"/>
      <c r="AA1093" s="182"/>
      <c r="AB1093" s="185"/>
      <c r="AC1093" s="185"/>
      <c r="AD1093" s="186"/>
      <c r="AE1093" s="354"/>
      <c r="AF1093" s="354"/>
      <c r="AG1093" s="354"/>
      <c r="AH1093" s="354"/>
      <c r="AI1093" s="354"/>
      <c r="AJ1093" s="187"/>
      <c r="AK1093" s="182"/>
      <c r="AL1093" s="182"/>
      <c r="AM1093" s="291"/>
      <c r="AN1093" s="291"/>
      <c r="AO1093" s="291"/>
      <c r="AP1093" s="291"/>
      <c r="AQ1093" s="291"/>
      <c r="AR1093" s="282"/>
      <c r="AS1093" s="280"/>
      <c r="AT1093" s="280"/>
      <c r="AU1093" s="282"/>
      <c r="AV1093" s="282"/>
      <c r="AW1093" s="282"/>
      <c r="AX1093" s="282"/>
      <c r="AY1093" s="282"/>
      <c r="AZ1093" s="187"/>
      <c r="BA1093" s="182"/>
    </row>
    <row r="1094" spans="1:53" s="188" customFormat="1" x14ac:dyDescent="0.2">
      <c r="A1094" s="182"/>
      <c r="B1094" s="185" t="s">
        <v>503</v>
      </c>
      <c r="C1094" s="185"/>
      <c r="D1094" s="186" t="s">
        <v>460</v>
      </c>
      <c r="E1094" s="338">
        <v>24</v>
      </c>
      <c r="F1094" s="338">
        <v>14</v>
      </c>
      <c r="G1094" s="338">
        <v>10</v>
      </c>
      <c r="H1094" s="338">
        <v>6</v>
      </c>
      <c r="I1094" s="338">
        <v>7</v>
      </c>
      <c r="J1094" s="185"/>
      <c r="K1094" s="182"/>
      <c r="L1094" s="182"/>
      <c r="M1094" s="245">
        <v>3914.61</v>
      </c>
      <c r="N1094" s="245">
        <v>1487.87</v>
      </c>
      <c r="O1094" s="245">
        <v>478.29</v>
      </c>
      <c r="P1094" s="245">
        <v>630.94000000000005</v>
      </c>
      <c r="Q1094" s="245">
        <v>1669.15</v>
      </c>
      <c r="R1094" s="185"/>
      <c r="S1094" s="182"/>
      <c r="T1094" s="182"/>
      <c r="U1094" s="245">
        <v>150.56192307692299</v>
      </c>
      <c r="V1094" s="245">
        <v>55.1062962962963</v>
      </c>
      <c r="W1094" s="245">
        <v>17.081785714285701</v>
      </c>
      <c r="X1094" s="245">
        <v>23.368148148148201</v>
      </c>
      <c r="Y1094" s="245">
        <v>59.612499999999997</v>
      </c>
      <c r="Z1094" s="185"/>
      <c r="AA1094" s="182"/>
      <c r="AB1094" s="185"/>
      <c r="AC1094" s="185"/>
      <c r="AD1094" s="186"/>
      <c r="AE1094" s="354"/>
      <c r="AF1094" s="354"/>
      <c r="AG1094" s="354"/>
      <c r="AH1094" s="354"/>
      <c r="AI1094" s="354"/>
      <c r="AJ1094" s="187"/>
      <c r="AK1094" s="182"/>
      <c r="AL1094" s="182"/>
      <c r="AM1094" s="291"/>
      <c r="AN1094" s="291"/>
      <c r="AO1094" s="291"/>
      <c r="AP1094" s="291"/>
      <c r="AQ1094" s="291"/>
      <c r="AR1094" s="282"/>
      <c r="AS1094" s="280"/>
      <c r="AT1094" s="280"/>
      <c r="AU1094" s="282"/>
      <c r="AV1094" s="282"/>
      <c r="AW1094" s="282"/>
      <c r="AX1094" s="282"/>
      <c r="AY1094" s="282"/>
      <c r="AZ1094" s="187"/>
      <c r="BA1094" s="182"/>
    </row>
    <row r="1095" spans="1:53" s="188" customFormat="1" ht="13.5" thickBot="1" x14ac:dyDescent="0.25">
      <c r="A1095" s="182"/>
      <c r="B1095" s="189" t="s">
        <v>505</v>
      </c>
      <c r="C1095" s="189"/>
      <c r="D1095" s="190" t="s">
        <v>506</v>
      </c>
      <c r="E1095" s="339">
        <v>48</v>
      </c>
      <c r="F1095" s="339">
        <v>20</v>
      </c>
      <c r="G1095" s="339">
        <v>15</v>
      </c>
      <c r="H1095" s="339">
        <v>11</v>
      </c>
      <c r="I1095" s="339">
        <v>9</v>
      </c>
      <c r="J1095" s="189"/>
      <c r="K1095" s="182"/>
      <c r="L1095" s="182"/>
      <c r="M1095" s="348">
        <v>11771.61</v>
      </c>
      <c r="N1095" s="245">
        <v>5013.24</v>
      </c>
      <c r="O1095" s="245">
        <v>2008.41</v>
      </c>
      <c r="P1095" s="245">
        <v>952.21</v>
      </c>
      <c r="Q1095" s="245">
        <v>4090.67</v>
      </c>
      <c r="R1095" s="185"/>
      <c r="S1095" s="182"/>
      <c r="T1095" s="182"/>
      <c r="U1095" s="273">
        <v>235.43219999999999</v>
      </c>
      <c r="V1095" s="273">
        <v>104.4425</v>
      </c>
      <c r="W1095" s="273">
        <v>39.380588235294098</v>
      </c>
      <c r="X1095" s="273">
        <v>18.670784313725498</v>
      </c>
      <c r="Y1095" s="273">
        <v>77.182452830188694</v>
      </c>
      <c r="Z1095" s="191"/>
      <c r="AA1095" s="182"/>
      <c r="AB1095" s="189"/>
      <c r="AC1095" s="189"/>
      <c r="AD1095" s="190"/>
      <c r="AE1095" s="355"/>
      <c r="AF1095" s="355"/>
      <c r="AG1095" s="355"/>
      <c r="AH1095" s="355"/>
      <c r="AI1095" s="355"/>
      <c r="AJ1095" s="192"/>
      <c r="AK1095" s="182"/>
      <c r="AL1095" s="182"/>
      <c r="AM1095" s="292"/>
      <c r="AN1095" s="293"/>
      <c r="AO1095" s="293"/>
      <c r="AP1095" s="293"/>
      <c r="AQ1095" s="293"/>
      <c r="AR1095" s="284"/>
      <c r="AS1095" s="280"/>
      <c r="AT1095" s="280"/>
      <c r="AU1095" s="283"/>
      <c r="AV1095" s="284"/>
      <c r="AW1095" s="284"/>
      <c r="AX1095" s="284"/>
      <c r="AY1095" s="284"/>
      <c r="AZ1095" s="192"/>
      <c r="BA1095" s="182"/>
    </row>
    <row r="1096" spans="1:53" s="188" customFormat="1" x14ac:dyDescent="0.2">
      <c r="A1096" s="182"/>
      <c r="B1096" s="185" t="s">
        <v>507</v>
      </c>
      <c r="C1096" s="185"/>
      <c r="D1096" s="186" t="s">
        <v>104</v>
      </c>
      <c r="E1096" s="338">
        <v>99</v>
      </c>
      <c r="F1096" s="338">
        <v>56</v>
      </c>
      <c r="G1096" s="338">
        <v>36</v>
      </c>
      <c r="H1096" s="338">
        <v>33</v>
      </c>
      <c r="I1096" s="338">
        <v>27</v>
      </c>
      <c r="J1096" s="185"/>
      <c r="K1096" s="182"/>
      <c r="L1096" s="182"/>
      <c r="M1096" s="245">
        <v>10972.89</v>
      </c>
      <c r="N1096" s="245">
        <v>4212.07</v>
      </c>
      <c r="O1096" s="245">
        <v>2564.02</v>
      </c>
      <c r="P1096" s="245">
        <v>2296.5</v>
      </c>
      <c r="Q1096" s="245">
        <v>9731.8799999999992</v>
      </c>
      <c r="R1096" s="185"/>
      <c r="S1096" s="182"/>
      <c r="T1096" s="182"/>
      <c r="U1096" s="245">
        <v>102.550373831776</v>
      </c>
      <c r="V1096" s="245">
        <v>41.703663366336599</v>
      </c>
      <c r="W1096" s="245">
        <v>25.8991919191919</v>
      </c>
      <c r="X1096" s="245">
        <v>24.961956521739101</v>
      </c>
      <c r="Y1096" s="245">
        <v>101.37375</v>
      </c>
      <c r="Z1096" s="185"/>
      <c r="AA1096" s="182"/>
      <c r="AB1096" s="185"/>
      <c r="AC1096" s="185"/>
      <c r="AD1096" s="186"/>
      <c r="AE1096" s="354"/>
      <c r="AF1096" s="354"/>
      <c r="AG1096" s="354"/>
      <c r="AH1096" s="354"/>
      <c r="AI1096" s="354"/>
      <c r="AJ1096" s="187"/>
      <c r="AK1096" s="182"/>
      <c r="AL1096" s="182"/>
      <c r="AM1096" s="291"/>
      <c r="AN1096" s="291"/>
      <c r="AO1096" s="291"/>
      <c r="AP1096" s="291"/>
      <c r="AQ1096" s="291"/>
      <c r="AR1096" s="282"/>
      <c r="AS1096" s="280"/>
      <c r="AT1096" s="280"/>
      <c r="AU1096" s="282"/>
      <c r="AV1096" s="282"/>
      <c r="AW1096" s="282"/>
      <c r="AX1096" s="282"/>
      <c r="AY1096" s="282"/>
      <c r="AZ1096" s="187"/>
      <c r="BA1096" s="182"/>
    </row>
    <row r="1097" spans="1:53" s="188" customFormat="1" x14ac:dyDescent="0.2">
      <c r="A1097" s="182"/>
      <c r="B1097" s="185" t="s">
        <v>509</v>
      </c>
      <c r="C1097" s="185"/>
      <c r="D1097" s="186" t="s">
        <v>73</v>
      </c>
      <c r="E1097" s="338">
        <v>3803</v>
      </c>
      <c r="F1097" s="338">
        <v>1936</v>
      </c>
      <c r="G1097" s="338">
        <v>1180</v>
      </c>
      <c r="H1097" s="338">
        <v>892</v>
      </c>
      <c r="I1097" s="338">
        <v>1429</v>
      </c>
      <c r="J1097" s="185"/>
      <c r="K1097" s="182"/>
      <c r="L1097" s="182"/>
      <c r="M1097" s="245">
        <v>766974.70999999798</v>
      </c>
      <c r="N1097" s="245">
        <v>248345.070000001</v>
      </c>
      <c r="O1097" s="245">
        <v>119355.28</v>
      </c>
      <c r="P1097" s="245">
        <v>100440.07</v>
      </c>
      <c r="Q1097" s="245">
        <v>560872.25</v>
      </c>
      <c r="R1097" s="185"/>
      <c r="S1097" s="182"/>
      <c r="T1097" s="182"/>
      <c r="U1097" s="245">
        <v>186.11373695704901</v>
      </c>
      <c r="V1097" s="245">
        <v>61.654684707050798</v>
      </c>
      <c r="W1097" s="245">
        <v>29.668227690778</v>
      </c>
      <c r="X1097" s="245">
        <v>25.479469812278101</v>
      </c>
      <c r="Y1097" s="245">
        <v>125.11091902743701</v>
      </c>
      <c r="Z1097" s="185"/>
      <c r="AA1097" s="182"/>
      <c r="AB1097" s="185"/>
      <c r="AC1097" s="185"/>
      <c r="AD1097" s="186"/>
      <c r="AE1097" s="354"/>
      <c r="AF1097" s="354"/>
      <c r="AG1097" s="354"/>
      <c r="AH1097" s="354"/>
      <c r="AI1097" s="354"/>
      <c r="AJ1097" s="187"/>
      <c r="AK1097" s="182"/>
      <c r="AL1097" s="182"/>
      <c r="AM1097" s="291"/>
      <c r="AN1097" s="291"/>
      <c r="AO1097" s="291"/>
      <c r="AP1097" s="291"/>
      <c r="AQ1097" s="291"/>
      <c r="AR1097" s="282"/>
      <c r="AS1097" s="280"/>
      <c r="AT1097" s="280"/>
      <c r="AU1097" s="282"/>
      <c r="AV1097" s="282"/>
      <c r="AW1097" s="282"/>
      <c r="AX1097" s="282"/>
      <c r="AY1097" s="282"/>
      <c r="AZ1097" s="187"/>
      <c r="BA1097" s="182"/>
    </row>
    <row r="1098" spans="1:53" s="188" customFormat="1" x14ac:dyDescent="0.2">
      <c r="A1098" s="182"/>
      <c r="B1098" s="185" t="s">
        <v>509</v>
      </c>
      <c r="C1098" s="185"/>
      <c r="D1098" s="186" t="s">
        <v>263</v>
      </c>
      <c r="E1098" s="338"/>
      <c r="F1098" s="338">
        <v>1</v>
      </c>
      <c r="G1098" s="338">
        <v>1</v>
      </c>
      <c r="H1098" s="338">
        <v>1</v>
      </c>
      <c r="I1098" s="338">
        <v>1</v>
      </c>
      <c r="J1098" s="185"/>
      <c r="K1098" s="182"/>
      <c r="L1098" s="182"/>
      <c r="M1098" s="245">
        <v>0</v>
      </c>
      <c r="N1098" s="245">
        <v>136.82</v>
      </c>
      <c r="O1098" s="245">
        <v>126.19</v>
      </c>
      <c r="P1098" s="245">
        <v>98.46</v>
      </c>
      <c r="Q1098" s="245">
        <v>579.80999999999995</v>
      </c>
      <c r="R1098" s="185"/>
      <c r="S1098" s="182"/>
      <c r="T1098" s="182"/>
      <c r="U1098" s="245">
        <v>0</v>
      </c>
      <c r="V1098" s="245">
        <v>136.82</v>
      </c>
      <c r="W1098" s="245">
        <v>126.19</v>
      </c>
      <c r="X1098" s="245">
        <v>98.46</v>
      </c>
      <c r="Y1098" s="245">
        <v>579.80999999999995</v>
      </c>
      <c r="Z1098" s="185"/>
      <c r="AA1098" s="182"/>
      <c r="AB1098" s="185"/>
      <c r="AC1098" s="185"/>
      <c r="AD1098" s="186"/>
      <c r="AE1098" s="354"/>
      <c r="AF1098" s="354"/>
      <c r="AG1098" s="354"/>
      <c r="AH1098" s="354"/>
      <c r="AI1098" s="354"/>
      <c r="AJ1098" s="187"/>
      <c r="AK1098" s="182"/>
      <c r="AL1098" s="182"/>
      <c r="AM1098" s="291"/>
      <c r="AN1098" s="291"/>
      <c r="AO1098" s="291"/>
      <c r="AP1098" s="291"/>
      <c r="AQ1098" s="291"/>
      <c r="AR1098" s="282"/>
      <c r="AS1098" s="280"/>
      <c r="AT1098" s="280"/>
      <c r="AU1098" s="282"/>
      <c r="AV1098" s="282"/>
      <c r="AW1098" s="282"/>
      <c r="AX1098" s="282"/>
      <c r="AY1098" s="282"/>
      <c r="AZ1098" s="187"/>
      <c r="BA1098" s="182"/>
    </row>
    <row r="1099" spans="1:53" s="188" customFormat="1" x14ac:dyDescent="0.2">
      <c r="A1099" s="182"/>
      <c r="B1099" s="185" t="s">
        <v>511</v>
      </c>
      <c r="C1099" s="185"/>
      <c r="D1099" s="186" t="s">
        <v>63</v>
      </c>
      <c r="E1099" s="338"/>
      <c r="F1099" s="338">
        <v>1</v>
      </c>
      <c r="G1099" s="338">
        <v>1</v>
      </c>
      <c r="H1099" s="338"/>
      <c r="I1099" s="338"/>
      <c r="J1099" s="185"/>
      <c r="K1099" s="182"/>
      <c r="L1099" s="182"/>
      <c r="M1099" s="245"/>
      <c r="N1099" s="245">
        <v>284.55</v>
      </c>
      <c r="O1099" s="245">
        <v>170.18</v>
      </c>
      <c r="P1099" s="245">
        <v>0</v>
      </c>
      <c r="Q1099" s="245">
        <v>0</v>
      </c>
      <c r="R1099" s="185"/>
      <c r="S1099" s="182"/>
      <c r="T1099" s="182"/>
      <c r="U1099" s="245"/>
      <c r="V1099" s="245">
        <v>284.55</v>
      </c>
      <c r="W1099" s="245">
        <v>170.18</v>
      </c>
      <c r="X1099" s="245">
        <v>0</v>
      </c>
      <c r="Y1099" s="245">
        <v>0</v>
      </c>
      <c r="Z1099" s="185"/>
      <c r="AA1099" s="182"/>
      <c r="AB1099" s="185"/>
      <c r="AC1099" s="185"/>
      <c r="AD1099" s="186"/>
      <c r="AE1099" s="354"/>
      <c r="AF1099" s="354"/>
      <c r="AG1099" s="354"/>
      <c r="AH1099" s="354"/>
      <c r="AI1099" s="354"/>
      <c r="AJ1099" s="187"/>
      <c r="AK1099" s="182"/>
      <c r="AL1099" s="182"/>
      <c r="AM1099" s="291"/>
      <c r="AN1099" s="291"/>
      <c r="AO1099" s="291"/>
      <c r="AP1099" s="291"/>
      <c r="AQ1099" s="291"/>
      <c r="AR1099" s="282"/>
      <c r="AS1099" s="280"/>
      <c r="AT1099" s="280"/>
      <c r="AU1099" s="282"/>
      <c r="AV1099" s="282"/>
      <c r="AW1099" s="282"/>
      <c r="AX1099" s="282"/>
      <c r="AY1099" s="282"/>
      <c r="AZ1099" s="187"/>
      <c r="BA1099" s="182"/>
    </row>
    <row r="1100" spans="1:53" s="188" customFormat="1" x14ac:dyDescent="0.2">
      <c r="A1100" s="182"/>
      <c r="B1100" s="185" t="s">
        <v>511</v>
      </c>
      <c r="C1100" s="185"/>
      <c r="D1100" s="186" t="s">
        <v>65</v>
      </c>
      <c r="E1100" s="338">
        <v>435</v>
      </c>
      <c r="F1100" s="338">
        <v>166</v>
      </c>
      <c r="G1100" s="338">
        <v>102</v>
      </c>
      <c r="H1100" s="338">
        <v>73</v>
      </c>
      <c r="I1100" s="338">
        <v>85</v>
      </c>
      <c r="J1100" s="185"/>
      <c r="K1100" s="182"/>
      <c r="L1100" s="182"/>
      <c r="M1100" s="245">
        <v>76779.179999999906</v>
      </c>
      <c r="N1100" s="245">
        <v>17721.41</v>
      </c>
      <c r="O1100" s="245">
        <v>8373.35</v>
      </c>
      <c r="P1100" s="245">
        <v>5774.7</v>
      </c>
      <c r="Q1100" s="245">
        <v>31157.26</v>
      </c>
      <c r="R1100" s="185"/>
      <c r="S1100" s="182"/>
      <c r="T1100" s="182"/>
      <c r="U1100" s="245">
        <v>166.91126086956501</v>
      </c>
      <c r="V1100" s="245">
        <v>39.293592017738398</v>
      </c>
      <c r="W1100" s="245">
        <v>18.525110619469</v>
      </c>
      <c r="X1100" s="245">
        <v>13.0945578231293</v>
      </c>
      <c r="Y1100" s="245">
        <v>68.327324561403501</v>
      </c>
      <c r="Z1100" s="185"/>
      <c r="AA1100" s="182"/>
      <c r="AB1100" s="185"/>
      <c r="AC1100" s="185"/>
      <c r="AD1100" s="186"/>
      <c r="AE1100" s="354"/>
      <c r="AF1100" s="354"/>
      <c r="AG1100" s="354"/>
      <c r="AH1100" s="354"/>
      <c r="AI1100" s="354"/>
      <c r="AJ1100" s="187"/>
      <c r="AK1100" s="182"/>
      <c r="AL1100" s="182"/>
      <c r="AM1100" s="291"/>
      <c r="AN1100" s="291"/>
      <c r="AO1100" s="291"/>
      <c r="AP1100" s="291"/>
      <c r="AQ1100" s="291"/>
      <c r="AR1100" s="282"/>
      <c r="AS1100" s="280"/>
      <c r="AT1100" s="280"/>
      <c r="AU1100" s="282"/>
      <c r="AV1100" s="282"/>
      <c r="AW1100" s="282"/>
      <c r="AX1100" s="282"/>
      <c r="AY1100" s="282"/>
      <c r="AZ1100" s="187"/>
      <c r="BA1100" s="182"/>
    </row>
    <row r="1101" spans="1:53" s="188" customFormat="1" x14ac:dyDescent="0.2">
      <c r="A1101" s="182"/>
      <c r="B1101" s="185" t="s">
        <v>511</v>
      </c>
      <c r="C1101" s="185"/>
      <c r="D1101" s="186" t="s">
        <v>211</v>
      </c>
      <c r="E1101" s="338"/>
      <c r="F1101" s="338"/>
      <c r="G1101" s="338"/>
      <c r="H1101" s="338"/>
      <c r="I1101" s="338">
        <v>2</v>
      </c>
      <c r="J1101" s="185"/>
      <c r="K1101" s="182"/>
      <c r="L1101" s="182"/>
      <c r="M1101" s="245"/>
      <c r="N1101" s="245"/>
      <c r="O1101" s="245"/>
      <c r="P1101" s="245"/>
      <c r="Q1101" s="245">
        <v>795.19</v>
      </c>
      <c r="R1101" s="185"/>
      <c r="S1101" s="182"/>
      <c r="T1101" s="182"/>
      <c r="U1101" s="245"/>
      <c r="V1101" s="245"/>
      <c r="W1101" s="245"/>
      <c r="X1101" s="245"/>
      <c r="Y1101" s="245">
        <v>397.59500000000003</v>
      </c>
      <c r="Z1101" s="185"/>
      <c r="AA1101" s="182"/>
      <c r="AB1101" s="185"/>
      <c r="AC1101" s="185"/>
      <c r="AD1101" s="186"/>
      <c r="AE1101" s="354"/>
      <c r="AF1101" s="354"/>
      <c r="AG1101" s="354"/>
      <c r="AH1101" s="354"/>
      <c r="AI1101" s="354"/>
      <c r="AJ1101" s="187"/>
      <c r="AK1101" s="182"/>
      <c r="AL1101" s="182"/>
      <c r="AM1101" s="291"/>
      <c r="AN1101" s="291"/>
      <c r="AO1101" s="291"/>
      <c r="AP1101" s="291"/>
      <c r="AQ1101" s="291"/>
      <c r="AR1101" s="282"/>
      <c r="AS1101" s="280"/>
      <c r="AT1101" s="280"/>
      <c r="AU1101" s="282"/>
      <c r="AV1101" s="282"/>
      <c r="AW1101" s="282"/>
      <c r="AX1101" s="282"/>
      <c r="AY1101" s="282"/>
      <c r="AZ1101" s="187"/>
      <c r="BA1101" s="182"/>
    </row>
    <row r="1102" spans="1:53" s="188" customFormat="1" x14ac:dyDescent="0.2">
      <c r="A1102" s="182"/>
      <c r="B1102" s="185" t="s">
        <v>512</v>
      </c>
      <c r="C1102" s="185"/>
      <c r="D1102" s="186" t="s">
        <v>333</v>
      </c>
      <c r="E1102" s="338">
        <v>47</v>
      </c>
      <c r="F1102" s="338">
        <v>21</v>
      </c>
      <c r="G1102" s="338">
        <v>13</v>
      </c>
      <c r="H1102" s="338">
        <v>10</v>
      </c>
      <c r="I1102" s="338">
        <v>15</v>
      </c>
      <c r="J1102" s="185"/>
      <c r="K1102" s="182"/>
      <c r="L1102" s="182"/>
      <c r="M1102" s="245">
        <v>6988.23</v>
      </c>
      <c r="N1102" s="245">
        <v>1875.85</v>
      </c>
      <c r="O1102" s="245">
        <v>650.80999999999995</v>
      </c>
      <c r="P1102" s="245">
        <v>1019.75</v>
      </c>
      <c r="Q1102" s="245">
        <v>4252.1099999999997</v>
      </c>
      <c r="R1102" s="185"/>
      <c r="S1102" s="182"/>
      <c r="T1102" s="182"/>
      <c r="U1102" s="245">
        <v>137.024117647059</v>
      </c>
      <c r="V1102" s="245">
        <v>37.517000000000003</v>
      </c>
      <c r="W1102" s="245">
        <v>13.281836734693901</v>
      </c>
      <c r="X1102" s="245">
        <v>22.168478260869598</v>
      </c>
      <c r="Y1102" s="245">
        <v>75.930535714285696</v>
      </c>
      <c r="Z1102" s="185"/>
      <c r="AA1102" s="182"/>
      <c r="AB1102" s="185"/>
      <c r="AC1102" s="185"/>
      <c r="AD1102" s="186"/>
      <c r="AE1102" s="354"/>
      <c r="AF1102" s="354"/>
      <c r="AG1102" s="354"/>
      <c r="AH1102" s="354"/>
      <c r="AI1102" s="354"/>
      <c r="AJ1102" s="187"/>
      <c r="AK1102" s="182"/>
      <c r="AL1102" s="182"/>
      <c r="AM1102" s="291"/>
      <c r="AN1102" s="291"/>
      <c r="AO1102" s="291"/>
      <c r="AP1102" s="291"/>
      <c r="AQ1102" s="291"/>
      <c r="AR1102" s="282"/>
      <c r="AS1102" s="280"/>
      <c r="AT1102" s="280"/>
      <c r="AU1102" s="282"/>
      <c r="AV1102" s="282"/>
      <c r="AW1102" s="282"/>
      <c r="AX1102" s="282"/>
      <c r="AY1102" s="282"/>
      <c r="AZ1102" s="187"/>
      <c r="BA1102" s="182"/>
    </row>
    <row r="1103" spans="1:53" s="188" customFormat="1" x14ac:dyDescent="0.2">
      <c r="A1103" s="182"/>
      <c r="B1103" s="185" t="s">
        <v>513</v>
      </c>
      <c r="C1103" s="185"/>
      <c r="D1103" s="186" t="s">
        <v>369</v>
      </c>
      <c r="E1103" s="338">
        <v>307</v>
      </c>
      <c r="F1103" s="338">
        <v>421</v>
      </c>
      <c r="G1103" s="338">
        <v>61</v>
      </c>
      <c r="H1103" s="338">
        <v>217</v>
      </c>
      <c r="I1103" s="338">
        <v>284</v>
      </c>
      <c r="J1103" s="185"/>
      <c r="K1103" s="182"/>
      <c r="L1103" s="182"/>
      <c r="M1103" s="245">
        <v>27486.69</v>
      </c>
      <c r="N1103" s="245">
        <v>44148.69</v>
      </c>
      <c r="O1103" s="245">
        <v>3541.62</v>
      </c>
      <c r="P1103" s="245">
        <v>14447.2</v>
      </c>
      <c r="Q1103" s="245">
        <v>67370.06</v>
      </c>
      <c r="R1103" s="185"/>
      <c r="S1103" s="182"/>
      <c r="T1103" s="182"/>
      <c r="U1103" s="245">
        <v>81.562878338278907</v>
      </c>
      <c r="V1103" s="245">
        <v>75.597071917808194</v>
      </c>
      <c r="W1103" s="245">
        <v>6.3928158844765397</v>
      </c>
      <c r="X1103" s="245">
        <v>26.315482695810601</v>
      </c>
      <c r="Y1103" s="245">
        <v>107.448261562998</v>
      </c>
      <c r="Z1103" s="185"/>
      <c r="AA1103" s="182"/>
      <c r="AB1103" s="185"/>
      <c r="AC1103" s="185"/>
      <c r="AD1103" s="186"/>
      <c r="AE1103" s="354"/>
      <c r="AF1103" s="354"/>
      <c r="AG1103" s="354"/>
      <c r="AH1103" s="354"/>
      <c r="AI1103" s="354"/>
      <c r="AJ1103" s="187"/>
      <c r="AK1103" s="182"/>
      <c r="AL1103" s="182"/>
      <c r="AM1103" s="291"/>
      <c r="AN1103" s="291"/>
      <c r="AO1103" s="291"/>
      <c r="AP1103" s="291"/>
      <c r="AQ1103" s="291"/>
      <c r="AR1103" s="282"/>
      <c r="AS1103" s="280"/>
      <c r="AT1103" s="280"/>
      <c r="AU1103" s="282"/>
      <c r="AV1103" s="282"/>
      <c r="AW1103" s="282"/>
      <c r="AX1103" s="282"/>
      <c r="AY1103" s="282"/>
      <c r="AZ1103" s="187"/>
      <c r="BA1103" s="182"/>
    </row>
    <row r="1104" spans="1:53" s="188" customFormat="1" x14ac:dyDescent="0.2">
      <c r="A1104" s="182"/>
      <c r="B1104" s="185" t="s">
        <v>515</v>
      </c>
      <c r="C1104" s="185"/>
      <c r="D1104" s="186" t="s">
        <v>516</v>
      </c>
      <c r="E1104" s="338">
        <v>89</v>
      </c>
      <c r="F1104" s="338">
        <v>37</v>
      </c>
      <c r="G1104" s="338">
        <v>6</v>
      </c>
      <c r="H1104" s="338">
        <v>15</v>
      </c>
      <c r="I1104" s="338">
        <v>26</v>
      </c>
      <c r="J1104" s="185"/>
      <c r="K1104" s="182"/>
      <c r="L1104" s="182"/>
      <c r="M1104" s="245">
        <v>21648.11</v>
      </c>
      <c r="N1104" s="245">
        <v>7265.6</v>
      </c>
      <c r="O1104" s="245">
        <v>1345.5</v>
      </c>
      <c r="P1104" s="245">
        <v>3853.65</v>
      </c>
      <c r="Q1104" s="245">
        <v>10624.14</v>
      </c>
      <c r="R1104" s="185"/>
      <c r="S1104" s="182"/>
      <c r="T1104" s="182"/>
      <c r="U1104" s="245">
        <v>216.4811</v>
      </c>
      <c r="V1104" s="245">
        <v>72.656000000000006</v>
      </c>
      <c r="W1104" s="245">
        <v>14.4677419354839</v>
      </c>
      <c r="X1104" s="245">
        <v>39.728350515463902</v>
      </c>
      <c r="Y1104" s="245">
        <v>107.314545454545</v>
      </c>
      <c r="Z1104" s="185"/>
      <c r="AA1104" s="182"/>
      <c r="AB1104" s="185"/>
      <c r="AC1104" s="185"/>
      <c r="AD1104" s="186"/>
      <c r="AE1104" s="354"/>
      <c r="AF1104" s="354"/>
      <c r="AG1104" s="354"/>
      <c r="AH1104" s="354"/>
      <c r="AI1104" s="354"/>
      <c r="AJ1104" s="187"/>
      <c r="AK1104" s="182"/>
      <c r="AL1104" s="182"/>
      <c r="AM1104" s="291"/>
      <c r="AN1104" s="291"/>
      <c r="AO1104" s="291"/>
      <c r="AP1104" s="291"/>
      <c r="AQ1104" s="291"/>
      <c r="AR1104" s="282"/>
      <c r="AS1104" s="280"/>
      <c r="AT1104" s="280"/>
      <c r="AU1104" s="282"/>
      <c r="AV1104" s="282"/>
      <c r="AW1104" s="282"/>
      <c r="AX1104" s="282"/>
      <c r="AY1104" s="282"/>
      <c r="AZ1104" s="187"/>
      <c r="BA1104" s="182"/>
    </row>
    <row r="1105" spans="1:53" s="188" customFormat="1" ht="13.5" thickBot="1" x14ac:dyDescent="0.25">
      <c r="A1105" s="182"/>
      <c r="B1105" s="189" t="s">
        <v>517</v>
      </c>
      <c r="C1105" s="189"/>
      <c r="D1105" s="190" t="s">
        <v>211</v>
      </c>
      <c r="E1105" s="339">
        <v>4</v>
      </c>
      <c r="F1105" s="339">
        <v>2</v>
      </c>
      <c r="G1105" s="339">
        <v>1</v>
      </c>
      <c r="H1105" s="339"/>
      <c r="I1105" s="339"/>
      <c r="J1105" s="189"/>
      <c r="K1105" s="182"/>
      <c r="L1105" s="182"/>
      <c r="M1105" s="348">
        <v>235.23</v>
      </c>
      <c r="N1105" s="245">
        <v>50.09</v>
      </c>
      <c r="O1105" s="245">
        <v>15</v>
      </c>
      <c r="P1105" s="245">
        <v>0</v>
      </c>
      <c r="Q1105" s="245">
        <v>0</v>
      </c>
      <c r="R1105" s="185"/>
      <c r="S1105" s="182"/>
      <c r="T1105" s="182"/>
      <c r="U1105" s="273">
        <v>58.807499999999997</v>
      </c>
      <c r="V1105" s="273">
        <v>16.696666666666701</v>
      </c>
      <c r="W1105" s="273">
        <v>7.5</v>
      </c>
      <c r="X1105" s="273">
        <v>0</v>
      </c>
      <c r="Y1105" s="273">
        <v>0</v>
      </c>
      <c r="Z1105" s="191"/>
      <c r="AA1105" s="182"/>
      <c r="AB1105" s="189"/>
      <c r="AC1105" s="189"/>
      <c r="AD1105" s="190"/>
      <c r="AE1105" s="355"/>
      <c r="AF1105" s="355"/>
      <c r="AG1105" s="355"/>
      <c r="AH1105" s="355"/>
      <c r="AI1105" s="355"/>
      <c r="AJ1105" s="192"/>
      <c r="AK1105" s="182"/>
      <c r="AL1105" s="182"/>
      <c r="AM1105" s="292"/>
      <c r="AN1105" s="293"/>
      <c r="AO1105" s="293"/>
      <c r="AP1105" s="293"/>
      <c r="AQ1105" s="293"/>
      <c r="AR1105" s="284"/>
      <c r="AS1105" s="280"/>
      <c r="AT1105" s="280"/>
      <c r="AU1105" s="283"/>
      <c r="AV1105" s="284"/>
      <c r="AW1105" s="284"/>
      <c r="AX1105" s="284"/>
      <c r="AY1105" s="284"/>
      <c r="AZ1105" s="192"/>
      <c r="BA1105" s="182"/>
    </row>
    <row r="1106" spans="1:53" s="188" customFormat="1" x14ac:dyDescent="0.2">
      <c r="A1106" s="182"/>
      <c r="B1106" s="185" t="s">
        <v>520</v>
      </c>
      <c r="C1106" s="185"/>
      <c r="D1106" s="186" t="s">
        <v>225</v>
      </c>
      <c r="E1106" s="338">
        <v>70</v>
      </c>
      <c r="F1106" s="338">
        <v>27</v>
      </c>
      <c r="G1106" s="338">
        <v>10</v>
      </c>
      <c r="H1106" s="338">
        <v>14</v>
      </c>
      <c r="I1106" s="338">
        <v>20</v>
      </c>
      <c r="J1106" s="185"/>
      <c r="K1106" s="182"/>
      <c r="L1106" s="182"/>
      <c r="M1106" s="245">
        <v>18139.53</v>
      </c>
      <c r="N1106" s="245">
        <v>3878.4</v>
      </c>
      <c r="O1106" s="245">
        <v>1412.41</v>
      </c>
      <c r="P1106" s="245">
        <v>3481</v>
      </c>
      <c r="Q1106" s="245">
        <v>20689.59</v>
      </c>
      <c r="R1106" s="185"/>
      <c r="S1106" s="182"/>
      <c r="T1106" s="182"/>
      <c r="U1106" s="245">
        <v>241.8604</v>
      </c>
      <c r="V1106" s="245">
        <v>49.093670886075898</v>
      </c>
      <c r="W1106" s="245">
        <v>18.342987012986999</v>
      </c>
      <c r="X1106" s="245">
        <v>45.207792207792203</v>
      </c>
      <c r="Y1106" s="245">
        <v>252.31207317073199</v>
      </c>
      <c r="Z1106" s="185"/>
      <c r="AA1106" s="182"/>
      <c r="AB1106" s="185"/>
      <c r="AC1106" s="185"/>
      <c r="AD1106" s="186"/>
      <c r="AE1106" s="354"/>
      <c r="AF1106" s="354"/>
      <c r="AG1106" s="354"/>
      <c r="AH1106" s="354"/>
      <c r="AI1106" s="354"/>
      <c r="AJ1106" s="187"/>
      <c r="AK1106" s="182"/>
      <c r="AL1106" s="182"/>
      <c r="AM1106" s="291"/>
      <c r="AN1106" s="291"/>
      <c r="AO1106" s="291"/>
      <c r="AP1106" s="291"/>
      <c r="AQ1106" s="291"/>
      <c r="AR1106" s="282"/>
      <c r="AS1106" s="280"/>
      <c r="AT1106" s="280"/>
      <c r="AU1106" s="282"/>
      <c r="AV1106" s="282"/>
      <c r="AW1106" s="282"/>
      <c r="AX1106" s="282"/>
      <c r="AY1106" s="282"/>
      <c r="AZ1106" s="187"/>
      <c r="BA1106" s="182"/>
    </row>
    <row r="1107" spans="1:53" s="188" customFormat="1" x14ac:dyDescent="0.2">
      <c r="A1107" s="182"/>
      <c r="B1107" s="185" t="s">
        <v>688</v>
      </c>
      <c r="C1107" s="185"/>
      <c r="D1107" s="186" t="s">
        <v>88</v>
      </c>
      <c r="E1107" s="338">
        <v>17</v>
      </c>
      <c r="F1107" s="338">
        <v>8</v>
      </c>
      <c r="G1107" s="338">
        <v>6</v>
      </c>
      <c r="H1107" s="338">
        <v>3</v>
      </c>
      <c r="I1107" s="338">
        <v>9</v>
      </c>
      <c r="J1107" s="185"/>
      <c r="K1107" s="182"/>
      <c r="L1107" s="182"/>
      <c r="M1107" s="245">
        <v>5104.07</v>
      </c>
      <c r="N1107" s="245">
        <v>1670.12</v>
      </c>
      <c r="O1107" s="245">
        <v>714.7</v>
      </c>
      <c r="P1107" s="245">
        <v>571.24</v>
      </c>
      <c r="Q1107" s="245">
        <v>2879.67</v>
      </c>
      <c r="R1107" s="185"/>
      <c r="S1107" s="182"/>
      <c r="T1107" s="182"/>
      <c r="U1107" s="245">
        <v>243.050952380952</v>
      </c>
      <c r="V1107" s="245">
        <v>79.529523809523795</v>
      </c>
      <c r="W1107" s="245">
        <v>35.734999999999999</v>
      </c>
      <c r="X1107" s="245">
        <v>27.2019047619048</v>
      </c>
      <c r="Y1107" s="245">
        <v>106.654444444444</v>
      </c>
      <c r="Z1107" s="185"/>
      <c r="AA1107" s="182"/>
      <c r="AB1107" s="185"/>
      <c r="AC1107" s="185"/>
      <c r="AD1107" s="186"/>
      <c r="AE1107" s="354"/>
      <c r="AF1107" s="354"/>
      <c r="AG1107" s="354"/>
      <c r="AH1107" s="354"/>
      <c r="AI1107" s="354"/>
      <c r="AJ1107" s="187"/>
      <c r="AK1107" s="182"/>
      <c r="AL1107" s="182"/>
      <c r="AM1107" s="291"/>
      <c r="AN1107" s="291"/>
      <c r="AO1107" s="291"/>
      <c r="AP1107" s="291"/>
      <c r="AQ1107" s="291"/>
      <c r="AR1107" s="282"/>
      <c r="AS1107" s="280"/>
      <c r="AT1107" s="280"/>
      <c r="AU1107" s="282"/>
      <c r="AV1107" s="282"/>
      <c r="AW1107" s="282"/>
      <c r="AX1107" s="282"/>
      <c r="AY1107" s="282"/>
      <c r="AZ1107" s="187"/>
      <c r="BA1107" s="182"/>
    </row>
    <row r="1108" spans="1:53" s="188" customFormat="1" x14ac:dyDescent="0.2">
      <c r="A1108" s="182"/>
      <c r="B1108" s="185" t="s">
        <v>523</v>
      </c>
      <c r="C1108" s="185"/>
      <c r="D1108" s="186" t="s">
        <v>86</v>
      </c>
      <c r="E1108" s="338">
        <v>14</v>
      </c>
      <c r="F1108" s="338">
        <v>2</v>
      </c>
      <c r="G1108" s="338">
        <v>3</v>
      </c>
      <c r="H1108" s="338">
        <v>2</v>
      </c>
      <c r="I1108" s="338">
        <v>2</v>
      </c>
      <c r="J1108" s="185"/>
      <c r="K1108" s="182"/>
      <c r="L1108" s="182"/>
      <c r="M1108" s="245">
        <v>1792.17</v>
      </c>
      <c r="N1108" s="245">
        <v>162.88</v>
      </c>
      <c r="O1108" s="245">
        <v>200.88</v>
      </c>
      <c r="P1108" s="245">
        <v>125.71</v>
      </c>
      <c r="Q1108" s="245">
        <v>399.26</v>
      </c>
      <c r="R1108" s="185"/>
      <c r="S1108" s="182"/>
      <c r="T1108" s="182"/>
      <c r="U1108" s="245">
        <v>119.47799999999999</v>
      </c>
      <c r="V1108" s="245">
        <v>12.5292307692308</v>
      </c>
      <c r="W1108" s="245">
        <v>14.3485714285714</v>
      </c>
      <c r="X1108" s="245">
        <v>8.9792857142857105</v>
      </c>
      <c r="Y1108" s="245">
        <v>28.518571428571398</v>
      </c>
      <c r="Z1108" s="185"/>
      <c r="AA1108" s="182"/>
      <c r="AB1108" s="185"/>
      <c r="AC1108" s="185"/>
      <c r="AD1108" s="186"/>
      <c r="AE1108" s="354"/>
      <c r="AF1108" s="354"/>
      <c r="AG1108" s="354"/>
      <c r="AH1108" s="354"/>
      <c r="AI1108" s="354"/>
      <c r="AJ1108" s="187"/>
      <c r="AK1108" s="182"/>
      <c r="AL1108" s="182"/>
      <c r="AM1108" s="291"/>
      <c r="AN1108" s="291"/>
      <c r="AO1108" s="291"/>
      <c r="AP1108" s="291"/>
      <c r="AQ1108" s="291"/>
      <c r="AR1108" s="282"/>
      <c r="AS1108" s="280"/>
      <c r="AT1108" s="280"/>
      <c r="AU1108" s="282"/>
      <c r="AV1108" s="282"/>
      <c r="AW1108" s="282"/>
      <c r="AX1108" s="282"/>
      <c r="AY1108" s="282"/>
      <c r="AZ1108" s="187"/>
      <c r="BA1108" s="182"/>
    </row>
    <row r="1109" spans="1:53" s="188" customFormat="1" x14ac:dyDescent="0.2">
      <c r="A1109" s="182"/>
      <c r="B1109" s="185" t="s">
        <v>524</v>
      </c>
      <c r="C1109" s="185"/>
      <c r="D1109" s="186" t="s">
        <v>127</v>
      </c>
      <c r="E1109" s="338">
        <v>9</v>
      </c>
      <c r="F1109" s="338">
        <v>5</v>
      </c>
      <c r="G1109" s="338">
        <v>1</v>
      </c>
      <c r="H1109" s="338">
        <v>1</v>
      </c>
      <c r="I1109" s="338">
        <v>1</v>
      </c>
      <c r="J1109" s="185"/>
      <c r="K1109" s="182"/>
      <c r="L1109" s="182"/>
      <c r="M1109" s="245">
        <v>1696.92</v>
      </c>
      <c r="N1109" s="245">
        <v>827.47</v>
      </c>
      <c r="O1109" s="245">
        <v>94.44</v>
      </c>
      <c r="P1109" s="245">
        <v>355.31</v>
      </c>
      <c r="Q1109" s="245">
        <v>1207.3399999999999</v>
      </c>
      <c r="R1109" s="185"/>
      <c r="S1109" s="182"/>
      <c r="T1109" s="182"/>
      <c r="U1109" s="245">
        <v>188.54666666666699</v>
      </c>
      <c r="V1109" s="245">
        <v>91.941111111111098</v>
      </c>
      <c r="W1109" s="245">
        <v>10.4933333333333</v>
      </c>
      <c r="X1109" s="245">
        <v>39.478888888888903</v>
      </c>
      <c r="Y1109" s="245">
        <v>134.14888888888899</v>
      </c>
      <c r="Z1109" s="185"/>
      <c r="AA1109" s="182"/>
      <c r="AB1109" s="185"/>
      <c r="AC1109" s="185"/>
      <c r="AD1109" s="186"/>
      <c r="AE1109" s="354"/>
      <c r="AF1109" s="354"/>
      <c r="AG1109" s="354"/>
      <c r="AH1109" s="354"/>
      <c r="AI1109" s="354"/>
      <c r="AJ1109" s="187"/>
      <c r="AK1109" s="182"/>
      <c r="AL1109" s="182"/>
      <c r="AM1109" s="291"/>
      <c r="AN1109" s="291"/>
      <c r="AO1109" s="291"/>
      <c r="AP1109" s="291"/>
      <c r="AQ1109" s="291"/>
      <c r="AR1109" s="282"/>
      <c r="AS1109" s="280"/>
      <c r="AT1109" s="280"/>
      <c r="AU1109" s="282"/>
      <c r="AV1109" s="282"/>
      <c r="AW1109" s="282"/>
      <c r="AX1109" s="282"/>
      <c r="AY1109" s="282"/>
      <c r="AZ1109" s="187"/>
      <c r="BA1109" s="182"/>
    </row>
    <row r="1110" spans="1:53" s="188" customFormat="1" x14ac:dyDescent="0.2">
      <c r="A1110" s="182"/>
      <c r="B1110" s="185" t="s">
        <v>525</v>
      </c>
      <c r="C1110" s="185"/>
      <c r="D1110" s="186" t="s">
        <v>77</v>
      </c>
      <c r="E1110" s="338">
        <v>74</v>
      </c>
      <c r="F1110" s="338">
        <v>33</v>
      </c>
      <c r="G1110" s="338">
        <v>14</v>
      </c>
      <c r="H1110" s="338">
        <v>19</v>
      </c>
      <c r="I1110" s="338">
        <v>15</v>
      </c>
      <c r="J1110" s="185"/>
      <c r="K1110" s="182"/>
      <c r="L1110" s="182"/>
      <c r="M1110" s="245">
        <v>11521.76</v>
      </c>
      <c r="N1110" s="245">
        <v>2948.82</v>
      </c>
      <c r="O1110" s="245">
        <v>1123.22</v>
      </c>
      <c r="P1110" s="245">
        <v>1626.51</v>
      </c>
      <c r="Q1110" s="245">
        <v>5582.32</v>
      </c>
      <c r="R1110" s="185"/>
      <c r="S1110" s="182"/>
      <c r="T1110" s="182"/>
      <c r="U1110" s="245">
        <v>144.02199999999999</v>
      </c>
      <c r="V1110" s="245">
        <v>38.296363636363601</v>
      </c>
      <c r="W1110" s="245">
        <v>15.178648648648601</v>
      </c>
      <c r="X1110" s="245">
        <v>21.979864864864901</v>
      </c>
      <c r="Y1110" s="245">
        <v>69.778999999999996</v>
      </c>
      <c r="Z1110" s="185"/>
      <c r="AA1110" s="182"/>
      <c r="AB1110" s="185"/>
      <c r="AC1110" s="185"/>
      <c r="AD1110" s="186"/>
      <c r="AE1110" s="354"/>
      <c r="AF1110" s="354"/>
      <c r="AG1110" s="354"/>
      <c r="AH1110" s="354"/>
      <c r="AI1110" s="354"/>
      <c r="AJ1110" s="187"/>
      <c r="AK1110" s="182"/>
      <c r="AL1110" s="182"/>
      <c r="AM1110" s="291"/>
      <c r="AN1110" s="291"/>
      <c r="AO1110" s="291"/>
      <c r="AP1110" s="291"/>
      <c r="AQ1110" s="291"/>
      <c r="AR1110" s="282"/>
      <c r="AS1110" s="280"/>
      <c r="AT1110" s="280"/>
      <c r="AU1110" s="282"/>
      <c r="AV1110" s="282"/>
      <c r="AW1110" s="282"/>
      <c r="AX1110" s="282"/>
      <c r="AY1110" s="282"/>
      <c r="AZ1110" s="187"/>
      <c r="BA1110" s="182"/>
    </row>
    <row r="1111" spans="1:53" s="188" customFormat="1" x14ac:dyDescent="0.2">
      <c r="A1111" s="182"/>
      <c r="B1111" s="185" t="s">
        <v>526</v>
      </c>
      <c r="C1111" s="185"/>
      <c r="D1111" s="186" t="s">
        <v>527</v>
      </c>
      <c r="E1111" s="338">
        <v>32</v>
      </c>
      <c r="F1111" s="338">
        <v>43</v>
      </c>
      <c r="G1111" s="338">
        <v>6</v>
      </c>
      <c r="H1111" s="338">
        <v>15</v>
      </c>
      <c r="I1111" s="338">
        <v>14</v>
      </c>
      <c r="J1111" s="185"/>
      <c r="K1111" s="182"/>
      <c r="L1111" s="182"/>
      <c r="M1111" s="245">
        <v>4492.1099999999997</v>
      </c>
      <c r="N1111" s="245">
        <v>5242.57</v>
      </c>
      <c r="O1111" s="245">
        <v>290.18</v>
      </c>
      <c r="P1111" s="245">
        <v>795.48</v>
      </c>
      <c r="Q1111" s="245">
        <v>4158.3599999999997</v>
      </c>
      <c r="R1111" s="185"/>
      <c r="S1111" s="182"/>
      <c r="T1111" s="182"/>
      <c r="U1111" s="245">
        <v>140.37843749999999</v>
      </c>
      <c r="V1111" s="245">
        <v>79.432878787878806</v>
      </c>
      <c r="W1111" s="245">
        <v>4.6060317460317499</v>
      </c>
      <c r="X1111" s="245">
        <v>14.205</v>
      </c>
      <c r="Y1111" s="245">
        <v>67.070322580645197</v>
      </c>
      <c r="Z1111" s="185"/>
      <c r="AA1111" s="182"/>
      <c r="AB1111" s="185"/>
      <c r="AC1111" s="185"/>
      <c r="AD1111" s="186"/>
      <c r="AE1111" s="354"/>
      <c r="AF1111" s="354"/>
      <c r="AG1111" s="354"/>
      <c r="AH1111" s="354"/>
      <c r="AI1111" s="354"/>
      <c r="AJ1111" s="187"/>
      <c r="AK1111" s="182"/>
      <c r="AL1111" s="182"/>
      <c r="AM1111" s="291"/>
      <c r="AN1111" s="291"/>
      <c r="AO1111" s="291"/>
      <c r="AP1111" s="291"/>
      <c r="AQ1111" s="291"/>
      <c r="AR1111" s="282"/>
      <c r="AS1111" s="280"/>
      <c r="AT1111" s="280"/>
      <c r="AU1111" s="282"/>
      <c r="AV1111" s="282"/>
      <c r="AW1111" s="282"/>
      <c r="AX1111" s="282"/>
      <c r="AY1111" s="282"/>
      <c r="AZ1111" s="187"/>
      <c r="BA1111" s="182"/>
    </row>
    <row r="1112" spans="1:53" s="188" customFormat="1" x14ac:dyDescent="0.2">
      <c r="A1112" s="182"/>
      <c r="B1112" s="185" t="s">
        <v>528</v>
      </c>
      <c r="C1112" s="185"/>
      <c r="D1112" s="186" t="s">
        <v>145</v>
      </c>
      <c r="E1112" s="338">
        <v>1</v>
      </c>
      <c r="F1112" s="338"/>
      <c r="G1112" s="338">
        <v>1</v>
      </c>
      <c r="H1112" s="338">
        <v>1</v>
      </c>
      <c r="I1112" s="338">
        <v>2</v>
      </c>
      <c r="J1112" s="185"/>
      <c r="K1112" s="182"/>
      <c r="L1112" s="182"/>
      <c r="M1112" s="245">
        <v>261.01</v>
      </c>
      <c r="N1112" s="245">
        <v>0</v>
      </c>
      <c r="O1112" s="245">
        <v>68.37</v>
      </c>
      <c r="P1112" s="245">
        <v>102.95</v>
      </c>
      <c r="Q1112" s="245">
        <v>572.32000000000005</v>
      </c>
      <c r="R1112" s="185"/>
      <c r="S1112" s="182"/>
      <c r="T1112" s="182"/>
      <c r="U1112" s="245">
        <v>130.505</v>
      </c>
      <c r="V1112" s="245">
        <v>0</v>
      </c>
      <c r="W1112" s="245">
        <v>22.79</v>
      </c>
      <c r="X1112" s="245">
        <v>34.316666666666698</v>
      </c>
      <c r="Y1112" s="245">
        <v>190.773333333333</v>
      </c>
      <c r="Z1112" s="185"/>
      <c r="AA1112" s="182"/>
      <c r="AB1112" s="185"/>
      <c r="AC1112" s="185"/>
      <c r="AD1112" s="186"/>
      <c r="AE1112" s="354"/>
      <c r="AF1112" s="354"/>
      <c r="AG1112" s="354"/>
      <c r="AH1112" s="354"/>
      <c r="AI1112" s="354"/>
      <c r="AJ1112" s="187"/>
      <c r="AK1112" s="182"/>
      <c r="AL1112" s="182"/>
      <c r="AM1112" s="291"/>
      <c r="AN1112" s="291"/>
      <c r="AO1112" s="291"/>
      <c r="AP1112" s="291"/>
      <c r="AQ1112" s="291"/>
      <c r="AR1112" s="282"/>
      <c r="AS1112" s="280"/>
      <c r="AT1112" s="280"/>
      <c r="AU1112" s="282"/>
      <c r="AV1112" s="282"/>
      <c r="AW1112" s="282"/>
      <c r="AX1112" s="282"/>
      <c r="AY1112" s="282"/>
      <c r="AZ1112" s="187"/>
      <c r="BA1112" s="182"/>
    </row>
    <row r="1113" spans="1:53" s="188" customFormat="1" x14ac:dyDescent="0.2">
      <c r="A1113" s="182"/>
      <c r="B1113" s="185" t="s">
        <v>529</v>
      </c>
      <c r="C1113" s="185"/>
      <c r="D1113" s="186" t="s">
        <v>501</v>
      </c>
      <c r="E1113" s="338">
        <v>414</v>
      </c>
      <c r="F1113" s="338">
        <v>218</v>
      </c>
      <c r="G1113" s="338">
        <v>141</v>
      </c>
      <c r="H1113" s="338">
        <v>110</v>
      </c>
      <c r="I1113" s="338">
        <v>133</v>
      </c>
      <c r="J1113" s="185"/>
      <c r="K1113" s="182"/>
      <c r="L1113" s="182"/>
      <c r="M1113" s="245">
        <v>59878.299999999901</v>
      </c>
      <c r="N1113" s="245">
        <v>19658.39</v>
      </c>
      <c r="O1113" s="245">
        <v>9828.7099999999991</v>
      </c>
      <c r="P1113" s="245">
        <v>8110.99</v>
      </c>
      <c r="Q1113" s="245">
        <v>34358.5</v>
      </c>
      <c r="R1113" s="185"/>
      <c r="S1113" s="182"/>
      <c r="T1113" s="182"/>
      <c r="U1113" s="245">
        <v>130.453812636165</v>
      </c>
      <c r="V1113" s="245">
        <v>43.880334821428598</v>
      </c>
      <c r="W1113" s="245">
        <v>21.8415777777778</v>
      </c>
      <c r="X1113" s="245">
        <v>18.73207852194</v>
      </c>
      <c r="Y1113" s="245">
        <v>74.530368763557505</v>
      </c>
      <c r="Z1113" s="185"/>
      <c r="AA1113" s="182"/>
      <c r="AB1113" s="185"/>
      <c r="AC1113" s="185"/>
      <c r="AD1113" s="186"/>
      <c r="AE1113" s="354"/>
      <c r="AF1113" s="354"/>
      <c r="AG1113" s="354"/>
      <c r="AH1113" s="354"/>
      <c r="AI1113" s="354"/>
      <c r="AJ1113" s="187"/>
      <c r="AK1113" s="182"/>
      <c r="AL1113" s="182"/>
      <c r="AM1113" s="291"/>
      <c r="AN1113" s="291"/>
      <c r="AO1113" s="291"/>
      <c r="AP1113" s="291"/>
      <c r="AQ1113" s="291"/>
      <c r="AR1113" s="282"/>
      <c r="AS1113" s="280"/>
      <c r="AT1113" s="280"/>
      <c r="AU1113" s="282"/>
      <c r="AV1113" s="282"/>
      <c r="AW1113" s="282"/>
      <c r="AX1113" s="282"/>
      <c r="AY1113" s="282"/>
      <c r="AZ1113" s="187"/>
      <c r="BA1113" s="182"/>
    </row>
    <row r="1114" spans="1:53" s="188" customFormat="1" x14ac:dyDescent="0.2">
      <c r="A1114" s="182"/>
      <c r="B1114" s="185" t="s">
        <v>530</v>
      </c>
      <c r="C1114" s="185"/>
      <c r="D1114" s="186" t="s">
        <v>531</v>
      </c>
      <c r="E1114" s="338">
        <v>16</v>
      </c>
      <c r="F1114" s="338">
        <v>7</v>
      </c>
      <c r="G1114" s="338">
        <v>4</v>
      </c>
      <c r="H1114" s="338">
        <v>4</v>
      </c>
      <c r="I1114" s="338">
        <v>4</v>
      </c>
      <c r="J1114" s="185"/>
      <c r="K1114" s="182"/>
      <c r="L1114" s="182"/>
      <c r="M1114" s="245">
        <v>1343.85</v>
      </c>
      <c r="N1114" s="245">
        <v>331.73</v>
      </c>
      <c r="O1114" s="245">
        <v>154.77000000000001</v>
      </c>
      <c r="P1114" s="245">
        <v>148.91</v>
      </c>
      <c r="Q1114" s="245">
        <v>767.93</v>
      </c>
      <c r="R1114" s="185"/>
      <c r="S1114" s="182"/>
      <c r="T1114" s="182"/>
      <c r="U1114" s="245">
        <v>83.990624999999994</v>
      </c>
      <c r="V1114" s="245">
        <v>27.644166666666699</v>
      </c>
      <c r="W1114" s="245">
        <v>11.055</v>
      </c>
      <c r="X1114" s="245">
        <v>12.4091666666667</v>
      </c>
      <c r="Y1114" s="245">
        <v>54.852142857142901</v>
      </c>
      <c r="Z1114" s="185"/>
      <c r="AA1114" s="182"/>
      <c r="AB1114" s="185"/>
      <c r="AC1114" s="185"/>
      <c r="AD1114" s="186"/>
      <c r="AE1114" s="354"/>
      <c r="AF1114" s="354"/>
      <c r="AG1114" s="354"/>
      <c r="AH1114" s="354"/>
      <c r="AI1114" s="354"/>
      <c r="AJ1114" s="187"/>
      <c r="AK1114" s="182"/>
      <c r="AL1114" s="182"/>
      <c r="AM1114" s="291"/>
      <c r="AN1114" s="291"/>
      <c r="AO1114" s="291"/>
      <c r="AP1114" s="291"/>
      <c r="AQ1114" s="291"/>
      <c r="AR1114" s="282"/>
      <c r="AS1114" s="280"/>
      <c r="AT1114" s="280"/>
      <c r="AU1114" s="282"/>
      <c r="AV1114" s="282"/>
      <c r="AW1114" s="282"/>
      <c r="AX1114" s="282"/>
      <c r="AY1114" s="282"/>
      <c r="AZ1114" s="187"/>
      <c r="BA1114" s="182"/>
    </row>
    <row r="1115" spans="1:53" s="188" customFormat="1" ht="13.5" thickBot="1" x14ac:dyDescent="0.25">
      <c r="A1115" s="182"/>
      <c r="B1115" s="189" t="s">
        <v>532</v>
      </c>
      <c r="C1115" s="189"/>
      <c r="D1115" s="190" t="s">
        <v>104</v>
      </c>
      <c r="E1115" s="339">
        <v>72</v>
      </c>
      <c r="F1115" s="339">
        <v>27</v>
      </c>
      <c r="G1115" s="339">
        <v>16</v>
      </c>
      <c r="H1115" s="339">
        <v>12</v>
      </c>
      <c r="I1115" s="339">
        <v>13</v>
      </c>
      <c r="J1115" s="189"/>
      <c r="K1115" s="182"/>
      <c r="L1115" s="182"/>
      <c r="M1115" s="348">
        <v>6439.46</v>
      </c>
      <c r="N1115" s="245">
        <v>1856.4</v>
      </c>
      <c r="O1115" s="245">
        <v>459.94</v>
      </c>
      <c r="P1115" s="245">
        <v>602.11</v>
      </c>
      <c r="Q1115" s="245">
        <v>2652.93</v>
      </c>
      <c r="R1115" s="185"/>
      <c r="S1115" s="182"/>
      <c r="T1115" s="182"/>
      <c r="U1115" s="273">
        <v>82.557179487179496</v>
      </c>
      <c r="V1115" s="273">
        <v>26.52</v>
      </c>
      <c r="W1115" s="273">
        <v>6.6657971014492796</v>
      </c>
      <c r="X1115" s="273">
        <v>9.4079687500000002</v>
      </c>
      <c r="Y1115" s="273">
        <v>39.595970149253702</v>
      </c>
      <c r="Z1115" s="191"/>
      <c r="AA1115" s="182"/>
      <c r="AB1115" s="189"/>
      <c r="AC1115" s="189"/>
      <c r="AD1115" s="190"/>
      <c r="AE1115" s="355"/>
      <c r="AF1115" s="355"/>
      <c r="AG1115" s="355"/>
      <c r="AH1115" s="355"/>
      <c r="AI1115" s="355"/>
      <c r="AJ1115" s="192"/>
      <c r="AK1115" s="182"/>
      <c r="AL1115" s="182"/>
      <c r="AM1115" s="292"/>
      <c r="AN1115" s="293"/>
      <c r="AO1115" s="293"/>
      <c r="AP1115" s="293"/>
      <c r="AQ1115" s="293"/>
      <c r="AR1115" s="284"/>
      <c r="AS1115" s="280"/>
      <c r="AT1115" s="280"/>
      <c r="AU1115" s="283"/>
      <c r="AV1115" s="284"/>
      <c r="AW1115" s="284"/>
      <c r="AX1115" s="284"/>
      <c r="AY1115" s="284"/>
      <c r="AZ1115" s="192"/>
      <c r="BA1115" s="182"/>
    </row>
    <row r="1116" spans="1:53" s="188" customFormat="1" x14ac:dyDescent="0.2">
      <c r="A1116" s="182"/>
      <c r="B1116" s="185" t="s">
        <v>533</v>
      </c>
      <c r="C1116" s="185"/>
      <c r="D1116" s="186" t="s">
        <v>97</v>
      </c>
      <c r="E1116" s="338">
        <v>113</v>
      </c>
      <c r="F1116" s="338">
        <v>36</v>
      </c>
      <c r="G1116" s="338">
        <v>7</v>
      </c>
      <c r="H1116" s="338">
        <v>9</v>
      </c>
      <c r="I1116" s="338">
        <v>11</v>
      </c>
      <c r="J1116" s="185"/>
      <c r="K1116" s="182"/>
      <c r="L1116" s="182"/>
      <c r="M1116" s="245">
        <v>31245.96</v>
      </c>
      <c r="N1116" s="245">
        <v>6711.93</v>
      </c>
      <c r="O1116" s="245">
        <v>1113.21</v>
      </c>
      <c r="P1116" s="245">
        <v>1527.33</v>
      </c>
      <c r="Q1116" s="245">
        <v>2754.52</v>
      </c>
      <c r="R1116" s="185"/>
      <c r="S1116" s="182"/>
      <c r="T1116" s="182"/>
      <c r="U1116" s="245">
        <v>264.796271186441</v>
      </c>
      <c r="V1116" s="245">
        <v>57.861465517241399</v>
      </c>
      <c r="W1116" s="245">
        <v>9.8514159292035401</v>
      </c>
      <c r="X1116" s="245">
        <v>14.1419444444444</v>
      </c>
      <c r="Y1116" s="245">
        <v>23.952347826086999</v>
      </c>
      <c r="Z1116" s="185"/>
      <c r="AA1116" s="182"/>
      <c r="AB1116" s="185"/>
      <c r="AC1116" s="185"/>
      <c r="AD1116" s="186"/>
      <c r="AE1116" s="354"/>
      <c r="AF1116" s="354"/>
      <c r="AG1116" s="354"/>
      <c r="AH1116" s="354"/>
      <c r="AI1116" s="354"/>
      <c r="AJ1116" s="187"/>
      <c r="AK1116" s="182"/>
      <c r="AL1116" s="182"/>
      <c r="AM1116" s="291"/>
      <c r="AN1116" s="291"/>
      <c r="AO1116" s="291"/>
      <c r="AP1116" s="291"/>
      <c r="AQ1116" s="291"/>
      <c r="AR1116" s="282"/>
      <c r="AS1116" s="280"/>
      <c r="AT1116" s="280"/>
      <c r="AU1116" s="282"/>
      <c r="AV1116" s="282"/>
      <c r="AW1116" s="282"/>
      <c r="AX1116" s="282"/>
      <c r="AY1116" s="282"/>
      <c r="AZ1116" s="187"/>
      <c r="BA1116" s="182"/>
    </row>
    <row r="1117" spans="1:53" s="188" customFormat="1" x14ac:dyDescent="0.2">
      <c r="A1117" s="182"/>
      <c r="B1117" s="185" t="s">
        <v>534</v>
      </c>
      <c r="C1117" s="185"/>
      <c r="D1117" s="186" t="s">
        <v>90</v>
      </c>
      <c r="E1117" s="338">
        <v>797</v>
      </c>
      <c r="F1117" s="338">
        <v>385</v>
      </c>
      <c r="G1117" s="338">
        <v>217</v>
      </c>
      <c r="H1117" s="338">
        <v>180</v>
      </c>
      <c r="I1117" s="338">
        <v>242</v>
      </c>
      <c r="J1117" s="185"/>
      <c r="K1117" s="182"/>
      <c r="L1117" s="182"/>
      <c r="M1117" s="245">
        <v>130403.84</v>
      </c>
      <c r="N1117" s="245">
        <v>45667.83</v>
      </c>
      <c r="O1117" s="245">
        <v>22654.39</v>
      </c>
      <c r="P1117" s="245">
        <v>18902.650000000001</v>
      </c>
      <c r="Q1117" s="245">
        <v>73644.14</v>
      </c>
      <c r="R1117" s="185"/>
      <c r="S1117" s="182"/>
      <c r="T1117" s="182"/>
      <c r="U1117" s="245">
        <v>145.05432703003299</v>
      </c>
      <c r="V1117" s="245">
        <v>53.350268691588703</v>
      </c>
      <c r="W1117" s="245">
        <v>26.403717948718</v>
      </c>
      <c r="X1117" s="245">
        <v>22.692256902761098</v>
      </c>
      <c r="Y1117" s="245">
        <v>84.068652968036503</v>
      </c>
      <c r="Z1117" s="185"/>
      <c r="AA1117" s="182"/>
      <c r="AB1117" s="185"/>
      <c r="AC1117" s="185"/>
      <c r="AD1117" s="186"/>
      <c r="AE1117" s="354"/>
      <c r="AF1117" s="354"/>
      <c r="AG1117" s="354"/>
      <c r="AH1117" s="354"/>
      <c r="AI1117" s="354"/>
      <c r="AJ1117" s="187"/>
      <c r="AK1117" s="182"/>
      <c r="AL1117" s="182"/>
      <c r="AM1117" s="291"/>
      <c r="AN1117" s="291"/>
      <c r="AO1117" s="291"/>
      <c r="AP1117" s="291"/>
      <c r="AQ1117" s="291"/>
      <c r="AR1117" s="282"/>
      <c r="AS1117" s="280"/>
      <c r="AT1117" s="280"/>
      <c r="AU1117" s="282"/>
      <c r="AV1117" s="282"/>
      <c r="AW1117" s="282"/>
      <c r="AX1117" s="282"/>
      <c r="AY1117" s="282"/>
      <c r="AZ1117" s="187"/>
      <c r="BA1117" s="182"/>
    </row>
    <row r="1118" spans="1:53" s="188" customFormat="1" x14ac:dyDescent="0.2">
      <c r="A1118" s="182"/>
      <c r="B1118" s="185" t="s">
        <v>535</v>
      </c>
      <c r="C1118" s="185"/>
      <c r="D1118" s="186" t="s">
        <v>79</v>
      </c>
      <c r="E1118" s="338">
        <v>55</v>
      </c>
      <c r="F1118" s="338">
        <v>28</v>
      </c>
      <c r="G1118" s="338">
        <v>25</v>
      </c>
      <c r="H1118" s="338">
        <v>18</v>
      </c>
      <c r="I1118" s="338">
        <v>19</v>
      </c>
      <c r="J1118" s="185"/>
      <c r="K1118" s="182"/>
      <c r="L1118" s="182"/>
      <c r="M1118" s="245">
        <v>9005.7800000000007</v>
      </c>
      <c r="N1118" s="245">
        <v>2534.08</v>
      </c>
      <c r="O1118" s="245">
        <v>2451.5700000000002</v>
      </c>
      <c r="P1118" s="245">
        <v>2210.5100000000002</v>
      </c>
      <c r="Q1118" s="245">
        <v>14200.22</v>
      </c>
      <c r="R1118" s="185"/>
      <c r="S1118" s="182"/>
      <c r="T1118" s="182"/>
      <c r="U1118" s="245">
        <v>136.451212121212</v>
      </c>
      <c r="V1118" s="245">
        <v>36.725797101449302</v>
      </c>
      <c r="W1118" s="245">
        <v>35.53</v>
      </c>
      <c r="X1118" s="245">
        <v>32.5075</v>
      </c>
      <c r="Y1118" s="245">
        <v>202.86028571428599</v>
      </c>
      <c r="Z1118" s="185"/>
      <c r="AA1118" s="182"/>
      <c r="AB1118" s="185"/>
      <c r="AC1118" s="185"/>
      <c r="AD1118" s="186"/>
      <c r="AE1118" s="354"/>
      <c r="AF1118" s="354"/>
      <c r="AG1118" s="354"/>
      <c r="AH1118" s="354"/>
      <c r="AI1118" s="354"/>
      <c r="AJ1118" s="187"/>
      <c r="AK1118" s="182"/>
      <c r="AL1118" s="182"/>
      <c r="AM1118" s="291"/>
      <c r="AN1118" s="291"/>
      <c r="AO1118" s="291"/>
      <c r="AP1118" s="291"/>
      <c r="AQ1118" s="291"/>
      <c r="AR1118" s="282"/>
      <c r="AS1118" s="280"/>
      <c r="AT1118" s="280"/>
      <c r="AU1118" s="282"/>
      <c r="AV1118" s="282"/>
      <c r="AW1118" s="282"/>
      <c r="AX1118" s="282"/>
      <c r="AY1118" s="282"/>
      <c r="AZ1118" s="187"/>
      <c r="BA1118" s="182"/>
    </row>
    <row r="1119" spans="1:53" s="188" customFormat="1" x14ac:dyDescent="0.2">
      <c r="A1119" s="182"/>
      <c r="B1119" s="185" t="s">
        <v>536</v>
      </c>
      <c r="C1119" s="185"/>
      <c r="D1119" s="186" t="s">
        <v>88</v>
      </c>
      <c r="E1119" s="338">
        <v>1</v>
      </c>
      <c r="F1119" s="338">
        <v>1</v>
      </c>
      <c r="G1119" s="338">
        <v>1</v>
      </c>
      <c r="H1119" s="338"/>
      <c r="I1119" s="338"/>
      <c r="J1119" s="185"/>
      <c r="K1119" s="182"/>
      <c r="L1119" s="182"/>
      <c r="M1119" s="245">
        <v>226.88</v>
      </c>
      <c r="N1119" s="245">
        <v>162.16</v>
      </c>
      <c r="O1119" s="245">
        <v>64.27</v>
      </c>
      <c r="P1119" s="245">
        <v>0</v>
      </c>
      <c r="Q1119" s="245">
        <v>0</v>
      </c>
      <c r="R1119" s="185"/>
      <c r="S1119" s="182"/>
      <c r="T1119" s="182"/>
      <c r="U1119" s="245">
        <v>226.88</v>
      </c>
      <c r="V1119" s="245">
        <v>162.16</v>
      </c>
      <c r="W1119" s="245">
        <v>64.27</v>
      </c>
      <c r="X1119" s="245">
        <v>0</v>
      </c>
      <c r="Y1119" s="245">
        <v>0</v>
      </c>
      <c r="Z1119" s="185"/>
      <c r="AA1119" s="182"/>
      <c r="AB1119" s="185"/>
      <c r="AC1119" s="185"/>
      <c r="AD1119" s="186"/>
      <c r="AE1119" s="354"/>
      <c r="AF1119" s="354"/>
      <c r="AG1119" s="354"/>
      <c r="AH1119" s="354"/>
      <c r="AI1119" s="354"/>
      <c r="AJ1119" s="187"/>
      <c r="AK1119" s="182"/>
      <c r="AL1119" s="182"/>
      <c r="AM1119" s="291"/>
      <c r="AN1119" s="291"/>
      <c r="AO1119" s="291"/>
      <c r="AP1119" s="291"/>
      <c r="AQ1119" s="291"/>
      <c r="AR1119" s="282"/>
      <c r="AS1119" s="280"/>
      <c r="AT1119" s="280"/>
      <c r="AU1119" s="282"/>
      <c r="AV1119" s="282"/>
      <c r="AW1119" s="282"/>
      <c r="AX1119" s="282"/>
      <c r="AY1119" s="282"/>
      <c r="AZ1119" s="187"/>
      <c r="BA1119" s="182"/>
    </row>
    <row r="1120" spans="1:53" s="188" customFormat="1" x14ac:dyDescent="0.2">
      <c r="A1120" s="182"/>
      <c r="B1120" s="185" t="s">
        <v>537</v>
      </c>
      <c r="C1120" s="185"/>
      <c r="D1120" s="186" t="s">
        <v>81</v>
      </c>
      <c r="E1120" s="338">
        <v>1</v>
      </c>
      <c r="F1120" s="338">
        <v>1</v>
      </c>
      <c r="G1120" s="338">
        <v>1</v>
      </c>
      <c r="H1120" s="338">
        <v>1</v>
      </c>
      <c r="I1120" s="338">
        <v>1</v>
      </c>
      <c r="J1120" s="185"/>
      <c r="K1120" s="182"/>
      <c r="L1120" s="182"/>
      <c r="M1120" s="245">
        <v>107.8</v>
      </c>
      <c r="N1120" s="245">
        <v>59.87</v>
      </c>
      <c r="O1120" s="245">
        <v>44.62</v>
      </c>
      <c r="P1120" s="245">
        <v>41.98</v>
      </c>
      <c r="Q1120" s="245">
        <v>38.03</v>
      </c>
      <c r="R1120" s="185"/>
      <c r="S1120" s="182"/>
      <c r="T1120" s="182"/>
      <c r="U1120" s="245">
        <v>107.8</v>
      </c>
      <c r="V1120" s="245">
        <v>59.87</v>
      </c>
      <c r="W1120" s="245">
        <v>44.62</v>
      </c>
      <c r="X1120" s="245">
        <v>41.98</v>
      </c>
      <c r="Y1120" s="245">
        <v>38.03</v>
      </c>
      <c r="Z1120" s="185"/>
      <c r="AA1120" s="182"/>
      <c r="AB1120" s="185"/>
      <c r="AC1120" s="185"/>
      <c r="AD1120" s="186"/>
      <c r="AE1120" s="354"/>
      <c r="AF1120" s="354"/>
      <c r="AG1120" s="354"/>
      <c r="AH1120" s="354"/>
      <c r="AI1120" s="354"/>
      <c r="AJ1120" s="187"/>
      <c r="AK1120" s="182"/>
      <c r="AL1120" s="182"/>
      <c r="AM1120" s="291"/>
      <c r="AN1120" s="291"/>
      <c r="AO1120" s="291"/>
      <c r="AP1120" s="291"/>
      <c r="AQ1120" s="291"/>
      <c r="AR1120" s="282"/>
      <c r="AS1120" s="280"/>
      <c r="AT1120" s="280"/>
      <c r="AU1120" s="282"/>
      <c r="AV1120" s="282"/>
      <c r="AW1120" s="282"/>
      <c r="AX1120" s="282"/>
      <c r="AY1120" s="282"/>
      <c r="AZ1120" s="187"/>
      <c r="BA1120" s="182"/>
    </row>
    <row r="1121" spans="1:53" s="188" customFormat="1" x14ac:dyDescent="0.2">
      <c r="A1121" s="182"/>
      <c r="B1121" s="185" t="s">
        <v>537</v>
      </c>
      <c r="C1121" s="185"/>
      <c r="D1121" s="186" t="s">
        <v>68</v>
      </c>
      <c r="E1121" s="338">
        <v>191</v>
      </c>
      <c r="F1121" s="338">
        <v>93</v>
      </c>
      <c r="G1121" s="338">
        <v>59</v>
      </c>
      <c r="H1121" s="338">
        <v>42</v>
      </c>
      <c r="I1121" s="338">
        <v>51</v>
      </c>
      <c r="J1121" s="185"/>
      <c r="K1121" s="182"/>
      <c r="L1121" s="182"/>
      <c r="M1121" s="245">
        <v>29829.439999999999</v>
      </c>
      <c r="N1121" s="245">
        <v>8939.7000000000007</v>
      </c>
      <c r="O1121" s="245">
        <v>4908.55</v>
      </c>
      <c r="P1121" s="245">
        <v>3547.45</v>
      </c>
      <c r="Q1121" s="245">
        <v>13287.67</v>
      </c>
      <c r="R1121" s="185"/>
      <c r="S1121" s="182"/>
      <c r="T1121" s="182"/>
      <c r="U1121" s="245">
        <v>146.94305418719199</v>
      </c>
      <c r="V1121" s="245">
        <v>46.560937500000001</v>
      </c>
      <c r="W1121" s="245">
        <v>25.971164021164</v>
      </c>
      <c r="X1121" s="245">
        <v>19.1754054054054</v>
      </c>
      <c r="Y1121" s="245">
        <v>66.772211055276401</v>
      </c>
      <c r="Z1121" s="185"/>
      <c r="AA1121" s="182"/>
      <c r="AB1121" s="185"/>
      <c r="AC1121" s="185"/>
      <c r="AD1121" s="186"/>
      <c r="AE1121" s="354"/>
      <c r="AF1121" s="354"/>
      <c r="AG1121" s="354"/>
      <c r="AH1121" s="354"/>
      <c r="AI1121" s="354"/>
      <c r="AJ1121" s="187"/>
      <c r="AK1121" s="182"/>
      <c r="AL1121" s="182"/>
      <c r="AM1121" s="291"/>
      <c r="AN1121" s="291"/>
      <c r="AO1121" s="291"/>
      <c r="AP1121" s="291"/>
      <c r="AQ1121" s="291"/>
      <c r="AR1121" s="282"/>
      <c r="AS1121" s="280"/>
      <c r="AT1121" s="280"/>
      <c r="AU1121" s="282"/>
      <c r="AV1121" s="282"/>
      <c r="AW1121" s="282"/>
      <c r="AX1121" s="282"/>
      <c r="AY1121" s="282"/>
      <c r="AZ1121" s="187"/>
      <c r="BA1121" s="182"/>
    </row>
    <row r="1122" spans="1:53" s="188" customFormat="1" x14ac:dyDescent="0.2">
      <c r="A1122" s="182"/>
      <c r="B1122" s="185" t="s">
        <v>539</v>
      </c>
      <c r="C1122" s="185"/>
      <c r="D1122" s="186" t="s">
        <v>64</v>
      </c>
      <c r="E1122" s="338">
        <v>18</v>
      </c>
      <c r="F1122" s="338">
        <v>6</v>
      </c>
      <c r="G1122" s="338">
        <v>2</v>
      </c>
      <c r="H1122" s="338">
        <v>1</v>
      </c>
      <c r="I1122" s="338">
        <v>3</v>
      </c>
      <c r="J1122" s="185"/>
      <c r="K1122" s="182"/>
      <c r="L1122" s="182"/>
      <c r="M1122" s="245">
        <v>2916.81</v>
      </c>
      <c r="N1122" s="245">
        <v>443.29</v>
      </c>
      <c r="O1122" s="245">
        <v>188.87</v>
      </c>
      <c r="P1122" s="245">
        <v>79.2</v>
      </c>
      <c r="Q1122" s="245">
        <v>343.8</v>
      </c>
      <c r="R1122" s="185"/>
      <c r="S1122" s="182"/>
      <c r="T1122" s="182"/>
      <c r="U1122" s="245">
        <v>162.04499999999999</v>
      </c>
      <c r="V1122" s="245">
        <v>29.552666666666699</v>
      </c>
      <c r="W1122" s="245">
        <v>11.804375</v>
      </c>
      <c r="X1122" s="245">
        <v>5.28</v>
      </c>
      <c r="Y1122" s="245">
        <v>21.487500000000001</v>
      </c>
      <c r="Z1122" s="185"/>
      <c r="AA1122" s="182"/>
      <c r="AB1122" s="185"/>
      <c r="AC1122" s="185"/>
      <c r="AD1122" s="186"/>
      <c r="AE1122" s="354"/>
      <c r="AF1122" s="354"/>
      <c r="AG1122" s="354"/>
      <c r="AH1122" s="354"/>
      <c r="AI1122" s="354"/>
      <c r="AJ1122" s="187"/>
      <c r="AK1122" s="182"/>
      <c r="AL1122" s="182"/>
      <c r="AM1122" s="291"/>
      <c r="AN1122" s="291"/>
      <c r="AO1122" s="291"/>
      <c r="AP1122" s="291"/>
      <c r="AQ1122" s="291"/>
      <c r="AR1122" s="282"/>
      <c r="AS1122" s="280"/>
      <c r="AT1122" s="280"/>
      <c r="AU1122" s="282"/>
      <c r="AV1122" s="282"/>
      <c r="AW1122" s="282"/>
      <c r="AX1122" s="282"/>
      <c r="AY1122" s="282"/>
      <c r="AZ1122" s="187"/>
      <c r="BA1122" s="182"/>
    </row>
    <row r="1123" spans="1:53" s="188" customFormat="1" x14ac:dyDescent="0.2">
      <c r="A1123" s="182"/>
      <c r="B1123" s="185" t="s">
        <v>716</v>
      </c>
      <c r="C1123" s="185"/>
      <c r="D1123" s="186" t="s">
        <v>64</v>
      </c>
      <c r="E1123" s="338"/>
      <c r="F1123" s="338"/>
      <c r="G1123" s="338"/>
      <c r="H1123" s="338"/>
      <c r="I1123" s="338">
        <v>1</v>
      </c>
      <c r="J1123" s="185"/>
      <c r="K1123" s="182"/>
      <c r="L1123" s="182"/>
      <c r="M1123" s="245">
        <v>0</v>
      </c>
      <c r="N1123" s="245">
        <v>0</v>
      </c>
      <c r="O1123" s="245">
        <v>0</v>
      </c>
      <c r="P1123" s="245">
        <v>0</v>
      </c>
      <c r="Q1123" s="245">
        <v>19.96</v>
      </c>
      <c r="R1123" s="185"/>
      <c r="S1123" s="182"/>
      <c r="T1123" s="182"/>
      <c r="U1123" s="245">
        <v>0</v>
      </c>
      <c r="V1123" s="245">
        <v>0</v>
      </c>
      <c r="W1123" s="245">
        <v>0</v>
      </c>
      <c r="X1123" s="245">
        <v>0</v>
      </c>
      <c r="Y1123" s="245">
        <v>19.96</v>
      </c>
      <c r="Z1123" s="185"/>
      <c r="AA1123" s="182"/>
      <c r="AB1123" s="185"/>
      <c r="AC1123" s="185"/>
      <c r="AD1123" s="186"/>
      <c r="AE1123" s="354"/>
      <c r="AF1123" s="354"/>
      <c r="AG1123" s="354"/>
      <c r="AH1123" s="354"/>
      <c r="AI1123" s="354"/>
      <c r="AJ1123" s="187"/>
      <c r="AK1123" s="182"/>
      <c r="AL1123" s="182"/>
      <c r="AM1123" s="291"/>
      <c r="AN1123" s="291"/>
      <c r="AO1123" s="291"/>
      <c r="AP1123" s="291"/>
      <c r="AQ1123" s="291"/>
      <c r="AR1123" s="282"/>
      <c r="AS1123" s="280"/>
      <c r="AT1123" s="280"/>
      <c r="AU1123" s="282"/>
      <c r="AV1123" s="282"/>
      <c r="AW1123" s="282"/>
      <c r="AX1123" s="282"/>
      <c r="AY1123" s="282"/>
      <c r="AZ1123" s="187"/>
      <c r="BA1123" s="182"/>
    </row>
    <row r="1124" spans="1:53" s="188" customFormat="1" x14ac:dyDescent="0.2">
      <c r="A1124" s="182"/>
      <c r="B1124" s="185" t="s">
        <v>541</v>
      </c>
      <c r="C1124" s="185"/>
      <c r="D1124" s="186" t="s">
        <v>542</v>
      </c>
      <c r="E1124" s="338">
        <v>44</v>
      </c>
      <c r="F1124" s="338">
        <v>17</v>
      </c>
      <c r="G1124" s="338">
        <v>12</v>
      </c>
      <c r="H1124" s="338">
        <v>13</v>
      </c>
      <c r="I1124" s="338">
        <v>10</v>
      </c>
      <c r="J1124" s="185"/>
      <c r="K1124" s="182"/>
      <c r="L1124" s="182"/>
      <c r="M1124" s="245">
        <v>9592.35</v>
      </c>
      <c r="N1124" s="245">
        <v>1959.44</v>
      </c>
      <c r="O1124" s="245">
        <v>1369.61</v>
      </c>
      <c r="P1124" s="245">
        <v>2371.6999999999998</v>
      </c>
      <c r="Q1124" s="245">
        <v>2495.73</v>
      </c>
      <c r="R1124" s="185"/>
      <c r="S1124" s="182"/>
      <c r="T1124" s="182"/>
      <c r="U1124" s="245">
        <v>208.52934782608699</v>
      </c>
      <c r="V1124" s="245">
        <v>42.596521739130402</v>
      </c>
      <c r="W1124" s="245">
        <v>29.1406382978723</v>
      </c>
      <c r="X1124" s="245">
        <v>51.558695652173903</v>
      </c>
      <c r="Y1124" s="245">
        <v>55.460666666666697</v>
      </c>
      <c r="Z1124" s="185"/>
      <c r="AA1124" s="182"/>
      <c r="AB1124" s="185"/>
      <c r="AC1124" s="185"/>
      <c r="AD1124" s="186"/>
      <c r="AE1124" s="354"/>
      <c r="AF1124" s="354"/>
      <c r="AG1124" s="354"/>
      <c r="AH1124" s="354"/>
      <c r="AI1124" s="354"/>
      <c r="AJ1124" s="187"/>
      <c r="AK1124" s="182"/>
      <c r="AL1124" s="182"/>
      <c r="AM1124" s="291"/>
      <c r="AN1124" s="291"/>
      <c r="AO1124" s="291"/>
      <c r="AP1124" s="291"/>
      <c r="AQ1124" s="291"/>
      <c r="AR1124" s="282"/>
      <c r="AS1124" s="280"/>
      <c r="AT1124" s="280"/>
      <c r="AU1124" s="282"/>
      <c r="AV1124" s="282"/>
      <c r="AW1124" s="282"/>
      <c r="AX1124" s="282"/>
      <c r="AY1124" s="282"/>
      <c r="AZ1124" s="187"/>
      <c r="BA1124" s="182"/>
    </row>
    <row r="1125" spans="1:53" s="188" customFormat="1" ht="13.5" thickBot="1" x14ac:dyDescent="0.25">
      <c r="A1125" s="182"/>
      <c r="B1125" s="189" t="s">
        <v>541</v>
      </c>
      <c r="C1125" s="189"/>
      <c r="D1125" s="190" t="s">
        <v>127</v>
      </c>
      <c r="E1125" s="339">
        <v>1</v>
      </c>
      <c r="F1125" s="339">
        <v>1</v>
      </c>
      <c r="G1125" s="339">
        <v>1</v>
      </c>
      <c r="H1125" s="339">
        <v>1</v>
      </c>
      <c r="I1125" s="339">
        <v>1</v>
      </c>
      <c r="J1125" s="189"/>
      <c r="K1125" s="182"/>
      <c r="L1125" s="182"/>
      <c r="M1125" s="348">
        <v>40.56</v>
      </c>
      <c r="N1125" s="245">
        <v>46.43</v>
      </c>
      <c r="O1125" s="245">
        <v>77.72</v>
      </c>
      <c r="P1125" s="245">
        <v>164.58</v>
      </c>
      <c r="Q1125" s="245">
        <v>569.80999999999995</v>
      </c>
      <c r="R1125" s="185"/>
      <c r="S1125" s="182"/>
      <c r="T1125" s="182"/>
      <c r="U1125" s="273">
        <v>40.56</v>
      </c>
      <c r="V1125" s="273">
        <v>46.43</v>
      </c>
      <c r="W1125" s="273">
        <v>77.72</v>
      </c>
      <c r="X1125" s="273">
        <v>164.58</v>
      </c>
      <c r="Y1125" s="273">
        <v>569.80999999999995</v>
      </c>
      <c r="Z1125" s="191"/>
      <c r="AA1125" s="182"/>
      <c r="AB1125" s="189"/>
      <c r="AC1125" s="189"/>
      <c r="AD1125" s="190"/>
      <c r="AE1125" s="355"/>
      <c r="AF1125" s="355"/>
      <c r="AG1125" s="355"/>
      <c r="AH1125" s="355"/>
      <c r="AI1125" s="355"/>
      <c r="AJ1125" s="192"/>
      <c r="AK1125" s="182"/>
      <c r="AL1125" s="182"/>
      <c r="AM1125" s="292"/>
      <c r="AN1125" s="293"/>
      <c r="AO1125" s="293"/>
      <c r="AP1125" s="293"/>
      <c r="AQ1125" s="293"/>
      <c r="AR1125" s="284"/>
      <c r="AS1125" s="280"/>
      <c r="AT1125" s="280"/>
      <c r="AU1125" s="283"/>
      <c r="AV1125" s="284"/>
      <c r="AW1125" s="284"/>
      <c r="AX1125" s="284"/>
      <c r="AY1125" s="284"/>
      <c r="AZ1125" s="192"/>
      <c r="BA1125" s="182"/>
    </row>
    <row r="1126" spans="1:53" s="188" customFormat="1" x14ac:dyDescent="0.2">
      <c r="A1126" s="182"/>
      <c r="B1126" s="185" t="s">
        <v>543</v>
      </c>
      <c r="C1126" s="185"/>
      <c r="D1126" s="186" t="s">
        <v>109</v>
      </c>
      <c r="E1126" s="338">
        <v>2575</v>
      </c>
      <c r="F1126" s="338">
        <v>1056</v>
      </c>
      <c r="G1126" s="338">
        <v>645</v>
      </c>
      <c r="H1126" s="338">
        <v>505</v>
      </c>
      <c r="I1126" s="338">
        <v>618</v>
      </c>
      <c r="J1126" s="185"/>
      <c r="K1126" s="182"/>
      <c r="L1126" s="182"/>
      <c r="M1126" s="245">
        <v>455712.88</v>
      </c>
      <c r="N1126" s="245">
        <v>99905.270000000193</v>
      </c>
      <c r="O1126" s="245">
        <v>57471.12</v>
      </c>
      <c r="P1126" s="245">
        <v>37607.480000000003</v>
      </c>
      <c r="Q1126" s="245">
        <v>162710.93</v>
      </c>
      <c r="R1126" s="185"/>
      <c r="S1126" s="182"/>
      <c r="T1126" s="182"/>
      <c r="U1126" s="245">
        <v>166.86667154888301</v>
      </c>
      <c r="V1126" s="245">
        <v>37.586632806621601</v>
      </c>
      <c r="W1126" s="245">
        <v>21.687215094339599</v>
      </c>
      <c r="X1126" s="245">
        <v>14.4311128165771</v>
      </c>
      <c r="Y1126" s="245">
        <v>58.256688148943802</v>
      </c>
      <c r="Z1126" s="185"/>
      <c r="AA1126" s="182"/>
      <c r="AB1126" s="185"/>
      <c r="AC1126" s="185"/>
      <c r="AD1126" s="186"/>
      <c r="AE1126" s="354"/>
      <c r="AF1126" s="354"/>
      <c r="AG1126" s="354"/>
      <c r="AH1126" s="354"/>
      <c r="AI1126" s="354"/>
      <c r="AJ1126" s="187"/>
      <c r="AK1126" s="182"/>
      <c r="AL1126" s="182"/>
      <c r="AM1126" s="291"/>
      <c r="AN1126" s="291"/>
      <c r="AO1126" s="291"/>
      <c r="AP1126" s="291"/>
      <c r="AQ1126" s="291"/>
      <c r="AR1126" s="282"/>
      <c r="AS1126" s="280"/>
      <c r="AT1126" s="280"/>
      <c r="AU1126" s="282"/>
      <c r="AV1126" s="282"/>
      <c r="AW1126" s="282"/>
      <c r="AX1126" s="282"/>
      <c r="AY1126" s="282"/>
      <c r="AZ1126" s="187"/>
      <c r="BA1126" s="182"/>
    </row>
    <row r="1127" spans="1:53" s="188" customFormat="1" x14ac:dyDescent="0.2">
      <c r="A1127" s="182"/>
      <c r="B1127" s="185" t="s">
        <v>544</v>
      </c>
      <c r="C1127" s="185"/>
      <c r="D1127" s="186" t="s">
        <v>131</v>
      </c>
      <c r="E1127" s="338">
        <v>1584</v>
      </c>
      <c r="F1127" s="338">
        <v>681</v>
      </c>
      <c r="G1127" s="338">
        <v>326</v>
      </c>
      <c r="H1127" s="338">
        <v>280</v>
      </c>
      <c r="I1127" s="338">
        <v>372</v>
      </c>
      <c r="J1127" s="185"/>
      <c r="K1127" s="182"/>
      <c r="L1127" s="182"/>
      <c r="M1127" s="245">
        <v>389544.43</v>
      </c>
      <c r="N1127" s="245">
        <v>112091.95</v>
      </c>
      <c r="O1127" s="245">
        <v>36093.39</v>
      </c>
      <c r="P1127" s="245">
        <v>28624.55</v>
      </c>
      <c r="Q1127" s="245">
        <v>108398.87</v>
      </c>
      <c r="R1127" s="185"/>
      <c r="S1127" s="182"/>
      <c r="T1127" s="182"/>
      <c r="U1127" s="245">
        <v>230.636133806987</v>
      </c>
      <c r="V1127" s="245">
        <v>66.721398809523805</v>
      </c>
      <c r="W1127" s="245">
        <v>20.4959625212947</v>
      </c>
      <c r="X1127" s="245">
        <v>16.6809731934732</v>
      </c>
      <c r="Y1127" s="245">
        <v>59.559818681318703</v>
      </c>
      <c r="Z1127" s="185"/>
      <c r="AA1127" s="182"/>
      <c r="AB1127" s="185"/>
      <c r="AC1127" s="185"/>
      <c r="AD1127" s="186"/>
      <c r="AE1127" s="354"/>
      <c r="AF1127" s="354"/>
      <c r="AG1127" s="354"/>
      <c r="AH1127" s="354"/>
      <c r="AI1127" s="354"/>
      <c r="AJ1127" s="187"/>
      <c r="AK1127" s="182"/>
      <c r="AL1127" s="182"/>
      <c r="AM1127" s="291"/>
      <c r="AN1127" s="291"/>
      <c r="AO1127" s="291"/>
      <c r="AP1127" s="291"/>
      <c r="AQ1127" s="291"/>
      <c r="AR1127" s="282"/>
      <c r="AS1127" s="280"/>
      <c r="AT1127" s="280"/>
      <c r="AU1127" s="282"/>
      <c r="AV1127" s="282"/>
      <c r="AW1127" s="282"/>
      <c r="AX1127" s="282"/>
      <c r="AY1127" s="282"/>
      <c r="AZ1127" s="187"/>
      <c r="BA1127" s="182"/>
    </row>
    <row r="1128" spans="1:53" s="188" customFormat="1" x14ac:dyDescent="0.2">
      <c r="A1128" s="182"/>
      <c r="B1128" s="185" t="s">
        <v>544</v>
      </c>
      <c r="C1128" s="185"/>
      <c r="D1128" s="186" t="s">
        <v>107</v>
      </c>
      <c r="E1128" s="338">
        <v>1</v>
      </c>
      <c r="F1128" s="338"/>
      <c r="G1128" s="338"/>
      <c r="H1128" s="338"/>
      <c r="I1128" s="338"/>
      <c r="J1128" s="185"/>
      <c r="K1128" s="182"/>
      <c r="L1128" s="182"/>
      <c r="M1128" s="245">
        <v>60</v>
      </c>
      <c r="N1128" s="245">
        <v>0</v>
      </c>
      <c r="O1128" s="245">
        <v>0</v>
      </c>
      <c r="P1128" s="245">
        <v>0</v>
      </c>
      <c r="Q1128" s="245">
        <v>0</v>
      </c>
      <c r="R1128" s="185"/>
      <c r="S1128" s="182"/>
      <c r="T1128" s="182"/>
      <c r="U1128" s="245">
        <v>60</v>
      </c>
      <c r="V1128" s="245">
        <v>0</v>
      </c>
      <c r="W1128" s="245">
        <v>0</v>
      </c>
      <c r="X1128" s="245">
        <v>0</v>
      </c>
      <c r="Y1128" s="245">
        <v>0</v>
      </c>
      <c r="Z1128" s="185"/>
      <c r="AA1128" s="182"/>
      <c r="AB1128" s="185"/>
      <c r="AC1128" s="185"/>
      <c r="AD1128" s="186"/>
      <c r="AE1128" s="354"/>
      <c r="AF1128" s="354"/>
      <c r="AG1128" s="354"/>
      <c r="AH1128" s="354"/>
      <c r="AI1128" s="354"/>
      <c r="AJ1128" s="187"/>
      <c r="AK1128" s="182"/>
      <c r="AL1128" s="182"/>
      <c r="AM1128" s="291"/>
      <c r="AN1128" s="291"/>
      <c r="AO1128" s="291"/>
      <c r="AP1128" s="291"/>
      <c r="AQ1128" s="291"/>
      <c r="AR1128" s="282"/>
      <c r="AS1128" s="280"/>
      <c r="AT1128" s="280"/>
      <c r="AU1128" s="282"/>
      <c r="AV1128" s="282"/>
      <c r="AW1128" s="282"/>
      <c r="AX1128" s="282"/>
      <c r="AY1128" s="282"/>
      <c r="AZ1128" s="187"/>
      <c r="BA1128" s="182"/>
    </row>
    <row r="1129" spans="1:53" s="188" customFormat="1" x14ac:dyDescent="0.2">
      <c r="A1129" s="182"/>
      <c r="B1129" s="185" t="s">
        <v>841</v>
      </c>
      <c r="C1129" s="185"/>
      <c r="D1129" s="186" t="s">
        <v>234</v>
      </c>
      <c r="E1129" s="338"/>
      <c r="F1129" s="338"/>
      <c r="G1129" s="338"/>
      <c r="H1129" s="338"/>
      <c r="I1129" s="338">
        <v>1</v>
      </c>
      <c r="J1129" s="185"/>
      <c r="K1129" s="182"/>
      <c r="L1129" s="182"/>
      <c r="M1129" s="245"/>
      <c r="N1129" s="245"/>
      <c r="O1129" s="245">
        <v>-5.0999999999999996</v>
      </c>
      <c r="P1129" s="245"/>
      <c r="Q1129" s="245">
        <v>974.01</v>
      </c>
      <c r="R1129" s="185"/>
      <c r="S1129" s="182"/>
      <c r="T1129" s="182"/>
      <c r="U1129" s="245"/>
      <c r="V1129" s="245"/>
      <c r="W1129" s="245">
        <v>-5.0999999999999996</v>
      </c>
      <c r="X1129" s="245"/>
      <c r="Y1129" s="245">
        <v>974.01</v>
      </c>
      <c r="Z1129" s="185"/>
      <c r="AA1129" s="182"/>
      <c r="AB1129" s="185"/>
      <c r="AC1129" s="185"/>
      <c r="AD1129" s="186"/>
      <c r="AE1129" s="354"/>
      <c r="AF1129" s="354"/>
      <c r="AG1129" s="354"/>
      <c r="AH1129" s="354"/>
      <c r="AI1129" s="354"/>
      <c r="AJ1129" s="187"/>
      <c r="AK1129" s="182"/>
      <c r="AL1129" s="182"/>
      <c r="AM1129" s="291"/>
      <c r="AN1129" s="291"/>
      <c r="AO1129" s="291"/>
      <c r="AP1129" s="291"/>
      <c r="AQ1129" s="291"/>
      <c r="AR1129" s="282"/>
      <c r="AS1129" s="280"/>
      <c r="AT1129" s="280"/>
      <c r="AU1129" s="282"/>
      <c r="AV1129" s="282"/>
      <c r="AW1129" s="282"/>
      <c r="AX1129" s="282"/>
      <c r="AY1129" s="282"/>
      <c r="AZ1129" s="187"/>
      <c r="BA1129" s="182"/>
    </row>
    <row r="1130" spans="1:53" s="188" customFormat="1" x14ac:dyDescent="0.2">
      <c r="A1130" s="182"/>
      <c r="B1130" s="185" t="s">
        <v>690</v>
      </c>
      <c r="C1130" s="185"/>
      <c r="D1130" s="186" t="s">
        <v>145</v>
      </c>
      <c r="E1130" s="338">
        <v>5</v>
      </c>
      <c r="F1130" s="338">
        <v>3</v>
      </c>
      <c r="G1130" s="338">
        <v>2</v>
      </c>
      <c r="H1130" s="338">
        <v>1</v>
      </c>
      <c r="I1130" s="338">
        <v>1</v>
      </c>
      <c r="J1130" s="185"/>
      <c r="K1130" s="182"/>
      <c r="L1130" s="182"/>
      <c r="M1130" s="245">
        <v>1798.16</v>
      </c>
      <c r="N1130" s="245">
        <v>302.81</v>
      </c>
      <c r="O1130" s="245">
        <v>368.27</v>
      </c>
      <c r="P1130" s="245">
        <v>199.34</v>
      </c>
      <c r="Q1130" s="245">
        <v>765.25</v>
      </c>
      <c r="R1130" s="185"/>
      <c r="S1130" s="182"/>
      <c r="T1130" s="182"/>
      <c r="U1130" s="245">
        <v>299.69333333333299</v>
      </c>
      <c r="V1130" s="245">
        <v>43.2585714285714</v>
      </c>
      <c r="W1130" s="245">
        <v>52.61</v>
      </c>
      <c r="X1130" s="245">
        <v>28.477142857142901</v>
      </c>
      <c r="Y1130" s="245">
        <v>109.321428571429</v>
      </c>
      <c r="Z1130" s="185"/>
      <c r="AA1130" s="182"/>
      <c r="AB1130" s="185"/>
      <c r="AC1130" s="185"/>
      <c r="AD1130" s="186"/>
      <c r="AE1130" s="354"/>
      <c r="AF1130" s="354"/>
      <c r="AG1130" s="354"/>
      <c r="AH1130" s="354"/>
      <c r="AI1130" s="354"/>
      <c r="AJ1130" s="187"/>
      <c r="AK1130" s="182"/>
      <c r="AL1130" s="182"/>
      <c r="AM1130" s="291"/>
      <c r="AN1130" s="291"/>
      <c r="AO1130" s="291"/>
      <c r="AP1130" s="291"/>
      <c r="AQ1130" s="291"/>
      <c r="AR1130" s="282"/>
      <c r="AS1130" s="280"/>
      <c r="AT1130" s="280"/>
      <c r="AU1130" s="282"/>
      <c r="AV1130" s="282"/>
      <c r="AW1130" s="282"/>
      <c r="AX1130" s="282"/>
      <c r="AY1130" s="282"/>
      <c r="AZ1130" s="187"/>
      <c r="BA1130" s="182"/>
    </row>
    <row r="1131" spans="1:53" s="188" customFormat="1" x14ac:dyDescent="0.2">
      <c r="A1131" s="182"/>
      <c r="B1131" s="185" t="s">
        <v>548</v>
      </c>
      <c r="C1131" s="185"/>
      <c r="D1131" s="186" t="s">
        <v>385</v>
      </c>
      <c r="E1131" s="338">
        <v>629</v>
      </c>
      <c r="F1131" s="338">
        <v>398</v>
      </c>
      <c r="G1131" s="338">
        <v>279</v>
      </c>
      <c r="H1131" s="338">
        <v>243</v>
      </c>
      <c r="I1131" s="338">
        <v>237</v>
      </c>
      <c r="J1131" s="185"/>
      <c r="K1131" s="182"/>
      <c r="L1131" s="182"/>
      <c r="M1131" s="245">
        <v>55363.05</v>
      </c>
      <c r="N1131" s="245">
        <v>24222.28</v>
      </c>
      <c r="O1131" s="245">
        <v>17411.47</v>
      </c>
      <c r="P1131" s="245">
        <v>18586.38</v>
      </c>
      <c r="Q1131" s="245">
        <v>57482.27</v>
      </c>
      <c r="R1131" s="185"/>
      <c r="S1131" s="182"/>
      <c r="T1131" s="182"/>
      <c r="U1131" s="245">
        <v>78.864743589743497</v>
      </c>
      <c r="V1131" s="245">
        <v>35.991500742942002</v>
      </c>
      <c r="W1131" s="245">
        <v>26.104152923538201</v>
      </c>
      <c r="X1131" s="245">
        <v>29.086666666666702</v>
      </c>
      <c r="Y1131" s="245">
        <v>87.492039573820406</v>
      </c>
      <c r="Z1131" s="185"/>
      <c r="AA1131" s="182"/>
      <c r="AB1131" s="185"/>
      <c r="AC1131" s="185"/>
      <c r="AD1131" s="186"/>
      <c r="AE1131" s="354"/>
      <c r="AF1131" s="354"/>
      <c r="AG1131" s="354"/>
      <c r="AH1131" s="354"/>
      <c r="AI1131" s="354"/>
      <c r="AJ1131" s="187"/>
      <c r="AK1131" s="182"/>
      <c r="AL1131" s="182"/>
      <c r="AM1131" s="291"/>
      <c r="AN1131" s="291"/>
      <c r="AO1131" s="291"/>
      <c r="AP1131" s="291"/>
      <c r="AQ1131" s="291"/>
      <c r="AR1131" s="282"/>
      <c r="AS1131" s="280"/>
      <c r="AT1131" s="280"/>
      <c r="AU1131" s="282"/>
      <c r="AV1131" s="282"/>
      <c r="AW1131" s="282"/>
      <c r="AX1131" s="282"/>
      <c r="AY1131" s="282"/>
      <c r="AZ1131" s="187"/>
      <c r="BA1131" s="182"/>
    </row>
    <row r="1132" spans="1:53" s="188" customFormat="1" x14ac:dyDescent="0.2">
      <c r="A1132" s="182"/>
      <c r="B1132" s="185" t="s">
        <v>549</v>
      </c>
      <c r="C1132" s="185"/>
      <c r="D1132" s="186" t="s">
        <v>170</v>
      </c>
      <c r="E1132" s="338">
        <v>810</v>
      </c>
      <c r="F1132" s="338">
        <v>372</v>
      </c>
      <c r="G1132" s="338">
        <v>274</v>
      </c>
      <c r="H1132" s="338">
        <v>231</v>
      </c>
      <c r="I1132" s="338">
        <v>286</v>
      </c>
      <c r="J1132" s="185"/>
      <c r="K1132" s="182"/>
      <c r="L1132" s="182"/>
      <c r="M1132" s="245">
        <v>120573.61</v>
      </c>
      <c r="N1132" s="245">
        <v>47555</v>
      </c>
      <c r="O1132" s="245">
        <v>23674.400000000001</v>
      </c>
      <c r="P1132" s="245">
        <v>29881.14</v>
      </c>
      <c r="Q1132" s="245">
        <v>111531.47</v>
      </c>
      <c r="R1132" s="185"/>
      <c r="S1132" s="182"/>
      <c r="T1132" s="182"/>
      <c r="U1132" s="245">
        <v>132.644235423542</v>
      </c>
      <c r="V1132" s="245">
        <v>54.101251422070497</v>
      </c>
      <c r="W1132" s="245">
        <v>26.811325028312599</v>
      </c>
      <c r="X1132" s="245">
        <v>34.826503496503499</v>
      </c>
      <c r="Y1132" s="245">
        <v>120.574562162162</v>
      </c>
      <c r="Z1132" s="185"/>
      <c r="AA1132" s="182"/>
      <c r="AB1132" s="185"/>
      <c r="AC1132" s="185"/>
      <c r="AD1132" s="186"/>
      <c r="AE1132" s="354"/>
      <c r="AF1132" s="354"/>
      <c r="AG1132" s="354"/>
      <c r="AH1132" s="354"/>
      <c r="AI1132" s="354"/>
      <c r="AJ1132" s="187"/>
      <c r="AK1132" s="182"/>
      <c r="AL1132" s="182"/>
      <c r="AM1132" s="291"/>
      <c r="AN1132" s="291"/>
      <c r="AO1132" s="291"/>
      <c r="AP1132" s="291"/>
      <c r="AQ1132" s="291"/>
      <c r="AR1132" s="282"/>
      <c r="AS1132" s="280"/>
      <c r="AT1132" s="280"/>
      <c r="AU1132" s="282"/>
      <c r="AV1132" s="282"/>
      <c r="AW1132" s="282"/>
      <c r="AX1132" s="282"/>
      <c r="AY1132" s="282"/>
      <c r="AZ1132" s="187"/>
      <c r="BA1132" s="182"/>
    </row>
    <row r="1133" spans="1:53" s="188" customFormat="1" x14ac:dyDescent="0.2">
      <c r="A1133" s="182"/>
      <c r="B1133" s="185" t="s">
        <v>550</v>
      </c>
      <c r="C1133" s="185"/>
      <c r="D1133" s="186" t="s">
        <v>88</v>
      </c>
      <c r="E1133" s="338">
        <v>242</v>
      </c>
      <c r="F1133" s="338">
        <v>94</v>
      </c>
      <c r="G1133" s="338">
        <v>55</v>
      </c>
      <c r="H1133" s="338">
        <v>49</v>
      </c>
      <c r="I1133" s="338">
        <v>55</v>
      </c>
      <c r="J1133" s="185"/>
      <c r="K1133" s="182"/>
      <c r="L1133" s="182"/>
      <c r="M1133" s="245">
        <v>47971.89</v>
      </c>
      <c r="N1133" s="245">
        <v>11643.32</v>
      </c>
      <c r="O1133" s="245">
        <v>8979.57</v>
      </c>
      <c r="P1133" s="245">
        <v>8301.76</v>
      </c>
      <c r="Q1133" s="245">
        <v>43737.84</v>
      </c>
      <c r="R1133" s="185"/>
      <c r="S1133" s="182"/>
      <c r="T1133" s="182"/>
      <c r="U1133" s="245">
        <v>177.01804428044301</v>
      </c>
      <c r="V1133" s="245">
        <v>43.607940074906402</v>
      </c>
      <c r="W1133" s="245">
        <v>33.631348314606697</v>
      </c>
      <c r="X1133" s="245">
        <v>31.446060606060598</v>
      </c>
      <c r="Y1133" s="245">
        <v>158.470434782609</v>
      </c>
      <c r="Z1133" s="185"/>
      <c r="AA1133" s="182"/>
      <c r="AB1133" s="185"/>
      <c r="AC1133" s="185"/>
      <c r="AD1133" s="186"/>
      <c r="AE1133" s="354"/>
      <c r="AF1133" s="354"/>
      <c r="AG1133" s="354"/>
      <c r="AH1133" s="354"/>
      <c r="AI1133" s="354"/>
      <c r="AJ1133" s="187"/>
      <c r="AK1133" s="182"/>
      <c r="AL1133" s="182"/>
      <c r="AM1133" s="291"/>
      <c r="AN1133" s="291"/>
      <c r="AO1133" s="291"/>
      <c r="AP1133" s="291"/>
      <c r="AQ1133" s="291"/>
      <c r="AR1133" s="282"/>
      <c r="AS1133" s="280"/>
      <c r="AT1133" s="280"/>
      <c r="AU1133" s="282"/>
      <c r="AV1133" s="282"/>
      <c r="AW1133" s="282"/>
      <c r="AX1133" s="282"/>
      <c r="AY1133" s="282"/>
      <c r="AZ1133" s="187"/>
      <c r="BA1133" s="182"/>
    </row>
    <row r="1134" spans="1:53" s="188" customFormat="1" x14ac:dyDescent="0.2">
      <c r="A1134" s="182"/>
      <c r="B1134" s="185" t="s">
        <v>551</v>
      </c>
      <c r="C1134" s="185"/>
      <c r="D1134" s="186" t="s">
        <v>157</v>
      </c>
      <c r="E1134" s="338">
        <v>88</v>
      </c>
      <c r="F1134" s="338">
        <v>56</v>
      </c>
      <c r="G1134" s="338">
        <v>37</v>
      </c>
      <c r="H1134" s="338">
        <v>25</v>
      </c>
      <c r="I1134" s="338">
        <v>35</v>
      </c>
      <c r="J1134" s="185"/>
      <c r="K1134" s="182"/>
      <c r="L1134" s="182"/>
      <c r="M1134" s="245">
        <v>16659.59</v>
      </c>
      <c r="N1134" s="245">
        <v>8598.57</v>
      </c>
      <c r="O1134" s="245">
        <v>6367.46</v>
      </c>
      <c r="P1134" s="245">
        <v>4563.8900000000003</v>
      </c>
      <c r="Q1134" s="245">
        <v>12786.62</v>
      </c>
      <c r="R1134" s="185"/>
      <c r="S1134" s="182"/>
      <c r="T1134" s="182"/>
      <c r="U1134" s="245">
        <v>168.278686868687</v>
      </c>
      <c r="V1134" s="245">
        <v>78.168818181818196</v>
      </c>
      <c r="W1134" s="245">
        <v>54.891896551724102</v>
      </c>
      <c r="X1134" s="245">
        <v>40.388407079646001</v>
      </c>
      <c r="Y1134" s="245">
        <v>106.55516666666701</v>
      </c>
      <c r="Z1134" s="185"/>
      <c r="AA1134" s="182"/>
      <c r="AB1134" s="185"/>
      <c r="AC1134" s="185"/>
      <c r="AD1134" s="186"/>
      <c r="AE1134" s="354"/>
      <c r="AF1134" s="354"/>
      <c r="AG1134" s="354"/>
      <c r="AH1134" s="354"/>
      <c r="AI1134" s="354"/>
      <c r="AJ1134" s="187"/>
      <c r="AK1134" s="182"/>
      <c r="AL1134" s="182"/>
      <c r="AM1134" s="291"/>
      <c r="AN1134" s="291"/>
      <c r="AO1134" s="291"/>
      <c r="AP1134" s="291"/>
      <c r="AQ1134" s="291"/>
      <c r="AR1134" s="282"/>
      <c r="AS1134" s="280"/>
      <c r="AT1134" s="280"/>
      <c r="AU1134" s="282"/>
      <c r="AV1134" s="282"/>
      <c r="AW1134" s="282"/>
      <c r="AX1134" s="282"/>
      <c r="AY1134" s="282"/>
      <c r="AZ1134" s="187"/>
      <c r="BA1134" s="182"/>
    </row>
    <row r="1135" spans="1:53" s="188" customFormat="1" ht="13.5" thickBot="1" x14ac:dyDescent="0.25">
      <c r="A1135" s="182"/>
      <c r="B1135" s="189" t="s">
        <v>693</v>
      </c>
      <c r="C1135" s="189"/>
      <c r="D1135" s="190" t="s">
        <v>349</v>
      </c>
      <c r="E1135" s="339">
        <v>8</v>
      </c>
      <c r="F1135" s="339">
        <v>2</v>
      </c>
      <c r="G1135" s="339">
        <v>2</v>
      </c>
      <c r="H1135" s="339">
        <v>2</v>
      </c>
      <c r="I1135" s="339"/>
      <c r="J1135" s="189"/>
      <c r="K1135" s="182"/>
      <c r="L1135" s="182"/>
      <c r="M1135" s="348">
        <v>436.38</v>
      </c>
      <c r="N1135" s="245">
        <v>61.28</v>
      </c>
      <c r="O1135" s="245">
        <v>63.62</v>
      </c>
      <c r="P1135" s="245">
        <v>72.62</v>
      </c>
      <c r="Q1135" s="245">
        <v>0</v>
      </c>
      <c r="R1135" s="185"/>
      <c r="S1135" s="182"/>
      <c r="T1135" s="182"/>
      <c r="U1135" s="273">
        <v>54.547499999999999</v>
      </c>
      <c r="V1135" s="273">
        <v>12.256</v>
      </c>
      <c r="W1135" s="273">
        <v>12.724</v>
      </c>
      <c r="X1135" s="273">
        <v>14.523999999999999</v>
      </c>
      <c r="Y1135" s="273">
        <v>0</v>
      </c>
      <c r="Z1135" s="191"/>
      <c r="AA1135" s="182"/>
      <c r="AB1135" s="189"/>
      <c r="AC1135" s="189"/>
      <c r="AD1135" s="190"/>
      <c r="AE1135" s="355"/>
      <c r="AF1135" s="355"/>
      <c r="AG1135" s="355"/>
      <c r="AH1135" s="355"/>
      <c r="AI1135" s="355"/>
      <c r="AJ1135" s="192"/>
      <c r="AK1135" s="182"/>
      <c r="AL1135" s="182"/>
      <c r="AM1135" s="292"/>
      <c r="AN1135" s="293"/>
      <c r="AO1135" s="293"/>
      <c r="AP1135" s="293"/>
      <c r="AQ1135" s="293"/>
      <c r="AR1135" s="284"/>
      <c r="AS1135" s="280"/>
      <c r="AT1135" s="280"/>
      <c r="AU1135" s="283"/>
      <c r="AV1135" s="284"/>
      <c r="AW1135" s="284"/>
      <c r="AX1135" s="284"/>
      <c r="AY1135" s="284"/>
      <c r="AZ1135" s="192"/>
      <c r="BA1135" s="182"/>
    </row>
    <row r="1136" spans="1:53" s="188" customFormat="1" x14ac:dyDescent="0.2">
      <c r="A1136" s="182"/>
      <c r="B1136" s="185" t="s">
        <v>552</v>
      </c>
      <c r="C1136" s="185"/>
      <c r="D1136" s="186" t="s">
        <v>349</v>
      </c>
      <c r="E1136" s="338">
        <v>57</v>
      </c>
      <c r="F1136" s="338">
        <v>19</v>
      </c>
      <c r="G1136" s="338">
        <v>8</v>
      </c>
      <c r="H1136" s="338">
        <v>6</v>
      </c>
      <c r="I1136" s="338">
        <v>8</v>
      </c>
      <c r="J1136" s="185"/>
      <c r="K1136" s="182"/>
      <c r="L1136" s="182"/>
      <c r="M1136" s="245">
        <v>10588.81</v>
      </c>
      <c r="N1136" s="245">
        <v>2616.16</v>
      </c>
      <c r="O1136" s="245">
        <v>958.35</v>
      </c>
      <c r="P1136" s="245">
        <v>838.54</v>
      </c>
      <c r="Q1136" s="245">
        <v>3355.06</v>
      </c>
      <c r="R1136" s="185"/>
      <c r="S1136" s="182"/>
      <c r="T1136" s="182"/>
      <c r="U1136" s="245">
        <v>165.45015624999999</v>
      </c>
      <c r="V1136" s="245">
        <v>43.6026666666667</v>
      </c>
      <c r="W1136" s="245">
        <v>15.9725</v>
      </c>
      <c r="X1136" s="245">
        <v>13.975666666666701</v>
      </c>
      <c r="Y1136" s="245">
        <v>55.917666666666697</v>
      </c>
      <c r="Z1136" s="185"/>
      <c r="AA1136" s="182"/>
      <c r="AB1136" s="185"/>
      <c r="AC1136" s="185"/>
      <c r="AD1136" s="186"/>
      <c r="AE1136" s="354"/>
      <c r="AF1136" s="354"/>
      <c r="AG1136" s="354"/>
      <c r="AH1136" s="354"/>
      <c r="AI1136" s="354"/>
      <c r="AJ1136" s="187"/>
      <c r="AK1136" s="182"/>
      <c r="AL1136" s="182"/>
      <c r="AM1136" s="291"/>
      <c r="AN1136" s="291"/>
      <c r="AO1136" s="291"/>
      <c r="AP1136" s="291"/>
      <c r="AQ1136" s="291"/>
      <c r="AR1136" s="282"/>
      <c r="AS1136" s="280"/>
      <c r="AT1136" s="280"/>
      <c r="AU1136" s="282"/>
      <c r="AV1136" s="282"/>
      <c r="AW1136" s="282"/>
      <c r="AX1136" s="282"/>
      <c r="AY1136" s="282"/>
      <c r="AZ1136" s="187"/>
      <c r="BA1136" s="182"/>
    </row>
    <row r="1137" spans="2:53" x14ac:dyDescent="0.2">
      <c r="B1137" s="10" t="s">
        <v>555</v>
      </c>
      <c r="C1137" s="10"/>
      <c r="D1137" s="69" t="s">
        <v>211</v>
      </c>
      <c r="E1137" s="338">
        <v>2</v>
      </c>
      <c r="F1137" s="338">
        <v>1</v>
      </c>
      <c r="G1137" s="338"/>
      <c r="H1137" s="338"/>
      <c r="I1137" s="338"/>
      <c r="J1137" s="10"/>
      <c r="M1137" s="245">
        <v>28.28</v>
      </c>
      <c r="N1137" s="245">
        <v>11.43</v>
      </c>
      <c r="O1137" s="245">
        <v>0</v>
      </c>
      <c r="P1137" s="245">
        <v>0</v>
      </c>
      <c r="Q1137" s="245">
        <v>0</v>
      </c>
      <c r="R1137" s="10"/>
      <c r="S1137" s="3"/>
      <c r="T1137" s="3"/>
      <c r="U1137" s="245">
        <v>14.14</v>
      </c>
      <c r="V1137" s="245">
        <v>11.43</v>
      </c>
      <c r="W1137" s="245">
        <v>0</v>
      </c>
      <c r="X1137" s="245">
        <v>0</v>
      </c>
      <c r="Y1137" s="245">
        <v>0</v>
      </c>
      <c r="Z1137" s="10"/>
      <c r="AA1137" s="3"/>
      <c r="AB1137" s="10"/>
      <c r="AC1137" s="10"/>
      <c r="AD1137" s="69"/>
      <c r="AE1137" s="358"/>
      <c r="AF1137" s="358"/>
      <c r="AG1137" s="358"/>
      <c r="AH1137" s="358"/>
      <c r="AI1137" s="358"/>
      <c r="AJ1137" s="23"/>
      <c r="AK1137" s="3"/>
      <c r="AL1137" s="3"/>
      <c r="AM1137" s="291"/>
      <c r="AN1137" s="291"/>
      <c r="AO1137" s="291"/>
      <c r="AP1137" s="291"/>
      <c r="AQ1137" s="291"/>
      <c r="AR1137" s="366"/>
      <c r="AS1137" s="360"/>
      <c r="AT1137" s="360"/>
      <c r="AU1137" s="282"/>
      <c r="AV1137" s="282"/>
      <c r="AW1137" s="282"/>
      <c r="AX1137" s="282"/>
      <c r="AY1137" s="282"/>
      <c r="AZ1137" s="23"/>
      <c r="BA1137" s="3"/>
    </row>
    <row r="1138" spans="2:53" x14ac:dyDescent="0.2">
      <c r="B1138" s="10" t="s">
        <v>556</v>
      </c>
      <c r="C1138" s="10"/>
      <c r="D1138" s="69" t="s">
        <v>102</v>
      </c>
      <c r="E1138" s="338">
        <v>16</v>
      </c>
      <c r="F1138" s="338">
        <v>5</v>
      </c>
      <c r="G1138" s="338">
        <v>5</v>
      </c>
      <c r="H1138" s="338">
        <v>2</v>
      </c>
      <c r="I1138" s="338">
        <v>6</v>
      </c>
      <c r="J1138" s="10"/>
      <c r="M1138" s="245">
        <v>3490.29</v>
      </c>
      <c r="N1138" s="245">
        <v>837.59</v>
      </c>
      <c r="O1138" s="245">
        <v>601.82000000000005</v>
      </c>
      <c r="P1138" s="245">
        <v>494.41</v>
      </c>
      <c r="Q1138" s="245">
        <v>1751.01</v>
      </c>
      <c r="R1138" s="10"/>
      <c r="S1138" s="3"/>
      <c r="T1138" s="3"/>
      <c r="U1138" s="245">
        <v>166.20428571428599</v>
      </c>
      <c r="V1138" s="245">
        <v>39.885238095238101</v>
      </c>
      <c r="W1138" s="245">
        <v>28.6580952380952</v>
      </c>
      <c r="X1138" s="245">
        <v>26.0215789473684</v>
      </c>
      <c r="Y1138" s="245">
        <v>87.5505</v>
      </c>
      <c r="Z1138" s="10"/>
      <c r="AA1138" s="3"/>
      <c r="AB1138" s="10"/>
      <c r="AC1138" s="10"/>
      <c r="AD1138" s="69"/>
      <c r="AE1138" s="358"/>
      <c r="AF1138" s="358"/>
      <c r="AG1138" s="358"/>
      <c r="AH1138" s="358"/>
      <c r="AI1138" s="358"/>
      <c r="AJ1138" s="23"/>
      <c r="AK1138" s="3"/>
      <c r="AL1138" s="3"/>
      <c r="AM1138" s="291"/>
      <c r="AN1138" s="291"/>
      <c r="AO1138" s="291"/>
      <c r="AP1138" s="291"/>
      <c r="AQ1138" s="291"/>
      <c r="AR1138" s="366"/>
      <c r="AS1138" s="360"/>
      <c r="AT1138" s="360"/>
      <c r="AU1138" s="282"/>
      <c r="AV1138" s="282"/>
      <c r="AW1138" s="282"/>
      <c r="AX1138" s="282"/>
      <c r="AY1138" s="282"/>
      <c r="AZ1138" s="23"/>
      <c r="BA1138" s="3"/>
    </row>
    <row r="1139" spans="2:53" x14ac:dyDescent="0.2">
      <c r="B1139" s="10" t="s">
        <v>558</v>
      </c>
      <c r="C1139" s="10"/>
      <c r="D1139" s="69" t="s">
        <v>194</v>
      </c>
      <c r="E1139" s="338">
        <v>212</v>
      </c>
      <c r="F1139" s="338">
        <v>92</v>
      </c>
      <c r="G1139" s="338">
        <v>48</v>
      </c>
      <c r="H1139" s="338">
        <v>41</v>
      </c>
      <c r="I1139" s="338">
        <v>72</v>
      </c>
      <c r="J1139" s="10"/>
      <c r="M1139" s="245">
        <v>47865.05</v>
      </c>
      <c r="N1139" s="245">
        <v>13546.29</v>
      </c>
      <c r="O1139" s="245">
        <v>9671.3299999999908</v>
      </c>
      <c r="P1139" s="245">
        <v>5513.03</v>
      </c>
      <c r="Q1139" s="245">
        <v>32729.43</v>
      </c>
      <c r="R1139" s="10"/>
      <c r="S1139" s="3"/>
      <c r="T1139" s="3"/>
      <c r="U1139" s="245">
        <v>202.818008474576</v>
      </c>
      <c r="V1139" s="245">
        <v>58.641948051947999</v>
      </c>
      <c r="W1139" s="245">
        <v>41.507854077253199</v>
      </c>
      <c r="X1139" s="245">
        <v>23.8659307359307</v>
      </c>
      <c r="Y1139" s="245">
        <v>133.04646341463399</v>
      </c>
      <c r="Z1139" s="10"/>
      <c r="AA1139" s="3"/>
      <c r="AB1139" s="10"/>
      <c r="AC1139" s="10"/>
      <c r="AD1139" s="69"/>
      <c r="AE1139" s="358"/>
      <c r="AF1139" s="358"/>
      <c r="AG1139" s="358"/>
      <c r="AH1139" s="358"/>
      <c r="AI1139" s="358"/>
      <c r="AJ1139" s="23"/>
      <c r="AK1139" s="3"/>
      <c r="AL1139" s="3"/>
      <c r="AM1139" s="291"/>
      <c r="AN1139" s="291"/>
      <c r="AO1139" s="291"/>
      <c r="AP1139" s="291"/>
      <c r="AQ1139" s="291"/>
      <c r="AR1139" s="366"/>
      <c r="AS1139" s="360"/>
      <c r="AT1139" s="360"/>
      <c r="AU1139" s="282"/>
      <c r="AV1139" s="282"/>
      <c r="AW1139" s="282"/>
      <c r="AX1139" s="282"/>
      <c r="AY1139" s="282"/>
      <c r="AZ1139" s="23"/>
      <c r="BA1139" s="3"/>
    </row>
    <row r="1140" spans="2:53" x14ac:dyDescent="0.2">
      <c r="B1140" s="10" t="s">
        <v>695</v>
      </c>
      <c r="C1140" s="10"/>
      <c r="D1140" s="69" t="s">
        <v>194</v>
      </c>
      <c r="E1140" s="338">
        <v>1</v>
      </c>
      <c r="F1140" s="338"/>
      <c r="G1140" s="338"/>
      <c r="H1140" s="338">
        <v>1</v>
      </c>
      <c r="I1140" s="338"/>
      <c r="J1140" s="10"/>
      <c r="M1140" s="245">
        <v>236</v>
      </c>
      <c r="N1140" s="245">
        <v>0</v>
      </c>
      <c r="O1140" s="245">
        <v>0</v>
      </c>
      <c r="P1140" s="245">
        <v>31.47</v>
      </c>
      <c r="Q1140" s="245">
        <v>0</v>
      </c>
      <c r="R1140" s="10"/>
      <c r="S1140" s="3"/>
      <c r="T1140" s="3"/>
      <c r="U1140" s="245">
        <v>236</v>
      </c>
      <c r="V1140" s="245">
        <v>0</v>
      </c>
      <c r="W1140" s="245">
        <v>0</v>
      </c>
      <c r="X1140" s="245">
        <v>31.47</v>
      </c>
      <c r="Y1140" s="245">
        <v>0</v>
      </c>
      <c r="Z1140" s="10"/>
      <c r="AA1140" s="3"/>
      <c r="AB1140" s="10"/>
      <c r="AC1140" s="10"/>
      <c r="AD1140" s="69"/>
      <c r="AE1140" s="358"/>
      <c r="AF1140" s="358"/>
      <c r="AG1140" s="358"/>
      <c r="AH1140" s="358"/>
      <c r="AI1140" s="358"/>
      <c r="AJ1140" s="23"/>
      <c r="AK1140" s="3"/>
      <c r="AL1140" s="3"/>
      <c r="AM1140" s="291"/>
      <c r="AN1140" s="291"/>
      <c r="AO1140" s="291"/>
      <c r="AP1140" s="291"/>
      <c r="AQ1140" s="291"/>
      <c r="AR1140" s="366"/>
      <c r="AS1140" s="360"/>
      <c r="AT1140" s="360"/>
      <c r="AU1140" s="282"/>
      <c r="AV1140" s="282"/>
      <c r="AW1140" s="282"/>
      <c r="AX1140" s="282"/>
      <c r="AY1140" s="282"/>
      <c r="AZ1140" s="23"/>
      <c r="BA1140" s="3"/>
    </row>
    <row r="1141" spans="2:53" x14ac:dyDescent="0.2">
      <c r="B1141" s="10" t="s">
        <v>842</v>
      </c>
      <c r="C1141" s="10"/>
      <c r="D1141" s="69" t="s">
        <v>131</v>
      </c>
      <c r="E1141" s="338">
        <v>2</v>
      </c>
      <c r="F1141" s="338"/>
      <c r="G1141" s="338"/>
      <c r="H1141" s="338"/>
      <c r="I1141" s="338"/>
      <c r="J1141" s="10"/>
      <c r="M1141" s="245">
        <v>715.6</v>
      </c>
      <c r="N1141" s="245">
        <v>0</v>
      </c>
      <c r="O1141" s="245">
        <v>0</v>
      </c>
      <c r="P1141" s="245">
        <v>0</v>
      </c>
      <c r="Q1141" s="245">
        <v>0</v>
      </c>
      <c r="R1141" s="10"/>
      <c r="S1141" s="3"/>
      <c r="T1141" s="3"/>
      <c r="U1141" s="245">
        <v>357.8</v>
      </c>
      <c r="V1141" s="245">
        <v>0</v>
      </c>
      <c r="W1141" s="245">
        <v>0</v>
      </c>
      <c r="X1141" s="245">
        <v>0</v>
      </c>
      <c r="Y1141" s="245">
        <v>0</v>
      </c>
      <c r="Z1141" s="10"/>
      <c r="AA1141" s="3"/>
      <c r="AB1141" s="10"/>
      <c r="AC1141" s="10"/>
      <c r="AD1141" s="69"/>
      <c r="AE1141" s="358"/>
      <c r="AF1141" s="358"/>
      <c r="AG1141" s="358"/>
      <c r="AH1141" s="358"/>
      <c r="AI1141" s="358"/>
      <c r="AJ1141" s="23"/>
      <c r="AK1141" s="3"/>
      <c r="AL1141" s="3"/>
      <c r="AM1141" s="291"/>
      <c r="AN1141" s="291"/>
      <c r="AO1141" s="291"/>
      <c r="AP1141" s="291"/>
      <c r="AQ1141" s="291"/>
      <c r="AR1141" s="366"/>
      <c r="AS1141" s="360"/>
      <c r="AT1141" s="360"/>
      <c r="AU1141" s="282"/>
      <c r="AV1141" s="282"/>
      <c r="AW1141" s="282"/>
      <c r="AX1141" s="282"/>
      <c r="AY1141" s="282"/>
      <c r="AZ1141" s="23"/>
      <c r="BA1141" s="3"/>
    </row>
    <row r="1142" spans="2:53" x14ac:dyDescent="0.2">
      <c r="B1142" s="10" t="s">
        <v>560</v>
      </c>
      <c r="C1142" s="10"/>
      <c r="D1142" s="69" t="s">
        <v>211</v>
      </c>
      <c r="E1142" s="338">
        <v>11</v>
      </c>
      <c r="F1142" s="338">
        <v>7</v>
      </c>
      <c r="G1142" s="338">
        <v>4</v>
      </c>
      <c r="H1142" s="338">
        <v>5</v>
      </c>
      <c r="I1142" s="338">
        <v>3</v>
      </c>
      <c r="J1142" s="10"/>
      <c r="M1142" s="245">
        <v>1979.98</v>
      </c>
      <c r="N1142" s="245">
        <v>1088.95</v>
      </c>
      <c r="O1142" s="245">
        <v>480.47</v>
      </c>
      <c r="P1142" s="245">
        <v>870.15</v>
      </c>
      <c r="Q1142" s="245">
        <v>865.19</v>
      </c>
      <c r="R1142" s="10"/>
      <c r="S1142" s="3"/>
      <c r="T1142" s="3"/>
      <c r="U1142" s="245">
        <v>152.30615384615399</v>
      </c>
      <c r="V1142" s="245">
        <v>83.765384615384605</v>
      </c>
      <c r="W1142" s="245">
        <v>36.9592307692308</v>
      </c>
      <c r="X1142" s="245">
        <v>66.934615384615398</v>
      </c>
      <c r="Y1142" s="245">
        <v>66.553076923076901</v>
      </c>
      <c r="Z1142" s="10"/>
      <c r="AA1142" s="3"/>
      <c r="AB1142" s="10"/>
      <c r="AC1142" s="10"/>
      <c r="AD1142" s="69"/>
      <c r="AE1142" s="358"/>
      <c r="AF1142" s="358"/>
      <c r="AG1142" s="358"/>
      <c r="AH1142" s="358"/>
      <c r="AI1142" s="358"/>
      <c r="AJ1142" s="23"/>
      <c r="AK1142" s="3"/>
      <c r="AL1142" s="3"/>
      <c r="AM1142" s="291"/>
      <c r="AN1142" s="291"/>
      <c r="AO1142" s="291"/>
      <c r="AP1142" s="291"/>
      <c r="AQ1142" s="291"/>
      <c r="AR1142" s="366"/>
      <c r="AS1142" s="360"/>
      <c r="AT1142" s="360"/>
      <c r="AU1142" s="282"/>
      <c r="AV1142" s="282"/>
      <c r="AW1142" s="282"/>
      <c r="AX1142" s="282"/>
      <c r="AY1142" s="282"/>
      <c r="AZ1142" s="23"/>
      <c r="BA1142" s="3"/>
    </row>
    <row r="1143" spans="2:53" x14ac:dyDescent="0.2">
      <c r="B1143" s="10" t="s">
        <v>561</v>
      </c>
      <c r="C1143" s="10"/>
      <c r="D1143" s="69" t="s">
        <v>227</v>
      </c>
      <c r="E1143" s="338">
        <v>364</v>
      </c>
      <c r="F1143" s="338">
        <v>194</v>
      </c>
      <c r="G1143" s="338">
        <v>108</v>
      </c>
      <c r="H1143" s="338">
        <v>82</v>
      </c>
      <c r="I1143" s="338">
        <v>97</v>
      </c>
      <c r="J1143" s="10"/>
      <c r="M1143" s="245">
        <v>65648.179999999993</v>
      </c>
      <c r="N1143" s="245">
        <v>23572.68</v>
      </c>
      <c r="O1143" s="245">
        <v>9466.7900000000009</v>
      </c>
      <c r="P1143" s="245">
        <v>7165.29</v>
      </c>
      <c r="Q1143" s="245">
        <v>33054.230000000003</v>
      </c>
      <c r="R1143" s="10"/>
      <c r="S1143" s="3"/>
      <c r="T1143" s="3"/>
      <c r="U1143" s="245">
        <v>161.29773955773999</v>
      </c>
      <c r="V1143" s="245">
        <v>60.442769230769201</v>
      </c>
      <c r="W1143" s="245">
        <v>24.149974489795898</v>
      </c>
      <c r="X1143" s="245">
        <v>18.5629274611399</v>
      </c>
      <c r="Y1143" s="245">
        <v>82.429501246882793</v>
      </c>
      <c r="Z1143" s="10"/>
      <c r="AA1143" s="3"/>
      <c r="AB1143" s="10"/>
      <c r="AC1143" s="10"/>
      <c r="AD1143" s="69"/>
      <c r="AE1143" s="358"/>
      <c r="AF1143" s="358"/>
      <c r="AG1143" s="358"/>
      <c r="AH1143" s="358"/>
      <c r="AI1143" s="358"/>
      <c r="AJ1143" s="23"/>
      <c r="AK1143" s="3"/>
      <c r="AL1143" s="3"/>
      <c r="AM1143" s="291"/>
      <c r="AN1143" s="291"/>
      <c r="AO1143" s="291"/>
      <c r="AP1143" s="291"/>
      <c r="AQ1143" s="291"/>
      <c r="AR1143" s="366"/>
      <c r="AS1143" s="360"/>
      <c r="AT1143" s="360"/>
      <c r="AU1143" s="282"/>
      <c r="AV1143" s="282"/>
      <c r="AW1143" s="282"/>
      <c r="AX1143" s="282"/>
      <c r="AY1143" s="282"/>
      <c r="AZ1143" s="23"/>
      <c r="BA1143" s="3"/>
    </row>
    <row r="1144" spans="2:53" x14ac:dyDescent="0.2">
      <c r="B1144" s="10" t="s">
        <v>562</v>
      </c>
      <c r="C1144" s="10"/>
      <c r="D1144" s="69" t="s">
        <v>81</v>
      </c>
      <c r="E1144" s="338">
        <v>4</v>
      </c>
      <c r="F1144" s="338"/>
      <c r="G1144" s="338">
        <v>1</v>
      </c>
      <c r="H1144" s="338"/>
      <c r="I1144" s="338">
        <v>1</v>
      </c>
      <c r="J1144" s="10"/>
      <c r="M1144" s="245">
        <v>542.04999999999995</v>
      </c>
      <c r="N1144" s="245">
        <v>0</v>
      </c>
      <c r="O1144" s="245">
        <v>9.6199999999999992</v>
      </c>
      <c r="P1144" s="245">
        <v>0</v>
      </c>
      <c r="Q1144" s="245">
        <v>15</v>
      </c>
      <c r="R1144" s="10"/>
      <c r="S1144" s="3"/>
      <c r="T1144" s="3"/>
      <c r="U1144" s="245">
        <v>135.51249999999999</v>
      </c>
      <c r="V1144" s="245">
        <v>0</v>
      </c>
      <c r="W1144" s="245">
        <v>2.4049999999999998</v>
      </c>
      <c r="X1144" s="245">
        <v>0</v>
      </c>
      <c r="Y1144" s="245">
        <v>3.75</v>
      </c>
      <c r="Z1144" s="10"/>
      <c r="AA1144" s="3"/>
      <c r="AB1144" s="10"/>
      <c r="AC1144" s="10"/>
      <c r="AD1144" s="69"/>
      <c r="AE1144" s="358"/>
      <c r="AF1144" s="358"/>
      <c r="AG1144" s="358"/>
      <c r="AH1144" s="358"/>
      <c r="AI1144" s="358"/>
      <c r="AJ1144" s="23"/>
      <c r="AK1144" s="3"/>
      <c r="AL1144" s="3"/>
      <c r="AM1144" s="291"/>
      <c r="AN1144" s="291"/>
      <c r="AO1144" s="291"/>
      <c r="AP1144" s="291"/>
      <c r="AQ1144" s="291"/>
      <c r="AR1144" s="366"/>
      <c r="AS1144" s="360"/>
      <c r="AT1144" s="360"/>
      <c r="AU1144" s="282"/>
      <c r="AV1144" s="282"/>
      <c r="AW1144" s="282"/>
      <c r="AX1144" s="282"/>
      <c r="AY1144" s="282"/>
      <c r="AZ1144" s="23"/>
      <c r="BA1144" s="3"/>
    </row>
    <row r="1145" spans="2:53" ht="13.5" thickBot="1" x14ac:dyDescent="0.25">
      <c r="B1145" s="92" t="s">
        <v>563</v>
      </c>
      <c r="C1145" s="92"/>
      <c r="D1145" s="84" t="s">
        <v>100</v>
      </c>
      <c r="E1145" s="339">
        <v>2</v>
      </c>
      <c r="F1145" s="339">
        <v>2</v>
      </c>
      <c r="G1145" s="339">
        <v>1</v>
      </c>
      <c r="H1145" s="339">
        <v>1</v>
      </c>
      <c r="I1145" s="339">
        <v>1</v>
      </c>
      <c r="J1145" s="92"/>
      <c r="M1145" s="348">
        <v>423.04</v>
      </c>
      <c r="N1145" s="245">
        <v>210.2</v>
      </c>
      <c r="O1145" s="245">
        <v>26.25</v>
      </c>
      <c r="P1145" s="245">
        <v>2084.4499999999998</v>
      </c>
      <c r="Q1145" s="245">
        <v>57.4</v>
      </c>
      <c r="R1145" s="10"/>
      <c r="S1145" s="3"/>
      <c r="T1145" s="3"/>
      <c r="U1145" s="273">
        <v>211.52</v>
      </c>
      <c r="V1145" s="273">
        <v>105.1</v>
      </c>
      <c r="W1145" s="273">
        <v>13.125</v>
      </c>
      <c r="X1145" s="273">
        <v>1042.2249999999999</v>
      </c>
      <c r="Y1145" s="273">
        <v>19.133333333333301</v>
      </c>
      <c r="Z1145" s="153"/>
      <c r="AA1145" s="3"/>
      <c r="AB1145" s="92"/>
      <c r="AC1145" s="92"/>
      <c r="AD1145" s="84"/>
      <c r="AE1145" s="359"/>
      <c r="AF1145" s="359"/>
      <c r="AG1145" s="359"/>
      <c r="AH1145" s="359"/>
      <c r="AI1145" s="359"/>
      <c r="AJ1145" s="103"/>
      <c r="AK1145" s="3"/>
      <c r="AL1145" s="3"/>
      <c r="AM1145" s="292"/>
      <c r="AN1145" s="293"/>
      <c r="AO1145" s="293"/>
      <c r="AP1145" s="293"/>
      <c r="AQ1145" s="293"/>
      <c r="AR1145" s="367"/>
      <c r="AS1145" s="360"/>
      <c r="AT1145" s="360"/>
      <c r="AU1145" s="283"/>
      <c r="AV1145" s="284"/>
      <c r="AW1145" s="284"/>
      <c r="AX1145" s="284"/>
      <c r="AY1145" s="284"/>
      <c r="AZ1145" s="103"/>
      <c r="BA1145" s="3"/>
    </row>
    <row r="1146" spans="2:53" x14ac:dyDescent="0.2">
      <c r="B1146" s="10" t="s">
        <v>564</v>
      </c>
      <c r="C1146" s="10"/>
      <c r="D1146" s="69" t="s">
        <v>75</v>
      </c>
      <c r="E1146" s="338">
        <v>360</v>
      </c>
      <c r="F1146" s="338">
        <v>165</v>
      </c>
      <c r="G1146" s="338">
        <v>117</v>
      </c>
      <c r="H1146" s="338">
        <v>86</v>
      </c>
      <c r="I1146" s="338">
        <v>111</v>
      </c>
      <c r="J1146" s="10"/>
      <c r="M1146" s="245">
        <v>65247.44</v>
      </c>
      <c r="N1146" s="245">
        <v>19770.150000000001</v>
      </c>
      <c r="O1146" s="245">
        <v>14360.45</v>
      </c>
      <c r="P1146" s="245">
        <v>8484.85</v>
      </c>
      <c r="Q1146" s="245">
        <v>43552.74</v>
      </c>
      <c r="R1146" s="10"/>
      <c r="S1146" s="3"/>
      <c r="T1146" s="3"/>
      <c r="U1146" s="245">
        <v>163.52741854636599</v>
      </c>
      <c r="V1146" s="245">
        <v>52.163984168865397</v>
      </c>
      <c r="W1146" s="245">
        <v>37.8903693931398</v>
      </c>
      <c r="X1146" s="245">
        <v>23.246164383561599</v>
      </c>
      <c r="Y1146" s="245">
        <v>111.388081841432</v>
      </c>
      <c r="Z1146" s="10"/>
      <c r="AA1146" s="3"/>
      <c r="AB1146" s="10"/>
      <c r="AC1146" s="10"/>
      <c r="AD1146" s="69"/>
      <c r="AE1146" s="358"/>
      <c r="AF1146" s="358"/>
      <c r="AG1146" s="358"/>
      <c r="AH1146" s="358"/>
      <c r="AI1146" s="358"/>
      <c r="AJ1146" s="23"/>
      <c r="AK1146" s="3"/>
      <c r="AL1146" s="3"/>
      <c r="AM1146" s="291"/>
      <c r="AN1146" s="291"/>
      <c r="AO1146" s="291"/>
      <c r="AP1146" s="291"/>
      <c r="AQ1146" s="291"/>
      <c r="AR1146" s="366"/>
      <c r="AS1146" s="360"/>
      <c r="AT1146" s="360"/>
      <c r="AU1146" s="282"/>
      <c r="AV1146" s="282"/>
      <c r="AW1146" s="282"/>
      <c r="AX1146" s="282"/>
      <c r="AY1146" s="282"/>
      <c r="AZ1146" s="23"/>
      <c r="BA1146" s="3"/>
    </row>
    <row r="1147" spans="2:53" x14ac:dyDescent="0.2">
      <c r="B1147" s="10" t="s">
        <v>565</v>
      </c>
      <c r="C1147" s="10"/>
      <c r="D1147" s="69" t="s">
        <v>64</v>
      </c>
      <c r="E1147" s="338">
        <v>7</v>
      </c>
      <c r="F1147" s="338">
        <v>3</v>
      </c>
      <c r="G1147" s="338">
        <v>3</v>
      </c>
      <c r="H1147" s="338">
        <v>2</v>
      </c>
      <c r="I1147" s="338">
        <v>1</v>
      </c>
      <c r="J1147" s="10"/>
      <c r="M1147" s="245">
        <v>1032.52</v>
      </c>
      <c r="N1147" s="245">
        <v>318.64</v>
      </c>
      <c r="O1147" s="245">
        <v>332.88</v>
      </c>
      <c r="P1147" s="245">
        <v>131.26</v>
      </c>
      <c r="Q1147" s="245">
        <v>7.14</v>
      </c>
      <c r="R1147" s="10"/>
      <c r="S1147" s="3"/>
      <c r="T1147" s="3"/>
      <c r="U1147" s="245">
        <v>147.50285714285701</v>
      </c>
      <c r="V1147" s="245">
        <v>45.52</v>
      </c>
      <c r="W1147" s="245">
        <v>47.554285714285697</v>
      </c>
      <c r="X1147" s="245">
        <v>18.751428571428601</v>
      </c>
      <c r="Y1147" s="245">
        <v>1.02</v>
      </c>
      <c r="Z1147" s="10"/>
      <c r="AA1147" s="3"/>
      <c r="AB1147" s="10"/>
      <c r="AC1147" s="10"/>
      <c r="AD1147" s="69"/>
      <c r="AE1147" s="358"/>
      <c r="AF1147" s="358"/>
      <c r="AG1147" s="358"/>
      <c r="AH1147" s="358"/>
      <c r="AI1147" s="358"/>
      <c r="AJ1147" s="23"/>
      <c r="AK1147" s="3"/>
      <c r="AL1147" s="3"/>
      <c r="AM1147" s="291"/>
      <c r="AN1147" s="291"/>
      <c r="AO1147" s="291"/>
      <c r="AP1147" s="291"/>
      <c r="AQ1147" s="291"/>
      <c r="AR1147" s="366"/>
      <c r="AS1147" s="360"/>
      <c r="AT1147" s="360"/>
      <c r="AU1147" s="282"/>
      <c r="AV1147" s="282"/>
      <c r="AW1147" s="282"/>
      <c r="AX1147" s="282"/>
      <c r="AY1147" s="282"/>
      <c r="AZ1147" s="23"/>
      <c r="BA1147" s="3"/>
    </row>
    <row r="1148" spans="2:53" x14ac:dyDescent="0.2">
      <c r="B1148" s="10" t="s">
        <v>566</v>
      </c>
      <c r="C1148" s="10"/>
      <c r="D1148" s="69" t="s">
        <v>86</v>
      </c>
      <c r="E1148" s="338">
        <v>195</v>
      </c>
      <c r="F1148" s="338">
        <v>86</v>
      </c>
      <c r="G1148" s="338">
        <v>58</v>
      </c>
      <c r="H1148" s="338">
        <v>48</v>
      </c>
      <c r="I1148" s="338">
        <v>48</v>
      </c>
      <c r="J1148" s="10"/>
      <c r="M1148" s="245">
        <v>33981.230000000003</v>
      </c>
      <c r="N1148" s="245">
        <v>7788.57</v>
      </c>
      <c r="O1148" s="245">
        <v>4228.78</v>
      </c>
      <c r="P1148" s="245">
        <v>4455.29</v>
      </c>
      <c r="Q1148" s="245">
        <v>25025.91</v>
      </c>
      <c r="R1148" s="10"/>
      <c r="S1148" s="3"/>
      <c r="T1148" s="3"/>
      <c r="U1148" s="245">
        <v>166.574656862745</v>
      </c>
      <c r="V1148" s="245">
        <v>39.535888324873099</v>
      </c>
      <c r="W1148" s="245">
        <v>21.2501507537688</v>
      </c>
      <c r="X1148" s="245">
        <v>22.965412371134001</v>
      </c>
      <c r="Y1148" s="245">
        <v>120.316875</v>
      </c>
      <c r="Z1148" s="10"/>
      <c r="AA1148" s="3"/>
      <c r="AB1148" s="10"/>
      <c r="AC1148" s="10"/>
      <c r="AD1148" s="69"/>
      <c r="AE1148" s="358"/>
      <c r="AF1148" s="358"/>
      <c r="AG1148" s="358"/>
      <c r="AH1148" s="358"/>
      <c r="AI1148" s="358"/>
      <c r="AJ1148" s="23"/>
      <c r="AK1148" s="3"/>
      <c r="AL1148" s="3"/>
      <c r="AM1148" s="291"/>
      <c r="AN1148" s="291"/>
      <c r="AO1148" s="291"/>
      <c r="AP1148" s="291"/>
      <c r="AQ1148" s="291"/>
      <c r="AR1148" s="366"/>
      <c r="AS1148" s="360"/>
      <c r="AT1148" s="360"/>
      <c r="AU1148" s="282"/>
      <c r="AV1148" s="282"/>
      <c r="AW1148" s="282"/>
      <c r="AX1148" s="282"/>
      <c r="AY1148" s="282"/>
      <c r="AZ1148" s="23"/>
      <c r="BA1148" s="3"/>
    </row>
    <row r="1149" spans="2:53" x14ac:dyDescent="0.2">
      <c r="B1149" s="10" t="s">
        <v>568</v>
      </c>
      <c r="C1149" s="10"/>
      <c r="D1149" s="69" t="s">
        <v>109</v>
      </c>
      <c r="E1149" s="338">
        <v>13</v>
      </c>
      <c r="F1149" s="338">
        <v>7</v>
      </c>
      <c r="G1149" s="338">
        <v>4</v>
      </c>
      <c r="H1149" s="338">
        <v>4</v>
      </c>
      <c r="I1149" s="338">
        <v>6</v>
      </c>
      <c r="J1149" s="10"/>
      <c r="M1149" s="245">
        <v>2319.2600000000002</v>
      </c>
      <c r="N1149" s="245">
        <v>1016.29</v>
      </c>
      <c r="O1149" s="245">
        <v>528.42999999999995</v>
      </c>
      <c r="P1149" s="245">
        <v>455.39</v>
      </c>
      <c r="Q1149" s="245">
        <v>2493.2399999999998</v>
      </c>
      <c r="R1149" s="10"/>
      <c r="S1149" s="3"/>
      <c r="T1149" s="3"/>
      <c r="U1149" s="245">
        <v>144.95375000000001</v>
      </c>
      <c r="V1149" s="245">
        <v>72.592142857142903</v>
      </c>
      <c r="W1149" s="245">
        <v>37.744999999999997</v>
      </c>
      <c r="X1149" s="245">
        <v>35.03</v>
      </c>
      <c r="Y1149" s="245">
        <v>166.21600000000001</v>
      </c>
      <c r="Z1149" s="10"/>
      <c r="AA1149" s="3"/>
      <c r="AB1149" s="10"/>
      <c r="AC1149" s="10"/>
      <c r="AD1149" s="69"/>
      <c r="AE1149" s="358"/>
      <c r="AF1149" s="358"/>
      <c r="AG1149" s="358"/>
      <c r="AH1149" s="358"/>
      <c r="AI1149" s="358"/>
      <c r="AJ1149" s="23"/>
      <c r="AK1149" s="3"/>
      <c r="AL1149" s="3"/>
      <c r="AM1149" s="291"/>
      <c r="AN1149" s="291"/>
      <c r="AO1149" s="291"/>
      <c r="AP1149" s="291"/>
      <c r="AQ1149" s="291"/>
      <c r="AR1149" s="366"/>
      <c r="AS1149" s="360"/>
      <c r="AT1149" s="360"/>
      <c r="AU1149" s="282"/>
      <c r="AV1149" s="282"/>
      <c r="AW1149" s="282"/>
      <c r="AX1149" s="282"/>
      <c r="AY1149" s="282"/>
      <c r="AZ1149" s="23"/>
      <c r="BA1149" s="3"/>
    </row>
    <row r="1150" spans="2:53" x14ac:dyDescent="0.2">
      <c r="B1150" s="10" t="s">
        <v>569</v>
      </c>
      <c r="C1150" s="10"/>
      <c r="D1150" s="69" t="s">
        <v>167</v>
      </c>
      <c r="E1150" s="338">
        <v>4</v>
      </c>
      <c r="F1150" s="338">
        <v>2</v>
      </c>
      <c r="G1150" s="338">
        <v>2</v>
      </c>
      <c r="H1150" s="338">
        <v>1</v>
      </c>
      <c r="I1150" s="338">
        <v>3</v>
      </c>
      <c r="J1150" s="10"/>
      <c r="M1150" s="245">
        <v>69.56</v>
      </c>
      <c r="N1150" s="245">
        <v>59.61</v>
      </c>
      <c r="O1150" s="245">
        <v>24.43</v>
      </c>
      <c r="P1150" s="245">
        <v>18.559999999999999</v>
      </c>
      <c r="Q1150" s="245">
        <v>284.89</v>
      </c>
      <c r="R1150" s="10"/>
      <c r="S1150" s="3"/>
      <c r="T1150" s="3"/>
      <c r="U1150" s="245">
        <v>17.39</v>
      </c>
      <c r="V1150" s="245">
        <v>19.87</v>
      </c>
      <c r="W1150" s="245">
        <v>8.1433333333333309</v>
      </c>
      <c r="X1150" s="245">
        <v>6.1866666666666701</v>
      </c>
      <c r="Y1150" s="245">
        <v>56.978000000000002</v>
      </c>
      <c r="Z1150" s="10"/>
      <c r="AA1150" s="3"/>
      <c r="AB1150" s="10"/>
      <c r="AC1150" s="10"/>
      <c r="AD1150" s="69"/>
      <c r="AE1150" s="358"/>
      <c r="AF1150" s="358"/>
      <c r="AG1150" s="358"/>
      <c r="AH1150" s="358"/>
      <c r="AI1150" s="358"/>
      <c r="AJ1150" s="23"/>
      <c r="AK1150" s="3"/>
      <c r="AL1150" s="3"/>
      <c r="AM1150" s="291"/>
      <c r="AN1150" s="291"/>
      <c r="AO1150" s="291"/>
      <c r="AP1150" s="291"/>
      <c r="AQ1150" s="291"/>
      <c r="AR1150" s="366"/>
      <c r="AS1150" s="360"/>
      <c r="AT1150" s="360"/>
      <c r="AU1150" s="282"/>
      <c r="AV1150" s="282"/>
      <c r="AW1150" s="282"/>
      <c r="AX1150" s="282"/>
      <c r="AY1150" s="282"/>
      <c r="AZ1150" s="23"/>
      <c r="BA1150" s="3"/>
    </row>
    <row r="1151" spans="2:53" x14ac:dyDescent="0.2">
      <c r="B1151" s="10" t="s">
        <v>570</v>
      </c>
      <c r="C1151" s="10"/>
      <c r="D1151" s="69" t="s">
        <v>120</v>
      </c>
      <c r="E1151" s="338">
        <v>122</v>
      </c>
      <c r="F1151" s="338">
        <v>74</v>
      </c>
      <c r="G1151" s="338">
        <v>49</v>
      </c>
      <c r="H1151" s="338">
        <v>39</v>
      </c>
      <c r="I1151" s="338">
        <v>41</v>
      </c>
      <c r="J1151" s="10"/>
      <c r="M1151" s="245">
        <v>28855.25</v>
      </c>
      <c r="N1151" s="245">
        <v>7097.28</v>
      </c>
      <c r="O1151" s="245">
        <v>5668.66</v>
      </c>
      <c r="P1151" s="245">
        <v>6232.28</v>
      </c>
      <c r="Q1151" s="245">
        <v>16011.57</v>
      </c>
      <c r="R1151" s="10"/>
      <c r="S1151" s="3"/>
      <c r="T1151" s="3"/>
      <c r="U1151" s="245">
        <v>201.78496503496501</v>
      </c>
      <c r="V1151" s="245">
        <v>51.059568345323697</v>
      </c>
      <c r="W1151" s="245">
        <v>40.781726618705001</v>
      </c>
      <c r="X1151" s="245">
        <v>44.836546762589897</v>
      </c>
      <c r="Y1151" s="245">
        <v>111.191458333333</v>
      </c>
      <c r="Z1151" s="10"/>
      <c r="AA1151" s="3"/>
      <c r="AB1151" s="10"/>
      <c r="AC1151" s="10"/>
      <c r="AD1151" s="69"/>
      <c r="AE1151" s="358"/>
      <c r="AF1151" s="358"/>
      <c r="AG1151" s="358"/>
      <c r="AH1151" s="358"/>
      <c r="AI1151" s="358"/>
      <c r="AJ1151" s="23"/>
      <c r="AK1151" s="3"/>
      <c r="AL1151" s="3"/>
      <c r="AM1151" s="291"/>
      <c r="AN1151" s="291"/>
      <c r="AO1151" s="291"/>
      <c r="AP1151" s="291"/>
      <c r="AQ1151" s="291"/>
      <c r="AR1151" s="366"/>
      <c r="AS1151" s="360"/>
      <c r="AT1151" s="360"/>
      <c r="AU1151" s="282"/>
      <c r="AV1151" s="282"/>
      <c r="AW1151" s="282"/>
      <c r="AX1151" s="282"/>
      <c r="AY1151" s="282"/>
      <c r="AZ1151" s="23"/>
      <c r="BA1151" s="3"/>
    </row>
    <row r="1152" spans="2:53" x14ac:dyDescent="0.2">
      <c r="B1152" s="10" t="s">
        <v>571</v>
      </c>
      <c r="C1152" s="10"/>
      <c r="D1152" s="69" t="s">
        <v>97</v>
      </c>
      <c r="E1152" s="338">
        <v>2</v>
      </c>
      <c r="F1152" s="338">
        <v>1</v>
      </c>
      <c r="G1152" s="338"/>
      <c r="H1152" s="338"/>
      <c r="I1152" s="338"/>
      <c r="J1152" s="10"/>
      <c r="M1152" s="245">
        <v>489.7</v>
      </c>
      <c r="N1152" s="245">
        <v>116.2</v>
      </c>
      <c r="O1152" s="245">
        <v>0</v>
      </c>
      <c r="P1152" s="245">
        <v>0</v>
      </c>
      <c r="Q1152" s="245">
        <v>0</v>
      </c>
      <c r="R1152" s="10"/>
      <c r="S1152" s="3"/>
      <c r="T1152" s="3"/>
      <c r="U1152" s="245">
        <v>244.85</v>
      </c>
      <c r="V1152" s="245">
        <v>58.1</v>
      </c>
      <c r="W1152" s="245">
        <v>0</v>
      </c>
      <c r="X1152" s="245">
        <v>0</v>
      </c>
      <c r="Y1152" s="245">
        <v>0</v>
      </c>
      <c r="Z1152" s="10"/>
      <c r="AA1152" s="3"/>
      <c r="AB1152" s="10"/>
      <c r="AC1152" s="10"/>
      <c r="AD1152" s="69"/>
      <c r="AE1152" s="358"/>
      <c r="AF1152" s="358"/>
      <c r="AG1152" s="358"/>
      <c r="AH1152" s="358"/>
      <c r="AI1152" s="358"/>
      <c r="AJ1152" s="23"/>
      <c r="AK1152" s="3"/>
      <c r="AL1152" s="3"/>
      <c r="AM1152" s="291"/>
      <c r="AN1152" s="291"/>
      <c r="AO1152" s="291"/>
      <c r="AP1152" s="291"/>
      <c r="AQ1152" s="291"/>
      <c r="AR1152" s="366"/>
      <c r="AS1152" s="360"/>
      <c r="AT1152" s="360"/>
      <c r="AU1152" s="282"/>
      <c r="AV1152" s="282"/>
      <c r="AW1152" s="282"/>
      <c r="AX1152" s="282"/>
      <c r="AY1152" s="282"/>
      <c r="AZ1152" s="23"/>
      <c r="BA1152" s="3"/>
    </row>
    <row r="1153" spans="2:53" x14ac:dyDescent="0.2">
      <c r="B1153" s="10" t="s">
        <v>571</v>
      </c>
      <c r="C1153" s="10"/>
      <c r="D1153" s="69" t="s">
        <v>572</v>
      </c>
      <c r="E1153" s="338">
        <v>141</v>
      </c>
      <c r="F1153" s="338">
        <v>67</v>
      </c>
      <c r="G1153" s="338">
        <v>57</v>
      </c>
      <c r="H1153" s="338">
        <v>50</v>
      </c>
      <c r="I1153" s="338">
        <v>74</v>
      </c>
      <c r="J1153" s="10"/>
      <c r="M1153" s="245">
        <v>23649.8</v>
      </c>
      <c r="N1153" s="245">
        <v>6856.5</v>
      </c>
      <c r="O1153" s="245">
        <v>6253.31</v>
      </c>
      <c r="P1153" s="245">
        <v>9601.23</v>
      </c>
      <c r="Q1153" s="245">
        <v>27959.56</v>
      </c>
      <c r="R1153" s="10"/>
      <c r="S1153" s="3"/>
      <c r="T1153" s="3"/>
      <c r="U1153" s="245">
        <v>143.332121212121</v>
      </c>
      <c r="V1153" s="245">
        <v>44.522727272727302</v>
      </c>
      <c r="W1153" s="245">
        <v>38.600679012345701</v>
      </c>
      <c r="X1153" s="245">
        <v>63.165986842105298</v>
      </c>
      <c r="Y1153" s="245">
        <v>160.68712643678199</v>
      </c>
      <c r="Z1153" s="10"/>
      <c r="AA1153" s="3"/>
      <c r="AB1153" s="10"/>
      <c r="AC1153" s="10"/>
      <c r="AD1153" s="69"/>
      <c r="AE1153" s="358"/>
      <c r="AF1153" s="358"/>
      <c r="AG1153" s="358"/>
      <c r="AH1153" s="358"/>
      <c r="AI1153" s="358"/>
      <c r="AJ1153" s="23"/>
      <c r="AK1153" s="3"/>
      <c r="AL1153" s="3"/>
      <c r="AM1153" s="291"/>
      <c r="AN1153" s="291"/>
      <c r="AO1153" s="291"/>
      <c r="AP1153" s="291"/>
      <c r="AQ1153" s="291"/>
      <c r="AR1153" s="366"/>
      <c r="AS1153" s="360"/>
      <c r="AT1153" s="360"/>
      <c r="AU1153" s="282"/>
      <c r="AV1153" s="282"/>
      <c r="AW1153" s="282"/>
      <c r="AX1153" s="282"/>
      <c r="AY1153" s="282"/>
      <c r="AZ1153" s="23"/>
      <c r="BA1153" s="3"/>
    </row>
    <row r="1154" spans="2:53" x14ac:dyDescent="0.2">
      <c r="B1154" s="10" t="s">
        <v>573</v>
      </c>
      <c r="C1154" s="10"/>
      <c r="D1154" s="69" t="s">
        <v>167</v>
      </c>
      <c r="E1154" s="338">
        <v>863</v>
      </c>
      <c r="F1154" s="338">
        <v>580</v>
      </c>
      <c r="G1154" s="338">
        <v>306</v>
      </c>
      <c r="H1154" s="338">
        <v>300</v>
      </c>
      <c r="I1154" s="338">
        <v>327</v>
      </c>
      <c r="J1154" s="10"/>
      <c r="M1154" s="245">
        <v>77472.47</v>
      </c>
      <c r="N1154" s="245">
        <v>39100.339999999997</v>
      </c>
      <c r="O1154" s="245">
        <v>18430.990000000002</v>
      </c>
      <c r="P1154" s="245">
        <v>18275.14</v>
      </c>
      <c r="Q1154" s="245">
        <v>79454.429999999993</v>
      </c>
      <c r="R1154" s="10"/>
      <c r="S1154" s="3"/>
      <c r="T1154" s="3"/>
      <c r="U1154" s="245">
        <v>82.505292864749705</v>
      </c>
      <c r="V1154" s="245">
        <v>38.8285402184707</v>
      </c>
      <c r="W1154" s="245">
        <v>18.467925851703399</v>
      </c>
      <c r="X1154" s="245">
        <v>19.1162552301255</v>
      </c>
      <c r="Y1154" s="245">
        <v>78.126283185840705</v>
      </c>
      <c r="Z1154" s="10"/>
      <c r="AA1154" s="3"/>
      <c r="AB1154" s="10"/>
      <c r="AC1154" s="10"/>
      <c r="AD1154" s="69"/>
      <c r="AE1154" s="358"/>
      <c r="AF1154" s="358"/>
      <c r="AG1154" s="358"/>
      <c r="AH1154" s="358"/>
      <c r="AI1154" s="358"/>
      <c r="AJ1154" s="23"/>
      <c r="AK1154" s="3"/>
      <c r="AL1154" s="3"/>
      <c r="AM1154" s="291"/>
      <c r="AN1154" s="291"/>
      <c r="AO1154" s="291"/>
      <c r="AP1154" s="291"/>
      <c r="AQ1154" s="291"/>
      <c r="AR1154" s="366"/>
      <c r="AS1154" s="360"/>
      <c r="AT1154" s="360"/>
      <c r="AU1154" s="282"/>
      <c r="AV1154" s="282"/>
      <c r="AW1154" s="282"/>
      <c r="AX1154" s="282"/>
      <c r="AY1154" s="282"/>
      <c r="AZ1154" s="23"/>
      <c r="BA1154" s="3"/>
    </row>
    <row r="1155" spans="2:53" ht="13.5" thickBot="1" x14ac:dyDescent="0.25">
      <c r="B1155" s="92" t="s">
        <v>574</v>
      </c>
      <c r="C1155" s="92"/>
      <c r="D1155" s="84" t="s">
        <v>167</v>
      </c>
      <c r="E1155" s="339">
        <v>257</v>
      </c>
      <c r="F1155" s="339">
        <v>139</v>
      </c>
      <c r="G1155" s="339">
        <v>91</v>
      </c>
      <c r="H1155" s="339">
        <v>63</v>
      </c>
      <c r="I1155" s="339">
        <v>63</v>
      </c>
      <c r="J1155" s="92"/>
      <c r="M1155" s="348">
        <v>30369.84</v>
      </c>
      <c r="N1155" s="245">
        <v>9253.36</v>
      </c>
      <c r="O1155" s="245">
        <v>4720.17</v>
      </c>
      <c r="P1155" s="245">
        <v>2540.9699999999998</v>
      </c>
      <c r="Q1155" s="245">
        <v>13975.97</v>
      </c>
      <c r="R1155" s="10"/>
      <c r="S1155" s="3"/>
      <c r="T1155" s="3"/>
      <c r="U1155" s="273">
        <v>112.065830258303</v>
      </c>
      <c r="V1155" s="273">
        <v>35.318167938931303</v>
      </c>
      <c r="W1155" s="273">
        <v>17.9474144486692</v>
      </c>
      <c r="X1155" s="273">
        <v>10.043359683794501</v>
      </c>
      <c r="Y1155" s="273">
        <v>53.343396946564901</v>
      </c>
      <c r="Z1155" s="153"/>
      <c r="AA1155" s="3"/>
      <c r="AB1155" s="92"/>
      <c r="AC1155" s="92"/>
      <c r="AD1155" s="84"/>
      <c r="AE1155" s="359"/>
      <c r="AF1155" s="359"/>
      <c r="AG1155" s="359"/>
      <c r="AH1155" s="359"/>
      <c r="AI1155" s="359"/>
      <c r="AJ1155" s="103"/>
      <c r="AK1155" s="3"/>
      <c r="AL1155" s="3"/>
      <c r="AM1155" s="292"/>
      <c r="AN1155" s="293"/>
      <c r="AO1155" s="293"/>
      <c r="AP1155" s="293"/>
      <c r="AQ1155" s="293"/>
      <c r="AR1155" s="367"/>
      <c r="AS1155" s="360"/>
      <c r="AT1155" s="360"/>
      <c r="AU1155" s="283"/>
      <c r="AV1155" s="284"/>
      <c r="AW1155" s="284"/>
      <c r="AX1155" s="284"/>
      <c r="AY1155" s="284"/>
      <c r="AZ1155" s="103"/>
      <c r="BA1155" s="3"/>
    </row>
    <row r="1156" spans="2:53" x14ac:dyDescent="0.2">
      <c r="B1156" s="10" t="s">
        <v>575</v>
      </c>
      <c r="C1156" s="10"/>
      <c r="D1156" s="69" t="s">
        <v>68</v>
      </c>
      <c r="E1156" s="338">
        <v>1</v>
      </c>
      <c r="F1156" s="338"/>
      <c r="G1156" s="338"/>
      <c r="H1156" s="338"/>
      <c r="I1156" s="338"/>
      <c r="J1156" s="10"/>
      <c r="M1156" s="245">
        <v>176</v>
      </c>
      <c r="N1156" s="245">
        <v>0</v>
      </c>
      <c r="O1156" s="245">
        <v>0</v>
      </c>
      <c r="P1156" s="245">
        <v>0</v>
      </c>
      <c r="Q1156" s="245">
        <v>0</v>
      </c>
      <c r="R1156" s="10"/>
      <c r="S1156" s="3"/>
      <c r="T1156" s="3"/>
      <c r="U1156" s="245">
        <v>176</v>
      </c>
      <c r="V1156" s="245">
        <v>0</v>
      </c>
      <c r="W1156" s="245">
        <v>0</v>
      </c>
      <c r="X1156" s="245">
        <v>0</v>
      </c>
      <c r="Y1156" s="245">
        <v>0</v>
      </c>
      <c r="Z1156" s="10"/>
      <c r="AA1156" s="3"/>
      <c r="AB1156" s="10"/>
      <c r="AC1156" s="10"/>
      <c r="AD1156" s="69"/>
      <c r="AE1156" s="358"/>
      <c r="AF1156" s="358"/>
      <c r="AG1156" s="358"/>
      <c r="AH1156" s="358"/>
      <c r="AI1156" s="358"/>
      <c r="AJ1156" s="23"/>
      <c r="AK1156" s="3"/>
      <c r="AL1156" s="3"/>
      <c r="AM1156" s="291"/>
      <c r="AN1156" s="291"/>
      <c r="AO1156" s="291"/>
      <c r="AP1156" s="291"/>
      <c r="AQ1156" s="291"/>
      <c r="AR1156" s="366"/>
      <c r="AS1156" s="360"/>
      <c r="AT1156" s="360"/>
      <c r="AU1156" s="282"/>
      <c r="AV1156" s="282"/>
      <c r="AW1156" s="282"/>
      <c r="AX1156" s="282"/>
      <c r="AY1156" s="282"/>
      <c r="AZ1156" s="23"/>
      <c r="BA1156" s="3"/>
    </row>
    <row r="1157" spans="2:53" x14ac:dyDescent="0.2">
      <c r="B1157" s="10" t="s">
        <v>575</v>
      </c>
      <c r="C1157" s="10"/>
      <c r="D1157" s="69" t="s">
        <v>179</v>
      </c>
      <c r="E1157" s="338">
        <v>2893</v>
      </c>
      <c r="F1157" s="338">
        <v>1448</v>
      </c>
      <c r="G1157" s="338">
        <v>907</v>
      </c>
      <c r="H1157" s="338">
        <v>703</v>
      </c>
      <c r="I1157" s="338">
        <v>878</v>
      </c>
      <c r="J1157" s="10"/>
      <c r="M1157" s="245">
        <v>548441.10000000102</v>
      </c>
      <c r="N1157" s="245">
        <v>184991.89</v>
      </c>
      <c r="O1157" s="245">
        <v>89565.310000000201</v>
      </c>
      <c r="P1157" s="245">
        <v>72069.769999999902</v>
      </c>
      <c r="Q1157" s="245">
        <v>314371.49</v>
      </c>
      <c r="R1157" s="10"/>
      <c r="S1157" s="3"/>
      <c r="T1157" s="3"/>
      <c r="U1157" s="245">
        <v>174.21890088945401</v>
      </c>
      <c r="V1157" s="245">
        <v>59.444694730077202</v>
      </c>
      <c r="W1157" s="245">
        <v>28.7621419396276</v>
      </c>
      <c r="X1157" s="245">
        <v>23.840479655970899</v>
      </c>
      <c r="Y1157" s="245">
        <v>97.965562480523502</v>
      </c>
      <c r="Z1157" s="10"/>
      <c r="AA1157" s="3"/>
      <c r="AB1157" s="10"/>
      <c r="AC1157" s="10"/>
      <c r="AD1157" s="69"/>
      <c r="AE1157" s="358"/>
      <c r="AF1157" s="358"/>
      <c r="AG1157" s="358"/>
      <c r="AH1157" s="358"/>
      <c r="AI1157" s="358"/>
      <c r="AJ1157" s="23"/>
      <c r="AK1157" s="3"/>
      <c r="AL1157" s="3"/>
      <c r="AM1157" s="291"/>
      <c r="AN1157" s="291"/>
      <c r="AO1157" s="291"/>
      <c r="AP1157" s="291"/>
      <c r="AQ1157" s="291"/>
      <c r="AR1157" s="366"/>
      <c r="AS1157" s="360"/>
      <c r="AT1157" s="360"/>
      <c r="AU1157" s="282"/>
      <c r="AV1157" s="282"/>
      <c r="AW1157" s="282"/>
      <c r="AX1157" s="282"/>
      <c r="AY1157" s="282"/>
      <c r="AZ1157" s="23"/>
      <c r="BA1157" s="3"/>
    </row>
    <row r="1158" spans="2:53" x14ac:dyDescent="0.2">
      <c r="B1158" s="10" t="s">
        <v>576</v>
      </c>
      <c r="C1158" s="10"/>
      <c r="D1158" s="69" t="s">
        <v>70</v>
      </c>
      <c r="E1158" s="338">
        <v>1</v>
      </c>
      <c r="F1158" s="338">
        <v>1</v>
      </c>
      <c r="G1158" s="338"/>
      <c r="H1158" s="338"/>
      <c r="I1158" s="338"/>
      <c r="J1158" s="10"/>
      <c r="M1158" s="245">
        <v>3.34</v>
      </c>
      <c r="N1158" s="245">
        <v>6.35</v>
      </c>
      <c r="O1158" s="245">
        <v>0</v>
      </c>
      <c r="P1158" s="245">
        <v>0</v>
      </c>
      <c r="Q1158" s="245">
        <v>0</v>
      </c>
      <c r="R1158" s="10"/>
      <c r="S1158" s="3"/>
      <c r="T1158" s="3"/>
      <c r="U1158" s="245">
        <v>3.34</v>
      </c>
      <c r="V1158" s="245">
        <v>6.35</v>
      </c>
      <c r="W1158" s="245">
        <v>0</v>
      </c>
      <c r="X1158" s="245">
        <v>0</v>
      </c>
      <c r="Y1158" s="245">
        <v>0</v>
      </c>
      <c r="Z1158" s="10"/>
      <c r="AA1158" s="3"/>
      <c r="AB1158" s="10"/>
      <c r="AC1158" s="10"/>
      <c r="AD1158" s="69"/>
      <c r="AE1158" s="358"/>
      <c r="AF1158" s="358"/>
      <c r="AG1158" s="358"/>
      <c r="AH1158" s="358"/>
      <c r="AI1158" s="358"/>
      <c r="AJ1158" s="23"/>
      <c r="AK1158" s="3"/>
      <c r="AL1158" s="3"/>
      <c r="AM1158" s="291"/>
      <c r="AN1158" s="291"/>
      <c r="AO1158" s="291"/>
      <c r="AP1158" s="291"/>
      <c r="AQ1158" s="291"/>
      <c r="AR1158" s="366"/>
      <c r="AS1158" s="360"/>
      <c r="AT1158" s="360"/>
      <c r="AU1158" s="282"/>
      <c r="AV1158" s="282"/>
      <c r="AW1158" s="282"/>
      <c r="AX1158" s="282"/>
      <c r="AY1158" s="282"/>
      <c r="AZ1158" s="23"/>
      <c r="BA1158" s="3"/>
    </row>
    <row r="1159" spans="2:53" x14ac:dyDescent="0.2">
      <c r="B1159" s="10" t="s">
        <v>576</v>
      </c>
      <c r="C1159" s="10"/>
      <c r="D1159" s="69" t="s">
        <v>287</v>
      </c>
      <c r="E1159" s="338">
        <v>65</v>
      </c>
      <c r="F1159" s="338">
        <v>24</v>
      </c>
      <c r="G1159" s="338">
        <v>14</v>
      </c>
      <c r="H1159" s="338">
        <v>12</v>
      </c>
      <c r="I1159" s="338">
        <v>17</v>
      </c>
      <c r="J1159" s="10"/>
      <c r="M1159" s="245">
        <v>14245.2</v>
      </c>
      <c r="N1159" s="245">
        <v>3136.61</v>
      </c>
      <c r="O1159" s="245">
        <v>1150.22</v>
      </c>
      <c r="P1159" s="245">
        <v>1226.29</v>
      </c>
      <c r="Q1159" s="245">
        <v>5845.75</v>
      </c>
      <c r="R1159" s="10"/>
      <c r="S1159" s="3"/>
      <c r="T1159" s="3"/>
      <c r="U1159" s="245">
        <v>209.488235294118</v>
      </c>
      <c r="V1159" s="245">
        <v>47.524393939393903</v>
      </c>
      <c r="W1159" s="245">
        <v>16.914999999999999</v>
      </c>
      <c r="X1159" s="245">
        <v>18.580151515151499</v>
      </c>
      <c r="Y1159" s="245">
        <v>83.5107142857143</v>
      </c>
      <c r="Z1159" s="10"/>
      <c r="AA1159" s="3"/>
      <c r="AB1159" s="10"/>
      <c r="AC1159" s="10"/>
      <c r="AD1159" s="69"/>
      <c r="AE1159" s="358"/>
      <c r="AF1159" s="358"/>
      <c r="AG1159" s="358"/>
      <c r="AH1159" s="358"/>
      <c r="AI1159" s="358"/>
      <c r="AJ1159" s="23"/>
      <c r="AK1159" s="3"/>
      <c r="AL1159" s="3"/>
      <c r="AM1159" s="291"/>
      <c r="AN1159" s="291"/>
      <c r="AO1159" s="291"/>
      <c r="AP1159" s="291"/>
      <c r="AQ1159" s="291"/>
      <c r="AR1159" s="366"/>
      <c r="AS1159" s="360"/>
      <c r="AT1159" s="360"/>
      <c r="AU1159" s="282"/>
      <c r="AV1159" s="282"/>
      <c r="AW1159" s="282"/>
      <c r="AX1159" s="282"/>
      <c r="AY1159" s="282"/>
      <c r="AZ1159" s="23"/>
      <c r="BA1159" s="3"/>
    </row>
    <row r="1160" spans="2:53" x14ac:dyDescent="0.2">
      <c r="B1160" s="10" t="s">
        <v>697</v>
      </c>
      <c r="C1160" s="10"/>
      <c r="D1160" s="69" t="s">
        <v>578</v>
      </c>
      <c r="E1160" s="338">
        <v>52</v>
      </c>
      <c r="F1160" s="338">
        <v>25</v>
      </c>
      <c r="G1160" s="338">
        <v>18</v>
      </c>
      <c r="H1160" s="338">
        <v>11</v>
      </c>
      <c r="I1160" s="338">
        <v>17</v>
      </c>
      <c r="J1160" s="10"/>
      <c r="M1160" s="245">
        <v>12338.66</v>
      </c>
      <c r="N1160" s="245">
        <v>3099.75</v>
      </c>
      <c r="O1160" s="245">
        <v>1859.65</v>
      </c>
      <c r="P1160" s="245">
        <v>1141.69</v>
      </c>
      <c r="Q1160" s="245">
        <v>5357.26</v>
      </c>
      <c r="R1160" s="10"/>
      <c r="S1160" s="3"/>
      <c r="T1160" s="3"/>
      <c r="U1160" s="245">
        <v>209.12983050847501</v>
      </c>
      <c r="V1160" s="245">
        <v>53.443965517241402</v>
      </c>
      <c r="W1160" s="245">
        <v>32.6254385964912</v>
      </c>
      <c r="X1160" s="245">
        <v>20.387321428571401</v>
      </c>
      <c r="Y1160" s="245">
        <v>87.823934426229499</v>
      </c>
      <c r="Z1160" s="10"/>
      <c r="AA1160" s="3"/>
      <c r="AB1160" s="10"/>
      <c r="AC1160" s="10"/>
      <c r="AD1160" s="69"/>
      <c r="AE1160" s="358"/>
      <c r="AF1160" s="358"/>
      <c r="AG1160" s="358"/>
      <c r="AH1160" s="358"/>
      <c r="AI1160" s="358"/>
      <c r="AJ1160" s="23"/>
      <c r="AK1160" s="3"/>
      <c r="AL1160" s="3"/>
      <c r="AM1160" s="291"/>
      <c r="AN1160" s="291"/>
      <c r="AO1160" s="291"/>
      <c r="AP1160" s="291"/>
      <c r="AQ1160" s="291"/>
      <c r="AR1160" s="366"/>
      <c r="AS1160" s="360"/>
      <c r="AT1160" s="360"/>
      <c r="AU1160" s="282"/>
      <c r="AV1160" s="282"/>
      <c r="AW1160" s="282"/>
      <c r="AX1160" s="282"/>
      <c r="AY1160" s="282"/>
      <c r="AZ1160" s="23"/>
      <c r="BA1160" s="3"/>
    </row>
    <row r="1161" spans="2:53" x14ac:dyDescent="0.2">
      <c r="B1161" s="10" t="s">
        <v>579</v>
      </c>
      <c r="C1161" s="10"/>
      <c r="D1161" s="69" t="s">
        <v>127</v>
      </c>
      <c r="E1161" s="338">
        <v>316</v>
      </c>
      <c r="F1161" s="338">
        <v>166</v>
      </c>
      <c r="G1161" s="338">
        <v>127</v>
      </c>
      <c r="H1161" s="338">
        <v>103</v>
      </c>
      <c r="I1161" s="338">
        <v>131</v>
      </c>
      <c r="J1161" s="10"/>
      <c r="M1161" s="245">
        <v>33822.379999999997</v>
      </c>
      <c r="N1161" s="245">
        <v>12870.97</v>
      </c>
      <c r="O1161" s="245">
        <v>8828.68</v>
      </c>
      <c r="P1161" s="245">
        <v>9574.48</v>
      </c>
      <c r="Q1161" s="245">
        <v>70897.61</v>
      </c>
      <c r="R1161" s="10"/>
      <c r="S1161" s="3"/>
      <c r="T1161" s="3"/>
      <c r="U1161" s="245">
        <v>96.912263610315307</v>
      </c>
      <c r="V1161" s="245">
        <v>38.767981927710899</v>
      </c>
      <c r="W1161" s="245">
        <v>26.753575757575799</v>
      </c>
      <c r="X1161" s="245">
        <v>30.014043887147299</v>
      </c>
      <c r="Y1161" s="245">
        <v>203.14501432664801</v>
      </c>
      <c r="Z1161" s="10"/>
      <c r="AA1161" s="3"/>
      <c r="AB1161" s="10"/>
      <c r="AC1161" s="10"/>
      <c r="AD1161" s="69"/>
      <c r="AE1161" s="358"/>
      <c r="AF1161" s="358"/>
      <c r="AG1161" s="358"/>
      <c r="AH1161" s="358"/>
      <c r="AI1161" s="358"/>
      <c r="AJ1161" s="23"/>
      <c r="AK1161" s="3"/>
      <c r="AL1161" s="3"/>
      <c r="AM1161" s="291"/>
      <c r="AN1161" s="291"/>
      <c r="AO1161" s="291"/>
      <c r="AP1161" s="291"/>
      <c r="AQ1161" s="291"/>
      <c r="AR1161" s="366"/>
      <c r="AS1161" s="360"/>
      <c r="AT1161" s="360"/>
      <c r="AU1161" s="282"/>
      <c r="AV1161" s="282"/>
      <c r="AW1161" s="282"/>
      <c r="AX1161" s="282"/>
      <c r="AY1161" s="282"/>
      <c r="AZ1161" s="23"/>
      <c r="BA1161" s="3"/>
    </row>
    <row r="1162" spans="2:53" x14ac:dyDescent="0.2">
      <c r="B1162" s="10" t="s">
        <v>580</v>
      </c>
      <c r="C1162" s="10"/>
      <c r="D1162" s="69" t="s">
        <v>581</v>
      </c>
      <c r="E1162" s="338"/>
      <c r="F1162" s="338">
        <v>1</v>
      </c>
      <c r="G1162" s="338">
        <v>1</v>
      </c>
      <c r="H1162" s="338">
        <v>1</v>
      </c>
      <c r="I1162" s="338">
        <v>1</v>
      </c>
      <c r="J1162" s="10"/>
      <c r="M1162" s="245">
        <v>0</v>
      </c>
      <c r="N1162" s="245">
        <v>72.53</v>
      </c>
      <c r="O1162" s="245">
        <v>57.64</v>
      </c>
      <c r="P1162" s="245">
        <v>75.97</v>
      </c>
      <c r="Q1162" s="245">
        <v>46.81</v>
      </c>
      <c r="R1162" s="10"/>
      <c r="S1162" s="3"/>
      <c r="T1162" s="3"/>
      <c r="U1162" s="245">
        <v>0</v>
      </c>
      <c r="V1162" s="245">
        <v>72.53</v>
      </c>
      <c r="W1162" s="245">
        <v>57.64</v>
      </c>
      <c r="X1162" s="245">
        <v>75.97</v>
      </c>
      <c r="Y1162" s="245">
        <v>46.81</v>
      </c>
      <c r="Z1162" s="10"/>
      <c r="AA1162" s="3"/>
      <c r="AB1162" s="10"/>
      <c r="AC1162" s="10"/>
      <c r="AD1162" s="69"/>
      <c r="AE1162" s="358"/>
      <c r="AF1162" s="358"/>
      <c r="AG1162" s="358"/>
      <c r="AH1162" s="358"/>
      <c r="AI1162" s="358"/>
      <c r="AJ1162" s="23"/>
      <c r="AK1162" s="3"/>
      <c r="AL1162" s="3"/>
      <c r="AM1162" s="291"/>
      <c r="AN1162" s="291"/>
      <c r="AO1162" s="291"/>
      <c r="AP1162" s="291"/>
      <c r="AQ1162" s="291"/>
      <c r="AR1162" s="366"/>
      <c r="AS1162" s="360"/>
      <c r="AT1162" s="360"/>
      <c r="AU1162" s="282"/>
      <c r="AV1162" s="282"/>
      <c r="AW1162" s="282"/>
      <c r="AX1162" s="282"/>
      <c r="AY1162" s="282"/>
      <c r="AZ1162" s="23"/>
      <c r="BA1162" s="3"/>
    </row>
    <row r="1163" spans="2:53" x14ac:dyDescent="0.2">
      <c r="B1163" s="10" t="s">
        <v>583</v>
      </c>
      <c r="C1163" s="10"/>
      <c r="D1163" s="69" t="s">
        <v>460</v>
      </c>
      <c r="E1163" s="338">
        <v>524</v>
      </c>
      <c r="F1163" s="338">
        <v>249</v>
      </c>
      <c r="G1163" s="338">
        <v>156</v>
      </c>
      <c r="H1163" s="338">
        <v>124</v>
      </c>
      <c r="I1163" s="338">
        <v>133</v>
      </c>
      <c r="J1163" s="10"/>
      <c r="M1163" s="245">
        <v>97757.779999999897</v>
      </c>
      <c r="N1163" s="245">
        <v>31041.53</v>
      </c>
      <c r="O1163" s="245">
        <v>14499.26</v>
      </c>
      <c r="P1163" s="245">
        <v>15441.73</v>
      </c>
      <c r="Q1163" s="245">
        <v>52407.5</v>
      </c>
      <c r="R1163" s="10"/>
      <c r="S1163" s="3"/>
      <c r="T1163" s="3"/>
      <c r="U1163" s="245">
        <v>168.838998272884</v>
      </c>
      <c r="V1163" s="245">
        <v>54.940761061946901</v>
      </c>
      <c r="W1163" s="245">
        <v>25.707907801418401</v>
      </c>
      <c r="X1163" s="245">
        <v>28.024918330308498</v>
      </c>
      <c r="Y1163" s="245">
        <v>92.429453262786595</v>
      </c>
      <c r="Z1163" s="10"/>
      <c r="AA1163" s="3"/>
      <c r="AB1163" s="10"/>
      <c r="AC1163" s="10"/>
      <c r="AD1163" s="69"/>
      <c r="AE1163" s="358"/>
      <c r="AF1163" s="358"/>
      <c r="AG1163" s="358"/>
      <c r="AH1163" s="358"/>
      <c r="AI1163" s="358"/>
      <c r="AJ1163" s="23"/>
      <c r="AK1163" s="3"/>
      <c r="AL1163" s="3"/>
      <c r="AM1163" s="291"/>
      <c r="AN1163" s="291"/>
      <c r="AO1163" s="291"/>
      <c r="AP1163" s="291"/>
      <c r="AQ1163" s="291"/>
      <c r="AR1163" s="366"/>
      <c r="AS1163" s="360"/>
      <c r="AT1163" s="360"/>
      <c r="AU1163" s="282"/>
      <c r="AV1163" s="282"/>
      <c r="AW1163" s="282"/>
      <c r="AX1163" s="282"/>
      <c r="AY1163" s="282"/>
      <c r="AZ1163" s="23"/>
      <c r="BA1163" s="3"/>
    </row>
    <row r="1164" spans="2:53" x14ac:dyDescent="0.2">
      <c r="B1164" s="10" t="s">
        <v>585</v>
      </c>
      <c r="C1164" s="10"/>
      <c r="D1164" s="69" t="s">
        <v>460</v>
      </c>
      <c r="E1164" s="338">
        <v>4</v>
      </c>
      <c r="F1164" s="338">
        <v>4</v>
      </c>
      <c r="G1164" s="338">
        <v>2</v>
      </c>
      <c r="H1164" s="338">
        <v>2</v>
      </c>
      <c r="I1164" s="338">
        <v>2</v>
      </c>
      <c r="J1164" s="10"/>
      <c r="M1164" s="245">
        <v>154.97999999999999</v>
      </c>
      <c r="N1164" s="245">
        <v>101.85</v>
      </c>
      <c r="O1164" s="245">
        <v>12.3</v>
      </c>
      <c r="P1164" s="245">
        <v>10.44</v>
      </c>
      <c r="Q1164" s="245">
        <v>516.44000000000005</v>
      </c>
      <c r="R1164" s="10"/>
      <c r="S1164" s="3"/>
      <c r="T1164" s="3"/>
      <c r="U1164" s="245">
        <v>38.744999999999997</v>
      </c>
      <c r="V1164" s="245">
        <v>25.462499999999999</v>
      </c>
      <c r="W1164" s="245">
        <v>3.0750000000000002</v>
      </c>
      <c r="X1164" s="245">
        <v>2.61</v>
      </c>
      <c r="Y1164" s="245">
        <v>129.11000000000001</v>
      </c>
      <c r="Z1164" s="10"/>
      <c r="AA1164" s="3"/>
      <c r="AB1164" s="10"/>
      <c r="AC1164" s="10"/>
      <c r="AD1164" s="69"/>
      <c r="AE1164" s="358"/>
      <c r="AF1164" s="358"/>
      <c r="AG1164" s="358"/>
      <c r="AH1164" s="358"/>
      <c r="AI1164" s="358"/>
      <c r="AJ1164" s="23"/>
      <c r="AK1164" s="3"/>
      <c r="AL1164" s="3"/>
      <c r="AM1164" s="291"/>
      <c r="AN1164" s="291"/>
      <c r="AO1164" s="291"/>
      <c r="AP1164" s="291"/>
      <c r="AQ1164" s="291"/>
      <c r="AR1164" s="366"/>
      <c r="AS1164" s="360"/>
      <c r="AT1164" s="360"/>
      <c r="AU1164" s="282"/>
      <c r="AV1164" s="282"/>
      <c r="AW1164" s="282"/>
      <c r="AX1164" s="282"/>
      <c r="AY1164" s="282"/>
      <c r="AZ1164" s="23"/>
      <c r="BA1164" s="3"/>
    </row>
    <row r="1165" spans="2:53" ht="13.5" thickBot="1" x14ac:dyDescent="0.25">
      <c r="B1165" s="92"/>
      <c r="C1165" s="92"/>
      <c r="D1165" s="84"/>
      <c r="E1165" s="339"/>
      <c r="F1165" s="339"/>
      <c r="G1165" s="339"/>
      <c r="H1165" s="339"/>
      <c r="I1165" s="339"/>
      <c r="J1165" s="92"/>
      <c r="M1165" s="348"/>
      <c r="N1165" s="245"/>
      <c r="O1165" s="245"/>
      <c r="P1165" s="245"/>
      <c r="Q1165" s="245"/>
      <c r="R1165" s="10"/>
      <c r="S1165" s="3"/>
      <c r="T1165" s="3"/>
      <c r="U1165" s="273"/>
      <c r="V1165" s="273"/>
      <c r="W1165" s="273"/>
      <c r="X1165" s="273"/>
      <c r="Y1165" s="273"/>
      <c r="Z1165" s="153"/>
      <c r="AA1165" s="3"/>
      <c r="AB1165" s="92"/>
      <c r="AC1165" s="92"/>
      <c r="AD1165" s="84"/>
      <c r="AE1165" s="359"/>
      <c r="AF1165" s="359"/>
      <c r="AG1165" s="359"/>
      <c r="AH1165" s="359"/>
      <c r="AI1165" s="359"/>
      <c r="AJ1165" s="103"/>
      <c r="AK1165" s="3"/>
      <c r="AL1165" s="3"/>
      <c r="AM1165" s="292"/>
      <c r="AN1165" s="293"/>
      <c r="AO1165" s="293"/>
      <c r="AP1165" s="293"/>
      <c r="AQ1165" s="293"/>
      <c r="AR1165" s="367"/>
      <c r="AS1165" s="360"/>
      <c r="AT1165" s="360"/>
      <c r="AU1165" s="283"/>
      <c r="AV1165" s="284"/>
      <c r="AW1165" s="284"/>
      <c r="AX1165" s="284"/>
      <c r="AY1165" s="284"/>
      <c r="AZ1165" s="103"/>
      <c r="BA1165" s="3"/>
    </row>
    <row r="1166" spans="2:53" x14ac:dyDescent="0.2">
      <c r="B1166" s="10"/>
      <c r="C1166" s="10"/>
      <c r="D1166" s="69"/>
      <c r="E1166" s="338"/>
      <c r="F1166" s="338"/>
      <c r="G1166" s="338"/>
      <c r="H1166" s="338"/>
      <c r="I1166" s="338"/>
      <c r="J1166" s="10"/>
      <c r="M1166" s="245"/>
      <c r="N1166" s="245"/>
      <c r="O1166" s="245"/>
      <c r="P1166" s="245"/>
      <c r="Q1166" s="245"/>
      <c r="R1166" s="10"/>
      <c r="S1166" s="3"/>
      <c r="T1166" s="3"/>
      <c r="U1166" s="245"/>
      <c r="V1166" s="245"/>
      <c r="W1166" s="245"/>
      <c r="X1166" s="245"/>
      <c r="Y1166" s="245"/>
      <c r="Z1166" s="10"/>
      <c r="AA1166" s="3"/>
      <c r="AB1166" s="10"/>
      <c r="AC1166" s="10"/>
      <c r="AD1166" s="69"/>
      <c r="AE1166" s="358"/>
      <c r="AF1166" s="358"/>
      <c r="AG1166" s="358"/>
      <c r="AH1166" s="358"/>
      <c r="AI1166" s="358"/>
      <c r="AJ1166" s="23"/>
      <c r="AK1166" s="3"/>
      <c r="AL1166" s="3"/>
      <c r="AM1166" s="291"/>
      <c r="AN1166" s="291"/>
      <c r="AO1166" s="291"/>
      <c r="AP1166" s="291"/>
      <c r="AQ1166" s="291"/>
      <c r="AR1166" s="366"/>
      <c r="AS1166" s="360"/>
      <c r="AT1166" s="360"/>
      <c r="AU1166" s="282"/>
      <c r="AV1166" s="282"/>
      <c r="AW1166" s="282"/>
      <c r="AX1166" s="282"/>
      <c r="AY1166" s="282"/>
      <c r="AZ1166" s="23"/>
      <c r="BA1166" s="3"/>
    </row>
    <row r="1167" spans="2:53" ht="13.5" thickBot="1" x14ac:dyDescent="0.25">
      <c r="B1167" s="92"/>
      <c r="C1167" s="92"/>
      <c r="D1167" s="84"/>
      <c r="E1167" s="339"/>
      <c r="F1167" s="339"/>
      <c r="G1167" s="339"/>
      <c r="H1167" s="339"/>
      <c r="I1167" s="339"/>
      <c r="J1167" s="92"/>
      <c r="M1167" s="348"/>
      <c r="N1167" s="245"/>
      <c r="O1167" s="245"/>
      <c r="P1167" s="245"/>
      <c r="Q1167" s="245"/>
      <c r="R1167" s="10"/>
      <c r="S1167" s="3"/>
      <c r="T1167" s="3"/>
      <c r="U1167" s="273"/>
      <c r="V1167" s="273"/>
      <c r="W1167" s="273"/>
      <c r="X1167" s="273"/>
      <c r="Y1167" s="273"/>
      <c r="Z1167" s="153"/>
      <c r="AA1167" s="3"/>
      <c r="AB1167" s="92"/>
      <c r="AC1167" s="92"/>
      <c r="AD1167" s="84"/>
      <c r="AE1167" s="359"/>
      <c r="AF1167" s="359"/>
      <c r="AG1167" s="359"/>
      <c r="AH1167" s="359"/>
      <c r="AI1167" s="359"/>
      <c r="AJ1167" s="103"/>
      <c r="AK1167" s="3"/>
      <c r="AL1167" s="3"/>
      <c r="AM1167" s="292"/>
      <c r="AN1167" s="293"/>
      <c r="AO1167" s="293"/>
      <c r="AP1167" s="293"/>
      <c r="AQ1167" s="293"/>
      <c r="AR1167" s="367"/>
      <c r="AS1167" s="360"/>
      <c r="AT1167" s="360"/>
      <c r="AU1167" s="283"/>
      <c r="AV1167" s="284"/>
      <c r="AW1167" s="284"/>
      <c r="AX1167" s="284"/>
      <c r="AY1167" s="284"/>
      <c r="AZ1167" s="103"/>
      <c r="BA1167" s="3"/>
    </row>
    <row r="1168" spans="2:53" ht="13.5" thickBot="1" x14ac:dyDescent="0.25">
      <c r="B1168" s="10"/>
      <c r="C1168" s="10"/>
      <c r="D1168" s="69"/>
      <c r="E1168" s="338"/>
      <c r="F1168" s="338"/>
      <c r="G1168" s="338"/>
      <c r="H1168" s="338"/>
      <c r="I1168" s="338"/>
      <c r="J1168" s="10"/>
      <c r="M1168" s="245"/>
      <c r="N1168" s="245"/>
      <c r="O1168" s="245"/>
      <c r="P1168" s="245"/>
      <c r="Q1168" s="245"/>
      <c r="R1168" s="10"/>
      <c r="S1168" s="3"/>
      <c r="T1168" s="3"/>
      <c r="U1168" s="245"/>
      <c r="V1168" s="245"/>
      <c r="W1168" s="245"/>
      <c r="X1168" s="245"/>
      <c r="Y1168" s="245"/>
      <c r="Z1168" s="10"/>
      <c r="AA1168" s="3"/>
      <c r="AB1168" s="10"/>
      <c r="AC1168" s="10"/>
      <c r="AD1168" s="69"/>
      <c r="AE1168" s="358"/>
      <c r="AF1168" s="358"/>
      <c r="AG1168" s="358"/>
      <c r="AH1168" s="358"/>
      <c r="AI1168" s="358"/>
      <c r="AJ1168" s="23"/>
      <c r="AK1168" s="3"/>
      <c r="AL1168" s="3"/>
      <c r="AM1168" s="291"/>
      <c r="AN1168" s="291"/>
      <c r="AO1168" s="291"/>
      <c r="AP1168" s="291"/>
      <c r="AQ1168" s="291"/>
      <c r="AR1168" s="366"/>
      <c r="AS1168" s="360"/>
      <c r="AT1168" s="360"/>
      <c r="AU1168" s="282"/>
      <c r="AV1168" s="282"/>
      <c r="AW1168" s="282"/>
      <c r="AX1168" s="282"/>
      <c r="AY1168" s="282"/>
      <c r="AZ1168" s="23"/>
      <c r="BA1168" s="3"/>
    </row>
    <row r="1169" spans="2:61" ht="15.75" thickBot="1" x14ac:dyDescent="0.3">
      <c r="B1169" s="93" t="s">
        <v>831</v>
      </c>
      <c r="C1169" s="100"/>
      <c r="D1169" s="106"/>
      <c r="E1169" s="272">
        <f>SUM(E830:E1168)</f>
        <v>79925</v>
      </c>
      <c r="F1169" s="272">
        <f>SUM(F830:F1168)</f>
        <v>41924</v>
      </c>
      <c r="G1169" s="272">
        <f>SUM(G830:G1168)</f>
        <v>25545</v>
      </c>
      <c r="H1169" s="272">
        <f>SUM(H830:H1168)</f>
        <v>21682</v>
      </c>
      <c r="I1169" s="272">
        <f>SUM(I830:I1168)</f>
        <v>27980</v>
      </c>
      <c r="J1169" s="96"/>
      <c r="L1169" s="147" t="s">
        <v>832</v>
      </c>
      <c r="M1169" s="279">
        <f>SUM(M830:M1168)</f>
        <v>13755270.57000001</v>
      </c>
      <c r="N1169" s="279">
        <f>SUM(N830:N1168)</f>
        <v>4730537.3100000005</v>
      </c>
      <c r="O1169" s="279">
        <f>SUM(O830:O1168)</f>
        <v>2287126.83</v>
      </c>
      <c r="P1169" s="279">
        <f>SUM(P830:P1168)</f>
        <v>2193715.0100000002</v>
      </c>
      <c r="Q1169" s="279">
        <f>SUM(Q830:Q1168)</f>
        <v>9230300.7299999986</v>
      </c>
      <c r="R1169" s="96"/>
      <c r="S1169" s="3"/>
      <c r="T1169" s="147" t="s">
        <v>833</v>
      </c>
      <c r="U1169" s="351">
        <f>AVERAGE(U830:U1168)</f>
        <v>155.03475122352418</v>
      </c>
      <c r="V1169" s="351">
        <f>AVERAGE(V830:V1168)</f>
        <v>56.508984142982165</v>
      </c>
      <c r="W1169" s="351">
        <f>AVERAGE(W830:W1168)</f>
        <v>27.092672423489262</v>
      </c>
      <c r="X1169" s="351">
        <f>AVERAGE(X830:X1168)</f>
        <v>33.848413599859356</v>
      </c>
      <c r="Y1169" s="351">
        <f>AVERAGE(Y830:Y1168)</f>
        <v>102.96151094109827</v>
      </c>
      <c r="Z1169" s="96"/>
      <c r="AA1169" s="3"/>
      <c r="AB1169" s="93" t="s">
        <v>831</v>
      </c>
      <c r="AC1169" s="100"/>
      <c r="AD1169" s="106"/>
      <c r="AE1169" s="277">
        <f>SUM(AE830:AE1168)</f>
        <v>8032</v>
      </c>
      <c r="AF1169" s="277">
        <f>SUM(AF830:AF1168)</f>
        <v>3582</v>
      </c>
      <c r="AG1169" s="277">
        <f>SUM(AG830:AG1168)</f>
        <v>2091</v>
      </c>
      <c r="AH1169" s="277">
        <f>SUM(AH830:AH1168)</f>
        <v>1754</v>
      </c>
      <c r="AI1169" s="277">
        <f>SUM(AI830:AI1168)</f>
        <v>1551</v>
      </c>
      <c r="AJ1169" s="105"/>
      <c r="AK1169" s="3"/>
      <c r="AL1169" s="147" t="s">
        <v>832</v>
      </c>
      <c r="AM1169" s="297">
        <f>SUM(AM830:AM1168)</f>
        <v>22302345.220000301</v>
      </c>
      <c r="AN1169" s="297">
        <f>SUM(AN830:AN1168)</f>
        <v>7292490.7999999495</v>
      </c>
      <c r="AO1169" s="297">
        <f>SUM(AO830:AO1168)</f>
        <v>3092830.1799989189</v>
      </c>
      <c r="AP1169" s="297">
        <f>SUM(AP830:AP1168)</f>
        <v>3235698.97000001</v>
      </c>
      <c r="AQ1169" s="297">
        <f>SUM(AQ830:AQ1168)</f>
        <v>11492091.890000094</v>
      </c>
      <c r="AR1169" s="365"/>
      <c r="AS1169" s="360"/>
      <c r="AT1169" s="364" t="s">
        <v>833</v>
      </c>
      <c r="AU1169" s="287">
        <f>AVERAGE(AU830:AU1168)</f>
        <v>78384.805775235232</v>
      </c>
      <c r="AV1169" s="287">
        <f t="shared" ref="AV1169:AY1169" si="0">AVERAGE(AV830:AV1168)</f>
        <v>25984.189701008076</v>
      </c>
      <c r="AW1169" s="287">
        <f t="shared" si="0"/>
        <v>11354.189085156075</v>
      </c>
      <c r="AX1169" s="287">
        <f t="shared" si="0"/>
        <v>12375.951717559212</v>
      </c>
      <c r="AY1169" s="287">
        <f t="shared" si="0"/>
        <v>43154.430933064446</v>
      </c>
      <c r="AZ1169" s="105"/>
      <c r="BA1169" s="3"/>
    </row>
    <row r="1170" spans="2:61" s="3" customFormat="1" x14ac:dyDescent="0.2">
      <c r="E1170" s="330"/>
      <c r="F1170" s="330"/>
      <c r="G1170" s="330"/>
      <c r="H1170" s="330"/>
      <c r="I1170" s="330"/>
      <c r="M1170" s="342"/>
      <c r="N1170" s="342"/>
      <c r="O1170" s="342"/>
      <c r="P1170" s="342"/>
      <c r="Q1170" s="342"/>
      <c r="U1170" s="342"/>
      <c r="V1170" s="342"/>
      <c r="W1170" s="342"/>
      <c r="X1170" s="342"/>
      <c r="Y1170" s="342"/>
      <c r="AE1170" s="180"/>
      <c r="AF1170" s="180"/>
      <c r="AG1170" s="180"/>
      <c r="AH1170" s="180"/>
      <c r="AI1170" s="180"/>
      <c r="AM1170" s="289"/>
      <c r="AN1170" s="289"/>
      <c r="AO1170" s="289"/>
      <c r="AP1170" s="289"/>
      <c r="AQ1170" s="289"/>
      <c r="AR1170" s="360"/>
      <c r="AS1170" s="360"/>
      <c r="AT1170" s="360"/>
      <c r="AU1170" s="280"/>
      <c r="AV1170" s="280"/>
      <c r="AW1170" s="280"/>
      <c r="AX1170" s="280"/>
      <c r="AY1170" s="280"/>
    </row>
    <row r="1171" spans="2:61" hidden="1" x14ac:dyDescent="0.2">
      <c r="AZ1171" s="3"/>
      <c r="BA1171" s="3"/>
      <c r="BI1171" s="3"/>
    </row>
    <row r="1172" spans="2:61" x14ac:dyDescent="0.2"/>
    <row r="1173" spans="2:61" x14ac:dyDescent="0.2"/>
    <row r="1174" spans="2:61" x14ac:dyDescent="0.2"/>
    <row r="1175" spans="2:61" x14ac:dyDescent="0.2"/>
    <row r="1176" spans="2:61" x14ac:dyDescent="0.2"/>
    <row r="1177" spans="2:61" x14ac:dyDescent="0.2"/>
    <row r="1178" spans="2:61" x14ac:dyDescent="0.2"/>
    <row r="1179" spans="2:61" x14ac:dyDescent="0.2"/>
    <row r="1180" spans="2:61" x14ac:dyDescent="0.2"/>
    <row r="1181" spans="2:61" x14ac:dyDescent="0.2"/>
    <row r="1182" spans="2:61" x14ac:dyDescent="0.2"/>
    <row r="1183" spans="2:61" x14ac:dyDescent="0.2"/>
    <row r="1184" spans="2:61"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sheetData>
  <mergeCells count="20">
    <mergeCell ref="A2:E3"/>
    <mergeCell ref="E17:J17"/>
    <mergeCell ref="H2:O3"/>
    <mergeCell ref="M17:R17"/>
    <mergeCell ref="E510:J510"/>
    <mergeCell ref="M510:R510"/>
    <mergeCell ref="E828:J828"/>
    <mergeCell ref="AE828:AJ828"/>
    <mergeCell ref="M828:R828"/>
    <mergeCell ref="U828:Z828"/>
    <mergeCell ref="U17:Z17"/>
    <mergeCell ref="U510:Z510"/>
    <mergeCell ref="AE17:AJ17"/>
    <mergeCell ref="AM17:AR17"/>
    <mergeCell ref="AM828:AR828"/>
    <mergeCell ref="AU17:AZ17"/>
    <mergeCell ref="AU828:AZ828"/>
    <mergeCell ref="AE510:AJ510"/>
    <mergeCell ref="AM510:AR510"/>
    <mergeCell ref="AU510:AZ51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60"/>
  <sheetViews>
    <sheetView zoomScale="85" zoomScaleNormal="85" zoomScaleSheetLayoutView="40" zoomScalePageLayoutView="55" workbookViewId="0">
      <selection activeCell="A8" sqref="A8"/>
    </sheetView>
  </sheetViews>
  <sheetFormatPr defaultColWidth="0" defaultRowHeight="15" zeroHeight="1" x14ac:dyDescent="0.25"/>
  <cols>
    <col min="1" max="1" width="23.7109375" style="3" customWidth="1"/>
    <col min="2" max="5" width="18.7109375" style="4" customWidth="1"/>
    <col min="6" max="6" width="20.7109375" style="233" customWidth="1"/>
    <col min="7" max="10" width="20.7109375" style="288" customWidth="1"/>
    <col min="11" max="11" width="2.5703125" style="3" customWidth="1"/>
    <col min="12" max="12" width="20.7109375" style="224" customWidth="1"/>
    <col min="13" max="14" width="20.7109375" style="288" customWidth="1"/>
    <col min="15" max="15" width="20.7109375" style="308" customWidth="1"/>
    <col min="16" max="17" width="20.7109375" style="288" customWidth="1"/>
    <col min="18" max="18" width="20.7109375" style="233" customWidth="1"/>
    <col min="19" max="20" width="20.7109375" style="288" customWidth="1"/>
    <col min="21" max="21" width="2.5703125" style="3" customWidth="1"/>
    <col min="22" max="22" width="20.7109375" style="58" customWidth="1"/>
    <col min="23" max="30" width="20.7109375" style="4" customWidth="1"/>
    <col min="31" max="31" width="8.7109375" style="3" customWidth="1"/>
    <col min="34" max="36" width="0" style="4" hidden="1" customWidth="1"/>
    <col min="37" max="16382" width="8.7109375" style="4" hidden="1"/>
    <col min="16383" max="16384" width="8.7109375" hidden="1"/>
  </cols>
  <sheetData>
    <row r="1" spans="1:30" ht="15.75" thickBot="1" x14ac:dyDescent="0.3">
      <c r="A1" s="60" t="s">
        <v>843</v>
      </c>
      <c r="B1" s="3"/>
      <c r="C1" s="3"/>
      <c r="D1" s="3"/>
      <c r="E1" s="3"/>
      <c r="F1" s="180"/>
      <c r="G1" s="322"/>
      <c r="H1" s="280"/>
      <c r="I1" s="280"/>
      <c r="J1" s="280"/>
      <c r="L1" s="221" t="s">
        <v>844</v>
      </c>
      <c r="M1" s="322"/>
      <c r="N1" s="322"/>
      <c r="O1" s="278"/>
      <c r="P1" s="280"/>
      <c r="Q1" s="280"/>
      <c r="R1" s="180"/>
      <c r="S1" s="280"/>
      <c r="T1" s="280"/>
      <c r="V1" s="60" t="s">
        <v>845</v>
      </c>
      <c r="W1" s="3"/>
      <c r="X1" s="3"/>
      <c r="Y1" s="3"/>
      <c r="Z1" s="3"/>
      <c r="AA1" s="3"/>
      <c r="AB1" s="3"/>
      <c r="AC1" s="3"/>
      <c r="AD1" s="3"/>
    </row>
    <row r="2" spans="1:30" ht="78" customHeight="1" thickBot="1" x14ac:dyDescent="0.3">
      <c r="A2" s="512" t="s">
        <v>846</v>
      </c>
      <c r="B2" s="513"/>
      <c r="C2" s="513"/>
      <c r="D2" s="514"/>
      <c r="E2" s="107"/>
      <c r="F2" s="229"/>
      <c r="G2" s="325"/>
      <c r="H2" s="325"/>
      <c r="I2" s="280"/>
      <c r="J2" s="280"/>
      <c r="L2" s="515" t="s">
        <v>847</v>
      </c>
      <c r="M2" s="516"/>
      <c r="N2" s="517"/>
      <c r="O2" s="303"/>
      <c r="P2" s="318"/>
      <c r="Q2" s="318"/>
      <c r="R2" s="180"/>
      <c r="S2" s="280"/>
      <c r="T2" s="280"/>
      <c r="V2" s="515" t="s">
        <v>848</v>
      </c>
      <c r="W2" s="516"/>
      <c r="X2" s="516"/>
      <c r="Y2" s="517"/>
      <c r="Z2" s="18"/>
      <c r="AA2" s="18"/>
      <c r="AB2" s="18"/>
      <c r="AC2" s="3"/>
      <c r="AD2" s="3"/>
    </row>
    <row r="3" spans="1:30" x14ac:dyDescent="0.25">
      <c r="A3" s="155"/>
      <c r="B3" s="155"/>
      <c r="C3" s="155"/>
      <c r="D3" s="155"/>
      <c r="E3" s="107"/>
      <c r="F3" s="229"/>
      <c r="G3" s="325"/>
      <c r="H3" s="325"/>
      <c r="I3" s="280"/>
      <c r="J3" s="280"/>
      <c r="L3" s="222"/>
      <c r="M3" s="323"/>
      <c r="N3" s="323"/>
      <c r="O3" s="303"/>
      <c r="P3" s="318"/>
      <c r="Q3" s="318"/>
      <c r="R3" s="180"/>
      <c r="S3" s="280"/>
      <c r="T3" s="280"/>
      <c r="V3" s="156"/>
      <c r="W3" s="64"/>
      <c r="X3" s="64"/>
      <c r="Y3" s="64"/>
      <c r="Z3" s="18"/>
      <c r="AA3" s="18"/>
      <c r="AB3" s="18"/>
      <c r="AC3" s="3"/>
      <c r="AD3" s="3"/>
    </row>
    <row r="4" spans="1:30" x14ac:dyDescent="0.25">
      <c r="A4" s="5" t="s">
        <v>15</v>
      </c>
      <c r="B4" s="62"/>
      <c r="C4" s="62"/>
      <c r="D4" s="62"/>
      <c r="E4" s="62"/>
      <c r="F4" s="230"/>
      <c r="G4" s="326"/>
      <c r="H4" s="326"/>
      <c r="I4" s="280"/>
      <c r="J4" s="280"/>
      <c r="L4" s="223" t="s">
        <v>633</v>
      </c>
      <c r="M4" s="280"/>
      <c r="N4" s="280"/>
      <c r="O4" s="278"/>
      <c r="P4" s="280"/>
      <c r="Q4" s="280"/>
      <c r="R4" s="180"/>
      <c r="S4" s="280"/>
      <c r="T4" s="280"/>
      <c r="V4" s="50" t="s">
        <v>633</v>
      </c>
      <c r="W4" s="3"/>
      <c r="X4" s="3"/>
      <c r="Y4" s="3"/>
      <c r="Z4" s="3"/>
      <c r="AA4" s="3"/>
      <c r="AB4" s="3"/>
      <c r="AC4" s="3"/>
      <c r="AD4" s="3"/>
    </row>
    <row r="5" spans="1:30" x14ac:dyDescent="0.25">
      <c r="A5" s="4" t="s">
        <v>849</v>
      </c>
      <c r="B5" s="3"/>
      <c r="C5" s="3"/>
      <c r="D5" s="3"/>
      <c r="E5" s="3"/>
      <c r="F5" s="180"/>
      <c r="G5" s="280"/>
      <c r="H5" s="280"/>
      <c r="I5" s="280"/>
      <c r="J5" s="280"/>
      <c r="L5" s="223"/>
      <c r="M5" s="280"/>
      <c r="N5" s="280"/>
      <c r="O5" s="278"/>
      <c r="P5" s="280"/>
      <c r="Q5" s="280"/>
      <c r="R5" s="180"/>
      <c r="S5" s="280"/>
      <c r="T5" s="280"/>
      <c r="V5" s="50"/>
      <c r="W5" s="3"/>
      <c r="X5" s="3"/>
      <c r="Y5" s="3"/>
      <c r="Z5" s="3"/>
      <c r="AA5" s="3"/>
      <c r="AB5" s="3"/>
      <c r="AC5" s="3"/>
      <c r="AD5" s="3"/>
    </row>
    <row r="6" spans="1:30" x14ac:dyDescent="0.25">
      <c r="A6" s="4" t="s">
        <v>850</v>
      </c>
      <c r="B6" s="3"/>
      <c r="C6" s="3"/>
      <c r="D6" s="3"/>
      <c r="E6" s="3"/>
      <c r="F6" s="180"/>
      <c r="G6" s="280"/>
      <c r="H6" s="280"/>
      <c r="I6" s="280"/>
      <c r="J6" s="280"/>
      <c r="L6" s="223"/>
      <c r="M6" s="280"/>
      <c r="N6" s="280"/>
      <c r="O6" s="278"/>
      <c r="P6" s="280"/>
      <c r="Q6" s="280"/>
      <c r="R6" s="180"/>
      <c r="S6" s="280"/>
      <c r="T6" s="280"/>
      <c r="V6" s="89" t="s">
        <v>28</v>
      </c>
      <c r="W6" s="3" t="s">
        <v>851</v>
      </c>
      <c r="X6" s="3"/>
      <c r="Y6" s="3"/>
      <c r="Z6" s="3"/>
      <c r="AA6" s="3"/>
      <c r="AB6" s="3"/>
      <c r="AC6" s="3"/>
      <c r="AD6" s="3"/>
    </row>
    <row r="7" spans="1:30" x14ac:dyDescent="0.25">
      <c r="A7" s="4" t="s">
        <v>852</v>
      </c>
      <c r="B7" s="3"/>
      <c r="C7" s="3"/>
      <c r="D7" s="3"/>
      <c r="E7" s="3"/>
      <c r="F7" s="180"/>
      <c r="G7" s="280"/>
      <c r="H7" s="280"/>
      <c r="I7" s="280"/>
      <c r="J7" s="280"/>
      <c r="M7" s="280"/>
      <c r="N7" s="280"/>
      <c r="O7" s="278"/>
      <c r="P7" s="280"/>
      <c r="Q7" s="280"/>
      <c r="R7" s="180"/>
      <c r="S7" s="280"/>
      <c r="T7" s="280"/>
      <c r="V7" s="50"/>
      <c r="W7" s="3" t="s">
        <v>853</v>
      </c>
      <c r="X7" s="3"/>
      <c r="Y7" s="3"/>
      <c r="Z7" s="3"/>
      <c r="AA7" s="3"/>
      <c r="AB7" s="3"/>
      <c r="AC7" s="3"/>
      <c r="AD7" s="3"/>
    </row>
    <row r="8" spans="1:30" x14ac:dyDescent="0.25">
      <c r="A8" s="4" t="s">
        <v>854</v>
      </c>
      <c r="B8" s="3"/>
      <c r="C8" s="3"/>
      <c r="D8" s="3"/>
      <c r="E8" s="3"/>
      <c r="F8" s="180"/>
      <c r="G8" s="280"/>
      <c r="H8" s="280"/>
      <c r="I8" s="280"/>
      <c r="J8" s="280"/>
      <c r="L8" s="223"/>
      <c r="M8" s="280"/>
      <c r="N8" s="280"/>
      <c r="O8" s="278"/>
      <c r="P8" s="280"/>
      <c r="Q8" s="280"/>
      <c r="R8" s="180"/>
      <c r="S8" s="280"/>
      <c r="T8" s="280"/>
      <c r="V8" s="50"/>
      <c r="W8" s="3" t="s">
        <v>855</v>
      </c>
      <c r="X8" s="3"/>
      <c r="Y8" s="3"/>
      <c r="Z8" s="3"/>
      <c r="AA8" s="3"/>
      <c r="AB8" s="3"/>
      <c r="AC8" s="3"/>
      <c r="AD8" s="3"/>
    </row>
    <row r="9" spans="1:30" x14ac:dyDescent="0.25">
      <c r="B9" s="3"/>
      <c r="C9" s="3"/>
      <c r="D9" s="3"/>
      <c r="E9" s="3"/>
      <c r="F9" s="180"/>
      <c r="G9" s="280"/>
      <c r="H9" s="280"/>
      <c r="I9" s="280"/>
      <c r="J9" s="309" t="s">
        <v>38</v>
      </c>
      <c r="L9" s="223"/>
      <c r="M9" s="280"/>
      <c r="N9" s="280"/>
      <c r="O9" s="278"/>
      <c r="P9" s="280"/>
      <c r="Q9" s="280"/>
      <c r="R9" s="180"/>
      <c r="S9" s="280"/>
      <c r="T9" s="309" t="s">
        <v>38</v>
      </c>
      <c r="V9" s="50"/>
      <c r="W9" s="3"/>
      <c r="X9" s="3"/>
      <c r="Y9" s="3"/>
      <c r="Z9" s="3"/>
      <c r="AA9" s="3"/>
      <c r="AB9" s="3"/>
      <c r="AC9" s="3"/>
      <c r="AD9" s="3"/>
    </row>
    <row r="10" spans="1:30" x14ac:dyDescent="0.25">
      <c r="A10" s="142" t="str">
        <f>Arrearages!A17</f>
        <v>Atlantic City Electric</v>
      </c>
      <c r="B10" s="3"/>
      <c r="C10" s="3"/>
      <c r="D10" s="3"/>
      <c r="E10" s="3"/>
      <c r="F10" s="180"/>
      <c r="H10" s="280"/>
      <c r="I10" s="280"/>
      <c r="L10" s="223"/>
      <c r="M10" s="280"/>
      <c r="N10" s="280"/>
      <c r="O10" s="278"/>
      <c r="V10" s="50"/>
      <c r="W10" s="3"/>
      <c r="AB10" s="3"/>
      <c r="AC10" s="3"/>
      <c r="AD10" s="3"/>
    </row>
    <row r="11" spans="1:30" ht="76.5" x14ac:dyDescent="0.25">
      <c r="A11" s="55" t="s">
        <v>634</v>
      </c>
      <c r="B11" s="67" t="s">
        <v>856</v>
      </c>
      <c r="C11" s="67" t="s">
        <v>44</v>
      </c>
      <c r="D11" s="67" t="s">
        <v>45</v>
      </c>
      <c r="E11" s="67" t="s">
        <v>46</v>
      </c>
      <c r="F11" s="225" t="s">
        <v>857</v>
      </c>
      <c r="G11" s="310" t="s">
        <v>858</v>
      </c>
      <c r="H11" s="310" t="s">
        <v>859</v>
      </c>
      <c r="I11" s="310" t="s">
        <v>860</v>
      </c>
      <c r="J11" s="310" t="s">
        <v>861</v>
      </c>
      <c r="K11" s="70"/>
      <c r="L11" s="225" t="s">
        <v>862</v>
      </c>
      <c r="M11" s="310" t="s">
        <v>863</v>
      </c>
      <c r="N11" s="310" t="s">
        <v>864</v>
      </c>
      <c r="O11" s="304" t="s">
        <v>865</v>
      </c>
      <c r="P11" s="310" t="s">
        <v>866</v>
      </c>
      <c r="Q11" s="310" t="s">
        <v>867</v>
      </c>
      <c r="R11" s="225" t="s">
        <v>868</v>
      </c>
      <c r="S11" s="310" t="s">
        <v>869</v>
      </c>
      <c r="T11" s="310" t="s">
        <v>870</v>
      </c>
      <c r="U11" s="70"/>
      <c r="V11" s="68" t="s">
        <v>871</v>
      </c>
      <c r="W11" s="68" t="s">
        <v>872</v>
      </c>
      <c r="X11" s="68" t="s">
        <v>873</v>
      </c>
      <c r="Y11" s="68" t="s">
        <v>874</v>
      </c>
      <c r="Z11" s="68" t="s">
        <v>875</v>
      </c>
      <c r="AA11" s="68" t="s">
        <v>876</v>
      </c>
      <c r="AB11" s="68" t="s">
        <v>877</v>
      </c>
      <c r="AC11" s="68" t="s">
        <v>878</v>
      </c>
      <c r="AD11" s="68" t="s">
        <v>879</v>
      </c>
    </row>
    <row r="12" spans="1:30" x14ac:dyDescent="0.25">
      <c r="A12" s="55"/>
      <c r="B12" s="10"/>
      <c r="C12" s="10" t="s">
        <v>62</v>
      </c>
      <c r="D12" s="10"/>
      <c r="E12" s="10" t="s">
        <v>63</v>
      </c>
      <c r="F12" s="179">
        <v>149</v>
      </c>
      <c r="G12" s="311">
        <v>1044.7983892617499</v>
      </c>
      <c r="H12" s="311">
        <v>155674.96</v>
      </c>
      <c r="I12" s="311">
        <v>1044.7983892617499</v>
      </c>
      <c r="J12" s="430">
        <v>10.8724832214765</v>
      </c>
      <c r="K12" s="178"/>
      <c r="L12" s="179">
        <v>56</v>
      </c>
      <c r="M12" s="311">
        <v>62217.13</v>
      </c>
      <c r="N12" s="311">
        <v>1111.0201785714301</v>
      </c>
      <c r="O12" s="214"/>
      <c r="P12" s="311"/>
      <c r="Q12" s="311"/>
      <c r="R12" s="179">
        <v>149</v>
      </c>
      <c r="S12" s="311">
        <v>155674.96</v>
      </c>
      <c r="T12" s="311">
        <v>1044.7983892617499</v>
      </c>
      <c r="V12" s="10"/>
      <c r="W12" s="10"/>
      <c r="X12" s="10"/>
      <c r="Y12" s="10"/>
      <c r="Z12" s="10"/>
      <c r="AA12" s="10"/>
      <c r="AB12" s="10"/>
      <c r="AC12" s="10"/>
      <c r="AD12" s="10"/>
    </row>
    <row r="13" spans="1:30" x14ac:dyDescent="0.25">
      <c r="A13" s="55"/>
      <c r="B13" s="10"/>
      <c r="C13" s="300" t="s">
        <v>62</v>
      </c>
      <c r="D13" s="301"/>
      <c r="E13" s="301" t="s">
        <v>65</v>
      </c>
      <c r="F13" s="302">
        <v>12</v>
      </c>
      <c r="G13" s="319">
        <v>798.77416666666704</v>
      </c>
      <c r="H13" s="319">
        <v>9585.2900000000009</v>
      </c>
      <c r="I13" s="319">
        <v>798.77416666666704</v>
      </c>
      <c r="J13" s="431">
        <v>8.4166666666666696</v>
      </c>
      <c r="K13" s="301"/>
      <c r="L13" s="302">
        <v>6</v>
      </c>
      <c r="M13" s="319">
        <v>6528.84</v>
      </c>
      <c r="N13" s="319">
        <v>1088.1400000000001</v>
      </c>
      <c r="O13" s="305">
        <v>2</v>
      </c>
      <c r="P13" s="319">
        <v>613.64</v>
      </c>
      <c r="Q13" s="319">
        <v>306.82</v>
      </c>
      <c r="R13" s="302">
        <v>10</v>
      </c>
      <c r="S13" s="319">
        <v>8971.65</v>
      </c>
      <c r="T13" s="312">
        <v>897.16499999999996</v>
      </c>
      <c r="V13" s="10"/>
      <c r="W13" s="10"/>
      <c r="X13" s="10"/>
      <c r="Y13" s="10"/>
      <c r="Z13" s="10"/>
      <c r="AA13" s="10"/>
      <c r="AB13" s="10"/>
      <c r="AC13" s="10"/>
      <c r="AD13" s="10"/>
    </row>
    <row r="14" spans="1:30" x14ac:dyDescent="0.25">
      <c r="A14" s="55"/>
      <c r="B14" s="10"/>
      <c r="C14" s="10" t="s">
        <v>66</v>
      </c>
      <c r="D14" s="10"/>
      <c r="E14" s="10" t="s">
        <v>63</v>
      </c>
      <c r="F14" s="179">
        <v>27</v>
      </c>
      <c r="G14" s="311">
        <v>776.13148148148196</v>
      </c>
      <c r="H14" s="311">
        <v>20955.55</v>
      </c>
      <c r="I14" s="311">
        <v>776.13148148148196</v>
      </c>
      <c r="J14" s="430">
        <v>11.296296296296299</v>
      </c>
      <c r="K14" s="178"/>
      <c r="L14" s="179">
        <v>15</v>
      </c>
      <c r="M14" s="311">
        <v>10897.41</v>
      </c>
      <c r="N14" s="311">
        <v>726.49400000000003</v>
      </c>
      <c r="O14" s="214"/>
      <c r="P14" s="311"/>
      <c r="Q14" s="311"/>
      <c r="R14" s="179">
        <v>27</v>
      </c>
      <c r="S14" s="311">
        <v>20955.55</v>
      </c>
      <c r="T14" s="311">
        <v>776.13148148148196</v>
      </c>
      <c r="V14" s="10"/>
      <c r="W14" s="10"/>
      <c r="X14" s="10"/>
      <c r="Y14" s="10"/>
      <c r="Z14" s="10"/>
      <c r="AA14" s="10"/>
      <c r="AB14" s="10"/>
      <c r="AC14" s="10"/>
      <c r="AD14" s="10"/>
    </row>
    <row r="15" spans="1:30" x14ac:dyDescent="0.25">
      <c r="A15" s="55"/>
      <c r="B15" s="10"/>
      <c r="C15" s="10" t="s">
        <v>67</v>
      </c>
      <c r="D15" s="10"/>
      <c r="E15" s="10" t="s">
        <v>68</v>
      </c>
      <c r="F15" s="179">
        <v>18</v>
      </c>
      <c r="G15" s="311">
        <v>1743.9538888888901</v>
      </c>
      <c r="H15" s="311">
        <v>31391.17</v>
      </c>
      <c r="I15" s="311">
        <v>1743.9538888888901</v>
      </c>
      <c r="J15" s="430">
        <v>11.0555555555556</v>
      </c>
      <c r="K15" s="178"/>
      <c r="L15" s="179">
        <v>9</v>
      </c>
      <c r="M15" s="311">
        <v>25813.5</v>
      </c>
      <c r="N15" s="311">
        <v>2868.1666666666702</v>
      </c>
      <c r="O15" s="214">
        <v>1</v>
      </c>
      <c r="P15" s="311">
        <v>434.51</v>
      </c>
      <c r="Q15" s="311">
        <v>434.51</v>
      </c>
      <c r="R15" s="179">
        <v>17</v>
      </c>
      <c r="S15" s="311">
        <v>30956.66</v>
      </c>
      <c r="T15" s="311">
        <v>1820.98</v>
      </c>
      <c r="V15" s="10"/>
      <c r="W15" s="10"/>
      <c r="X15" s="10"/>
      <c r="Y15" s="10"/>
      <c r="Z15" s="10"/>
      <c r="AA15" s="10"/>
      <c r="AB15" s="10"/>
      <c r="AC15" s="10"/>
      <c r="AD15" s="10"/>
    </row>
    <row r="16" spans="1:30" x14ac:dyDescent="0.25">
      <c r="A16" s="55"/>
      <c r="B16" s="10"/>
      <c r="C16" s="10" t="s">
        <v>71</v>
      </c>
      <c r="D16" s="10"/>
      <c r="E16" s="10" t="s">
        <v>72</v>
      </c>
      <c r="F16" s="179">
        <v>26</v>
      </c>
      <c r="G16" s="311">
        <v>988.29692307692301</v>
      </c>
      <c r="H16" s="311">
        <v>25695.72</v>
      </c>
      <c r="I16" s="311">
        <v>988.29692307692301</v>
      </c>
      <c r="J16" s="430">
        <v>11.461538461538501</v>
      </c>
      <c r="K16" s="178"/>
      <c r="L16" s="179">
        <v>9</v>
      </c>
      <c r="M16" s="311">
        <v>7923.67</v>
      </c>
      <c r="N16" s="311">
        <v>880.40777777777805</v>
      </c>
      <c r="O16" s="214"/>
      <c r="P16" s="311"/>
      <c r="Q16" s="311"/>
      <c r="R16" s="179">
        <v>26</v>
      </c>
      <c r="S16" s="311">
        <v>25695.72</v>
      </c>
      <c r="T16" s="311">
        <v>988.29692307692301</v>
      </c>
      <c r="V16" s="10"/>
      <c r="W16" s="10"/>
      <c r="X16" s="10"/>
      <c r="Y16" s="10"/>
      <c r="Z16" s="10"/>
      <c r="AA16" s="10"/>
      <c r="AB16" s="10"/>
      <c r="AC16" s="10"/>
      <c r="AD16" s="10"/>
    </row>
    <row r="17" spans="1:30" x14ac:dyDescent="0.25">
      <c r="A17" s="55"/>
      <c r="B17" s="10"/>
      <c r="C17" s="10" t="s">
        <v>74</v>
      </c>
      <c r="D17" s="10"/>
      <c r="E17" s="10" t="s">
        <v>75</v>
      </c>
      <c r="F17" s="179">
        <v>1</v>
      </c>
      <c r="G17" s="311">
        <v>359.02</v>
      </c>
      <c r="H17" s="311">
        <v>359.02</v>
      </c>
      <c r="I17" s="311">
        <v>359.02</v>
      </c>
      <c r="J17" s="430">
        <v>7</v>
      </c>
      <c r="K17" s="178"/>
      <c r="L17" s="179"/>
      <c r="M17" s="311"/>
      <c r="N17" s="311"/>
      <c r="O17" s="214"/>
      <c r="P17" s="311"/>
      <c r="Q17" s="311"/>
      <c r="R17" s="179">
        <v>1</v>
      </c>
      <c r="S17" s="311">
        <v>359.02</v>
      </c>
      <c r="T17" s="311">
        <v>359.02</v>
      </c>
      <c r="V17" s="10"/>
      <c r="W17" s="10"/>
      <c r="X17" s="10"/>
      <c r="Y17" s="10"/>
      <c r="Z17" s="10"/>
      <c r="AA17" s="10"/>
      <c r="AB17" s="10"/>
      <c r="AC17" s="10"/>
      <c r="AD17" s="10"/>
    </row>
    <row r="18" spans="1:30" x14ac:dyDescent="0.25">
      <c r="A18" s="55"/>
      <c r="B18" s="10"/>
      <c r="C18" s="10" t="s">
        <v>78</v>
      </c>
      <c r="D18" s="10"/>
      <c r="E18" s="10" t="s">
        <v>79</v>
      </c>
      <c r="F18" s="179">
        <v>4</v>
      </c>
      <c r="G18" s="311">
        <v>2323.8474999999999</v>
      </c>
      <c r="H18" s="311">
        <v>9295.39</v>
      </c>
      <c r="I18" s="311">
        <v>2323.8474999999999</v>
      </c>
      <c r="J18" s="430">
        <v>14.25</v>
      </c>
      <c r="K18" s="178"/>
      <c r="L18" s="179"/>
      <c r="M18" s="311"/>
      <c r="N18" s="311"/>
      <c r="O18" s="214"/>
      <c r="P18" s="311"/>
      <c r="Q18" s="311"/>
      <c r="R18" s="179">
        <v>4</v>
      </c>
      <c r="S18" s="311">
        <v>9295.39</v>
      </c>
      <c r="T18" s="311">
        <v>2323.8474999999999</v>
      </c>
      <c r="V18" s="10"/>
      <c r="W18" s="10"/>
      <c r="X18" s="10"/>
      <c r="Y18" s="10"/>
      <c r="Z18" s="10"/>
      <c r="AA18" s="10"/>
      <c r="AB18" s="10"/>
      <c r="AC18" s="10"/>
      <c r="AD18" s="10"/>
    </row>
    <row r="19" spans="1:30" x14ac:dyDescent="0.25">
      <c r="A19" s="55"/>
      <c r="B19" s="10"/>
      <c r="C19" s="10" t="s">
        <v>80</v>
      </c>
      <c r="D19" s="10"/>
      <c r="E19" s="10" t="s">
        <v>81</v>
      </c>
      <c r="F19" s="179">
        <v>189</v>
      </c>
      <c r="G19" s="311">
        <v>997.88111111111095</v>
      </c>
      <c r="H19" s="311">
        <v>188599.53</v>
      </c>
      <c r="I19" s="311">
        <v>997.88111111111095</v>
      </c>
      <c r="J19" s="430">
        <v>10.8465608465608</v>
      </c>
      <c r="K19" s="178"/>
      <c r="L19" s="179">
        <v>84</v>
      </c>
      <c r="M19" s="311">
        <v>106416.09</v>
      </c>
      <c r="N19" s="311">
        <v>1266.8582142857099</v>
      </c>
      <c r="O19" s="214">
        <v>3</v>
      </c>
      <c r="P19" s="311">
        <v>3820.55</v>
      </c>
      <c r="Q19" s="311">
        <v>1273.5166666666701</v>
      </c>
      <c r="R19" s="179">
        <v>186</v>
      </c>
      <c r="S19" s="311">
        <v>184778.98</v>
      </c>
      <c r="T19" s="311">
        <v>993.43537634408597</v>
      </c>
      <c r="V19" s="10"/>
      <c r="W19" s="10"/>
      <c r="X19" s="10"/>
      <c r="Y19" s="10"/>
      <c r="Z19" s="10"/>
      <c r="AA19" s="10"/>
      <c r="AB19" s="10"/>
      <c r="AC19" s="10"/>
      <c r="AD19" s="10"/>
    </row>
    <row r="20" spans="1:30" x14ac:dyDescent="0.25">
      <c r="A20" s="55"/>
      <c r="B20" s="10"/>
      <c r="C20" s="10" t="s">
        <v>82</v>
      </c>
      <c r="D20" s="10"/>
      <c r="E20" s="10" t="s">
        <v>83</v>
      </c>
      <c r="F20" s="179">
        <v>593</v>
      </c>
      <c r="G20" s="311">
        <v>1018.46274873524</v>
      </c>
      <c r="H20" s="311">
        <v>603948.41</v>
      </c>
      <c r="I20" s="311">
        <v>1018.46274873524</v>
      </c>
      <c r="J20" s="430">
        <v>11.306397306397299</v>
      </c>
      <c r="K20" s="178"/>
      <c r="L20" s="179">
        <v>251</v>
      </c>
      <c r="M20" s="311">
        <v>279642.96999999997</v>
      </c>
      <c r="N20" s="311">
        <v>1107.9749402390401</v>
      </c>
      <c r="O20" s="214">
        <v>8</v>
      </c>
      <c r="P20" s="311">
        <v>5603.69</v>
      </c>
      <c r="Q20" s="311">
        <v>700.46124999999995</v>
      </c>
      <c r="R20" s="179">
        <v>585</v>
      </c>
      <c r="S20" s="311">
        <v>598344.72</v>
      </c>
      <c r="T20" s="311">
        <v>1022.81148717949</v>
      </c>
      <c r="V20" s="10"/>
      <c r="W20" s="10"/>
      <c r="X20" s="10"/>
      <c r="Y20" s="10"/>
      <c r="Z20" s="10"/>
      <c r="AA20" s="10"/>
      <c r="AB20" s="10"/>
      <c r="AC20" s="10"/>
      <c r="AD20" s="10"/>
    </row>
    <row r="21" spans="1:30" x14ac:dyDescent="0.25">
      <c r="A21" s="55"/>
      <c r="B21" s="10"/>
      <c r="C21" s="10" t="s">
        <v>89</v>
      </c>
      <c r="D21" s="10"/>
      <c r="E21" s="10" t="s">
        <v>90</v>
      </c>
      <c r="F21" s="179">
        <v>3</v>
      </c>
      <c r="G21" s="311">
        <v>713.05666666666696</v>
      </c>
      <c r="H21" s="311">
        <v>2139.17</v>
      </c>
      <c r="I21" s="311">
        <v>713.05666666666696</v>
      </c>
      <c r="J21" s="430">
        <v>14.6666666666667</v>
      </c>
      <c r="K21" s="178"/>
      <c r="L21" s="179">
        <v>2</v>
      </c>
      <c r="M21" s="311">
        <v>1673.14</v>
      </c>
      <c r="N21" s="311">
        <v>836.57</v>
      </c>
      <c r="O21" s="214"/>
      <c r="P21" s="311"/>
      <c r="Q21" s="311"/>
      <c r="R21" s="179">
        <v>3</v>
      </c>
      <c r="S21" s="311">
        <v>2139.17</v>
      </c>
      <c r="T21" s="311">
        <v>713.05666666666696</v>
      </c>
      <c r="V21" s="10"/>
      <c r="W21" s="10"/>
      <c r="X21" s="10"/>
      <c r="Y21" s="10"/>
      <c r="Z21" s="10"/>
      <c r="AA21" s="10"/>
      <c r="AB21" s="10"/>
      <c r="AC21" s="10"/>
      <c r="AD21" s="10"/>
    </row>
    <row r="22" spans="1:30" x14ac:dyDescent="0.25">
      <c r="A22" s="55"/>
      <c r="B22" s="10"/>
      <c r="C22" s="10" t="s">
        <v>91</v>
      </c>
      <c r="D22" s="10"/>
      <c r="E22" s="10" t="s">
        <v>92</v>
      </c>
      <c r="F22" s="179">
        <v>4</v>
      </c>
      <c r="G22" s="311">
        <v>1268.4024999999999</v>
      </c>
      <c r="H22" s="311">
        <v>5073.6099999999997</v>
      </c>
      <c r="I22" s="311">
        <v>1268.4024999999999</v>
      </c>
      <c r="J22" s="430">
        <v>10.5</v>
      </c>
      <c r="K22" s="178"/>
      <c r="L22" s="179">
        <v>1</v>
      </c>
      <c r="M22" s="311">
        <v>771.01</v>
      </c>
      <c r="N22" s="311">
        <v>771.01</v>
      </c>
      <c r="O22" s="214"/>
      <c r="P22" s="311"/>
      <c r="Q22" s="311"/>
      <c r="R22" s="179">
        <v>4</v>
      </c>
      <c r="S22" s="311">
        <v>5073.6099999999997</v>
      </c>
      <c r="T22" s="311">
        <v>1268.4024999999999</v>
      </c>
      <c r="V22" s="10"/>
      <c r="W22" s="10"/>
      <c r="X22" s="10"/>
      <c r="Y22" s="10"/>
      <c r="Z22" s="10"/>
      <c r="AA22" s="10"/>
      <c r="AB22" s="10"/>
      <c r="AC22" s="10"/>
      <c r="AD22" s="10"/>
    </row>
    <row r="23" spans="1:30" x14ac:dyDescent="0.25">
      <c r="A23" s="55"/>
      <c r="B23" s="10"/>
      <c r="C23" s="10" t="s">
        <v>94</v>
      </c>
      <c r="D23" s="10"/>
      <c r="E23" s="10" t="s">
        <v>96</v>
      </c>
      <c r="F23" s="179">
        <v>3</v>
      </c>
      <c r="G23" s="311">
        <v>726.63333333333298</v>
      </c>
      <c r="H23" s="311">
        <v>2179.9</v>
      </c>
      <c r="I23" s="311">
        <v>726.63333333333298</v>
      </c>
      <c r="J23" s="430">
        <v>8.3333333333333304</v>
      </c>
      <c r="K23" s="178"/>
      <c r="L23" s="179">
        <v>1</v>
      </c>
      <c r="M23" s="311">
        <v>1664.37</v>
      </c>
      <c r="N23" s="311">
        <v>1664.37</v>
      </c>
      <c r="O23" s="214"/>
      <c r="P23" s="311"/>
      <c r="Q23" s="311"/>
      <c r="R23" s="179">
        <v>3</v>
      </c>
      <c r="S23" s="311">
        <v>2179.9</v>
      </c>
      <c r="T23" s="311">
        <v>726.63333333333298</v>
      </c>
      <c r="V23" s="10"/>
      <c r="W23" s="10"/>
      <c r="X23" s="10"/>
      <c r="Y23" s="10"/>
      <c r="Z23" s="10"/>
      <c r="AA23" s="10"/>
      <c r="AB23" s="10"/>
      <c r="AC23" s="10"/>
      <c r="AD23" s="10"/>
    </row>
    <row r="24" spans="1:30" x14ac:dyDescent="0.25">
      <c r="A24" s="55"/>
      <c r="B24" s="10"/>
      <c r="C24" s="10" t="s">
        <v>99</v>
      </c>
      <c r="D24" s="10"/>
      <c r="E24" s="10" t="s">
        <v>77</v>
      </c>
      <c r="F24" s="179">
        <v>148</v>
      </c>
      <c r="G24" s="311">
        <v>990.26060810810804</v>
      </c>
      <c r="H24" s="311">
        <v>146558.57</v>
      </c>
      <c r="I24" s="311">
        <v>990.26060810810804</v>
      </c>
      <c r="J24" s="430">
        <v>11.554054054054101</v>
      </c>
      <c r="K24" s="178"/>
      <c r="L24" s="179">
        <v>84</v>
      </c>
      <c r="M24" s="311">
        <v>93028.59</v>
      </c>
      <c r="N24" s="311">
        <v>1107.4832142857099</v>
      </c>
      <c r="O24" s="214">
        <v>3</v>
      </c>
      <c r="P24" s="311">
        <v>3346.36</v>
      </c>
      <c r="Q24" s="311">
        <v>1115.45333333333</v>
      </c>
      <c r="R24" s="179">
        <v>145</v>
      </c>
      <c r="S24" s="311">
        <v>143212.21</v>
      </c>
      <c r="T24" s="311">
        <v>987.67041379310297</v>
      </c>
      <c r="V24" s="10"/>
      <c r="W24" s="10"/>
      <c r="X24" s="10"/>
      <c r="Y24" s="10"/>
      <c r="Z24" s="10"/>
      <c r="AA24" s="10"/>
      <c r="AB24" s="10"/>
      <c r="AC24" s="10"/>
      <c r="AD24" s="10"/>
    </row>
    <row r="25" spans="1:30" x14ac:dyDescent="0.25">
      <c r="A25" s="55"/>
      <c r="B25" s="10"/>
      <c r="C25" s="10" t="s">
        <v>101</v>
      </c>
      <c r="D25" s="10"/>
      <c r="E25" s="10" t="s">
        <v>102</v>
      </c>
      <c r="F25" s="179">
        <v>66</v>
      </c>
      <c r="G25" s="311">
        <v>824.50181818181795</v>
      </c>
      <c r="H25" s="311">
        <v>54417.120000000003</v>
      </c>
      <c r="I25" s="311">
        <v>824.50181818181795</v>
      </c>
      <c r="J25" s="430">
        <v>10.696969696969701</v>
      </c>
      <c r="K25" s="178"/>
      <c r="L25" s="179">
        <v>31</v>
      </c>
      <c r="M25" s="311">
        <v>32782.33</v>
      </c>
      <c r="N25" s="311">
        <v>1057.49451612903</v>
      </c>
      <c r="O25" s="214">
        <v>1</v>
      </c>
      <c r="P25" s="311">
        <v>577.4</v>
      </c>
      <c r="Q25" s="311">
        <v>577.4</v>
      </c>
      <c r="R25" s="179">
        <v>65</v>
      </c>
      <c r="S25" s="311">
        <v>53839.72</v>
      </c>
      <c r="T25" s="311">
        <v>828.30338461538497</v>
      </c>
      <c r="V25" s="10"/>
      <c r="W25" s="10"/>
      <c r="X25" s="10"/>
      <c r="Y25" s="10"/>
      <c r="Z25" s="10"/>
      <c r="AA25" s="10"/>
      <c r="AB25" s="10"/>
      <c r="AC25" s="10"/>
      <c r="AD25" s="10"/>
    </row>
    <row r="26" spans="1:30" x14ac:dyDescent="0.25">
      <c r="A26" s="55"/>
      <c r="B26" s="10"/>
      <c r="C26" s="10" t="s">
        <v>101</v>
      </c>
      <c r="D26" s="10"/>
      <c r="E26" s="10" t="s">
        <v>104</v>
      </c>
      <c r="F26" s="179">
        <v>1</v>
      </c>
      <c r="G26" s="311">
        <v>1386.17</v>
      </c>
      <c r="H26" s="311">
        <v>1386.17</v>
      </c>
      <c r="I26" s="311">
        <v>1386.17</v>
      </c>
      <c r="J26" s="430">
        <v>7</v>
      </c>
      <c r="K26" s="178"/>
      <c r="L26" s="179">
        <v>1</v>
      </c>
      <c r="M26" s="311">
        <v>1386.17</v>
      </c>
      <c r="N26" s="311">
        <v>1386.17</v>
      </c>
      <c r="O26" s="214"/>
      <c r="P26" s="311"/>
      <c r="Q26" s="311"/>
      <c r="R26" s="179">
        <v>1</v>
      </c>
      <c r="S26" s="311">
        <v>1386.17</v>
      </c>
      <c r="T26" s="311">
        <v>1386.17</v>
      </c>
      <c r="V26" s="10"/>
      <c r="W26" s="10"/>
      <c r="X26" s="10"/>
      <c r="Y26" s="10"/>
      <c r="Z26" s="10"/>
      <c r="AA26" s="10"/>
      <c r="AB26" s="10"/>
      <c r="AC26" s="10"/>
      <c r="AD26" s="10"/>
    </row>
    <row r="27" spans="1:30" x14ac:dyDescent="0.25">
      <c r="A27" s="55"/>
      <c r="B27" s="10"/>
      <c r="C27" s="10" t="s">
        <v>644</v>
      </c>
      <c r="D27" s="10"/>
      <c r="E27" s="10" t="s">
        <v>103</v>
      </c>
      <c r="F27" s="179">
        <v>2</v>
      </c>
      <c r="G27" s="311">
        <v>408.82499999999999</v>
      </c>
      <c r="H27" s="311">
        <v>817.65</v>
      </c>
      <c r="I27" s="311">
        <v>408.82499999999999</v>
      </c>
      <c r="J27" s="430">
        <v>12.5</v>
      </c>
      <c r="K27" s="178"/>
      <c r="L27" s="179">
        <v>1</v>
      </c>
      <c r="M27" s="311">
        <v>531.96</v>
      </c>
      <c r="N27" s="311">
        <v>531.96</v>
      </c>
      <c r="O27" s="214"/>
      <c r="P27" s="311"/>
      <c r="Q27" s="311"/>
      <c r="R27" s="179">
        <v>2</v>
      </c>
      <c r="S27" s="311">
        <v>817.65</v>
      </c>
      <c r="T27" s="311">
        <v>408.82499999999999</v>
      </c>
      <c r="V27" s="10"/>
      <c r="W27" s="10"/>
      <c r="X27" s="10"/>
      <c r="Y27" s="10"/>
      <c r="Z27" s="10"/>
      <c r="AA27" s="10"/>
      <c r="AB27" s="10"/>
      <c r="AC27" s="10"/>
      <c r="AD27" s="10"/>
    </row>
    <row r="28" spans="1:30" x14ac:dyDescent="0.25">
      <c r="A28" s="55"/>
      <c r="B28" s="10"/>
      <c r="C28" s="10" t="s">
        <v>106</v>
      </c>
      <c r="D28" s="10"/>
      <c r="E28" s="10" t="s">
        <v>107</v>
      </c>
      <c r="F28" s="179">
        <v>9</v>
      </c>
      <c r="G28" s="311">
        <v>1152.94333333333</v>
      </c>
      <c r="H28" s="311">
        <v>10376.49</v>
      </c>
      <c r="I28" s="311">
        <v>1152.94333333333</v>
      </c>
      <c r="J28" s="430">
        <v>11</v>
      </c>
      <c r="K28" s="178"/>
      <c r="L28" s="179">
        <v>2</v>
      </c>
      <c r="M28" s="311">
        <v>2142.6</v>
      </c>
      <c r="N28" s="311">
        <v>1071.3</v>
      </c>
      <c r="O28" s="214"/>
      <c r="P28" s="311"/>
      <c r="Q28" s="311"/>
      <c r="R28" s="179">
        <v>9</v>
      </c>
      <c r="S28" s="311">
        <v>10376.49</v>
      </c>
      <c r="T28" s="311">
        <v>1152.94333333333</v>
      </c>
      <c r="V28" s="10"/>
      <c r="W28" s="10"/>
      <c r="X28" s="10"/>
      <c r="Y28" s="10"/>
      <c r="Z28" s="10"/>
      <c r="AA28" s="10"/>
      <c r="AB28" s="10"/>
      <c r="AC28" s="10"/>
      <c r="AD28" s="10"/>
    </row>
    <row r="29" spans="1:30" x14ac:dyDescent="0.25">
      <c r="A29" s="55"/>
      <c r="B29" s="10"/>
      <c r="C29" s="10" t="s">
        <v>645</v>
      </c>
      <c r="D29" s="10"/>
      <c r="E29" s="10" t="s">
        <v>79</v>
      </c>
      <c r="F29" s="179">
        <v>1</v>
      </c>
      <c r="G29" s="311">
        <v>1548.47</v>
      </c>
      <c r="H29" s="311">
        <v>1548.47</v>
      </c>
      <c r="I29" s="311">
        <v>1548.47</v>
      </c>
      <c r="J29" s="430">
        <v>6</v>
      </c>
      <c r="K29" s="178"/>
      <c r="L29" s="179"/>
      <c r="M29" s="311"/>
      <c r="N29" s="311"/>
      <c r="O29" s="214"/>
      <c r="P29" s="311"/>
      <c r="Q29" s="311"/>
      <c r="R29" s="179">
        <v>1</v>
      </c>
      <c r="S29" s="311">
        <v>1548.47</v>
      </c>
      <c r="T29" s="311">
        <v>1548.47</v>
      </c>
      <c r="V29" s="10"/>
      <c r="W29" s="10"/>
      <c r="X29" s="10"/>
      <c r="Y29" s="10"/>
      <c r="Z29" s="10"/>
      <c r="AA29" s="10"/>
      <c r="AB29" s="10"/>
      <c r="AC29" s="10"/>
      <c r="AD29" s="10"/>
    </row>
    <row r="30" spans="1:30" x14ac:dyDescent="0.25">
      <c r="A30" s="55"/>
      <c r="B30" s="10"/>
      <c r="C30" s="10" t="s">
        <v>113</v>
      </c>
      <c r="D30" s="10"/>
      <c r="E30" s="10" t="s">
        <v>104</v>
      </c>
      <c r="F30" s="179">
        <v>14</v>
      </c>
      <c r="G30" s="311">
        <v>560.61500000000001</v>
      </c>
      <c r="H30" s="311">
        <v>7848.61</v>
      </c>
      <c r="I30" s="311">
        <v>560.61500000000001</v>
      </c>
      <c r="J30" s="430">
        <v>12</v>
      </c>
      <c r="K30" s="178"/>
      <c r="L30" s="179">
        <v>6</v>
      </c>
      <c r="M30" s="311">
        <v>5224.18</v>
      </c>
      <c r="N30" s="311">
        <v>870.69666666666706</v>
      </c>
      <c r="O30" s="214"/>
      <c r="P30" s="311"/>
      <c r="Q30" s="311"/>
      <c r="R30" s="179">
        <v>14</v>
      </c>
      <c r="S30" s="311">
        <v>7848.61</v>
      </c>
      <c r="T30" s="311">
        <v>560.61500000000001</v>
      </c>
      <c r="V30" s="10"/>
      <c r="W30" s="10"/>
      <c r="X30" s="10"/>
      <c r="Y30" s="10"/>
      <c r="Z30" s="10"/>
      <c r="AA30" s="10"/>
      <c r="AB30" s="10"/>
      <c r="AC30" s="10"/>
      <c r="AD30" s="10"/>
    </row>
    <row r="31" spans="1:30" x14ac:dyDescent="0.25">
      <c r="A31" s="55"/>
      <c r="B31" s="10"/>
      <c r="C31" s="10" t="s">
        <v>118</v>
      </c>
      <c r="D31" s="10"/>
      <c r="E31" s="10" t="s">
        <v>105</v>
      </c>
      <c r="F31" s="179">
        <v>27</v>
      </c>
      <c r="G31" s="311">
        <v>724.14444444444405</v>
      </c>
      <c r="H31" s="311">
        <v>19551.900000000001</v>
      </c>
      <c r="I31" s="311">
        <v>724.14444444444405</v>
      </c>
      <c r="J31" s="430">
        <v>11.407407407407399</v>
      </c>
      <c r="K31" s="178"/>
      <c r="L31" s="179">
        <v>9</v>
      </c>
      <c r="M31" s="311">
        <v>6915.76</v>
      </c>
      <c r="N31" s="311">
        <v>768.41777777777804</v>
      </c>
      <c r="O31" s="214"/>
      <c r="P31" s="311"/>
      <c r="Q31" s="311"/>
      <c r="R31" s="179">
        <v>27</v>
      </c>
      <c r="S31" s="311">
        <v>19551.900000000001</v>
      </c>
      <c r="T31" s="311">
        <v>724.14444444444405</v>
      </c>
      <c r="V31" s="10"/>
      <c r="W31" s="10"/>
      <c r="X31" s="10"/>
      <c r="Y31" s="10"/>
      <c r="Z31" s="10"/>
      <c r="AA31" s="10"/>
      <c r="AB31" s="10"/>
      <c r="AC31" s="10"/>
      <c r="AD31" s="10"/>
    </row>
    <row r="32" spans="1:30" x14ac:dyDescent="0.25">
      <c r="A32" s="55"/>
      <c r="B32" s="10"/>
      <c r="C32" s="10" t="s">
        <v>119</v>
      </c>
      <c r="D32" s="10"/>
      <c r="E32" s="10" t="s">
        <v>120</v>
      </c>
      <c r="F32" s="179">
        <v>1</v>
      </c>
      <c r="G32" s="311">
        <v>355.33</v>
      </c>
      <c r="H32" s="311">
        <v>355.33</v>
      </c>
      <c r="I32" s="311">
        <v>355.33</v>
      </c>
      <c r="J32" s="430">
        <v>13</v>
      </c>
      <c r="K32" s="178"/>
      <c r="L32" s="179"/>
      <c r="M32" s="311"/>
      <c r="N32" s="311"/>
      <c r="O32" s="214"/>
      <c r="P32" s="311"/>
      <c r="Q32" s="311"/>
      <c r="R32" s="179">
        <v>1</v>
      </c>
      <c r="S32" s="311">
        <v>355.33</v>
      </c>
      <c r="T32" s="311">
        <v>355.33</v>
      </c>
      <c r="V32" s="10"/>
      <c r="W32" s="10"/>
      <c r="X32" s="10"/>
      <c r="Y32" s="10"/>
      <c r="Z32" s="10"/>
      <c r="AA32" s="10"/>
      <c r="AB32" s="10"/>
      <c r="AC32" s="10"/>
      <c r="AD32" s="10"/>
    </row>
    <row r="33" spans="1:30" x14ac:dyDescent="0.25">
      <c r="A33" s="55"/>
      <c r="B33" s="10"/>
      <c r="C33" s="10" t="s">
        <v>123</v>
      </c>
      <c r="D33" s="10"/>
      <c r="E33" s="10" t="s">
        <v>124</v>
      </c>
      <c r="F33" s="179">
        <v>4</v>
      </c>
      <c r="G33" s="311">
        <v>826.01250000000005</v>
      </c>
      <c r="H33" s="311">
        <v>3304.05</v>
      </c>
      <c r="I33" s="311">
        <v>826.01250000000005</v>
      </c>
      <c r="J33" s="430">
        <v>9.75</v>
      </c>
      <c r="K33" s="178"/>
      <c r="L33" s="179">
        <v>2</v>
      </c>
      <c r="M33" s="311">
        <v>2055.35</v>
      </c>
      <c r="N33" s="311">
        <v>1027.675</v>
      </c>
      <c r="O33" s="214"/>
      <c r="P33" s="311"/>
      <c r="Q33" s="311"/>
      <c r="R33" s="179">
        <v>4</v>
      </c>
      <c r="S33" s="311">
        <v>3304.05</v>
      </c>
      <c r="T33" s="311">
        <v>826.01250000000005</v>
      </c>
      <c r="V33" s="10"/>
      <c r="W33" s="10"/>
      <c r="X33" s="10"/>
      <c r="Y33" s="10"/>
      <c r="Z33" s="10"/>
      <c r="AA33" s="10"/>
      <c r="AB33" s="10"/>
      <c r="AC33" s="10"/>
      <c r="AD33" s="10"/>
    </row>
    <row r="34" spans="1:30" x14ac:dyDescent="0.25">
      <c r="A34" s="55"/>
      <c r="B34" s="10"/>
      <c r="C34" s="10" t="s">
        <v>125</v>
      </c>
      <c r="D34" s="10"/>
      <c r="E34" s="10" t="s">
        <v>120</v>
      </c>
      <c r="F34" s="179">
        <v>10</v>
      </c>
      <c r="G34" s="311">
        <v>907.16200000000003</v>
      </c>
      <c r="H34" s="311">
        <v>9071.6200000000008</v>
      </c>
      <c r="I34" s="311">
        <v>907.16200000000003</v>
      </c>
      <c r="J34" s="430">
        <v>10.7</v>
      </c>
      <c r="K34" s="178"/>
      <c r="L34" s="179">
        <v>3</v>
      </c>
      <c r="M34" s="311">
        <v>3019.7</v>
      </c>
      <c r="N34" s="311">
        <v>1006.56666666667</v>
      </c>
      <c r="O34" s="214">
        <v>1</v>
      </c>
      <c r="P34" s="311">
        <v>771.22</v>
      </c>
      <c r="Q34" s="311">
        <v>771.22</v>
      </c>
      <c r="R34" s="179">
        <v>9</v>
      </c>
      <c r="S34" s="311">
        <v>8300.4</v>
      </c>
      <c r="T34" s="311">
        <v>922.26666666666699</v>
      </c>
      <c r="V34" s="10"/>
      <c r="W34" s="10"/>
      <c r="X34" s="10"/>
      <c r="Y34" s="10"/>
      <c r="Z34" s="10"/>
      <c r="AA34" s="10"/>
      <c r="AB34" s="10"/>
      <c r="AC34" s="10"/>
      <c r="AD34" s="10"/>
    </row>
    <row r="35" spans="1:30" x14ac:dyDescent="0.25">
      <c r="A35" s="55"/>
      <c r="B35" s="10"/>
      <c r="C35" s="10" t="s">
        <v>126</v>
      </c>
      <c r="D35" s="10"/>
      <c r="E35" s="10" t="s">
        <v>127</v>
      </c>
      <c r="F35" s="179">
        <v>15</v>
      </c>
      <c r="G35" s="311">
        <v>1042.502</v>
      </c>
      <c r="H35" s="311">
        <v>15637.53</v>
      </c>
      <c r="I35" s="311">
        <v>1042.502</v>
      </c>
      <c r="J35" s="430">
        <v>9.93333333333333</v>
      </c>
      <c r="K35" s="178"/>
      <c r="L35" s="179">
        <v>9</v>
      </c>
      <c r="M35" s="311">
        <v>10814.58</v>
      </c>
      <c r="N35" s="311">
        <v>1201.6199999999999</v>
      </c>
      <c r="O35" s="214"/>
      <c r="P35" s="311"/>
      <c r="Q35" s="311"/>
      <c r="R35" s="179">
        <v>15</v>
      </c>
      <c r="S35" s="311">
        <v>15637.53</v>
      </c>
      <c r="T35" s="311">
        <v>1042.502</v>
      </c>
      <c r="V35" s="10"/>
      <c r="W35" s="10"/>
      <c r="X35" s="10"/>
      <c r="Y35" s="10"/>
      <c r="Z35" s="10"/>
      <c r="AA35" s="10"/>
      <c r="AB35" s="10"/>
      <c r="AC35" s="10"/>
      <c r="AD35" s="10"/>
    </row>
    <row r="36" spans="1:30" x14ac:dyDescent="0.25">
      <c r="A36" s="55"/>
      <c r="B36" s="10"/>
      <c r="C36" s="10" t="s">
        <v>128</v>
      </c>
      <c r="D36" s="10"/>
      <c r="E36" s="10" t="s">
        <v>68</v>
      </c>
      <c r="F36" s="179">
        <v>166</v>
      </c>
      <c r="G36" s="311">
        <v>837.19578313252998</v>
      </c>
      <c r="H36" s="311">
        <v>138974.5</v>
      </c>
      <c r="I36" s="311">
        <v>837.19578313252998</v>
      </c>
      <c r="J36" s="430">
        <v>10.451807228915699</v>
      </c>
      <c r="K36" s="178"/>
      <c r="L36" s="179">
        <v>77</v>
      </c>
      <c r="M36" s="311">
        <v>71472.75</v>
      </c>
      <c r="N36" s="311">
        <v>928.21753246753303</v>
      </c>
      <c r="O36" s="214">
        <v>4</v>
      </c>
      <c r="P36" s="311">
        <v>2642.83</v>
      </c>
      <c r="Q36" s="311">
        <v>660.70749999999998</v>
      </c>
      <c r="R36" s="179">
        <v>162</v>
      </c>
      <c r="S36" s="311">
        <v>136331.67000000001</v>
      </c>
      <c r="T36" s="311">
        <v>841.55351851851901</v>
      </c>
      <c r="V36" s="10"/>
      <c r="W36" s="10"/>
      <c r="X36" s="10"/>
      <c r="Y36" s="10"/>
      <c r="Z36" s="10"/>
      <c r="AA36" s="10"/>
      <c r="AB36" s="10"/>
      <c r="AC36" s="10"/>
      <c r="AD36" s="10"/>
    </row>
    <row r="37" spans="1:30" x14ac:dyDescent="0.25">
      <c r="A37" s="55"/>
      <c r="B37" s="10"/>
      <c r="C37" s="10" t="s">
        <v>647</v>
      </c>
      <c r="D37" s="10"/>
      <c r="E37" s="10" t="s">
        <v>131</v>
      </c>
      <c r="F37" s="179">
        <v>1</v>
      </c>
      <c r="G37" s="311">
        <v>757.52</v>
      </c>
      <c r="H37" s="311">
        <v>757.52</v>
      </c>
      <c r="I37" s="311">
        <v>757.52</v>
      </c>
      <c r="J37" s="430">
        <v>6</v>
      </c>
      <c r="K37" s="178"/>
      <c r="L37" s="179">
        <v>1</v>
      </c>
      <c r="M37" s="311">
        <v>757.52</v>
      </c>
      <c r="N37" s="311">
        <v>757.52</v>
      </c>
      <c r="O37" s="214"/>
      <c r="P37" s="311"/>
      <c r="Q37" s="311"/>
      <c r="R37" s="179">
        <v>1</v>
      </c>
      <c r="S37" s="311">
        <v>757.52</v>
      </c>
      <c r="T37" s="311">
        <v>757.52</v>
      </c>
      <c r="V37" s="10"/>
      <c r="W37" s="10"/>
      <c r="X37" s="10"/>
      <c r="Y37" s="10"/>
      <c r="Z37" s="10"/>
      <c r="AA37" s="10"/>
      <c r="AB37" s="10"/>
      <c r="AC37" s="10"/>
      <c r="AD37" s="10"/>
    </row>
    <row r="38" spans="1:30" x14ac:dyDescent="0.25">
      <c r="A38" s="55"/>
      <c r="B38" s="10"/>
      <c r="C38" s="10" t="s">
        <v>130</v>
      </c>
      <c r="D38" s="10"/>
      <c r="E38" s="10" t="s">
        <v>107</v>
      </c>
      <c r="F38" s="179">
        <v>1</v>
      </c>
      <c r="G38" s="311">
        <v>1456.22</v>
      </c>
      <c r="H38" s="311">
        <v>1456.22</v>
      </c>
      <c r="I38" s="311">
        <v>1456.22</v>
      </c>
      <c r="J38" s="430">
        <v>13</v>
      </c>
      <c r="K38" s="178"/>
      <c r="L38" s="179">
        <v>1</v>
      </c>
      <c r="M38" s="311">
        <v>1456.22</v>
      </c>
      <c r="N38" s="311">
        <v>1456.22</v>
      </c>
      <c r="O38" s="214"/>
      <c r="P38" s="311"/>
      <c r="Q38" s="311"/>
      <c r="R38" s="179">
        <v>1</v>
      </c>
      <c r="S38" s="311">
        <v>1456.22</v>
      </c>
      <c r="T38" s="311">
        <v>1456.22</v>
      </c>
      <c r="V38" s="10"/>
      <c r="W38" s="10"/>
      <c r="X38" s="10"/>
      <c r="Y38" s="10"/>
      <c r="Z38" s="10"/>
      <c r="AA38" s="10"/>
      <c r="AB38" s="10"/>
      <c r="AC38" s="10"/>
      <c r="AD38" s="10"/>
    </row>
    <row r="39" spans="1:30" x14ac:dyDescent="0.25">
      <c r="A39" s="55"/>
      <c r="B39" s="10"/>
      <c r="C39" s="10" t="s">
        <v>135</v>
      </c>
      <c r="D39" s="10"/>
      <c r="E39" s="10" t="s">
        <v>131</v>
      </c>
      <c r="F39" s="179">
        <v>127</v>
      </c>
      <c r="G39" s="311">
        <v>837.856062992126</v>
      </c>
      <c r="H39" s="311">
        <v>106407.72</v>
      </c>
      <c r="I39" s="311">
        <v>837.856062992126</v>
      </c>
      <c r="J39" s="430">
        <v>10.606299212598399</v>
      </c>
      <c r="K39" s="178"/>
      <c r="L39" s="179">
        <v>74</v>
      </c>
      <c r="M39" s="311">
        <v>67330.59</v>
      </c>
      <c r="N39" s="311">
        <v>909.87283783783801</v>
      </c>
      <c r="O39" s="214">
        <v>6</v>
      </c>
      <c r="P39" s="311">
        <v>1913.87</v>
      </c>
      <c r="Q39" s="311">
        <v>318.97833333333301</v>
      </c>
      <c r="R39" s="179">
        <v>121</v>
      </c>
      <c r="S39" s="311">
        <v>104493.85</v>
      </c>
      <c r="T39" s="311">
        <v>863.58553719008296</v>
      </c>
      <c r="V39" s="10"/>
      <c r="W39" s="10"/>
      <c r="X39" s="10"/>
      <c r="Y39" s="10"/>
      <c r="Z39" s="10"/>
      <c r="AA39" s="10"/>
      <c r="AB39" s="10"/>
      <c r="AC39" s="10"/>
      <c r="AD39" s="10"/>
    </row>
    <row r="40" spans="1:30" x14ac:dyDescent="0.25">
      <c r="A40" s="55"/>
      <c r="B40" s="10"/>
      <c r="C40" s="10" t="s">
        <v>136</v>
      </c>
      <c r="D40" s="10"/>
      <c r="E40" s="10" t="s">
        <v>79</v>
      </c>
      <c r="F40" s="179">
        <v>17</v>
      </c>
      <c r="G40" s="311">
        <v>882.36058823529402</v>
      </c>
      <c r="H40" s="311">
        <v>15000.13</v>
      </c>
      <c r="I40" s="311">
        <v>882.36058823529402</v>
      </c>
      <c r="J40" s="430">
        <v>12.117647058823501</v>
      </c>
      <c r="K40" s="178"/>
      <c r="L40" s="179">
        <v>4</v>
      </c>
      <c r="M40" s="311">
        <v>4373.5600000000004</v>
      </c>
      <c r="N40" s="311">
        <v>1093.3900000000001</v>
      </c>
      <c r="O40" s="214"/>
      <c r="P40" s="311"/>
      <c r="Q40" s="311"/>
      <c r="R40" s="179">
        <v>17</v>
      </c>
      <c r="S40" s="311">
        <v>15000.13</v>
      </c>
      <c r="T40" s="311">
        <v>882.36058823529402</v>
      </c>
      <c r="V40" s="10"/>
      <c r="W40" s="10"/>
      <c r="X40" s="10"/>
      <c r="Y40" s="10"/>
      <c r="Z40" s="10"/>
      <c r="AA40" s="10"/>
      <c r="AB40" s="10"/>
      <c r="AC40" s="10"/>
      <c r="AD40" s="10"/>
    </row>
    <row r="41" spans="1:30" x14ac:dyDescent="0.25">
      <c r="A41" s="55"/>
      <c r="B41" s="10"/>
      <c r="C41" s="10" t="s">
        <v>138</v>
      </c>
      <c r="D41" s="10"/>
      <c r="E41" s="10" t="s">
        <v>79</v>
      </c>
      <c r="F41" s="179">
        <v>4</v>
      </c>
      <c r="G41" s="311">
        <v>439.97500000000002</v>
      </c>
      <c r="H41" s="311">
        <v>1759.9</v>
      </c>
      <c r="I41" s="311">
        <v>439.97500000000002</v>
      </c>
      <c r="J41" s="430">
        <v>10</v>
      </c>
      <c r="K41" s="178"/>
      <c r="L41" s="179"/>
      <c r="M41" s="311"/>
      <c r="N41" s="311"/>
      <c r="O41" s="214"/>
      <c r="P41" s="311"/>
      <c r="Q41" s="311"/>
      <c r="R41" s="179">
        <v>4</v>
      </c>
      <c r="S41" s="311">
        <v>1759.9</v>
      </c>
      <c r="T41" s="311">
        <v>439.97500000000002</v>
      </c>
      <c r="V41" s="10"/>
      <c r="W41" s="10"/>
      <c r="X41" s="10"/>
      <c r="Y41" s="10"/>
      <c r="Z41" s="10"/>
      <c r="AA41" s="10"/>
      <c r="AB41" s="10"/>
      <c r="AC41" s="10"/>
      <c r="AD41" s="10"/>
    </row>
    <row r="42" spans="1:30" x14ac:dyDescent="0.25">
      <c r="A42" s="55"/>
      <c r="B42" s="10"/>
      <c r="C42" s="10" t="s">
        <v>141</v>
      </c>
      <c r="D42" s="10"/>
      <c r="E42" s="10" t="s">
        <v>104</v>
      </c>
      <c r="F42" s="179">
        <v>2</v>
      </c>
      <c r="G42" s="311">
        <v>391.2</v>
      </c>
      <c r="H42" s="311">
        <v>782.4</v>
      </c>
      <c r="I42" s="311">
        <v>391.2</v>
      </c>
      <c r="J42" s="430">
        <v>9.5</v>
      </c>
      <c r="K42" s="178"/>
      <c r="L42" s="179">
        <v>1</v>
      </c>
      <c r="M42" s="311">
        <v>496.49</v>
      </c>
      <c r="N42" s="311">
        <v>496.49</v>
      </c>
      <c r="O42" s="214"/>
      <c r="P42" s="311"/>
      <c r="Q42" s="311"/>
      <c r="R42" s="179">
        <v>2</v>
      </c>
      <c r="S42" s="311">
        <v>782.4</v>
      </c>
      <c r="T42" s="311">
        <v>391.2</v>
      </c>
      <c r="V42" s="10"/>
      <c r="W42" s="10"/>
      <c r="X42" s="10"/>
      <c r="Y42" s="10"/>
      <c r="Z42" s="10"/>
      <c r="AA42" s="10"/>
      <c r="AB42" s="10"/>
      <c r="AC42" s="10"/>
      <c r="AD42" s="10"/>
    </row>
    <row r="43" spans="1:30" x14ac:dyDescent="0.25">
      <c r="A43" s="55"/>
      <c r="B43" s="10"/>
      <c r="C43" s="10" t="s">
        <v>142</v>
      </c>
      <c r="D43" s="10"/>
      <c r="E43" s="10" t="s">
        <v>143</v>
      </c>
      <c r="F43" s="179">
        <v>9</v>
      </c>
      <c r="G43" s="311">
        <v>817.77222222222201</v>
      </c>
      <c r="H43" s="311">
        <v>7359.95</v>
      </c>
      <c r="I43" s="311">
        <v>817.77222222222201</v>
      </c>
      <c r="J43" s="430">
        <v>11.4444444444444</v>
      </c>
      <c r="K43" s="178"/>
      <c r="L43" s="179">
        <v>2</v>
      </c>
      <c r="M43" s="311">
        <v>1818.61</v>
      </c>
      <c r="N43" s="311">
        <v>909.30499999999995</v>
      </c>
      <c r="O43" s="214"/>
      <c r="P43" s="311"/>
      <c r="Q43" s="311"/>
      <c r="R43" s="179">
        <v>9</v>
      </c>
      <c r="S43" s="311">
        <v>7359.95</v>
      </c>
      <c r="T43" s="311">
        <v>817.77222222222201</v>
      </c>
      <c r="V43" s="10"/>
      <c r="W43" s="10"/>
      <c r="X43" s="10"/>
      <c r="Y43" s="10"/>
      <c r="Z43" s="10"/>
      <c r="AA43" s="10"/>
      <c r="AB43" s="10"/>
      <c r="AC43" s="10"/>
      <c r="AD43" s="10"/>
    </row>
    <row r="44" spans="1:30" x14ac:dyDescent="0.25">
      <c r="A44" s="55"/>
      <c r="B44" s="10"/>
      <c r="C44" s="10" t="s">
        <v>144</v>
      </c>
      <c r="D44" s="10"/>
      <c r="E44" s="10" t="s">
        <v>145</v>
      </c>
      <c r="F44" s="179">
        <v>544</v>
      </c>
      <c r="G44" s="311">
        <v>1057.24819852941</v>
      </c>
      <c r="H44" s="311">
        <v>575143.02</v>
      </c>
      <c r="I44" s="311">
        <v>1057.24819852941</v>
      </c>
      <c r="J44" s="430">
        <v>11.1357798165138</v>
      </c>
      <c r="K44" s="178"/>
      <c r="L44" s="179">
        <v>235</v>
      </c>
      <c r="M44" s="311">
        <v>279627.5</v>
      </c>
      <c r="N44" s="311">
        <v>1189.90425531915</v>
      </c>
      <c r="O44" s="214">
        <v>8</v>
      </c>
      <c r="P44" s="311">
        <v>9410.39</v>
      </c>
      <c r="Q44" s="311">
        <v>1176.2987499999999</v>
      </c>
      <c r="R44" s="179">
        <v>536</v>
      </c>
      <c r="S44" s="311">
        <v>565732.63000000105</v>
      </c>
      <c r="T44" s="311">
        <v>1055.47132462687</v>
      </c>
      <c r="V44" s="10"/>
      <c r="W44" s="10"/>
      <c r="X44" s="10"/>
      <c r="Y44" s="10"/>
      <c r="Z44" s="10"/>
      <c r="AA44" s="10"/>
      <c r="AB44" s="10"/>
      <c r="AC44" s="10"/>
      <c r="AD44" s="10"/>
    </row>
    <row r="45" spans="1:30" x14ac:dyDescent="0.25">
      <c r="A45" s="55"/>
      <c r="B45" s="10"/>
      <c r="C45" s="10" t="s">
        <v>146</v>
      </c>
      <c r="D45" s="10"/>
      <c r="E45" s="10" t="s">
        <v>148</v>
      </c>
      <c r="F45" s="179">
        <v>62</v>
      </c>
      <c r="G45" s="311">
        <v>837.54951612903199</v>
      </c>
      <c r="H45" s="311">
        <v>51928.07</v>
      </c>
      <c r="I45" s="311">
        <v>837.54951612903199</v>
      </c>
      <c r="J45" s="430">
        <v>11.064516129032301</v>
      </c>
      <c r="K45" s="178"/>
      <c r="L45" s="179">
        <v>27</v>
      </c>
      <c r="M45" s="311">
        <v>26595.3</v>
      </c>
      <c r="N45" s="311">
        <v>985.01111111111095</v>
      </c>
      <c r="O45" s="214"/>
      <c r="P45" s="311"/>
      <c r="Q45" s="311"/>
      <c r="R45" s="179">
        <v>62</v>
      </c>
      <c r="S45" s="311">
        <v>51928.07</v>
      </c>
      <c r="T45" s="311">
        <v>837.54951612903199</v>
      </c>
      <c r="V45" s="10"/>
      <c r="W45" s="10"/>
      <c r="X45" s="10"/>
      <c r="Y45" s="10"/>
      <c r="Z45" s="10"/>
      <c r="AA45" s="10"/>
      <c r="AB45" s="10"/>
      <c r="AC45" s="10"/>
      <c r="AD45" s="10"/>
    </row>
    <row r="46" spans="1:30" x14ac:dyDescent="0.25">
      <c r="A46" s="55"/>
      <c r="B46" s="10"/>
      <c r="C46" s="10" t="s">
        <v>150</v>
      </c>
      <c r="D46" s="10"/>
      <c r="E46" s="10" t="s">
        <v>102</v>
      </c>
      <c r="F46" s="179">
        <v>1</v>
      </c>
      <c r="G46" s="311">
        <v>11666.85</v>
      </c>
      <c r="H46" s="311">
        <v>11666.85</v>
      </c>
      <c r="I46" s="311">
        <v>11666.85</v>
      </c>
      <c r="J46" s="430">
        <v>37</v>
      </c>
      <c r="K46" s="178"/>
      <c r="L46" s="179">
        <v>1</v>
      </c>
      <c r="M46" s="311">
        <v>11666.85</v>
      </c>
      <c r="N46" s="311">
        <v>11666.85</v>
      </c>
      <c r="O46" s="214"/>
      <c r="P46" s="311"/>
      <c r="Q46" s="311"/>
      <c r="R46" s="179">
        <v>1</v>
      </c>
      <c r="S46" s="311">
        <v>11666.85</v>
      </c>
      <c r="T46" s="311">
        <v>11666.85</v>
      </c>
      <c r="V46" s="10"/>
      <c r="W46" s="10"/>
      <c r="X46" s="10"/>
      <c r="Y46" s="10"/>
      <c r="Z46" s="10"/>
      <c r="AA46" s="10"/>
      <c r="AB46" s="10"/>
      <c r="AC46" s="10"/>
      <c r="AD46" s="10"/>
    </row>
    <row r="47" spans="1:30" x14ac:dyDescent="0.25">
      <c r="A47" s="55"/>
      <c r="B47" s="10"/>
      <c r="C47" s="10" t="s">
        <v>151</v>
      </c>
      <c r="D47" s="10"/>
      <c r="E47" s="10" t="s">
        <v>145</v>
      </c>
      <c r="F47" s="179">
        <v>14</v>
      </c>
      <c r="G47" s="311">
        <v>1713.6135714285699</v>
      </c>
      <c r="H47" s="311">
        <v>23990.59</v>
      </c>
      <c r="I47" s="311">
        <v>1713.6135714285699</v>
      </c>
      <c r="J47" s="430">
        <v>11.214285714285699</v>
      </c>
      <c r="K47" s="178"/>
      <c r="L47" s="179">
        <v>5</v>
      </c>
      <c r="M47" s="311">
        <v>4738.95</v>
      </c>
      <c r="N47" s="311">
        <v>947.79</v>
      </c>
      <c r="O47" s="214">
        <v>1</v>
      </c>
      <c r="P47" s="311">
        <v>1071.56</v>
      </c>
      <c r="Q47" s="311">
        <v>1071.56</v>
      </c>
      <c r="R47" s="179">
        <v>13</v>
      </c>
      <c r="S47" s="311">
        <v>22919.03</v>
      </c>
      <c r="T47" s="311">
        <v>1763.0023076923101</v>
      </c>
      <c r="V47" s="10"/>
      <c r="W47" s="10"/>
      <c r="X47" s="10"/>
      <c r="Y47" s="10"/>
      <c r="Z47" s="10"/>
      <c r="AA47" s="10"/>
      <c r="AB47" s="10"/>
      <c r="AC47" s="10"/>
      <c r="AD47" s="10"/>
    </row>
    <row r="48" spans="1:30" x14ac:dyDescent="0.25">
      <c r="A48" s="55"/>
      <c r="B48" s="10"/>
      <c r="C48" s="10" t="s">
        <v>152</v>
      </c>
      <c r="D48" s="10"/>
      <c r="E48" s="10" t="s">
        <v>153</v>
      </c>
      <c r="F48" s="179">
        <v>26</v>
      </c>
      <c r="G48" s="311">
        <v>1012.77423076923</v>
      </c>
      <c r="H48" s="311">
        <v>26332.13</v>
      </c>
      <c r="I48" s="311">
        <v>1012.77423076923</v>
      </c>
      <c r="J48" s="430">
        <v>10.4230769230769</v>
      </c>
      <c r="K48" s="178"/>
      <c r="L48" s="179">
        <v>11</v>
      </c>
      <c r="M48" s="311">
        <v>14238.49</v>
      </c>
      <c r="N48" s="311">
        <v>1294.4081818181801</v>
      </c>
      <c r="O48" s="214"/>
      <c r="P48" s="311"/>
      <c r="Q48" s="311"/>
      <c r="R48" s="179">
        <v>26</v>
      </c>
      <c r="S48" s="311">
        <v>26332.13</v>
      </c>
      <c r="T48" s="311">
        <v>1012.77423076923</v>
      </c>
      <c r="V48" s="10"/>
      <c r="W48" s="10"/>
      <c r="X48" s="10"/>
      <c r="Y48" s="10"/>
      <c r="Z48" s="10"/>
      <c r="AA48" s="10"/>
      <c r="AB48" s="10"/>
      <c r="AC48" s="10"/>
      <c r="AD48" s="10"/>
    </row>
    <row r="49" spans="1:30" x14ac:dyDescent="0.25">
      <c r="A49" s="55"/>
      <c r="B49" s="10"/>
      <c r="C49" s="10" t="s">
        <v>158</v>
      </c>
      <c r="D49" s="10"/>
      <c r="E49" s="10" t="s">
        <v>153</v>
      </c>
      <c r="F49" s="179">
        <v>2</v>
      </c>
      <c r="G49" s="311">
        <v>303.38499999999999</v>
      </c>
      <c r="H49" s="311">
        <v>606.77</v>
      </c>
      <c r="I49" s="311">
        <v>303.38499999999999</v>
      </c>
      <c r="J49" s="430">
        <v>12</v>
      </c>
      <c r="K49" s="178"/>
      <c r="L49" s="179"/>
      <c r="M49" s="311"/>
      <c r="N49" s="311"/>
      <c r="O49" s="214"/>
      <c r="P49" s="311"/>
      <c r="Q49" s="311"/>
      <c r="R49" s="179">
        <v>2</v>
      </c>
      <c r="S49" s="311">
        <v>606.77</v>
      </c>
      <c r="T49" s="311">
        <v>303.38499999999999</v>
      </c>
      <c r="V49" s="10"/>
      <c r="W49" s="10"/>
      <c r="X49" s="10"/>
      <c r="Y49" s="10"/>
      <c r="Z49" s="10"/>
      <c r="AA49" s="10"/>
      <c r="AB49" s="10"/>
      <c r="AC49" s="10"/>
      <c r="AD49" s="10"/>
    </row>
    <row r="50" spans="1:30" x14ac:dyDescent="0.25">
      <c r="A50" s="55"/>
      <c r="B50" s="10"/>
      <c r="C50" s="10" t="s">
        <v>759</v>
      </c>
      <c r="D50" s="10"/>
      <c r="E50" s="10" t="s">
        <v>153</v>
      </c>
      <c r="F50" s="179">
        <v>1</v>
      </c>
      <c r="G50" s="311">
        <v>252.68</v>
      </c>
      <c r="H50" s="311">
        <v>252.68</v>
      </c>
      <c r="I50" s="311">
        <v>252.68</v>
      </c>
      <c r="J50" s="430">
        <v>12</v>
      </c>
      <c r="K50" s="178"/>
      <c r="L50" s="179"/>
      <c r="M50" s="311"/>
      <c r="N50" s="311"/>
      <c r="O50" s="214"/>
      <c r="P50" s="311"/>
      <c r="Q50" s="311"/>
      <c r="R50" s="179">
        <v>1</v>
      </c>
      <c r="S50" s="311">
        <v>252.68</v>
      </c>
      <c r="T50" s="311">
        <v>252.68</v>
      </c>
      <c r="V50" s="10"/>
      <c r="W50" s="10"/>
      <c r="X50" s="10"/>
      <c r="Y50" s="10"/>
      <c r="Z50" s="10"/>
      <c r="AA50" s="10"/>
      <c r="AB50" s="10"/>
      <c r="AC50" s="10"/>
      <c r="AD50" s="10"/>
    </row>
    <row r="51" spans="1:30" x14ac:dyDescent="0.25">
      <c r="A51" s="55"/>
      <c r="B51" s="10"/>
      <c r="C51" s="10" t="s">
        <v>159</v>
      </c>
      <c r="D51" s="10"/>
      <c r="E51" s="10" t="s">
        <v>107</v>
      </c>
      <c r="F51" s="179">
        <v>1</v>
      </c>
      <c r="G51" s="311">
        <v>625.91999999999996</v>
      </c>
      <c r="H51" s="311">
        <v>625.91999999999996</v>
      </c>
      <c r="I51" s="311">
        <v>625.91999999999996</v>
      </c>
      <c r="J51" s="430">
        <v>7</v>
      </c>
      <c r="K51" s="178"/>
      <c r="L51" s="179">
        <v>1</v>
      </c>
      <c r="M51" s="311">
        <v>625.91999999999996</v>
      </c>
      <c r="N51" s="311">
        <v>625.91999999999996</v>
      </c>
      <c r="O51" s="214"/>
      <c r="P51" s="311"/>
      <c r="Q51" s="311"/>
      <c r="R51" s="179">
        <v>1</v>
      </c>
      <c r="S51" s="311">
        <v>625.91999999999996</v>
      </c>
      <c r="T51" s="311">
        <v>625.91999999999996</v>
      </c>
      <c r="V51" s="10"/>
      <c r="W51" s="10"/>
      <c r="X51" s="10"/>
      <c r="Y51" s="10"/>
      <c r="Z51" s="10"/>
      <c r="AA51" s="10"/>
      <c r="AB51" s="10"/>
      <c r="AC51" s="10"/>
      <c r="AD51" s="10"/>
    </row>
    <row r="52" spans="1:30" x14ac:dyDescent="0.25">
      <c r="A52" s="55"/>
      <c r="B52" s="10"/>
      <c r="C52" s="10" t="s">
        <v>160</v>
      </c>
      <c r="D52" s="10"/>
      <c r="E52" s="10" t="s">
        <v>97</v>
      </c>
      <c r="F52" s="179">
        <v>17</v>
      </c>
      <c r="G52" s="311">
        <v>1581.43941176471</v>
      </c>
      <c r="H52" s="311">
        <v>26884.47</v>
      </c>
      <c r="I52" s="311">
        <v>1581.43941176471</v>
      </c>
      <c r="J52" s="430">
        <v>11.9411764705882</v>
      </c>
      <c r="K52" s="178"/>
      <c r="L52" s="179">
        <v>9</v>
      </c>
      <c r="M52" s="311">
        <v>11550.34</v>
      </c>
      <c r="N52" s="311">
        <v>1283.3711111111099</v>
      </c>
      <c r="O52" s="214"/>
      <c r="P52" s="311"/>
      <c r="Q52" s="311"/>
      <c r="R52" s="179">
        <v>17</v>
      </c>
      <c r="S52" s="311">
        <v>26884.47</v>
      </c>
      <c r="T52" s="311">
        <v>1581.43941176471</v>
      </c>
      <c r="V52" s="10"/>
      <c r="W52" s="10"/>
      <c r="X52" s="10"/>
      <c r="Y52" s="10"/>
      <c r="Z52" s="10"/>
      <c r="AA52" s="10"/>
      <c r="AB52" s="10"/>
      <c r="AC52" s="10"/>
      <c r="AD52" s="10"/>
    </row>
    <row r="53" spans="1:30" x14ac:dyDescent="0.25">
      <c r="A53" s="55"/>
      <c r="B53" s="10"/>
      <c r="C53" s="10" t="s">
        <v>165</v>
      </c>
      <c r="D53" s="10"/>
      <c r="E53" s="10" t="s">
        <v>64</v>
      </c>
      <c r="F53" s="179">
        <v>21</v>
      </c>
      <c r="G53" s="311">
        <v>610.25476190476195</v>
      </c>
      <c r="H53" s="311">
        <v>12815.35</v>
      </c>
      <c r="I53" s="311">
        <v>610.25476190476195</v>
      </c>
      <c r="J53" s="430">
        <v>11.380952380952399</v>
      </c>
      <c r="K53" s="178"/>
      <c r="L53" s="179">
        <v>6</v>
      </c>
      <c r="M53" s="311">
        <v>3639.61</v>
      </c>
      <c r="N53" s="311">
        <v>606.60166666666703</v>
      </c>
      <c r="O53" s="214"/>
      <c r="P53" s="311"/>
      <c r="Q53" s="311"/>
      <c r="R53" s="179">
        <v>21</v>
      </c>
      <c r="S53" s="311">
        <v>12815.35</v>
      </c>
      <c r="T53" s="311">
        <v>610.25476190476195</v>
      </c>
      <c r="V53" s="10"/>
      <c r="W53" s="10"/>
      <c r="X53" s="10"/>
      <c r="Y53" s="10"/>
      <c r="Z53" s="10"/>
      <c r="AA53" s="10"/>
      <c r="AB53" s="10"/>
      <c r="AC53" s="10"/>
      <c r="AD53" s="10"/>
    </row>
    <row r="54" spans="1:30" x14ac:dyDescent="0.25">
      <c r="A54" s="55"/>
      <c r="B54" s="10"/>
      <c r="C54" s="10" t="s">
        <v>169</v>
      </c>
      <c r="D54" s="10"/>
      <c r="E54" s="10" t="s">
        <v>64</v>
      </c>
      <c r="F54" s="179">
        <v>4</v>
      </c>
      <c r="G54" s="311">
        <v>566.96</v>
      </c>
      <c r="H54" s="311">
        <v>2267.84</v>
      </c>
      <c r="I54" s="311">
        <v>566.96</v>
      </c>
      <c r="J54" s="430">
        <v>12.75</v>
      </c>
      <c r="K54" s="178"/>
      <c r="L54" s="179">
        <v>2</v>
      </c>
      <c r="M54" s="311">
        <v>1483.9</v>
      </c>
      <c r="N54" s="311">
        <v>741.95</v>
      </c>
      <c r="O54" s="214"/>
      <c r="P54" s="311"/>
      <c r="Q54" s="311"/>
      <c r="R54" s="179">
        <v>4</v>
      </c>
      <c r="S54" s="311">
        <v>2267.84</v>
      </c>
      <c r="T54" s="311">
        <v>566.96</v>
      </c>
      <c r="V54" s="10"/>
      <c r="W54" s="10"/>
      <c r="X54" s="10"/>
      <c r="Y54" s="10"/>
      <c r="Z54" s="10"/>
      <c r="AA54" s="10"/>
      <c r="AB54" s="10"/>
      <c r="AC54" s="10"/>
      <c r="AD54" s="10"/>
    </row>
    <row r="55" spans="1:30" x14ac:dyDescent="0.25">
      <c r="A55" s="55"/>
      <c r="B55" s="10"/>
      <c r="C55" s="10" t="s">
        <v>171</v>
      </c>
      <c r="D55" s="10"/>
      <c r="E55" s="10" t="s">
        <v>97</v>
      </c>
      <c r="F55" s="179">
        <v>85</v>
      </c>
      <c r="G55" s="311">
        <v>831.08835294117603</v>
      </c>
      <c r="H55" s="311">
        <v>70642.509999999995</v>
      </c>
      <c r="I55" s="311">
        <v>831.08835294117603</v>
      </c>
      <c r="J55" s="430">
        <v>11.3764705882353</v>
      </c>
      <c r="K55" s="178"/>
      <c r="L55" s="179">
        <v>35</v>
      </c>
      <c r="M55" s="311">
        <v>33539.31</v>
      </c>
      <c r="N55" s="311">
        <v>958.26599999999996</v>
      </c>
      <c r="O55" s="214"/>
      <c r="P55" s="311"/>
      <c r="Q55" s="311"/>
      <c r="R55" s="179">
        <v>85</v>
      </c>
      <c r="S55" s="311">
        <v>70642.509999999995</v>
      </c>
      <c r="T55" s="311">
        <v>831.08835294117603</v>
      </c>
      <c r="V55" s="10"/>
      <c r="W55" s="10"/>
      <c r="X55" s="10"/>
      <c r="Y55" s="10"/>
      <c r="Z55" s="10"/>
      <c r="AA55" s="10"/>
      <c r="AB55" s="10"/>
      <c r="AC55" s="10"/>
      <c r="AD55" s="10"/>
    </row>
    <row r="56" spans="1:30" x14ac:dyDescent="0.25">
      <c r="A56" s="55"/>
      <c r="B56" s="10"/>
      <c r="C56" s="10" t="s">
        <v>172</v>
      </c>
      <c r="D56" s="10"/>
      <c r="E56" s="10" t="s">
        <v>166</v>
      </c>
      <c r="F56" s="179">
        <v>1</v>
      </c>
      <c r="G56" s="311">
        <v>464.96</v>
      </c>
      <c r="H56" s="311">
        <v>464.96</v>
      </c>
      <c r="I56" s="311">
        <v>464.96</v>
      </c>
      <c r="J56" s="430">
        <v>7</v>
      </c>
      <c r="K56" s="178"/>
      <c r="L56" s="179"/>
      <c r="M56" s="311"/>
      <c r="N56" s="311"/>
      <c r="O56" s="214"/>
      <c r="P56" s="311"/>
      <c r="Q56" s="311"/>
      <c r="R56" s="179">
        <v>1</v>
      </c>
      <c r="S56" s="311">
        <v>464.96</v>
      </c>
      <c r="T56" s="311">
        <v>464.96</v>
      </c>
      <c r="V56" s="10"/>
      <c r="W56" s="10"/>
      <c r="X56" s="10"/>
      <c r="Y56" s="10"/>
      <c r="Z56" s="10"/>
      <c r="AA56" s="10"/>
      <c r="AB56" s="10"/>
      <c r="AC56" s="10"/>
      <c r="AD56" s="10"/>
    </row>
    <row r="57" spans="1:30" x14ac:dyDescent="0.25">
      <c r="A57" s="55"/>
      <c r="B57" s="10"/>
      <c r="C57" s="10" t="s">
        <v>173</v>
      </c>
      <c r="D57" s="10"/>
      <c r="E57" s="10" t="s">
        <v>100</v>
      </c>
      <c r="F57" s="179">
        <v>3</v>
      </c>
      <c r="G57" s="311">
        <v>614.32000000000005</v>
      </c>
      <c r="H57" s="311">
        <v>1842.96</v>
      </c>
      <c r="I57" s="311">
        <v>614.32000000000005</v>
      </c>
      <c r="J57" s="430">
        <v>8.3333333333333304</v>
      </c>
      <c r="K57" s="178"/>
      <c r="L57" s="179"/>
      <c r="M57" s="311"/>
      <c r="N57" s="311"/>
      <c r="O57" s="214"/>
      <c r="P57" s="311"/>
      <c r="Q57" s="311"/>
      <c r="R57" s="179">
        <v>3</v>
      </c>
      <c r="S57" s="311">
        <v>1842.96</v>
      </c>
      <c r="T57" s="311">
        <v>614.32000000000005</v>
      </c>
      <c r="V57" s="10"/>
      <c r="W57" s="10"/>
      <c r="X57" s="10"/>
      <c r="Y57" s="10"/>
      <c r="Z57" s="10"/>
      <c r="AA57" s="10"/>
      <c r="AB57" s="10"/>
      <c r="AC57" s="10"/>
      <c r="AD57" s="10"/>
    </row>
    <row r="58" spans="1:30" x14ac:dyDescent="0.25">
      <c r="A58" s="55"/>
      <c r="B58" s="10"/>
      <c r="C58" s="10" t="s">
        <v>173</v>
      </c>
      <c r="D58" s="10"/>
      <c r="E58" s="10" t="s">
        <v>77</v>
      </c>
      <c r="F58" s="179">
        <v>15</v>
      </c>
      <c r="G58" s="311">
        <v>1532.63666666667</v>
      </c>
      <c r="H58" s="311">
        <v>22989.55</v>
      </c>
      <c r="I58" s="311">
        <v>1532.63666666667</v>
      </c>
      <c r="J58" s="430">
        <v>16.066666666666698</v>
      </c>
      <c r="K58" s="178"/>
      <c r="L58" s="179">
        <v>2</v>
      </c>
      <c r="M58" s="311">
        <v>3132.05</v>
      </c>
      <c r="N58" s="311">
        <v>1566.0250000000001</v>
      </c>
      <c r="O58" s="214"/>
      <c r="P58" s="311"/>
      <c r="Q58" s="311"/>
      <c r="R58" s="179">
        <v>15</v>
      </c>
      <c r="S58" s="311">
        <v>22989.55</v>
      </c>
      <c r="T58" s="311">
        <v>1532.63666666667</v>
      </c>
      <c r="V58" s="10"/>
      <c r="W58" s="10"/>
      <c r="X58" s="10"/>
      <c r="Y58" s="10"/>
      <c r="Z58" s="10"/>
      <c r="AA58" s="10"/>
      <c r="AB58" s="10"/>
      <c r="AC58" s="10"/>
      <c r="AD58" s="10"/>
    </row>
    <row r="59" spans="1:30" x14ac:dyDescent="0.25">
      <c r="A59" s="55"/>
      <c r="B59" s="10"/>
      <c r="C59" s="10" t="s">
        <v>174</v>
      </c>
      <c r="D59" s="10"/>
      <c r="E59" s="10" t="s">
        <v>175</v>
      </c>
      <c r="F59" s="179">
        <v>8</v>
      </c>
      <c r="G59" s="311">
        <v>627.91624999999999</v>
      </c>
      <c r="H59" s="311">
        <v>5023.33</v>
      </c>
      <c r="I59" s="311">
        <v>627.91624999999999</v>
      </c>
      <c r="J59" s="430">
        <v>12.5</v>
      </c>
      <c r="K59" s="178"/>
      <c r="L59" s="179">
        <v>4</v>
      </c>
      <c r="M59" s="311">
        <v>3413.96</v>
      </c>
      <c r="N59" s="311">
        <v>853.49</v>
      </c>
      <c r="O59" s="214"/>
      <c r="P59" s="311"/>
      <c r="Q59" s="311"/>
      <c r="R59" s="179">
        <v>8</v>
      </c>
      <c r="S59" s="311">
        <v>5023.33</v>
      </c>
      <c r="T59" s="311">
        <v>627.91624999999999</v>
      </c>
      <c r="V59" s="10"/>
      <c r="W59" s="10"/>
      <c r="X59" s="10"/>
      <c r="Y59" s="10"/>
      <c r="Z59" s="10"/>
      <c r="AA59" s="10"/>
      <c r="AB59" s="10"/>
      <c r="AC59" s="10"/>
      <c r="AD59" s="10"/>
    </row>
    <row r="60" spans="1:30" x14ac:dyDescent="0.25">
      <c r="A60" s="55"/>
      <c r="B60" s="10"/>
      <c r="C60" s="10" t="s">
        <v>176</v>
      </c>
      <c r="D60" s="10"/>
      <c r="E60" s="10" t="s">
        <v>177</v>
      </c>
      <c r="F60" s="179">
        <v>134</v>
      </c>
      <c r="G60" s="311">
        <v>844.04417910447705</v>
      </c>
      <c r="H60" s="311">
        <v>113101.92</v>
      </c>
      <c r="I60" s="311">
        <v>844.04417910447705</v>
      </c>
      <c r="J60" s="430">
        <v>10.902985074626899</v>
      </c>
      <c r="K60" s="178"/>
      <c r="L60" s="179">
        <v>52</v>
      </c>
      <c r="M60" s="311">
        <v>57521.41</v>
      </c>
      <c r="N60" s="311">
        <v>1106.18096153846</v>
      </c>
      <c r="O60" s="214">
        <v>4</v>
      </c>
      <c r="P60" s="311">
        <v>2675.83</v>
      </c>
      <c r="Q60" s="311">
        <v>668.95749999999998</v>
      </c>
      <c r="R60" s="179">
        <v>130</v>
      </c>
      <c r="S60" s="311">
        <v>110426.09</v>
      </c>
      <c r="T60" s="311">
        <v>849.43146153846101</v>
      </c>
      <c r="V60" s="10"/>
      <c r="W60" s="10"/>
      <c r="X60" s="10"/>
      <c r="Y60" s="10"/>
      <c r="Z60" s="10"/>
      <c r="AA60" s="10"/>
      <c r="AB60" s="10"/>
      <c r="AC60" s="10"/>
      <c r="AD60" s="10"/>
    </row>
    <row r="61" spans="1:30" x14ac:dyDescent="0.25">
      <c r="A61" s="55"/>
      <c r="B61" s="10"/>
      <c r="C61" s="10" t="s">
        <v>178</v>
      </c>
      <c r="D61" s="10"/>
      <c r="E61" s="10" t="s">
        <v>179</v>
      </c>
      <c r="F61" s="179">
        <v>22</v>
      </c>
      <c r="G61" s="311">
        <v>1056.82863636364</v>
      </c>
      <c r="H61" s="311">
        <v>23250.23</v>
      </c>
      <c r="I61" s="311">
        <v>1056.82863636364</v>
      </c>
      <c r="J61" s="430">
        <v>9.8636363636363598</v>
      </c>
      <c r="K61" s="178"/>
      <c r="L61" s="179">
        <v>9</v>
      </c>
      <c r="M61" s="311">
        <v>12097.13</v>
      </c>
      <c r="N61" s="311">
        <v>1344.1255555555599</v>
      </c>
      <c r="O61" s="214"/>
      <c r="P61" s="311"/>
      <c r="Q61" s="311"/>
      <c r="R61" s="179">
        <v>22</v>
      </c>
      <c r="S61" s="311">
        <v>23250.23</v>
      </c>
      <c r="T61" s="311">
        <v>1056.82863636364</v>
      </c>
      <c r="V61" s="10"/>
      <c r="W61" s="10"/>
      <c r="X61" s="10"/>
      <c r="Y61" s="10"/>
      <c r="Z61" s="10"/>
      <c r="AA61" s="10"/>
      <c r="AB61" s="10"/>
      <c r="AC61" s="10"/>
      <c r="AD61" s="10"/>
    </row>
    <row r="62" spans="1:30" x14ac:dyDescent="0.25">
      <c r="A62" s="55"/>
      <c r="B62" s="10"/>
      <c r="C62" s="10" t="s">
        <v>181</v>
      </c>
      <c r="D62" s="10"/>
      <c r="E62" s="10" t="s">
        <v>182</v>
      </c>
      <c r="F62" s="179">
        <v>76</v>
      </c>
      <c r="G62" s="311">
        <v>1039.8514473684199</v>
      </c>
      <c r="H62" s="311">
        <v>79028.710000000006</v>
      </c>
      <c r="I62" s="311">
        <v>1039.8514473684199</v>
      </c>
      <c r="J62" s="430">
        <v>11.6184210526316</v>
      </c>
      <c r="K62" s="178"/>
      <c r="L62" s="179">
        <v>38</v>
      </c>
      <c r="M62" s="311">
        <v>53219</v>
      </c>
      <c r="N62" s="311">
        <v>1400.5</v>
      </c>
      <c r="O62" s="214">
        <v>2</v>
      </c>
      <c r="P62" s="311">
        <v>6431.45</v>
      </c>
      <c r="Q62" s="311">
        <v>3215.7249999999999</v>
      </c>
      <c r="R62" s="179">
        <v>74</v>
      </c>
      <c r="S62" s="311">
        <v>72597.259999999995</v>
      </c>
      <c r="T62" s="311">
        <v>981.04405405405396</v>
      </c>
      <c r="V62" s="10"/>
      <c r="W62" s="10"/>
      <c r="X62" s="10"/>
      <c r="Y62" s="10"/>
      <c r="Z62" s="10"/>
      <c r="AA62" s="10"/>
      <c r="AB62" s="10"/>
      <c r="AC62" s="10"/>
      <c r="AD62" s="10"/>
    </row>
    <row r="63" spans="1:30" x14ac:dyDescent="0.25">
      <c r="A63" s="55"/>
      <c r="B63" s="10"/>
      <c r="C63" s="10" t="s">
        <v>183</v>
      </c>
      <c r="D63" s="10"/>
      <c r="E63" s="10" t="s">
        <v>86</v>
      </c>
      <c r="F63" s="179">
        <v>10</v>
      </c>
      <c r="G63" s="311">
        <v>546.47299999999996</v>
      </c>
      <c r="H63" s="311">
        <v>5464.73</v>
      </c>
      <c r="I63" s="311">
        <v>546.47299999999996</v>
      </c>
      <c r="J63" s="430">
        <v>11</v>
      </c>
      <c r="K63" s="178"/>
      <c r="L63" s="179">
        <v>3</v>
      </c>
      <c r="M63" s="311">
        <v>2449.8200000000002</v>
      </c>
      <c r="N63" s="311">
        <v>816.60666666666702</v>
      </c>
      <c r="O63" s="214"/>
      <c r="P63" s="311"/>
      <c r="Q63" s="311"/>
      <c r="R63" s="179">
        <v>10</v>
      </c>
      <c r="S63" s="311">
        <v>5464.73</v>
      </c>
      <c r="T63" s="311">
        <v>546.47299999999996</v>
      </c>
      <c r="V63" s="10"/>
      <c r="W63" s="10"/>
      <c r="X63" s="10"/>
      <c r="Y63" s="10"/>
      <c r="Z63" s="10"/>
      <c r="AA63" s="10"/>
      <c r="AB63" s="10"/>
      <c r="AC63" s="10"/>
      <c r="AD63" s="10"/>
    </row>
    <row r="64" spans="1:30" x14ac:dyDescent="0.25">
      <c r="A64" s="55"/>
      <c r="B64" s="10"/>
      <c r="C64" s="10" t="s">
        <v>184</v>
      </c>
      <c r="D64" s="10"/>
      <c r="E64" s="10" t="s">
        <v>185</v>
      </c>
      <c r="F64" s="179">
        <v>45</v>
      </c>
      <c r="G64" s="311">
        <v>1253.6086666666699</v>
      </c>
      <c r="H64" s="311">
        <v>56412.39</v>
      </c>
      <c r="I64" s="311">
        <v>1253.6086666666699</v>
      </c>
      <c r="J64" s="430">
        <v>13.466666666666701</v>
      </c>
      <c r="K64" s="178"/>
      <c r="L64" s="179">
        <v>15</v>
      </c>
      <c r="M64" s="311">
        <v>27950.84</v>
      </c>
      <c r="N64" s="311">
        <v>1863.3893333333299</v>
      </c>
      <c r="O64" s="214"/>
      <c r="P64" s="311"/>
      <c r="Q64" s="311"/>
      <c r="R64" s="179">
        <v>45</v>
      </c>
      <c r="S64" s="311">
        <v>56412.39</v>
      </c>
      <c r="T64" s="311">
        <v>1253.6086666666699</v>
      </c>
      <c r="V64" s="10"/>
      <c r="W64" s="10"/>
      <c r="X64" s="10"/>
      <c r="Y64" s="10"/>
      <c r="Z64" s="10"/>
      <c r="AA64" s="10"/>
      <c r="AB64" s="10"/>
      <c r="AC64" s="10"/>
      <c r="AD64" s="10"/>
    </row>
    <row r="65" spans="1:30" x14ac:dyDescent="0.25">
      <c r="A65" s="55"/>
      <c r="B65" s="10"/>
      <c r="C65" s="10" t="s">
        <v>189</v>
      </c>
      <c r="D65" s="10"/>
      <c r="E65" s="10" t="s">
        <v>70</v>
      </c>
      <c r="F65" s="179">
        <v>9</v>
      </c>
      <c r="G65" s="311">
        <v>960.14666666666699</v>
      </c>
      <c r="H65" s="311">
        <v>8641.32</v>
      </c>
      <c r="I65" s="311">
        <v>960.14666666666699</v>
      </c>
      <c r="J65" s="430">
        <v>10.4444444444444</v>
      </c>
      <c r="K65" s="178"/>
      <c r="L65" s="179">
        <v>2</v>
      </c>
      <c r="M65" s="311">
        <v>6024.6</v>
      </c>
      <c r="N65" s="311">
        <v>3012.3</v>
      </c>
      <c r="O65" s="214"/>
      <c r="P65" s="311"/>
      <c r="Q65" s="311"/>
      <c r="R65" s="179">
        <v>9</v>
      </c>
      <c r="S65" s="311">
        <v>8641.32</v>
      </c>
      <c r="T65" s="311">
        <v>960.14666666666699</v>
      </c>
      <c r="V65" s="10"/>
      <c r="W65" s="10"/>
      <c r="X65" s="10"/>
      <c r="Y65" s="10"/>
      <c r="Z65" s="10"/>
      <c r="AA65" s="10"/>
      <c r="AB65" s="10"/>
      <c r="AC65" s="10"/>
      <c r="AD65" s="10"/>
    </row>
    <row r="66" spans="1:30" x14ac:dyDescent="0.25">
      <c r="A66" s="55"/>
      <c r="B66" s="10"/>
      <c r="C66" s="10" t="s">
        <v>191</v>
      </c>
      <c r="D66" s="10"/>
      <c r="E66" s="10" t="s">
        <v>192</v>
      </c>
      <c r="F66" s="179">
        <v>8</v>
      </c>
      <c r="G66" s="311">
        <v>1524.4749999999999</v>
      </c>
      <c r="H66" s="311">
        <v>12195.8</v>
      </c>
      <c r="I66" s="311">
        <v>1524.4749999999999</v>
      </c>
      <c r="J66" s="430">
        <v>12.5</v>
      </c>
      <c r="K66" s="178"/>
      <c r="L66" s="179">
        <v>5</v>
      </c>
      <c r="M66" s="311">
        <v>7510.59</v>
      </c>
      <c r="N66" s="311">
        <v>1502.1179999999999</v>
      </c>
      <c r="O66" s="214"/>
      <c r="P66" s="311"/>
      <c r="Q66" s="311"/>
      <c r="R66" s="179">
        <v>8</v>
      </c>
      <c r="S66" s="311">
        <v>12195.8</v>
      </c>
      <c r="T66" s="311">
        <v>1524.4749999999999</v>
      </c>
      <c r="V66" s="10"/>
      <c r="W66" s="10"/>
      <c r="X66" s="10"/>
      <c r="Y66" s="10"/>
      <c r="Z66" s="10"/>
      <c r="AA66" s="10"/>
      <c r="AB66" s="10"/>
      <c r="AC66" s="10"/>
      <c r="AD66" s="10"/>
    </row>
    <row r="67" spans="1:30" x14ac:dyDescent="0.25">
      <c r="A67" s="55"/>
      <c r="B67" s="10"/>
      <c r="C67" s="10" t="s">
        <v>193</v>
      </c>
      <c r="D67" s="10"/>
      <c r="E67" s="10" t="s">
        <v>194</v>
      </c>
      <c r="F67" s="179">
        <v>41</v>
      </c>
      <c r="G67" s="311">
        <v>2293.05731707317</v>
      </c>
      <c r="H67" s="311">
        <v>94015.35</v>
      </c>
      <c r="I67" s="311">
        <v>2293.05731707317</v>
      </c>
      <c r="J67" s="430">
        <v>13.6585365853659</v>
      </c>
      <c r="K67" s="178"/>
      <c r="L67" s="179">
        <v>19</v>
      </c>
      <c r="M67" s="311">
        <v>26537.05</v>
      </c>
      <c r="N67" s="311">
        <v>1396.68684210526</v>
      </c>
      <c r="O67" s="214"/>
      <c r="P67" s="311"/>
      <c r="Q67" s="311"/>
      <c r="R67" s="179">
        <v>41</v>
      </c>
      <c r="S67" s="311">
        <v>94015.35</v>
      </c>
      <c r="T67" s="311">
        <v>2293.05731707317</v>
      </c>
      <c r="V67" s="10"/>
      <c r="W67" s="10"/>
      <c r="X67" s="10"/>
      <c r="Y67" s="10"/>
      <c r="Z67" s="10"/>
      <c r="AA67" s="10"/>
      <c r="AB67" s="10"/>
      <c r="AC67" s="10"/>
      <c r="AD67" s="10"/>
    </row>
    <row r="68" spans="1:30" x14ac:dyDescent="0.25">
      <c r="A68" s="55"/>
      <c r="B68" s="10"/>
      <c r="C68" s="10" t="s">
        <v>197</v>
      </c>
      <c r="D68" s="10"/>
      <c r="E68" s="10" t="s">
        <v>198</v>
      </c>
      <c r="F68" s="179">
        <v>15</v>
      </c>
      <c r="G68" s="311">
        <v>801.32333333333304</v>
      </c>
      <c r="H68" s="311">
        <v>12019.85</v>
      </c>
      <c r="I68" s="311">
        <v>801.32333333333304</v>
      </c>
      <c r="J68" s="430">
        <v>10.466666666666701</v>
      </c>
      <c r="K68" s="178"/>
      <c r="L68" s="179">
        <v>5</v>
      </c>
      <c r="M68" s="311">
        <v>5177.9799999999996</v>
      </c>
      <c r="N68" s="311">
        <v>1035.596</v>
      </c>
      <c r="O68" s="214"/>
      <c r="P68" s="311"/>
      <c r="Q68" s="311"/>
      <c r="R68" s="179">
        <v>15</v>
      </c>
      <c r="S68" s="311">
        <v>12019.85</v>
      </c>
      <c r="T68" s="311">
        <v>801.32333333333304</v>
      </c>
      <c r="V68" s="10"/>
      <c r="W68" s="10"/>
      <c r="X68" s="10"/>
      <c r="Y68" s="10"/>
      <c r="Z68" s="10"/>
      <c r="AA68" s="10"/>
      <c r="AB68" s="10"/>
      <c r="AC68" s="10"/>
      <c r="AD68" s="10"/>
    </row>
    <row r="69" spans="1:30" x14ac:dyDescent="0.25">
      <c r="A69" s="55"/>
      <c r="B69" s="10"/>
      <c r="C69" s="10" t="s">
        <v>199</v>
      </c>
      <c r="D69" s="10"/>
      <c r="E69" s="10" t="s">
        <v>200</v>
      </c>
      <c r="F69" s="179">
        <v>186</v>
      </c>
      <c r="G69" s="311">
        <v>982.78827956989198</v>
      </c>
      <c r="H69" s="311">
        <v>182798.62</v>
      </c>
      <c r="I69" s="311">
        <v>982.78827956989198</v>
      </c>
      <c r="J69" s="430">
        <v>10.4677419354839</v>
      </c>
      <c r="K69" s="178"/>
      <c r="L69" s="179">
        <v>97</v>
      </c>
      <c r="M69" s="311">
        <v>100555.96</v>
      </c>
      <c r="N69" s="311">
        <v>1036.6593814432999</v>
      </c>
      <c r="O69" s="214">
        <v>4</v>
      </c>
      <c r="P69" s="311">
        <v>4622.96</v>
      </c>
      <c r="Q69" s="311">
        <v>1155.74</v>
      </c>
      <c r="R69" s="179">
        <v>182</v>
      </c>
      <c r="S69" s="311">
        <v>178175.66</v>
      </c>
      <c r="T69" s="311">
        <v>978.987142857143</v>
      </c>
      <c r="V69" s="10"/>
      <c r="W69" s="10"/>
      <c r="X69" s="10"/>
      <c r="Y69" s="10"/>
      <c r="Z69" s="10"/>
      <c r="AA69" s="10"/>
      <c r="AB69" s="10"/>
      <c r="AC69" s="10"/>
      <c r="AD69" s="10"/>
    </row>
    <row r="70" spans="1:30" x14ac:dyDescent="0.25">
      <c r="A70" s="55"/>
      <c r="B70" s="10"/>
      <c r="C70" s="10" t="s">
        <v>202</v>
      </c>
      <c r="D70" s="10"/>
      <c r="E70" s="10" t="s">
        <v>203</v>
      </c>
      <c r="F70" s="179">
        <v>480</v>
      </c>
      <c r="G70" s="311">
        <v>936.33258333333299</v>
      </c>
      <c r="H70" s="311">
        <v>449439.64</v>
      </c>
      <c r="I70" s="311">
        <v>936.33258333333299</v>
      </c>
      <c r="J70" s="430">
        <v>10.5821205821206</v>
      </c>
      <c r="K70" s="178"/>
      <c r="L70" s="179">
        <v>193</v>
      </c>
      <c r="M70" s="311">
        <v>215305.14</v>
      </c>
      <c r="N70" s="311">
        <v>1115.5706735751301</v>
      </c>
      <c r="O70" s="214">
        <v>5</v>
      </c>
      <c r="P70" s="311">
        <v>3668.96</v>
      </c>
      <c r="Q70" s="311">
        <v>733.79200000000003</v>
      </c>
      <c r="R70" s="179">
        <v>475</v>
      </c>
      <c r="S70" s="311">
        <v>445770.68</v>
      </c>
      <c r="T70" s="311">
        <v>938.46458947368399</v>
      </c>
      <c r="V70" s="10"/>
      <c r="W70" s="10"/>
      <c r="X70" s="10"/>
      <c r="Y70" s="10"/>
      <c r="Z70" s="10"/>
      <c r="AA70" s="10"/>
      <c r="AB70" s="10"/>
      <c r="AC70" s="10"/>
      <c r="AD70" s="10"/>
    </row>
    <row r="71" spans="1:30" x14ac:dyDescent="0.25">
      <c r="A71" s="55"/>
      <c r="B71" s="10"/>
      <c r="C71" s="10" t="s">
        <v>204</v>
      </c>
      <c r="D71" s="10"/>
      <c r="E71" s="10" t="s">
        <v>97</v>
      </c>
      <c r="F71" s="179">
        <v>7</v>
      </c>
      <c r="G71" s="311">
        <v>745.58571428571395</v>
      </c>
      <c r="H71" s="311">
        <v>5219.1000000000004</v>
      </c>
      <c r="I71" s="311">
        <v>745.58571428571395</v>
      </c>
      <c r="J71" s="430">
        <v>9.8571428571428594</v>
      </c>
      <c r="K71" s="178"/>
      <c r="L71" s="179">
        <v>1</v>
      </c>
      <c r="M71" s="311">
        <v>1826.09</v>
      </c>
      <c r="N71" s="311">
        <v>1826.09</v>
      </c>
      <c r="O71" s="214">
        <v>1</v>
      </c>
      <c r="P71" s="311">
        <v>370.06</v>
      </c>
      <c r="Q71" s="311">
        <v>370.06</v>
      </c>
      <c r="R71" s="179">
        <v>6</v>
      </c>
      <c r="S71" s="311">
        <v>4849.04</v>
      </c>
      <c r="T71" s="311">
        <v>808.17333333333295</v>
      </c>
      <c r="V71" s="10"/>
      <c r="W71" s="10"/>
      <c r="X71" s="10"/>
      <c r="Y71" s="10"/>
      <c r="Z71" s="10"/>
      <c r="AA71" s="10"/>
      <c r="AB71" s="10"/>
      <c r="AC71" s="10"/>
      <c r="AD71" s="10"/>
    </row>
    <row r="72" spans="1:30" x14ac:dyDescent="0.25">
      <c r="A72" s="55"/>
      <c r="B72" s="10"/>
      <c r="C72" s="10" t="s">
        <v>207</v>
      </c>
      <c r="D72" s="10"/>
      <c r="E72" s="10" t="s">
        <v>64</v>
      </c>
      <c r="F72" s="179">
        <v>17</v>
      </c>
      <c r="G72" s="311">
        <v>736.20882352941203</v>
      </c>
      <c r="H72" s="311">
        <v>12515.55</v>
      </c>
      <c r="I72" s="311">
        <v>736.20882352941203</v>
      </c>
      <c r="J72" s="430">
        <v>12.117647058823501</v>
      </c>
      <c r="K72" s="178"/>
      <c r="L72" s="179">
        <v>6</v>
      </c>
      <c r="M72" s="311">
        <v>5116.3599999999997</v>
      </c>
      <c r="N72" s="311">
        <v>852.72666666666703</v>
      </c>
      <c r="O72" s="214"/>
      <c r="P72" s="311"/>
      <c r="Q72" s="311"/>
      <c r="R72" s="179">
        <v>17</v>
      </c>
      <c r="S72" s="311">
        <v>12515.55</v>
      </c>
      <c r="T72" s="311">
        <v>736.20882352941203</v>
      </c>
      <c r="V72" s="10"/>
      <c r="W72" s="10"/>
      <c r="X72" s="10"/>
      <c r="Y72" s="10"/>
      <c r="Z72" s="10"/>
      <c r="AA72" s="10"/>
      <c r="AB72" s="10"/>
      <c r="AC72" s="10"/>
      <c r="AD72" s="10"/>
    </row>
    <row r="73" spans="1:30" x14ac:dyDescent="0.25">
      <c r="A73" s="55"/>
      <c r="B73" s="10"/>
      <c r="C73" s="10" t="s">
        <v>208</v>
      </c>
      <c r="D73" s="10"/>
      <c r="E73" s="10" t="s">
        <v>179</v>
      </c>
      <c r="F73" s="179">
        <v>38</v>
      </c>
      <c r="G73" s="311">
        <v>848.83710526315804</v>
      </c>
      <c r="H73" s="311">
        <v>32255.81</v>
      </c>
      <c r="I73" s="311">
        <v>848.83710526315804</v>
      </c>
      <c r="J73" s="430">
        <v>12</v>
      </c>
      <c r="K73" s="178"/>
      <c r="L73" s="179">
        <v>12</v>
      </c>
      <c r="M73" s="311">
        <v>14398.19</v>
      </c>
      <c r="N73" s="311">
        <v>1199.84916666667</v>
      </c>
      <c r="O73" s="214"/>
      <c r="P73" s="311"/>
      <c r="Q73" s="311"/>
      <c r="R73" s="179">
        <v>38</v>
      </c>
      <c r="S73" s="311">
        <v>32255.81</v>
      </c>
      <c r="T73" s="311">
        <v>848.83710526315804</v>
      </c>
      <c r="V73" s="10"/>
      <c r="W73" s="10"/>
      <c r="X73" s="10"/>
      <c r="Y73" s="10"/>
      <c r="Z73" s="10"/>
      <c r="AA73" s="10"/>
      <c r="AB73" s="10"/>
      <c r="AC73" s="10"/>
      <c r="AD73" s="10"/>
    </row>
    <row r="74" spans="1:30" x14ac:dyDescent="0.25">
      <c r="A74" s="55"/>
      <c r="B74" s="10"/>
      <c r="C74" s="10" t="s">
        <v>209</v>
      </c>
      <c r="D74" s="10"/>
      <c r="E74" s="10" t="s">
        <v>210</v>
      </c>
      <c r="F74" s="179">
        <v>12</v>
      </c>
      <c r="G74" s="311">
        <v>954.43</v>
      </c>
      <c r="H74" s="311">
        <v>11453.16</v>
      </c>
      <c r="I74" s="311">
        <v>954.43</v>
      </c>
      <c r="J74" s="430">
        <v>10.3333333333333</v>
      </c>
      <c r="K74" s="178"/>
      <c r="L74" s="179">
        <v>8</v>
      </c>
      <c r="M74" s="311">
        <v>9687.6</v>
      </c>
      <c r="N74" s="311">
        <v>1210.95</v>
      </c>
      <c r="O74" s="214"/>
      <c r="P74" s="311"/>
      <c r="Q74" s="311"/>
      <c r="R74" s="179">
        <v>12</v>
      </c>
      <c r="S74" s="311">
        <v>11453.16</v>
      </c>
      <c r="T74" s="311">
        <v>954.43</v>
      </c>
      <c r="V74" s="10"/>
      <c r="W74" s="10"/>
      <c r="X74" s="10"/>
      <c r="Y74" s="10"/>
      <c r="Z74" s="10"/>
      <c r="AA74" s="10"/>
      <c r="AB74" s="10"/>
      <c r="AC74" s="10"/>
      <c r="AD74" s="10"/>
    </row>
    <row r="75" spans="1:30" x14ac:dyDescent="0.25">
      <c r="A75" s="55"/>
      <c r="B75" s="10"/>
      <c r="C75" s="10" t="s">
        <v>213</v>
      </c>
      <c r="D75" s="10"/>
      <c r="E75" s="10" t="s">
        <v>127</v>
      </c>
      <c r="F75" s="179">
        <v>10</v>
      </c>
      <c r="G75" s="311">
        <v>1037.047</v>
      </c>
      <c r="H75" s="311">
        <v>10370.469999999999</v>
      </c>
      <c r="I75" s="311">
        <v>1037.047</v>
      </c>
      <c r="J75" s="430">
        <v>14.7</v>
      </c>
      <c r="K75" s="178"/>
      <c r="L75" s="179">
        <v>3</v>
      </c>
      <c r="M75" s="311">
        <v>2022.41</v>
      </c>
      <c r="N75" s="311">
        <v>674.136666666667</v>
      </c>
      <c r="O75" s="214"/>
      <c r="P75" s="311"/>
      <c r="Q75" s="311"/>
      <c r="R75" s="179">
        <v>10</v>
      </c>
      <c r="S75" s="311">
        <v>10370.469999999999</v>
      </c>
      <c r="T75" s="311">
        <v>1037.047</v>
      </c>
      <c r="V75" s="10"/>
      <c r="W75" s="10"/>
      <c r="X75" s="10"/>
      <c r="Y75" s="10"/>
      <c r="Z75" s="10"/>
      <c r="AA75" s="10"/>
      <c r="AB75" s="10"/>
      <c r="AC75" s="10"/>
      <c r="AD75" s="10"/>
    </row>
    <row r="76" spans="1:30" x14ac:dyDescent="0.25">
      <c r="A76" s="55"/>
      <c r="B76" s="10"/>
      <c r="C76" s="10" t="s">
        <v>650</v>
      </c>
      <c r="D76" s="10"/>
      <c r="E76" s="10" t="s">
        <v>107</v>
      </c>
      <c r="F76" s="179">
        <v>2</v>
      </c>
      <c r="G76" s="311">
        <v>186.28</v>
      </c>
      <c r="H76" s="311">
        <v>372.56</v>
      </c>
      <c r="I76" s="311">
        <v>186.28</v>
      </c>
      <c r="J76" s="430">
        <v>12</v>
      </c>
      <c r="K76" s="178"/>
      <c r="L76" s="179"/>
      <c r="M76" s="311"/>
      <c r="N76" s="311"/>
      <c r="O76" s="214"/>
      <c r="P76" s="311"/>
      <c r="Q76" s="311"/>
      <c r="R76" s="179">
        <v>2</v>
      </c>
      <c r="S76" s="311">
        <v>372.56</v>
      </c>
      <c r="T76" s="311">
        <v>186.28</v>
      </c>
      <c r="V76" s="10"/>
      <c r="W76" s="10"/>
      <c r="X76" s="10"/>
      <c r="Y76" s="10"/>
      <c r="Z76" s="10"/>
      <c r="AA76" s="10"/>
      <c r="AB76" s="10"/>
      <c r="AC76" s="10"/>
      <c r="AD76" s="10"/>
    </row>
    <row r="77" spans="1:30" x14ac:dyDescent="0.25">
      <c r="A77" s="55"/>
      <c r="B77" s="10"/>
      <c r="C77" s="10" t="s">
        <v>215</v>
      </c>
      <c r="D77" s="10"/>
      <c r="E77" s="10" t="s">
        <v>70</v>
      </c>
      <c r="F77" s="179">
        <v>1</v>
      </c>
      <c r="G77" s="311">
        <v>1114.75</v>
      </c>
      <c r="H77" s="311">
        <v>1114.75</v>
      </c>
      <c r="I77" s="311">
        <v>1114.75</v>
      </c>
      <c r="J77" s="430">
        <v>6</v>
      </c>
      <c r="K77" s="178"/>
      <c r="L77" s="179">
        <v>1</v>
      </c>
      <c r="M77" s="311">
        <v>1114.75</v>
      </c>
      <c r="N77" s="311">
        <v>1114.75</v>
      </c>
      <c r="O77" s="214"/>
      <c r="P77" s="311"/>
      <c r="Q77" s="311"/>
      <c r="R77" s="179">
        <v>1</v>
      </c>
      <c r="S77" s="311">
        <v>1114.75</v>
      </c>
      <c r="T77" s="311">
        <v>1114.75</v>
      </c>
      <c r="V77" s="10"/>
      <c r="W77" s="10"/>
      <c r="X77" s="10"/>
      <c r="Y77" s="10"/>
      <c r="Z77" s="10"/>
      <c r="AA77" s="10"/>
      <c r="AB77" s="10"/>
      <c r="AC77" s="10"/>
      <c r="AD77" s="10"/>
    </row>
    <row r="78" spans="1:30" x14ac:dyDescent="0.25">
      <c r="A78" s="55"/>
      <c r="B78" s="10"/>
      <c r="C78" s="10" t="s">
        <v>216</v>
      </c>
      <c r="D78" s="10"/>
      <c r="E78" s="10" t="s">
        <v>147</v>
      </c>
      <c r="F78" s="179">
        <v>8</v>
      </c>
      <c r="G78" s="311">
        <v>1380.3512499999999</v>
      </c>
      <c r="H78" s="311">
        <v>11042.81</v>
      </c>
      <c r="I78" s="311">
        <v>1380.3512499999999</v>
      </c>
      <c r="J78" s="430">
        <v>10.875</v>
      </c>
      <c r="K78" s="178"/>
      <c r="L78" s="179">
        <v>3</v>
      </c>
      <c r="M78" s="311">
        <v>3543.12</v>
      </c>
      <c r="N78" s="311">
        <v>1181.04</v>
      </c>
      <c r="O78" s="214"/>
      <c r="P78" s="311"/>
      <c r="Q78" s="311"/>
      <c r="R78" s="179">
        <v>8</v>
      </c>
      <c r="S78" s="311">
        <v>11042.81</v>
      </c>
      <c r="T78" s="311">
        <v>1380.3512499999999</v>
      </c>
      <c r="V78" s="10"/>
      <c r="W78" s="10"/>
      <c r="X78" s="10"/>
      <c r="Y78" s="10"/>
      <c r="Z78" s="10"/>
      <c r="AA78" s="10"/>
      <c r="AB78" s="10"/>
      <c r="AC78" s="10"/>
      <c r="AD78" s="10"/>
    </row>
    <row r="79" spans="1:30" x14ac:dyDescent="0.25">
      <c r="A79" s="55"/>
      <c r="B79" s="10"/>
      <c r="C79" s="10" t="s">
        <v>217</v>
      </c>
      <c r="D79" s="10"/>
      <c r="E79" s="10" t="s">
        <v>218</v>
      </c>
      <c r="F79" s="179">
        <v>7</v>
      </c>
      <c r="G79" s="311">
        <v>1084.7585714285699</v>
      </c>
      <c r="H79" s="311">
        <v>7593.31</v>
      </c>
      <c r="I79" s="311">
        <v>1084.7585714285699</v>
      </c>
      <c r="J79" s="430">
        <v>11.5714285714286</v>
      </c>
      <c r="K79" s="178"/>
      <c r="L79" s="179">
        <v>2</v>
      </c>
      <c r="M79" s="311">
        <v>4241.2</v>
      </c>
      <c r="N79" s="311">
        <v>2120.6</v>
      </c>
      <c r="O79" s="214"/>
      <c r="P79" s="311"/>
      <c r="Q79" s="311"/>
      <c r="R79" s="179">
        <v>7</v>
      </c>
      <c r="S79" s="311">
        <v>7593.31</v>
      </c>
      <c r="T79" s="311">
        <v>1084.7585714285699</v>
      </c>
      <c r="V79" s="10"/>
      <c r="W79" s="10"/>
      <c r="X79" s="10"/>
      <c r="Y79" s="10"/>
      <c r="Z79" s="10"/>
      <c r="AA79" s="10"/>
      <c r="AB79" s="10"/>
      <c r="AC79" s="10"/>
      <c r="AD79" s="10"/>
    </row>
    <row r="80" spans="1:30" x14ac:dyDescent="0.25">
      <c r="A80" s="55"/>
      <c r="B80" s="10"/>
      <c r="C80" s="10" t="s">
        <v>220</v>
      </c>
      <c r="D80" s="10"/>
      <c r="E80" s="10" t="s">
        <v>170</v>
      </c>
      <c r="F80" s="179">
        <v>19</v>
      </c>
      <c r="G80" s="311">
        <v>803.746842105263</v>
      </c>
      <c r="H80" s="311">
        <v>15271.19</v>
      </c>
      <c r="I80" s="311">
        <v>803.746842105263</v>
      </c>
      <c r="J80" s="430">
        <v>10.526315789473699</v>
      </c>
      <c r="K80" s="178"/>
      <c r="L80" s="179">
        <v>3</v>
      </c>
      <c r="M80" s="311">
        <v>2746.23</v>
      </c>
      <c r="N80" s="311">
        <v>915.41</v>
      </c>
      <c r="O80" s="214"/>
      <c r="P80" s="311"/>
      <c r="Q80" s="311"/>
      <c r="R80" s="179">
        <v>19</v>
      </c>
      <c r="S80" s="311">
        <v>15271.19</v>
      </c>
      <c r="T80" s="311">
        <v>803.746842105263</v>
      </c>
      <c r="V80" s="10"/>
      <c r="W80" s="10"/>
      <c r="X80" s="10"/>
      <c r="Y80" s="10"/>
      <c r="Z80" s="10"/>
      <c r="AA80" s="10"/>
      <c r="AB80" s="10"/>
      <c r="AC80" s="10"/>
      <c r="AD80" s="10"/>
    </row>
    <row r="81" spans="1:30" x14ac:dyDescent="0.25">
      <c r="A81" s="55"/>
      <c r="B81" s="10"/>
      <c r="C81" s="10" t="s">
        <v>221</v>
      </c>
      <c r="D81" s="10"/>
      <c r="E81" s="10" t="s">
        <v>222</v>
      </c>
      <c r="F81" s="179">
        <v>9</v>
      </c>
      <c r="G81" s="311">
        <v>801.69777777777801</v>
      </c>
      <c r="H81" s="311">
        <v>7215.28</v>
      </c>
      <c r="I81" s="311">
        <v>801.69777777777801</v>
      </c>
      <c r="J81" s="430">
        <v>10.4444444444444</v>
      </c>
      <c r="K81" s="178"/>
      <c r="L81" s="179">
        <v>3</v>
      </c>
      <c r="M81" s="311">
        <v>2129.66</v>
      </c>
      <c r="N81" s="311">
        <v>709.886666666667</v>
      </c>
      <c r="O81" s="214"/>
      <c r="P81" s="311"/>
      <c r="Q81" s="311"/>
      <c r="R81" s="179">
        <v>9</v>
      </c>
      <c r="S81" s="311">
        <v>7215.28</v>
      </c>
      <c r="T81" s="311">
        <v>801.69777777777801</v>
      </c>
      <c r="V81" s="10"/>
      <c r="W81" s="10"/>
      <c r="X81" s="10"/>
      <c r="Y81" s="10"/>
      <c r="Z81" s="10"/>
      <c r="AA81" s="10"/>
      <c r="AB81" s="10"/>
      <c r="AC81" s="10"/>
      <c r="AD81" s="10"/>
    </row>
    <row r="82" spans="1:30" x14ac:dyDescent="0.25">
      <c r="A82" s="55"/>
      <c r="B82" s="10"/>
      <c r="C82" s="10" t="s">
        <v>223</v>
      </c>
      <c r="D82" s="10"/>
      <c r="E82" s="10" t="s">
        <v>205</v>
      </c>
      <c r="F82" s="179">
        <v>13</v>
      </c>
      <c r="G82" s="311">
        <v>1094.8176923076901</v>
      </c>
      <c r="H82" s="311">
        <v>14232.63</v>
      </c>
      <c r="I82" s="311">
        <v>1094.8176923076901</v>
      </c>
      <c r="J82" s="430">
        <v>11.846153846153801</v>
      </c>
      <c r="K82" s="178"/>
      <c r="L82" s="179">
        <v>4</v>
      </c>
      <c r="M82" s="311">
        <v>4726.92</v>
      </c>
      <c r="N82" s="311">
        <v>1181.73</v>
      </c>
      <c r="O82" s="214"/>
      <c r="P82" s="311"/>
      <c r="Q82" s="311"/>
      <c r="R82" s="179">
        <v>13</v>
      </c>
      <c r="S82" s="311">
        <v>14232.63</v>
      </c>
      <c r="T82" s="311">
        <v>1094.8176923076901</v>
      </c>
      <c r="V82" s="10"/>
      <c r="W82" s="10"/>
      <c r="X82" s="10"/>
      <c r="Y82" s="10"/>
      <c r="Z82" s="10"/>
      <c r="AA82" s="10"/>
      <c r="AB82" s="10"/>
      <c r="AC82" s="10"/>
      <c r="AD82" s="10"/>
    </row>
    <row r="83" spans="1:30" x14ac:dyDescent="0.25">
      <c r="A83" s="55"/>
      <c r="B83" s="10"/>
      <c r="C83" s="10" t="s">
        <v>651</v>
      </c>
      <c r="D83" s="10"/>
      <c r="E83" s="10" t="s">
        <v>227</v>
      </c>
      <c r="F83" s="179">
        <v>11</v>
      </c>
      <c r="G83" s="311">
        <v>1920.52545454545</v>
      </c>
      <c r="H83" s="311">
        <v>21125.78</v>
      </c>
      <c r="I83" s="311">
        <v>1920.52545454545</v>
      </c>
      <c r="J83" s="430">
        <v>10.909090909090899</v>
      </c>
      <c r="K83" s="178"/>
      <c r="L83" s="179">
        <v>4</v>
      </c>
      <c r="M83" s="311">
        <v>3529.84</v>
      </c>
      <c r="N83" s="311">
        <v>882.46</v>
      </c>
      <c r="O83" s="214"/>
      <c r="P83" s="311"/>
      <c r="Q83" s="311"/>
      <c r="R83" s="179">
        <v>11</v>
      </c>
      <c r="S83" s="311">
        <v>21125.78</v>
      </c>
      <c r="T83" s="311">
        <v>1920.52545454545</v>
      </c>
      <c r="V83" s="10"/>
      <c r="W83" s="10"/>
      <c r="X83" s="10"/>
      <c r="Y83" s="10"/>
      <c r="Z83" s="10"/>
      <c r="AA83" s="10"/>
      <c r="AB83" s="10"/>
      <c r="AC83" s="10"/>
      <c r="AD83" s="10"/>
    </row>
    <row r="84" spans="1:30" x14ac:dyDescent="0.25">
      <c r="A84" s="55"/>
      <c r="B84" s="10"/>
      <c r="C84" s="10" t="s">
        <v>230</v>
      </c>
      <c r="D84" s="10"/>
      <c r="E84" s="10" t="s">
        <v>211</v>
      </c>
      <c r="F84" s="179">
        <v>22</v>
      </c>
      <c r="G84" s="311">
        <v>1055.9190909090901</v>
      </c>
      <c r="H84" s="311">
        <v>23230.22</v>
      </c>
      <c r="I84" s="311">
        <v>1055.9190909090901</v>
      </c>
      <c r="J84" s="430">
        <v>11</v>
      </c>
      <c r="K84" s="178"/>
      <c r="L84" s="179">
        <v>11</v>
      </c>
      <c r="M84" s="311">
        <v>15790.08</v>
      </c>
      <c r="N84" s="311">
        <v>1435.46181818182</v>
      </c>
      <c r="O84" s="214"/>
      <c r="P84" s="311"/>
      <c r="Q84" s="311"/>
      <c r="R84" s="179">
        <v>22</v>
      </c>
      <c r="S84" s="311">
        <v>23230.22</v>
      </c>
      <c r="T84" s="311">
        <v>1055.9190909090901</v>
      </c>
      <c r="V84" s="10"/>
      <c r="W84" s="10"/>
      <c r="X84" s="10"/>
      <c r="Y84" s="10"/>
      <c r="Z84" s="10"/>
      <c r="AA84" s="10"/>
      <c r="AB84" s="10"/>
      <c r="AC84" s="10"/>
      <c r="AD84" s="10"/>
    </row>
    <row r="85" spans="1:30" x14ac:dyDescent="0.25">
      <c r="A85" s="55"/>
      <c r="B85" s="10"/>
      <c r="C85" s="10" t="s">
        <v>232</v>
      </c>
      <c r="D85" s="10"/>
      <c r="E85" s="10" t="s">
        <v>97</v>
      </c>
      <c r="F85" s="179">
        <v>1</v>
      </c>
      <c r="G85" s="311">
        <v>187.2</v>
      </c>
      <c r="H85" s="311">
        <v>187.2</v>
      </c>
      <c r="I85" s="311">
        <v>187.2</v>
      </c>
      <c r="J85" s="430">
        <v>12</v>
      </c>
      <c r="K85" s="178"/>
      <c r="L85" s="179"/>
      <c r="M85" s="311"/>
      <c r="N85" s="311"/>
      <c r="O85" s="214"/>
      <c r="P85" s="311"/>
      <c r="Q85" s="311"/>
      <c r="R85" s="179">
        <v>1</v>
      </c>
      <c r="S85" s="311">
        <v>187.2</v>
      </c>
      <c r="T85" s="311">
        <v>187.2</v>
      </c>
      <c r="V85" s="10"/>
      <c r="W85" s="10"/>
      <c r="X85" s="10"/>
      <c r="Y85" s="10"/>
      <c r="Z85" s="10"/>
      <c r="AA85" s="10"/>
      <c r="AB85" s="10"/>
      <c r="AC85" s="10"/>
      <c r="AD85" s="10"/>
    </row>
    <row r="86" spans="1:30" x14ac:dyDescent="0.25">
      <c r="A86" s="55"/>
      <c r="B86" s="10"/>
      <c r="C86" s="10" t="s">
        <v>233</v>
      </c>
      <c r="D86" s="10"/>
      <c r="E86" s="10" t="s">
        <v>235</v>
      </c>
      <c r="F86" s="179">
        <v>6</v>
      </c>
      <c r="G86" s="311">
        <v>916.18666666666695</v>
      </c>
      <c r="H86" s="311">
        <v>5497.12</v>
      </c>
      <c r="I86" s="311">
        <v>916.18666666666695</v>
      </c>
      <c r="J86" s="430">
        <v>10.5</v>
      </c>
      <c r="K86" s="178"/>
      <c r="L86" s="179">
        <v>5</v>
      </c>
      <c r="M86" s="311">
        <v>5451.35</v>
      </c>
      <c r="N86" s="311">
        <v>1090.27</v>
      </c>
      <c r="O86" s="214"/>
      <c r="P86" s="311"/>
      <c r="Q86" s="311"/>
      <c r="R86" s="179">
        <v>6</v>
      </c>
      <c r="S86" s="311">
        <v>5497.12</v>
      </c>
      <c r="T86" s="311">
        <v>916.18666666666695</v>
      </c>
      <c r="V86" s="10"/>
      <c r="W86" s="10"/>
      <c r="X86" s="10"/>
      <c r="Y86" s="10"/>
      <c r="Z86" s="10"/>
      <c r="AA86" s="10"/>
      <c r="AB86" s="10"/>
      <c r="AC86" s="10"/>
      <c r="AD86" s="10"/>
    </row>
    <row r="87" spans="1:30" x14ac:dyDescent="0.25">
      <c r="A87" s="55"/>
      <c r="B87" s="10"/>
      <c r="C87" s="10" t="s">
        <v>777</v>
      </c>
      <c r="D87" s="10"/>
      <c r="E87" s="10" t="s">
        <v>105</v>
      </c>
      <c r="F87" s="179">
        <v>1</v>
      </c>
      <c r="G87" s="311">
        <v>474.38</v>
      </c>
      <c r="H87" s="311">
        <v>474.38</v>
      </c>
      <c r="I87" s="311">
        <v>474.38</v>
      </c>
      <c r="J87" s="430">
        <v>12</v>
      </c>
      <c r="K87" s="178"/>
      <c r="L87" s="179">
        <v>1</v>
      </c>
      <c r="M87" s="311">
        <v>474.38</v>
      </c>
      <c r="N87" s="311">
        <v>474.38</v>
      </c>
      <c r="O87" s="214"/>
      <c r="P87" s="311"/>
      <c r="Q87" s="311"/>
      <c r="R87" s="179">
        <v>1</v>
      </c>
      <c r="S87" s="311">
        <v>474.38</v>
      </c>
      <c r="T87" s="311">
        <v>474.38</v>
      </c>
      <c r="V87" s="10"/>
      <c r="W87" s="10"/>
      <c r="X87" s="10"/>
      <c r="Y87" s="10"/>
      <c r="Z87" s="10"/>
      <c r="AA87" s="10"/>
      <c r="AB87" s="10"/>
      <c r="AC87" s="10"/>
      <c r="AD87" s="10"/>
    </row>
    <row r="88" spans="1:30" x14ac:dyDescent="0.25">
      <c r="A88" s="55"/>
      <c r="B88" s="10"/>
      <c r="C88" s="10" t="s">
        <v>236</v>
      </c>
      <c r="D88" s="10"/>
      <c r="E88" s="10" t="s">
        <v>237</v>
      </c>
      <c r="F88" s="179">
        <v>13</v>
      </c>
      <c r="G88" s="311">
        <v>1091.6930769230801</v>
      </c>
      <c r="H88" s="311">
        <v>14192.01</v>
      </c>
      <c r="I88" s="311">
        <v>1091.6930769230801</v>
      </c>
      <c r="J88" s="430">
        <v>12.846153846153801</v>
      </c>
      <c r="K88" s="178"/>
      <c r="L88" s="179">
        <v>5</v>
      </c>
      <c r="M88" s="311">
        <v>3921.19</v>
      </c>
      <c r="N88" s="311">
        <v>784.23800000000006</v>
      </c>
      <c r="O88" s="214"/>
      <c r="P88" s="311"/>
      <c r="Q88" s="311"/>
      <c r="R88" s="179">
        <v>13</v>
      </c>
      <c r="S88" s="311">
        <v>14192.01</v>
      </c>
      <c r="T88" s="311">
        <v>1091.6930769230801</v>
      </c>
      <c r="V88" s="10"/>
      <c r="W88" s="10"/>
      <c r="X88" s="10"/>
      <c r="Y88" s="10"/>
      <c r="Z88" s="10"/>
      <c r="AA88" s="10"/>
      <c r="AB88" s="10"/>
      <c r="AC88" s="10"/>
      <c r="AD88" s="10"/>
    </row>
    <row r="89" spans="1:30" x14ac:dyDescent="0.25">
      <c r="A89" s="55"/>
      <c r="B89" s="10"/>
      <c r="C89" s="10" t="s">
        <v>236</v>
      </c>
      <c r="D89" s="10"/>
      <c r="E89" s="10" t="s">
        <v>70</v>
      </c>
      <c r="F89" s="179">
        <v>1</v>
      </c>
      <c r="G89" s="311">
        <v>916.58</v>
      </c>
      <c r="H89" s="311">
        <v>916.58</v>
      </c>
      <c r="I89" s="311">
        <v>916.58</v>
      </c>
      <c r="J89" s="430">
        <v>12</v>
      </c>
      <c r="K89" s="178"/>
      <c r="L89" s="179"/>
      <c r="M89" s="311"/>
      <c r="N89" s="311"/>
      <c r="O89" s="214"/>
      <c r="P89" s="311"/>
      <c r="Q89" s="311"/>
      <c r="R89" s="179">
        <v>1</v>
      </c>
      <c r="S89" s="311">
        <v>916.58</v>
      </c>
      <c r="T89" s="311">
        <v>916.58</v>
      </c>
      <c r="V89" s="10"/>
      <c r="W89" s="10"/>
      <c r="X89" s="10"/>
      <c r="Y89" s="10"/>
      <c r="Z89" s="10"/>
      <c r="AA89" s="10"/>
      <c r="AB89" s="10"/>
      <c r="AC89" s="10"/>
      <c r="AD89" s="10"/>
    </row>
    <row r="90" spans="1:30" x14ac:dyDescent="0.25">
      <c r="A90" s="55"/>
      <c r="B90" s="10"/>
      <c r="C90" s="10" t="s">
        <v>238</v>
      </c>
      <c r="D90" s="10"/>
      <c r="E90" s="10" t="s">
        <v>239</v>
      </c>
      <c r="F90" s="179">
        <v>30</v>
      </c>
      <c r="G90" s="311">
        <v>669.41166666666697</v>
      </c>
      <c r="H90" s="311">
        <v>20082.349999999999</v>
      </c>
      <c r="I90" s="311">
        <v>669.41166666666697</v>
      </c>
      <c r="J90" s="430">
        <v>11.4</v>
      </c>
      <c r="K90" s="178"/>
      <c r="L90" s="179">
        <v>8</v>
      </c>
      <c r="M90" s="311">
        <v>6205.91</v>
      </c>
      <c r="N90" s="311">
        <v>775.73874999999998</v>
      </c>
      <c r="O90" s="214"/>
      <c r="P90" s="311"/>
      <c r="Q90" s="311"/>
      <c r="R90" s="179">
        <v>30</v>
      </c>
      <c r="S90" s="311">
        <v>20082.349999999999</v>
      </c>
      <c r="T90" s="311">
        <v>669.41166666666697</v>
      </c>
      <c r="V90" s="10"/>
      <c r="W90" s="10"/>
      <c r="X90" s="10"/>
      <c r="Y90" s="10"/>
      <c r="Z90" s="10"/>
      <c r="AA90" s="10"/>
      <c r="AB90" s="10"/>
      <c r="AC90" s="10"/>
      <c r="AD90" s="10"/>
    </row>
    <row r="91" spans="1:30" x14ac:dyDescent="0.25">
      <c r="A91" s="55"/>
      <c r="B91" s="10"/>
      <c r="C91" s="10" t="s">
        <v>238</v>
      </c>
      <c r="D91" s="10"/>
      <c r="E91" s="10" t="s">
        <v>267</v>
      </c>
      <c r="F91" s="179">
        <v>1</v>
      </c>
      <c r="G91" s="311">
        <v>1183.6099999999999</v>
      </c>
      <c r="H91" s="311">
        <v>1183.6099999999999</v>
      </c>
      <c r="I91" s="311">
        <v>1183.6099999999999</v>
      </c>
      <c r="J91" s="430">
        <v>13</v>
      </c>
      <c r="K91" s="178"/>
      <c r="L91" s="179"/>
      <c r="M91" s="311"/>
      <c r="N91" s="311"/>
      <c r="O91" s="214"/>
      <c r="P91" s="311"/>
      <c r="Q91" s="311"/>
      <c r="R91" s="179">
        <v>1</v>
      </c>
      <c r="S91" s="311">
        <v>1183.6099999999999</v>
      </c>
      <c r="T91" s="311">
        <v>1183.6099999999999</v>
      </c>
      <c r="V91" s="10"/>
      <c r="W91" s="10"/>
      <c r="X91" s="10"/>
      <c r="Y91" s="10"/>
      <c r="Z91" s="10"/>
      <c r="AA91" s="10"/>
      <c r="AB91" s="10"/>
      <c r="AC91" s="10"/>
      <c r="AD91" s="10"/>
    </row>
    <row r="92" spans="1:30" x14ac:dyDescent="0.25">
      <c r="A92" s="55"/>
      <c r="B92" s="10"/>
      <c r="C92" s="10" t="s">
        <v>244</v>
      </c>
      <c r="D92" s="10"/>
      <c r="E92" s="10" t="s">
        <v>157</v>
      </c>
      <c r="F92" s="179">
        <v>1</v>
      </c>
      <c r="G92" s="311">
        <v>327.61</v>
      </c>
      <c r="H92" s="311">
        <v>327.61</v>
      </c>
      <c r="I92" s="311">
        <v>327.61</v>
      </c>
      <c r="J92" s="430">
        <v>12</v>
      </c>
      <c r="K92" s="178"/>
      <c r="L92" s="179"/>
      <c r="M92" s="311"/>
      <c r="N92" s="311"/>
      <c r="O92" s="214"/>
      <c r="P92" s="311"/>
      <c r="Q92" s="311"/>
      <c r="R92" s="179">
        <v>1</v>
      </c>
      <c r="S92" s="311">
        <v>327.61</v>
      </c>
      <c r="T92" s="311">
        <v>327.61</v>
      </c>
      <c r="V92" s="10"/>
      <c r="W92" s="10"/>
      <c r="X92" s="10"/>
      <c r="Y92" s="10"/>
      <c r="Z92" s="10"/>
      <c r="AA92" s="10"/>
      <c r="AB92" s="10"/>
      <c r="AC92" s="10"/>
      <c r="AD92" s="10"/>
    </row>
    <row r="93" spans="1:30" x14ac:dyDescent="0.25">
      <c r="A93" s="55"/>
      <c r="B93" s="10"/>
      <c r="C93" s="10" t="s">
        <v>245</v>
      </c>
      <c r="D93" s="10"/>
      <c r="E93" s="10" t="s">
        <v>246</v>
      </c>
      <c r="F93" s="179">
        <v>2</v>
      </c>
      <c r="G93" s="311">
        <v>481.89499999999998</v>
      </c>
      <c r="H93" s="311">
        <v>963.79</v>
      </c>
      <c r="I93" s="311">
        <v>481.89499999999998</v>
      </c>
      <c r="J93" s="430">
        <v>10</v>
      </c>
      <c r="K93" s="178"/>
      <c r="L93" s="179"/>
      <c r="M93" s="311"/>
      <c r="N93" s="311"/>
      <c r="O93" s="214"/>
      <c r="P93" s="311"/>
      <c r="Q93" s="311"/>
      <c r="R93" s="179">
        <v>2</v>
      </c>
      <c r="S93" s="311">
        <v>963.79</v>
      </c>
      <c r="T93" s="311">
        <v>481.89499999999998</v>
      </c>
      <c r="V93" s="10"/>
      <c r="W93" s="10"/>
      <c r="X93" s="10"/>
      <c r="Y93" s="10"/>
      <c r="Z93" s="10"/>
      <c r="AA93" s="10"/>
      <c r="AB93" s="10"/>
      <c r="AC93" s="10"/>
      <c r="AD93" s="10"/>
    </row>
    <row r="94" spans="1:30" x14ac:dyDescent="0.25">
      <c r="A94" s="55"/>
      <c r="B94" s="10"/>
      <c r="C94" s="10" t="s">
        <v>653</v>
      </c>
      <c r="D94" s="10"/>
      <c r="E94" s="10" t="s">
        <v>211</v>
      </c>
      <c r="F94" s="179">
        <v>113</v>
      </c>
      <c r="G94" s="311">
        <v>1128.0214159292</v>
      </c>
      <c r="H94" s="311">
        <v>127466.42</v>
      </c>
      <c r="I94" s="311">
        <v>1128.0214159292</v>
      </c>
      <c r="J94" s="430">
        <v>11.097345132743399</v>
      </c>
      <c r="K94" s="178"/>
      <c r="L94" s="179">
        <v>43</v>
      </c>
      <c r="M94" s="311">
        <v>56321.78</v>
      </c>
      <c r="N94" s="311">
        <v>1309.8088372093</v>
      </c>
      <c r="O94" s="214">
        <v>3</v>
      </c>
      <c r="P94" s="311">
        <v>2573.58</v>
      </c>
      <c r="Q94" s="311">
        <v>857.86</v>
      </c>
      <c r="R94" s="179">
        <v>110</v>
      </c>
      <c r="S94" s="311">
        <v>124892.84</v>
      </c>
      <c r="T94" s="311">
        <v>1135.38945454545</v>
      </c>
      <c r="V94" s="10"/>
      <c r="W94" s="10"/>
      <c r="X94" s="10"/>
      <c r="Y94" s="10"/>
      <c r="Z94" s="10"/>
      <c r="AA94" s="10"/>
      <c r="AB94" s="10"/>
      <c r="AC94" s="10"/>
      <c r="AD94" s="10"/>
    </row>
    <row r="95" spans="1:30" x14ac:dyDescent="0.25">
      <c r="A95" s="55"/>
      <c r="B95" s="10"/>
      <c r="C95" s="10" t="s">
        <v>247</v>
      </c>
      <c r="D95" s="10"/>
      <c r="E95" s="10" t="s">
        <v>211</v>
      </c>
      <c r="F95" s="179">
        <v>11</v>
      </c>
      <c r="G95" s="311">
        <v>903.5</v>
      </c>
      <c r="H95" s="311">
        <v>9938.5</v>
      </c>
      <c r="I95" s="311">
        <v>903.5</v>
      </c>
      <c r="J95" s="430">
        <v>10.545454545454501</v>
      </c>
      <c r="K95" s="178"/>
      <c r="L95" s="179">
        <v>5</v>
      </c>
      <c r="M95" s="311">
        <v>6503.86</v>
      </c>
      <c r="N95" s="311">
        <v>1300.7719999999999</v>
      </c>
      <c r="O95" s="214"/>
      <c r="P95" s="311"/>
      <c r="Q95" s="311"/>
      <c r="R95" s="179">
        <v>11</v>
      </c>
      <c r="S95" s="311">
        <v>9938.5</v>
      </c>
      <c r="T95" s="311">
        <v>903.5</v>
      </c>
      <c r="V95" s="10"/>
      <c r="W95" s="10"/>
      <c r="X95" s="10"/>
      <c r="Y95" s="10"/>
      <c r="Z95" s="10"/>
      <c r="AA95" s="10"/>
      <c r="AB95" s="10"/>
      <c r="AC95" s="10"/>
      <c r="AD95" s="10"/>
    </row>
    <row r="96" spans="1:30" x14ac:dyDescent="0.25">
      <c r="A96" s="55"/>
      <c r="B96" s="10"/>
      <c r="C96" s="10" t="s">
        <v>248</v>
      </c>
      <c r="D96" s="10"/>
      <c r="E96" s="10" t="s">
        <v>77</v>
      </c>
      <c r="F96" s="179">
        <v>293</v>
      </c>
      <c r="G96" s="311">
        <v>1021.68313993174</v>
      </c>
      <c r="H96" s="311">
        <v>299353.15999999997</v>
      </c>
      <c r="I96" s="311">
        <v>1021.68313993174</v>
      </c>
      <c r="J96" s="430">
        <v>11.3037542662116</v>
      </c>
      <c r="K96" s="178"/>
      <c r="L96" s="179">
        <v>120</v>
      </c>
      <c r="M96" s="311">
        <v>141513.87</v>
      </c>
      <c r="N96" s="311">
        <v>1179.28225</v>
      </c>
      <c r="O96" s="214">
        <v>4</v>
      </c>
      <c r="P96" s="311">
        <v>2415.83</v>
      </c>
      <c r="Q96" s="311">
        <v>603.95749999999998</v>
      </c>
      <c r="R96" s="179">
        <v>289</v>
      </c>
      <c r="S96" s="311">
        <v>296937.33</v>
      </c>
      <c r="T96" s="311">
        <v>1027.4648096885801</v>
      </c>
      <c r="V96" s="10"/>
      <c r="W96" s="10"/>
      <c r="X96" s="10"/>
      <c r="Y96" s="10"/>
      <c r="Z96" s="10"/>
      <c r="AA96" s="10"/>
      <c r="AB96" s="10"/>
      <c r="AC96" s="10"/>
      <c r="AD96" s="10"/>
    </row>
    <row r="97" spans="1:30" x14ac:dyDescent="0.25">
      <c r="A97" s="55"/>
      <c r="B97" s="10"/>
      <c r="C97" s="10" t="s">
        <v>654</v>
      </c>
      <c r="D97" s="10"/>
      <c r="E97" s="10" t="s">
        <v>77</v>
      </c>
      <c r="F97" s="179">
        <v>4</v>
      </c>
      <c r="G97" s="311">
        <v>725.35500000000002</v>
      </c>
      <c r="H97" s="311">
        <v>2901.42</v>
      </c>
      <c r="I97" s="311">
        <v>725.35500000000002</v>
      </c>
      <c r="J97" s="430">
        <v>12.75</v>
      </c>
      <c r="K97" s="178"/>
      <c r="L97" s="179">
        <v>1</v>
      </c>
      <c r="M97" s="311">
        <v>423.6</v>
      </c>
      <c r="N97" s="311">
        <v>423.6</v>
      </c>
      <c r="O97" s="214"/>
      <c r="P97" s="311"/>
      <c r="Q97" s="311"/>
      <c r="R97" s="179">
        <v>4</v>
      </c>
      <c r="S97" s="311">
        <v>2901.42</v>
      </c>
      <c r="T97" s="311">
        <v>725.35500000000002</v>
      </c>
      <c r="V97" s="10"/>
      <c r="W97" s="10"/>
      <c r="X97" s="10"/>
      <c r="Y97" s="10"/>
      <c r="Z97" s="10"/>
      <c r="AA97" s="10"/>
      <c r="AB97" s="10"/>
      <c r="AC97" s="10"/>
      <c r="AD97" s="10"/>
    </row>
    <row r="98" spans="1:30" x14ac:dyDescent="0.25">
      <c r="A98" s="55"/>
      <c r="B98" s="10"/>
      <c r="C98" s="10" t="s">
        <v>249</v>
      </c>
      <c r="D98" s="10"/>
      <c r="E98" s="10" t="s">
        <v>127</v>
      </c>
      <c r="F98" s="179">
        <v>5</v>
      </c>
      <c r="G98" s="311">
        <v>2970.3159999999998</v>
      </c>
      <c r="H98" s="311">
        <v>14851.58</v>
      </c>
      <c r="I98" s="311">
        <v>2970.3159999999998</v>
      </c>
      <c r="J98" s="430">
        <v>13</v>
      </c>
      <c r="K98" s="178"/>
      <c r="L98" s="179">
        <v>2</v>
      </c>
      <c r="M98" s="311">
        <v>2921.27</v>
      </c>
      <c r="N98" s="311">
        <v>1460.635</v>
      </c>
      <c r="O98" s="214"/>
      <c r="P98" s="311"/>
      <c r="Q98" s="311"/>
      <c r="R98" s="179">
        <v>5</v>
      </c>
      <c r="S98" s="311">
        <v>14851.58</v>
      </c>
      <c r="T98" s="311">
        <v>2970.3159999999998</v>
      </c>
      <c r="V98" s="10"/>
      <c r="W98" s="10"/>
      <c r="X98" s="10"/>
      <c r="Y98" s="10"/>
      <c r="Z98" s="10"/>
      <c r="AA98" s="10"/>
      <c r="AB98" s="10"/>
      <c r="AC98" s="10"/>
      <c r="AD98" s="10"/>
    </row>
    <row r="99" spans="1:30" x14ac:dyDescent="0.25">
      <c r="A99" s="55"/>
      <c r="B99" s="10"/>
      <c r="C99" s="10" t="s">
        <v>251</v>
      </c>
      <c r="D99" s="10"/>
      <c r="E99" s="10" t="s">
        <v>79</v>
      </c>
      <c r="F99" s="179">
        <v>14</v>
      </c>
      <c r="G99" s="311">
        <v>791.30928571428603</v>
      </c>
      <c r="H99" s="311">
        <v>11078.33</v>
      </c>
      <c r="I99" s="311">
        <v>791.30928571428603</v>
      </c>
      <c r="J99" s="430">
        <v>10.8571428571429</v>
      </c>
      <c r="K99" s="178"/>
      <c r="L99" s="179">
        <v>4</v>
      </c>
      <c r="M99" s="311">
        <v>3103.17</v>
      </c>
      <c r="N99" s="311">
        <v>775.79250000000002</v>
      </c>
      <c r="O99" s="214"/>
      <c r="P99" s="311"/>
      <c r="Q99" s="311"/>
      <c r="R99" s="179">
        <v>14</v>
      </c>
      <c r="S99" s="311">
        <v>11078.33</v>
      </c>
      <c r="T99" s="311">
        <v>791.30928571428603</v>
      </c>
      <c r="V99" s="10"/>
      <c r="W99" s="10"/>
      <c r="X99" s="10"/>
      <c r="Y99" s="10"/>
      <c r="Z99" s="10"/>
      <c r="AA99" s="10"/>
      <c r="AB99" s="10"/>
      <c r="AC99" s="10"/>
      <c r="AD99" s="10"/>
    </row>
    <row r="100" spans="1:30" x14ac:dyDescent="0.25">
      <c r="A100" s="55"/>
      <c r="B100" s="10"/>
      <c r="C100" s="10" t="s">
        <v>252</v>
      </c>
      <c r="D100" s="10"/>
      <c r="E100" s="10" t="s">
        <v>70</v>
      </c>
      <c r="F100" s="179">
        <v>82</v>
      </c>
      <c r="G100" s="311">
        <v>1173.76487804878</v>
      </c>
      <c r="H100" s="311">
        <v>96248.72</v>
      </c>
      <c r="I100" s="311">
        <v>1173.76487804878</v>
      </c>
      <c r="J100" s="430">
        <v>11.9878048780488</v>
      </c>
      <c r="K100" s="178"/>
      <c r="L100" s="179">
        <v>27</v>
      </c>
      <c r="M100" s="311">
        <v>34783.42</v>
      </c>
      <c r="N100" s="311">
        <v>1288.27481481481</v>
      </c>
      <c r="O100" s="214"/>
      <c r="P100" s="311"/>
      <c r="Q100" s="311"/>
      <c r="R100" s="179">
        <v>82</v>
      </c>
      <c r="S100" s="311">
        <v>96248.72</v>
      </c>
      <c r="T100" s="311">
        <v>1173.76487804878</v>
      </c>
      <c r="V100" s="10"/>
      <c r="W100" s="10"/>
      <c r="X100" s="10"/>
      <c r="Y100" s="10"/>
      <c r="Z100" s="10"/>
      <c r="AA100" s="10"/>
      <c r="AB100" s="10"/>
      <c r="AC100" s="10"/>
      <c r="AD100" s="10"/>
    </row>
    <row r="101" spans="1:30" x14ac:dyDescent="0.25">
      <c r="A101" s="55"/>
      <c r="B101" s="10"/>
      <c r="C101" s="10" t="s">
        <v>255</v>
      </c>
      <c r="D101" s="10"/>
      <c r="E101" s="10" t="s">
        <v>256</v>
      </c>
      <c r="F101" s="179">
        <v>30</v>
      </c>
      <c r="G101" s="311">
        <v>1274.09733333333</v>
      </c>
      <c r="H101" s="311">
        <v>38222.92</v>
      </c>
      <c r="I101" s="311">
        <v>1274.09733333333</v>
      </c>
      <c r="J101" s="430">
        <v>10.733333333333301</v>
      </c>
      <c r="K101" s="178"/>
      <c r="L101" s="179">
        <v>10</v>
      </c>
      <c r="M101" s="311">
        <v>7668.86</v>
      </c>
      <c r="N101" s="311">
        <v>766.88599999999997</v>
      </c>
      <c r="O101" s="214"/>
      <c r="P101" s="311"/>
      <c r="Q101" s="311"/>
      <c r="R101" s="179">
        <v>30</v>
      </c>
      <c r="S101" s="311">
        <v>38222.92</v>
      </c>
      <c r="T101" s="311">
        <v>1274.09733333333</v>
      </c>
      <c r="V101" s="10"/>
      <c r="W101" s="10"/>
      <c r="X101" s="10"/>
      <c r="Y101" s="10"/>
      <c r="Z101" s="10"/>
      <c r="AA101" s="10"/>
      <c r="AB101" s="10"/>
      <c r="AC101" s="10"/>
      <c r="AD101" s="10"/>
    </row>
    <row r="102" spans="1:30" x14ac:dyDescent="0.25">
      <c r="A102" s="55"/>
      <c r="B102" s="10"/>
      <c r="C102" s="10" t="s">
        <v>257</v>
      </c>
      <c r="D102" s="10"/>
      <c r="E102" s="10" t="s">
        <v>259</v>
      </c>
      <c r="F102" s="179">
        <v>2</v>
      </c>
      <c r="G102" s="311">
        <v>645.09500000000003</v>
      </c>
      <c r="H102" s="311">
        <v>1290.19</v>
      </c>
      <c r="I102" s="311">
        <v>645.09500000000003</v>
      </c>
      <c r="J102" s="430">
        <v>12.5</v>
      </c>
      <c r="K102" s="178"/>
      <c r="L102" s="179">
        <v>1</v>
      </c>
      <c r="M102" s="311">
        <v>955</v>
      </c>
      <c r="N102" s="311">
        <v>955</v>
      </c>
      <c r="O102" s="214"/>
      <c r="P102" s="311"/>
      <c r="Q102" s="311"/>
      <c r="R102" s="179">
        <v>2</v>
      </c>
      <c r="S102" s="311">
        <v>1290.19</v>
      </c>
      <c r="T102" s="311">
        <v>645.09500000000003</v>
      </c>
      <c r="V102" s="10"/>
      <c r="W102" s="10"/>
      <c r="X102" s="10"/>
      <c r="Y102" s="10"/>
      <c r="Z102" s="10"/>
      <c r="AA102" s="10"/>
      <c r="AB102" s="10"/>
      <c r="AC102" s="10"/>
      <c r="AD102" s="10"/>
    </row>
    <row r="103" spans="1:30" x14ac:dyDescent="0.25">
      <c r="A103" s="55"/>
      <c r="B103" s="10"/>
      <c r="C103" s="10" t="s">
        <v>260</v>
      </c>
      <c r="D103" s="10"/>
      <c r="E103" s="10" t="s">
        <v>120</v>
      </c>
      <c r="F103" s="179">
        <v>11</v>
      </c>
      <c r="G103" s="311">
        <v>1033.54090909091</v>
      </c>
      <c r="H103" s="311">
        <v>11368.95</v>
      </c>
      <c r="I103" s="311">
        <v>1033.54090909091</v>
      </c>
      <c r="J103" s="430">
        <v>10.181818181818199</v>
      </c>
      <c r="K103" s="178"/>
      <c r="L103" s="179">
        <v>6</v>
      </c>
      <c r="M103" s="311">
        <v>7227</v>
      </c>
      <c r="N103" s="311">
        <v>1204.5</v>
      </c>
      <c r="O103" s="214"/>
      <c r="P103" s="311"/>
      <c r="Q103" s="311"/>
      <c r="R103" s="179">
        <v>11</v>
      </c>
      <c r="S103" s="311">
        <v>11368.95</v>
      </c>
      <c r="T103" s="311">
        <v>1033.54090909091</v>
      </c>
      <c r="V103" s="10"/>
      <c r="W103" s="10"/>
      <c r="X103" s="10"/>
      <c r="Y103" s="10"/>
      <c r="Z103" s="10"/>
      <c r="AA103" s="10"/>
      <c r="AB103" s="10"/>
      <c r="AC103" s="10"/>
      <c r="AD103" s="10"/>
    </row>
    <row r="104" spans="1:30" x14ac:dyDescent="0.25">
      <c r="A104" s="55"/>
      <c r="B104" s="10"/>
      <c r="C104" s="10" t="s">
        <v>261</v>
      </c>
      <c r="D104" s="10"/>
      <c r="E104" s="10" t="s">
        <v>73</v>
      </c>
      <c r="F104" s="179">
        <v>313</v>
      </c>
      <c r="G104" s="311">
        <v>977.02472843450505</v>
      </c>
      <c r="H104" s="311">
        <v>305808.74</v>
      </c>
      <c r="I104" s="311">
        <v>977.02472843450505</v>
      </c>
      <c r="J104" s="430">
        <v>11.0063897763578</v>
      </c>
      <c r="K104" s="178"/>
      <c r="L104" s="179">
        <v>136</v>
      </c>
      <c r="M104" s="311">
        <v>172497.64</v>
      </c>
      <c r="N104" s="311">
        <v>1268.365</v>
      </c>
      <c r="O104" s="214">
        <v>5</v>
      </c>
      <c r="P104" s="311">
        <v>6084.41</v>
      </c>
      <c r="Q104" s="311">
        <v>1216.8820000000001</v>
      </c>
      <c r="R104" s="179">
        <v>308</v>
      </c>
      <c r="S104" s="311">
        <v>299724.33</v>
      </c>
      <c r="T104" s="311">
        <v>973.13094155844203</v>
      </c>
      <c r="V104" s="10"/>
      <c r="W104" s="10"/>
      <c r="X104" s="10"/>
      <c r="Y104" s="10"/>
      <c r="Z104" s="10"/>
      <c r="AA104" s="10"/>
      <c r="AB104" s="10"/>
      <c r="AC104" s="10"/>
      <c r="AD104" s="10"/>
    </row>
    <row r="105" spans="1:30" x14ac:dyDescent="0.25">
      <c r="A105" s="55"/>
      <c r="B105" s="10"/>
      <c r="C105" s="10" t="s">
        <v>264</v>
      </c>
      <c r="D105" s="10"/>
      <c r="E105" s="10" t="s">
        <v>64</v>
      </c>
      <c r="F105" s="179">
        <v>35</v>
      </c>
      <c r="G105" s="311">
        <v>720.73599999999999</v>
      </c>
      <c r="H105" s="311">
        <v>25225.759999999998</v>
      </c>
      <c r="I105" s="311">
        <v>720.73599999999999</v>
      </c>
      <c r="J105" s="430">
        <v>10.828571428571401</v>
      </c>
      <c r="K105" s="178"/>
      <c r="L105" s="179">
        <v>14</v>
      </c>
      <c r="M105" s="311">
        <v>14743.45</v>
      </c>
      <c r="N105" s="311">
        <v>1053.1035714285699</v>
      </c>
      <c r="O105" s="214"/>
      <c r="P105" s="311"/>
      <c r="Q105" s="311"/>
      <c r="R105" s="179">
        <v>35</v>
      </c>
      <c r="S105" s="311">
        <v>25225.759999999998</v>
      </c>
      <c r="T105" s="311">
        <v>720.73599999999999</v>
      </c>
      <c r="V105" s="10"/>
      <c r="W105" s="10"/>
      <c r="X105" s="10"/>
      <c r="Y105" s="10"/>
      <c r="Z105" s="10"/>
      <c r="AA105" s="10"/>
      <c r="AB105" s="10"/>
      <c r="AC105" s="10"/>
      <c r="AD105" s="10"/>
    </row>
    <row r="106" spans="1:30" x14ac:dyDescent="0.25">
      <c r="A106" s="55"/>
      <c r="B106" s="10"/>
      <c r="C106" s="10" t="s">
        <v>266</v>
      </c>
      <c r="D106" s="10"/>
      <c r="E106" s="10" t="s">
        <v>267</v>
      </c>
      <c r="F106" s="179">
        <v>16</v>
      </c>
      <c r="G106" s="311">
        <v>660.3175</v>
      </c>
      <c r="H106" s="311">
        <v>10565.08</v>
      </c>
      <c r="I106" s="311">
        <v>660.3175</v>
      </c>
      <c r="J106" s="430">
        <v>8.875</v>
      </c>
      <c r="K106" s="178"/>
      <c r="L106" s="179">
        <v>4</v>
      </c>
      <c r="M106" s="311">
        <v>4505.62</v>
      </c>
      <c r="N106" s="311">
        <v>1126.405</v>
      </c>
      <c r="O106" s="214"/>
      <c r="P106" s="311"/>
      <c r="Q106" s="311"/>
      <c r="R106" s="179">
        <v>16</v>
      </c>
      <c r="S106" s="311">
        <v>10565.08</v>
      </c>
      <c r="T106" s="311">
        <v>660.3175</v>
      </c>
      <c r="V106" s="10"/>
      <c r="W106" s="10"/>
      <c r="X106" s="10"/>
      <c r="Y106" s="10"/>
      <c r="Z106" s="10"/>
      <c r="AA106" s="10"/>
      <c r="AB106" s="10"/>
      <c r="AC106" s="10"/>
      <c r="AD106" s="10"/>
    </row>
    <row r="107" spans="1:30" x14ac:dyDescent="0.25">
      <c r="A107" s="55"/>
      <c r="B107" s="10"/>
      <c r="C107" s="10" t="s">
        <v>266</v>
      </c>
      <c r="D107" s="10"/>
      <c r="E107" s="10" t="s">
        <v>120</v>
      </c>
      <c r="F107" s="179">
        <v>1</v>
      </c>
      <c r="G107" s="311">
        <v>983.08</v>
      </c>
      <c r="H107" s="311">
        <v>983.08</v>
      </c>
      <c r="I107" s="311">
        <v>983.08</v>
      </c>
      <c r="J107" s="430">
        <v>13</v>
      </c>
      <c r="K107" s="178"/>
      <c r="L107" s="179">
        <v>1</v>
      </c>
      <c r="M107" s="311">
        <v>983.08</v>
      </c>
      <c r="N107" s="311">
        <v>983.08</v>
      </c>
      <c r="O107" s="214"/>
      <c r="P107" s="311"/>
      <c r="Q107" s="311"/>
      <c r="R107" s="179">
        <v>1</v>
      </c>
      <c r="S107" s="311">
        <v>983.08</v>
      </c>
      <c r="T107" s="311">
        <v>983.08</v>
      </c>
      <c r="V107" s="10"/>
      <c r="W107" s="10"/>
      <c r="X107" s="10"/>
      <c r="Y107" s="10"/>
      <c r="Z107" s="10"/>
      <c r="AA107" s="10"/>
      <c r="AB107" s="10"/>
      <c r="AC107" s="10"/>
      <c r="AD107" s="10"/>
    </row>
    <row r="108" spans="1:30" x14ac:dyDescent="0.25">
      <c r="A108" s="55"/>
      <c r="B108" s="10"/>
      <c r="C108" s="10" t="s">
        <v>268</v>
      </c>
      <c r="D108" s="10"/>
      <c r="E108" s="10" t="s">
        <v>269</v>
      </c>
      <c r="F108" s="179">
        <v>4</v>
      </c>
      <c r="G108" s="311">
        <v>932.11</v>
      </c>
      <c r="H108" s="311">
        <v>3728.44</v>
      </c>
      <c r="I108" s="311">
        <v>932.11</v>
      </c>
      <c r="J108" s="430">
        <v>15</v>
      </c>
      <c r="K108" s="178"/>
      <c r="L108" s="179">
        <v>4</v>
      </c>
      <c r="M108" s="311">
        <v>3728.44</v>
      </c>
      <c r="N108" s="311">
        <v>932.11</v>
      </c>
      <c r="O108" s="214"/>
      <c r="P108" s="311"/>
      <c r="Q108" s="311"/>
      <c r="R108" s="179">
        <v>4</v>
      </c>
      <c r="S108" s="311">
        <v>3728.44</v>
      </c>
      <c r="T108" s="311">
        <v>932.11</v>
      </c>
      <c r="V108" s="10"/>
      <c r="W108" s="10"/>
      <c r="X108" s="10"/>
      <c r="Y108" s="10"/>
      <c r="Z108" s="10"/>
      <c r="AA108" s="10"/>
      <c r="AB108" s="10"/>
      <c r="AC108" s="10"/>
      <c r="AD108" s="10"/>
    </row>
    <row r="109" spans="1:30" x14ac:dyDescent="0.25">
      <c r="A109" s="55"/>
      <c r="B109" s="10"/>
      <c r="C109" s="10" t="s">
        <v>270</v>
      </c>
      <c r="D109" s="10"/>
      <c r="E109" s="10" t="s">
        <v>145</v>
      </c>
      <c r="F109" s="179">
        <v>9</v>
      </c>
      <c r="G109" s="311">
        <v>1027.0522222222201</v>
      </c>
      <c r="H109" s="311">
        <v>9243.4699999999993</v>
      </c>
      <c r="I109" s="311">
        <v>1027.0522222222201</v>
      </c>
      <c r="J109" s="430">
        <v>11.3333333333333</v>
      </c>
      <c r="K109" s="178"/>
      <c r="L109" s="179">
        <v>3</v>
      </c>
      <c r="M109" s="311">
        <v>4385.24</v>
      </c>
      <c r="N109" s="311">
        <v>1461.7466666666701</v>
      </c>
      <c r="O109" s="214"/>
      <c r="P109" s="311"/>
      <c r="Q109" s="311"/>
      <c r="R109" s="179">
        <v>9</v>
      </c>
      <c r="S109" s="311">
        <v>9243.4699999999993</v>
      </c>
      <c r="T109" s="311">
        <v>1027.0522222222201</v>
      </c>
      <c r="V109" s="10"/>
      <c r="W109" s="10"/>
      <c r="X109" s="10"/>
      <c r="Y109" s="10"/>
      <c r="Z109" s="10"/>
      <c r="AA109" s="10"/>
      <c r="AB109" s="10"/>
      <c r="AC109" s="10"/>
      <c r="AD109" s="10"/>
    </row>
    <row r="110" spans="1:30" x14ac:dyDescent="0.25">
      <c r="A110" s="55"/>
      <c r="B110" s="10"/>
      <c r="C110" s="10" t="s">
        <v>273</v>
      </c>
      <c r="D110" s="10"/>
      <c r="E110" s="10" t="s">
        <v>272</v>
      </c>
      <c r="F110" s="179">
        <v>16</v>
      </c>
      <c r="G110" s="311">
        <v>1028.8431250000001</v>
      </c>
      <c r="H110" s="311">
        <v>16461.490000000002</v>
      </c>
      <c r="I110" s="311">
        <v>1028.8431250000001</v>
      </c>
      <c r="J110" s="430">
        <v>9.8125</v>
      </c>
      <c r="K110" s="178"/>
      <c r="L110" s="179">
        <v>5</v>
      </c>
      <c r="M110" s="311">
        <v>3643.5</v>
      </c>
      <c r="N110" s="311">
        <v>728.7</v>
      </c>
      <c r="O110" s="214">
        <v>1</v>
      </c>
      <c r="P110" s="311">
        <v>588.26</v>
      </c>
      <c r="Q110" s="311">
        <v>588.26</v>
      </c>
      <c r="R110" s="179">
        <v>15</v>
      </c>
      <c r="S110" s="311">
        <v>15873.23</v>
      </c>
      <c r="T110" s="311">
        <v>1058.2153333333299</v>
      </c>
      <c r="V110" s="10"/>
      <c r="W110" s="10"/>
      <c r="X110" s="10"/>
      <c r="Y110" s="10"/>
      <c r="Z110" s="10"/>
      <c r="AA110" s="10"/>
      <c r="AB110" s="10"/>
      <c r="AC110" s="10"/>
      <c r="AD110" s="10"/>
    </row>
    <row r="111" spans="1:30" x14ac:dyDescent="0.25">
      <c r="A111" s="55"/>
      <c r="B111" s="10"/>
      <c r="C111" s="10" t="s">
        <v>279</v>
      </c>
      <c r="D111" s="10"/>
      <c r="E111" s="10" t="s">
        <v>93</v>
      </c>
      <c r="F111" s="179">
        <v>6</v>
      </c>
      <c r="G111" s="311">
        <v>4254.3766666666697</v>
      </c>
      <c r="H111" s="311">
        <v>25526.26</v>
      </c>
      <c r="I111" s="311">
        <v>4254.3766666666697</v>
      </c>
      <c r="J111" s="430">
        <v>22.8333333333333</v>
      </c>
      <c r="K111" s="178"/>
      <c r="L111" s="179">
        <v>4</v>
      </c>
      <c r="M111" s="311">
        <v>6311.92</v>
      </c>
      <c r="N111" s="311">
        <v>1577.98</v>
      </c>
      <c r="O111" s="214">
        <v>1</v>
      </c>
      <c r="P111" s="311">
        <v>576.78</v>
      </c>
      <c r="Q111" s="311">
        <v>576.78</v>
      </c>
      <c r="R111" s="179">
        <v>5</v>
      </c>
      <c r="S111" s="311">
        <v>24949.48</v>
      </c>
      <c r="T111" s="311">
        <v>4989.8959999999997</v>
      </c>
      <c r="V111" s="10"/>
      <c r="W111" s="10"/>
      <c r="X111" s="10"/>
      <c r="Y111" s="10"/>
      <c r="Z111" s="10"/>
      <c r="AA111" s="10"/>
      <c r="AB111" s="10"/>
      <c r="AC111" s="10"/>
      <c r="AD111" s="10"/>
    </row>
    <row r="112" spans="1:30" x14ac:dyDescent="0.25">
      <c r="A112" s="55"/>
      <c r="B112" s="10"/>
      <c r="C112" s="10" t="s">
        <v>280</v>
      </c>
      <c r="D112" s="10"/>
      <c r="E112" s="10" t="s">
        <v>64</v>
      </c>
      <c r="F112" s="179">
        <v>14</v>
      </c>
      <c r="G112" s="311">
        <v>565.27499999999998</v>
      </c>
      <c r="H112" s="311">
        <v>7913.85</v>
      </c>
      <c r="I112" s="311">
        <v>565.27499999999998</v>
      </c>
      <c r="J112" s="430">
        <v>11.5</v>
      </c>
      <c r="K112" s="178"/>
      <c r="L112" s="179">
        <v>5</v>
      </c>
      <c r="M112" s="311">
        <v>4710.6499999999996</v>
      </c>
      <c r="N112" s="311">
        <v>942.13</v>
      </c>
      <c r="O112" s="214"/>
      <c r="P112" s="311"/>
      <c r="Q112" s="311"/>
      <c r="R112" s="179">
        <v>14</v>
      </c>
      <c r="S112" s="311">
        <v>7913.85</v>
      </c>
      <c r="T112" s="311">
        <v>565.27499999999998</v>
      </c>
      <c r="V112" s="10"/>
      <c r="W112" s="10"/>
      <c r="X112" s="10"/>
      <c r="Y112" s="10"/>
      <c r="Z112" s="10"/>
      <c r="AA112" s="10"/>
      <c r="AB112" s="10"/>
      <c r="AC112" s="10"/>
      <c r="AD112" s="10"/>
    </row>
    <row r="113" spans="1:30" x14ac:dyDescent="0.25">
      <c r="A113" s="55"/>
      <c r="B113" s="10"/>
      <c r="C113" s="10" t="s">
        <v>280</v>
      </c>
      <c r="D113" s="10"/>
      <c r="E113" s="10" t="s">
        <v>170</v>
      </c>
      <c r="F113" s="179">
        <v>1</v>
      </c>
      <c r="G113" s="311">
        <v>158.96</v>
      </c>
      <c r="H113" s="311">
        <v>158.96</v>
      </c>
      <c r="I113" s="311">
        <v>158.96</v>
      </c>
      <c r="J113" s="430">
        <v>12</v>
      </c>
      <c r="K113" s="178"/>
      <c r="L113" s="179"/>
      <c r="M113" s="311"/>
      <c r="N113" s="311"/>
      <c r="O113" s="214"/>
      <c r="P113" s="311"/>
      <c r="Q113" s="311"/>
      <c r="R113" s="179">
        <v>1</v>
      </c>
      <c r="S113" s="311">
        <v>158.96</v>
      </c>
      <c r="T113" s="311">
        <v>158.96</v>
      </c>
      <c r="V113" s="10"/>
      <c r="W113" s="10"/>
      <c r="X113" s="10"/>
      <c r="Y113" s="10"/>
      <c r="Z113" s="10"/>
      <c r="AA113" s="10"/>
      <c r="AB113" s="10"/>
      <c r="AC113" s="10"/>
      <c r="AD113" s="10"/>
    </row>
    <row r="114" spans="1:30" x14ac:dyDescent="0.25">
      <c r="A114" s="55"/>
      <c r="B114" s="10"/>
      <c r="C114" s="10" t="s">
        <v>281</v>
      </c>
      <c r="D114" s="10"/>
      <c r="E114" s="10" t="s">
        <v>68</v>
      </c>
      <c r="F114" s="179">
        <v>1</v>
      </c>
      <c r="G114" s="311">
        <v>1513.96</v>
      </c>
      <c r="H114" s="311">
        <v>1513.96</v>
      </c>
      <c r="I114" s="311">
        <v>1513.96</v>
      </c>
      <c r="J114" s="430">
        <v>25</v>
      </c>
      <c r="K114" s="178"/>
      <c r="L114" s="179"/>
      <c r="M114" s="311"/>
      <c r="N114" s="311"/>
      <c r="O114" s="214"/>
      <c r="P114" s="311"/>
      <c r="Q114" s="311"/>
      <c r="R114" s="179">
        <v>1</v>
      </c>
      <c r="S114" s="311">
        <v>1513.96</v>
      </c>
      <c r="T114" s="311">
        <v>1513.96</v>
      </c>
      <c r="V114" s="10"/>
      <c r="W114" s="10"/>
      <c r="X114" s="10"/>
      <c r="Y114" s="10"/>
      <c r="Z114" s="10"/>
      <c r="AA114" s="10"/>
      <c r="AB114" s="10"/>
      <c r="AC114" s="10"/>
      <c r="AD114" s="10"/>
    </row>
    <row r="115" spans="1:30" x14ac:dyDescent="0.25">
      <c r="A115" s="55"/>
      <c r="B115" s="10"/>
      <c r="C115" s="10" t="s">
        <v>282</v>
      </c>
      <c r="D115" s="10"/>
      <c r="E115" s="10" t="s">
        <v>79</v>
      </c>
      <c r="F115" s="179">
        <v>4</v>
      </c>
      <c r="G115" s="311">
        <v>1003.92</v>
      </c>
      <c r="H115" s="311">
        <v>4015.68</v>
      </c>
      <c r="I115" s="311">
        <v>1003.92</v>
      </c>
      <c r="J115" s="430">
        <v>10</v>
      </c>
      <c r="K115" s="178"/>
      <c r="L115" s="179">
        <v>2</v>
      </c>
      <c r="M115" s="311">
        <v>1782.76</v>
      </c>
      <c r="N115" s="311">
        <v>891.38</v>
      </c>
      <c r="O115" s="214">
        <v>1</v>
      </c>
      <c r="P115" s="311">
        <v>1383.64</v>
      </c>
      <c r="Q115" s="311">
        <v>1383.64</v>
      </c>
      <c r="R115" s="179">
        <v>3</v>
      </c>
      <c r="S115" s="311">
        <v>2632.04</v>
      </c>
      <c r="T115" s="311">
        <v>877.34666666666703</v>
      </c>
      <c r="V115" s="10"/>
      <c r="W115" s="10"/>
      <c r="X115" s="10"/>
      <c r="Y115" s="10"/>
      <c r="Z115" s="10"/>
      <c r="AA115" s="10"/>
      <c r="AB115" s="10"/>
      <c r="AC115" s="10"/>
      <c r="AD115" s="10"/>
    </row>
    <row r="116" spans="1:30" x14ac:dyDescent="0.25">
      <c r="A116" s="55"/>
      <c r="B116" s="10"/>
      <c r="C116" s="10" t="s">
        <v>284</v>
      </c>
      <c r="D116" s="10"/>
      <c r="E116" s="10" t="s">
        <v>285</v>
      </c>
      <c r="F116" s="179">
        <v>5</v>
      </c>
      <c r="G116" s="311">
        <v>1412.5340000000001</v>
      </c>
      <c r="H116" s="311">
        <v>7062.67</v>
      </c>
      <c r="I116" s="311">
        <v>1412.5340000000001</v>
      </c>
      <c r="J116" s="430">
        <v>9.6</v>
      </c>
      <c r="K116" s="178"/>
      <c r="L116" s="179">
        <v>3</v>
      </c>
      <c r="M116" s="311">
        <v>6548.03</v>
      </c>
      <c r="N116" s="311">
        <v>2182.6766666666699</v>
      </c>
      <c r="O116" s="214"/>
      <c r="P116" s="311"/>
      <c r="Q116" s="311"/>
      <c r="R116" s="179">
        <v>5</v>
      </c>
      <c r="S116" s="311">
        <v>7062.67</v>
      </c>
      <c r="T116" s="311">
        <v>1412.5340000000001</v>
      </c>
      <c r="V116" s="10"/>
      <c r="W116" s="10"/>
      <c r="X116" s="10"/>
      <c r="Y116" s="10"/>
      <c r="Z116" s="10"/>
      <c r="AA116" s="10"/>
      <c r="AB116" s="10"/>
      <c r="AC116" s="10"/>
      <c r="AD116" s="10"/>
    </row>
    <row r="117" spans="1:30" x14ac:dyDescent="0.25">
      <c r="A117" s="55"/>
      <c r="B117" s="10"/>
      <c r="C117" s="10" t="s">
        <v>286</v>
      </c>
      <c r="D117" s="10"/>
      <c r="E117" s="10" t="s">
        <v>287</v>
      </c>
      <c r="F117" s="179">
        <v>8</v>
      </c>
      <c r="G117" s="311">
        <v>790.66624999999999</v>
      </c>
      <c r="H117" s="311">
        <v>6325.33</v>
      </c>
      <c r="I117" s="311">
        <v>790.66624999999999</v>
      </c>
      <c r="J117" s="430">
        <v>12.125</v>
      </c>
      <c r="K117" s="178"/>
      <c r="L117" s="179">
        <v>4</v>
      </c>
      <c r="M117" s="311">
        <v>3450.55</v>
      </c>
      <c r="N117" s="311">
        <v>862.63750000000005</v>
      </c>
      <c r="O117" s="214"/>
      <c r="P117" s="311"/>
      <c r="Q117" s="311"/>
      <c r="R117" s="179">
        <v>8</v>
      </c>
      <c r="S117" s="311">
        <v>6325.33</v>
      </c>
      <c r="T117" s="311">
        <v>790.66624999999999</v>
      </c>
      <c r="V117" s="10"/>
      <c r="W117" s="10"/>
      <c r="X117" s="10"/>
      <c r="Y117" s="10"/>
      <c r="Z117" s="10"/>
      <c r="AA117" s="10"/>
      <c r="AB117" s="10"/>
      <c r="AC117" s="10"/>
      <c r="AD117" s="10"/>
    </row>
    <row r="118" spans="1:30" x14ac:dyDescent="0.25">
      <c r="A118" s="55"/>
      <c r="B118" s="10"/>
      <c r="C118" s="10" t="s">
        <v>289</v>
      </c>
      <c r="D118" s="10"/>
      <c r="E118" s="10" t="s">
        <v>201</v>
      </c>
      <c r="F118" s="179">
        <v>156</v>
      </c>
      <c r="G118" s="311">
        <v>1306.7897435897401</v>
      </c>
      <c r="H118" s="311">
        <v>203859.20000000001</v>
      </c>
      <c r="I118" s="311">
        <v>1306.7897435897401</v>
      </c>
      <c r="J118" s="430">
        <v>10.8269230769231</v>
      </c>
      <c r="K118" s="178"/>
      <c r="L118" s="179">
        <v>64</v>
      </c>
      <c r="M118" s="311">
        <v>92633.72</v>
      </c>
      <c r="N118" s="311">
        <v>1447.401875</v>
      </c>
      <c r="O118" s="214"/>
      <c r="P118" s="311"/>
      <c r="Q118" s="311"/>
      <c r="R118" s="179">
        <v>156</v>
      </c>
      <c r="S118" s="311">
        <v>203859.20000000001</v>
      </c>
      <c r="T118" s="311">
        <v>1306.7897435897401</v>
      </c>
      <c r="V118" s="10"/>
      <c r="W118" s="10"/>
      <c r="X118" s="10"/>
      <c r="Y118" s="10"/>
      <c r="Z118" s="10"/>
      <c r="AA118" s="10"/>
      <c r="AB118" s="10"/>
      <c r="AC118" s="10"/>
      <c r="AD118" s="10"/>
    </row>
    <row r="119" spans="1:30" x14ac:dyDescent="0.25">
      <c r="A119" s="55"/>
      <c r="B119" s="10"/>
      <c r="C119" s="10" t="s">
        <v>290</v>
      </c>
      <c r="D119" s="10"/>
      <c r="E119" s="10" t="s">
        <v>201</v>
      </c>
      <c r="F119" s="179">
        <v>1</v>
      </c>
      <c r="G119" s="311">
        <v>287.54000000000002</v>
      </c>
      <c r="H119" s="311">
        <v>287.54000000000002</v>
      </c>
      <c r="I119" s="311">
        <v>287.54000000000002</v>
      </c>
      <c r="J119" s="430">
        <v>12</v>
      </c>
      <c r="K119" s="178"/>
      <c r="L119" s="179"/>
      <c r="M119" s="311"/>
      <c r="N119" s="311"/>
      <c r="O119" s="214"/>
      <c r="P119" s="311"/>
      <c r="Q119" s="311"/>
      <c r="R119" s="179">
        <v>1</v>
      </c>
      <c r="S119" s="311">
        <v>287.54000000000002</v>
      </c>
      <c r="T119" s="311">
        <v>287.54000000000002</v>
      </c>
      <c r="V119" s="10"/>
      <c r="W119" s="10"/>
      <c r="X119" s="10"/>
      <c r="Y119" s="10"/>
      <c r="Z119" s="10"/>
      <c r="AA119" s="10"/>
      <c r="AB119" s="10"/>
      <c r="AC119" s="10"/>
      <c r="AD119" s="10"/>
    </row>
    <row r="120" spans="1:30" x14ac:dyDescent="0.25">
      <c r="A120" s="55"/>
      <c r="B120" s="10"/>
      <c r="C120" s="10" t="s">
        <v>291</v>
      </c>
      <c r="D120" s="10"/>
      <c r="E120" s="10" t="s">
        <v>63</v>
      </c>
      <c r="F120" s="179">
        <v>5</v>
      </c>
      <c r="G120" s="311">
        <v>585.29200000000003</v>
      </c>
      <c r="H120" s="311">
        <v>2926.46</v>
      </c>
      <c r="I120" s="311">
        <v>585.29200000000003</v>
      </c>
      <c r="J120" s="430">
        <v>8.4</v>
      </c>
      <c r="K120" s="178"/>
      <c r="L120" s="179">
        <v>3</v>
      </c>
      <c r="M120" s="311">
        <v>2608.96</v>
      </c>
      <c r="N120" s="311">
        <v>869.65333333333297</v>
      </c>
      <c r="O120" s="214"/>
      <c r="P120" s="311"/>
      <c r="Q120" s="311"/>
      <c r="R120" s="179">
        <v>5</v>
      </c>
      <c r="S120" s="311">
        <v>2926.46</v>
      </c>
      <c r="T120" s="311">
        <v>585.29200000000003</v>
      </c>
      <c r="V120" s="10"/>
      <c r="W120" s="10"/>
      <c r="X120" s="10"/>
      <c r="Y120" s="10"/>
      <c r="Z120" s="10"/>
      <c r="AA120" s="10"/>
      <c r="AB120" s="10"/>
      <c r="AC120" s="10"/>
      <c r="AD120" s="10"/>
    </row>
    <row r="121" spans="1:30" x14ac:dyDescent="0.25">
      <c r="A121" s="55"/>
      <c r="B121" s="10"/>
      <c r="C121" s="10" t="s">
        <v>291</v>
      </c>
      <c r="D121" s="10"/>
      <c r="E121" s="10" t="s">
        <v>65</v>
      </c>
      <c r="F121" s="179">
        <v>194</v>
      </c>
      <c r="G121" s="311">
        <v>853.21381443298901</v>
      </c>
      <c r="H121" s="311">
        <v>165523.48000000001</v>
      </c>
      <c r="I121" s="311">
        <v>853.21381443298901</v>
      </c>
      <c r="J121" s="430">
        <v>10.798969072164899</v>
      </c>
      <c r="K121" s="178"/>
      <c r="L121" s="179">
        <v>105</v>
      </c>
      <c r="M121" s="311">
        <v>94862.23</v>
      </c>
      <c r="N121" s="311">
        <v>903.44980952380899</v>
      </c>
      <c r="O121" s="214">
        <v>3</v>
      </c>
      <c r="P121" s="311">
        <v>1009.56</v>
      </c>
      <c r="Q121" s="311">
        <v>336.52</v>
      </c>
      <c r="R121" s="179">
        <v>191</v>
      </c>
      <c r="S121" s="311">
        <v>164513.92000000001</v>
      </c>
      <c r="T121" s="311">
        <v>861.32942408376903</v>
      </c>
      <c r="V121" s="10"/>
      <c r="W121" s="10"/>
      <c r="X121" s="10"/>
      <c r="Y121" s="10"/>
      <c r="Z121" s="10"/>
      <c r="AA121" s="10"/>
      <c r="AB121" s="10"/>
      <c r="AC121" s="10"/>
      <c r="AD121" s="10"/>
    </row>
    <row r="122" spans="1:30" x14ac:dyDescent="0.25">
      <c r="A122" s="55"/>
      <c r="B122" s="10"/>
      <c r="C122" s="10" t="s">
        <v>296</v>
      </c>
      <c r="D122" s="10"/>
      <c r="E122" s="10" t="s">
        <v>211</v>
      </c>
      <c r="F122" s="179">
        <v>24</v>
      </c>
      <c r="G122" s="311">
        <v>1134.1470833333301</v>
      </c>
      <c r="H122" s="311">
        <v>27219.53</v>
      </c>
      <c r="I122" s="311">
        <v>1134.1470833333301</v>
      </c>
      <c r="J122" s="430">
        <v>11.625</v>
      </c>
      <c r="K122" s="178"/>
      <c r="L122" s="179">
        <v>8</v>
      </c>
      <c r="M122" s="311">
        <v>9527.39</v>
      </c>
      <c r="N122" s="311">
        <v>1190.9237499999999</v>
      </c>
      <c r="O122" s="214"/>
      <c r="P122" s="311"/>
      <c r="Q122" s="311"/>
      <c r="R122" s="179">
        <v>24</v>
      </c>
      <c r="S122" s="311">
        <v>27219.53</v>
      </c>
      <c r="T122" s="311">
        <v>1134.1470833333301</v>
      </c>
      <c r="V122" s="10"/>
      <c r="W122" s="10"/>
      <c r="X122" s="10"/>
      <c r="Y122" s="10"/>
      <c r="Z122" s="10"/>
      <c r="AA122" s="10"/>
      <c r="AB122" s="10"/>
      <c r="AC122" s="10"/>
      <c r="AD122" s="10"/>
    </row>
    <row r="123" spans="1:30" x14ac:dyDescent="0.25">
      <c r="A123" s="55"/>
      <c r="B123" s="10"/>
      <c r="C123" s="10" t="s">
        <v>297</v>
      </c>
      <c r="D123" s="10"/>
      <c r="E123" s="10" t="s">
        <v>298</v>
      </c>
      <c r="F123" s="179">
        <v>28</v>
      </c>
      <c r="G123" s="311">
        <v>766.61464285714305</v>
      </c>
      <c r="H123" s="311">
        <v>21465.21</v>
      </c>
      <c r="I123" s="311">
        <v>766.61464285714305</v>
      </c>
      <c r="J123" s="430">
        <v>10.9285714285714</v>
      </c>
      <c r="K123" s="178"/>
      <c r="L123" s="179">
        <v>10</v>
      </c>
      <c r="M123" s="311">
        <v>10472.52</v>
      </c>
      <c r="N123" s="311">
        <v>1047.252</v>
      </c>
      <c r="O123" s="214"/>
      <c r="P123" s="311"/>
      <c r="Q123" s="311"/>
      <c r="R123" s="179">
        <v>28</v>
      </c>
      <c r="S123" s="311">
        <v>21465.21</v>
      </c>
      <c r="T123" s="311">
        <v>766.61464285714305</v>
      </c>
      <c r="V123" s="10"/>
      <c r="W123" s="10"/>
      <c r="X123" s="10"/>
      <c r="Y123" s="10"/>
      <c r="Z123" s="10"/>
      <c r="AA123" s="10"/>
      <c r="AB123" s="10"/>
      <c r="AC123" s="10"/>
      <c r="AD123" s="10"/>
    </row>
    <row r="124" spans="1:30" x14ac:dyDescent="0.25">
      <c r="A124" s="55"/>
      <c r="B124" s="10"/>
      <c r="C124" s="10" t="s">
        <v>299</v>
      </c>
      <c r="D124" s="10"/>
      <c r="E124" s="10" t="s">
        <v>300</v>
      </c>
      <c r="F124" s="179">
        <v>56</v>
      </c>
      <c r="G124" s="311">
        <v>848.89232142857099</v>
      </c>
      <c r="H124" s="311">
        <v>47537.97</v>
      </c>
      <c r="I124" s="311">
        <v>848.89232142857099</v>
      </c>
      <c r="J124" s="430">
        <v>10.6964285714286</v>
      </c>
      <c r="K124" s="178"/>
      <c r="L124" s="179">
        <v>28</v>
      </c>
      <c r="M124" s="311">
        <v>29768.66</v>
      </c>
      <c r="N124" s="311">
        <v>1063.1664285714301</v>
      </c>
      <c r="O124" s="214"/>
      <c r="P124" s="311"/>
      <c r="Q124" s="311"/>
      <c r="R124" s="179">
        <v>56</v>
      </c>
      <c r="S124" s="311">
        <v>47537.97</v>
      </c>
      <c r="T124" s="311">
        <v>848.89232142857099</v>
      </c>
      <c r="V124" s="10"/>
      <c r="W124" s="10"/>
      <c r="X124" s="10"/>
      <c r="Y124" s="10"/>
      <c r="Z124" s="10"/>
      <c r="AA124" s="10"/>
      <c r="AB124" s="10"/>
      <c r="AC124" s="10"/>
      <c r="AD124" s="10"/>
    </row>
    <row r="125" spans="1:30" x14ac:dyDescent="0.25">
      <c r="A125" s="55"/>
      <c r="B125" s="10"/>
      <c r="C125" s="10" t="s">
        <v>301</v>
      </c>
      <c r="D125" s="10"/>
      <c r="E125" s="10" t="s">
        <v>92</v>
      </c>
      <c r="F125" s="179">
        <v>251</v>
      </c>
      <c r="G125" s="311">
        <v>949.24924302788895</v>
      </c>
      <c r="H125" s="311">
        <v>238261.56</v>
      </c>
      <c r="I125" s="311">
        <v>949.24924302788895</v>
      </c>
      <c r="J125" s="430">
        <v>10.605577689243001</v>
      </c>
      <c r="K125" s="178"/>
      <c r="L125" s="179">
        <v>123</v>
      </c>
      <c r="M125" s="311">
        <v>135063.94</v>
      </c>
      <c r="N125" s="311">
        <v>1098.08081300813</v>
      </c>
      <c r="O125" s="214">
        <v>9</v>
      </c>
      <c r="P125" s="311">
        <v>10095.08</v>
      </c>
      <c r="Q125" s="311">
        <v>1121.6755555555601</v>
      </c>
      <c r="R125" s="179">
        <v>242</v>
      </c>
      <c r="S125" s="311">
        <v>228166.48</v>
      </c>
      <c r="T125" s="311">
        <v>942.83669421487696</v>
      </c>
      <c r="V125" s="10"/>
      <c r="W125" s="10"/>
      <c r="X125" s="10"/>
      <c r="Y125" s="10"/>
      <c r="Z125" s="10"/>
      <c r="AA125" s="10"/>
      <c r="AB125" s="10"/>
      <c r="AC125" s="10"/>
      <c r="AD125" s="10"/>
    </row>
    <row r="126" spans="1:30" x14ac:dyDescent="0.25">
      <c r="A126" s="55"/>
      <c r="B126" s="10"/>
      <c r="C126" s="10" t="s">
        <v>661</v>
      </c>
      <c r="D126" s="10"/>
      <c r="E126" s="10" t="s">
        <v>92</v>
      </c>
      <c r="F126" s="179">
        <v>1</v>
      </c>
      <c r="G126" s="311">
        <v>864.74</v>
      </c>
      <c r="H126" s="311">
        <v>864.74</v>
      </c>
      <c r="I126" s="311">
        <v>864.74</v>
      </c>
      <c r="J126" s="430">
        <v>12</v>
      </c>
      <c r="K126" s="178"/>
      <c r="L126" s="179">
        <v>1</v>
      </c>
      <c r="M126" s="311">
        <v>864.74</v>
      </c>
      <c r="N126" s="311">
        <v>864.74</v>
      </c>
      <c r="O126" s="214"/>
      <c r="P126" s="311"/>
      <c r="Q126" s="311"/>
      <c r="R126" s="179">
        <v>1</v>
      </c>
      <c r="S126" s="311">
        <v>864.74</v>
      </c>
      <c r="T126" s="311">
        <v>864.74</v>
      </c>
      <c r="V126" s="10"/>
      <c r="W126" s="10"/>
      <c r="X126" s="10"/>
      <c r="Y126" s="10"/>
      <c r="Z126" s="10"/>
      <c r="AA126" s="10"/>
      <c r="AB126" s="10"/>
      <c r="AC126" s="10"/>
      <c r="AD126" s="10"/>
    </row>
    <row r="127" spans="1:30" x14ac:dyDescent="0.25">
      <c r="A127" s="55"/>
      <c r="B127" s="10"/>
      <c r="C127" s="10" t="s">
        <v>303</v>
      </c>
      <c r="D127" s="10"/>
      <c r="E127" s="10" t="s">
        <v>304</v>
      </c>
      <c r="F127" s="179">
        <v>7</v>
      </c>
      <c r="G127" s="311">
        <v>1058.9071428571399</v>
      </c>
      <c r="H127" s="311">
        <v>7412.35</v>
      </c>
      <c r="I127" s="311">
        <v>1058.9071428571399</v>
      </c>
      <c r="J127" s="430">
        <v>10.1428571428571</v>
      </c>
      <c r="K127" s="178"/>
      <c r="L127" s="179">
        <v>3</v>
      </c>
      <c r="M127" s="311">
        <v>4945.62</v>
      </c>
      <c r="N127" s="311">
        <v>1648.54</v>
      </c>
      <c r="O127" s="214"/>
      <c r="P127" s="311"/>
      <c r="Q127" s="311"/>
      <c r="R127" s="179">
        <v>7</v>
      </c>
      <c r="S127" s="311">
        <v>7412.35</v>
      </c>
      <c r="T127" s="311">
        <v>1058.9071428571399</v>
      </c>
      <c r="V127" s="10"/>
      <c r="W127" s="10"/>
      <c r="X127" s="10"/>
      <c r="Y127" s="10"/>
      <c r="Z127" s="10"/>
      <c r="AA127" s="10"/>
      <c r="AB127" s="10"/>
      <c r="AC127" s="10"/>
      <c r="AD127" s="10"/>
    </row>
    <row r="128" spans="1:30" x14ac:dyDescent="0.25">
      <c r="A128" s="55"/>
      <c r="B128" s="10"/>
      <c r="C128" s="10" t="s">
        <v>307</v>
      </c>
      <c r="D128" s="10"/>
      <c r="E128" s="10" t="s">
        <v>211</v>
      </c>
      <c r="F128" s="179">
        <v>3</v>
      </c>
      <c r="G128" s="311">
        <v>1210.67</v>
      </c>
      <c r="H128" s="311">
        <v>3632.01</v>
      </c>
      <c r="I128" s="311">
        <v>1210.67</v>
      </c>
      <c r="J128" s="430">
        <v>11.6666666666667</v>
      </c>
      <c r="K128" s="178"/>
      <c r="L128" s="179">
        <v>2</v>
      </c>
      <c r="M128" s="311">
        <v>2902.47</v>
      </c>
      <c r="N128" s="311">
        <v>1451.2349999999999</v>
      </c>
      <c r="O128" s="214"/>
      <c r="P128" s="311"/>
      <c r="Q128" s="311"/>
      <c r="R128" s="179">
        <v>3</v>
      </c>
      <c r="S128" s="311">
        <v>3632.01</v>
      </c>
      <c r="T128" s="311">
        <v>1210.67</v>
      </c>
      <c r="V128" s="10"/>
      <c r="W128" s="10"/>
      <c r="X128" s="10"/>
      <c r="Y128" s="10"/>
      <c r="Z128" s="10"/>
      <c r="AA128" s="10"/>
      <c r="AB128" s="10"/>
      <c r="AC128" s="10"/>
      <c r="AD128" s="10"/>
    </row>
    <row r="129" spans="1:30" x14ac:dyDescent="0.25">
      <c r="A129" s="55"/>
      <c r="B129" s="10"/>
      <c r="C129" s="10" t="s">
        <v>308</v>
      </c>
      <c r="D129" s="10"/>
      <c r="E129" s="10" t="s">
        <v>309</v>
      </c>
      <c r="F129" s="179">
        <v>17</v>
      </c>
      <c r="G129" s="311">
        <v>913.29529411764702</v>
      </c>
      <c r="H129" s="311">
        <v>15526.02</v>
      </c>
      <c r="I129" s="311">
        <v>913.29529411764702</v>
      </c>
      <c r="J129" s="430">
        <v>11.4705882352941</v>
      </c>
      <c r="K129" s="178"/>
      <c r="L129" s="179">
        <v>8</v>
      </c>
      <c r="M129" s="311">
        <v>11923.3</v>
      </c>
      <c r="N129" s="311">
        <v>1490.4124999999999</v>
      </c>
      <c r="O129" s="214"/>
      <c r="P129" s="311"/>
      <c r="Q129" s="311"/>
      <c r="R129" s="179">
        <v>17</v>
      </c>
      <c r="S129" s="311">
        <v>15526.02</v>
      </c>
      <c r="T129" s="311">
        <v>913.29529411764702</v>
      </c>
      <c r="V129" s="10"/>
      <c r="W129" s="10"/>
      <c r="X129" s="10"/>
      <c r="Y129" s="10"/>
      <c r="Z129" s="10"/>
      <c r="AA129" s="10"/>
      <c r="AB129" s="10"/>
      <c r="AC129" s="10"/>
      <c r="AD129" s="10"/>
    </row>
    <row r="130" spans="1:30" x14ac:dyDescent="0.25">
      <c r="A130" s="55"/>
      <c r="B130" s="10"/>
      <c r="C130" s="10" t="s">
        <v>310</v>
      </c>
      <c r="D130" s="10"/>
      <c r="E130" s="10" t="s">
        <v>127</v>
      </c>
      <c r="F130" s="179">
        <v>1</v>
      </c>
      <c r="G130" s="311">
        <v>479.1</v>
      </c>
      <c r="H130" s="311">
        <v>479.1</v>
      </c>
      <c r="I130" s="311">
        <v>479.1</v>
      </c>
      <c r="J130" s="430">
        <v>13</v>
      </c>
      <c r="K130" s="178"/>
      <c r="L130" s="179">
        <v>1</v>
      </c>
      <c r="M130" s="311">
        <v>479.1</v>
      </c>
      <c r="N130" s="311">
        <v>479.1</v>
      </c>
      <c r="O130" s="214"/>
      <c r="P130" s="311"/>
      <c r="Q130" s="311"/>
      <c r="R130" s="179">
        <v>1</v>
      </c>
      <c r="S130" s="311">
        <v>479.1</v>
      </c>
      <c r="T130" s="311">
        <v>479.1</v>
      </c>
      <c r="V130" s="10"/>
      <c r="W130" s="10"/>
      <c r="X130" s="10"/>
      <c r="Y130" s="10"/>
      <c r="Z130" s="10"/>
      <c r="AA130" s="10"/>
      <c r="AB130" s="10"/>
      <c r="AC130" s="10"/>
      <c r="AD130" s="10"/>
    </row>
    <row r="131" spans="1:30" x14ac:dyDescent="0.25">
      <c r="A131" s="55"/>
      <c r="B131" s="10"/>
      <c r="C131" s="10" t="s">
        <v>311</v>
      </c>
      <c r="D131" s="10"/>
      <c r="E131" s="10" t="s">
        <v>312</v>
      </c>
      <c r="F131" s="179">
        <v>8</v>
      </c>
      <c r="G131" s="311">
        <v>919.57</v>
      </c>
      <c r="H131" s="311">
        <v>7356.56</v>
      </c>
      <c r="I131" s="311">
        <v>919.57</v>
      </c>
      <c r="J131" s="430">
        <v>8.625</v>
      </c>
      <c r="K131" s="178"/>
      <c r="L131" s="179">
        <v>4</v>
      </c>
      <c r="M131" s="311">
        <v>3333.18</v>
      </c>
      <c r="N131" s="311">
        <v>833.29499999999996</v>
      </c>
      <c r="O131" s="214"/>
      <c r="P131" s="311"/>
      <c r="Q131" s="311"/>
      <c r="R131" s="179">
        <v>8</v>
      </c>
      <c r="S131" s="311">
        <v>7356.56</v>
      </c>
      <c r="T131" s="311">
        <v>919.57</v>
      </c>
      <c r="V131" s="10"/>
      <c r="W131" s="10"/>
      <c r="X131" s="10"/>
      <c r="Y131" s="10"/>
      <c r="Z131" s="10"/>
      <c r="AA131" s="10"/>
      <c r="AB131" s="10"/>
      <c r="AC131" s="10"/>
      <c r="AD131" s="10"/>
    </row>
    <row r="132" spans="1:30" x14ac:dyDescent="0.25">
      <c r="A132" s="55"/>
      <c r="B132" s="10"/>
      <c r="C132" s="10" t="s">
        <v>313</v>
      </c>
      <c r="D132" s="10"/>
      <c r="E132" s="10" t="s">
        <v>314</v>
      </c>
      <c r="F132" s="179">
        <v>7</v>
      </c>
      <c r="G132" s="311">
        <v>1127.19285714286</v>
      </c>
      <c r="H132" s="311">
        <v>7890.35</v>
      </c>
      <c r="I132" s="311">
        <v>1127.19285714286</v>
      </c>
      <c r="J132" s="430">
        <v>11.4285714285714</v>
      </c>
      <c r="K132" s="178"/>
      <c r="L132" s="179">
        <v>4</v>
      </c>
      <c r="M132" s="311">
        <v>5196.1899999999996</v>
      </c>
      <c r="N132" s="311">
        <v>1299.0474999999999</v>
      </c>
      <c r="O132" s="214"/>
      <c r="P132" s="311"/>
      <c r="Q132" s="311"/>
      <c r="R132" s="179">
        <v>7</v>
      </c>
      <c r="S132" s="311">
        <v>7890.35</v>
      </c>
      <c r="T132" s="311">
        <v>1127.19285714286</v>
      </c>
      <c r="V132" s="10"/>
      <c r="W132" s="10"/>
      <c r="X132" s="10"/>
      <c r="Y132" s="10"/>
      <c r="Z132" s="10"/>
      <c r="AA132" s="10"/>
      <c r="AB132" s="10"/>
      <c r="AC132" s="10"/>
      <c r="AD132" s="10"/>
    </row>
    <row r="133" spans="1:30" x14ac:dyDescent="0.25">
      <c r="A133" s="55"/>
      <c r="B133" s="10"/>
      <c r="C133" s="10" t="s">
        <v>315</v>
      </c>
      <c r="D133" s="10"/>
      <c r="E133" s="10" t="s">
        <v>134</v>
      </c>
      <c r="F133" s="179">
        <v>2</v>
      </c>
      <c r="G133" s="311">
        <v>986.16</v>
      </c>
      <c r="H133" s="311">
        <v>1972.32</v>
      </c>
      <c r="I133" s="311">
        <v>986.16</v>
      </c>
      <c r="J133" s="430">
        <v>11</v>
      </c>
      <c r="K133" s="178"/>
      <c r="L133" s="179">
        <v>1</v>
      </c>
      <c r="M133" s="311">
        <v>807.9</v>
      </c>
      <c r="N133" s="311">
        <v>807.9</v>
      </c>
      <c r="O133" s="214"/>
      <c r="P133" s="311"/>
      <c r="Q133" s="311"/>
      <c r="R133" s="179">
        <v>2</v>
      </c>
      <c r="S133" s="311">
        <v>1972.32</v>
      </c>
      <c r="T133" s="311">
        <v>986.16</v>
      </c>
      <c r="V133" s="10"/>
      <c r="W133" s="10"/>
      <c r="X133" s="10"/>
      <c r="Y133" s="10"/>
      <c r="Z133" s="10"/>
      <c r="AA133" s="10"/>
      <c r="AB133" s="10"/>
      <c r="AC133" s="10"/>
      <c r="AD133" s="10"/>
    </row>
    <row r="134" spans="1:30" x14ac:dyDescent="0.25">
      <c r="A134" s="55"/>
      <c r="B134" s="10"/>
      <c r="C134" s="10" t="s">
        <v>317</v>
      </c>
      <c r="D134" s="10"/>
      <c r="E134" s="10" t="s">
        <v>79</v>
      </c>
      <c r="F134" s="179">
        <v>241</v>
      </c>
      <c r="G134" s="311">
        <v>1075.1729875518699</v>
      </c>
      <c r="H134" s="311">
        <v>259116.69</v>
      </c>
      <c r="I134" s="311">
        <v>1075.1729875518699</v>
      </c>
      <c r="J134" s="430">
        <v>11.012448132780101</v>
      </c>
      <c r="K134" s="178"/>
      <c r="L134" s="179">
        <v>106</v>
      </c>
      <c r="M134" s="311">
        <v>128614.69</v>
      </c>
      <c r="N134" s="311">
        <v>1213.34613207547</v>
      </c>
      <c r="O134" s="214">
        <v>5</v>
      </c>
      <c r="P134" s="311">
        <v>3600.3</v>
      </c>
      <c r="Q134" s="311">
        <v>720.06</v>
      </c>
      <c r="R134" s="179">
        <v>236</v>
      </c>
      <c r="S134" s="311">
        <v>255516.39</v>
      </c>
      <c r="T134" s="311">
        <v>1082.69656779661</v>
      </c>
      <c r="V134" s="10"/>
      <c r="W134" s="10"/>
      <c r="X134" s="10"/>
      <c r="Y134" s="10"/>
      <c r="Z134" s="10"/>
      <c r="AA134" s="10"/>
      <c r="AB134" s="10"/>
      <c r="AC134" s="10"/>
      <c r="AD134" s="10"/>
    </row>
    <row r="135" spans="1:30" x14ac:dyDescent="0.25">
      <c r="A135" s="55"/>
      <c r="B135" s="10"/>
      <c r="C135" s="10" t="s">
        <v>318</v>
      </c>
      <c r="D135" s="10"/>
      <c r="E135" s="10" t="s">
        <v>319</v>
      </c>
      <c r="F135" s="179">
        <v>8</v>
      </c>
      <c r="G135" s="311">
        <v>646.80499999999995</v>
      </c>
      <c r="H135" s="311">
        <v>5174.4399999999996</v>
      </c>
      <c r="I135" s="311">
        <v>646.80499999999995</v>
      </c>
      <c r="J135" s="430">
        <v>8.5</v>
      </c>
      <c r="K135" s="178"/>
      <c r="L135" s="179">
        <v>2</v>
      </c>
      <c r="M135" s="311">
        <v>2170.52</v>
      </c>
      <c r="N135" s="311">
        <v>1085.26</v>
      </c>
      <c r="O135" s="214"/>
      <c r="P135" s="311"/>
      <c r="Q135" s="311"/>
      <c r="R135" s="179">
        <v>8</v>
      </c>
      <c r="S135" s="311">
        <v>5174.4399999999996</v>
      </c>
      <c r="T135" s="311">
        <v>646.80499999999995</v>
      </c>
      <c r="V135" s="10"/>
      <c r="W135" s="10"/>
      <c r="X135" s="10"/>
      <c r="Y135" s="10"/>
      <c r="Z135" s="10"/>
      <c r="AA135" s="10"/>
      <c r="AB135" s="10"/>
      <c r="AC135" s="10"/>
      <c r="AD135" s="10"/>
    </row>
    <row r="136" spans="1:30" x14ac:dyDescent="0.25">
      <c r="A136" s="55"/>
      <c r="B136" s="10"/>
      <c r="C136" s="10" t="s">
        <v>320</v>
      </c>
      <c r="D136" s="10"/>
      <c r="E136" s="10" t="s">
        <v>287</v>
      </c>
      <c r="F136" s="179">
        <v>25</v>
      </c>
      <c r="G136" s="311">
        <v>752.52160000000003</v>
      </c>
      <c r="H136" s="311">
        <v>18813.04</v>
      </c>
      <c r="I136" s="311">
        <v>752.52160000000003</v>
      </c>
      <c r="J136" s="430">
        <v>10.96</v>
      </c>
      <c r="K136" s="178"/>
      <c r="L136" s="179">
        <v>5</v>
      </c>
      <c r="M136" s="311">
        <v>2357.71</v>
      </c>
      <c r="N136" s="311">
        <v>471.54199999999997</v>
      </c>
      <c r="O136" s="214">
        <v>1</v>
      </c>
      <c r="P136" s="311">
        <v>330.18</v>
      </c>
      <c r="Q136" s="311">
        <v>330.18</v>
      </c>
      <c r="R136" s="179">
        <v>24</v>
      </c>
      <c r="S136" s="311">
        <v>18482.86</v>
      </c>
      <c r="T136" s="311">
        <v>770.11916666666696</v>
      </c>
      <c r="V136" s="10"/>
      <c r="W136" s="10"/>
      <c r="X136" s="10"/>
      <c r="Y136" s="10"/>
      <c r="Z136" s="10"/>
      <c r="AA136" s="10"/>
      <c r="AB136" s="10"/>
      <c r="AC136" s="10"/>
      <c r="AD136" s="10"/>
    </row>
    <row r="137" spans="1:30" x14ac:dyDescent="0.25">
      <c r="A137" s="55"/>
      <c r="B137" s="10"/>
      <c r="C137" s="10" t="s">
        <v>325</v>
      </c>
      <c r="D137" s="10"/>
      <c r="E137" s="10" t="s">
        <v>326</v>
      </c>
      <c r="F137" s="179">
        <v>5</v>
      </c>
      <c r="G137" s="311">
        <v>773.87400000000002</v>
      </c>
      <c r="H137" s="311">
        <v>3869.37</v>
      </c>
      <c r="I137" s="311">
        <v>773.87400000000002</v>
      </c>
      <c r="J137" s="430">
        <v>12.2</v>
      </c>
      <c r="K137" s="178"/>
      <c r="L137" s="179">
        <v>2</v>
      </c>
      <c r="M137" s="311">
        <v>1963.48</v>
      </c>
      <c r="N137" s="311">
        <v>981.74</v>
      </c>
      <c r="O137" s="214"/>
      <c r="P137" s="311"/>
      <c r="Q137" s="311"/>
      <c r="R137" s="179">
        <v>5</v>
      </c>
      <c r="S137" s="311">
        <v>3869.37</v>
      </c>
      <c r="T137" s="311">
        <v>773.87400000000002</v>
      </c>
      <c r="V137" s="10"/>
      <c r="W137" s="10"/>
      <c r="X137" s="10"/>
      <c r="Y137" s="10"/>
      <c r="Z137" s="10"/>
      <c r="AA137" s="10"/>
      <c r="AB137" s="10"/>
      <c r="AC137" s="10"/>
      <c r="AD137" s="10"/>
    </row>
    <row r="138" spans="1:30" x14ac:dyDescent="0.25">
      <c r="A138" s="55"/>
      <c r="B138" s="10"/>
      <c r="C138" s="10" t="s">
        <v>327</v>
      </c>
      <c r="D138" s="10"/>
      <c r="E138" s="10" t="s">
        <v>104</v>
      </c>
      <c r="F138" s="179">
        <v>2</v>
      </c>
      <c r="G138" s="311">
        <v>1198.0050000000001</v>
      </c>
      <c r="H138" s="311">
        <v>2396.0100000000002</v>
      </c>
      <c r="I138" s="311">
        <v>1198.0050000000001</v>
      </c>
      <c r="J138" s="430">
        <v>9.5</v>
      </c>
      <c r="K138" s="178"/>
      <c r="L138" s="179">
        <v>1</v>
      </c>
      <c r="M138" s="311">
        <v>1822.97</v>
      </c>
      <c r="N138" s="311">
        <v>1822.97</v>
      </c>
      <c r="O138" s="214">
        <v>1</v>
      </c>
      <c r="P138" s="311">
        <v>1822.97</v>
      </c>
      <c r="Q138" s="311">
        <v>1822.97</v>
      </c>
      <c r="R138" s="179">
        <v>1</v>
      </c>
      <c r="S138" s="311">
        <v>573.04</v>
      </c>
      <c r="T138" s="311">
        <v>573.04</v>
      </c>
      <c r="V138" s="10"/>
      <c r="W138" s="10"/>
      <c r="X138" s="10"/>
      <c r="Y138" s="10"/>
      <c r="Z138" s="10"/>
      <c r="AA138" s="10"/>
      <c r="AB138" s="10"/>
      <c r="AC138" s="10"/>
      <c r="AD138" s="10"/>
    </row>
    <row r="139" spans="1:30" x14ac:dyDescent="0.25">
      <c r="A139" s="55"/>
      <c r="B139" s="10"/>
      <c r="C139" s="10" t="s">
        <v>330</v>
      </c>
      <c r="D139" s="10"/>
      <c r="E139" s="10" t="s">
        <v>331</v>
      </c>
      <c r="F139" s="179">
        <v>18</v>
      </c>
      <c r="G139" s="311">
        <v>839.69111111111101</v>
      </c>
      <c r="H139" s="311">
        <v>15114.44</v>
      </c>
      <c r="I139" s="311">
        <v>839.69111111111101</v>
      </c>
      <c r="J139" s="430">
        <v>12</v>
      </c>
      <c r="K139" s="178"/>
      <c r="L139" s="179">
        <v>2</v>
      </c>
      <c r="M139" s="311">
        <v>2198.52</v>
      </c>
      <c r="N139" s="311">
        <v>1099.26</v>
      </c>
      <c r="O139" s="214"/>
      <c r="P139" s="311"/>
      <c r="Q139" s="311"/>
      <c r="R139" s="179">
        <v>18</v>
      </c>
      <c r="S139" s="311">
        <v>15114.44</v>
      </c>
      <c r="T139" s="311">
        <v>839.69111111111101</v>
      </c>
      <c r="V139" s="10"/>
      <c r="W139" s="10"/>
      <c r="X139" s="10"/>
      <c r="Y139" s="10"/>
      <c r="Z139" s="10"/>
      <c r="AA139" s="10"/>
      <c r="AB139" s="10"/>
      <c r="AC139" s="10"/>
      <c r="AD139" s="10"/>
    </row>
    <row r="140" spans="1:30" x14ac:dyDescent="0.25">
      <c r="A140" s="55"/>
      <c r="B140" s="10"/>
      <c r="C140" s="10" t="s">
        <v>332</v>
      </c>
      <c r="D140" s="10"/>
      <c r="E140" s="10" t="s">
        <v>333</v>
      </c>
      <c r="F140" s="179">
        <v>23</v>
      </c>
      <c r="G140" s="311">
        <v>775.20869565217401</v>
      </c>
      <c r="H140" s="311">
        <v>17829.8</v>
      </c>
      <c r="I140" s="311">
        <v>775.20869565217401</v>
      </c>
      <c r="J140" s="430">
        <v>11.3478260869565</v>
      </c>
      <c r="K140" s="178"/>
      <c r="L140" s="179">
        <v>10</v>
      </c>
      <c r="M140" s="311">
        <v>6442.05</v>
      </c>
      <c r="N140" s="311">
        <v>644.20500000000004</v>
      </c>
      <c r="O140" s="214"/>
      <c r="P140" s="311"/>
      <c r="Q140" s="311"/>
      <c r="R140" s="179">
        <v>23</v>
      </c>
      <c r="S140" s="311">
        <v>17829.8</v>
      </c>
      <c r="T140" s="311">
        <v>775.20869565217401</v>
      </c>
      <c r="V140" s="10"/>
      <c r="W140" s="10"/>
      <c r="X140" s="10"/>
      <c r="Y140" s="10"/>
      <c r="Z140" s="10"/>
      <c r="AA140" s="10"/>
      <c r="AB140" s="10"/>
      <c r="AC140" s="10"/>
      <c r="AD140" s="10"/>
    </row>
    <row r="141" spans="1:30" x14ac:dyDescent="0.25">
      <c r="A141" s="55"/>
      <c r="B141" s="10"/>
      <c r="C141" s="10" t="s">
        <v>334</v>
      </c>
      <c r="D141" s="10"/>
      <c r="E141" s="10" t="s">
        <v>104</v>
      </c>
      <c r="F141" s="179">
        <v>3</v>
      </c>
      <c r="G141" s="311">
        <v>387.59333333333302</v>
      </c>
      <c r="H141" s="311">
        <v>1162.78</v>
      </c>
      <c r="I141" s="311">
        <v>387.59333333333302</v>
      </c>
      <c r="J141" s="430">
        <v>10.6666666666667</v>
      </c>
      <c r="K141" s="178"/>
      <c r="L141" s="179">
        <v>1</v>
      </c>
      <c r="M141" s="311">
        <v>657.28</v>
      </c>
      <c r="N141" s="311">
        <v>657.28</v>
      </c>
      <c r="O141" s="214"/>
      <c r="P141" s="311"/>
      <c r="Q141" s="311"/>
      <c r="R141" s="179">
        <v>3</v>
      </c>
      <c r="S141" s="311">
        <v>1162.78</v>
      </c>
      <c r="T141" s="311">
        <v>387.59333333333302</v>
      </c>
      <c r="V141" s="10"/>
      <c r="W141" s="10"/>
      <c r="X141" s="10"/>
      <c r="Y141" s="10"/>
      <c r="Z141" s="10"/>
      <c r="AA141" s="10"/>
      <c r="AB141" s="10"/>
      <c r="AC141" s="10"/>
      <c r="AD141" s="10"/>
    </row>
    <row r="142" spans="1:30" x14ac:dyDescent="0.25">
      <c r="A142" s="55"/>
      <c r="B142" s="10"/>
      <c r="C142" s="10" t="s">
        <v>336</v>
      </c>
      <c r="D142" s="10"/>
      <c r="E142" s="10" t="s">
        <v>109</v>
      </c>
      <c r="F142" s="179">
        <v>1</v>
      </c>
      <c r="G142" s="311">
        <v>451.24</v>
      </c>
      <c r="H142" s="311">
        <v>451.24</v>
      </c>
      <c r="I142" s="311">
        <v>451.24</v>
      </c>
      <c r="J142" s="430">
        <v>13</v>
      </c>
      <c r="K142" s="178"/>
      <c r="L142" s="179">
        <v>1</v>
      </c>
      <c r="M142" s="311">
        <v>451.24</v>
      </c>
      <c r="N142" s="311">
        <v>451.24</v>
      </c>
      <c r="O142" s="214"/>
      <c r="P142" s="311"/>
      <c r="Q142" s="311"/>
      <c r="R142" s="179">
        <v>1</v>
      </c>
      <c r="S142" s="311">
        <v>451.24</v>
      </c>
      <c r="T142" s="311">
        <v>451.24</v>
      </c>
      <c r="V142" s="10"/>
      <c r="W142" s="10"/>
      <c r="X142" s="10"/>
      <c r="Y142" s="10"/>
      <c r="Z142" s="10"/>
      <c r="AA142" s="10"/>
      <c r="AB142" s="10"/>
      <c r="AC142" s="10"/>
      <c r="AD142" s="10"/>
    </row>
    <row r="143" spans="1:30" x14ac:dyDescent="0.25">
      <c r="A143" s="55"/>
      <c r="B143" s="10"/>
      <c r="C143" s="10" t="s">
        <v>340</v>
      </c>
      <c r="D143" s="10"/>
      <c r="E143" s="10" t="s">
        <v>107</v>
      </c>
      <c r="F143" s="179">
        <v>5</v>
      </c>
      <c r="G143" s="311">
        <v>3498.0219999999999</v>
      </c>
      <c r="H143" s="311">
        <v>17490.11</v>
      </c>
      <c r="I143" s="311">
        <v>3498.0219999999999</v>
      </c>
      <c r="J143" s="430">
        <v>12.4</v>
      </c>
      <c r="K143" s="178"/>
      <c r="L143" s="179">
        <v>4</v>
      </c>
      <c r="M143" s="311">
        <v>17246.939999999999</v>
      </c>
      <c r="N143" s="311">
        <v>4311.7349999999997</v>
      </c>
      <c r="O143" s="214"/>
      <c r="P143" s="311"/>
      <c r="Q143" s="311"/>
      <c r="R143" s="179">
        <v>5</v>
      </c>
      <c r="S143" s="311">
        <v>17490.11</v>
      </c>
      <c r="T143" s="311">
        <v>3498.0219999999999</v>
      </c>
      <c r="V143" s="10"/>
      <c r="W143" s="10"/>
      <c r="X143" s="10"/>
      <c r="Y143" s="10"/>
      <c r="Z143" s="10"/>
      <c r="AA143" s="10"/>
      <c r="AB143" s="10"/>
      <c r="AC143" s="10"/>
      <c r="AD143" s="10"/>
    </row>
    <row r="144" spans="1:30" x14ac:dyDescent="0.25">
      <c r="A144" s="55"/>
      <c r="B144" s="10"/>
      <c r="C144" s="10" t="s">
        <v>341</v>
      </c>
      <c r="D144" s="10"/>
      <c r="E144" s="10" t="s">
        <v>88</v>
      </c>
      <c r="F144" s="179">
        <v>41</v>
      </c>
      <c r="G144" s="311">
        <v>1233.6431707317099</v>
      </c>
      <c r="H144" s="311">
        <v>50579.37</v>
      </c>
      <c r="I144" s="311">
        <v>1233.6431707317099</v>
      </c>
      <c r="J144" s="430">
        <v>11.097560975609801</v>
      </c>
      <c r="K144" s="178"/>
      <c r="L144" s="179">
        <v>20</v>
      </c>
      <c r="M144" s="311">
        <v>23990.400000000001</v>
      </c>
      <c r="N144" s="311">
        <v>1199.52</v>
      </c>
      <c r="O144" s="214">
        <v>1</v>
      </c>
      <c r="P144" s="311">
        <v>974.73</v>
      </c>
      <c r="Q144" s="311">
        <v>974.73</v>
      </c>
      <c r="R144" s="179">
        <v>40</v>
      </c>
      <c r="S144" s="311">
        <v>49604.639999999999</v>
      </c>
      <c r="T144" s="311">
        <v>1240.116</v>
      </c>
      <c r="V144" s="10"/>
      <c r="W144" s="10"/>
      <c r="X144" s="10"/>
      <c r="Y144" s="10"/>
      <c r="Z144" s="10"/>
      <c r="AA144" s="10"/>
      <c r="AB144" s="10"/>
      <c r="AC144" s="10"/>
      <c r="AD144" s="10"/>
    </row>
    <row r="145" spans="1:30" x14ac:dyDescent="0.25">
      <c r="A145" s="55"/>
      <c r="B145" s="10"/>
      <c r="C145" s="10" t="s">
        <v>342</v>
      </c>
      <c r="D145" s="10"/>
      <c r="E145" s="10" t="s">
        <v>201</v>
      </c>
      <c r="F145" s="179">
        <v>2</v>
      </c>
      <c r="G145" s="311">
        <v>733.09</v>
      </c>
      <c r="H145" s="311">
        <v>1466.18</v>
      </c>
      <c r="I145" s="311">
        <v>733.09</v>
      </c>
      <c r="J145" s="430">
        <v>11</v>
      </c>
      <c r="K145" s="178"/>
      <c r="L145" s="179">
        <v>2</v>
      </c>
      <c r="M145" s="311">
        <v>1466.18</v>
      </c>
      <c r="N145" s="311">
        <v>733.09</v>
      </c>
      <c r="O145" s="214"/>
      <c r="P145" s="311"/>
      <c r="Q145" s="311"/>
      <c r="R145" s="179">
        <v>2</v>
      </c>
      <c r="S145" s="311">
        <v>1466.18</v>
      </c>
      <c r="T145" s="311">
        <v>733.09</v>
      </c>
      <c r="V145" s="10"/>
      <c r="W145" s="10"/>
      <c r="X145" s="10"/>
      <c r="Y145" s="10"/>
      <c r="Z145" s="10"/>
      <c r="AA145" s="10"/>
      <c r="AB145" s="10"/>
      <c r="AC145" s="10"/>
      <c r="AD145" s="10"/>
    </row>
    <row r="146" spans="1:30" x14ac:dyDescent="0.25">
      <c r="A146" s="55"/>
      <c r="B146" s="10"/>
      <c r="C146" s="10" t="s">
        <v>343</v>
      </c>
      <c r="D146" s="10"/>
      <c r="E146" s="10" t="s">
        <v>201</v>
      </c>
      <c r="F146" s="179">
        <v>9</v>
      </c>
      <c r="G146" s="311">
        <v>1046.8133333333301</v>
      </c>
      <c r="H146" s="311">
        <v>9421.32</v>
      </c>
      <c r="I146" s="311">
        <v>1046.8133333333301</v>
      </c>
      <c r="J146" s="430">
        <v>15.3333333333333</v>
      </c>
      <c r="K146" s="178"/>
      <c r="L146" s="179">
        <v>4</v>
      </c>
      <c r="M146" s="311">
        <v>5647.22</v>
      </c>
      <c r="N146" s="311">
        <v>1411.8050000000001</v>
      </c>
      <c r="O146" s="214"/>
      <c r="P146" s="311"/>
      <c r="Q146" s="311"/>
      <c r="R146" s="179">
        <v>9</v>
      </c>
      <c r="S146" s="311">
        <v>9421.32</v>
      </c>
      <c r="T146" s="311">
        <v>1046.8133333333301</v>
      </c>
      <c r="V146" s="10"/>
      <c r="W146" s="10"/>
      <c r="X146" s="10"/>
      <c r="Y146" s="10"/>
      <c r="Z146" s="10"/>
      <c r="AA146" s="10"/>
      <c r="AB146" s="10"/>
      <c r="AC146" s="10"/>
      <c r="AD146" s="10"/>
    </row>
    <row r="147" spans="1:30" x14ac:dyDescent="0.25">
      <c r="A147" s="55"/>
      <c r="B147" s="10"/>
      <c r="C147" s="10" t="s">
        <v>344</v>
      </c>
      <c r="D147" s="10"/>
      <c r="E147" s="10" t="s">
        <v>107</v>
      </c>
      <c r="F147" s="179">
        <v>2</v>
      </c>
      <c r="G147" s="311">
        <v>2090.2449999999999</v>
      </c>
      <c r="H147" s="311">
        <v>4180.49</v>
      </c>
      <c r="I147" s="311">
        <v>2090.2449999999999</v>
      </c>
      <c r="J147" s="430">
        <v>21.5</v>
      </c>
      <c r="K147" s="178"/>
      <c r="L147" s="179"/>
      <c r="M147" s="311"/>
      <c r="N147" s="311"/>
      <c r="O147" s="214"/>
      <c r="P147" s="311"/>
      <c r="Q147" s="311"/>
      <c r="R147" s="179">
        <v>2</v>
      </c>
      <c r="S147" s="311">
        <v>4180.49</v>
      </c>
      <c r="T147" s="311">
        <v>2090.2449999999999</v>
      </c>
      <c r="V147" s="10"/>
      <c r="W147" s="10"/>
      <c r="X147" s="10"/>
      <c r="Y147" s="10"/>
      <c r="Z147" s="10"/>
      <c r="AA147" s="10"/>
      <c r="AB147" s="10"/>
      <c r="AC147" s="10"/>
      <c r="AD147" s="10"/>
    </row>
    <row r="148" spans="1:30" x14ac:dyDescent="0.25">
      <c r="A148" s="55"/>
      <c r="B148" s="10"/>
      <c r="C148" s="10" t="s">
        <v>346</v>
      </c>
      <c r="D148" s="10"/>
      <c r="E148" s="10" t="s">
        <v>107</v>
      </c>
      <c r="F148" s="179">
        <v>1</v>
      </c>
      <c r="G148" s="311">
        <v>3481.4</v>
      </c>
      <c r="H148" s="311">
        <v>3481.4</v>
      </c>
      <c r="I148" s="311">
        <v>3481.4</v>
      </c>
      <c r="J148" s="430">
        <v>7</v>
      </c>
      <c r="K148" s="178"/>
      <c r="L148" s="179">
        <v>1</v>
      </c>
      <c r="M148" s="311">
        <v>3481.4</v>
      </c>
      <c r="N148" s="311">
        <v>3481.4</v>
      </c>
      <c r="O148" s="214"/>
      <c r="P148" s="311"/>
      <c r="Q148" s="311"/>
      <c r="R148" s="179">
        <v>1</v>
      </c>
      <c r="S148" s="311">
        <v>3481.4</v>
      </c>
      <c r="T148" s="311">
        <v>3481.4</v>
      </c>
      <c r="V148" s="10"/>
      <c r="W148" s="10"/>
      <c r="X148" s="10"/>
      <c r="Y148" s="10"/>
      <c r="Z148" s="10"/>
      <c r="AA148" s="10"/>
      <c r="AB148" s="10"/>
      <c r="AC148" s="10"/>
      <c r="AD148" s="10"/>
    </row>
    <row r="149" spans="1:30" x14ac:dyDescent="0.25">
      <c r="A149" s="55"/>
      <c r="B149" s="10"/>
      <c r="C149" s="10" t="s">
        <v>348</v>
      </c>
      <c r="D149" s="10"/>
      <c r="E149" s="10" t="s">
        <v>349</v>
      </c>
      <c r="F149" s="179">
        <v>28</v>
      </c>
      <c r="G149" s="311">
        <v>732.66714285714295</v>
      </c>
      <c r="H149" s="311">
        <v>20514.68</v>
      </c>
      <c r="I149" s="311">
        <v>732.66714285714295</v>
      </c>
      <c r="J149" s="430">
        <v>9.4285714285714306</v>
      </c>
      <c r="K149" s="178"/>
      <c r="L149" s="179">
        <v>13</v>
      </c>
      <c r="M149" s="311">
        <v>14104.97</v>
      </c>
      <c r="N149" s="311">
        <v>1084.9976923076899</v>
      </c>
      <c r="O149" s="214"/>
      <c r="P149" s="311"/>
      <c r="Q149" s="311"/>
      <c r="R149" s="179">
        <v>28</v>
      </c>
      <c r="S149" s="311">
        <v>20514.68</v>
      </c>
      <c r="T149" s="311">
        <v>732.66714285714295</v>
      </c>
      <c r="V149" s="10"/>
      <c r="W149" s="10"/>
      <c r="X149" s="10"/>
      <c r="Y149" s="10"/>
      <c r="Z149" s="10"/>
      <c r="AA149" s="10"/>
      <c r="AB149" s="10"/>
      <c r="AC149" s="10"/>
      <c r="AD149" s="10"/>
    </row>
    <row r="150" spans="1:30" x14ac:dyDescent="0.25">
      <c r="A150" s="55"/>
      <c r="B150" s="10"/>
      <c r="C150" s="10" t="s">
        <v>350</v>
      </c>
      <c r="D150" s="10"/>
      <c r="E150" s="10" t="s">
        <v>187</v>
      </c>
      <c r="F150" s="179">
        <v>16</v>
      </c>
      <c r="G150" s="311">
        <v>940.12374999999997</v>
      </c>
      <c r="H150" s="311">
        <v>15041.98</v>
      </c>
      <c r="I150" s="311">
        <v>940.12374999999997</v>
      </c>
      <c r="J150" s="430">
        <v>8.9411764705882408</v>
      </c>
      <c r="K150" s="178"/>
      <c r="L150" s="179">
        <v>10</v>
      </c>
      <c r="M150" s="311">
        <v>9146.25</v>
      </c>
      <c r="N150" s="311">
        <v>914.625</v>
      </c>
      <c r="O150" s="214"/>
      <c r="P150" s="311"/>
      <c r="Q150" s="311"/>
      <c r="R150" s="179">
        <v>16</v>
      </c>
      <c r="S150" s="311">
        <v>15041.98</v>
      </c>
      <c r="T150" s="311">
        <v>940.12374999999997</v>
      </c>
      <c r="V150" s="10"/>
      <c r="W150" s="10"/>
      <c r="X150" s="10"/>
      <c r="Y150" s="10"/>
      <c r="Z150" s="10"/>
      <c r="AA150" s="10"/>
      <c r="AB150" s="10"/>
      <c r="AC150" s="10"/>
      <c r="AD150" s="10"/>
    </row>
    <row r="151" spans="1:30" x14ac:dyDescent="0.25">
      <c r="A151" s="55"/>
      <c r="B151" s="10"/>
      <c r="C151" s="10" t="s">
        <v>665</v>
      </c>
      <c r="D151" s="10"/>
      <c r="E151" s="10" t="s">
        <v>287</v>
      </c>
      <c r="F151" s="179">
        <v>1</v>
      </c>
      <c r="G151" s="311">
        <v>5965.88</v>
      </c>
      <c r="H151" s="311">
        <v>5965.88</v>
      </c>
      <c r="I151" s="311">
        <v>5965.88</v>
      </c>
      <c r="J151" s="430">
        <v>13</v>
      </c>
      <c r="K151" s="178"/>
      <c r="L151" s="179"/>
      <c r="M151" s="311"/>
      <c r="N151" s="311"/>
      <c r="O151" s="214"/>
      <c r="P151" s="311"/>
      <c r="Q151" s="311"/>
      <c r="R151" s="179">
        <v>1</v>
      </c>
      <c r="S151" s="311">
        <v>5965.88</v>
      </c>
      <c r="T151" s="311">
        <v>5965.88</v>
      </c>
      <c r="V151" s="10"/>
      <c r="W151" s="10"/>
      <c r="X151" s="10"/>
      <c r="Y151" s="10"/>
      <c r="Z151" s="10"/>
      <c r="AA151" s="10"/>
      <c r="AB151" s="10"/>
      <c r="AC151" s="10"/>
      <c r="AD151" s="10"/>
    </row>
    <row r="152" spans="1:30" x14ac:dyDescent="0.25">
      <c r="A152" s="55"/>
      <c r="B152" s="10"/>
      <c r="C152" s="10" t="s">
        <v>354</v>
      </c>
      <c r="D152" s="10"/>
      <c r="E152" s="10" t="s">
        <v>154</v>
      </c>
      <c r="F152" s="179">
        <v>23</v>
      </c>
      <c r="G152" s="311">
        <v>656.42869565217404</v>
      </c>
      <c r="H152" s="311">
        <v>15097.86</v>
      </c>
      <c r="I152" s="311">
        <v>656.42869565217404</v>
      </c>
      <c r="J152" s="430">
        <v>11.7391304347826</v>
      </c>
      <c r="K152" s="178"/>
      <c r="L152" s="179">
        <v>11</v>
      </c>
      <c r="M152" s="311">
        <v>9582.5</v>
      </c>
      <c r="N152" s="311">
        <v>871.13636363636397</v>
      </c>
      <c r="O152" s="214"/>
      <c r="P152" s="311"/>
      <c r="Q152" s="311"/>
      <c r="R152" s="179">
        <v>23</v>
      </c>
      <c r="S152" s="311">
        <v>15097.86</v>
      </c>
      <c r="T152" s="311">
        <v>656.42869565217404</v>
      </c>
      <c r="V152" s="10"/>
      <c r="W152" s="10"/>
      <c r="X152" s="10"/>
      <c r="Y152" s="10"/>
      <c r="Z152" s="10"/>
      <c r="AA152" s="10"/>
      <c r="AB152" s="10"/>
      <c r="AC152" s="10"/>
      <c r="AD152" s="10"/>
    </row>
    <row r="153" spans="1:30" x14ac:dyDescent="0.25">
      <c r="A153" s="55"/>
      <c r="B153" s="10"/>
      <c r="C153" s="10" t="s">
        <v>355</v>
      </c>
      <c r="D153" s="10"/>
      <c r="E153" s="10" t="s">
        <v>175</v>
      </c>
      <c r="F153" s="179">
        <v>91</v>
      </c>
      <c r="G153" s="311">
        <v>997.87065934065902</v>
      </c>
      <c r="H153" s="311">
        <v>90806.23</v>
      </c>
      <c r="I153" s="311">
        <v>997.87065934065902</v>
      </c>
      <c r="J153" s="430">
        <v>11.021978021978001</v>
      </c>
      <c r="K153" s="178"/>
      <c r="L153" s="179">
        <v>38</v>
      </c>
      <c r="M153" s="311">
        <v>48221.96</v>
      </c>
      <c r="N153" s="311">
        <v>1268.99894736842</v>
      </c>
      <c r="O153" s="214">
        <v>1</v>
      </c>
      <c r="P153" s="311">
        <v>423.1</v>
      </c>
      <c r="Q153" s="311">
        <v>423.1</v>
      </c>
      <c r="R153" s="179">
        <v>90</v>
      </c>
      <c r="S153" s="311">
        <v>90383.13</v>
      </c>
      <c r="T153" s="311">
        <v>1004.2569999999999</v>
      </c>
      <c r="V153" s="10"/>
      <c r="W153" s="10"/>
      <c r="X153" s="10"/>
      <c r="Y153" s="10"/>
      <c r="Z153" s="10"/>
      <c r="AA153" s="10"/>
      <c r="AB153" s="10"/>
      <c r="AC153" s="10"/>
      <c r="AD153" s="10"/>
    </row>
    <row r="154" spans="1:30" x14ac:dyDescent="0.25">
      <c r="A154" s="55"/>
      <c r="B154" s="10"/>
      <c r="C154" s="10" t="s">
        <v>356</v>
      </c>
      <c r="D154" s="10"/>
      <c r="E154" s="10" t="s">
        <v>203</v>
      </c>
      <c r="F154" s="179">
        <v>55</v>
      </c>
      <c r="G154" s="311">
        <v>828.40781818181802</v>
      </c>
      <c r="H154" s="311">
        <v>45562.43</v>
      </c>
      <c r="I154" s="311">
        <v>828.40781818181802</v>
      </c>
      <c r="J154" s="430">
        <v>10.6071428571429</v>
      </c>
      <c r="K154" s="178"/>
      <c r="L154" s="179">
        <v>22</v>
      </c>
      <c r="M154" s="311">
        <v>24625.23</v>
      </c>
      <c r="N154" s="311">
        <v>1119.32863636364</v>
      </c>
      <c r="O154" s="214"/>
      <c r="P154" s="311"/>
      <c r="Q154" s="311"/>
      <c r="R154" s="179">
        <v>55</v>
      </c>
      <c r="S154" s="311">
        <v>45562.43</v>
      </c>
      <c r="T154" s="311">
        <v>828.40781818181802</v>
      </c>
      <c r="V154" s="10"/>
      <c r="W154" s="10"/>
      <c r="X154" s="10"/>
      <c r="Y154" s="10"/>
      <c r="Z154" s="10"/>
      <c r="AA154" s="10"/>
      <c r="AB154" s="10"/>
      <c r="AC154" s="10"/>
      <c r="AD154" s="10"/>
    </row>
    <row r="155" spans="1:30" x14ac:dyDescent="0.25">
      <c r="A155" s="55"/>
      <c r="B155" s="10"/>
      <c r="C155" s="10" t="s">
        <v>360</v>
      </c>
      <c r="D155" s="10"/>
      <c r="E155" s="10" t="s">
        <v>110</v>
      </c>
      <c r="F155" s="179">
        <v>1</v>
      </c>
      <c r="G155" s="311">
        <v>1360.93</v>
      </c>
      <c r="H155" s="311">
        <v>1360.93</v>
      </c>
      <c r="I155" s="311">
        <v>1360.93</v>
      </c>
      <c r="J155" s="430">
        <v>12</v>
      </c>
      <c r="K155" s="178"/>
      <c r="L155" s="179"/>
      <c r="M155" s="311"/>
      <c r="N155" s="311"/>
      <c r="O155" s="214"/>
      <c r="P155" s="311"/>
      <c r="Q155" s="311"/>
      <c r="R155" s="179">
        <v>1</v>
      </c>
      <c r="S155" s="311">
        <v>1360.93</v>
      </c>
      <c r="T155" s="311">
        <v>1360.93</v>
      </c>
      <c r="V155" s="10"/>
      <c r="W155" s="10"/>
      <c r="X155" s="10"/>
      <c r="Y155" s="10"/>
      <c r="Z155" s="10"/>
      <c r="AA155" s="10"/>
      <c r="AB155" s="10"/>
      <c r="AC155" s="10"/>
      <c r="AD155" s="10"/>
    </row>
    <row r="156" spans="1:30" x14ac:dyDescent="0.25">
      <c r="A156" s="55"/>
      <c r="B156" s="10"/>
      <c r="C156" s="10" t="s">
        <v>361</v>
      </c>
      <c r="D156" s="10"/>
      <c r="E156" s="10" t="s">
        <v>363</v>
      </c>
      <c r="F156" s="179">
        <v>20</v>
      </c>
      <c r="G156" s="311">
        <v>1398.3095000000001</v>
      </c>
      <c r="H156" s="311">
        <v>27966.19</v>
      </c>
      <c r="I156" s="311">
        <v>1398.3095000000001</v>
      </c>
      <c r="J156" s="430">
        <v>10.5</v>
      </c>
      <c r="K156" s="178"/>
      <c r="L156" s="179">
        <v>7</v>
      </c>
      <c r="M156" s="311">
        <v>11590.02</v>
      </c>
      <c r="N156" s="311">
        <v>1655.7171428571401</v>
      </c>
      <c r="O156" s="214"/>
      <c r="P156" s="311"/>
      <c r="Q156" s="311"/>
      <c r="R156" s="179">
        <v>20</v>
      </c>
      <c r="S156" s="311">
        <v>27966.19</v>
      </c>
      <c r="T156" s="311">
        <v>1398.3095000000001</v>
      </c>
      <c r="V156" s="10"/>
      <c r="W156" s="10"/>
      <c r="X156" s="10"/>
      <c r="Y156" s="10"/>
      <c r="Z156" s="10"/>
      <c r="AA156" s="10"/>
      <c r="AB156" s="10"/>
      <c r="AC156" s="10"/>
      <c r="AD156" s="10"/>
    </row>
    <row r="157" spans="1:30" x14ac:dyDescent="0.25">
      <c r="A157" s="55"/>
      <c r="B157" s="10"/>
      <c r="C157" s="10" t="s">
        <v>364</v>
      </c>
      <c r="D157" s="10"/>
      <c r="E157" s="10" t="s">
        <v>203</v>
      </c>
      <c r="F157" s="179">
        <v>586</v>
      </c>
      <c r="G157" s="311">
        <v>863.82093856655297</v>
      </c>
      <c r="H157" s="311">
        <v>506199.07</v>
      </c>
      <c r="I157" s="311">
        <v>863.82093856655297</v>
      </c>
      <c r="J157" s="430">
        <v>10.6615646258503</v>
      </c>
      <c r="K157" s="178"/>
      <c r="L157" s="179">
        <v>265</v>
      </c>
      <c r="M157" s="311">
        <v>241166.56</v>
      </c>
      <c r="N157" s="311">
        <v>910.06249056603804</v>
      </c>
      <c r="O157" s="214">
        <v>14</v>
      </c>
      <c r="P157" s="311">
        <v>7532.15</v>
      </c>
      <c r="Q157" s="311">
        <v>538.01071428571402</v>
      </c>
      <c r="R157" s="179">
        <v>573</v>
      </c>
      <c r="S157" s="311">
        <v>498666.92</v>
      </c>
      <c r="T157" s="311">
        <v>870.27385689354298</v>
      </c>
      <c r="V157" s="10"/>
      <c r="W157" s="10"/>
      <c r="X157" s="10"/>
      <c r="Y157" s="10"/>
      <c r="Z157" s="10"/>
      <c r="AA157" s="10"/>
      <c r="AB157" s="10"/>
      <c r="AC157" s="10"/>
      <c r="AD157" s="10"/>
    </row>
    <row r="158" spans="1:30" x14ac:dyDescent="0.25">
      <c r="A158" s="55"/>
      <c r="B158" s="10"/>
      <c r="C158" s="10" t="s">
        <v>366</v>
      </c>
      <c r="D158" s="10"/>
      <c r="E158" s="10" t="s">
        <v>367</v>
      </c>
      <c r="F158" s="179">
        <v>49</v>
      </c>
      <c r="G158" s="311">
        <v>1119.8540816326499</v>
      </c>
      <c r="H158" s="311">
        <v>54872.85</v>
      </c>
      <c r="I158" s="311">
        <v>1119.8540816326499</v>
      </c>
      <c r="J158" s="430">
        <v>10.591836734693899</v>
      </c>
      <c r="K158" s="178"/>
      <c r="L158" s="179">
        <v>28</v>
      </c>
      <c r="M158" s="311">
        <v>38503.279999999999</v>
      </c>
      <c r="N158" s="311">
        <v>1375.1171428571399</v>
      </c>
      <c r="O158" s="214"/>
      <c r="P158" s="311"/>
      <c r="Q158" s="311"/>
      <c r="R158" s="179">
        <v>49</v>
      </c>
      <c r="S158" s="311">
        <v>54872.85</v>
      </c>
      <c r="T158" s="311">
        <v>1119.8540816326499</v>
      </c>
      <c r="V158" s="10"/>
      <c r="W158" s="10"/>
      <c r="X158" s="10"/>
      <c r="Y158" s="10"/>
      <c r="Z158" s="10"/>
      <c r="AA158" s="10"/>
      <c r="AB158" s="10"/>
      <c r="AC158" s="10"/>
      <c r="AD158" s="10"/>
    </row>
    <row r="159" spans="1:30" x14ac:dyDescent="0.25">
      <c r="A159" s="55"/>
      <c r="B159" s="10"/>
      <c r="C159" s="10" t="s">
        <v>666</v>
      </c>
      <c r="D159" s="10"/>
      <c r="E159" s="10" t="s">
        <v>109</v>
      </c>
      <c r="F159" s="179">
        <v>2</v>
      </c>
      <c r="G159" s="311">
        <v>528.91</v>
      </c>
      <c r="H159" s="311">
        <v>1057.82</v>
      </c>
      <c r="I159" s="311">
        <v>528.91</v>
      </c>
      <c r="J159" s="430">
        <v>9.5</v>
      </c>
      <c r="K159" s="178"/>
      <c r="L159" s="179">
        <v>2</v>
      </c>
      <c r="M159" s="311">
        <v>1057.82</v>
      </c>
      <c r="N159" s="311">
        <v>528.91</v>
      </c>
      <c r="O159" s="214"/>
      <c r="P159" s="311"/>
      <c r="Q159" s="311"/>
      <c r="R159" s="179">
        <v>2</v>
      </c>
      <c r="S159" s="311">
        <v>1057.82</v>
      </c>
      <c r="T159" s="311">
        <v>528.91</v>
      </c>
      <c r="V159" s="10"/>
      <c r="W159" s="10"/>
      <c r="X159" s="10"/>
      <c r="Y159" s="10"/>
      <c r="Z159" s="10"/>
      <c r="AA159" s="10"/>
      <c r="AB159" s="10"/>
      <c r="AC159" s="10"/>
      <c r="AD159" s="10"/>
    </row>
    <row r="160" spans="1:30" x14ac:dyDescent="0.25">
      <c r="A160" s="55"/>
      <c r="B160" s="10"/>
      <c r="C160" s="10" t="s">
        <v>667</v>
      </c>
      <c r="D160" s="10"/>
      <c r="E160" s="10" t="s">
        <v>109</v>
      </c>
      <c r="F160" s="179">
        <v>47</v>
      </c>
      <c r="G160" s="311">
        <v>762.29170212765996</v>
      </c>
      <c r="H160" s="311">
        <v>35827.71</v>
      </c>
      <c r="I160" s="311">
        <v>762.29170212765996</v>
      </c>
      <c r="J160" s="430">
        <v>11.510638297872299</v>
      </c>
      <c r="K160" s="178"/>
      <c r="L160" s="179">
        <v>16</v>
      </c>
      <c r="M160" s="311">
        <v>12890.2</v>
      </c>
      <c r="N160" s="311">
        <v>805.63750000000005</v>
      </c>
      <c r="O160" s="214">
        <v>1</v>
      </c>
      <c r="P160" s="311">
        <v>1137.49</v>
      </c>
      <c r="Q160" s="311">
        <v>1137.49</v>
      </c>
      <c r="R160" s="179">
        <v>46</v>
      </c>
      <c r="S160" s="311">
        <v>34690.22</v>
      </c>
      <c r="T160" s="311">
        <v>754.13521739130499</v>
      </c>
      <c r="V160" s="10"/>
      <c r="W160" s="10"/>
      <c r="X160" s="10"/>
      <c r="Y160" s="10"/>
      <c r="Z160" s="10"/>
      <c r="AA160" s="10"/>
      <c r="AB160" s="10"/>
      <c r="AC160" s="10"/>
      <c r="AD160" s="10"/>
    </row>
    <row r="161" spans="1:30" x14ac:dyDescent="0.25">
      <c r="A161" s="55"/>
      <c r="B161" s="10"/>
      <c r="C161" s="10" t="s">
        <v>372</v>
      </c>
      <c r="D161" s="10"/>
      <c r="E161" s="10" t="s">
        <v>104</v>
      </c>
      <c r="F161" s="179">
        <v>2</v>
      </c>
      <c r="G161" s="311">
        <v>1310.94</v>
      </c>
      <c r="H161" s="311">
        <v>2621.88</v>
      </c>
      <c r="I161" s="311">
        <v>1310.94</v>
      </c>
      <c r="J161" s="430">
        <v>12.5</v>
      </c>
      <c r="K161" s="178"/>
      <c r="L161" s="179">
        <v>1</v>
      </c>
      <c r="M161" s="311">
        <v>880.07</v>
      </c>
      <c r="N161" s="311">
        <v>880.07</v>
      </c>
      <c r="O161" s="214"/>
      <c r="P161" s="311"/>
      <c r="Q161" s="311"/>
      <c r="R161" s="179">
        <v>2</v>
      </c>
      <c r="S161" s="311">
        <v>2621.88</v>
      </c>
      <c r="T161" s="311">
        <v>1310.94</v>
      </c>
      <c r="V161" s="10"/>
      <c r="W161" s="10"/>
      <c r="X161" s="10"/>
      <c r="Y161" s="10"/>
      <c r="Z161" s="10"/>
      <c r="AA161" s="10"/>
      <c r="AB161" s="10"/>
      <c r="AC161" s="10"/>
      <c r="AD161" s="10"/>
    </row>
    <row r="162" spans="1:30" x14ac:dyDescent="0.25">
      <c r="A162" s="55"/>
      <c r="B162" s="10"/>
      <c r="C162" s="10" t="s">
        <v>373</v>
      </c>
      <c r="D162" s="10"/>
      <c r="E162" s="10" t="s">
        <v>374</v>
      </c>
      <c r="F162" s="179">
        <v>4</v>
      </c>
      <c r="G162" s="311">
        <v>509.67500000000001</v>
      </c>
      <c r="H162" s="311">
        <v>2038.7</v>
      </c>
      <c r="I162" s="311">
        <v>509.67500000000001</v>
      </c>
      <c r="J162" s="430">
        <v>12.5</v>
      </c>
      <c r="K162" s="178"/>
      <c r="L162" s="179">
        <v>2</v>
      </c>
      <c r="M162" s="311">
        <v>1550.93</v>
      </c>
      <c r="N162" s="311">
        <v>775.46500000000003</v>
      </c>
      <c r="O162" s="214"/>
      <c r="P162" s="311"/>
      <c r="Q162" s="311"/>
      <c r="R162" s="179">
        <v>4</v>
      </c>
      <c r="S162" s="311">
        <v>2038.7</v>
      </c>
      <c r="T162" s="311">
        <v>509.67500000000001</v>
      </c>
      <c r="V162" s="10"/>
      <c r="W162" s="10"/>
      <c r="X162" s="10"/>
      <c r="Y162" s="10"/>
      <c r="Z162" s="10"/>
      <c r="AA162" s="10"/>
      <c r="AB162" s="10"/>
      <c r="AC162" s="10"/>
      <c r="AD162" s="10"/>
    </row>
    <row r="163" spans="1:30" x14ac:dyDescent="0.25">
      <c r="A163" s="55"/>
      <c r="B163" s="10"/>
      <c r="C163" s="10" t="s">
        <v>376</v>
      </c>
      <c r="D163" s="10"/>
      <c r="E163" s="10" t="s">
        <v>211</v>
      </c>
      <c r="F163" s="179">
        <v>2</v>
      </c>
      <c r="G163" s="311">
        <v>1267.145</v>
      </c>
      <c r="H163" s="311">
        <v>2534.29</v>
      </c>
      <c r="I163" s="311">
        <v>1267.145</v>
      </c>
      <c r="J163" s="430">
        <v>9</v>
      </c>
      <c r="K163" s="178"/>
      <c r="L163" s="179">
        <v>2</v>
      </c>
      <c r="M163" s="311">
        <v>2534.29</v>
      </c>
      <c r="N163" s="311">
        <v>1267.145</v>
      </c>
      <c r="O163" s="214"/>
      <c r="P163" s="311"/>
      <c r="Q163" s="311"/>
      <c r="R163" s="179">
        <v>2</v>
      </c>
      <c r="S163" s="311">
        <v>2534.29</v>
      </c>
      <c r="T163" s="311">
        <v>1267.145</v>
      </c>
      <c r="V163" s="10"/>
      <c r="W163" s="10"/>
      <c r="X163" s="10"/>
      <c r="Y163" s="10"/>
      <c r="Z163" s="10"/>
      <c r="AA163" s="10"/>
      <c r="AB163" s="10"/>
      <c r="AC163" s="10"/>
      <c r="AD163" s="10"/>
    </row>
    <row r="164" spans="1:30" x14ac:dyDescent="0.25">
      <c r="A164" s="55"/>
      <c r="B164" s="10"/>
      <c r="C164" s="10" t="s">
        <v>377</v>
      </c>
      <c r="D164" s="10"/>
      <c r="E164" s="10" t="s">
        <v>302</v>
      </c>
      <c r="F164" s="179">
        <v>40</v>
      </c>
      <c r="G164" s="311">
        <v>1371.57125</v>
      </c>
      <c r="H164" s="311">
        <v>54862.85</v>
      </c>
      <c r="I164" s="311">
        <v>1371.57125</v>
      </c>
      <c r="J164" s="430">
        <v>12.15</v>
      </c>
      <c r="K164" s="178"/>
      <c r="L164" s="179">
        <v>16</v>
      </c>
      <c r="M164" s="311">
        <v>17512.14</v>
      </c>
      <c r="N164" s="311">
        <v>1094.50875</v>
      </c>
      <c r="O164" s="214">
        <v>2</v>
      </c>
      <c r="P164" s="311">
        <v>655.49</v>
      </c>
      <c r="Q164" s="311">
        <v>327.745</v>
      </c>
      <c r="R164" s="179">
        <v>38</v>
      </c>
      <c r="S164" s="311">
        <v>54207.360000000001</v>
      </c>
      <c r="T164" s="311">
        <v>1426.50947368421</v>
      </c>
      <c r="V164" s="10"/>
      <c r="W164" s="10"/>
      <c r="X164" s="10"/>
      <c r="Y164" s="10"/>
      <c r="Z164" s="10"/>
      <c r="AA164" s="10"/>
      <c r="AB164" s="10"/>
      <c r="AC164" s="10"/>
      <c r="AD164" s="10"/>
    </row>
    <row r="165" spans="1:30" x14ac:dyDescent="0.25">
      <c r="A165" s="55"/>
      <c r="B165" s="10"/>
      <c r="C165" s="10" t="s">
        <v>378</v>
      </c>
      <c r="D165" s="10"/>
      <c r="E165" s="10" t="s">
        <v>105</v>
      </c>
      <c r="F165" s="179">
        <v>313</v>
      </c>
      <c r="G165" s="311">
        <v>895.44527156549498</v>
      </c>
      <c r="H165" s="311">
        <v>280274.37</v>
      </c>
      <c r="I165" s="311">
        <v>895.44527156549498</v>
      </c>
      <c r="J165" s="430">
        <v>10.821086261980801</v>
      </c>
      <c r="K165" s="178"/>
      <c r="L165" s="179">
        <v>132</v>
      </c>
      <c r="M165" s="311">
        <v>155539.75</v>
      </c>
      <c r="N165" s="311">
        <v>1178.3314393939399</v>
      </c>
      <c r="O165" s="214">
        <v>3</v>
      </c>
      <c r="P165" s="311">
        <v>2208.0500000000002</v>
      </c>
      <c r="Q165" s="311">
        <v>736.01666666666699</v>
      </c>
      <c r="R165" s="179">
        <v>310</v>
      </c>
      <c r="S165" s="311">
        <v>278066.32</v>
      </c>
      <c r="T165" s="311">
        <v>896.98812903225803</v>
      </c>
      <c r="V165" s="10"/>
      <c r="W165" s="10"/>
      <c r="X165" s="10"/>
      <c r="Y165" s="10"/>
      <c r="Z165" s="10"/>
      <c r="AA165" s="10"/>
      <c r="AB165" s="10"/>
      <c r="AC165" s="10"/>
      <c r="AD165" s="10"/>
    </row>
    <row r="166" spans="1:30" x14ac:dyDescent="0.25">
      <c r="A166" s="55"/>
      <c r="B166" s="10"/>
      <c r="C166" s="10" t="s">
        <v>380</v>
      </c>
      <c r="D166" s="10"/>
      <c r="E166" s="10" t="s">
        <v>164</v>
      </c>
      <c r="F166" s="179">
        <v>15</v>
      </c>
      <c r="G166" s="311">
        <v>1262.1120000000001</v>
      </c>
      <c r="H166" s="311">
        <v>18931.68</v>
      </c>
      <c r="I166" s="311">
        <v>1262.1120000000001</v>
      </c>
      <c r="J166" s="430">
        <v>12.866666666666699</v>
      </c>
      <c r="K166" s="178"/>
      <c r="L166" s="179">
        <v>4</v>
      </c>
      <c r="M166" s="311">
        <v>5616.93</v>
      </c>
      <c r="N166" s="311">
        <v>1404.2325000000001</v>
      </c>
      <c r="O166" s="214"/>
      <c r="P166" s="311"/>
      <c r="Q166" s="311"/>
      <c r="R166" s="179">
        <v>15</v>
      </c>
      <c r="S166" s="311">
        <v>18931.68</v>
      </c>
      <c r="T166" s="311">
        <v>1262.1120000000001</v>
      </c>
      <c r="V166" s="10"/>
      <c r="W166" s="10"/>
      <c r="X166" s="10"/>
      <c r="Y166" s="10"/>
      <c r="Z166" s="10"/>
      <c r="AA166" s="10"/>
      <c r="AB166" s="10"/>
      <c r="AC166" s="10"/>
      <c r="AD166" s="10"/>
    </row>
    <row r="167" spans="1:30" x14ac:dyDescent="0.25">
      <c r="A167" s="55"/>
      <c r="B167" s="10"/>
      <c r="C167" s="10" t="s">
        <v>381</v>
      </c>
      <c r="D167" s="10"/>
      <c r="E167" s="10" t="s">
        <v>382</v>
      </c>
      <c r="F167" s="179">
        <v>132</v>
      </c>
      <c r="G167" s="311">
        <v>855.75</v>
      </c>
      <c r="H167" s="311">
        <v>112959</v>
      </c>
      <c r="I167" s="311">
        <v>855.75</v>
      </c>
      <c r="J167" s="430">
        <v>10.6893939393939</v>
      </c>
      <c r="K167" s="178"/>
      <c r="L167" s="179">
        <v>62</v>
      </c>
      <c r="M167" s="311">
        <v>57703.73</v>
      </c>
      <c r="N167" s="311">
        <v>930.70532258064497</v>
      </c>
      <c r="O167" s="214">
        <v>1</v>
      </c>
      <c r="P167" s="311">
        <v>241.95</v>
      </c>
      <c r="Q167" s="311">
        <v>241.95</v>
      </c>
      <c r="R167" s="179">
        <v>131</v>
      </c>
      <c r="S167" s="311">
        <v>112717.05</v>
      </c>
      <c r="T167" s="311">
        <v>860.43549618320606</v>
      </c>
      <c r="V167" s="10"/>
      <c r="W167" s="10"/>
      <c r="X167" s="10"/>
      <c r="Y167" s="10"/>
      <c r="Z167" s="10"/>
      <c r="AA167" s="10"/>
      <c r="AB167" s="10"/>
      <c r="AC167" s="10"/>
      <c r="AD167" s="10"/>
    </row>
    <row r="168" spans="1:30" x14ac:dyDescent="0.25">
      <c r="A168" s="55"/>
      <c r="B168" s="10"/>
      <c r="C168" s="10" t="s">
        <v>381</v>
      </c>
      <c r="D168" s="10"/>
      <c r="E168" s="10" t="s">
        <v>383</v>
      </c>
      <c r="F168" s="179">
        <v>2</v>
      </c>
      <c r="G168" s="311">
        <v>273.32</v>
      </c>
      <c r="H168" s="311">
        <v>546.64</v>
      </c>
      <c r="I168" s="311">
        <v>273.32</v>
      </c>
      <c r="J168" s="430">
        <v>6.5</v>
      </c>
      <c r="K168" s="178"/>
      <c r="L168" s="179">
        <v>1</v>
      </c>
      <c r="M168" s="311">
        <v>51.57</v>
      </c>
      <c r="N168" s="311">
        <v>51.57</v>
      </c>
      <c r="O168" s="214"/>
      <c r="P168" s="311"/>
      <c r="Q168" s="311"/>
      <c r="R168" s="179">
        <v>2</v>
      </c>
      <c r="S168" s="311">
        <v>546.64</v>
      </c>
      <c r="T168" s="311">
        <v>273.32</v>
      </c>
      <c r="V168" s="10"/>
      <c r="W168" s="10"/>
      <c r="X168" s="10"/>
      <c r="Y168" s="10"/>
      <c r="Z168" s="10"/>
      <c r="AA168" s="10"/>
      <c r="AB168" s="10"/>
      <c r="AC168" s="10"/>
      <c r="AD168" s="10"/>
    </row>
    <row r="169" spans="1:30" x14ac:dyDescent="0.25">
      <c r="A169" s="55"/>
      <c r="B169" s="10"/>
      <c r="C169" s="10" t="s">
        <v>669</v>
      </c>
      <c r="D169" s="10"/>
      <c r="E169" s="10" t="s">
        <v>84</v>
      </c>
      <c r="F169" s="179">
        <v>1</v>
      </c>
      <c r="G169" s="311">
        <v>678.8</v>
      </c>
      <c r="H169" s="311">
        <v>678.8</v>
      </c>
      <c r="I169" s="311">
        <v>678.8</v>
      </c>
      <c r="J169" s="430">
        <v>3</v>
      </c>
      <c r="K169" s="178"/>
      <c r="L169" s="179">
        <v>1</v>
      </c>
      <c r="M169" s="311">
        <v>678.8</v>
      </c>
      <c r="N169" s="311">
        <v>678.8</v>
      </c>
      <c r="O169" s="214"/>
      <c r="P169" s="311"/>
      <c r="Q169" s="311"/>
      <c r="R169" s="179">
        <v>1</v>
      </c>
      <c r="S169" s="311">
        <v>678.8</v>
      </c>
      <c r="T169" s="311">
        <v>678.8</v>
      </c>
      <c r="V169" s="10"/>
      <c r="W169" s="10"/>
      <c r="X169" s="10"/>
      <c r="Y169" s="10"/>
      <c r="Z169" s="10"/>
      <c r="AA169" s="10"/>
      <c r="AB169" s="10"/>
      <c r="AC169" s="10"/>
      <c r="AD169" s="10"/>
    </row>
    <row r="170" spans="1:30" x14ac:dyDescent="0.25">
      <c r="A170" s="55"/>
      <c r="B170" s="10"/>
      <c r="C170" s="10" t="s">
        <v>384</v>
      </c>
      <c r="D170" s="10"/>
      <c r="E170" s="10" t="s">
        <v>84</v>
      </c>
      <c r="F170" s="179">
        <v>29</v>
      </c>
      <c r="G170" s="311">
        <v>966.54482758620702</v>
      </c>
      <c r="H170" s="311">
        <v>28029.8</v>
      </c>
      <c r="I170" s="311">
        <v>966.54482758620702</v>
      </c>
      <c r="J170" s="430">
        <v>10.0689655172414</v>
      </c>
      <c r="K170" s="178"/>
      <c r="L170" s="179">
        <v>9</v>
      </c>
      <c r="M170" s="311">
        <v>10515.77</v>
      </c>
      <c r="N170" s="311">
        <v>1168.41888888889</v>
      </c>
      <c r="O170" s="214"/>
      <c r="P170" s="311"/>
      <c r="Q170" s="311"/>
      <c r="R170" s="179">
        <v>29</v>
      </c>
      <c r="S170" s="311">
        <v>28029.8</v>
      </c>
      <c r="T170" s="311">
        <v>966.54482758620702</v>
      </c>
      <c r="V170" s="10"/>
      <c r="W170" s="10"/>
      <c r="X170" s="10"/>
      <c r="Y170" s="10"/>
      <c r="Z170" s="10"/>
      <c r="AA170" s="10"/>
      <c r="AB170" s="10"/>
      <c r="AC170" s="10"/>
      <c r="AD170" s="10"/>
    </row>
    <row r="171" spans="1:30" x14ac:dyDescent="0.25">
      <c r="A171" s="55"/>
      <c r="B171" s="10"/>
      <c r="C171" s="10" t="s">
        <v>670</v>
      </c>
      <c r="D171" s="10"/>
      <c r="E171" s="10" t="s">
        <v>187</v>
      </c>
      <c r="F171" s="179">
        <v>77</v>
      </c>
      <c r="G171" s="311">
        <v>873.72285714285704</v>
      </c>
      <c r="H171" s="311">
        <v>67276.66</v>
      </c>
      <c r="I171" s="311">
        <v>873.72285714285704</v>
      </c>
      <c r="J171" s="430">
        <v>11.1558441558442</v>
      </c>
      <c r="K171" s="178"/>
      <c r="L171" s="179">
        <v>41</v>
      </c>
      <c r="M171" s="311">
        <v>41159.93</v>
      </c>
      <c r="N171" s="311">
        <v>1003.90073170732</v>
      </c>
      <c r="O171" s="214">
        <v>1</v>
      </c>
      <c r="P171" s="311">
        <v>428.56</v>
      </c>
      <c r="Q171" s="311">
        <v>428.56</v>
      </c>
      <c r="R171" s="179">
        <v>76</v>
      </c>
      <c r="S171" s="311">
        <v>66848.100000000006</v>
      </c>
      <c r="T171" s="311">
        <v>879.58026315789505</v>
      </c>
      <c r="V171" s="10"/>
      <c r="W171" s="10"/>
      <c r="X171" s="10"/>
      <c r="Y171" s="10"/>
      <c r="Z171" s="10"/>
      <c r="AA171" s="10"/>
      <c r="AB171" s="10"/>
      <c r="AC171" s="10"/>
      <c r="AD171" s="10"/>
    </row>
    <row r="172" spans="1:30" x14ac:dyDescent="0.25">
      <c r="A172" s="55"/>
      <c r="B172" s="10"/>
      <c r="C172" s="10" t="s">
        <v>671</v>
      </c>
      <c r="D172" s="10"/>
      <c r="E172" s="10" t="s">
        <v>187</v>
      </c>
      <c r="F172" s="179">
        <v>8</v>
      </c>
      <c r="G172" s="311">
        <v>1076.43625</v>
      </c>
      <c r="H172" s="311">
        <v>8611.49</v>
      </c>
      <c r="I172" s="311">
        <v>1076.43625</v>
      </c>
      <c r="J172" s="430">
        <v>10.625</v>
      </c>
      <c r="K172" s="178"/>
      <c r="L172" s="179">
        <v>3</v>
      </c>
      <c r="M172" s="311">
        <v>3142.71</v>
      </c>
      <c r="N172" s="311">
        <v>1047.57</v>
      </c>
      <c r="O172" s="214"/>
      <c r="P172" s="311"/>
      <c r="Q172" s="311"/>
      <c r="R172" s="179">
        <v>8</v>
      </c>
      <c r="S172" s="311">
        <v>8611.49</v>
      </c>
      <c r="T172" s="311">
        <v>1076.43625</v>
      </c>
      <c r="V172" s="10"/>
      <c r="W172" s="10"/>
      <c r="X172" s="10"/>
      <c r="Y172" s="10"/>
      <c r="Z172" s="10"/>
      <c r="AA172" s="10"/>
      <c r="AB172" s="10"/>
      <c r="AC172" s="10"/>
      <c r="AD172" s="10"/>
    </row>
    <row r="173" spans="1:30" x14ac:dyDescent="0.25">
      <c r="A173" s="55"/>
      <c r="B173" s="10"/>
      <c r="C173" s="10" t="s">
        <v>389</v>
      </c>
      <c r="D173" s="10"/>
      <c r="E173" s="10" t="s">
        <v>124</v>
      </c>
      <c r="F173" s="179">
        <v>18</v>
      </c>
      <c r="G173" s="311">
        <v>1242.08666666667</v>
      </c>
      <c r="H173" s="311">
        <v>22357.56</v>
      </c>
      <c r="I173" s="311">
        <v>1242.08666666667</v>
      </c>
      <c r="J173" s="430">
        <v>12.2222222222222</v>
      </c>
      <c r="K173" s="178"/>
      <c r="L173" s="179">
        <v>5</v>
      </c>
      <c r="M173" s="311">
        <v>5122.18</v>
      </c>
      <c r="N173" s="311">
        <v>1024.4359999999999</v>
      </c>
      <c r="O173" s="214"/>
      <c r="P173" s="311"/>
      <c r="Q173" s="311"/>
      <c r="R173" s="179">
        <v>18</v>
      </c>
      <c r="S173" s="311">
        <v>22357.56</v>
      </c>
      <c r="T173" s="311">
        <v>1242.08666666667</v>
      </c>
      <c r="V173" s="10"/>
      <c r="W173" s="10"/>
      <c r="X173" s="10"/>
      <c r="Y173" s="10"/>
      <c r="Z173" s="10"/>
      <c r="AA173" s="10"/>
      <c r="AB173" s="10"/>
      <c r="AC173" s="10"/>
      <c r="AD173" s="10"/>
    </row>
    <row r="174" spans="1:30" x14ac:dyDescent="0.25">
      <c r="A174" s="55"/>
      <c r="B174" s="10"/>
      <c r="C174" s="10" t="s">
        <v>391</v>
      </c>
      <c r="D174" s="10"/>
      <c r="E174" s="10" t="s">
        <v>110</v>
      </c>
      <c r="F174" s="179">
        <v>7</v>
      </c>
      <c r="G174" s="311">
        <v>1072.9857142857099</v>
      </c>
      <c r="H174" s="311">
        <v>7510.9</v>
      </c>
      <c r="I174" s="311">
        <v>1072.9857142857099</v>
      </c>
      <c r="J174" s="430">
        <v>14.8571428571429</v>
      </c>
      <c r="K174" s="178"/>
      <c r="L174" s="179">
        <v>3</v>
      </c>
      <c r="M174" s="311">
        <v>2064.6</v>
      </c>
      <c r="N174" s="311">
        <v>688.2</v>
      </c>
      <c r="O174" s="214"/>
      <c r="P174" s="311"/>
      <c r="Q174" s="311"/>
      <c r="R174" s="179">
        <v>7</v>
      </c>
      <c r="S174" s="311">
        <v>7510.9</v>
      </c>
      <c r="T174" s="311">
        <v>1072.9857142857099</v>
      </c>
      <c r="V174" s="10"/>
      <c r="W174" s="10"/>
      <c r="X174" s="10"/>
      <c r="Y174" s="10"/>
      <c r="Z174" s="10"/>
      <c r="AA174" s="10"/>
      <c r="AB174" s="10"/>
      <c r="AC174" s="10"/>
      <c r="AD174" s="10"/>
    </row>
    <row r="175" spans="1:30" x14ac:dyDescent="0.25">
      <c r="A175" s="55"/>
      <c r="B175" s="10"/>
      <c r="C175" s="10" t="s">
        <v>394</v>
      </c>
      <c r="D175" s="10"/>
      <c r="E175" s="10" t="s">
        <v>395</v>
      </c>
      <c r="F175" s="179">
        <v>2</v>
      </c>
      <c r="G175" s="311">
        <v>3354.4949999999999</v>
      </c>
      <c r="H175" s="311">
        <v>6708.99</v>
      </c>
      <c r="I175" s="311">
        <v>3354.4949999999999</v>
      </c>
      <c r="J175" s="430">
        <v>22</v>
      </c>
      <c r="K175" s="178"/>
      <c r="L175" s="179">
        <v>1</v>
      </c>
      <c r="M175" s="311">
        <v>514.04999999999995</v>
      </c>
      <c r="N175" s="311">
        <v>514.04999999999995</v>
      </c>
      <c r="O175" s="214"/>
      <c r="P175" s="311"/>
      <c r="Q175" s="311"/>
      <c r="R175" s="179">
        <v>2</v>
      </c>
      <c r="S175" s="311">
        <v>6708.99</v>
      </c>
      <c r="T175" s="311">
        <v>3354.4949999999999</v>
      </c>
      <c r="V175" s="10"/>
      <c r="W175" s="10"/>
      <c r="X175" s="10"/>
      <c r="Y175" s="10"/>
      <c r="Z175" s="10"/>
      <c r="AA175" s="10"/>
      <c r="AB175" s="10"/>
      <c r="AC175" s="10"/>
      <c r="AD175" s="10"/>
    </row>
    <row r="176" spans="1:30" x14ac:dyDescent="0.25">
      <c r="A176" s="55"/>
      <c r="B176" s="10"/>
      <c r="C176" s="10" t="s">
        <v>396</v>
      </c>
      <c r="D176" s="10"/>
      <c r="E176" s="10" t="s">
        <v>86</v>
      </c>
      <c r="F176" s="179">
        <v>5</v>
      </c>
      <c r="G176" s="311">
        <v>1751.8440000000001</v>
      </c>
      <c r="H176" s="311">
        <v>8759.2199999999993</v>
      </c>
      <c r="I176" s="311">
        <v>1751.8440000000001</v>
      </c>
      <c r="J176" s="430">
        <v>9.1999999999999993</v>
      </c>
      <c r="K176" s="178"/>
      <c r="L176" s="179">
        <v>2</v>
      </c>
      <c r="M176" s="311">
        <v>1232.6500000000001</v>
      </c>
      <c r="N176" s="311">
        <v>616.32500000000005</v>
      </c>
      <c r="O176" s="214"/>
      <c r="P176" s="311"/>
      <c r="Q176" s="311"/>
      <c r="R176" s="179">
        <v>5</v>
      </c>
      <c r="S176" s="311">
        <v>8759.2199999999993</v>
      </c>
      <c r="T176" s="311">
        <v>1751.8440000000001</v>
      </c>
      <c r="V176" s="10"/>
      <c r="W176" s="10"/>
      <c r="X176" s="10"/>
      <c r="Y176" s="10"/>
      <c r="Z176" s="10"/>
      <c r="AA176" s="10"/>
      <c r="AB176" s="10"/>
      <c r="AC176" s="10"/>
      <c r="AD176" s="10"/>
    </row>
    <row r="177" spans="1:30" x14ac:dyDescent="0.25">
      <c r="A177" s="55"/>
      <c r="B177" s="10"/>
      <c r="C177" s="10" t="s">
        <v>672</v>
      </c>
      <c r="D177" s="10"/>
      <c r="E177" s="10" t="s">
        <v>120</v>
      </c>
      <c r="F177" s="179">
        <v>5</v>
      </c>
      <c r="G177" s="311">
        <v>748.10599999999999</v>
      </c>
      <c r="H177" s="311">
        <v>3740.53</v>
      </c>
      <c r="I177" s="311">
        <v>748.10599999999999</v>
      </c>
      <c r="J177" s="430">
        <v>11.4</v>
      </c>
      <c r="K177" s="178"/>
      <c r="L177" s="179">
        <v>1</v>
      </c>
      <c r="M177" s="311">
        <v>538.15</v>
      </c>
      <c r="N177" s="311">
        <v>538.15</v>
      </c>
      <c r="O177" s="214"/>
      <c r="P177" s="311"/>
      <c r="Q177" s="311"/>
      <c r="R177" s="179">
        <v>5</v>
      </c>
      <c r="S177" s="311">
        <v>3740.53</v>
      </c>
      <c r="T177" s="311">
        <v>748.10599999999999</v>
      </c>
      <c r="V177" s="10"/>
      <c r="W177" s="10"/>
      <c r="X177" s="10"/>
      <c r="Y177" s="10"/>
      <c r="Z177" s="10"/>
      <c r="AA177" s="10"/>
      <c r="AB177" s="10"/>
      <c r="AC177" s="10"/>
      <c r="AD177" s="10"/>
    </row>
    <row r="178" spans="1:30" x14ac:dyDescent="0.25">
      <c r="A178" s="55"/>
      <c r="B178" s="10"/>
      <c r="C178" s="10" t="s">
        <v>397</v>
      </c>
      <c r="D178" s="10"/>
      <c r="E178" s="10" t="s">
        <v>120</v>
      </c>
      <c r="F178" s="179">
        <v>496</v>
      </c>
      <c r="G178" s="311">
        <v>1046.20183467742</v>
      </c>
      <c r="H178" s="311">
        <v>518916.11</v>
      </c>
      <c r="I178" s="311">
        <v>1046.20183467742</v>
      </c>
      <c r="J178" s="430">
        <v>11.1370967741935</v>
      </c>
      <c r="K178" s="178"/>
      <c r="L178" s="179">
        <v>199</v>
      </c>
      <c r="M178" s="311">
        <v>215303</v>
      </c>
      <c r="N178" s="311">
        <v>1081.9246231155801</v>
      </c>
      <c r="O178" s="214">
        <v>6</v>
      </c>
      <c r="P178" s="311">
        <v>5621.14</v>
      </c>
      <c r="Q178" s="311">
        <v>936.85666666666702</v>
      </c>
      <c r="R178" s="179">
        <v>490</v>
      </c>
      <c r="S178" s="311">
        <v>513294.97</v>
      </c>
      <c r="T178" s="311">
        <v>1047.5407551020401</v>
      </c>
      <c r="V178" s="10"/>
      <c r="W178" s="10"/>
      <c r="X178" s="10"/>
      <c r="Y178" s="10"/>
      <c r="Z178" s="10"/>
      <c r="AA178" s="10"/>
      <c r="AB178" s="10"/>
      <c r="AC178" s="10"/>
      <c r="AD178" s="10"/>
    </row>
    <row r="179" spans="1:30" x14ac:dyDescent="0.25">
      <c r="A179" s="55"/>
      <c r="B179" s="10"/>
      <c r="C179" s="10" t="s">
        <v>397</v>
      </c>
      <c r="D179" s="10"/>
      <c r="E179" s="10" t="s">
        <v>800</v>
      </c>
      <c r="F179" s="179">
        <v>1</v>
      </c>
      <c r="G179" s="311">
        <v>875.6</v>
      </c>
      <c r="H179" s="311">
        <v>875.6</v>
      </c>
      <c r="I179" s="311">
        <v>875.6</v>
      </c>
      <c r="J179" s="430">
        <v>13</v>
      </c>
      <c r="K179" s="178"/>
      <c r="L179" s="179"/>
      <c r="M179" s="311"/>
      <c r="N179" s="311"/>
      <c r="O179" s="214"/>
      <c r="P179" s="311"/>
      <c r="Q179" s="311"/>
      <c r="R179" s="179">
        <v>1</v>
      </c>
      <c r="S179" s="311">
        <v>875.6</v>
      </c>
      <c r="T179" s="311">
        <v>875.6</v>
      </c>
      <c r="V179" s="10"/>
      <c r="W179" s="10"/>
      <c r="X179" s="10"/>
      <c r="Y179" s="10"/>
      <c r="Z179" s="10"/>
      <c r="AA179" s="10"/>
      <c r="AB179" s="10"/>
      <c r="AC179" s="10"/>
      <c r="AD179" s="10"/>
    </row>
    <row r="180" spans="1:30" x14ac:dyDescent="0.25">
      <c r="A180" s="55"/>
      <c r="B180" s="10"/>
      <c r="C180" s="10" t="s">
        <v>398</v>
      </c>
      <c r="D180" s="10"/>
      <c r="E180" s="10" t="s">
        <v>97</v>
      </c>
      <c r="F180" s="179">
        <v>7</v>
      </c>
      <c r="G180" s="311">
        <v>614.48857142857105</v>
      </c>
      <c r="H180" s="311">
        <v>4301.42</v>
      </c>
      <c r="I180" s="311">
        <v>614.48857142857105</v>
      </c>
      <c r="J180" s="430">
        <v>12</v>
      </c>
      <c r="K180" s="178"/>
      <c r="L180" s="179"/>
      <c r="M180" s="311"/>
      <c r="N180" s="311"/>
      <c r="O180" s="214"/>
      <c r="P180" s="311"/>
      <c r="Q180" s="311"/>
      <c r="R180" s="179">
        <v>7</v>
      </c>
      <c r="S180" s="311">
        <v>4301.42</v>
      </c>
      <c r="T180" s="311">
        <v>614.48857142857105</v>
      </c>
      <c r="V180" s="10"/>
      <c r="W180" s="10"/>
      <c r="X180" s="10"/>
      <c r="Y180" s="10"/>
      <c r="Z180" s="10"/>
      <c r="AA180" s="10"/>
      <c r="AB180" s="10"/>
      <c r="AC180" s="10"/>
      <c r="AD180" s="10"/>
    </row>
    <row r="181" spans="1:30" x14ac:dyDescent="0.25">
      <c r="A181" s="55"/>
      <c r="B181" s="10"/>
      <c r="C181" s="10" t="s">
        <v>673</v>
      </c>
      <c r="D181" s="10"/>
      <c r="E181" s="10" t="s">
        <v>100</v>
      </c>
      <c r="F181" s="179">
        <v>11</v>
      </c>
      <c r="G181" s="311">
        <v>774.55090909090904</v>
      </c>
      <c r="H181" s="311">
        <v>8520.06</v>
      </c>
      <c r="I181" s="311">
        <v>774.55090909090904</v>
      </c>
      <c r="J181" s="430">
        <v>12.636363636363599</v>
      </c>
      <c r="K181" s="178"/>
      <c r="L181" s="179">
        <v>7</v>
      </c>
      <c r="M181" s="311">
        <v>5956.98</v>
      </c>
      <c r="N181" s="311">
        <v>850.99714285714299</v>
      </c>
      <c r="O181" s="214"/>
      <c r="P181" s="311"/>
      <c r="Q181" s="311"/>
      <c r="R181" s="179">
        <v>11</v>
      </c>
      <c r="S181" s="311">
        <v>8520.06</v>
      </c>
      <c r="T181" s="311">
        <v>774.55090909090904</v>
      </c>
      <c r="V181" s="10"/>
      <c r="W181" s="10"/>
      <c r="X181" s="10"/>
      <c r="Y181" s="10"/>
      <c r="Z181" s="10"/>
      <c r="AA181" s="10"/>
      <c r="AB181" s="10"/>
      <c r="AC181" s="10"/>
      <c r="AD181" s="10"/>
    </row>
    <row r="182" spans="1:30" x14ac:dyDescent="0.25">
      <c r="A182" s="55"/>
      <c r="B182" s="10"/>
      <c r="C182" s="10" t="s">
        <v>673</v>
      </c>
      <c r="D182" s="10"/>
      <c r="E182" s="10" t="s">
        <v>77</v>
      </c>
      <c r="F182" s="179">
        <v>1</v>
      </c>
      <c r="G182" s="311">
        <v>376.97</v>
      </c>
      <c r="H182" s="311">
        <v>376.97</v>
      </c>
      <c r="I182" s="311">
        <v>376.97</v>
      </c>
      <c r="J182" s="430">
        <v>6</v>
      </c>
      <c r="K182" s="178"/>
      <c r="L182" s="179"/>
      <c r="M182" s="311"/>
      <c r="N182" s="311"/>
      <c r="O182" s="214"/>
      <c r="P182" s="311"/>
      <c r="Q182" s="311"/>
      <c r="R182" s="179">
        <v>1</v>
      </c>
      <c r="S182" s="311">
        <v>376.97</v>
      </c>
      <c r="T182" s="311">
        <v>376.97</v>
      </c>
      <c r="V182" s="10"/>
      <c r="W182" s="10"/>
      <c r="X182" s="10"/>
      <c r="Y182" s="10"/>
      <c r="Z182" s="10"/>
      <c r="AA182" s="10"/>
      <c r="AB182" s="10"/>
      <c r="AC182" s="10"/>
      <c r="AD182" s="10"/>
    </row>
    <row r="183" spans="1:30" x14ac:dyDescent="0.25">
      <c r="A183" s="55"/>
      <c r="B183" s="10"/>
      <c r="C183" s="10" t="s">
        <v>399</v>
      </c>
      <c r="D183" s="10"/>
      <c r="E183" s="10" t="s">
        <v>100</v>
      </c>
      <c r="F183" s="179">
        <v>1</v>
      </c>
      <c r="G183" s="311">
        <v>1967.65</v>
      </c>
      <c r="H183" s="311">
        <v>1967.65</v>
      </c>
      <c r="I183" s="311">
        <v>1967.65</v>
      </c>
      <c r="J183" s="430">
        <v>12</v>
      </c>
      <c r="K183" s="178"/>
      <c r="L183" s="179">
        <v>1</v>
      </c>
      <c r="M183" s="311">
        <v>1967.65</v>
      </c>
      <c r="N183" s="311">
        <v>1967.65</v>
      </c>
      <c r="O183" s="214"/>
      <c r="P183" s="311"/>
      <c r="Q183" s="311"/>
      <c r="R183" s="179">
        <v>1</v>
      </c>
      <c r="S183" s="311">
        <v>1967.65</v>
      </c>
      <c r="T183" s="311">
        <v>1967.65</v>
      </c>
      <c r="V183" s="10"/>
      <c r="W183" s="10"/>
      <c r="X183" s="10"/>
      <c r="Y183" s="10"/>
      <c r="Z183" s="10"/>
      <c r="AA183" s="10"/>
      <c r="AB183" s="10"/>
      <c r="AC183" s="10"/>
      <c r="AD183" s="10"/>
    </row>
    <row r="184" spans="1:30" x14ac:dyDescent="0.25">
      <c r="A184" s="55"/>
      <c r="B184" s="10"/>
      <c r="C184" s="10" t="s">
        <v>399</v>
      </c>
      <c r="D184" s="10"/>
      <c r="E184" s="10" t="s">
        <v>77</v>
      </c>
      <c r="F184" s="179">
        <v>122</v>
      </c>
      <c r="G184" s="311">
        <v>896.03598360655803</v>
      </c>
      <c r="H184" s="311">
        <v>109316.39</v>
      </c>
      <c r="I184" s="311">
        <v>896.03598360655803</v>
      </c>
      <c r="J184" s="430">
        <v>10.6967213114754</v>
      </c>
      <c r="K184" s="178"/>
      <c r="L184" s="179">
        <v>50</v>
      </c>
      <c r="M184" s="311">
        <v>57703.77</v>
      </c>
      <c r="N184" s="311">
        <v>1154.0753999999999</v>
      </c>
      <c r="O184" s="214">
        <v>1</v>
      </c>
      <c r="P184" s="311">
        <v>9194.5499999999993</v>
      </c>
      <c r="Q184" s="311">
        <v>9194.5499999999993</v>
      </c>
      <c r="R184" s="179">
        <v>121</v>
      </c>
      <c r="S184" s="311">
        <v>100121.84</v>
      </c>
      <c r="T184" s="311">
        <v>827.45322314049599</v>
      </c>
      <c r="V184" s="10"/>
      <c r="W184" s="10"/>
      <c r="X184" s="10"/>
      <c r="Y184" s="10"/>
      <c r="Z184" s="10"/>
      <c r="AA184" s="10"/>
      <c r="AB184" s="10"/>
      <c r="AC184" s="10"/>
      <c r="AD184" s="10"/>
    </row>
    <row r="185" spans="1:30" x14ac:dyDescent="0.25">
      <c r="A185" s="55"/>
      <c r="B185" s="10"/>
      <c r="C185" s="10" t="s">
        <v>400</v>
      </c>
      <c r="D185" s="10"/>
      <c r="E185" s="10" t="s">
        <v>388</v>
      </c>
      <c r="F185" s="179">
        <v>21</v>
      </c>
      <c r="G185" s="311">
        <v>1273.09428571429</v>
      </c>
      <c r="H185" s="311">
        <v>26734.98</v>
      </c>
      <c r="I185" s="311">
        <v>1273.09428571429</v>
      </c>
      <c r="J185" s="430">
        <v>10.9047619047619</v>
      </c>
      <c r="K185" s="178"/>
      <c r="L185" s="179">
        <v>8</v>
      </c>
      <c r="M185" s="311">
        <v>8824.17</v>
      </c>
      <c r="N185" s="311">
        <v>1103.02125</v>
      </c>
      <c r="O185" s="214">
        <v>1</v>
      </c>
      <c r="P185" s="311">
        <v>532.57000000000005</v>
      </c>
      <c r="Q185" s="311">
        <v>532.57000000000005</v>
      </c>
      <c r="R185" s="179">
        <v>20</v>
      </c>
      <c r="S185" s="311">
        <v>26202.41</v>
      </c>
      <c r="T185" s="311">
        <v>1310.1205</v>
      </c>
      <c r="V185" s="10"/>
      <c r="W185" s="10"/>
      <c r="X185" s="10"/>
      <c r="Y185" s="10"/>
      <c r="Z185" s="10"/>
      <c r="AA185" s="10"/>
      <c r="AB185" s="10"/>
      <c r="AC185" s="10"/>
      <c r="AD185" s="10"/>
    </row>
    <row r="186" spans="1:30" x14ac:dyDescent="0.25">
      <c r="A186" s="55"/>
      <c r="B186" s="10"/>
      <c r="C186" s="10" t="s">
        <v>674</v>
      </c>
      <c r="D186" s="10"/>
      <c r="E186" s="10" t="s">
        <v>388</v>
      </c>
      <c r="F186" s="179">
        <v>5</v>
      </c>
      <c r="G186" s="311">
        <v>4518.308</v>
      </c>
      <c r="H186" s="311">
        <v>22591.54</v>
      </c>
      <c r="I186" s="311">
        <v>4518.308</v>
      </c>
      <c r="J186" s="430">
        <v>11.2</v>
      </c>
      <c r="K186" s="178"/>
      <c r="L186" s="179">
        <v>2</v>
      </c>
      <c r="M186" s="311">
        <v>20166.28</v>
      </c>
      <c r="N186" s="311">
        <v>10083.14</v>
      </c>
      <c r="O186" s="214"/>
      <c r="P186" s="311"/>
      <c r="Q186" s="311"/>
      <c r="R186" s="179">
        <v>5</v>
      </c>
      <c r="S186" s="311">
        <v>22591.54</v>
      </c>
      <c r="T186" s="311">
        <v>4518.308</v>
      </c>
      <c r="V186" s="10"/>
      <c r="W186" s="10"/>
      <c r="X186" s="10"/>
      <c r="Y186" s="10"/>
      <c r="Z186" s="10"/>
      <c r="AA186" s="10"/>
      <c r="AB186" s="10"/>
      <c r="AC186" s="10"/>
      <c r="AD186" s="10"/>
    </row>
    <row r="187" spans="1:30" x14ac:dyDescent="0.25">
      <c r="A187" s="55"/>
      <c r="B187" s="10"/>
      <c r="C187" s="10" t="s">
        <v>402</v>
      </c>
      <c r="D187" s="10"/>
      <c r="E187" s="10" t="s">
        <v>383</v>
      </c>
      <c r="F187" s="179">
        <v>29</v>
      </c>
      <c r="G187" s="311">
        <v>921.86862068965502</v>
      </c>
      <c r="H187" s="311">
        <v>26734.19</v>
      </c>
      <c r="I187" s="311">
        <v>921.86862068965502</v>
      </c>
      <c r="J187" s="430">
        <v>12.1034482758621</v>
      </c>
      <c r="K187" s="178"/>
      <c r="L187" s="179">
        <v>12</v>
      </c>
      <c r="M187" s="311">
        <v>9389.9699999999993</v>
      </c>
      <c r="N187" s="311">
        <v>782.49749999999995</v>
      </c>
      <c r="O187" s="214"/>
      <c r="P187" s="311"/>
      <c r="Q187" s="311"/>
      <c r="R187" s="179">
        <v>29</v>
      </c>
      <c r="S187" s="311">
        <v>26734.19</v>
      </c>
      <c r="T187" s="311">
        <v>921.86862068965502</v>
      </c>
      <c r="V187" s="10"/>
      <c r="W187" s="10"/>
      <c r="X187" s="10"/>
      <c r="Y187" s="10"/>
      <c r="Z187" s="10"/>
      <c r="AA187" s="10"/>
      <c r="AB187" s="10"/>
      <c r="AC187" s="10"/>
      <c r="AD187" s="10"/>
    </row>
    <row r="188" spans="1:30" x14ac:dyDescent="0.25">
      <c r="A188" s="55"/>
      <c r="B188" s="10"/>
      <c r="C188" s="10" t="s">
        <v>403</v>
      </c>
      <c r="D188" s="10"/>
      <c r="E188" s="10" t="s">
        <v>175</v>
      </c>
      <c r="F188" s="179">
        <v>595</v>
      </c>
      <c r="G188" s="311">
        <v>1143.4875966386601</v>
      </c>
      <c r="H188" s="311">
        <v>680375.12</v>
      </c>
      <c r="I188" s="311">
        <v>1143.4875966386601</v>
      </c>
      <c r="J188" s="430">
        <v>11.146218487395</v>
      </c>
      <c r="K188" s="178"/>
      <c r="L188" s="179">
        <v>257</v>
      </c>
      <c r="M188" s="311">
        <v>371118.97</v>
      </c>
      <c r="N188" s="311">
        <v>1444.0426848249001</v>
      </c>
      <c r="O188" s="214">
        <v>14</v>
      </c>
      <c r="P188" s="311">
        <v>11768.98</v>
      </c>
      <c r="Q188" s="311">
        <v>840.64142857142895</v>
      </c>
      <c r="R188" s="179">
        <v>581</v>
      </c>
      <c r="S188" s="311">
        <v>668606.14</v>
      </c>
      <c r="T188" s="311">
        <v>1150.78509466437</v>
      </c>
      <c r="V188" s="10"/>
      <c r="W188" s="10"/>
      <c r="X188" s="10"/>
      <c r="Y188" s="10"/>
      <c r="Z188" s="10"/>
      <c r="AA188" s="10"/>
      <c r="AB188" s="10"/>
      <c r="AC188" s="10"/>
      <c r="AD188" s="10"/>
    </row>
    <row r="189" spans="1:30" x14ac:dyDescent="0.25">
      <c r="A189" s="55"/>
      <c r="B189" s="10"/>
      <c r="C189" s="10" t="s">
        <v>405</v>
      </c>
      <c r="D189" s="10"/>
      <c r="E189" s="10" t="s">
        <v>393</v>
      </c>
      <c r="F189" s="179">
        <v>14</v>
      </c>
      <c r="G189" s="311">
        <v>1127.6428571428601</v>
      </c>
      <c r="H189" s="311">
        <v>15787</v>
      </c>
      <c r="I189" s="311">
        <v>1127.6428571428601</v>
      </c>
      <c r="J189" s="430">
        <v>12.6428571428571</v>
      </c>
      <c r="K189" s="178"/>
      <c r="L189" s="179">
        <v>4</v>
      </c>
      <c r="M189" s="311">
        <v>3207.03</v>
      </c>
      <c r="N189" s="311">
        <v>801.75750000000005</v>
      </c>
      <c r="O189" s="214"/>
      <c r="P189" s="311"/>
      <c r="Q189" s="311"/>
      <c r="R189" s="179">
        <v>14</v>
      </c>
      <c r="S189" s="311">
        <v>15787</v>
      </c>
      <c r="T189" s="311">
        <v>1127.6428571428601</v>
      </c>
      <c r="V189" s="10"/>
      <c r="W189" s="10"/>
      <c r="X189" s="10"/>
      <c r="Y189" s="10"/>
      <c r="Z189" s="10"/>
      <c r="AA189" s="10"/>
      <c r="AB189" s="10"/>
      <c r="AC189" s="10"/>
      <c r="AD189" s="10"/>
    </row>
    <row r="190" spans="1:30" x14ac:dyDescent="0.25">
      <c r="A190" s="55"/>
      <c r="B190" s="10"/>
      <c r="C190" s="10" t="s">
        <v>407</v>
      </c>
      <c r="D190" s="10"/>
      <c r="E190" s="10" t="s">
        <v>155</v>
      </c>
      <c r="F190" s="179">
        <v>45</v>
      </c>
      <c r="G190" s="311">
        <v>1191.8146666666701</v>
      </c>
      <c r="H190" s="311">
        <v>53631.66</v>
      </c>
      <c r="I190" s="311">
        <v>1191.8146666666701</v>
      </c>
      <c r="J190" s="430">
        <v>11.244444444444399</v>
      </c>
      <c r="K190" s="178"/>
      <c r="L190" s="179">
        <v>20</v>
      </c>
      <c r="M190" s="311">
        <v>28146.66</v>
      </c>
      <c r="N190" s="311">
        <v>1407.3330000000001</v>
      </c>
      <c r="O190" s="214"/>
      <c r="P190" s="311"/>
      <c r="Q190" s="311"/>
      <c r="R190" s="179">
        <v>45</v>
      </c>
      <c r="S190" s="311">
        <v>53631.66</v>
      </c>
      <c r="T190" s="311">
        <v>1191.8146666666701</v>
      </c>
      <c r="V190" s="10"/>
      <c r="W190" s="10"/>
      <c r="X190" s="10"/>
      <c r="Y190" s="10"/>
      <c r="Z190" s="10"/>
      <c r="AA190" s="10"/>
      <c r="AB190" s="10"/>
      <c r="AC190" s="10"/>
      <c r="AD190" s="10"/>
    </row>
    <row r="191" spans="1:30" x14ac:dyDescent="0.25">
      <c r="A191" s="55"/>
      <c r="B191" s="10"/>
      <c r="C191" s="10" t="s">
        <v>408</v>
      </c>
      <c r="D191" s="10"/>
      <c r="E191" s="10" t="s">
        <v>409</v>
      </c>
      <c r="F191" s="179">
        <v>29</v>
      </c>
      <c r="G191" s="311">
        <v>1337.9324137931001</v>
      </c>
      <c r="H191" s="311">
        <v>38800.04</v>
      </c>
      <c r="I191" s="311">
        <v>1337.9324137931001</v>
      </c>
      <c r="J191" s="430">
        <v>11.862068965517199</v>
      </c>
      <c r="K191" s="178"/>
      <c r="L191" s="179">
        <v>6</v>
      </c>
      <c r="M191" s="311">
        <v>9916.2800000000007</v>
      </c>
      <c r="N191" s="311">
        <v>1652.71333333333</v>
      </c>
      <c r="O191" s="214">
        <v>1</v>
      </c>
      <c r="P191" s="311">
        <v>634.49</v>
      </c>
      <c r="Q191" s="311">
        <v>634.49</v>
      </c>
      <c r="R191" s="179">
        <v>28</v>
      </c>
      <c r="S191" s="311">
        <v>38165.550000000003</v>
      </c>
      <c r="T191" s="311">
        <v>1363.05535714286</v>
      </c>
      <c r="V191" s="10"/>
      <c r="W191" s="10"/>
      <c r="X191" s="10"/>
      <c r="Y191" s="10"/>
      <c r="Z191" s="10"/>
      <c r="AA191" s="10"/>
      <c r="AB191" s="10"/>
      <c r="AC191" s="10"/>
      <c r="AD191" s="10"/>
    </row>
    <row r="192" spans="1:30" x14ac:dyDescent="0.25">
      <c r="A192" s="55"/>
      <c r="B192" s="10"/>
      <c r="C192" s="10" t="s">
        <v>411</v>
      </c>
      <c r="D192" s="10"/>
      <c r="E192" s="10" t="s">
        <v>93</v>
      </c>
      <c r="F192" s="179">
        <v>35</v>
      </c>
      <c r="G192" s="311">
        <v>1456.1562857142901</v>
      </c>
      <c r="H192" s="311">
        <v>50965.47</v>
      </c>
      <c r="I192" s="311">
        <v>1456.1562857142901</v>
      </c>
      <c r="J192" s="430">
        <v>13.1428571428571</v>
      </c>
      <c r="K192" s="178"/>
      <c r="L192" s="179">
        <v>15</v>
      </c>
      <c r="M192" s="311">
        <v>31233.360000000001</v>
      </c>
      <c r="N192" s="311">
        <v>2082.2240000000002</v>
      </c>
      <c r="O192" s="214">
        <v>1</v>
      </c>
      <c r="P192" s="311">
        <v>4177.08</v>
      </c>
      <c r="Q192" s="311">
        <v>4177.08</v>
      </c>
      <c r="R192" s="179">
        <v>34</v>
      </c>
      <c r="S192" s="311">
        <v>46788.39</v>
      </c>
      <c r="T192" s="311">
        <v>1376.12911764706</v>
      </c>
      <c r="V192" s="10"/>
      <c r="W192" s="10"/>
      <c r="X192" s="10"/>
      <c r="Y192" s="10"/>
      <c r="Z192" s="10"/>
      <c r="AA192" s="10"/>
      <c r="AB192" s="10"/>
      <c r="AC192" s="10"/>
      <c r="AD192" s="10"/>
    </row>
    <row r="193" spans="1:30" x14ac:dyDescent="0.25">
      <c r="A193" s="55"/>
      <c r="B193" s="10"/>
      <c r="C193" s="10" t="s">
        <v>412</v>
      </c>
      <c r="D193" s="10"/>
      <c r="E193" s="10" t="s">
        <v>63</v>
      </c>
      <c r="F193" s="179">
        <v>1</v>
      </c>
      <c r="G193" s="311">
        <v>495.58</v>
      </c>
      <c r="H193" s="311">
        <v>495.58</v>
      </c>
      <c r="I193" s="311">
        <v>495.58</v>
      </c>
      <c r="J193" s="430">
        <v>12</v>
      </c>
      <c r="K193" s="178"/>
      <c r="L193" s="179"/>
      <c r="M193" s="311"/>
      <c r="N193" s="311"/>
      <c r="O193" s="214"/>
      <c r="P193" s="311"/>
      <c r="Q193" s="311"/>
      <c r="R193" s="179">
        <v>1</v>
      </c>
      <c r="S193" s="311">
        <v>495.58</v>
      </c>
      <c r="T193" s="311">
        <v>495.58</v>
      </c>
      <c r="V193" s="10"/>
      <c r="W193" s="10"/>
      <c r="X193" s="10"/>
      <c r="Y193" s="10"/>
      <c r="Z193" s="10"/>
      <c r="AA193" s="10"/>
      <c r="AB193" s="10"/>
      <c r="AC193" s="10"/>
      <c r="AD193" s="10"/>
    </row>
    <row r="194" spans="1:30" x14ac:dyDescent="0.25">
      <c r="A194" s="55"/>
      <c r="B194" s="10"/>
      <c r="C194" s="10" t="s">
        <v>413</v>
      </c>
      <c r="D194" s="10"/>
      <c r="E194" s="10" t="s">
        <v>414</v>
      </c>
      <c r="F194" s="179">
        <v>37</v>
      </c>
      <c r="G194" s="311">
        <v>1406.4954054054101</v>
      </c>
      <c r="H194" s="311">
        <v>52040.33</v>
      </c>
      <c r="I194" s="311">
        <v>1406.4954054054101</v>
      </c>
      <c r="J194" s="430">
        <v>10.756756756756801</v>
      </c>
      <c r="K194" s="178"/>
      <c r="L194" s="179">
        <v>19</v>
      </c>
      <c r="M194" s="311">
        <v>24760.7</v>
      </c>
      <c r="N194" s="311">
        <v>1303.1947368421099</v>
      </c>
      <c r="O194" s="214"/>
      <c r="P194" s="311"/>
      <c r="Q194" s="311"/>
      <c r="R194" s="179">
        <v>37</v>
      </c>
      <c r="S194" s="311">
        <v>52040.33</v>
      </c>
      <c r="T194" s="311">
        <v>1406.4954054054101</v>
      </c>
      <c r="V194" s="10"/>
      <c r="W194" s="10"/>
      <c r="X194" s="10"/>
      <c r="Y194" s="10"/>
      <c r="Z194" s="10"/>
      <c r="AA194" s="10"/>
      <c r="AB194" s="10"/>
      <c r="AC194" s="10"/>
      <c r="AD194" s="10"/>
    </row>
    <row r="195" spans="1:30" x14ac:dyDescent="0.25">
      <c r="A195" s="55"/>
      <c r="B195" s="10"/>
      <c r="C195" s="10" t="s">
        <v>415</v>
      </c>
      <c r="D195" s="10"/>
      <c r="E195" s="10" t="s">
        <v>324</v>
      </c>
      <c r="F195" s="179">
        <v>139</v>
      </c>
      <c r="G195" s="311">
        <v>1042.5910071942401</v>
      </c>
      <c r="H195" s="311">
        <v>144920.15</v>
      </c>
      <c r="I195" s="311">
        <v>1042.5910071942401</v>
      </c>
      <c r="J195" s="430">
        <v>10.1654676258993</v>
      </c>
      <c r="K195" s="178"/>
      <c r="L195" s="179">
        <v>62</v>
      </c>
      <c r="M195" s="311">
        <v>82882.16</v>
      </c>
      <c r="N195" s="311">
        <v>1336.8090322580699</v>
      </c>
      <c r="O195" s="214">
        <v>1</v>
      </c>
      <c r="P195" s="311">
        <v>645.97</v>
      </c>
      <c r="Q195" s="311">
        <v>645.97</v>
      </c>
      <c r="R195" s="179">
        <v>138</v>
      </c>
      <c r="S195" s="311">
        <v>144274.18</v>
      </c>
      <c r="T195" s="311">
        <v>1045.46507246377</v>
      </c>
      <c r="V195" s="10"/>
      <c r="W195" s="10"/>
      <c r="X195" s="10"/>
      <c r="Y195" s="10"/>
      <c r="Z195" s="10"/>
      <c r="AA195" s="10"/>
      <c r="AB195" s="10"/>
      <c r="AC195" s="10"/>
      <c r="AD195" s="10"/>
    </row>
    <row r="196" spans="1:30" x14ac:dyDescent="0.25">
      <c r="A196" s="55"/>
      <c r="B196" s="10"/>
      <c r="C196" s="10" t="s">
        <v>677</v>
      </c>
      <c r="D196" s="10"/>
      <c r="E196" s="10" t="s">
        <v>109</v>
      </c>
      <c r="F196" s="179">
        <v>145</v>
      </c>
      <c r="G196" s="311">
        <v>820.09296551724105</v>
      </c>
      <c r="H196" s="311">
        <v>118913.48</v>
      </c>
      <c r="I196" s="311">
        <v>820.09296551724105</v>
      </c>
      <c r="J196" s="430">
        <v>10.586206896551699</v>
      </c>
      <c r="K196" s="178"/>
      <c r="L196" s="179">
        <v>64</v>
      </c>
      <c r="M196" s="311">
        <v>62903.31</v>
      </c>
      <c r="N196" s="311">
        <v>982.86421874999996</v>
      </c>
      <c r="O196" s="214">
        <v>4</v>
      </c>
      <c r="P196" s="311">
        <v>1325.03</v>
      </c>
      <c r="Q196" s="311">
        <v>331.25749999999999</v>
      </c>
      <c r="R196" s="179">
        <v>141</v>
      </c>
      <c r="S196" s="311">
        <v>117588.45</v>
      </c>
      <c r="T196" s="311">
        <v>833.96063829787204</v>
      </c>
      <c r="V196" s="10"/>
      <c r="W196" s="10"/>
      <c r="X196" s="10"/>
      <c r="Y196" s="10"/>
      <c r="Z196" s="10"/>
      <c r="AA196" s="10"/>
      <c r="AB196" s="10"/>
      <c r="AC196" s="10"/>
      <c r="AD196" s="10"/>
    </row>
    <row r="197" spans="1:30" x14ac:dyDescent="0.25">
      <c r="A197" s="55"/>
      <c r="B197" s="10"/>
      <c r="C197" s="10" t="s">
        <v>417</v>
      </c>
      <c r="D197" s="10"/>
      <c r="E197" s="10" t="s">
        <v>79</v>
      </c>
      <c r="F197" s="179">
        <v>16</v>
      </c>
      <c r="G197" s="311">
        <v>4222.3631249999999</v>
      </c>
      <c r="H197" s="311">
        <v>67557.81</v>
      </c>
      <c r="I197" s="311">
        <v>4222.3631249999999</v>
      </c>
      <c r="J197" s="430">
        <v>12.625</v>
      </c>
      <c r="K197" s="178"/>
      <c r="L197" s="179">
        <v>7</v>
      </c>
      <c r="M197" s="311">
        <v>5909.49</v>
      </c>
      <c r="N197" s="311">
        <v>844.21285714285705</v>
      </c>
      <c r="O197" s="214"/>
      <c r="P197" s="311"/>
      <c r="Q197" s="311"/>
      <c r="R197" s="179">
        <v>16</v>
      </c>
      <c r="S197" s="311">
        <v>67557.81</v>
      </c>
      <c r="T197" s="311">
        <v>4222.3631249999999</v>
      </c>
      <c r="V197" s="10"/>
      <c r="W197" s="10"/>
      <c r="X197" s="10"/>
      <c r="Y197" s="10"/>
      <c r="Z197" s="10"/>
      <c r="AA197" s="10"/>
      <c r="AB197" s="10"/>
      <c r="AC197" s="10"/>
      <c r="AD197" s="10"/>
    </row>
    <row r="198" spans="1:30" x14ac:dyDescent="0.25">
      <c r="A198" s="55"/>
      <c r="B198" s="10"/>
      <c r="C198" s="10" t="s">
        <v>419</v>
      </c>
      <c r="D198" s="10"/>
      <c r="E198" s="10" t="s">
        <v>110</v>
      </c>
      <c r="F198" s="179">
        <v>15</v>
      </c>
      <c r="G198" s="311">
        <v>912.45133333333297</v>
      </c>
      <c r="H198" s="311">
        <v>13686.77</v>
      </c>
      <c r="I198" s="311">
        <v>912.45133333333297</v>
      </c>
      <c r="J198" s="430">
        <v>12.6666666666667</v>
      </c>
      <c r="K198" s="178"/>
      <c r="L198" s="179">
        <v>7</v>
      </c>
      <c r="M198" s="311">
        <v>5792.94</v>
      </c>
      <c r="N198" s="311">
        <v>827.56285714285696</v>
      </c>
      <c r="O198" s="214">
        <v>1</v>
      </c>
      <c r="P198" s="311">
        <v>702</v>
      </c>
      <c r="Q198" s="311">
        <v>702</v>
      </c>
      <c r="R198" s="179">
        <v>14</v>
      </c>
      <c r="S198" s="311">
        <v>12984.77</v>
      </c>
      <c r="T198" s="311">
        <v>927.48357142857196</v>
      </c>
      <c r="V198" s="10"/>
      <c r="W198" s="10"/>
      <c r="X198" s="10"/>
      <c r="Y198" s="10"/>
      <c r="Z198" s="10"/>
      <c r="AA198" s="10"/>
      <c r="AB198" s="10"/>
      <c r="AC198" s="10"/>
      <c r="AD198" s="10"/>
    </row>
    <row r="199" spans="1:30" x14ac:dyDescent="0.25">
      <c r="A199" s="55"/>
      <c r="B199" s="10"/>
      <c r="C199" s="10" t="s">
        <v>420</v>
      </c>
      <c r="D199" s="10"/>
      <c r="E199" s="10" t="s">
        <v>287</v>
      </c>
      <c r="F199" s="179">
        <v>83</v>
      </c>
      <c r="G199" s="311">
        <v>1116.95421686747</v>
      </c>
      <c r="H199" s="311">
        <v>92707.199999999997</v>
      </c>
      <c r="I199" s="311">
        <v>1116.95421686747</v>
      </c>
      <c r="J199" s="430">
        <v>10.9638554216867</v>
      </c>
      <c r="K199" s="178"/>
      <c r="L199" s="179">
        <v>34</v>
      </c>
      <c r="M199" s="311">
        <v>38697.620000000003</v>
      </c>
      <c r="N199" s="311">
        <v>1138.1652941176501</v>
      </c>
      <c r="O199" s="214">
        <v>2</v>
      </c>
      <c r="P199" s="311">
        <v>1872.56</v>
      </c>
      <c r="Q199" s="311">
        <v>936.28</v>
      </c>
      <c r="R199" s="179">
        <v>81</v>
      </c>
      <c r="S199" s="311">
        <v>90834.64</v>
      </c>
      <c r="T199" s="311">
        <v>1121.4153086419799</v>
      </c>
      <c r="V199" s="10"/>
      <c r="W199" s="10"/>
      <c r="X199" s="10"/>
      <c r="Y199" s="10"/>
      <c r="Z199" s="10"/>
      <c r="AA199" s="10"/>
      <c r="AB199" s="10"/>
      <c r="AC199" s="10"/>
      <c r="AD199" s="10"/>
    </row>
    <row r="200" spans="1:30" x14ac:dyDescent="0.25">
      <c r="A200" s="55"/>
      <c r="B200" s="10"/>
      <c r="C200" s="10" t="s">
        <v>421</v>
      </c>
      <c r="D200" s="10"/>
      <c r="E200" s="10" t="s">
        <v>295</v>
      </c>
      <c r="F200" s="179">
        <v>6</v>
      </c>
      <c r="G200" s="311">
        <v>1410.7633333333299</v>
      </c>
      <c r="H200" s="311">
        <v>8464.58</v>
      </c>
      <c r="I200" s="311">
        <v>1410.7633333333299</v>
      </c>
      <c r="J200" s="430">
        <v>16.1666666666667</v>
      </c>
      <c r="K200" s="178"/>
      <c r="L200" s="179">
        <v>1</v>
      </c>
      <c r="M200" s="311">
        <v>1127.57</v>
      </c>
      <c r="N200" s="311">
        <v>1127.57</v>
      </c>
      <c r="O200" s="214"/>
      <c r="P200" s="311"/>
      <c r="Q200" s="311"/>
      <c r="R200" s="179">
        <v>6</v>
      </c>
      <c r="S200" s="311">
        <v>8464.58</v>
      </c>
      <c r="T200" s="311">
        <v>1410.7633333333299</v>
      </c>
      <c r="V200" s="10"/>
      <c r="W200" s="10"/>
      <c r="X200" s="10"/>
      <c r="Y200" s="10"/>
      <c r="Z200" s="10"/>
      <c r="AA200" s="10"/>
      <c r="AB200" s="10"/>
      <c r="AC200" s="10"/>
      <c r="AD200" s="10"/>
    </row>
    <row r="201" spans="1:30" x14ac:dyDescent="0.25">
      <c r="A201" s="55"/>
      <c r="B201" s="10"/>
      <c r="C201" s="10" t="s">
        <v>422</v>
      </c>
      <c r="D201" s="10"/>
      <c r="E201" s="10" t="s">
        <v>410</v>
      </c>
      <c r="F201" s="179">
        <v>25</v>
      </c>
      <c r="G201" s="311">
        <v>1205.7824000000001</v>
      </c>
      <c r="H201" s="311">
        <v>30144.560000000001</v>
      </c>
      <c r="I201" s="311">
        <v>1205.7824000000001</v>
      </c>
      <c r="J201" s="430">
        <v>11.6</v>
      </c>
      <c r="K201" s="178"/>
      <c r="L201" s="179">
        <v>8</v>
      </c>
      <c r="M201" s="311">
        <v>13223.86</v>
      </c>
      <c r="N201" s="311">
        <v>1652.9825000000001</v>
      </c>
      <c r="O201" s="214"/>
      <c r="P201" s="311"/>
      <c r="Q201" s="311"/>
      <c r="R201" s="179">
        <v>25</v>
      </c>
      <c r="S201" s="311">
        <v>30144.560000000001</v>
      </c>
      <c r="T201" s="311">
        <v>1205.7824000000001</v>
      </c>
      <c r="V201" s="10"/>
      <c r="W201" s="10"/>
      <c r="X201" s="10"/>
      <c r="Y201" s="10"/>
      <c r="Z201" s="10"/>
      <c r="AA201" s="10"/>
      <c r="AB201" s="10"/>
      <c r="AC201" s="10"/>
      <c r="AD201" s="10"/>
    </row>
    <row r="202" spans="1:30" x14ac:dyDescent="0.25">
      <c r="A202" s="55"/>
      <c r="B202" s="10"/>
      <c r="C202" s="10" t="s">
        <v>424</v>
      </c>
      <c r="D202" s="10"/>
      <c r="E202" s="10" t="s">
        <v>425</v>
      </c>
      <c r="F202" s="179">
        <v>10</v>
      </c>
      <c r="G202" s="311">
        <v>1215.855</v>
      </c>
      <c r="H202" s="311">
        <v>12158.55</v>
      </c>
      <c r="I202" s="311">
        <v>1215.855</v>
      </c>
      <c r="J202" s="430">
        <v>12.4</v>
      </c>
      <c r="K202" s="178"/>
      <c r="L202" s="179">
        <v>6</v>
      </c>
      <c r="M202" s="311">
        <v>6214.98</v>
      </c>
      <c r="N202" s="311">
        <v>1035.83</v>
      </c>
      <c r="O202" s="214"/>
      <c r="P202" s="311"/>
      <c r="Q202" s="311"/>
      <c r="R202" s="179">
        <v>10</v>
      </c>
      <c r="S202" s="311">
        <v>12158.55</v>
      </c>
      <c r="T202" s="311">
        <v>1215.855</v>
      </c>
      <c r="V202" s="10"/>
      <c r="W202" s="10"/>
      <c r="X202" s="10"/>
      <c r="Y202" s="10"/>
      <c r="Z202" s="10"/>
      <c r="AA202" s="10"/>
      <c r="AB202" s="10"/>
      <c r="AC202" s="10"/>
      <c r="AD202" s="10"/>
    </row>
    <row r="203" spans="1:30" x14ac:dyDescent="0.25">
      <c r="A203" s="55"/>
      <c r="B203" s="10"/>
      <c r="C203" s="10" t="s">
        <v>426</v>
      </c>
      <c r="D203" s="10"/>
      <c r="E203" s="10" t="s">
        <v>104</v>
      </c>
      <c r="F203" s="179">
        <v>1</v>
      </c>
      <c r="G203" s="311">
        <v>610.26</v>
      </c>
      <c r="H203" s="311">
        <v>610.26</v>
      </c>
      <c r="I203" s="311">
        <v>610.26</v>
      </c>
      <c r="J203" s="430">
        <v>12</v>
      </c>
      <c r="K203" s="178"/>
      <c r="L203" s="179"/>
      <c r="M203" s="311"/>
      <c r="N203" s="311"/>
      <c r="O203" s="214"/>
      <c r="P203" s="311"/>
      <c r="Q203" s="311"/>
      <c r="R203" s="179">
        <v>1</v>
      </c>
      <c r="S203" s="311">
        <v>610.26</v>
      </c>
      <c r="T203" s="311">
        <v>610.26</v>
      </c>
      <c r="V203" s="10"/>
      <c r="W203" s="10"/>
      <c r="X203" s="10"/>
      <c r="Y203" s="10"/>
      <c r="Z203" s="10"/>
      <c r="AA203" s="10"/>
      <c r="AB203" s="10"/>
      <c r="AC203" s="10"/>
      <c r="AD203" s="10"/>
    </row>
    <row r="204" spans="1:30" x14ac:dyDescent="0.25">
      <c r="A204" s="55"/>
      <c r="B204" s="10"/>
      <c r="C204" s="10" t="s">
        <v>428</v>
      </c>
      <c r="D204" s="10"/>
      <c r="E204" s="10" t="s">
        <v>64</v>
      </c>
      <c r="F204" s="179">
        <v>39</v>
      </c>
      <c r="G204" s="311">
        <v>686.17923076923103</v>
      </c>
      <c r="H204" s="311">
        <v>26760.99</v>
      </c>
      <c r="I204" s="311">
        <v>686.17923076923103</v>
      </c>
      <c r="J204" s="430">
        <v>10.051282051282101</v>
      </c>
      <c r="K204" s="178"/>
      <c r="L204" s="179">
        <v>12</v>
      </c>
      <c r="M204" s="311">
        <v>10127.4</v>
      </c>
      <c r="N204" s="311">
        <v>843.95</v>
      </c>
      <c r="O204" s="214">
        <v>1</v>
      </c>
      <c r="P204" s="311">
        <v>631.45000000000005</v>
      </c>
      <c r="Q204" s="311">
        <v>631.45000000000005</v>
      </c>
      <c r="R204" s="179">
        <v>38</v>
      </c>
      <c r="S204" s="311">
        <v>26129.54</v>
      </c>
      <c r="T204" s="311">
        <v>687.61947368420999</v>
      </c>
      <c r="V204" s="10"/>
      <c r="W204" s="10"/>
      <c r="X204" s="10"/>
      <c r="Y204" s="10"/>
      <c r="Z204" s="10"/>
      <c r="AA204" s="10"/>
      <c r="AB204" s="10"/>
      <c r="AC204" s="10"/>
      <c r="AD204" s="10"/>
    </row>
    <row r="205" spans="1:30" x14ac:dyDescent="0.25">
      <c r="A205" s="55"/>
      <c r="B205" s="10"/>
      <c r="C205" s="10" t="s">
        <v>430</v>
      </c>
      <c r="D205" s="10"/>
      <c r="E205" s="10" t="s">
        <v>167</v>
      </c>
      <c r="F205" s="179">
        <v>42</v>
      </c>
      <c r="G205" s="311">
        <v>618.21500000000003</v>
      </c>
      <c r="H205" s="311">
        <v>25965.03</v>
      </c>
      <c r="I205" s="311">
        <v>618.21500000000003</v>
      </c>
      <c r="J205" s="430">
        <v>9.7380952380952408</v>
      </c>
      <c r="K205" s="178"/>
      <c r="L205" s="179">
        <v>19</v>
      </c>
      <c r="M205" s="311">
        <v>14053.51</v>
      </c>
      <c r="N205" s="311">
        <v>739.65842105263198</v>
      </c>
      <c r="O205" s="214"/>
      <c r="P205" s="311"/>
      <c r="Q205" s="311"/>
      <c r="R205" s="179">
        <v>42</v>
      </c>
      <c r="S205" s="311">
        <v>25965.03</v>
      </c>
      <c r="T205" s="311">
        <v>618.21500000000003</v>
      </c>
      <c r="V205" s="10"/>
      <c r="W205" s="10"/>
      <c r="X205" s="10"/>
      <c r="Y205" s="10"/>
      <c r="Z205" s="10"/>
      <c r="AA205" s="10"/>
      <c r="AB205" s="10"/>
      <c r="AC205" s="10"/>
      <c r="AD205" s="10"/>
    </row>
    <row r="206" spans="1:30" x14ac:dyDescent="0.25">
      <c r="A206" s="55"/>
      <c r="B206" s="10"/>
      <c r="C206" s="10" t="s">
        <v>432</v>
      </c>
      <c r="D206" s="10"/>
      <c r="E206" s="10" t="s">
        <v>368</v>
      </c>
      <c r="F206" s="179">
        <v>102</v>
      </c>
      <c r="G206" s="311">
        <v>915.68019607843098</v>
      </c>
      <c r="H206" s="311">
        <v>93399.38</v>
      </c>
      <c r="I206" s="311">
        <v>915.68019607843098</v>
      </c>
      <c r="J206" s="430">
        <v>10.401960784313699</v>
      </c>
      <c r="K206" s="178"/>
      <c r="L206" s="179">
        <v>35</v>
      </c>
      <c r="M206" s="311">
        <v>38804.370000000003</v>
      </c>
      <c r="N206" s="311">
        <v>1108.6962857142901</v>
      </c>
      <c r="O206" s="214">
        <v>4</v>
      </c>
      <c r="P206" s="311">
        <v>2730.29</v>
      </c>
      <c r="Q206" s="311">
        <v>682.57249999999999</v>
      </c>
      <c r="R206" s="179">
        <v>98</v>
      </c>
      <c r="S206" s="311">
        <v>90669.09</v>
      </c>
      <c r="T206" s="311">
        <v>925.19479591836705</v>
      </c>
      <c r="V206" s="10"/>
      <c r="W206" s="10"/>
      <c r="X206" s="10"/>
      <c r="Y206" s="10"/>
      <c r="Z206" s="10"/>
      <c r="AA206" s="10"/>
      <c r="AB206" s="10"/>
      <c r="AC206" s="10"/>
      <c r="AD206" s="10"/>
    </row>
    <row r="207" spans="1:30" x14ac:dyDescent="0.25">
      <c r="A207" s="55"/>
      <c r="B207" s="10"/>
      <c r="C207" s="10" t="s">
        <v>436</v>
      </c>
      <c r="D207" s="10"/>
      <c r="E207" s="10" t="s">
        <v>390</v>
      </c>
      <c r="F207" s="179">
        <v>54</v>
      </c>
      <c r="G207" s="311">
        <v>691.29055555555499</v>
      </c>
      <c r="H207" s="311">
        <v>37329.69</v>
      </c>
      <c r="I207" s="311">
        <v>691.29055555555499</v>
      </c>
      <c r="J207" s="430">
        <v>10.7222222222222</v>
      </c>
      <c r="K207" s="178"/>
      <c r="L207" s="179">
        <v>15</v>
      </c>
      <c r="M207" s="311">
        <v>9560.57</v>
      </c>
      <c r="N207" s="311">
        <v>637.37133333333304</v>
      </c>
      <c r="O207" s="214"/>
      <c r="P207" s="311"/>
      <c r="Q207" s="311"/>
      <c r="R207" s="179">
        <v>54</v>
      </c>
      <c r="S207" s="311">
        <v>37329.69</v>
      </c>
      <c r="T207" s="311">
        <v>691.29055555555499</v>
      </c>
      <c r="V207" s="10"/>
      <c r="W207" s="10"/>
      <c r="X207" s="10"/>
      <c r="Y207" s="10"/>
      <c r="Z207" s="10"/>
      <c r="AA207" s="10"/>
      <c r="AB207" s="10"/>
      <c r="AC207" s="10"/>
      <c r="AD207" s="10"/>
    </row>
    <row r="208" spans="1:30" x14ac:dyDescent="0.25">
      <c r="A208" s="55"/>
      <c r="B208" s="10"/>
      <c r="C208" s="10" t="s">
        <v>438</v>
      </c>
      <c r="D208" s="10"/>
      <c r="E208" s="10" t="s">
        <v>224</v>
      </c>
      <c r="F208" s="179">
        <v>15</v>
      </c>
      <c r="G208" s="311">
        <v>925.22733333333304</v>
      </c>
      <c r="H208" s="311">
        <v>13878.41</v>
      </c>
      <c r="I208" s="311">
        <v>925.22733333333304</v>
      </c>
      <c r="J208" s="430">
        <v>12.4</v>
      </c>
      <c r="K208" s="178"/>
      <c r="L208" s="179">
        <v>6</v>
      </c>
      <c r="M208" s="311">
        <v>7713.08</v>
      </c>
      <c r="N208" s="311">
        <v>1285.5133333333299</v>
      </c>
      <c r="O208" s="214"/>
      <c r="P208" s="311"/>
      <c r="Q208" s="311"/>
      <c r="R208" s="179">
        <v>15</v>
      </c>
      <c r="S208" s="311">
        <v>13878.41</v>
      </c>
      <c r="T208" s="311">
        <v>925.22733333333304</v>
      </c>
      <c r="V208" s="10"/>
      <c r="W208" s="10"/>
      <c r="X208" s="10"/>
      <c r="Y208" s="10"/>
      <c r="Z208" s="10"/>
      <c r="AA208" s="10"/>
      <c r="AB208" s="10"/>
      <c r="AC208" s="10"/>
      <c r="AD208" s="10"/>
    </row>
    <row r="209" spans="1:30" x14ac:dyDescent="0.25">
      <c r="A209" s="55"/>
      <c r="B209" s="10"/>
      <c r="C209" s="10" t="s">
        <v>440</v>
      </c>
      <c r="D209" s="10"/>
      <c r="E209" s="10" t="s">
        <v>292</v>
      </c>
      <c r="F209" s="179">
        <v>5</v>
      </c>
      <c r="G209" s="311">
        <v>1539.518</v>
      </c>
      <c r="H209" s="311">
        <v>7697.59</v>
      </c>
      <c r="I209" s="311">
        <v>1539.518</v>
      </c>
      <c r="J209" s="430">
        <v>17.600000000000001</v>
      </c>
      <c r="K209" s="178"/>
      <c r="L209" s="179">
        <v>3</v>
      </c>
      <c r="M209" s="311">
        <v>3867.31</v>
      </c>
      <c r="N209" s="311">
        <v>1289.1033333333301</v>
      </c>
      <c r="O209" s="214"/>
      <c r="P209" s="311"/>
      <c r="Q209" s="311"/>
      <c r="R209" s="179">
        <v>5</v>
      </c>
      <c r="S209" s="311">
        <v>7697.59</v>
      </c>
      <c r="T209" s="311">
        <v>1539.518</v>
      </c>
      <c r="V209" s="10"/>
      <c r="W209" s="10"/>
      <c r="X209" s="10"/>
      <c r="Y209" s="10"/>
      <c r="Z209" s="10"/>
      <c r="AA209" s="10"/>
      <c r="AB209" s="10"/>
      <c r="AC209" s="10"/>
      <c r="AD209" s="10"/>
    </row>
    <row r="210" spans="1:30" x14ac:dyDescent="0.25">
      <c r="A210" s="55"/>
      <c r="B210" s="10"/>
      <c r="C210" s="10" t="s">
        <v>445</v>
      </c>
      <c r="D210" s="10"/>
      <c r="E210" s="10" t="s">
        <v>124</v>
      </c>
      <c r="F210" s="179">
        <v>22</v>
      </c>
      <c r="G210" s="311">
        <v>1194.22454545455</v>
      </c>
      <c r="H210" s="311">
        <v>26272.94</v>
      </c>
      <c r="I210" s="311">
        <v>1194.22454545455</v>
      </c>
      <c r="J210" s="430">
        <v>14.136363636363599</v>
      </c>
      <c r="K210" s="178"/>
      <c r="L210" s="179">
        <v>8</v>
      </c>
      <c r="M210" s="311">
        <v>8679.91</v>
      </c>
      <c r="N210" s="311">
        <v>1084.98875</v>
      </c>
      <c r="O210" s="214"/>
      <c r="P210" s="311"/>
      <c r="Q210" s="311"/>
      <c r="R210" s="179">
        <v>22</v>
      </c>
      <c r="S210" s="311">
        <v>26272.94</v>
      </c>
      <c r="T210" s="311">
        <v>1194.22454545455</v>
      </c>
      <c r="V210" s="10"/>
      <c r="W210" s="10"/>
      <c r="X210" s="10"/>
      <c r="Y210" s="10"/>
      <c r="Z210" s="10"/>
      <c r="AA210" s="10"/>
      <c r="AB210" s="10"/>
      <c r="AC210" s="10"/>
      <c r="AD210" s="10"/>
    </row>
    <row r="211" spans="1:30" x14ac:dyDescent="0.25">
      <c r="A211" s="55"/>
      <c r="B211" s="10"/>
      <c r="C211" s="10" t="s">
        <v>446</v>
      </c>
      <c r="D211" s="10"/>
      <c r="E211" s="10" t="s">
        <v>109</v>
      </c>
      <c r="F211" s="179">
        <v>17</v>
      </c>
      <c r="G211" s="311">
        <v>1096.3347058823499</v>
      </c>
      <c r="H211" s="311">
        <v>18637.689999999999</v>
      </c>
      <c r="I211" s="311">
        <v>1096.3347058823499</v>
      </c>
      <c r="J211" s="430">
        <v>16.823529411764699</v>
      </c>
      <c r="K211" s="178"/>
      <c r="L211" s="179">
        <v>9</v>
      </c>
      <c r="M211" s="311">
        <v>9442.92</v>
      </c>
      <c r="N211" s="311">
        <v>1049.21333333333</v>
      </c>
      <c r="O211" s="214"/>
      <c r="P211" s="311"/>
      <c r="Q211" s="311"/>
      <c r="R211" s="179">
        <v>17</v>
      </c>
      <c r="S211" s="311">
        <v>18637.689999999999</v>
      </c>
      <c r="T211" s="311">
        <v>1096.3347058823499</v>
      </c>
      <c r="V211" s="10"/>
      <c r="W211" s="10"/>
      <c r="X211" s="10"/>
      <c r="Y211" s="10"/>
      <c r="Z211" s="10"/>
      <c r="AA211" s="10"/>
      <c r="AB211" s="10"/>
      <c r="AC211" s="10"/>
      <c r="AD211" s="10"/>
    </row>
    <row r="212" spans="1:30" x14ac:dyDescent="0.25">
      <c r="A212" s="55"/>
      <c r="B212" s="10"/>
      <c r="C212" s="10" t="s">
        <v>448</v>
      </c>
      <c r="D212" s="10"/>
      <c r="E212" s="10" t="s">
        <v>449</v>
      </c>
      <c r="F212" s="179">
        <v>161</v>
      </c>
      <c r="G212" s="311">
        <v>1025.2468322981399</v>
      </c>
      <c r="H212" s="311">
        <v>165064.74</v>
      </c>
      <c r="I212" s="311">
        <v>1025.2468322981399</v>
      </c>
      <c r="J212" s="430">
        <v>10.708074534161501</v>
      </c>
      <c r="K212" s="178"/>
      <c r="L212" s="179">
        <v>77</v>
      </c>
      <c r="M212" s="311">
        <v>83424.03</v>
      </c>
      <c r="N212" s="311">
        <v>1059.23831168831</v>
      </c>
      <c r="O212" s="214">
        <v>1</v>
      </c>
      <c r="P212" s="311">
        <v>492.32</v>
      </c>
      <c r="Q212" s="311">
        <v>492.32</v>
      </c>
      <c r="R212" s="179">
        <v>160</v>
      </c>
      <c r="S212" s="311">
        <v>164572.42000000001</v>
      </c>
      <c r="T212" s="311">
        <v>1028.5776249999999</v>
      </c>
      <c r="V212" s="10"/>
      <c r="W212" s="10"/>
      <c r="X212" s="10"/>
      <c r="Y212" s="10"/>
      <c r="Z212" s="10"/>
      <c r="AA212" s="10"/>
      <c r="AB212" s="10"/>
      <c r="AC212" s="10"/>
      <c r="AD212" s="10"/>
    </row>
    <row r="213" spans="1:30" x14ac:dyDescent="0.25">
      <c r="A213" s="55"/>
      <c r="B213" s="10"/>
      <c r="C213" s="10" t="s">
        <v>450</v>
      </c>
      <c r="D213" s="10"/>
      <c r="E213" s="10" t="s">
        <v>451</v>
      </c>
      <c r="F213" s="179">
        <v>27</v>
      </c>
      <c r="G213" s="311">
        <v>892.19296296296295</v>
      </c>
      <c r="H213" s="311">
        <v>24089.21</v>
      </c>
      <c r="I213" s="311">
        <v>892.19296296296295</v>
      </c>
      <c r="J213" s="430">
        <v>9.9259259259259291</v>
      </c>
      <c r="K213" s="178"/>
      <c r="L213" s="179">
        <v>11</v>
      </c>
      <c r="M213" s="311">
        <v>12034.57</v>
      </c>
      <c r="N213" s="311">
        <v>1094.05181818182</v>
      </c>
      <c r="O213" s="214"/>
      <c r="P213" s="311"/>
      <c r="Q213" s="311"/>
      <c r="R213" s="179">
        <v>27</v>
      </c>
      <c r="S213" s="311">
        <v>24089.21</v>
      </c>
      <c r="T213" s="311">
        <v>892.19296296296295</v>
      </c>
      <c r="V213" s="10"/>
      <c r="W213" s="10"/>
      <c r="X213" s="10"/>
      <c r="Y213" s="10"/>
      <c r="Z213" s="10"/>
      <c r="AA213" s="10"/>
      <c r="AB213" s="10"/>
      <c r="AC213" s="10"/>
      <c r="AD213" s="10"/>
    </row>
    <row r="214" spans="1:30" x14ac:dyDescent="0.25">
      <c r="A214" s="55"/>
      <c r="B214" s="10"/>
      <c r="C214" s="10" t="s">
        <v>453</v>
      </c>
      <c r="D214" s="10"/>
      <c r="E214" s="10" t="s">
        <v>177</v>
      </c>
      <c r="F214" s="179">
        <v>168</v>
      </c>
      <c r="G214" s="311">
        <v>993.99767857142899</v>
      </c>
      <c r="H214" s="311">
        <v>166991.60999999999</v>
      </c>
      <c r="I214" s="311">
        <v>993.99767857142899</v>
      </c>
      <c r="J214" s="430">
        <v>11.351190476190499</v>
      </c>
      <c r="K214" s="178"/>
      <c r="L214" s="179">
        <v>63</v>
      </c>
      <c r="M214" s="311">
        <v>69754.16</v>
      </c>
      <c r="N214" s="311">
        <v>1107.20888888889</v>
      </c>
      <c r="O214" s="214">
        <v>3</v>
      </c>
      <c r="P214" s="311">
        <v>4943.28</v>
      </c>
      <c r="Q214" s="311">
        <v>1647.76</v>
      </c>
      <c r="R214" s="179">
        <v>165</v>
      </c>
      <c r="S214" s="311">
        <v>162048.32999999999</v>
      </c>
      <c r="T214" s="311">
        <v>982.11109090909099</v>
      </c>
      <c r="V214" s="10"/>
      <c r="W214" s="10"/>
      <c r="X214" s="10"/>
      <c r="Y214" s="10"/>
      <c r="Z214" s="10"/>
      <c r="AA214" s="10"/>
      <c r="AB214" s="10"/>
      <c r="AC214" s="10"/>
      <c r="AD214" s="10"/>
    </row>
    <row r="215" spans="1:30" x14ac:dyDescent="0.25">
      <c r="A215" s="55"/>
      <c r="B215" s="10"/>
      <c r="C215" s="10" t="s">
        <v>807</v>
      </c>
      <c r="D215" s="10"/>
      <c r="E215" s="10" t="s">
        <v>177</v>
      </c>
      <c r="F215" s="179">
        <v>1</v>
      </c>
      <c r="G215" s="311">
        <v>376.47</v>
      </c>
      <c r="H215" s="311">
        <v>376.47</v>
      </c>
      <c r="I215" s="311">
        <v>376.47</v>
      </c>
      <c r="J215" s="430">
        <v>6</v>
      </c>
      <c r="K215" s="178"/>
      <c r="L215" s="179"/>
      <c r="M215" s="311"/>
      <c r="N215" s="311"/>
      <c r="O215" s="214"/>
      <c r="P215" s="311"/>
      <c r="Q215" s="311"/>
      <c r="R215" s="179">
        <v>1</v>
      </c>
      <c r="S215" s="311">
        <v>376.47</v>
      </c>
      <c r="T215" s="311">
        <v>376.47</v>
      </c>
      <c r="V215" s="10"/>
      <c r="W215" s="10"/>
      <c r="X215" s="10"/>
      <c r="Y215" s="10"/>
      <c r="Z215" s="10"/>
      <c r="AA215" s="10"/>
      <c r="AB215" s="10"/>
      <c r="AC215" s="10"/>
      <c r="AD215" s="10"/>
    </row>
    <row r="216" spans="1:30" x14ac:dyDescent="0.25">
      <c r="A216" s="55"/>
      <c r="B216" s="10"/>
      <c r="C216" s="10" t="s">
        <v>454</v>
      </c>
      <c r="D216" s="10"/>
      <c r="E216" s="10" t="s">
        <v>455</v>
      </c>
      <c r="F216" s="179">
        <v>256</v>
      </c>
      <c r="G216" s="311">
        <v>960.79832031249896</v>
      </c>
      <c r="H216" s="311">
        <v>245964.37</v>
      </c>
      <c r="I216" s="311">
        <v>960.79832031249896</v>
      </c>
      <c r="J216" s="430">
        <v>10.640625</v>
      </c>
      <c r="K216" s="178"/>
      <c r="L216" s="179">
        <v>119</v>
      </c>
      <c r="M216" s="311">
        <v>135839.54999999999</v>
      </c>
      <c r="N216" s="311">
        <v>1141.5088235294099</v>
      </c>
      <c r="O216" s="214">
        <v>5</v>
      </c>
      <c r="P216" s="311">
        <v>2766.19</v>
      </c>
      <c r="Q216" s="311">
        <v>553.23800000000006</v>
      </c>
      <c r="R216" s="179">
        <v>251</v>
      </c>
      <c r="S216" s="311">
        <v>243198.18</v>
      </c>
      <c r="T216" s="311">
        <v>968.91705179282803</v>
      </c>
      <c r="V216" s="10"/>
      <c r="W216" s="10"/>
      <c r="X216" s="10"/>
      <c r="Y216" s="10"/>
      <c r="Z216" s="10"/>
      <c r="AA216" s="10"/>
      <c r="AB216" s="10"/>
      <c r="AC216" s="10"/>
      <c r="AD216" s="10"/>
    </row>
    <row r="217" spans="1:30" x14ac:dyDescent="0.25">
      <c r="A217" s="55"/>
      <c r="B217" s="10"/>
      <c r="C217" s="10" t="s">
        <v>457</v>
      </c>
      <c r="D217" s="10"/>
      <c r="E217" s="10" t="s">
        <v>127</v>
      </c>
      <c r="F217" s="179">
        <v>19</v>
      </c>
      <c r="G217" s="311">
        <v>1181.66789473684</v>
      </c>
      <c r="H217" s="311">
        <v>22451.69</v>
      </c>
      <c r="I217" s="311">
        <v>1181.66789473684</v>
      </c>
      <c r="J217" s="430">
        <v>11.0526315789474</v>
      </c>
      <c r="K217" s="178"/>
      <c r="L217" s="179">
        <v>6</v>
      </c>
      <c r="M217" s="311">
        <v>10319.01</v>
      </c>
      <c r="N217" s="311">
        <v>1719.835</v>
      </c>
      <c r="O217" s="214">
        <v>1</v>
      </c>
      <c r="P217" s="311">
        <v>1439.23</v>
      </c>
      <c r="Q217" s="311">
        <v>1439.23</v>
      </c>
      <c r="R217" s="179">
        <v>18</v>
      </c>
      <c r="S217" s="311">
        <v>21012.46</v>
      </c>
      <c r="T217" s="311">
        <v>1167.3588888888901</v>
      </c>
      <c r="V217" s="10"/>
      <c r="W217" s="10"/>
      <c r="X217" s="10"/>
      <c r="Y217" s="10"/>
      <c r="Z217" s="10"/>
      <c r="AA217" s="10"/>
      <c r="AB217" s="10"/>
      <c r="AC217" s="10"/>
      <c r="AD217" s="10"/>
    </row>
    <row r="218" spans="1:30" x14ac:dyDescent="0.25">
      <c r="A218" s="55"/>
      <c r="B218" s="10"/>
      <c r="C218" s="10" t="s">
        <v>459</v>
      </c>
      <c r="D218" s="10"/>
      <c r="E218" s="10" t="s">
        <v>460</v>
      </c>
      <c r="F218" s="179">
        <v>5</v>
      </c>
      <c r="G218" s="311">
        <v>1751.9939999999999</v>
      </c>
      <c r="H218" s="311">
        <v>8759.9699999999993</v>
      </c>
      <c r="I218" s="311">
        <v>1751.9939999999999</v>
      </c>
      <c r="J218" s="430">
        <v>8.4</v>
      </c>
      <c r="K218" s="178"/>
      <c r="L218" s="179">
        <v>2</v>
      </c>
      <c r="M218" s="311">
        <v>2365.6</v>
      </c>
      <c r="N218" s="311">
        <v>1182.8</v>
      </c>
      <c r="O218" s="214"/>
      <c r="P218" s="311"/>
      <c r="Q218" s="311"/>
      <c r="R218" s="179">
        <v>5</v>
      </c>
      <c r="S218" s="311">
        <v>8759.9699999999993</v>
      </c>
      <c r="T218" s="311">
        <v>1751.9939999999999</v>
      </c>
      <c r="V218" s="10"/>
      <c r="W218" s="10"/>
      <c r="X218" s="10"/>
      <c r="Y218" s="10"/>
      <c r="Z218" s="10"/>
      <c r="AA218" s="10"/>
      <c r="AB218" s="10"/>
      <c r="AC218" s="10"/>
      <c r="AD218" s="10"/>
    </row>
    <row r="219" spans="1:30" x14ac:dyDescent="0.25">
      <c r="A219" s="55"/>
      <c r="B219" s="10"/>
      <c r="C219" s="10" t="s">
        <v>461</v>
      </c>
      <c r="D219" s="10"/>
      <c r="E219" s="10" t="s">
        <v>203</v>
      </c>
      <c r="F219" s="179">
        <v>259</v>
      </c>
      <c r="G219" s="311">
        <v>814.010965250965</v>
      </c>
      <c r="H219" s="311">
        <v>210828.84</v>
      </c>
      <c r="I219" s="311">
        <v>814.010965250965</v>
      </c>
      <c r="J219" s="430">
        <v>10.4769230769231</v>
      </c>
      <c r="K219" s="178"/>
      <c r="L219" s="179">
        <v>144</v>
      </c>
      <c r="M219" s="311">
        <v>140581.70000000001</v>
      </c>
      <c r="N219" s="311">
        <v>976.26180555555595</v>
      </c>
      <c r="O219" s="214">
        <v>3</v>
      </c>
      <c r="P219" s="311">
        <v>1894.07</v>
      </c>
      <c r="Q219" s="311">
        <v>631.35666666666702</v>
      </c>
      <c r="R219" s="179">
        <v>257</v>
      </c>
      <c r="S219" s="311">
        <v>208934.77</v>
      </c>
      <c r="T219" s="311">
        <v>812.97575875486405</v>
      </c>
      <c r="V219" s="10"/>
      <c r="W219" s="10"/>
      <c r="X219" s="10"/>
      <c r="Y219" s="10"/>
      <c r="Z219" s="10"/>
      <c r="AA219" s="10"/>
      <c r="AB219" s="10"/>
      <c r="AC219" s="10"/>
      <c r="AD219" s="10"/>
    </row>
    <row r="220" spans="1:30" x14ac:dyDescent="0.25">
      <c r="A220" s="55"/>
      <c r="B220" s="10"/>
      <c r="C220" s="10" t="s">
        <v>461</v>
      </c>
      <c r="D220" s="10"/>
      <c r="E220" s="10" t="s">
        <v>681</v>
      </c>
      <c r="F220" s="179">
        <v>1</v>
      </c>
      <c r="G220" s="311">
        <v>2133.5500000000002</v>
      </c>
      <c r="H220" s="311">
        <v>2133.5500000000002</v>
      </c>
      <c r="I220" s="311">
        <v>2133.5500000000002</v>
      </c>
      <c r="J220" s="430">
        <v>12</v>
      </c>
      <c r="K220" s="178"/>
      <c r="L220" s="179">
        <v>1</v>
      </c>
      <c r="M220" s="311">
        <v>2133.5500000000002</v>
      </c>
      <c r="N220" s="311">
        <v>2133.5500000000002</v>
      </c>
      <c r="O220" s="214"/>
      <c r="P220" s="311"/>
      <c r="Q220" s="311"/>
      <c r="R220" s="179">
        <v>1</v>
      </c>
      <c r="S220" s="311">
        <v>2133.5500000000002</v>
      </c>
      <c r="T220" s="311">
        <v>2133.5500000000002</v>
      </c>
      <c r="V220" s="10"/>
      <c r="W220" s="10"/>
      <c r="X220" s="10"/>
      <c r="Y220" s="10"/>
      <c r="Z220" s="10"/>
      <c r="AA220" s="10"/>
      <c r="AB220" s="10"/>
      <c r="AC220" s="10"/>
      <c r="AD220" s="10"/>
    </row>
    <row r="221" spans="1:30" x14ac:dyDescent="0.25">
      <c r="A221" s="55"/>
      <c r="B221" s="10"/>
      <c r="C221" s="10" t="s">
        <v>464</v>
      </c>
      <c r="D221" s="10"/>
      <c r="E221" s="10" t="s">
        <v>63</v>
      </c>
      <c r="F221" s="179">
        <v>19</v>
      </c>
      <c r="G221" s="311">
        <v>744.60526315789502</v>
      </c>
      <c r="H221" s="311">
        <v>14147.5</v>
      </c>
      <c r="I221" s="311">
        <v>744.60526315789502</v>
      </c>
      <c r="J221" s="430">
        <v>10.0526315789474</v>
      </c>
      <c r="K221" s="178"/>
      <c r="L221" s="179">
        <v>6</v>
      </c>
      <c r="M221" s="311">
        <v>4148.3500000000004</v>
      </c>
      <c r="N221" s="311">
        <v>691.39166666666699</v>
      </c>
      <c r="O221" s="214"/>
      <c r="P221" s="311"/>
      <c r="Q221" s="311"/>
      <c r="R221" s="179">
        <v>19</v>
      </c>
      <c r="S221" s="311">
        <v>14147.5</v>
      </c>
      <c r="T221" s="311">
        <v>744.60526315789502</v>
      </c>
      <c r="V221" s="10"/>
      <c r="W221" s="10"/>
      <c r="X221" s="10"/>
      <c r="Y221" s="10"/>
      <c r="Z221" s="10"/>
      <c r="AA221" s="10"/>
      <c r="AB221" s="10"/>
      <c r="AC221" s="10"/>
      <c r="AD221" s="10"/>
    </row>
    <row r="222" spans="1:30" x14ac:dyDescent="0.25">
      <c r="A222" s="55"/>
      <c r="B222" s="10"/>
      <c r="C222" s="10" t="s">
        <v>465</v>
      </c>
      <c r="D222" s="10"/>
      <c r="E222" s="10" t="s">
        <v>179</v>
      </c>
      <c r="F222" s="179">
        <v>2</v>
      </c>
      <c r="G222" s="311">
        <v>1053.655</v>
      </c>
      <c r="H222" s="311">
        <v>2107.31</v>
      </c>
      <c r="I222" s="311">
        <v>1053.655</v>
      </c>
      <c r="J222" s="430">
        <v>10</v>
      </c>
      <c r="K222" s="178"/>
      <c r="L222" s="179"/>
      <c r="M222" s="311"/>
      <c r="N222" s="311"/>
      <c r="O222" s="214"/>
      <c r="P222" s="311"/>
      <c r="Q222" s="311"/>
      <c r="R222" s="179">
        <v>2</v>
      </c>
      <c r="S222" s="311">
        <v>2107.31</v>
      </c>
      <c r="T222" s="311">
        <v>1053.655</v>
      </c>
      <c r="V222" s="10"/>
      <c r="W222" s="10"/>
      <c r="X222" s="10"/>
      <c r="Y222" s="10"/>
      <c r="Z222" s="10"/>
      <c r="AA222" s="10"/>
      <c r="AB222" s="10"/>
      <c r="AC222" s="10"/>
      <c r="AD222" s="10"/>
    </row>
    <row r="223" spans="1:30" x14ac:dyDescent="0.25">
      <c r="A223" s="55"/>
      <c r="B223" s="10"/>
      <c r="C223" s="10" t="s">
        <v>466</v>
      </c>
      <c r="D223" s="10"/>
      <c r="E223" s="10" t="s">
        <v>467</v>
      </c>
      <c r="F223" s="179">
        <v>100</v>
      </c>
      <c r="G223" s="311">
        <v>791.10149999999999</v>
      </c>
      <c r="H223" s="311">
        <v>79110.149999999994</v>
      </c>
      <c r="I223" s="311">
        <v>791.10149999999999</v>
      </c>
      <c r="J223" s="430">
        <v>11.09</v>
      </c>
      <c r="K223" s="178"/>
      <c r="L223" s="179">
        <v>45</v>
      </c>
      <c r="M223" s="311">
        <v>37993.410000000003</v>
      </c>
      <c r="N223" s="311">
        <v>844.298</v>
      </c>
      <c r="O223" s="214">
        <v>2</v>
      </c>
      <c r="P223" s="311">
        <v>1661.71</v>
      </c>
      <c r="Q223" s="311">
        <v>830.85500000000002</v>
      </c>
      <c r="R223" s="179">
        <v>98</v>
      </c>
      <c r="S223" s="311">
        <v>77448.44</v>
      </c>
      <c r="T223" s="311">
        <v>790.29020408163296</v>
      </c>
      <c r="V223" s="10"/>
      <c r="W223" s="10"/>
      <c r="X223" s="10"/>
      <c r="Y223" s="10"/>
      <c r="Z223" s="10"/>
      <c r="AA223" s="10"/>
      <c r="AB223" s="10"/>
      <c r="AC223" s="10"/>
      <c r="AD223" s="10"/>
    </row>
    <row r="224" spans="1:30" x14ac:dyDescent="0.25">
      <c r="A224" s="55"/>
      <c r="B224" s="10"/>
      <c r="C224" s="10" t="s">
        <v>468</v>
      </c>
      <c r="D224" s="10"/>
      <c r="E224" s="10" t="s">
        <v>70</v>
      </c>
      <c r="F224" s="179">
        <v>5</v>
      </c>
      <c r="G224" s="311">
        <v>1122.164</v>
      </c>
      <c r="H224" s="311">
        <v>5610.82</v>
      </c>
      <c r="I224" s="311">
        <v>1122.164</v>
      </c>
      <c r="J224" s="430">
        <v>11.2</v>
      </c>
      <c r="K224" s="178"/>
      <c r="L224" s="179">
        <v>1</v>
      </c>
      <c r="M224" s="311">
        <v>1108.8900000000001</v>
      </c>
      <c r="N224" s="311">
        <v>1108.8900000000001</v>
      </c>
      <c r="O224" s="214"/>
      <c r="P224" s="311"/>
      <c r="Q224" s="311"/>
      <c r="R224" s="179">
        <v>5</v>
      </c>
      <c r="S224" s="311">
        <v>5610.82</v>
      </c>
      <c r="T224" s="311">
        <v>1122.164</v>
      </c>
      <c r="V224" s="10"/>
      <c r="W224" s="10"/>
      <c r="X224" s="10"/>
      <c r="Y224" s="10"/>
      <c r="Z224" s="10"/>
      <c r="AA224" s="10"/>
      <c r="AB224" s="10"/>
      <c r="AC224" s="10"/>
      <c r="AD224" s="10"/>
    </row>
    <row r="225" spans="1:30" x14ac:dyDescent="0.25">
      <c r="A225" s="55"/>
      <c r="B225" s="10"/>
      <c r="C225" s="10" t="s">
        <v>469</v>
      </c>
      <c r="D225" s="10"/>
      <c r="E225" s="10" t="s">
        <v>201</v>
      </c>
      <c r="F225" s="179">
        <v>1</v>
      </c>
      <c r="G225" s="311">
        <v>172.07</v>
      </c>
      <c r="H225" s="311">
        <v>172.07</v>
      </c>
      <c r="I225" s="311">
        <v>172.07</v>
      </c>
      <c r="J225" s="430">
        <v>12</v>
      </c>
      <c r="K225" s="178"/>
      <c r="L225" s="179"/>
      <c r="M225" s="311"/>
      <c r="N225" s="311"/>
      <c r="O225" s="214"/>
      <c r="P225" s="311"/>
      <c r="Q225" s="311"/>
      <c r="R225" s="179">
        <v>1</v>
      </c>
      <c r="S225" s="311">
        <v>172.07</v>
      </c>
      <c r="T225" s="311">
        <v>172.07</v>
      </c>
      <c r="V225" s="10"/>
      <c r="W225" s="10"/>
      <c r="X225" s="10"/>
      <c r="Y225" s="10"/>
      <c r="Z225" s="10"/>
      <c r="AA225" s="10"/>
      <c r="AB225" s="10"/>
      <c r="AC225" s="10"/>
      <c r="AD225" s="10"/>
    </row>
    <row r="226" spans="1:30" x14ac:dyDescent="0.25">
      <c r="A226" s="55"/>
      <c r="B226" s="10"/>
      <c r="C226" s="10" t="s">
        <v>470</v>
      </c>
      <c r="D226" s="10"/>
      <c r="E226" s="10" t="s">
        <v>100</v>
      </c>
      <c r="F226" s="179">
        <v>319</v>
      </c>
      <c r="G226" s="311">
        <v>1036.57510971787</v>
      </c>
      <c r="H226" s="311">
        <v>330667.46000000002</v>
      </c>
      <c r="I226" s="311">
        <v>1036.57510971787</v>
      </c>
      <c r="J226" s="430">
        <v>10.9968652037618</v>
      </c>
      <c r="K226" s="178"/>
      <c r="L226" s="179">
        <v>151</v>
      </c>
      <c r="M226" s="311">
        <v>177798.93</v>
      </c>
      <c r="N226" s="311">
        <v>1177.47635761589</v>
      </c>
      <c r="O226" s="214">
        <v>7</v>
      </c>
      <c r="P226" s="311">
        <v>4835.87</v>
      </c>
      <c r="Q226" s="311">
        <v>690.83857142857096</v>
      </c>
      <c r="R226" s="179">
        <v>312</v>
      </c>
      <c r="S226" s="311">
        <v>325831.59000000003</v>
      </c>
      <c r="T226" s="311">
        <v>1044.3320192307699</v>
      </c>
      <c r="V226" s="10"/>
      <c r="W226" s="10"/>
      <c r="X226" s="10"/>
      <c r="Y226" s="10"/>
      <c r="Z226" s="10"/>
      <c r="AA226" s="10"/>
      <c r="AB226" s="10"/>
      <c r="AC226" s="10"/>
      <c r="AD226" s="10"/>
    </row>
    <row r="227" spans="1:30" x14ac:dyDescent="0.25">
      <c r="A227" s="55"/>
      <c r="B227" s="10"/>
      <c r="C227" s="10" t="s">
        <v>471</v>
      </c>
      <c r="D227" s="10"/>
      <c r="E227" s="10" t="s">
        <v>70</v>
      </c>
      <c r="F227" s="179">
        <v>1</v>
      </c>
      <c r="G227" s="311">
        <v>468.94</v>
      </c>
      <c r="H227" s="311">
        <v>468.94</v>
      </c>
      <c r="I227" s="311">
        <v>468.94</v>
      </c>
      <c r="J227" s="430">
        <v>7</v>
      </c>
      <c r="K227" s="178"/>
      <c r="L227" s="179">
        <v>1</v>
      </c>
      <c r="M227" s="311">
        <v>468.94</v>
      </c>
      <c r="N227" s="311">
        <v>468.94</v>
      </c>
      <c r="O227" s="214"/>
      <c r="P227" s="311"/>
      <c r="Q227" s="311"/>
      <c r="R227" s="179">
        <v>1</v>
      </c>
      <c r="S227" s="311">
        <v>468.94</v>
      </c>
      <c r="T227" s="311">
        <v>468.94</v>
      </c>
      <c r="V227" s="10"/>
      <c r="W227" s="10"/>
      <c r="X227" s="10"/>
      <c r="Y227" s="10"/>
      <c r="Z227" s="10"/>
      <c r="AA227" s="10"/>
      <c r="AB227" s="10"/>
      <c r="AC227" s="10"/>
      <c r="AD227" s="10"/>
    </row>
    <row r="228" spans="1:30" x14ac:dyDescent="0.25">
      <c r="A228" s="55"/>
      <c r="B228" s="10"/>
      <c r="C228" s="10" t="s">
        <v>472</v>
      </c>
      <c r="D228" s="10"/>
      <c r="E228" s="10" t="s">
        <v>63</v>
      </c>
      <c r="F228" s="179">
        <v>1</v>
      </c>
      <c r="G228" s="311">
        <v>694.89</v>
      </c>
      <c r="H228" s="311">
        <v>694.89</v>
      </c>
      <c r="I228" s="311">
        <v>694.89</v>
      </c>
      <c r="J228" s="430">
        <v>7</v>
      </c>
      <c r="K228" s="178"/>
      <c r="L228" s="179"/>
      <c r="M228" s="311"/>
      <c r="N228" s="311"/>
      <c r="O228" s="214"/>
      <c r="P228" s="311"/>
      <c r="Q228" s="311"/>
      <c r="R228" s="179">
        <v>1</v>
      </c>
      <c r="S228" s="311">
        <v>694.89</v>
      </c>
      <c r="T228" s="311">
        <v>694.89</v>
      </c>
      <c r="V228" s="10"/>
      <c r="W228" s="10"/>
      <c r="X228" s="10"/>
      <c r="Y228" s="10"/>
      <c r="Z228" s="10"/>
      <c r="AA228" s="10"/>
      <c r="AB228" s="10"/>
      <c r="AC228" s="10"/>
      <c r="AD228" s="10"/>
    </row>
    <row r="229" spans="1:30" x14ac:dyDescent="0.25">
      <c r="A229" s="55"/>
      <c r="B229" s="10"/>
      <c r="C229" s="10" t="s">
        <v>472</v>
      </c>
      <c r="D229" s="10"/>
      <c r="E229" s="10" t="s">
        <v>293</v>
      </c>
      <c r="F229" s="179">
        <v>42</v>
      </c>
      <c r="G229" s="311">
        <v>821.350476190476</v>
      </c>
      <c r="H229" s="311">
        <v>34496.720000000001</v>
      </c>
      <c r="I229" s="311">
        <v>821.350476190476</v>
      </c>
      <c r="J229" s="430">
        <v>10.523809523809501</v>
      </c>
      <c r="K229" s="178"/>
      <c r="L229" s="179">
        <v>15</v>
      </c>
      <c r="M229" s="311">
        <v>10978.02</v>
      </c>
      <c r="N229" s="311">
        <v>731.86800000000005</v>
      </c>
      <c r="O229" s="214"/>
      <c r="P229" s="311"/>
      <c r="Q229" s="311"/>
      <c r="R229" s="179">
        <v>42</v>
      </c>
      <c r="S229" s="311">
        <v>34496.720000000001</v>
      </c>
      <c r="T229" s="311">
        <v>821.350476190476</v>
      </c>
      <c r="V229" s="10"/>
      <c r="W229" s="10"/>
      <c r="X229" s="10"/>
      <c r="Y229" s="10"/>
      <c r="Z229" s="10"/>
      <c r="AA229" s="10"/>
      <c r="AB229" s="10"/>
      <c r="AC229" s="10"/>
      <c r="AD229" s="10"/>
    </row>
    <row r="230" spans="1:30" x14ac:dyDescent="0.25">
      <c r="A230" s="55"/>
      <c r="B230" s="10"/>
      <c r="C230" s="10" t="s">
        <v>473</v>
      </c>
      <c r="D230" s="10"/>
      <c r="E230" s="10" t="s">
        <v>287</v>
      </c>
      <c r="F230" s="179">
        <v>7</v>
      </c>
      <c r="G230" s="311">
        <v>1069.6071428571399</v>
      </c>
      <c r="H230" s="311">
        <v>7487.25</v>
      </c>
      <c r="I230" s="311">
        <v>1069.6071428571399</v>
      </c>
      <c r="J230" s="430">
        <v>9.71428571428571</v>
      </c>
      <c r="K230" s="178"/>
      <c r="L230" s="179">
        <v>2</v>
      </c>
      <c r="M230" s="311">
        <v>3270.49</v>
      </c>
      <c r="N230" s="311">
        <v>1635.2449999999999</v>
      </c>
      <c r="O230" s="214"/>
      <c r="P230" s="311"/>
      <c r="Q230" s="311"/>
      <c r="R230" s="179">
        <v>7</v>
      </c>
      <c r="S230" s="311">
        <v>7487.25</v>
      </c>
      <c r="T230" s="311">
        <v>1069.6071428571399</v>
      </c>
      <c r="V230" s="10"/>
      <c r="W230" s="10"/>
      <c r="X230" s="10"/>
      <c r="Y230" s="10"/>
      <c r="Z230" s="10"/>
      <c r="AA230" s="10"/>
      <c r="AB230" s="10"/>
      <c r="AC230" s="10"/>
      <c r="AD230" s="10"/>
    </row>
    <row r="231" spans="1:30" x14ac:dyDescent="0.25">
      <c r="A231" s="55"/>
      <c r="B231" s="10"/>
      <c r="C231" s="10" t="s">
        <v>474</v>
      </c>
      <c r="D231" s="10"/>
      <c r="E231" s="10" t="s">
        <v>475</v>
      </c>
      <c r="F231" s="179">
        <v>3</v>
      </c>
      <c r="G231" s="311">
        <v>2948.86333333333</v>
      </c>
      <c r="H231" s="311">
        <v>8846.59</v>
      </c>
      <c r="I231" s="311">
        <v>2948.86333333333</v>
      </c>
      <c r="J231" s="430">
        <v>38.6666666666667</v>
      </c>
      <c r="K231" s="178"/>
      <c r="L231" s="179">
        <v>1</v>
      </c>
      <c r="M231" s="311">
        <v>429.44</v>
      </c>
      <c r="N231" s="311">
        <v>429.44</v>
      </c>
      <c r="O231" s="214"/>
      <c r="P231" s="311"/>
      <c r="Q231" s="311"/>
      <c r="R231" s="179">
        <v>3</v>
      </c>
      <c r="S231" s="311">
        <v>8846.59</v>
      </c>
      <c r="T231" s="311">
        <v>2948.86333333333</v>
      </c>
      <c r="V231" s="10"/>
      <c r="W231" s="10"/>
      <c r="X231" s="10"/>
      <c r="Y231" s="10"/>
      <c r="Z231" s="10"/>
      <c r="AA231" s="10"/>
      <c r="AB231" s="10"/>
      <c r="AC231" s="10"/>
      <c r="AD231" s="10"/>
    </row>
    <row r="232" spans="1:30" x14ac:dyDescent="0.25">
      <c r="A232" s="55"/>
      <c r="B232" s="10"/>
      <c r="C232" s="10" t="s">
        <v>476</v>
      </c>
      <c r="D232" s="10"/>
      <c r="E232" s="10" t="s">
        <v>134</v>
      </c>
      <c r="F232" s="179">
        <v>27</v>
      </c>
      <c r="G232" s="311">
        <v>912.08925925925905</v>
      </c>
      <c r="H232" s="311">
        <v>24626.41</v>
      </c>
      <c r="I232" s="311">
        <v>912.08925925925905</v>
      </c>
      <c r="J232" s="430">
        <v>11.5185185185185</v>
      </c>
      <c r="K232" s="178"/>
      <c r="L232" s="179">
        <v>15</v>
      </c>
      <c r="M232" s="311">
        <v>14146.88</v>
      </c>
      <c r="N232" s="311">
        <v>943.12533333333295</v>
      </c>
      <c r="O232" s="214"/>
      <c r="P232" s="311"/>
      <c r="Q232" s="311"/>
      <c r="R232" s="179">
        <v>27</v>
      </c>
      <c r="S232" s="311">
        <v>24626.41</v>
      </c>
      <c r="T232" s="311">
        <v>912.08925925925905</v>
      </c>
      <c r="V232" s="10"/>
      <c r="W232" s="10"/>
      <c r="X232" s="10"/>
      <c r="Y232" s="10"/>
      <c r="Z232" s="10"/>
      <c r="AA232" s="10"/>
      <c r="AB232" s="10"/>
      <c r="AC232" s="10"/>
      <c r="AD232" s="10"/>
    </row>
    <row r="233" spans="1:30" x14ac:dyDescent="0.25">
      <c r="A233" s="55"/>
      <c r="B233" s="10"/>
      <c r="C233" s="10" t="s">
        <v>477</v>
      </c>
      <c r="D233" s="10"/>
      <c r="E233" s="10" t="s">
        <v>196</v>
      </c>
      <c r="F233" s="179">
        <v>14</v>
      </c>
      <c r="G233" s="311">
        <v>1008.36428571429</v>
      </c>
      <c r="H233" s="311">
        <v>14117.1</v>
      </c>
      <c r="I233" s="311">
        <v>1008.36428571429</v>
      </c>
      <c r="J233" s="430">
        <v>13</v>
      </c>
      <c r="K233" s="178"/>
      <c r="L233" s="179">
        <v>4</v>
      </c>
      <c r="M233" s="311">
        <v>5020.17</v>
      </c>
      <c r="N233" s="311">
        <v>1255.0425</v>
      </c>
      <c r="O233" s="214"/>
      <c r="P233" s="311"/>
      <c r="Q233" s="311"/>
      <c r="R233" s="179">
        <v>14</v>
      </c>
      <c r="S233" s="311">
        <v>14117.1</v>
      </c>
      <c r="T233" s="311">
        <v>1008.36428571429</v>
      </c>
      <c r="V233" s="10"/>
      <c r="W233" s="10"/>
      <c r="X233" s="10"/>
      <c r="Y233" s="10"/>
      <c r="Z233" s="10"/>
      <c r="AA233" s="10"/>
      <c r="AB233" s="10"/>
      <c r="AC233" s="10"/>
      <c r="AD233" s="10"/>
    </row>
    <row r="234" spans="1:30" x14ac:dyDescent="0.25">
      <c r="A234" s="55"/>
      <c r="B234" s="10"/>
      <c r="C234" s="10" t="s">
        <v>478</v>
      </c>
      <c r="D234" s="10"/>
      <c r="E234" s="10" t="s">
        <v>479</v>
      </c>
      <c r="F234" s="179">
        <v>36</v>
      </c>
      <c r="G234" s="311">
        <v>1169.38638888889</v>
      </c>
      <c r="H234" s="311">
        <v>42097.91</v>
      </c>
      <c r="I234" s="311">
        <v>1169.38638888889</v>
      </c>
      <c r="J234" s="430">
        <v>10.6666666666667</v>
      </c>
      <c r="K234" s="178"/>
      <c r="L234" s="179">
        <v>12</v>
      </c>
      <c r="M234" s="311">
        <v>21730.87</v>
      </c>
      <c r="N234" s="311">
        <v>1810.9058333333301</v>
      </c>
      <c r="O234" s="214">
        <v>1</v>
      </c>
      <c r="P234" s="311">
        <v>1060.81</v>
      </c>
      <c r="Q234" s="311">
        <v>1060.81</v>
      </c>
      <c r="R234" s="179">
        <v>35</v>
      </c>
      <c r="S234" s="311">
        <v>41037.1</v>
      </c>
      <c r="T234" s="311">
        <v>1172.4885714285699</v>
      </c>
      <c r="V234" s="10"/>
      <c r="W234" s="10"/>
      <c r="X234" s="10"/>
      <c r="Y234" s="10"/>
      <c r="Z234" s="10"/>
      <c r="AA234" s="10"/>
      <c r="AB234" s="10"/>
      <c r="AC234" s="10"/>
      <c r="AD234" s="10"/>
    </row>
    <row r="235" spans="1:30" x14ac:dyDescent="0.25">
      <c r="A235" s="55"/>
      <c r="B235" s="10"/>
      <c r="C235" s="10" t="s">
        <v>813</v>
      </c>
      <c r="D235" s="10"/>
      <c r="E235" s="10" t="s">
        <v>145</v>
      </c>
      <c r="F235" s="179">
        <v>1</v>
      </c>
      <c r="G235" s="311">
        <v>290.95999999999998</v>
      </c>
      <c r="H235" s="311">
        <v>290.95999999999998</v>
      </c>
      <c r="I235" s="311">
        <v>290.95999999999998</v>
      </c>
      <c r="J235" s="430">
        <v>13</v>
      </c>
      <c r="K235" s="178"/>
      <c r="L235" s="179"/>
      <c r="M235" s="311"/>
      <c r="N235" s="311"/>
      <c r="O235" s="214"/>
      <c r="P235" s="311"/>
      <c r="Q235" s="311"/>
      <c r="R235" s="179">
        <v>1</v>
      </c>
      <c r="S235" s="311">
        <v>290.95999999999998</v>
      </c>
      <c r="T235" s="311">
        <v>290.95999999999998</v>
      </c>
      <c r="V235" s="10"/>
      <c r="W235" s="10"/>
      <c r="X235" s="10"/>
      <c r="Y235" s="10"/>
      <c r="Z235" s="10"/>
      <c r="AA235" s="10"/>
      <c r="AB235" s="10"/>
      <c r="AC235" s="10"/>
      <c r="AD235" s="10"/>
    </row>
    <row r="236" spans="1:30" x14ac:dyDescent="0.25">
      <c r="A236" s="55"/>
      <c r="B236" s="10"/>
      <c r="C236" s="10" t="s">
        <v>480</v>
      </c>
      <c r="D236" s="10"/>
      <c r="E236" s="10" t="s">
        <v>145</v>
      </c>
      <c r="F236" s="179">
        <v>1</v>
      </c>
      <c r="G236" s="311">
        <v>342.68</v>
      </c>
      <c r="H236" s="311">
        <v>342.68</v>
      </c>
      <c r="I236" s="311">
        <v>342.68</v>
      </c>
      <c r="J236" s="430">
        <v>12</v>
      </c>
      <c r="K236" s="178"/>
      <c r="L236" s="179"/>
      <c r="M236" s="311"/>
      <c r="N236" s="311"/>
      <c r="O236" s="214"/>
      <c r="P236" s="311"/>
      <c r="Q236" s="311"/>
      <c r="R236" s="179">
        <v>1</v>
      </c>
      <c r="S236" s="311">
        <v>342.68</v>
      </c>
      <c r="T236" s="311">
        <v>342.68</v>
      </c>
      <c r="V236" s="10"/>
      <c r="W236" s="10"/>
      <c r="X236" s="10"/>
      <c r="Y236" s="10"/>
      <c r="Z236" s="10"/>
      <c r="AA236" s="10"/>
      <c r="AB236" s="10"/>
      <c r="AC236" s="10"/>
      <c r="AD236" s="10"/>
    </row>
    <row r="237" spans="1:30" x14ac:dyDescent="0.25">
      <c r="A237" s="55"/>
      <c r="B237" s="10"/>
      <c r="C237" s="10" t="s">
        <v>483</v>
      </c>
      <c r="D237" s="10"/>
      <c r="E237" s="10" t="s">
        <v>156</v>
      </c>
      <c r="F237" s="179">
        <v>18</v>
      </c>
      <c r="G237" s="311">
        <v>998.30499999999995</v>
      </c>
      <c r="H237" s="311">
        <v>17969.490000000002</v>
      </c>
      <c r="I237" s="311">
        <v>998.30499999999995</v>
      </c>
      <c r="J237" s="430">
        <v>9.5</v>
      </c>
      <c r="K237" s="178"/>
      <c r="L237" s="179">
        <v>8</v>
      </c>
      <c r="M237" s="311">
        <v>7910.9</v>
      </c>
      <c r="N237" s="311">
        <v>988.86249999999995</v>
      </c>
      <c r="O237" s="214">
        <v>1</v>
      </c>
      <c r="P237" s="311">
        <v>1572.8</v>
      </c>
      <c r="Q237" s="311">
        <v>1572.8</v>
      </c>
      <c r="R237" s="179">
        <v>17</v>
      </c>
      <c r="S237" s="311">
        <v>16396.689999999999</v>
      </c>
      <c r="T237" s="311">
        <v>964.511176470588</v>
      </c>
      <c r="V237" s="10"/>
      <c r="W237" s="10"/>
      <c r="X237" s="10"/>
      <c r="Y237" s="10"/>
      <c r="Z237" s="10"/>
      <c r="AA237" s="10"/>
      <c r="AB237" s="10"/>
      <c r="AC237" s="10"/>
      <c r="AD237" s="10"/>
    </row>
    <row r="238" spans="1:30" x14ac:dyDescent="0.25">
      <c r="A238" s="55"/>
      <c r="B238" s="10"/>
      <c r="C238" s="10" t="s">
        <v>484</v>
      </c>
      <c r="D238" s="10"/>
      <c r="E238" s="10" t="s">
        <v>485</v>
      </c>
      <c r="F238" s="179">
        <v>5</v>
      </c>
      <c r="G238" s="311">
        <v>1003.028</v>
      </c>
      <c r="H238" s="311">
        <v>5015.1400000000003</v>
      </c>
      <c r="I238" s="311">
        <v>1003.028</v>
      </c>
      <c r="J238" s="430">
        <v>11.4</v>
      </c>
      <c r="K238" s="178"/>
      <c r="L238" s="179"/>
      <c r="M238" s="311"/>
      <c r="N238" s="311"/>
      <c r="O238" s="214"/>
      <c r="P238" s="311"/>
      <c r="Q238" s="311"/>
      <c r="R238" s="179">
        <v>5</v>
      </c>
      <c r="S238" s="311">
        <v>5015.1400000000003</v>
      </c>
      <c r="T238" s="311">
        <v>1003.028</v>
      </c>
      <c r="V238" s="10"/>
      <c r="W238" s="10"/>
      <c r="X238" s="10"/>
      <c r="Y238" s="10"/>
      <c r="Z238" s="10"/>
      <c r="AA238" s="10"/>
      <c r="AB238" s="10"/>
      <c r="AC238" s="10"/>
      <c r="AD238" s="10"/>
    </row>
    <row r="239" spans="1:30" x14ac:dyDescent="0.25">
      <c r="A239" s="55"/>
      <c r="B239" s="10"/>
      <c r="C239" s="10" t="s">
        <v>486</v>
      </c>
      <c r="D239" s="10"/>
      <c r="E239" s="10" t="s">
        <v>246</v>
      </c>
      <c r="F239" s="179">
        <v>47</v>
      </c>
      <c r="G239" s="311">
        <v>886.72638297872402</v>
      </c>
      <c r="H239" s="311">
        <v>41676.14</v>
      </c>
      <c r="I239" s="311">
        <v>886.72638297872402</v>
      </c>
      <c r="J239" s="430">
        <v>11.319148936170199</v>
      </c>
      <c r="K239" s="178"/>
      <c r="L239" s="179">
        <v>22</v>
      </c>
      <c r="M239" s="311">
        <v>26591.71</v>
      </c>
      <c r="N239" s="311">
        <v>1203.4236363636401</v>
      </c>
      <c r="O239" s="214"/>
      <c r="P239" s="311"/>
      <c r="Q239" s="311"/>
      <c r="R239" s="179">
        <v>47</v>
      </c>
      <c r="S239" s="311">
        <v>41676.14</v>
      </c>
      <c r="T239" s="311">
        <v>886.72638297872402</v>
      </c>
      <c r="V239" s="10"/>
      <c r="W239" s="10"/>
      <c r="X239" s="10"/>
      <c r="Y239" s="10"/>
      <c r="Z239" s="10"/>
      <c r="AA239" s="10"/>
      <c r="AB239" s="10"/>
      <c r="AC239" s="10"/>
      <c r="AD239" s="10"/>
    </row>
    <row r="240" spans="1:30" x14ac:dyDescent="0.25">
      <c r="A240" s="55"/>
      <c r="B240" s="10"/>
      <c r="C240" s="10" t="s">
        <v>489</v>
      </c>
      <c r="D240" s="10"/>
      <c r="E240" s="10" t="s">
        <v>79</v>
      </c>
      <c r="F240" s="179">
        <v>4</v>
      </c>
      <c r="G240" s="311">
        <v>3338.1824999999999</v>
      </c>
      <c r="H240" s="311">
        <v>13352.73</v>
      </c>
      <c r="I240" s="311">
        <v>3338.1824999999999</v>
      </c>
      <c r="J240" s="430">
        <v>13</v>
      </c>
      <c r="K240" s="178"/>
      <c r="L240" s="179">
        <v>1</v>
      </c>
      <c r="M240" s="311">
        <v>1562.51</v>
      </c>
      <c r="N240" s="311">
        <v>1562.51</v>
      </c>
      <c r="O240" s="214"/>
      <c r="P240" s="311"/>
      <c r="Q240" s="311"/>
      <c r="R240" s="179">
        <v>4</v>
      </c>
      <c r="S240" s="311">
        <v>13352.73</v>
      </c>
      <c r="T240" s="311">
        <v>3338.1824999999999</v>
      </c>
      <c r="V240" s="10"/>
      <c r="W240" s="10"/>
      <c r="X240" s="10"/>
      <c r="Y240" s="10"/>
      <c r="Z240" s="10"/>
      <c r="AA240" s="10"/>
      <c r="AB240" s="10"/>
      <c r="AC240" s="10"/>
      <c r="AD240" s="10"/>
    </row>
    <row r="241" spans="1:30" x14ac:dyDescent="0.25">
      <c r="A241" s="55"/>
      <c r="B241" s="10"/>
      <c r="C241" s="10" t="s">
        <v>490</v>
      </c>
      <c r="D241" s="10"/>
      <c r="E241" s="10" t="s">
        <v>219</v>
      </c>
      <c r="F241" s="179">
        <v>21</v>
      </c>
      <c r="G241" s="311">
        <v>1333.5142857142901</v>
      </c>
      <c r="H241" s="311">
        <v>28003.8</v>
      </c>
      <c r="I241" s="311">
        <v>1333.5142857142901</v>
      </c>
      <c r="J241" s="430">
        <v>11.0952380952381</v>
      </c>
      <c r="K241" s="178"/>
      <c r="L241" s="179">
        <v>8</v>
      </c>
      <c r="M241" s="311">
        <v>5922.08</v>
      </c>
      <c r="N241" s="311">
        <v>740.26</v>
      </c>
      <c r="O241" s="214"/>
      <c r="P241" s="311"/>
      <c r="Q241" s="311"/>
      <c r="R241" s="179">
        <v>21</v>
      </c>
      <c r="S241" s="311">
        <v>28003.8</v>
      </c>
      <c r="T241" s="311">
        <v>1333.5142857142901</v>
      </c>
      <c r="V241" s="10"/>
      <c r="W241" s="10"/>
      <c r="X241" s="10"/>
      <c r="Y241" s="10"/>
      <c r="Z241" s="10"/>
      <c r="AA241" s="10"/>
      <c r="AB241" s="10"/>
      <c r="AC241" s="10"/>
      <c r="AD241" s="10"/>
    </row>
    <row r="242" spans="1:30" x14ac:dyDescent="0.25">
      <c r="A242" s="55"/>
      <c r="B242" s="10"/>
      <c r="C242" s="10" t="s">
        <v>491</v>
      </c>
      <c r="D242" s="10"/>
      <c r="E242" s="10" t="s">
        <v>164</v>
      </c>
      <c r="F242" s="179">
        <v>202</v>
      </c>
      <c r="G242" s="311">
        <v>1000.16935643564</v>
      </c>
      <c r="H242" s="311">
        <v>202034.21</v>
      </c>
      <c r="I242" s="311">
        <v>1000.16935643564</v>
      </c>
      <c r="J242" s="430">
        <v>10.960396039603999</v>
      </c>
      <c r="K242" s="178"/>
      <c r="L242" s="179">
        <v>71</v>
      </c>
      <c r="M242" s="311">
        <v>84554.93</v>
      </c>
      <c r="N242" s="311">
        <v>1190.9145070422501</v>
      </c>
      <c r="O242" s="214">
        <v>2</v>
      </c>
      <c r="P242" s="311">
        <v>2002.53</v>
      </c>
      <c r="Q242" s="311">
        <v>1001.265</v>
      </c>
      <c r="R242" s="179">
        <v>200</v>
      </c>
      <c r="S242" s="311">
        <v>200031.68</v>
      </c>
      <c r="T242" s="311">
        <v>1000.1584</v>
      </c>
      <c r="V242" s="10"/>
      <c r="W242" s="10"/>
      <c r="X242" s="10"/>
      <c r="Y242" s="10"/>
      <c r="Z242" s="10"/>
      <c r="AA242" s="10"/>
      <c r="AB242" s="10"/>
      <c r="AC242" s="10"/>
      <c r="AD242" s="10"/>
    </row>
    <row r="243" spans="1:30" x14ac:dyDescent="0.25">
      <c r="A243" s="55"/>
      <c r="B243" s="10"/>
      <c r="C243" s="10" t="s">
        <v>493</v>
      </c>
      <c r="D243" s="10"/>
      <c r="E243" s="10" t="s">
        <v>817</v>
      </c>
      <c r="F243" s="179">
        <v>1</v>
      </c>
      <c r="G243" s="311">
        <v>1002.63</v>
      </c>
      <c r="H243" s="311">
        <v>1002.63</v>
      </c>
      <c r="I243" s="311">
        <v>1002.63</v>
      </c>
      <c r="J243" s="430">
        <v>12</v>
      </c>
      <c r="K243" s="178"/>
      <c r="L243" s="179"/>
      <c r="M243" s="311"/>
      <c r="N243" s="311"/>
      <c r="O243" s="214"/>
      <c r="P243" s="311"/>
      <c r="Q243" s="311"/>
      <c r="R243" s="179">
        <v>1</v>
      </c>
      <c r="S243" s="311">
        <v>1002.63</v>
      </c>
      <c r="T243" s="311">
        <v>1002.63</v>
      </c>
      <c r="V243" s="10"/>
      <c r="W243" s="10"/>
      <c r="X243" s="10"/>
      <c r="Y243" s="10"/>
      <c r="Z243" s="10"/>
      <c r="AA243" s="10"/>
      <c r="AB243" s="10"/>
      <c r="AC243" s="10"/>
      <c r="AD243" s="10"/>
    </row>
    <row r="244" spans="1:30" x14ac:dyDescent="0.25">
      <c r="A244" s="55"/>
      <c r="B244" s="10"/>
      <c r="C244" s="10" t="s">
        <v>493</v>
      </c>
      <c r="D244" s="10"/>
      <c r="E244" s="10" t="s">
        <v>77</v>
      </c>
      <c r="F244" s="179">
        <v>1</v>
      </c>
      <c r="G244" s="311">
        <v>1151.8</v>
      </c>
      <c r="H244" s="311">
        <v>1151.8</v>
      </c>
      <c r="I244" s="311">
        <v>1151.8</v>
      </c>
      <c r="J244" s="430">
        <v>14</v>
      </c>
      <c r="K244" s="178"/>
      <c r="L244" s="179">
        <v>1</v>
      </c>
      <c r="M244" s="311">
        <v>1151.8</v>
      </c>
      <c r="N244" s="311">
        <v>1151.8</v>
      </c>
      <c r="O244" s="214"/>
      <c r="P244" s="311"/>
      <c r="Q244" s="311"/>
      <c r="R244" s="179">
        <v>1</v>
      </c>
      <c r="S244" s="311">
        <v>1151.8</v>
      </c>
      <c r="T244" s="311">
        <v>1151.8</v>
      </c>
      <c r="V244" s="10"/>
      <c r="W244" s="10"/>
      <c r="X244" s="10"/>
      <c r="Y244" s="10"/>
      <c r="Z244" s="10"/>
      <c r="AA244" s="10"/>
      <c r="AB244" s="10"/>
      <c r="AC244" s="10"/>
      <c r="AD244" s="10"/>
    </row>
    <row r="245" spans="1:30" x14ac:dyDescent="0.25">
      <c r="A245" s="55"/>
      <c r="B245" s="10"/>
      <c r="C245" s="10" t="s">
        <v>493</v>
      </c>
      <c r="D245" s="10"/>
      <c r="E245" s="10" t="s">
        <v>494</v>
      </c>
      <c r="F245" s="179">
        <v>2</v>
      </c>
      <c r="G245" s="311">
        <v>655.35</v>
      </c>
      <c r="H245" s="311">
        <v>1310.7</v>
      </c>
      <c r="I245" s="311">
        <v>655.35</v>
      </c>
      <c r="J245" s="430">
        <v>13</v>
      </c>
      <c r="K245" s="178"/>
      <c r="L245" s="179"/>
      <c r="M245" s="311"/>
      <c r="N245" s="311"/>
      <c r="O245" s="214"/>
      <c r="P245" s="311"/>
      <c r="Q245" s="311"/>
      <c r="R245" s="179">
        <v>2</v>
      </c>
      <c r="S245" s="311">
        <v>1310.7</v>
      </c>
      <c r="T245" s="311">
        <v>655.35</v>
      </c>
      <c r="V245" s="10"/>
      <c r="W245" s="10"/>
      <c r="X245" s="10"/>
      <c r="Y245" s="10"/>
      <c r="Z245" s="10"/>
      <c r="AA245" s="10"/>
      <c r="AB245" s="10"/>
      <c r="AC245" s="10"/>
      <c r="AD245" s="10"/>
    </row>
    <row r="246" spans="1:30" x14ac:dyDescent="0.25">
      <c r="A246" s="55"/>
      <c r="B246" s="10"/>
      <c r="C246" s="10" t="s">
        <v>493</v>
      </c>
      <c r="D246" s="10"/>
      <c r="E246" s="10" t="s">
        <v>120</v>
      </c>
      <c r="F246" s="179">
        <v>5</v>
      </c>
      <c r="G246" s="311">
        <v>986.69600000000003</v>
      </c>
      <c r="H246" s="311">
        <v>4933.4799999999996</v>
      </c>
      <c r="I246" s="311">
        <v>986.69600000000003</v>
      </c>
      <c r="J246" s="430">
        <v>10.6</v>
      </c>
      <c r="K246" s="178"/>
      <c r="L246" s="179">
        <v>3</v>
      </c>
      <c r="M246" s="311">
        <v>4197.5</v>
      </c>
      <c r="N246" s="311">
        <v>1399.1666666666699</v>
      </c>
      <c r="O246" s="214"/>
      <c r="P246" s="311"/>
      <c r="Q246" s="311"/>
      <c r="R246" s="179">
        <v>5</v>
      </c>
      <c r="S246" s="311">
        <v>4933.4799999999996</v>
      </c>
      <c r="T246" s="311">
        <v>986.69600000000003</v>
      </c>
      <c r="V246" s="10"/>
      <c r="W246" s="10"/>
      <c r="X246" s="10"/>
      <c r="Y246" s="10"/>
      <c r="Z246" s="10"/>
      <c r="AA246" s="10"/>
      <c r="AB246" s="10"/>
      <c r="AC246" s="10"/>
      <c r="AD246" s="10"/>
    </row>
    <row r="247" spans="1:30" x14ac:dyDescent="0.25">
      <c r="A247" s="55"/>
      <c r="B247" s="10"/>
      <c r="C247" s="10" t="s">
        <v>496</v>
      </c>
      <c r="D247" s="10"/>
      <c r="E247" s="10" t="s">
        <v>439</v>
      </c>
      <c r="F247" s="179">
        <v>18</v>
      </c>
      <c r="G247" s="311">
        <v>688.79722222222199</v>
      </c>
      <c r="H247" s="311">
        <v>12398.35</v>
      </c>
      <c r="I247" s="311">
        <v>688.79722222222199</v>
      </c>
      <c r="J247" s="430">
        <v>10.0555555555556</v>
      </c>
      <c r="K247" s="178"/>
      <c r="L247" s="179">
        <v>8</v>
      </c>
      <c r="M247" s="311">
        <v>4756.88</v>
      </c>
      <c r="N247" s="311">
        <v>594.61</v>
      </c>
      <c r="O247" s="214"/>
      <c r="P247" s="311"/>
      <c r="Q247" s="311"/>
      <c r="R247" s="179">
        <v>18</v>
      </c>
      <c r="S247" s="311">
        <v>12398.35</v>
      </c>
      <c r="T247" s="311">
        <v>688.79722222222199</v>
      </c>
      <c r="V247" s="10"/>
      <c r="W247" s="10"/>
      <c r="X247" s="10"/>
      <c r="Y247" s="10"/>
      <c r="Z247" s="10"/>
      <c r="AA247" s="10"/>
      <c r="AB247" s="10"/>
      <c r="AC247" s="10"/>
      <c r="AD247" s="10"/>
    </row>
    <row r="248" spans="1:30" x14ac:dyDescent="0.25">
      <c r="A248" s="55"/>
      <c r="B248" s="10"/>
      <c r="C248" s="10" t="s">
        <v>497</v>
      </c>
      <c r="D248" s="10"/>
      <c r="E248" s="10" t="s">
        <v>145</v>
      </c>
      <c r="F248" s="179">
        <v>1</v>
      </c>
      <c r="G248" s="311">
        <v>206.59</v>
      </c>
      <c r="H248" s="311">
        <v>206.59</v>
      </c>
      <c r="I248" s="311">
        <v>206.59</v>
      </c>
      <c r="J248" s="430">
        <v>11</v>
      </c>
      <c r="K248" s="178"/>
      <c r="L248" s="179"/>
      <c r="M248" s="311"/>
      <c r="N248" s="311"/>
      <c r="O248" s="214"/>
      <c r="P248" s="311"/>
      <c r="Q248" s="311"/>
      <c r="R248" s="179">
        <v>1</v>
      </c>
      <c r="S248" s="311">
        <v>206.59</v>
      </c>
      <c r="T248" s="311">
        <v>206.59</v>
      </c>
      <c r="V248" s="10"/>
      <c r="W248" s="10"/>
      <c r="X248" s="10"/>
      <c r="Y248" s="10"/>
      <c r="Z248" s="10"/>
      <c r="AA248" s="10"/>
      <c r="AB248" s="10"/>
      <c r="AC248" s="10"/>
      <c r="AD248" s="10"/>
    </row>
    <row r="249" spans="1:30" x14ac:dyDescent="0.25">
      <c r="A249" s="55"/>
      <c r="B249" s="10"/>
      <c r="C249" s="10" t="s">
        <v>498</v>
      </c>
      <c r="D249" s="10"/>
      <c r="E249" s="10" t="s">
        <v>63</v>
      </c>
      <c r="F249" s="179">
        <v>8</v>
      </c>
      <c r="G249" s="311">
        <v>975.50250000000005</v>
      </c>
      <c r="H249" s="311">
        <v>7804.02</v>
      </c>
      <c r="I249" s="311">
        <v>975.50250000000005</v>
      </c>
      <c r="J249" s="430">
        <v>10.625</v>
      </c>
      <c r="K249" s="178"/>
      <c r="L249" s="179">
        <v>4</v>
      </c>
      <c r="M249" s="311">
        <v>5490.01</v>
      </c>
      <c r="N249" s="311">
        <v>1372.5025000000001</v>
      </c>
      <c r="O249" s="214"/>
      <c r="P249" s="311"/>
      <c r="Q249" s="311"/>
      <c r="R249" s="179">
        <v>8</v>
      </c>
      <c r="S249" s="311">
        <v>7804.02</v>
      </c>
      <c r="T249" s="311">
        <v>975.50250000000005</v>
      </c>
      <c r="V249" s="10"/>
      <c r="W249" s="10"/>
      <c r="X249" s="10"/>
      <c r="Y249" s="10"/>
      <c r="Z249" s="10"/>
      <c r="AA249" s="10"/>
      <c r="AB249" s="10"/>
      <c r="AC249" s="10"/>
      <c r="AD249" s="10"/>
    </row>
    <row r="250" spans="1:30" x14ac:dyDescent="0.25">
      <c r="A250" s="55"/>
      <c r="B250" s="10"/>
      <c r="C250" s="10" t="s">
        <v>685</v>
      </c>
      <c r="D250" s="10"/>
      <c r="E250" s="10" t="s">
        <v>63</v>
      </c>
      <c r="F250" s="179">
        <v>1</v>
      </c>
      <c r="G250" s="311">
        <v>1625</v>
      </c>
      <c r="H250" s="311">
        <v>1625</v>
      </c>
      <c r="I250" s="311">
        <v>1625</v>
      </c>
      <c r="J250" s="430">
        <v>37</v>
      </c>
      <c r="K250" s="178"/>
      <c r="L250" s="179"/>
      <c r="M250" s="311"/>
      <c r="N250" s="311"/>
      <c r="O250" s="214"/>
      <c r="P250" s="311"/>
      <c r="Q250" s="311"/>
      <c r="R250" s="179">
        <v>1</v>
      </c>
      <c r="S250" s="311">
        <v>1625</v>
      </c>
      <c r="T250" s="311">
        <v>1625</v>
      </c>
      <c r="V250" s="10"/>
      <c r="W250" s="10"/>
      <c r="X250" s="10"/>
      <c r="Y250" s="10"/>
      <c r="Z250" s="10"/>
      <c r="AA250" s="10"/>
      <c r="AB250" s="10"/>
      <c r="AC250" s="10"/>
      <c r="AD250" s="10"/>
    </row>
    <row r="251" spans="1:30" x14ac:dyDescent="0.25">
      <c r="A251" s="55"/>
      <c r="B251" s="10"/>
      <c r="C251" s="10" t="s">
        <v>499</v>
      </c>
      <c r="D251" s="10"/>
      <c r="E251" s="10" t="s">
        <v>224</v>
      </c>
      <c r="F251" s="179">
        <v>21</v>
      </c>
      <c r="G251" s="311">
        <v>1304.5157142857099</v>
      </c>
      <c r="H251" s="311">
        <v>27394.83</v>
      </c>
      <c r="I251" s="311">
        <v>1304.5157142857099</v>
      </c>
      <c r="J251" s="430">
        <v>12.0952380952381</v>
      </c>
      <c r="K251" s="178"/>
      <c r="L251" s="179">
        <v>13</v>
      </c>
      <c r="M251" s="311">
        <v>13572.24</v>
      </c>
      <c r="N251" s="311">
        <v>1044.0184615384601</v>
      </c>
      <c r="O251" s="214"/>
      <c r="P251" s="311"/>
      <c r="Q251" s="311"/>
      <c r="R251" s="179">
        <v>21</v>
      </c>
      <c r="S251" s="311">
        <v>27394.83</v>
      </c>
      <c r="T251" s="311">
        <v>1304.5157142857099</v>
      </c>
      <c r="V251" s="10"/>
      <c r="W251" s="10"/>
      <c r="X251" s="10"/>
      <c r="Y251" s="10"/>
      <c r="Z251" s="10"/>
      <c r="AA251" s="10"/>
      <c r="AB251" s="10"/>
      <c r="AC251" s="10"/>
      <c r="AD251" s="10"/>
    </row>
    <row r="252" spans="1:30" x14ac:dyDescent="0.25">
      <c r="A252" s="55"/>
      <c r="B252" s="10"/>
      <c r="C252" s="10" t="s">
        <v>500</v>
      </c>
      <c r="D252" s="10"/>
      <c r="E252" s="10" t="s">
        <v>107</v>
      </c>
      <c r="F252" s="179">
        <v>224</v>
      </c>
      <c r="G252" s="311">
        <v>890.72767857142901</v>
      </c>
      <c r="H252" s="311">
        <v>199523</v>
      </c>
      <c r="I252" s="311">
        <v>890.72767857142901</v>
      </c>
      <c r="J252" s="430">
        <v>10.660714285714301</v>
      </c>
      <c r="K252" s="178"/>
      <c r="L252" s="179">
        <v>106</v>
      </c>
      <c r="M252" s="311">
        <v>109873.61</v>
      </c>
      <c r="N252" s="311">
        <v>1036.54349056604</v>
      </c>
      <c r="O252" s="214">
        <v>3</v>
      </c>
      <c r="P252" s="311">
        <v>3927.93</v>
      </c>
      <c r="Q252" s="311">
        <v>1309.31</v>
      </c>
      <c r="R252" s="179">
        <v>221</v>
      </c>
      <c r="S252" s="311">
        <v>195595.07</v>
      </c>
      <c r="T252" s="311">
        <v>885.04556561085997</v>
      </c>
      <c r="V252" s="10"/>
      <c r="W252" s="10"/>
      <c r="X252" s="10"/>
      <c r="Y252" s="10"/>
      <c r="Z252" s="10"/>
      <c r="AA252" s="10"/>
      <c r="AB252" s="10"/>
      <c r="AC252" s="10"/>
      <c r="AD252" s="10"/>
    </row>
    <row r="253" spans="1:30" x14ac:dyDescent="0.25">
      <c r="A253" s="55"/>
      <c r="B253" s="10"/>
      <c r="C253" s="10" t="s">
        <v>502</v>
      </c>
      <c r="D253" s="10"/>
      <c r="E253" s="10" t="s">
        <v>88</v>
      </c>
      <c r="F253" s="179">
        <v>4</v>
      </c>
      <c r="G253" s="311">
        <v>784.3</v>
      </c>
      <c r="H253" s="311">
        <v>3137.2</v>
      </c>
      <c r="I253" s="311">
        <v>784.3</v>
      </c>
      <c r="J253" s="430">
        <v>11</v>
      </c>
      <c r="K253" s="178"/>
      <c r="L253" s="179">
        <v>1</v>
      </c>
      <c r="M253" s="311">
        <v>1039.9100000000001</v>
      </c>
      <c r="N253" s="311">
        <v>1039.9100000000001</v>
      </c>
      <c r="O253" s="214"/>
      <c r="P253" s="311"/>
      <c r="Q253" s="311"/>
      <c r="R253" s="179">
        <v>4</v>
      </c>
      <c r="S253" s="311">
        <v>3137.2</v>
      </c>
      <c r="T253" s="311">
        <v>784.3</v>
      </c>
      <c r="V253" s="10"/>
      <c r="W253" s="10"/>
      <c r="X253" s="10"/>
      <c r="Y253" s="10"/>
      <c r="Z253" s="10"/>
      <c r="AA253" s="10"/>
      <c r="AB253" s="10"/>
      <c r="AC253" s="10"/>
      <c r="AD253" s="10"/>
    </row>
    <row r="254" spans="1:30" x14ac:dyDescent="0.25">
      <c r="A254" s="55"/>
      <c r="B254" s="10"/>
      <c r="C254" s="10" t="s">
        <v>503</v>
      </c>
      <c r="D254" s="10"/>
      <c r="E254" s="10" t="s">
        <v>460</v>
      </c>
      <c r="F254" s="179">
        <v>2</v>
      </c>
      <c r="G254" s="311">
        <v>728.36</v>
      </c>
      <c r="H254" s="311">
        <v>1456.72</v>
      </c>
      <c r="I254" s="311">
        <v>728.36</v>
      </c>
      <c r="J254" s="430">
        <v>12.5</v>
      </c>
      <c r="K254" s="178"/>
      <c r="L254" s="179"/>
      <c r="M254" s="311"/>
      <c r="N254" s="311"/>
      <c r="O254" s="214"/>
      <c r="P254" s="311"/>
      <c r="Q254" s="311"/>
      <c r="R254" s="179">
        <v>2</v>
      </c>
      <c r="S254" s="311">
        <v>1456.72</v>
      </c>
      <c r="T254" s="311">
        <v>728.36</v>
      </c>
      <c r="V254" s="10"/>
      <c r="W254" s="10"/>
      <c r="X254" s="10"/>
      <c r="Y254" s="10"/>
      <c r="Z254" s="10"/>
      <c r="AA254" s="10"/>
      <c r="AB254" s="10"/>
      <c r="AC254" s="10"/>
      <c r="AD254" s="10"/>
    </row>
    <row r="255" spans="1:30" x14ac:dyDescent="0.25">
      <c r="A255" s="55"/>
      <c r="B255" s="10"/>
      <c r="C255" s="10" t="s">
        <v>505</v>
      </c>
      <c r="D255" s="10"/>
      <c r="E255" s="10" t="s">
        <v>506</v>
      </c>
      <c r="F255" s="179">
        <v>5</v>
      </c>
      <c r="G255" s="311">
        <v>940.81200000000001</v>
      </c>
      <c r="H255" s="311">
        <v>4704.0600000000004</v>
      </c>
      <c r="I255" s="311">
        <v>940.81200000000001</v>
      </c>
      <c r="J255" s="430">
        <v>12.8</v>
      </c>
      <c r="K255" s="178"/>
      <c r="L255" s="179">
        <v>1</v>
      </c>
      <c r="M255" s="311">
        <v>660.73</v>
      </c>
      <c r="N255" s="311">
        <v>660.73</v>
      </c>
      <c r="O255" s="214"/>
      <c r="P255" s="311"/>
      <c r="Q255" s="311"/>
      <c r="R255" s="179">
        <v>5</v>
      </c>
      <c r="S255" s="311">
        <v>4704.0600000000004</v>
      </c>
      <c r="T255" s="311">
        <v>940.81200000000001</v>
      </c>
      <c r="V255" s="10"/>
      <c r="W255" s="10"/>
      <c r="X255" s="10"/>
      <c r="Y255" s="10"/>
      <c r="Z255" s="10"/>
      <c r="AA255" s="10"/>
      <c r="AB255" s="10"/>
      <c r="AC255" s="10"/>
      <c r="AD255" s="10"/>
    </row>
    <row r="256" spans="1:30" x14ac:dyDescent="0.25">
      <c r="A256" s="55"/>
      <c r="B256" s="10"/>
      <c r="C256" s="10" t="s">
        <v>507</v>
      </c>
      <c r="D256" s="10"/>
      <c r="E256" s="10" t="s">
        <v>104</v>
      </c>
      <c r="F256" s="179">
        <v>8</v>
      </c>
      <c r="G256" s="311">
        <v>964.00625000000002</v>
      </c>
      <c r="H256" s="311">
        <v>7712.05</v>
      </c>
      <c r="I256" s="311">
        <v>964.00625000000002</v>
      </c>
      <c r="J256" s="430">
        <v>11.125</v>
      </c>
      <c r="K256" s="178"/>
      <c r="L256" s="179">
        <v>4</v>
      </c>
      <c r="M256" s="311">
        <v>3564.39</v>
      </c>
      <c r="N256" s="311">
        <v>891.09749999999997</v>
      </c>
      <c r="O256" s="214"/>
      <c r="P256" s="311"/>
      <c r="Q256" s="311"/>
      <c r="R256" s="179">
        <v>8</v>
      </c>
      <c r="S256" s="311">
        <v>7712.05</v>
      </c>
      <c r="T256" s="311">
        <v>964.00625000000002</v>
      </c>
      <c r="V256" s="10"/>
      <c r="W256" s="10"/>
      <c r="X256" s="10"/>
      <c r="Y256" s="10"/>
      <c r="Z256" s="10"/>
      <c r="AA256" s="10"/>
      <c r="AB256" s="10"/>
      <c r="AC256" s="10"/>
      <c r="AD256" s="10"/>
    </row>
    <row r="257" spans="1:30" x14ac:dyDescent="0.25">
      <c r="A257" s="55"/>
      <c r="B257" s="10"/>
      <c r="C257" s="10" t="s">
        <v>509</v>
      </c>
      <c r="D257" s="10"/>
      <c r="E257" s="10" t="s">
        <v>73</v>
      </c>
      <c r="F257" s="179">
        <v>695</v>
      </c>
      <c r="G257" s="311">
        <v>1034.1782589928</v>
      </c>
      <c r="H257" s="311">
        <v>718753.88999999897</v>
      </c>
      <c r="I257" s="311">
        <v>1034.1782589928</v>
      </c>
      <c r="J257" s="430">
        <v>10.8189655172414</v>
      </c>
      <c r="K257" s="178"/>
      <c r="L257" s="179">
        <v>343</v>
      </c>
      <c r="M257" s="311">
        <v>413101.87</v>
      </c>
      <c r="N257" s="311">
        <v>1204.37862973761</v>
      </c>
      <c r="O257" s="214">
        <v>15</v>
      </c>
      <c r="P257" s="311">
        <v>12190.99</v>
      </c>
      <c r="Q257" s="311">
        <v>812.732666666667</v>
      </c>
      <c r="R257" s="179">
        <v>681</v>
      </c>
      <c r="S257" s="311">
        <v>706562.89999999898</v>
      </c>
      <c r="T257" s="311">
        <v>1037.5372980910399</v>
      </c>
      <c r="V257" s="10"/>
      <c r="W257" s="10"/>
      <c r="X257" s="10"/>
      <c r="Y257" s="10"/>
      <c r="Z257" s="10"/>
      <c r="AA257" s="10"/>
      <c r="AB257" s="10"/>
      <c r="AC257" s="10"/>
      <c r="AD257" s="10"/>
    </row>
    <row r="258" spans="1:30" x14ac:dyDescent="0.25">
      <c r="A258" s="55"/>
      <c r="B258" s="10"/>
      <c r="C258" s="10" t="s">
        <v>511</v>
      </c>
      <c r="D258" s="10"/>
      <c r="E258" s="10" t="s">
        <v>65</v>
      </c>
      <c r="F258" s="179">
        <v>49</v>
      </c>
      <c r="G258" s="311">
        <v>779.42734693877503</v>
      </c>
      <c r="H258" s="311">
        <v>38191.94</v>
      </c>
      <c r="I258" s="311">
        <v>779.42734693877503</v>
      </c>
      <c r="J258" s="430">
        <v>10.7959183673469</v>
      </c>
      <c r="K258" s="178"/>
      <c r="L258" s="179">
        <v>23</v>
      </c>
      <c r="M258" s="311">
        <v>17148.900000000001</v>
      </c>
      <c r="N258" s="311">
        <v>745.60434782608695</v>
      </c>
      <c r="O258" s="214">
        <v>1</v>
      </c>
      <c r="P258" s="311">
        <v>1542.12</v>
      </c>
      <c r="Q258" s="311">
        <v>1542.12</v>
      </c>
      <c r="R258" s="179">
        <v>48</v>
      </c>
      <c r="S258" s="311">
        <v>36649.82</v>
      </c>
      <c r="T258" s="311">
        <v>763.537916666667</v>
      </c>
      <c r="V258" s="10"/>
      <c r="W258" s="10"/>
      <c r="X258" s="10"/>
      <c r="Y258" s="10"/>
      <c r="Z258" s="10"/>
      <c r="AA258" s="10"/>
      <c r="AB258" s="10"/>
      <c r="AC258" s="10"/>
      <c r="AD258" s="10"/>
    </row>
    <row r="259" spans="1:30" x14ac:dyDescent="0.25">
      <c r="A259" s="55"/>
      <c r="B259" s="10"/>
      <c r="C259" s="10" t="s">
        <v>512</v>
      </c>
      <c r="D259" s="10"/>
      <c r="E259" s="10" t="s">
        <v>333</v>
      </c>
      <c r="F259" s="179">
        <v>6</v>
      </c>
      <c r="G259" s="311">
        <v>582.131666666667</v>
      </c>
      <c r="H259" s="311">
        <v>3492.79</v>
      </c>
      <c r="I259" s="311">
        <v>582.131666666667</v>
      </c>
      <c r="J259" s="430">
        <v>10.5</v>
      </c>
      <c r="K259" s="178"/>
      <c r="L259" s="179">
        <v>2</v>
      </c>
      <c r="M259" s="311">
        <v>1531.31</v>
      </c>
      <c r="N259" s="311">
        <v>765.65499999999997</v>
      </c>
      <c r="O259" s="214"/>
      <c r="P259" s="311"/>
      <c r="Q259" s="311"/>
      <c r="R259" s="179">
        <v>6</v>
      </c>
      <c r="S259" s="311">
        <v>3492.79</v>
      </c>
      <c r="T259" s="311">
        <v>582.131666666667</v>
      </c>
      <c r="V259" s="10"/>
      <c r="W259" s="10"/>
      <c r="X259" s="10"/>
      <c r="Y259" s="10"/>
      <c r="Z259" s="10"/>
      <c r="AA259" s="10"/>
      <c r="AB259" s="10"/>
      <c r="AC259" s="10"/>
      <c r="AD259" s="10"/>
    </row>
    <row r="260" spans="1:30" x14ac:dyDescent="0.25">
      <c r="A260" s="55"/>
      <c r="B260" s="10"/>
      <c r="C260" s="10" t="s">
        <v>513</v>
      </c>
      <c r="D260" s="10"/>
      <c r="E260" s="10" t="s">
        <v>369</v>
      </c>
      <c r="F260" s="179">
        <v>122</v>
      </c>
      <c r="G260" s="311">
        <v>670.83745901639304</v>
      </c>
      <c r="H260" s="311">
        <v>81842.17</v>
      </c>
      <c r="I260" s="311">
        <v>670.83745901639304</v>
      </c>
      <c r="J260" s="430">
        <v>10.5573770491803</v>
      </c>
      <c r="K260" s="178"/>
      <c r="L260" s="179">
        <v>61</v>
      </c>
      <c r="M260" s="311">
        <v>46250.23</v>
      </c>
      <c r="N260" s="311">
        <v>758.20049180327896</v>
      </c>
      <c r="O260" s="214">
        <v>1</v>
      </c>
      <c r="P260" s="311">
        <v>321.02999999999997</v>
      </c>
      <c r="Q260" s="311">
        <v>321.02999999999997</v>
      </c>
      <c r="R260" s="179">
        <v>121</v>
      </c>
      <c r="S260" s="311">
        <v>81521.14</v>
      </c>
      <c r="T260" s="311">
        <v>673.72842975206595</v>
      </c>
      <c r="V260" s="10"/>
      <c r="W260" s="10"/>
      <c r="X260" s="10"/>
      <c r="Y260" s="10"/>
      <c r="Z260" s="10"/>
      <c r="AA260" s="10"/>
      <c r="AB260" s="10"/>
      <c r="AC260" s="10"/>
      <c r="AD260" s="10"/>
    </row>
    <row r="261" spans="1:30" x14ac:dyDescent="0.25">
      <c r="A261" s="55"/>
      <c r="B261" s="10"/>
      <c r="C261" s="10" t="s">
        <v>515</v>
      </c>
      <c r="D261" s="10"/>
      <c r="E261" s="10" t="s">
        <v>516</v>
      </c>
      <c r="F261" s="179">
        <v>19</v>
      </c>
      <c r="G261" s="311">
        <v>981.60210526315802</v>
      </c>
      <c r="H261" s="311">
        <v>18650.439999999999</v>
      </c>
      <c r="I261" s="311">
        <v>981.60210526315802</v>
      </c>
      <c r="J261" s="430">
        <v>11.421052631578901</v>
      </c>
      <c r="K261" s="178"/>
      <c r="L261" s="179">
        <v>6</v>
      </c>
      <c r="M261" s="311">
        <v>8485.7199999999993</v>
      </c>
      <c r="N261" s="311">
        <v>1414.28666666667</v>
      </c>
      <c r="O261" s="214"/>
      <c r="P261" s="311"/>
      <c r="Q261" s="311"/>
      <c r="R261" s="179">
        <v>19</v>
      </c>
      <c r="S261" s="311">
        <v>18650.439999999999</v>
      </c>
      <c r="T261" s="311">
        <v>981.60210526315802</v>
      </c>
      <c r="V261" s="10"/>
      <c r="W261" s="10"/>
      <c r="X261" s="10"/>
      <c r="Y261" s="10"/>
      <c r="Z261" s="10"/>
      <c r="AA261" s="10"/>
      <c r="AB261" s="10"/>
      <c r="AC261" s="10"/>
      <c r="AD261" s="10"/>
    </row>
    <row r="262" spans="1:30" x14ac:dyDescent="0.25">
      <c r="A262" s="55"/>
      <c r="B262" s="10"/>
      <c r="C262" s="10" t="s">
        <v>517</v>
      </c>
      <c r="D262" s="10"/>
      <c r="E262" s="10" t="s">
        <v>211</v>
      </c>
      <c r="F262" s="179">
        <v>23</v>
      </c>
      <c r="G262" s="311">
        <v>1551.6095652173899</v>
      </c>
      <c r="H262" s="311">
        <v>35687.019999999997</v>
      </c>
      <c r="I262" s="311">
        <v>1551.6095652173899</v>
      </c>
      <c r="J262" s="430">
        <v>16.695652173913</v>
      </c>
      <c r="K262" s="178"/>
      <c r="L262" s="179">
        <v>10</v>
      </c>
      <c r="M262" s="311">
        <v>13358.1</v>
      </c>
      <c r="N262" s="311">
        <v>1335.81</v>
      </c>
      <c r="O262" s="214"/>
      <c r="P262" s="311"/>
      <c r="Q262" s="311"/>
      <c r="R262" s="179">
        <v>23</v>
      </c>
      <c r="S262" s="311">
        <v>35687.019999999997</v>
      </c>
      <c r="T262" s="311">
        <v>1551.6095652173899</v>
      </c>
      <c r="V262" s="10"/>
      <c r="W262" s="10"/>
      <c r="X262" s="10"/>
      <c r="Y262" s="10"/>
      <c r="Z262" s="10"/>
      <c r="AA262" s="10"/>
      <c r="AB262" s="10"/>
      <c r="AC262" s="10"/>
      <c r="AD262" s="10"/>
    </row>
    <row r="263" spans="1:30" x14ac:dyDescent="0.25">
      <c r="A263" s="55"/>
      <c r="B263" s="10"/>
      <c r="C263" s="10" t="s">
        <v>520</v>
      </c>
      <c r="D263" s="10"/>
      <c r="E263" s="10" t="s">
        <v>225</v>
      </c>
      <c r="F263" s="179">
        <v>9</v>
      </c>
      <c r="G263" s="311">
        <v>930.63</v>
      </c>
      <c r="H263" s="311">
        <v>8375.67</v>
      </c>
      <c r="I263" s="311">
        <v>930.63</v>
      </c>
      <c r="J263" s="430">
        <v>10.8888888888889</v>
      </c>
      <c r="K263" s="178"/>
      <c r="L263" s="179">
        <v>3</v>
      </c>
      <c r="M263" s="311">
        <v>3184.12</v>
      </c>
      <c r="N263" s="311">
        <v>1061.37333333333</v>
      </c>
      <c r="O263" s="214"/>
      <c r="P263" s="311"/>
      <c r="Q263" s="311"/>
      <c r="R263" s="179">
        <v>9</v>
      </c>
      <c r="S263" s="311">
        <v>8375.67</v>
      </c>
      <c r="T263" s="311">
        <v>930.63</v>
      </c>
      <c r="V263" s="10"/>
      <c r="W263" s="10"/>
      <c r="X263" s="10"/>
      <c r="Y263" s="10"/>
      <c r="Z263" s="10"/>
      <c r="AA263" s="10"/>
      <c r="AB263" s="10"/>
      <c r="AC263" s="10"/>
      <c r="AD263" s="10"/>
    </row>
    <row r="264" spans="1:30" x14ac:dyDescent="0.25">
      <c r="A264" s="55"/>
      <c r="B264" s="10"/>
      <c r="C264" s="10" t="s">
        <v>688</v>
      </c>
      <c r="D264" s="10"/>
      <c r="E264" s="10" t="s">
        <v>88</v>
      </c>
      <c r="F264" s="179">
        <v>5</v>
      </c>
      <c r="G264" s="311">
        <v>956.69799999999998</v>
      </c>
      <c r="H264" s="311">
        <v>4783.49</v>
      </c>
      <c r="I264" s="311">
        <v>956.69799999999998</v>
      </c>
      <c r="J264" s="430">
        <v>10</v>
      </c>
      <c r="K264" s="178"/>
      <c r="L264" s="179">
        <v>2</v>
      </c>
      <c r="M264" s="311">
        <v>1871.84</v>
      </c>
      <c r="N264" s="311">
        <v>935.92</v>
      </c>
      <c r="O264" s="214"/>
      <c r="P264" s="311"/>
      <c r="Q264" s="311"/>
      <c r="R264" s="179">
        <v>5</v>
      </c>
      <c r="S264" s="311">
        <v>4783.49</v>
      </c>
      <c r="T264" s="311">
        <v>956.69799999999998</v>
      </c>
      <c r="V264" s="10"/>
      <c r="W264" s="10"/>
      <c r="X264" s="10"/>
      <c r="Y264" s="10"/>
      <c r="Z264" s="10"/>
      <c r="AA264" s="10"/>
      <c r="AB264" s="10"/>
      <c r="AC264" s="10"/>
      <c r="AD264" s="10"/>
    </row>
    <row r="265" spans="1:30" x14ac:dyDescent="0.25">
      <c r="A265" s="55"/>
      <c r="B265" s="10"/>
      <c r="C265" s="10" t="s">
        <v>524</v>
      </c>
      <c r="D265" s="10"/>
      <c r="E265" s="10" t="s">
        <v>127</v>
      </c>
      <c r="F265" s="179">
        <v>3</v>
      </c>
      <c r="G265" s="311">
        <v>996.16</v>
      </c>
      <c r="H265" s="311">
        <v>2988.48</v>
      </c>
      <c r="I265" s="311">
        <v>996.16</v>
      </c>
      <c r="J265" s="430">
        <v>18.6666666666667</v>
      </c>
      <c r="K265" s="178"/>
      <c r="L265" s="179"/>
      <c r="M265" s="311"/>
      <c r="N265" s="311"/>
      <c r="O265" s="214"/>
      <c r="P265" s="311"/>
      <c r="Q265" s="311"/>
      <c r="R265" s="179">
        <v>3</v>
      </c>
      <c r="S265" s="311">
        <v>2988.48</v>
      </c>
      <c r="T265" s="311">
        <v>996.16</v>
      </c>
      <c r="V265" s="10"/>
      <c r="W265" s="10"/>
      <c r="X265" s="10"/>
      <c r="Y265" s="10"/>
      <c r="Z265" s="10"/>
      <c r="AA265" s="10"/>
      <c r="AB265" s="10"/>
      <c r="AC265" s="10"/>
      <c r="AD265" s="10"/>
    </row>
    <row r="266" spans="1:30" x14ac:dyDescent="0.25">
      <c r="A266" s="55"/>
      <c r="B266" s="10"/>
      <c r="C266" s="10" t="s">
        <v>525</v>
      </c>
      <c r="D266" s="10"/>
      <c r="E266" s="10" t="s">
        <v>77</v>
      </c>
      <c r="F266" s="179">
        <v>18</v>
      </c>
      <c r="G266" s="311">
        <v>670.71722222222195</v>
      </c>
      <c r="H266" s="311">
        <v>12072.91</v>
      </c>
      <c r="I266" s="311">
        <v>670.71722222222195</v>
      </c>
      <c r="J266" s="430">
        <v>11.0555555555556</v>
      </c>
      <c r="K266" s="178"/>
      <c r="L266" s="179">
        <v>7</v>
      </c>
      <c r="M266" s="311">
        <v>7260.7</v>
      </c>
      <c r="N266" s="311">
        <v>1037.24285714286</v>
      </c>
      <c r="O266" s="214"/>
      <c r="P266" s="311"/>
      <c r="Q266" s="311"/>
      <c r="R266" s="179">
        <v>18</v>
      </c>
      <c r="S266" s="311">
        <v>12072.91</v>
      </c>
      <c r="T266" s="311">
        <v>670.71722222222195</v>
      </c>
      <c r="V266" s="10"/>
      <c r="W266" s="10"/>
      <c r="X266" s="10"/>
      <c r="Y266" s="10"/>
      <c r="Z266" s="10"/>
      <c r="AA266" s="10"/>
      <c r="AB266" s="10"/>
      <c r="AC266" s="10"/>
      <c r="AD266" s="10"/>
    </row>
    <row r="267" spans="1:30" x14ac:dyDescent="0.25">
      <c r="A267" s="55"/>
      <c r="B267" s="10"/>
      <c r="C267" s="10" t="s">
        <v>526</v>
      </c>
      <c r="D267" s="10"/>
      <c r="E267" s="10" t="s">
        <v>527</v>
      </c>
      <c r="F267" s="179">
        <v>3</v>
      </c>
      <c r="G267" s="311">
        <v>777.86</v>
      </c>
      <c r="H267" s="311">
        <v>2333.58</v>
      </c>
      <c r="I267" s="311">
        <v>777.86</v>
      </c>
      <c r="J267" s="430">
        <v>10.6666666666667</v>
      </c>
      <c r="K267" s="178"/>
      <c r="L267" s="179">
        <v>3</v>
      </c>
      <c r="M267" s="311">
        <v>2333.58</v>
      </c>
      <c r="N267" s="311">
        <v>777.86</v>
      </c>
      <c r="O267" s="214"/>
      <c r="P267" s="311"/>
      <c r="Q267" s="311"/>
      <c r="R267" s="179">
        <v>3</v>
      </c>
      <c r="S267" s="311">
        <v>2333.58</v>
      </c>
      <c r="T267" s="311">
        <v>777.86</v>
      </c>
      <c r="V267" s="10"/>
      <c r="W267" s="10"/>
      <c r="X267" s="10"/>
      <c r="Y267" s="10"/>
      <c r="Z267" s="10"/>
      <c r="AA267" s="10"/>
      <c r="AB267" s="10"/>
      <c r="AC267" s="10"/>
      <c r="AD267" s="10"/>
    </row>
    <row r="268" spans="1:30" x14ac:dyDescent="0.25">
      <c r="A268" s="55"/>
      <c r="B268" s="10"/>
      <c r="C268" s="10" t="s">
        <v>689</v>
      </c>
      <c r="D268" s="10"/>
      <c r="E268" s="10" t="s">
        <v>145</v>
      </c>
      <c r="F268" s="179">
        <v>5</v>
      </c>
      <c r="G268" s="311">
        <v>364.79</v>
      </c>
      <c r="H268" s="311">
        <v>1823.95</v>
      </c>
      <c r="I268" s="311">
        <v>364.79</v>
      </c>
      <c r="J268" s="430">
        <v>9.8000000000000007</v>
      </c>
      <c r="K268" s="178"/>
      <c r="L268" s="179">
        <v>2</v>
      </c>
      <c r="M268" s="311">
        <v>1029.19</v>
      </c>
      <c r="N268" s="311">
        <v>514.59500000000003</v>
      </c>
      <c r="O268" s="214"/>
      <c r="P268" s="311"/>
      <c r="Q268" s="311"/>
      <c r="R268" s="179">
        <v>5</v>
      </c>
      <c r="S268" s="311">
        <v>1823.95</v>
      </c>
      <c r="T268" s="311">
        <v>364.79</v>
      </c>
      <c r="V268" s="10"/>
      <c r="W268" s="10"/>
      <c r="X268" s="10"/>
      <c r="Y268" s="10"/>
      <c r="Z268" s="10"/>
      <c r="AA268" s="10"/>
      <c r="AB268" s="10"/>
      <c r="AC268" s="10"/>
      <c r="AD268" s="10"/>
    </row>
    <row r="269" spans="1:30" x14ac:dyDescent="0.25">
      <c r="A269" s="55"/>
      <c r="B269" s="10"/>
      <c r="C269" s="10" t="s">
        <v>529</v>
      </c>
      <c r="D269" s="10"/>
      <c r="E269" s="10" t="s">
        <v>501</v>
      </c>
      <c r="F269" s="179">
        <v>123</v>
      </c>
      <c r="G269" s="311">
        <v>791.18300813008102</v>
      </c>
      <c r="H269" s="311">
        <v>97315.51</v>
      </c>
      <c r="I269" s="311">
        <v>791.18300813008102</v>
      </c>
      <c r="J269" s="430">
        <v>10.829268292682899</v>
      </c>
      <c r="K269" s="178"/>
      <c r="L269" s="179">
        <v>62</v>
      </c>
      <c r="M269" s="311">
        <v>64508</v>
      </c>
      <c r="N269" s="311">
        <v>1040.4516129032299</v>
      </c>
      <c r="O269" s="214">
        <v>1</v>
      </c>
      <c r="P269" s="311">
        <v>651.96</v>
      </c>
      <c r="Q269" s="311">
        <v>651.96</v>
      </c>
      <c r="R269" s="179">
        <v>122</v>
      </c>
      <c r="S269" s="311">
        <v>96663.55</v>
      </c>
      <c r="T269" s="311">
        <v>792.32418032786904</v>
      </c>
      <c r="V269" s="10"/>
      <c r="W269" s="10"/>
      <c r="X269" s="10"/>
      <c r="Y269" s="10"/>
      <c r="Z269" s="10"/>
      <c r="AA269" s="10"/>
      <c r="AB269" s="10"/>
      <c r="AC269" s="10"/>
      <c r="AD269" s="10"/>
    </row>
    <row r="270" spans="1:30" x14ac:dyDescent="0.25">
      <c r="A270" s="55"/>
      <c r="B270" s="10"/>
      <c r="C270" s="10" t="s">
        <v>532</v>
      </c>
      <c r="D270" s="10"/>
      <c r="E270" s="10" t="s">
        <v>104</v>
      </c>
      <c r="F270" s="179">
        <v>7</v>
      </c>
      <c r="G270" s="311">
        <v>546.52714285714296</v>
      </c>
      <c r="H270" s="311">
        <v>3825.69</v>
      </c>
      <c r="I270" s="311">
        <v>546.52714285714296</v>
      </c>
      <c r="J270" s="430">
        <v>10.5714285714286</v>
      </c>
      <c r="K270" s="178"/>
      <c r="L270" s="179">
        <v>3</v>
      </c>
      <c r="M270" s="311">
        <v>2250.1799999999998</v>
      </c>
      <c r="N270" s="311">
        <v>750.06</v>
      </c>
      <c r="O270" s="214"/>
      <c r="P270" s="311"/>
      <c r="Q270" s="311"/>
      <c r="R270" s="179">
        <v>7</v>
      </c>
      <c r="S270" s="311">
        <v>3825.69</v>
      </c>
      <c r="T270" s="311">
        <v>546.52714285714296</v>
      </c>
      <c r="V270" s="10"/>
      <c r="W270" s="10"/>
      <c r="X270" s="10"/>
      <c r="Y270" s="10"/>
      <c r="Z270" s="10"/>
      <c r="AA270" s="10"/>
      <c r="AB270" s="10"/>
      <c r="AC270" s="10"/>
      <c r="AD270" s="10"/>
    </row>
    <row r="271" spans="1:30" x14ac:dyDescent="0.25">
      <c r="A271" s="55"/>
      <c r="B271" s="10"/>
      <c r="C271" s="10" t="s">
        <v>533</v>
      </c>
      <c r="D271" s="10"/>
      <c r="E271" s="10" t="s">
        <v>97</v>
      </c>
      <c r="F271" s="179">
        <v>10</v>
      </c>
      <c r="G271" s="311">
        <v>714.12900000000002</v>
      </c>
      <c r="H271" s="311">
        <v>7141.29</v>
      </c>
      <c r="I271" s="311">
        <v>714.12900000000002</v>
      </c>
      <c r="J271" s="430">
        <v>10.6</v>
      </c>
      <c r="K271" s="178"/>
      <c r="L271" s="179">
        <v>5</v>
      </c>
      <c r="M271" s="311">
        <v>6164.11</v>
      </c>
      <c r="N271" s="311">
        <v>1232.8219999999999</v>
      </c>
      <c r="O271" s="214"/>
      <c r="P271" s="311"/>
      <c r="Q271" s="311"/>
      <c r="R271" s="179">
        <v>10</v>
      </c>
      <c r="S271" s="311">
        <v>7141.29</v>
      </c>
      <c r="T271" s="311">
        <v>714.12900000000002</v>
      </c>
      <c r="V271" s="10"/>
      <c r="W271" s="10"/>
      <c r="X271" s="10"/>
      <c r="Y271" s="10"/>
      <c r="Z271" s="10"/>
      <c r="AA271" s="10"/>
      <c r="AB271" s="10"/>
      <c r="AC271" s="10"/>
      <c r="AD271" s="10"/>
    </row>
    <row r="272" spans="1:30" x14ac:dyDescent="0.25">
      <c r="A272" s="55"/>
      <c r="B272" s="10"/>
      <c r="C272" s="10" t="s">
        <v>534</v>
      </c>
      <c r="D272" s="10"/>
      <c r="E272" s="10" t="s">
        <v>90</v>
      </c>
      <c r="F272" s="179">
        <v>224</v>
      </c>
      <c r="G272" s="311">
        <v>1128.45928571428</v>
      </c>
      <c r="H272" s="311">
        <v>252774.88</v>
      </c>
      <c r="I272" s="311">
        <v>1128.45928571428</v>
      </c>
      <c r="J272" s="430">
        <v>11</v>
      </c>
      <c r="K272" s="178"/>
      <c r="L272" s="179">
        <v>102</v>
      </c>
      <c r="M272" s="311">
        <v>132501.37</v>
      </c>
      <c r="N272" s="311">
        <v>1299.03303921569</v>
      </c>
      <c r="O272" s="214">
        <v>2</v>
      </c>
      <c r="P272" s="311">
        <v>1401.95</v>
      </c>
      <c r="Q272" s="311">
        <v>700.97500000000002</v>
      </c>
      <c r="R272" s="179">
        <v>222</v>
      </c>
      <c r="S272" s="311">
        <v>251372.93</v>
      </c>
      <c r="T272" s="311">
        <v>1132.3104954954899</v>
      </c>
      <c r="V272" s="10"/>
      <c r="W272" s="10"/>
      <c r="X272" s="10"/>
      <c r="Y272" s="10"/>
      <c r="Z272" s="10"/>
      <c r="AA272" s="10"/>
      <c r="AB272" s="10"/>
      <c r="AC272" s="10"/>
      <c r="AD272" s="10"/>
    </row>
    <row r="273" spans="1:30" x14ac:dyDescent="0.25">
      <c r="A273" s="55"/>
      <c r="B273" s="10"/>
      <c r="C273" s="10" t="s">
        <v>535</v>
      </c>
      <c r="D273" s="10"/>
      <c r="E273" s="10" t="s">
        <v>79</v>
      </c>
      <c r="F273" s="179">
        <v>14</v>
      </c>
      <c r="G273" s="311">
        <v>1361.4714285714299</v>
      </c>
      <c r="H273" s="311">
        <v>19060.599999999999</v>
      </c>
      <c r="I273" s="311">
        <v>1361.4714285714299</v>
      </c>
      <c r="J273" s="430">
        <v>11</v>
      </c>
      <c r="K273" s="178"/>
      <c r="L273" s="179">
        <v>5</v>
      </c>
      <c r="M273" s="311">
        <v>13102.73</v>
      </c>
      <c r="N273" s="311">
        <v>2620.5459999999998</v>
      </c>
      <c r="O273" s="214"/>
      <c r="P273" s="311"/>
      <c r="Q273" s="311"/>
      <c r="R273" s="179">
        <v>14</v>
      </c>
      <c r="S273" s="311">
        <v>19060.599999999999</v>
      </c>
      <c r="T273" s="311">
        <v>1361.4714285714299</v>
      </c>
      <c r="V273" s="10"/>
      <c r="W273" s="10"/>
      <c r="X273" s="10"/>
      <c r="Y273" s="10"/>
      <c r="Z273" s="10"/>
      <c r="AA273" s="10"/>
      <c r="AB273" s="10"/>
      <c r="AC273" s="10"/>
      <c r="AD273" s="10"/>
    </row>
    <row r="274" spans="1:30" x14ac:dyDescent="0.25">
      <c r="A274" s="55"/>
      <c r="B274" s="10"/>
      <c r="C274" s="10" t="s">
        <v>536</v>
      </c>
      <c r="D274" s="10"/>
      <c r="E274" s="10" t="s">
        <v>88</v>
      </c>
      <c r="F274" s="179">
        <v>76</v>
      </c>
      <c r="G274" s="311">
        <v>910.05802631579002</v>
      </c>
      <c r="H274" s="311">
        <v>69164.41</v>
      </c>
      <c r="I274" s="311">
        <v>910.05802631579002</v>
      </c>
      <c r="J274" s="430">
        <v>10.973684210526301</v>
      </c>
      <c r="K274" s="178"/>
      <c r="L274" s="179">
        <v>25</v>
      </c>
      <c r="M274" s="311">
        <v>28507.34</v>
      </c>
      <c r="N274" s="311">
        <v>1140.2936</v>
      </c>
      <c r="O274" s="214"/>
      <c r="P274" s="311"/>
      <c r="Q274" s="311"/>
      <c r="R274" s="179">
        <v>76</v>
      </c>
      <c r="S274" s="311">
        <v>69164.41</v>
      </c>
      <c r="T274" s="311">
        <v>910.05802631579002</v>
      </c>
      <c r="V274" s="10"/>
      <c r="W274" s="10"/>
      <c r="X274" s="10"/>
      <c r="Y274" s="10"/>
      <c r="Z274" s="10"/>
      <c r="AA274" s="10"/>
      <c r="AB274" s="10"/>
      <c r="AC274" s="10"/>
      <c r="AD274" s="10"/>
    </row>
    <row r="275" spans="1:30" x14ac:dyDescent="0.25">
      <c r="A275" s="55"/>
      <c r="B275" s="10"/>
      <c r="C275" s="10" t="s">
        <v>537</v>
      </c>
      <c r="D275" s="10"/>
      <c r="E275" s="10" t="s">
        <v>68</v>
      </c>
      <c r="F275" s="179">
        <v>35</v>
      </c>
      <c r="G275" s="311">
        <v>1300.5971428571399</v>
      </c>
      <c r="H275" s="311">
        <v>45520.9</v>
      </c>
      <c r="I275" s="311">
        <v>1300.5971428571399</v>
      </c>
      <c r="J275" s="430">
        <v>10.8888888888889</v>
      </c>
      <c r="K275" s="178"/>
      <c r="L275" s="179">
        <v>19</v>
      </c>
      <c r="M275" s="311">
        <v>33224.36</v>
      </c>
      <c r="N275" s="311">
        <v>1748.6505263157901</v>
      </c>
      <c r="O275" s="214">
        <v>1</v>
      </c>
      <c r="P275" s="311">
        <v>460.49</v>
      </c>
      <c r="Q275" s="311">
        <v>460.49</v>
      </c>
      <c r="R275" s="179">
        <v>35</v>
      </c>
      <c r="S275" s="311">
        <v>45060.41</v>
      </c>
      <c r="T275" s="311">
        <v>1287.44028571429</v>
      </c>
      <c r="V275" s="10"/>
      <c r="W275" s="10"/>
      <c r="X275" s="10"/>
      <c r="Y275" s="10"/>
      <c r="Z275" s="10"/>
      <c r="AA275" s="10"/>
      <c r="AB275" s="10"/>
      <c r="AC275" s="10"/>
      <c r="AD275" s="10"/>
    </row>
    <row r="276" spans="1:30" x14ac:dyDescent="0.25">
      <c r="A276" s="55"/>
      <c r="B276" s="10"/>
      <c r="C276" s="10" t="s">
        <v>538</v>
      </c>
      <c r="D276" s="10"/>
      <c r="E276" s="10" t="s">
        <v>187</v>
      </c>
      <c r="F276" s="179">
        <v>2</v>
      </c>
      <c r="G276" s="311">
        <v>1152.69</v>
      </c>
      <c r="H276" s="311">
        <v>2305.38</v>
      </c>
      <c r="I276" s="311">
        <v>1152.69</v>
      </c>
      <c r="J276" s="430">
        <v>8.5</v>
      </c>
      <c r="K276" s="178"/>
      <c r="L276" s="179"/>
      <c r="M276" s="311"/>
      <c r="N276" s="311"/>
      <c r="O276" s="214"/>
      <c r="P276" s="311"/>
      <c r="Q276" s="311"/>
      <c r="R276" s="179">
        <v>2</v>
      </c>
      <c r="S276" s="311">
        <v>2305.38</v>
      </c>
      <c r="T276" s="311">
        <v>1152.69</v>
      </c>
      <c r="V276" s="10"/>
      <c r="W276" s="10"/>
      <c r="X276" s="10"/>
      <c r="Y276" s="10"/>
      <c r="Z276" s="10"/>
      <c r="AA276" s="10"/>
      <c r="AB276" s="10"/>
      <c r="AC276" s="10"/>
      <c r="AD276" s="10"/>
    </row>
    <row r="277" spans="1:30" x14ac:dyDescent="0.25">
      <c r="A277" s="55"/>
      <c r="B277" s="10"/>
      <c r="C277" s="10" t="s">
        <v>539</v>
      </c>
      <c r="D277" s="10"/>
      <c r="E277" s="10" t="s">
        <v>64</v>
      </c>
      <c r="F277" s="179">
        <v>3</v>
      </c>
      <c r="G277" s="311">
        <v>1367.75</v>
      </c>
      <c r="H277" s="311">
        <v>4103.25</v>
      </c>
      <c r="I277" s="311">
        <v>1367.75</v>
      </c>
      <c r="J277" s="430">
        <v>8.6666666666666696</v>
      </c>
      <c r="K277" s="178"/>
      <c r="L277" s="179">
        <v>1</v>
      </c>
      <c r="M277" s="311">
        <v>3061.04</v>
      </c>
      <c r="N277" s="311">
        <v>3061.04</v>
      </c>
      <c r="O277" s="214"/>
      <c r="P277" s="311"/>
      <c r="Q277" s="311"/>
      <c r="R277" s="179">
        <v>3</v>
      </c>
      <c r="S277" s="311">
        <v>4103.25</v>
      </c>
      <c r="T277" s="311">
        <v>1367.75</v>
      </c>
      <c r="V277" s="10"/>
      <c r="W277" s="10"/>
      <c r="X277" s="10"/>
      <c r="Y277" s="10"/>
      <c r="Z277" s="10"/>
      <c r="AA277" s="10"/>
      <c r="AB277" s="10"/>
      <c r="AC277" s="10"/>
      <c r="AD277" s="10"/>
    </row>
    <row r="278" spans="1:30" x14ac:dyDescent="0.25">
      <c r="A278" s="55"/>
      <c r="B278" s="10"/>
      <c r="C278" s="10" t="s">
        <v>541</v>
      </c>
      <c r="D278" s="10"/>
      <c r="E278" s="10" t="s">
        <v>542</v>
      </c>
      <c r="F278" s="179">
        <v>8</v>
      </c>
      <c r="G278" s="311">
        <v>955.09875</v>
      </c>
      <c r="H278" s="311">
        <v>7640.79</v>
      </c>
      <c r="I278" s="311">
        <v>955.09875</v>
      </c>
      <c r="J278" s="430">
        <v>10.375</v>
      </c>
      <c r="K278" s="178"/>
      <c r="L278" s="179">
        <v>3</v>
      </c>
      <c r="M278" s="311">
        <v>5689.91</v>
      </c>
      <c r="N278" s="311">
        <v>1896.63666666667</v>
      </c>
      <c r="O278" s="214"/>
      <c r="P278" s="311"/>
      <c r="Q278" s="311"/>
      <c r="R278" s="179">
        <v>8</v>
      </c>
      <c r="S278" s="311">
        <v>7640.79</v>
      </c>
      <c r="T278" s="311">
        <v>955.09875</v>
      </c>
      <c r="V278" s="10"/>
      <c r="W278" s="10"/>
      <c r="X278" s="10"/>
      <c r="Y278" s="10"/>
      <c r="Z278" s="10"/>
      <c r="AA278" s="10"/>
      <c r="AB278" s="10"/>
      <c r="AC278" s="10"/>
      <c r="AD278" s="10"/>
    </row>
    <row r="279" spans="1:30" x14ac:dyDescent="0.25">
      <c r="A279" s="55"/>
      <c r="B279" s="10"/>
      <c r="C279" s="10" t="s">
        <v>543</v>
      </c>
      <c r="D279" s="10"/>
      <c r="E279" s="10" t="s">
        <v>109</v>
      </c>
      <c r="F279" s="179">
        <v>94</v>
      </c>
      <c r="G279" s="311">
        <v>882.69255319148999</v>
      </c>
      <c r="H279" s="311">
        <v>82973.100000000006</v>
      </c>
      <c r="I279" s="311">
        <v>882.69255319148999</v>
      </c>
      <c r="J279" s="430">
        <v>10.563829787234001</v>
      </c>
      <c r="K279" s="178"/>
      <c r="L279" s="179">
        <v>44</v>
      </c>
      <c r="M279" s="311">
        <v>56186.080000000002</v>
      </c>
      <c r="N279" s="311">
        <v>1276.95636363636</v>
      </c>
      <c r="O279" s="214">
        <v>2</v>
      </c>
      <c r="P279" s="311">
        <v>2491.23</v>
      </c>
      <c r="Q279" s="311">
        <v>1245.615</v>
      </c>
      <c r="R279" s="179">
        <v>92</v>
      </c>
      <c r="S279" s="311">
        <v>80481.87</v>
      </c>
      <c r="T279" s="311">
        <v>874.80293478260899</v>
      </c>
      <c r="V279" s="10"/>
      <c r="W279" s="10"/>
      <c r="X279" s="10"/>
      <c r="Y279" s="10"/>
      <c r="Z279" s="10"/>
      <c r="AA279" s="10"/>
      <c r="AB279" s="10"/>
      <c r="AC279" s="10"/>
      <c r="AD279" s="10"/>
    </row>
    <row r="280" spans="1:30" x14ac:dyDescent="0.25">
      <c r="A280" s="55"/>
      <c r="B280" s="10"/>
      <c r="C280" s="10" t="s">
        <v>544</v>
      </c>
      <c r="D280" s="10"/>
      <c r="E280" s="10" t="s">
        <v>131</v>
      </c>
      <c r="F280" s="179">
        <v>262</v>
      </c>
      <c r="G280" s="311">
        <v>910.45553435114505</v>
      </c>
      <c r="H280" s="311">
        <v>238539.35</v>
      </c>
      <c r="I280" s="311">
        <v>910.45553435114505</v>
      </c>
      <c r="J280" s="430">
        <v>11.0494296577947</v>
      </c>
      <c r="K280" s="178"/>
      <c r="L280" s="179">
        <v>140</v>
      </c>
      <c r="M280" s="311">
        <v>138218.54999999999</v>
      </c>
      <c r="N280" s="311">
        <v>987.27535714285796</v>
      </c>
      <c r="O280" s="214">
        <v>1</v>
      </c>
      <c r="P280" s="311">
        <v>1254.71</v>
      </c>
      <c r="Q280" s="311">
        <v>1254.71</v>
      </c>
      <c r="R280" s="179">
        <v>261</v>
      </c>
      <c r="S280" s="311">
        <v>237284.64</v>
      </c>
      <c r="T280" s="311">
        <v>909.13655172413803</v>
      </c>
      <c r="V280" s="10"/>
      <c r="W280" s="10"/>
      <c r="X280" s="10"/>
      <c r="Y280" s="10"/>
      <c r="Z280" s="10"/>
      <c r="AA280" s="10"/>
      <c r="AB280" s="10"/>
      <c r="AC280" s="10"/>
      <c r="AD280" s="10"/>
    </row>
    <row r="281" spans="1:30" x14ac:dyDescent="0.25">
      <c r="A281" s="55"/>
      <c r="B281" s="10"/>
      <c r="C281" s="10" t="s">
        <v>690</v>
      </c>
      <c r="D281" s="10"/>
      <c r="E281" s="10" t="s">
        <v>145</v>
      </c>
      <c r="F281" s="179">
        <v>4</v>
      </c>
      <c r="G281" s="311">
        <v>409.95749999999998</v>
      </c>
      <c r="H281" s="311">
        <v>1639.83</v>
      </c>
      <c r="I281" s="311">
        <v>409.95749999999998</v>
      </c>
      <c r="J281" s="430">
        <v>10</v>
      </c>
      <c r="K281" s="178"/>
      <c r="L281" s="179">
        <v>1</v>
      </c>
      <c r="M281" s="311">
        <v>703.06</v>
      </c>
      <c r="N281" s="311">
        <v>703.06</v>
      </c>
      <c r="O281" s="214"/>
      <c r="P281" s="311"/>
      <c r="Q281" s="311"/>
      <c r="R281" s="179">
        <v>4</v>
      </c>
      <c r="S281" s="311">
        <v>1639.83</v>
      </c>
      <c r="T281" s="311">
        <v>409.95749999999998</v>
      </c>
      <c r="V281" s="10"/>
      <c r="W281" s="10"/>
      <c r="X281" s="10"/>
      <c r="Y281" s="10"/>
      <c r="Z281" s="10"/>
      <c r="AA281" s="10"/>
      <c r="AB281" s="10"/>
      <c r="AC281" s="10"/>
      <c r="AD281" s="10"/>
    </row>
    <row r="282" spans="1:30" x14ac:dyDescent="0.25">
      <c r="A282" s="55"/>
      <c r="B282" s="10"/>
      <c r="C282" s="10" t="s">
        <v>691</v>
      </c>
      <c r="D282" s="10"/>
      <c r="E282" s="10" t="s">
        <v>145</v>
      </c>
      <c r="F282" s="179">
        <v>26</v>
      </c>
      <c r="G282" s="311">
        <v>611.75038461538497</v>
      </c>
      <c r="H282" s="311">
        <v>15905.51</v>
      </c>
      <c r="I282" s="311">
        <v>611.75038461538497</v>
      </c>
      <c r="J282" s="430">
        <v>11.7307692307692</v>
      </c>
      <c r="K282" s="178"/>
      <c r="L282" s="179">
        <v>8</v>
      </c>
      <c r="M282" s="311">
        <v>7127.68</v>
      </c>
      <c r="N282" s="311">
        <v>890.96</v>
      </c>
      <c r="O282" s="214"/>
      <c r="P282" s="311"/>
      <c r="Q282" s="311"/>
      <c r="R282" s="179">
        <v>26</v>
      </c>
      <c r="S282" s="311">
        <v>15905.51</v>
      </c>
      <c r="T282" s="311">
        <v>611.75038461538497</v>
      </c>
      <c r="V282" s="10"/>
      <c r="W282" s="10"/>
      <c r="X282" s="10"/>
      <c r="Y282" s="10"/>
      <c r="Z282" s="10"/>
      <c r="AA282" s="10"/>
      <c r="AB282" s="10"/>
      <c r="AC282" s="10"/>
      <c r="AD282" s="10"/>
    </row>
    <row r="283" spans="1:30" x14ac:dyDescent="0.25">
      <c r="A283" s="55"/>
      <c r="B283" s="10"/>
      <c r="C283" s="10" t="s">
        <v>548</v>
      </c>
      <c r="D283" s="10"/>
      <c r="E283" s="10" t="s">
        <v>385</v>
      </c>
      <c r="F283" s="179">
        <v>97</v>
      </c>
      <c r="G283" s="311">
        <v>736.21505154639203</v>
      </c>
      <c r="H283" s="311">
        <v>71412.86</v>
      </c>
      <c r="I283" s="311">
        <v>736.21505154639203</v>
      </c>
      <c r="J283" s="430">
        <v>10.0309278350515</v>
      </c>
      <c r="K283" s="178"/>
      <c r="L283" s="179">
        <v>42</v>
      </c>
      <c r="M283" s="311">
        <v>45112.1</v>
      </c>
      <c r="N283" s="311">
        <v>1074.0976190476199</v>
      </c>
      <c r="O283" s="214">
        <v>3</v>
      </c>
      <c r="P283" s="311">
        <v>1868.07</v>
      </c>
      <c r="Q283" s="311">
        <v>622.69000000000005</v>
      </c>
      <c r="R283" s="179">
        <v>94</v>
      </c>
      <c r="S283" s="311">
        <v>69544.789999999994</v>
      </c>
      <c r="T283" s="311">
        <v>739.83819148936198</v>
      </c>
      <c r="V283" s="10"/>
      <c r="W283" s="10"/>
      <c r="X283" s="10"/>
      <c r="Y283" s="10"/>
      <c r="Z283" s="10"/>
      <c r="AA283" s="10"/>
      <c r="AB283" s="10"/>
      <c r="AC283" s="10"/>
      <c r="AD283" s="10"/>
    </row>
    <row r="284" spans="1:30" x14ac:dyDescent="0.25">
      <c r="A284" s="55"/>
      <c r="B284" s="10"/>
      <c r="C284" s="10" t="s">
        <v>549</v>
      </c>
      <c r="D284" s="10"/>
      <c r="E284" s="10" t="s">
        <v>170</v>
      </c>
      <c r="F284" s="179">
        <v>123</v>
      </c>
      <c r="G284" s="311">
        <v>758.06203252032503</v>
      </c>
      <c r="H284" s="311">
        <v>93241.63</v>
      </c>
      <c r="I284" s="311">
        <v>758.06203252032503</v>
      </c>
      <c r="J284" s="430">
        <v>10.951219512195101</v>
      </c>
      <c r="K284" s="178"/>
      <c r="L284" s="179">
        <v>40</v>
      </c>
      <c r="M284" s="311">
        <v>43710.35</v>
      </c>
      <c r="N284" s="311">
        <v>1092.75875</v>
      </c>
      <c r="O284" s="214"/>
      <c r="P284" s="311"/>
      <c r="Q284" s="311"/>
      <c r="R284" s="179">
        <v>123</v>
      </c>
      <c r="S284" s="311">
        <v>93241.63</v>
      </c>
      <c r="T284" s="311">
        <v>758.06203252032503</v>
      </c>
      <c r="V284" s="10"/>
      <c r="W284" s="10"/>
      <c r="X284" s="10"/>
      <c r="Y284" s="10"/>
      <c r="Z284" s="10"/>
      <c r="AA284" s="10"/>
      <c r="AB284" s="10"/>
      <c r="AC284" s="10"/>
      <c r="AD284" s="10"/>
    </row>
    <row r="285" spans="1:30" x14ac:dyDescent="0.25">
      <c r="A285" s="55"/>
      <c r="B285" s="10"/>
      <c r="C285" s="10" t="s">
        <v>550</v>
      </c>
      <c r="D285" s="10"/>
      <c r="E285" s="10" t="s">
        <v>88</v>
      </c>
      <c r="F285" s="179">
        <v>2</v>
      </c>
      <c r="G285" s="311">
        <v>322.14</v>
      </c>
      <c r="H285" s="311">
        <v>644.28</v>
      </c>
      <c r="I285" s="311">
        <v>322.14</v>
      </c>
      <c r="J285" s="430">
        <v>7.5</v>
      </c>
      <c r="K285" s="178"/>
      <c r="L285" s="179">
        <v>1</v>
      </c>
      <c r="M285" s="311">
        <v>626.82000000000005</v>
      </c>
      <c r="N285" s="311">
        <v>626.82000000000005</v>
      </c>
      <c r="O285" s="214"/>
      <c r="P285" s="311"/>
      <c r="Q285" s="311"/>
      <c r="R285" s="179">
        <v>2</v>
      </c>
      <c r="S285" s="311">
        <v>644.28</v>
      </c>
      <c r="T285" s="311">
        <v>322.14</v>
      </c>
      <c r="V285" s="10"/>
      <c r="W285" s="10"/>
      <c r="X285" s="10"/>
      <c r="Y285" s="10"/>
      <c r="Z285" s="10"/>
      <c r="AA285" s="10"/>
      <c r="AB285" s="10"/>
      <c r="AC285" s="10"/>
      <c r="AD285" s="10"/>
    </row>
    <row r="286" spans="1:30" x14ac:dyDescent="0.25">
      <c r="A286" s="55"/>
      <c r="B286" s="10"/>
      <c r="C286" s="10" t="s">
        <v>551</v>
      </c>
      <c r="D286" s="10"/>
      <c r="E286" s="10" t="s">
        <v>157</v>
      </c>
      <c r="F286" s="179">
        <v>24</v>
      </c>
      <c r="G286" s="311">
        <v>1065.73291666667</v>
      </c>
      <c r="H286" s="311">
        <v>25577.59</v>
      </c>
      <c r="I286" s="311">
        <v>1065.73291666667</v>
      </c>
      <c r="J286" s="430">
        <v>11.4166666666667</v>
      </c>
      <c r="K286" s="178"/>
      <c r="L286" s="179">
        <v>11</v>
      </c>
      <c r="M286" s="311">
        <v>5781.71</v>
      </c>
      <c r="N286" s="311">
        <v>525.61</v>
      </c>
      <c r="O286" s="214"/>
      <c r="P286" s="311"/>
      <c r="Q286" s="311"/>
      <c r="R286" s="179">
        <v>24</v>
      </c>
      <c r="S286" s="311">
        <v>25577.59</v>
      </c>
      <c r="T286" s="311">
        <v>1065.73291666667</v>
      </c>
      <c r="V286" s="10"/>
      <c r="W286" s="10"/>
      <c r="X286" s="10"/>
      <c r="Y286" s="10"/>
      <c r="Z286" s="10"/>
      <c r="AA286" s="10"/>
      <c r="AB286" s="10"/>
      <c r="AC286" s="10"/>
      <c r="AD286" s="10"/>
    </row>
    <row r="287" spans="1:30" x14ac:dyDescent="0.25">
      <c r="A287" s="55"/>
      <c r="B287" s="10"/>
      <c r="C287" s="10" t="s">
        <v>693</v>
      </c>
      <c r="D287" s="10"/>
      <c r="E287" s="10" t="s">
        <v>349</v>
      </c>
      <c r="F287" s="179">
        <v>25</v>
      </c>
      <c r="G287" s="311">
        <v>1495.9123999999999</v>
      </c>
      <c r="H287" s="311">
        <v>37397.81</v>
      </c>
      <c r="I287" s="311">
        <v>1495.9123999999999</v>
      </c>
      <c r="J287" s="430">
        <v>13.12</v>
      </c>
      <c r="K287" s="178"/>
      <c r="L287" s="179">
        <v>13</v>
      </c>
      <c r="M287" s="311">
        <v>10685.91</v>
      </c>
      <c r="N287" s="311">
        <v>821.99307692307696</v>
      </c>
      <c r="O287" s="214"/>
      <c r="P287" s="311"/>
      <c r="Q287" s="311"/>
      <c r="R287" s="179">
        <v>25</v>
      </c>
      <c r="S287" s="311">
        <v>37397.81</v>
      </c>
      <c r="T287" s="311">
        <v>1495.9123999999999</v>
      </c>
      <c r="V287" s="10"/>
      <c r="W287" s="10"/>
      <c r="X287" s="10"/>
      <c r="Y287" s="10"/>
      <c r="Z287" s="10"/>
      <c r="AA287" s="10"/>
      <c r="AB287" s="10"/>
      <c r="AC287" s="10"/>
      <c r="AD287" s="10"/>
    </row>
    <row r="288" spans="1:30" x14ac:dyDescent="0.25">
      <c r="A288" s="55"/>
      <c r="B288" s="10"/>
      <c r="C288" s="10" t="s">
        <v>555</v>
      </c>
      <c r="D288" s="10"/>
      <c r="E288" s="10" t="s">
        <v>211</v>
      </c>
      <c r="F288" s="179">
        <v>1</v>
      </c>
      <c r="G288" s="311">
        <v>1073.6400000000001</v>
      </c>
      <c r="H288" s="311">
        <v>1073.6400000000001</v>
      </c>
      <c r="I288" s="311">
        <v>1073.6400000000001</v>
      </c>
      <c r="J288" s="430">
        <v>12</v>
      </c>
      <c r="K288" s="178"/>
      <c r="L288" s="179"/>
      <c r="M288" s="311"/>
      <c r="N288" s="311"/>
      <c r="O288" s="214"/>
      <c r="P288" s="311"/>
      <c r="Q288" s="311"/>
      <c r="R288" s="179">
        <v>1</v>
      </c>
      <c r="S288" s="311">
        <v>1073.6400000000001</v>
      </c>
      <c r="T288" s="311">
        <v>1073.6400000000001</v>
      </c>
      <c r="V288" s="10"/>
      <c r="W288" s="10"/>
      <c r="X288" s="10"/>
      <c r="Y288" s="10"/>
      <c r="Z288" s="10"/>
      <c r="AA288" s="10"/>
      <c r="AB288" s="10"/>
      <c r="AC288" s="10"/>
      <c r="AD288" s="10"/>
    </row>
    <row r="289" spans="1:30" x14ac:dyDescent="0.25">
      <c r="A289" s="55"/>
      <c r="B289" s="10"/>
      <c r="C289" s="10" t="s">
        <v>556</v>
      </c>
      <c r="D289" s="10"/>
      <c r="E289" s="10" t="s">
        <v>102</v>
      </c>
      <c r="F289" s="179">
        <v>4</v>
      </c>
      <c r="G289" s="311">
        <v>1092.4525000000001</v>
      </c>
      <c r="H289" s="311">
        <v>4369.8100000000004</v>
      </c>
      <c r="I289" s="311">
        <v>1092.4525000000001</v>
      </c>
      <c r="J289" s="430">
        <v>15.25</v>
      </c>
      <c r="K289" s="178"/>
      <c r="L289" s="179">
        <v>1</v>
      </c>
      <c r="M289" s="311">
        <v>496.43</v>
      </c>
      <c r="N289" s="311">
        <v>496.43</v>
      </c>
      <c r="O289" s="214"/>
      <c r="P289" s="311"/>
      <c r="Q289" s="311"/>
      <c r="R289" s="179">
        <v>4</v>
      </c>
      <c r="S289" s="311">
        <v>4369.8100000000004</v>
      </c>
      <c r="T289" s="311">
        <v>1092.4525000000001</v>
      </c>
      <c r="V289" s="10"/>
      <c r="W289" s="10"/>
      <c r="X289" s="10"/>
      <c r="Y289" s="10"/>
      <c r="Z289" s="10"/>
      <c r="AA289" s="10"/>
      <c r="AB289" s="10"/>
      <c r="AC289" s="10"/>
      <c r="AD289" s="10"/>
    </row>
    <row r="290" spans="1:30" x14ac:dyDescent="0.25">
      <c r="A290" s="55"/>
      <c r="B290" s="10"/>
      <c r="C290" s="10" t="s">
        <v>557</v>
      </c>
      <c r="D290" s="10"/>
      <c r="E290" s="10" t="s">
        <v>107</v>
      </c>
      <c r="F290" s="179">
        <v>2</v>
      </c>
      <c r="G290" s="311">
        <v>510.99</v>
      </c>
      <c r="H290" s="311">
        <v>1021.98</v>
      </c>
      <c r="I290" s="311">
        <v>510.99</v>
      </c>
      <c r="J290" s="430">
        <v>13</v>
      </c>
      <c r="K290" s="178"/>
      <c r="L290" s="179">
        <v>1</v>
      </c>
      <c r="M290" s="311">
        <v>931.34</v>
      </c>
      <c r="N290" s="311">
        <v>931.34</v>
      </c>
      <c r="O290" s="214"/>
      <c r="P290" s="311"/>
      <c r="Q290" s="311"/>
      <c r="R290" s="179">
        <v>2</v>
      </c>
      <c r="S290" s="311">
        <v>1021.98</v>
      </c>
      <c r="T290" s="311">
        <v>510.99</v>
      </c>
      <c r="V290" s="10"/>
      <c r="W290" s="10"/>
      <c r="X290" s="10"/>
      <c r="Y290" s="10"/>
      <c r="Z290" s="10"/>
      <c r="AA290" s="10"/>
      <c r="AB290" s="10"/>
      <c r="AC290" s="10"/>
      <c r="AD290" s="10"/>
    </row>
    <row r="291" spans="1:30" x14ac:dyDescent="0.25">
      <c r="A291" s="55"/>
      <c r="B291" s="10"/>
      <c r="C291" s="10" t="s">
        <v>694</v>
      </c>
      <c r="D291" s="10"/>
      <c r="E291" s="10" t="s">
        <v>194</v>
      </c>
      <c r="F291" s="179">
        <v>45</v>
      </c>
      <c r="G291" s="311">
        <v>1113.6311111111099</v>
      </c>
      <c r="H291" s="311">
        <v>50113.4</v>
      </c>
      <c r="I291" s="311">
        <v>1113.6311111111099</v>
      </c>
      <c r="J291" s="430">
        <v>11.8888888888889</v>
      </c>
      <c r="K291" s="178"/>
      <c r="L291" s="179">
        <v>20</v>
      </c>
      <c r="M291" s="311">
        <v>15890.36</v>
      </c>
      <c r="N291" s="311">
        <v>794.51800000000003</v>
      </c>
      <c r="O291" s="214">
        <v>1</v>
      </c>
      <c r="P291" s="311">
        <v>539.11</v>
      </c>
      <c r="Q291" s="311">
        <v>539.11</v>
      </c>
      <c r="R291" s="179">
        <v>44</v>
      </c>
      <c r="S291" s="311">
        <v>49574.29</v>
      </c>
      <c r="T291" s="311">
        <v>1126.68840909091</v>
      </c>
      <c r="V291" s="10"/>
      <c r="W291" s="10"/>
      <c r="X291" s="10"/>
      <c r="Y291" s="10"/>
      <c r="Z291" s="10"/>
      <c r="AA291" s="10"/>
      <c r="AB291" s="10"/>
      <c r="AC291" s="10"/>
      <c r="AD291" s="10"/>
    </row>
    <row r="292" spans="1:30" x14ac:dyDescent="0.25">
      <c r="A292" s="55"/>
      <c r="B292" s="10"/>
      <c r="C292" s="10" t="s">
        <v>695</v>
      </c>
      <c r="D292" s="10"/>
      <c r="E292" s="10" t="s">
        <v>194</v>
      </c>
      <c r="F292" s="179">
        <v>2</v>
      </c>
      <c r="G292" s="311">
        <v>261.97000000000003</v>
      </c>
      <c r="H292" s="311">
        <v>523.94000000000005</v>
      </c>
      <c r="I292" s="311">
        <v>261.97000000000003</v>
      </c>
      <c r="J292" s="430">
        <v>8.5</v>
      </c>
      <c r="K292" s="178"/>
      <c r="L292" s="179">
        <v>1</v>
      </c>
      <c r="M292" s="311">
        <v>106.55</v>
      </c>
      <c r="N292" s="311">
        <v>106.55</v>
      </c>
      <c r="O292" s="214"/>
      <c r="P292" s="311"/>
      <c r="Q292" s="311"/>
      <c r="R292" s="179">
        <v>2</v>
      </c>
      <c r="S292" s="311">
        <v>523.94000000000005</v>
      </c>
      <c r="T292" s="311">
        <v>261.97000000000003</v>
      </c>
      <c r="V292" s="10"/>
      <c r="W292" s="10"/>
      <c r="X292" s="10"/>
      <c r="Y292" s="10"/>
      <c r="Z292" s="10"/>
      <c r="AA292" s="10"/>
      <c r="AB292" s="10"/>
      <c r="AC292" s="10"/>
      <c r="AD292" s="10"/>
    </row>
    <row r="293" spans="1:30" x14ac:dyDescent="0.25">
      <c r="A293" s="55"/>
      <c r="B293" s="10"/>
      <c r="C293" s="10" t="s">
        <v>560</v>
      </c>
      <c r="D293" s="10"/>
      <c r="E293" s="10" t="s">
        <v>211</v>
      </c>
      <c r="F293" s="179">
        <v>6</v>
      </c>
      <c r="G293" s="311">
        <v>1684.31833333333</v>
      </c>
      <c r="H293" s="311">
        <v>10105.91</v>
      </c>
      <c r="I293" s="311">
        <v>1684.31833333333</v>
      </c>
      <c r="J293" s="430">
        <v>12.5</v>
      </c>
      <c r="K293" s="178"/>
      <c r="L293" s="179">
        <v>1</v>
      </c>
      <c r="M293" s="311">
        <v>1073.97</v>
      </c>
      <c r="N293" s="311">
        <v>1073.97</v>
      </c>
      <c r="O293" s="214"/>
      <c r="P293" s="311"/>
      <c r="Q293" s="311"/>
      <c r="R293" s="179">
        <v>6</v>
      </c>
      <c r="S293" s="311">
        <v>10105.91</v>
      </c>
      <c r="T293" s="311">
        <v>1684.31833333333</v>
      </c>
      <c r="V293" s="10"/>
      <c r="W293" s="10"/>
      <c r="X293" s="10"/>
      <c r="Y293" s="10"/>
      <c r="Z293" s="10"/>
      <c r="AA293" s="10"/>
      <c r="AB293" s="10"/>
      <c r="AC293" s="10"/>
      <c r="AD293" s="10"/>
    </row>
    <row r="294" spans="1:30" x14ac:dyDescent="0.25">
      <c r="A294" s="55"/>
      <c r="B294" s="10"/>
      <c r="C294" s="10" t="s">
        <v>561</v>
      </c>
      <c r="D294" s="10"/>
      <c r="E294" s="10" t="s">
        <v>227</v>
      </c>
      <c r="F294" s="179">
        <v>91</v>
      </c>
      <c r="G294" s="311">
        <v>963.55065934065897</v>
      </c>
      <c r="H294" s="311">
        <v>87683.11</v>
      </c>
      <c r="I294" s="311">
        <v>963.55065934065897</v>
      </c>
      <c r="J294" s="430">
        <v>10.307692307692299</v>
      </c>
      <c r="K294" s="178"/>
      <c r="L294" s="179">
        <v>38</v>
      </c>
      <c r="M294" s="311">
        <v>45481.8</v>
      </c>
      <c r="N294" s="311">
        <v>1196.8894736842101</v>
      </c>
      <c r="O294" s="214"/>
      <c r="P294" s="311"/>
      <c r="Q294" s="311"/>
      <c r="R294" s="179">
        <v>91</v>
      </c>
      <c r="S294" s="311">
        <v>87683.11</v>
      </c>
      <c r="T294" s="311">
        <v>963.55065934065897</v>
      </c>
      <c r="V294" s="10"/>
      <c r="W294" s="10"/>
      <c r="X294" s="10"/>
      <c r="Y294" s="10"/>
      <c r="Z294" s="10"/>
      <c r="AA294" s="10"/>
      <c r="AB294" s="10"/>
      <c r="AC294" s="10"/>
      <c r="AD294" s="10"/>
    </row>
    <row r="295" spans="1:30" x14ac:dyDescent="0.25">
      <c r="A295" s="55"/>
      <c r="B295" s="10"/>
      <c r="C295" s="10" t="s">
        <v>562</v>
      </c>
      <c r="D295" s="10"/>
      <c r="E295" s="10" t="s">
        <v>81</v>
      </c>
      <c r="F295" s="179">
        <v>13</v>
      </c>
      <c r="G295" s="311">
        <v>1092.8215384615401</v>
      </c>
      <c r="H295" s="311">
        <v>14206.68</v>
      </c>
      <c r="I295" s="311">
        <v>1092.8215384615401</v>
      </c>
      <c r="J295" s="430">
        <v>10.9230769230769</v>
      </c>
      <c r="K295" s="178"/>
      <c r="L295" s="179">
        <v>5</v>
      </c>
      <c r="M295" s="311">
        <v>6147.67</v>
      </c>
      <c r="N295" s="311">
        <v>1229.5340000000001</v>
      </c>
      <c r="O295" s="214"/>
      <c r="P295" s="311"/>
      <c r="Q295" s="311"/>
      <c r="R295" s="179">
        <v>13</v>
      </c>
      <c r="S295" s="311">
        <v>14206.68</v>
      </c>
      <c r="T295" s="311">
        <v>1092.8215384615401</v>
      </c>
      <c r="V295" s="10"/>
      <c r="W295" s="10"/>
      <c r="X295" s="10"/>
      <c r="Y295" s="10"/>
      <c r="Z295" s="10"/>
      <c r="AA295" s="10"/>
      <c r="AB295" s="10"/>
      <c r="AC295" s="10"/>
      <c r="AD295" s="10"/>
    </row>
    <row r="296" spans="1:30" x14ac:dyDescent="0.25">
      <c r="A296" s="55"/>
      <c r="B296" s="10"/>
      <c r="C296" s="10" t="s">
        <v>563</v>
      </c>
      <c r="D296" s="10"/>
      <c r="E296" s="10" t="s">
        <v>100</v>
      </c>
      <c r="F296" s="179">
        <v>5</v>
      </c>
      <c r="G296" s="311">
        <v>502.67200000000003</v>
      </c>
      <c r="H296" s="311">
        <v>2513.36</v>
      </c>
      <c r="I296" s="311">
        <v>502.67200000000003</v>
      </c>
      <c r="J296" s="430">
        <v>9.8000000000000007</v>
      </c>
      <c r="K296" s="178"/>
      <c r="L296" s="179">
        <v>2</v>
      </c>
      <c r="M296" s="311">
        <v>1336.78</v>
      </c>
      <c r="N296" s="311">
        <v>668.39</v>
      </c>
      <c r="O296" s="214"/>
      <c r="P296" s="311"/>
      <c r="Q296" s="311"/>
      <c r="R296" s="179">
        <v>5</v>
      </c>
      <c r="S296" s="311">
        <v>2513.36</v>
      </c>
      <c r="T296" s="311">
        <v>502.67200000000003</v>
      </c>
      <c r="V296" s="10"/>
      <c r="W296" s="10"/>
      <c r="X296" s="10"/>
      <c r="Y296" s="10"/>
      <c r="Z296" s="10"/>
      <c r="AA296" s="10"/>
      <c r="AB296" s="10"/>
      <c r="AC296" s="10"/>
      <c r="AD296" s="10"/>
    </row>
    <row r="297" spans="1:30" x14ac:dyDescent="0.25">
      <c r="A297" s="55"/>
      <c r="B297" s="10"/>
      <c r="C297" s="10" t="s">
        <v>564</v>
      </c>
      <c r="D297" s="10"/>
      <c r="E297" s="10" t="s">
        <v>75</v>
      </c>
      <c r="F297" s="179">
        <v>99</v>
      </c>
      <c r="G297" s="311">
        <v>1012.98272727273</v>
      </c>
      <c r="H297" s="311">
        <v>100285.29</v>
      </c>
      <c r="I297" s="311">
        <v>1012.98272727273</v>
      </c>
      <c r="J297" s="430">
        <v>10.5050505050505</v>
      </c>
      <c r="K297" s="178"/>
      <c r="L297" s="179">
        <v>48</v>
      </c>
      <c r="M297" s="311">
        <v>55357.9</v>
      </c>
      <c r="N297" s="311">
        <v>1153.28958333333</v>
      </c>
      <c r="O297" s="214"/>
      <c r="P297" s="311"/>
      <c r="Q297" s="311"/>
      <c r="R297" s="179">
        <v>99</v>
      </c>
      <c r="S297" s="311">
        <v>100285.29</v>
      </c>
      <c r="T297" s="311">
        <v>1012.98272727273</v>
      </c>
      <c r="V297" s="10"/>
      <c r="W297" s="10"/>
      <c r="X297" s="10"/>
      <c r="Y297" s="10"/>
      <c r="Z297" s="10"/>
      <c r="AA297" s="10"/>
      <c r="AB297" s="10"/>
      <c r="AC297" s="10"/>
      <c r="AD297" s="10"/>
    </row>
    <row r="298" spans="1:30" x14ac:dyDescent="0.25">
      <c r="A298" s="55"/>
      <c r="B298" s="10"/>
      <c r="C298" s="10" t="s">
        <v>565</v>
      </c>
      <c r="D298" s="10"/>
      <c r="E298" s="10" t="s">
        <v>64</v>
      </c>
      <c r="F298" s="179">
        <v>3</v>
      </c>
      <c r="G298" s="311">
        <v>909.863333333333</v>
      </c>
      <c r="H298" s="311">
        <v>2729.59</v>
      </c>
      <c r="I298" s="311">
        <v>909.863333333333</v>
      </c>
      <c r="J298" s="430">
        <v>10.3333333333333</v>
      </c>
      <c r="K298" s="178"/>
      <c r="L298" s="179"/>
      <c r="M298" s="311"/>
      <c r="N298" s="311"/>
      <c r="O298" s="214"/>
      <c r="P298" s="311"/>
      <c r="Q298" s="311"/>
      <c r="R298" s="179">
        <v>3</v>
      </c>
      <c r="S298" s="311">
        <v>2729.59</v>
      </c>
      <c r="T298" s="311">
        <v>909.863333333333</v>
      </c>
      <c r="V298" s="10"/>
      <c r="W298" s="10"/>
      <c r="X298" s="10"/>
      <c r="Y298" s="10"/>
      <c r="Z298" s="10"/>
      <c r="AA298" s="10"/>
      <c r="AB298" s="10"/>
      <c r="AC298" s="10"/>
      <c r="AD298" s="10"/>
    </row>
    <row r="299" spans="1:30" x14ac:dyDescent="0.25">
      <c r="A299" s="55"/>
      <c r="B299" s="10"/>
      <c r="C299" s="10" t="s">
        <v>566</v>
      </c>
      <c r="D299" s="10"/>
      <c r="E299" s="10" t="s">
        <v>86</v>
      </c>
      <c r="F299" s="179">
        <v>27</v>
      </c>
      <c r="G299" s="311">
        <v>748.84</v>
      </c>
      <c r="H299" s="311">
        <v>20218.68</v>
      </c>
      <c r="I299" s="311">
        <v>748.84</v>
      </c>
      <c r="J299" s="430">
        <v>11.2222222222222</v>
      </c>
      <c r="K299" s="178"/>
      <c r="L299" s="179">
        <v>8</v>
      </c>
      <c r="M299" s="311">
        <v>4745.28</v>
      </c>
      <c r="N299" s="311">
        <v>593.16</v>
      </c>
      <c r="O299" s="214"/>
      <c r="P299" s="311"/>
      <c r="Q299" s="311"/>
      <c r="R299" s="179">
        <v>27</v>
      </c>
      <c r="S299" s="311">
        <v>20218.68</v>
      </c>
      <c r="T299" s="311">
        <v>748.84</v>
      </c>
      <c r="V299" s="10"/>
      <c r="W299" s="10"/>
      <c r="X299" s="10"/>
      <c r="Y299" s="10"/>
      <c r="Z299" s="10"/>
      <c r="AA299" s="10"/>
      <c r="AB299" s="10"/>
      <c r="AC299" s="10"/>
      <c r="AD299" s="10"/>
    </row>
    <row r="300" spans="1:30" x14ac:dyDescent="0.25">
      <c r="A300" s="55"/>
      <c r="B300" s="10"/>
      <c r="C300" s="10" t="s">
        <v>567</v>
      </c>
      <c r="D300" s="10"/>
      <c r="E300" s="10" t="s">
        <v>382</v>
      </c>
      <c r="F300" s="179">
        <v>1</v>
      </c>
      <c r="G300" s="311">
        <v>649.51</v>
      </c>
      <c r="H300" s="311">
        <v>649.51</v>
      </c>
      <c r="I300" s="311">
        <v>649.51</v>
      </c>
      <c r="J300" s="430">
        <v>6</v>
      </c>
      <c r="K300" s="178"/>
      <c r="L300" s="179"/>
      <c r="M300" s="311"/>
      <c r="N300" s="311"/>
      <c r="O300" s="214"/>
      <c r="P300" s="311"/>
      <c r="Q300" s="311"/>
      <c r="R300" s="179">
        <v>1</v>
      </c>
      <c r="S300" s="311">
        <v>649.51</v>
      </c>
      <c r="T300" s="311">
        <v>649.51</v>
      </c>
      <c r="V300" s="10"/>
      <c r="W300" s="10"/>
      <c r="X300" s="10"/>
      <c r="Y300" s="10"/>
      <c r="Z300" s="10"/>
      <c r="AA300" s="10"/>
      <c r="AB300" s="10"/>
      <c r="AC300" s="10"/>
      <c r="AD300" s="10"/>
    </row>
    <row r="301" spans="1:30" x14ac:dyDescent="0.25">
      <c r="A301" s="55"/>
      <c r="B301" s="10"/>
      <c r="C301" s="10" t="s">
        <v>568</v>
      </c>
      <c r="D301" s="10"/>
      <c r="E301" s="10" t="s">
        <v>109</v>
      </c>
      <c r="F301" s="179">
        <v>15</v>
      </c>
      <c r="G301" s="311">
        <v>552.20266666666703</v>
      </c>
      <c r="H301" s="311">
        <v>8283.0400000000009</v>
      </c>
      <c r="I301" s="311">
        <v>552.20266666666703</v>
      </c>
      <c r="J301" s="430">
        <v>10</v>
      </c>
      <c r="K301" s="178"/>
      <c r="L301" s="179">
        <v>8</v>
      </c>
      <c r="M301" s="311">
        <v>5854.94</v>
      </c>
      <c r="N301" s="311">
        <v>731.86749999999995</v>
      </c>
      <c r="O301" s="214"/>
      <c r="P301" s="311"/>
      <c r="Q301" s="311"/>
      <c r="R301" s="179">
        <v>15</v>
      </c>
      <c r="S301" s="311">
        <v>8283.0400000000009</v>
      </c>
      <c r="T301" s="311">
        <v>552.20266666666703</v>
      </c>
      <c r="V301" s="10"/>
      <c r="W301" s="10"/>
      <c r="X301" s="10"/>
      <c r="Y301" s="10"/>
      <c r="Z301" s="10"/>
      <c r="AA301" s="10"/>
      <c r="AB301" s="10"/>
      <c r="AC301" s="10"/>
      <c r="AD301" s="10"/>
    </row>
    <row r="302" spans="1:30" x14ac:dyDescent="0.25">
      <c r="A302" s="55"/>
      <c r="B302" s="10"/>
      <c r="C302" s="10" t="s">
        <v>569</v>
      </c>
      <c r="D302" s="10"/>
      <c r="E302" s="10" t="s">
        <v>167</v>
      </c>
      <c r="F302" s="179">
        <v>5</v>
      </c>
      <c r="G302" s="311">
        <v>854.41600000000005</v>
      </c>
      <c r="H302" s="311">
        <v>4272.08</v>
      </c>
      <c r="I302" s="311">
        <v>854.41600000000005</v>
      </c>
      <c r="J302" s="430">
        <v>9</v>
      </c>
      <c r="K302" s="178"/>
      <c r="L302" s="179">
        <v>2</v>
      </c>
      <c r="M302" s="311">
        <v>2473.0700000000002</v>
      </c>
      <c r="N302" s="311">
        <v>1236.5350000000001</v>
      </c>
      <c r="O302" s="214"/>
      <c r="P302" s="311"/>
      <c r="Q302" s="311"/>
      <c r="R302" s="179">
        <v>5</v>
      </c>
      <c r="S302" s="311">
        <v>4272.08</v>
      </c>
      <c r="T302" s="311">
        <v>854.41600000000005</v>
      </c>
      <c r="V302" s="10"/>
      <c r="W302" s="10"/>
      <c r="X302" s="10"/>
      <c r="Y302" s="10"/>
      <c r="Z302" s="10"/>
      <c r="AA302" s="10"/>
      <c r="AB302" s="10"/>
      <c r="AC302" s="10"/>
      <c r="AD302" s="10"/>
    </row>
    <row r="303" spans="1:30" x14ac:dyDescent="0.25">
      <c r="A303" s="55"/>
      <c r="B303" s="10"/>
      <c r="C303" s="10" t="s">
        <v>570</v>
      </c>
      <c r="D303" s="10"/>
      <c r="E303" s="10" t="s">
        <v>120</v>
      </c>
      <c r="F303" s="179">
        <v>24</v>
      </c>
      <c r="G303" s="311">
        <v>1383.30708333333</v>
      </c>
      <c r="H303" s="311">
        <v>33199.370000000003</v>
      </c>
      <c r="I303" s="311">
        <v>1383.30708333333</v>
      </c>
      <c r="J303" s="430">
        <v>10.7083333333333</v>
      </c>
      <c r="K303" s="178"/>
      <c r="L303" s="179">
        <v>7</v>
      </c>
      <c r="M303" s="311">
        <v>11155</v>
      </c>
      <c r="N303" s="311">
        <v>1593.57142857143</v>
      </c>
      <c r="O303" s="214">
        <v>1</v>
      </c>
      <c r="P303" s="311">
        <v>1062.96</v>
      </c>
      <c r="Q303" s="311">
        <v>1062.96</v>
      </c>
      <c r="R303" s="179">
        <v>23</v>
      </c>
      <c r="S303" s="311">
        <v>32136.41</v>
      </c>
      <c r="T303" s="311">
        <v>1397.2352173913</v>
      </c>
      <c r="V303" s="10"/>
      <c r="W303" s="10"/>
      <c r="X303" s="10"/>
      <c r="Y303" s="10"/>
      <c r="Z303" s="10"/>
      <c r="AA303" s="10"/>
      <c r="AB303" s="10"/>
      <c r="AC303" s="10"/>
      <c r="AD303" s="10"/>
    </row>
    <row r="304" spans="1:30" x14ac:dyDescent="0.25">
      <c r="A304" s="55"/>
      <c r="B304" s="10"/>
      <c r="C304" s="10" t="s">
        <v>571</v>
      </c>
      <c r="D304" s="10"/>
      <c r="E304" s="10" t="s">
        <v>572</v>
      </c>
      <c r="F304" s="179">
        <v>26</v>
      </c>
      <c r="G304" s="311">
        <v>852.06538461538503</v>
      </c>
      <c r="H304" s="311">
        <v>22153.7</v>
      </c>
      <c r="I304" s="311">
        <v>852.06538461538503</v>
      </c>
      <c r="J304" s="430">
        <v>11.615384615384601</v>
      </c>
      <c r="K304" s="178"/>
      <c r="L304" s="179">
        <v>8</v>
      </c>
      <c r="M304" s="311">
        <v>6944.55</v>
      </c>
      <c r="N304" s="311">
        <v>868.06875000000002</v>
      </c>
      <c r="O304" s="214"/>
      <c r="P304" s="311"/>
      <c r="Q304" s="311"/>
      <c r="R304" s="179">
        <v>26</v>
      </c>
      <c r="S304" s="311">
        <v>22153.7</v>
      </c>
      <c r="T304" s="311">
        <v>852.06538461538503</v>
      </c>
      <c r="V304" s="10"/>
      <c r="W304" s="10"/>
      <c r="X304" s="10"/>
      <c r="Y304" s="10"/>
      <c r="Z304" s="10"/>
      <c r="AA304" s="10"/>
      <c r="AB304" s="10"/>
      <c r="AC304" s="10"/>
      <c r="AD304" s="10"/>
    </row>
    <row r="305" spans="1:30" x14ac:dyDescent="0.25">
      <c r="A305" s="55"/>
      <c r="B305" s="10"/>
      <c r="C305" s="10" t="s">
        <v>573</v>
      </c>
      <c r="D305" s="10"/>
      <c r="E305" s="10" t="s">
        <v>167</v>
      </c>
      <c r="F305" s="179">
        <v>71</v>
      </c>
      <c r="G305" s="311">
        <v>748.07070422535196</v>
      </c>
      <c r="H305" s="311">
        <v>53113.02</v>
      </c>
      <c r="I305" s="311">
        <v>748.07070422535196</v>
      </c>
      <c r="J305" s="430">
        <v>11.2816901408451</v>
      </c>
      <c r="K305" s="178"/>
      <c r="L305" s="179">
        <v>19</v>
      </c>
      <c r="M305" s="311">
        <v>18231.759999999998</v>
      </c>
      <c r="N305" s="311">
        <v>924.87263157894699</v>
      </c>
      <c r="O305" s="214">
        <v>1</v>
      </c>
      <c r="P305" s="311">
        <v>421.49</v>
      </c>
      <c r="Q305" s="311">
        <v>421.49</v>
      </c>
      <c r="R305" s="179">
        <v>70</v>
      </c>
      <c r="S305" s="311">
        <v>52691.53</v>
      </c>
      <c r="T305" s="311">
        <v>752.73614285714302</v>
      </c>
      <c r="V305" s="10"/>
      <c r="W305" s="10"/>
      <c r="X305" s="10"/>
      <c r="Y305" s="10"/>
      <c r="Z305" s="10"/>
      <c r="AA305" s="10"/>
      <c r="AB305" s="10"/>
      <c r="AC305" s="10"/>
      <c r="AD305" s="10"/>
    </row>
    <row r="306" spans="1:30" x14ac:dyDescent="0.25">
      <c r="A306" s="55"/>
      <c r="B306" s="10"/>
      <c r="C306" s="10" t="s">
        <v>574</v>
      </c>
      <c r="D306" s="10"/>
      <c r="E306" s="10" t="s">
        <v>167</v>
      </c>
      <c r="F306" s="179">
        <v>19</v>
      </c>
      <c r="G306" s="311">
        <v>692.59684210526302</v>
      </c>
      <c r="H306" s="311">
        <v>13159.34</v>
      </c>
      <c r="I306" s="311">
        <v>692.59684210526302</v>
      </c>
      <c r="J306" s="430">
        <v>8.4736842105263204</v>
      </c>
      <c r="K306" s="178"/>
      <c r="L306" s="179">
        <v>7</v>
      </c>
      <c r="M306" s="311">
        <v>4911.8500000000004</v>
      </c>
      <c r="N306" s="311">
        <v>701.69285714285695</v>
      </c>
      <c r="O306" s="214"/>
      <c r="P306" s="311"/>
      <c r="Q306" s="311"/>
      <c r="R306" s="179">
        <v>19</v>
      </c>
      <c r="S306" s="311">
        <v>13159.34</v>
      </c>
      <c r="T306" s="311">
        <v>692.59684210526302</v>
      </c>
      <c r="V306" s="10"/>
      <c r="W306" s="10"/>
      <c r="X306" s="10"/>
      <c r="Y306" s="10"/>
      <c r="Z306" s="10"/>
      <c r="AA306" s="10"/>
      <c r="AB306" s="10"/>
      <c r="AC306" s="10"/>
      <c r="AD306" s="10"/>
    </row>
    <row r="307" spans="1:30" x14ac:dyDescent="0.25">
      <c r="A307" s="55"/>
      <c r="B307" s="10"/>
      <c r="C307" s="10" t="s">
        <v>575</v>
      </c>
      <c r="D307" s="10"/>
      <c r="E307" s="10" t="s">
        <v>179</v>
      </c>
      <c r="F307" s="179">
        <v>650</v>
      </c>
      <c r="G307" s="311">
        <v>983.357046153846</v>
      </c>
      <c r="H307" s="311">
        <v>639182.07999999996</v>
      </c>
      <c r="I307" s="311">
        <v>983.357046153846</v>
      </c>
      <c r="J307" s="430">
        <v>11.4446153846154</v>
      </c>
      <c r="K307" s="178"/>
      <c r="L307" s="179">
        <v>289</v>
      </c>
      <c r="M307" s="311">
        <v>314915.06</v>
      </c>
      <c r="N307" s="311">
        <v>1089.6714878892701</v>
      </c>
      <c r="O307" s="214">
        <v>8</v>
      </c>
      <c r="P307" s="311">
        <v>4031.09</v>
      </c>
      <c r="Q307" s="311">
        <v>503.88625000000002</v>
      </c>
      <c r="R307" s="179">
        <v>642</v>
      </c>
      <c r="S307" s="311">
        <v>635150.99</v>
      </c>
      <c r="T307" s="311">
        <v>989.33176012461104</v>
      </c>
      <c r="V307" s="10"/>
      <c r="W307" s="10"/>
      <c r="X307" s="10"/>
      <c r="Y307" s="10"/>
      <c r="Z307" s="10"/>
      <c r="AA307" s="10"/>
      <c r="AB307" s="10"/>
      <c r="AC307" s="10"/>
      <c r="AD307" s="10"/>
    </row>
    <row r="308" spans="1:30" x14ac:dyDescent="0.25">
      <c r="A308" s="55"/>
      <c r="B308" s="10"/>
      <c r="C308" s="10" t="s">
        <v>576</v>
      </c>
      <c r="D308" s="10"/>
      <c r="E308" s="10" t="s">
        <v>287</v>
      </c>
      <c r="F308" s="179">
        <v>4</v>
      </c>
      <c r="G308" s="311">
        <v>1158.855</v>
      </c>
      <c r="H308" s="311">
        <v>4635.42</v>
      </c>
      <c r="I308" s="311">
        <v>1158.855</v>
      </c>
      <c r="J308" s="430">
        <v>11</v>
      </c>
      <c r="K308" s="178"/>
      <c r="L308" s="179">
        <v>1</v>
      </c>
      <c r="M308" s="311">
        <v>605.84</v>
      </c>
      <c r="N308" s="311">
        <v>605.84</v>
      </c>
      <c r="O308" s="214"/>
      <c r="P308" s="311"/>
      <c r="Q308" s="311"/>
      <c r="R308" s="179">
        <v>4</v>
      </c>
      <c r="S308" s="311">
        <v>4635.42</v>
      </c>
      <c r="T308" s="311">
        <v>1158.855</v>
      </c>
      <c r="V308" s="10"/>
      <c r="W308" s="10"/>
      <c r="X308" s="10"/>
      <c r="Y308" s="10"/>
      <c r="Z308" s="10"/>
      <c r="AA308" s="10"/>
      <c r="AB308" s="10"/>
      <c r="AC308" s="10"/>
      <c r="AD308" s="10"/>
    </row>
    <row r="309" spans="1:30" x14ac:dyDescent="0.25">
      <c r="A309" s="55"/>
      <c r="B309" s="10"/>
      <c r="C309" s="10" t="s">
        <v>697</v>
      </c>
      <c r="D309" s="10"/>
      <c r="E309" s="10" t="s">
        <v>73</v>
      </c>
      <c r="F309" s="179">
        <v>1</v>
      </c>
      <c r="G309" s="311">
        <v>3338.69</v>
      </c>
      <c r="H309" s="311">
        <v>3338.69</v>
      </c>
      <c r="I309" s="311">
        <v>3338.69</v>
      </c>
      <c r="J309" s="430">
        <v>12</v>
      </c>
      <c r="K309" s="178"/>
      <c r="L309" s="179"/>
      <c r="M309" s="311"/>
      <c r="N309" s="311"/>
      <c r="O309" s="214"/>
      <c r="P309" s="311"/>
      <c r="Q309" s="311"/>
      <c r="R309" s="179">
        <v>1</v>
      </c>
      <c r="S309" s="311">
        <v>3338.69</v>
      </c>
      <c r="T309" s="311">
        <v>3338.69</v>
      </c>
      <c r="V309" s="10"/>
      <c r="W309" s="10"/>
      <c r="X309" s="10"/>
      <c r="Y309" s="10"/>
      <c r="Z309" s="10"/>
      <c r="AA309" s="10"/>
      <c r="AB309" s="10"/>
      <c r="AC309" s="10"/>
      <c r="AD309" s="10"/>
    </row>
    <row r="310" spans="1:30" x14ac:dyDescent="0.25">
      <c r="A310" s="55"/>
      <c r="B310" s="10"/>
      <c r="C310" s="10" t="s">
        <v>697</v>
      </c>
      <c r="D310" s="10"/>
      <c r="E310" s="10" t="s">
        <v>578</v>
      </c>
      <c r="F310" s="179">
        <v>13</v>
      </c>
      <c r="G310" s="311">
        <v>977.30461538461498</v>
      </c>
      <c r="H310" s="311">
        <v>12704.96</v>
      </c>
      <c r="I310" s="311">
        <v>977.30461538461498</v>
      </c>
      <c r="J310" s="430">
        <v>10.846153846153801</v>
      </c>
      <c r="K310" s="178"/>
      <c r="L310" s="179">
        <v>7</v>
      </c>
      <c r="M310" s="311">
        <v>8942.48</v>
      </c>
      <c r="N310" s="311">
        <v>1277.49714285714</v>
      </c>
      <c r="O310" s="214"/>
      <c r="P310" s="311"/>
      <c r="Q310" s="311"/>
      <c r="R310" s="179">
        <v>13</v>
      </c>
      <c r="S310" s="311">
        <v>12704.96</v>
      </c>
      <c r="T310" s="311">
        <v>977.30461538461498</v>
      </c>
      <c r="V310" s="10"/>
      <c r="W310" s="10"/>
      <c r="X310" s="10"/>
      <c r="Y310" s="10"/>
      <c r="Z310" s="10"/>
      <c r="AA310" s="10"/>
      <c r="AB310" s="10"/>
      <c r="AC310" s="10"/>
      <c r="AD310" s="10"/>
    </row>
    <row r="311" spans="1:30" x14ac:dyDescent="0.25">
      <c r="A311" s="55"/>
      <c r="B311" s="10"/>
      <c r="C311" s="10" t="s">
        <v>579</v>
      </c>
      <c r="D311" s="10"/>
      <c r="E311" s="10" t="s">
        <v>127</v>
      </c>
      <c r="F311" s="179">
        <v>55</v>
      </c>
      <c r="G311" s="311">
        <v>831.29454545454598</v>
      </c>
      <c r="H311" s="311">
        <v>45721.2</v>
      </c>
      <c r="I311" s="311">
        <v>831.29454545454598</v>
      </c>
      <c r="J311" s="430">
        <v>11.454545454545499</v>
      </c>
      <c r="K311" s="178"/>
      <c r="L311" s="179">
        <v>14</v>
      </c>
      <c r="M311" s="311">
        <v>16006.16</v>
      </c>
      <c r="N311" s="311">
        <v>1143.29714285714</v>
      </c>
      <c r="O311" s="214">
        <v>1</v>
      </c>
      <c r="P311" s="311">
        <v>558.35</v>
      </c>
      <c r="Q311" s="311">
        <v>558.35</v>
      </c>
      <c r="R311" s="179">
        <v>54</v>
      </c>
      <c r="S311" s="311">
        <v>45162.85</v>
      </c>
      <c r="T311" s="311">
        <v>836.349074074074</v>
      </c>
      <c r="V311" s="10"/>
      <c r="W311" s="10"/>
      <c r="X311" s="10"/>
      <c r="Y311" s="10"/>
      <c r="Z311" s="10"/>
      <c r="AA311" s="10"/>
      <c r="AB311" s="10"/>
      <c r="AC311" s="10"/>
      <c r="AD311" s="10"/>
    </row>
    <row r="312" spans="1:30" x14ac:dyDescent="0.25">
      <c r="A312" s="55"/>
      <c r="B312" s="10"/>
      <c r="C312" s="10" t="s">
        <v>583</v>
      </c>
      <c r="D312" s="10"/>
      <c r="E312" s="10" t="s">
        <v>460</v>
      </c>
      <c r="F312" s="179">
        <v>94</v>
      </c>
      <c r="G312" s="311">
        <v>1204.68063829787</v>
      </c>
      <c r="H312" s="311">
        <v>113239.98</v>
      </c>
      <c r="I312" s="311">
        <v>1204.68063829787</v>
      </c>
      <c r="J312" s="430">
        <v>11.7872340425532</v>
      </c>
      <c r="K312" s="178"/>
      <c r="L312" s="179">
        <v>30</v>
      </c>
      <c r="M312" s="311">
        <v>35360.54</v>
      </c>
      <c r="N312" s="311">
        <v>1178.68466666667</v>
      </c>
      <c r="O312" s="214"/>
      <c r="P312" s="311"/>
      <c r="Q312" s="311"/>
      <c r="R312" s="179">
        <v>94</v>
      </c>
      <c r="S312" s="311">
        <v>113239.98</v>
      </c>
      <c r="T312" s="311">
        <v>1204.68063829787</v>
      </c>
      <c r="V312" s="10"/>
      <c r="W312" s="10"/>
      <c r="X312" s="10"/>
      <c r="Y312" s="10"/>
      <c r="Z312" s="10"/>
      <c r="AA312" s="10"/>
      <c r="AB312" s="10"/>
      <c r="AC312" s="10"/>
      <c r="AD312" s="10"/>
    </row>
    <row r="313" spans="1:30" x14ac:dyDescent="0.25">
      <c r="A313" s="55"/>
      <c r="B313" s="10"/>
      <c r="C313" s="10"/>
      <c r="D313" s="10"/>
      <c r="E313" s="10"/>
      <c r="F313" s="179"/>
      <c r="G313" s="311"/>
      <c r="H313" s="311"/>
      <c r="I313" s="311"/>
      <c r="J313" s="430"/>
      <c r="K313" s="178"/>
      <c r="L313" s="179"/>
      <c r="M313" s="311"/>
      <c r="N313" s="311"/>
      <c r="O313" s="214"/>
      <c r="P313" s="311"/>
      <c r="Q313" s="311"/>
      <c r="R313" s="179"/>
      <c r="S313" s="311"/>
      <c r="T313" s="311"/>
      <c r="V313" s="10"/>
      <c r="W313" s="10"/>
      <c r="X313" s="10"/>
      <c r="Y313" s="10"/>
      <c r="Z313" s="10"/>
      <c r="AA313" s="10"/>
      <c r="AB313" s="10"/>
      <c r="AC313" s="10"/>
      <c r="AD313" s="10"/>
    </row>
    <row r="314" spans="1:30" x14ac:dyDescent="0.25">
      <c r="A314" s="55"/>
      <c r="B314" s="10"/>
      <c r="C314" s="10"/>
      <c r="D314" s="10"/>
      <c r="E314" s="10"/>
      <c r="F314" s="179"/>
      <c r="G314" s="311"/>
      <c r="H314" s="311"/>
      <c r="I314" s="311"/>
      <c r="J314" s="430"/>
      <c r="K314" s="178"/>
      <c r="L314" s="179"/>
      <c r="M314" s="311"/>
      <c r="N314" s="311"/>
      <c r="O314" s="214"/>
      <c r="P314" s="311"/>
      <c r="Q314" s="311"/>
      <c r="R314" s="179"/>
      <c r="S314" s="311"/>
      <c r="T314" s="311"/>
      <c r="V314" s="10"/>
      <c r="W314" s="10"/>
      <c r="X314" s="10"/>
      <c r="Y314" s="10"/>
      <c r="Z314" s="10"/>
      <c r="AA314" s="10"/>
      <c r="AB314" s="10"/>
      <c r="AC314" s="10"/>
      <c r="AD314" s="10"/>
    </row>
    <row r="315" spans="1:30" ht="15.75" thickBot="1" x14ac:dyDescent="0.3">
      <c r="A315" s="55"/>
      <c r="B315" s="10"/>
      <c r="C315" s="10"/>
      <c r="D315" s="10"/>
      <c r="E315" s="10"/>
      <c r="F315" s="179"/>
      <c r="G315" s="311"/>
      <c r="H315" s="311"/>
      <c r="I315" s="311"/>
      <c r="J315" s="430"/>
      <c r="K315" s="178"/>
      <c r="L315" s="179"/>
      <c r="M315" s="311"/>
      <c r="N315" s="311"/>
      <c r="O315" s="214"/>
      <c r="P315" s="311"/>
      <c r="Q315" s="311"/>
      <c r="R315" s="179"/>
      <c r="S315" s="311"/>
      <c r="T315" s="311"/>
      <c r="V315" s="10"/>
      <c r="W315" s="10"/>
      <c r="X315" s="10"/>
      <c r="Y315" s="10"/>
      <c r="Z315" s="10"/>
      <c r="AA315" s="10"/>
      <c r="AB315" s="10"/>
      <c r="AC315" s="10"/>
      <c r="AD315" s="10"/>
    </row>
    <row r="316" spans="1:30" ht="15.75" thickBot="1" x14ac:dyDescent="0.3">
      <c r="A316" s="55"/>
      <c r="B316" s="93" t="s">
        <v>586</v>
      </c>
      <c r="C316" s="100"/>
      <c r="D316" s="100"/>
      <c r="E316" s="100"/>
      <c r="F316" s="179">
        <f>SUM(F12:F307)</f>
        <v>14928</v>
      </c>
      <c r="G316" s="320">
        <f>AVERAGE(G12:G307)</f>
        <v>1068.8707406092108</v>
      </c>
      <c r="H316" s="320">
        <f>SUM(H12:H307)</f>
        <v>14753614.290000001</v>
      </c>
      <c r="I316" s="320">
        <f>AVERAGE(I12:I307)</f>
        <v>1068.8707406092108</v>
      </c>
      <c r="J316" s="430">
        <f>AVERAGE(J12:J307)</f>
        <v>11.503528008598076</v>
      </c>
      <c r="K316" s="181"/>
      <c r="L316" s="179">
        <f>SUM(L12:L307)</f>
        <v>6501</v>
      </c>
      <c r="M316" s="320">
        <f>SUM(M12:M307)</f>
        <v>7334405.0900000036</v>
      </c>
      <c r="N316" s="320">
        <f>AVERAGE(N12:N307)</f>
        <v>1184.2970234518004</v>
      </c>
      <c r="O316" s="214">
        <f>SUM(O12:O307)</f>
        <v>216</v>
      </c>
      <c r="P316" s="320">
        <f>SUM(P12:P307)</f>
        <v>186727.43999999994</v>
      </c>
      <c r="Q316" s="313">
        <f>AVERAGE(Q12:Q315)</f>
        <v>987.37788916446254</v>
      </c>
      <c r="R316" s="234">
        <f>SUM(R12:R315)</f>
        <v>14882</v>
      </c>
      <c r="S316" s="313">
        <f>SUM(S12:S315)</f>
        <v>14745968.75</v>
      </c>
      <c r="T316" s="313">
        <f>AVERAGE(T12:T315)</f>
        <v>1077.2240741612418</v>
      </c>
      <c r="V316" s="97"/>
      <c r="W316" s="95"/>
      <c r="X316" s="99" t="s">
        <v>587</v>
      </c>
      <c r="Y316" s="95"/>
      <c r="Z316" s="95"/>
      <c r="AA316" s="99" t="s">
        <v>587</v>
      </c>
      <c r="AB316" s="95"/>
      <c r="AC316" s="95"/>
      <c r="AD316" s="102" t="s">
        <v>587</v>
      </c>
    </row>
    <row r="317" spans="1:30" x14ac:dyDescent="0.25">
      <c r="A317" s="55"/>
      <c r="B317" s="207"/>
      <c r="C317" s="208"/>
      <c r="D317" s="208"/>
      <c r="E317" s="208"/>
      <c r="F317" s="232"/>
      <c r="G317" s="314"/>
      <c r="H317" s="314"/>
      <c r="I317" s="314"/>
      <c r="J317" s="314"/>
      <c r="K317" s="181"/>
      <c r="L317" s="226"/>
      <c r="M317" s="314"/>
      <c r="N317" s="314"/>
      <c r="O317" s="306"/>
      <c r="P317" s="314"/>
      <c r="Q317" s="314"/>
      <c r="R317" s="235"/>
      <c r="S317" s="314"/>
      <c r="T317" s="314"/>
      <c r="V317" s="210"/>
      <c r="W317" s="209"/>
      <c r="X317" s="211"/>
      <c r="Y317" s="209"/>
      <c r="Z317" s="209"/>
      <c r="AA317" s="211"/>
      <c r="AB317" s="209"/>
      <c r="AC317" s="209"/>
      <c r="AD317" s="212"/>
    </row>
    <row r="318" spans="1:30" s="3" customFormat="1" ht="76.5" x14ac:dyDescent="0.2">
      <c r="A318" s="55" t="s">
        <v>698</v>
      </c>
      <c r="B318" s="67" t="s">
        <v>856</v>
      </c>
      <c r="C318" s="67" t="s">
        <v>44</v>
      </c>
      <c r="D318" s="67" t="s">
        <v>45</v>
      </c>
      <c r="E318" s="67" t="s">
        <v>46</v>
      </c>
      <c r="F318" s="225" t="s">
        <v>857</v>
      </c>
      <c r="G318" s="310" t="s">
        <v>858</v>
      </c>
      <c r="H318" s="310" t="s">
        <v>859</v>
      </c>
      <c r="I318" s="310" t="s">
        <v>860</v>
      </c>
      <c r="J318" s="310" t="s">
        <v>861</v>
      </c>
      <c r="K318" s="70"/>
      <c r="L318" s="225" t="s">
        <v>862</v>
      </c>
      <c r="M318" s="310" t="s">
        <v>863</v>
      </c>
      <c r="N318" s="310" t="s">
        <v>864</v>
      </c>
      <c r="O318" s="304" t="s">
        <v>865</v>
      </c>
      <c r="P318" s="310" t="s">
        <v>866</v>
      </c>
      <c r="Q318" s="310" t="s">
        <v>867</v>
      </c>
      <c r="R318" s="225" t="s">
        <v>868</v>
      </c>
      <c r="S318" s="310" t="s">
        <v>869</v>
      </c>
      <c r="T318" s="310" t="s">
        <v>870</v>
      </c>
      <c r="U318" s="70"/>
      <c r="V318" s="68" t="s">
        <v>871</v>
      </c>
      <c r="W318" s="68" t="s">
        <v>872</v>
      </c>
      <c r="X318" s="68" t="s">
        <v>873</v>
      </c>
      <c r="Y318" s="68" t="s">
        <v>874</v>
      </c>
      <c r="Z318" s="68" t="s">
        <v>875</v>
      </c>
      <c r="AA318" s="68" t="s">
        <v>876</v>
      </c>
      <c r="AB318" s="68" t="s">
        <v>877</v>
      </c>
      <c r="AC318" s="68" t="s">
        <v>878</v>
      </c>
      <c r="AD318" s="68" t="s">
        <v>879</v>
      </c>
    </row>
    <row r="319" spans="1:30" x14ac:dyDescent="0.25">
      <c r="A319" s="55"/>
      <c r="B319" s="10"/>
      <c r="C319" s="10" t="s">
        <v>378</v>
      </c>
      <c r="D319" s="10"/>
      <c r="E319" s="10" t="s">
        <v>277</v>
      </c>
      <c r="F319" s="179">
        <v>1</v>
      </c>
      <c r="G319" s="311">
        <v>4710.3500000000004</v>
      </c>
      <c r="H319" s="311">
        <v>4710.3500000000004</v>
      </c>
      <c r="I319" s="311">
        <v>4710.3500000000004</v>
      </c>
      <c r="J319" s="430">
        <v>38</v>
      </c>
      <c r="K319" s="178"/>
      <c r="L319" s="179">
        <v>1</v>
      </c>
      <c r="M319" s="311"/>
      <c r="N319" s="311"/>
      <c r="O319" s="214"/>
      <c r="P319" s="311"/>
      <c r="Q319" s="311"/>
      <c r="R319" s="179">
        <v>1</v>
      </c>
      <c r="S319" s="311">
        <v>4710.3500000000004</v>
      </c>
      <c r="T319" s="311">
        <v>4710.3500000000004</v>
      </c>
      <c r="V319" s="10"/>
      <c r="W319" s="10"/>
      <c r="X319" s="10"/>
      <c r="Y319" s="10"/>
      <c r="Z319" s="10"/>
      <c r="AA319" s="10"/>
      <c r="AB319" s="10"/>
      <c r="AC319" s="10"/>
      <c r="AD319" s="10"/>
    </row>
    <row r="320" spans="1:30" x14ac:dyDescent="0.25">
      <c r="A320" s="55"/>
      <c r="B320" s="10"/>
      <c r="C320" s="10" t="s">
        <v>344</v>
      </c>
      <c r="D320" s="10"/>
      <c r="E320" s="10" t="s">
        <v>107</v>
      </c>
      <c r="F320" s="179">
        <v>1</v>
      </c>
      <c r="G320" s="311">
        <v>7496.46</v>
      </c>
      <c r="H320" s="311">
        <v>7496.46</v>
      </c>
      <c r="I320" s="311">
        <v>7496.46</v>
      </c>
      <c r="J320" s="430">
        <v>37</v>
      </c>
      <c r="K320" s="178"/>
      <c r="L320" s="179">
        <v>1</v>
      </c>
      <c r="M320" s="311"/>
      <c r="N320" s="311"/>
      <c r="O320" s="214"/>
      <c r="P320" s="311"/>
      <c r="Q320" s="311"/>
      <c r="R320" s="179">
        <v>1</v>
      </c>
      <c r="S320" s="311">
        <v>7496.46</v>
      </c>
      <c r="T320" s="311">
        <v>7496.46</v>
      </c>
      <c r="V320" s="10"/>
      <c r="W320" s="10"/>
      <c r="X320" s="10"/>
      <c r="Y320" s="10"/>
      <c r="Z320" s="10"/>
      <c r="AA320" s="10"/>
      <c r="AB320" s="10"/>
      <c r="AC320" s="10"/>
      <c r="AD320" s="10"/>
    </row>
    <row r="321" spans="1:30" x14ac:dyDescent="0.25">
      <c r="A321" s="55"/>
      <c r="B321" s="10"/>
      <c r="C321" s="10" t="s">
        <v>279</v>
      </c>
      <c r="D321" s="10"/>
      <c r="E321" s="10" t="s">
        <v>93</v>
      </c>
      <c r="F321" s="179">
        <v>5</v>
      </c>
      <c r="G321" s="311">
        <v>8164.2966666666698</v>
      </c>
      <c r="H321" s="311">
        <v>24492.89</v>
      </c>
      <c r="I321" s="311">
        <v>4898.5780000000004</v>
      </c>
      <c r="J321" s="430">
        <v>29.2</v>
      </c>
      <c r="K321" s="178"/>
      <c r="L321" s="179">
        <v>3</v>
      </c>
      <c r="M321" s="311">
        <v>22116.86</v>
      </c>
      <c r="N321" s="311">
        <v>11058.43</v>
      </c>
      <c r="O321" s="214"/>
      <c r="P321" s="311"/>
      <c r="Q321" s="311"/>
      <c r="R321" s="179">
        <v>5</v>
      </c>
      <c r="S321" s="311">
        <v>24492.89</v>
      </c>
      <c r="T321" s="311">
        <v>4898.5780000000004</v>
      </c>
      <c r="V321" s="10"/>
      <c r="W321" s="10"/>
      <c r="X321" s="10"/>
      <c r="Y321" s="10"/>
      <c r="Z321" s="10"/>
      <c r="AA321" s="10"/>
      <c r="AB321" s="10"/>
      <c r="AC321" s="10"/>
      <c r="AD321" s="10"/>
    </row>
    <row r="322" spans="1:30" x14ac:dyDescent="0.25">
      <c r="A322" s="55"/>
      <c r="B322" s="10"/>
      <c r="C322" s="10" t="s">
        <v>556</v>
      </c>
      <c r="D322" s="10"/>
      <c r="E322" s="10" t="s">
        <v>102</v>
      </c>
      <c r="F322" s="179">
        <v>5</v>
      </c>
      <c r="G322" s="311">
        <v>2769.9459999999999</v>
      </c>
      <c r="H322" s="311">
        <v>13849.73</v>
      </c>
      <c r="I322" s="311">
        <v>2769.9459999999999</v>
      </c>
      <c r="J322" s="430">
        <v>26</v>
      </c>
      <c r="K322" s="178"/>
      <c r="L322" s="179">
        <v>5</v>
      </c>
      <c r="M322" s="311"/>
      <c r="N322" s="311"/>
      <c r="O322" s="214"/>
      <c r="P322" s="311"/>
      <c r="Q322" s="311"/>
      <c r="R322" s="179">
        <v>5</v>
      </c>
      <c r="S322" s="311">
        <v>13849.73</v>
      </c>
      <c r="T322" s="311">
        <v>2769.9459999999999</v>
      </c>
      <c r="V322" s="10"/>
      <c r="W322" s="10"/>
      <c r="X322" s="10"/>
      <c r="Y322" s="10"/>
      <c r="Z322" s="10"/>
      <c r="AA322" s="10"/>
      <c r="AB322" s="10"/>
      <c r="AC322" s="10"/>
      <c r="AD322" s="10"/>
    </row>
    <row r="323" spans="1:30" x14ac:dyDescent="0.25">
      <c r="A323" s="55"/>
      <c r="B323" s="10"/>
      <c r="C323" s="10" t="s">
        <v>123</v>
      </c>
      <c r="D323" s="10"/>
      <c r="E323" s="10" t="s">
        <v>124</v>
      </c>
      <c r="F323" s="179">
        <v>1</v>
      </c>
      <c r="G323" s="311"/>
      <c r="H323" s="311">
        <v>2523.6799999999998</v>
      </c>
      <c r="I323" s="311">
        <v>2523.6799999999998</v>
      </c>
      <c r="J323" s="430">
        <v>25</v>
      </c>
      <c r="K323" s="178"/>
      <c r="L323" s="179"/>
      <c r="M323" s="311">
        <v>2523.6799999999998</v>
      </c>
      <c r="N323" s="311">
        <v>2523.6799999999998</v>
      </c>
      <c r="O323" s="214"/>
      <c r="P323" s="311"/>
      <c r="Q323" s="311"/>
      <c r="R323" s="179">
        <v>1</v>
      </c>
      <c r="S323" s="311">
        <v>2523.6799999999998</v>
      </c>
      <c r="T323" s="311">
        <v>2523.6799999999998</v>
      </c>
      <c r="V323" s="10"/>
      <c r="W323" s="10"/>
      <c r="X323" s="10"/>
      <c r="Y323" s="10"/>
      <c r="Z323" s="10"/>
      <c r="AA323" s="10"/>
      <c r="AB323" s="10"/>
      <c r="AC323" s="10"/>
      <c r="AD323" s="10"/>
    </row>
    <row r="324" spans="1:30" x14ac:dyDescent="0.25">
      <c r="A324" s="55"/>
      <c r="B324" s="10"/>
      <c r="C324" s="10" t="s">
        <v>281</v>
      </c>
      <c r="D324" s="10"/>
      <c r="E324" s="10" t="s">
        <v>68</v>
      </c>
      <c r="F324" s="179">
        <v>1</v>
      </c>
      <c r="G324" s="311">
        <v>3326.44</v>
      </c>
      <c r="H324" s="311">
        <v>3326.44</v>
      </c>
      <c r="I324" s="311">
        <v>3326.44</v>
      </c>
      <c r="J324" s="430">
        <v>25</v>
      </c>
      <c r="K324" s="178"/>
      <c r="L324" s="179">
        <v>1</v>
      </c>
      <c r="M324" s="311"/>
      <c r="N324" s="311"/>
      <c r="O324" s="214"/>
      <c r="P324" s="311"/>
      <c r="Q324" s="311"/>
      <c r="R324" s="179">
        <v>1</v>
      </c>
      <c r="S324" s="311">
        <v>3326.44</v>
      </c>
      <c r="T324" s="311">
        <v>3326.44</v>
      </c>
      <c r="V324" s="10"/>
      <c r="W324" s="10"/>
      <c r="X324" s="10"/>
      <c r="Y324" s="10"/>
      <c r="Z324" s="10"/>
      <c r="AA324" s="10"/>
      <c r="AB324" s="10"/>
      <c r="AC324" s="10"/>
      <c r="AD324" s="10"/>
    </row>
    <row r="325" spans="1:30" x14ac:dyDescent="0.25">
      <c r="A325" s="55"/>
      <c r="B325" s="10"/>
      <c r="C325" s="10" t="s">
        <v>89</v>
      </c>
      <c r="D325" s="10"/>
      <c r="E325" s="10" t="s">
        <v>90</v>
      </c>
      <c r="F325" s="179">
        <v>2</v>
      </c>
      <c r="G325" s="311">
        <v>702.05</v>
      </c>
      <c r="H325" s="311">
        <v>1404.1</v>
      </c>
      <c r="I325" s="311">
        <v>702.05</v>
      </c>
      <c r="J325" s="430">
        <v>21.5</v>
      </c>
      <c r="K325" s="178"/>
      <c r="L325" s="179">
        <v>2</v>
      </c>
      <c r="M325" s="311"/>
      <c r="N325" s="311"/>
      <c r="O325" s="214"/>
      <c r="P325" s="311"/>
      <c r="Q325" s="311"/>
      <c r="R325" s="179">
        <v>2</v>
      </c>
      <c r="S325" s="311">
        <v>1404.1</v>
      </c>
      <c r="T325" s="311">
        <v>702.05</v>
      </c>
      <c r="V325" s="10"/>
      <c r="W325" s="10"/>
      <c r="X325" s="10"/>
      <c r="Y325" s="10"/>
      <c r="Z325" s="10"/>
      <c r="AA325" s="10"/>
      <c r="AB325" s="10"/>
      <c r="AC325" s="10"/>
      <c r="AD325" s="10"/>
    </row>
    <row r="326" spans="1:30" x14ac:dyDescent="0.25">
      <c r="A326" s="55"/>
      <c r="B326" s="10"/>
      <c r="C326" s="10" t="s">
        <v>474</v>
      </c>
      <c r="D326" s="10"/>
      <c r="E326" s="10" t="s">
        <v>475</v>
      </c>
      <c r="F326" s="179">
        <v>9</v>
      </c>
      <c r="G326" s="311">
        <v>2061.7557142857099</v>
      </c>
      <c r="H326" s="311">
        <v>14432.29</v>
      </c>
      <c r="I326" s="311">
        <v>1603.58777777778</v>
      </c>
      <c r="J326" s="430">
        <v>21.1111111111111</v>
      </c>
      <c r="K326" s="178"/>
      <c r="L326" s="179">
        <v>7</v>
      </c>
      <c r="M326" s="311">
        <v>1561.88</v>
      </c>
      <c r="N326" s="311">
        <v>780.94</v>
      </c>
      <c r="O326" s="214"/>
      <c r="P326" s="311"/>
      <c r="Q326" s="311"/>
      <c r="R326" s="179">
        <v>9</v>
      </c>
      <c r="S326" s="311">
        <v>14432.29</v>
      </c>
      <c r="T326" s="311">
        <v>1603.58777777778</v>
      </c>
      <c r="V326" s="10"/>
      <c r="W326" s="10"/>
      <c r="X326" s="10"/>
      <c r="Y326" s="10"/>
      <c r="Z326" s="10"/>
      <c r="AA326" s="10"/>
      <c r="AB326" s="10"/>
      <c r="AC326" s="10"/>
      <c r="AD326" s="10"/>
    </row>
    <row r="327" spans="1:30" x14ac:dyDescent="0.25">
      <c r="A327" s="55"/>
      <c r="B327" s="10"/>
      <c r="C327" s="10" t="s">
        <v>568</v>
      </c>
      <c r="D327" s="10"/>
      <c r="E327" s="10" t="s">
        <v>109</v>
      </c>
      <c r="F327" s="179">
        <v>2</v>
      </c>
      <c r="G327" s="311">
        <v>2651.51</v>
      </c>
      <c r="H327" s="311">
        <v>2651.51</v>
      </c>
      <c r="I327" s="311">
        <v>1325.7550000000001</v>
      </c>
      <c r="J327" s="430">
        <v>21</v>
      </c>
      <c r="K327" s="178"/>
      <c r="L327" s="179">
        <v>1</v>
      </c>
      <c r="M327" s="311">
        <v>496.68</v>
      </c>
      <c r="N327" s="311">
        <v>496.68</v>
      </c>
      <c r="O327" s="214"/>
      <c r="P327" s="311"/>
      <c r="Q327" s="311"/>
      <c r="R327" s="179">
        <v>2</v>
      </c>
      <c r="S327" s="311">
        <v>2651.51</v>
      </c>
      <c r="T327" s="311">
        <v>1325.7550000000001</v>
      </c>
      <c r="V327" s="10"/>
      <c r="W327" s="10"/>
      <c r="X327" s="10"/>
      <c r="Y327" s="10"/>
      <c r="Z327" s="10"/>
      <c r="AA327" s="10"/>
      <c r="AB327" s="10"/>
      <c r="AC327" s="10"/>
      <c r="AD327" s="10"/>
    </row>
    <row r="328" spans="1:30" x14ac:dyDescent="0.25">
      <c r="A328" s="55"/>
      <c r="B328" s="10"/>
      <c r="C328" s="10" t="s">
        <v>493</v>
      </c>
      <c r="D328" s="10"/>
      <c r="E328" s="10" t="s">
        <v>77</v>
      </c>
      <c r="F328" s="179">
        <v>3</v>
      </c>
      <c r="G328" s="311">
        <v>4559.0133333333297</v>
      </c>
      <c r="H328" s="311">
        <v>13677.04</v>
      </c>
      <c r="I328" s="311">
        <v>4559.0133333333297</v>
      </c>
      <c r="J328" s="430">
        <v>20.3333333333333</v>
      </c>
      <c r="K328" s="178"/>
      <c r="L328" s="179">
        <v>3</v>
      </c>
      <c r="M328" s="311"/>
      <c r="N328" s="311"/>
      <c r="O328" s="214"/>
      <c r="P328" s="311"/>
      <c r="Q328" s="311"/>
      <c r="R328" s="179">
        <v>3</v>
      </c>
      <c r="S328" s="311">
        <v>13677.04</v>
      </c>
      <c r="T328" s="311">
        <v>4559.0133333333297</v>
      </c>
      <c r="V328" s="10"/>
      <c r="W328" s="10"/>
      <c r="X328" s="10"/>
      <c r="Y328" s="10"/>
      <c r="Z328" s="10"/>
      <c r="AA328" s="10"/>
      <c r="AB328" s="10"/>
      <c r="AC328" s="10"/>
      <c r="AD328" s="10"/>
    </row>
    <row r="329" spans="1:30" x14ac:dyDescent="0.25">
      <c r="A329" s="55"/>
      <c r="B329" s="10"/>
      <c r="C329" s="10" t="s">
        <v>144</v>
      </c>
      <c r="D329" s="10"/>
      <c r="E329" s="10" t="s">
        <v>488</v>
      </c>
      <c r="F329" s="179">
        <v>1</v>
      </c>
      <c r="G329" s="311">
        <v>1168.6199999999999</v>
      </c>
      <c r="H329" s="311">
        <v>1168.6199999999999</v>
      </c>
      <c r="I329" s="311">
        <v>1168.6199999999999</v>
      </c>
      <c r="J329" s="430">
        <v>19</v>
      </c>
      <c r="K329" s="178"/>
      <c r="L329" s="179">
        <v>1</v>
      </c>
      <c r="M329" s="311"/>
      <c r="N329" s="311"/>
      <c r="O329" s="214"/>
      <c r="P329" s="311"/>
      <c r="Q329" s="311"/>
      <c r="R329" s="179">
        <v>1</v>
      </c>
      <c r="S329" s="311">
        <v>1168.6199999999999</v>
      </c>
      <c r="T329" s="311">
        <v>1168.6199999999999</v>
      </c>
      <c r="V329" s="10"/>
      <c r="W329" s="10"/>
      <c r="X329" s="10"/>
      <c r="Y329" s="10"/>
      <c r="Z329" s="10"/>
      <c r="AA329" s="10"/>
      <c r="AB329" s="10"/>
      <c r="AC329" s="10"/>
      <c r="AD329" s="10"/>
    </row>
    <row r="330" spans="1:30" x14ac:dyDescent="0.25">
      <c r="A330" s="55"/>
      <c r="B330" s="10"/>
      <c r="C330" s="10" t="s">
        <v>266</v>
      </c>
      <c r="D330" s="10"/>
      <c r="E330" s="10" t="s">
        <v>120</v>
      </c>
      <c r="F330" s="179">
        <v>1</v>
      </c>
      <c r="G330" s="311"/>
      <c r="H330" s="311">
        <v>1231.18</v>
      </c>
      <c r="I330" s="311">
        <v>1231.18</v>
      </c>
      <c r="J330" s="430">
        <v>19</v>
      </c>
      <c r="K330" s="178"/>
      <c r="L330" s="179"/>
      <c r="M330" s="311">
        <v>1231.18</v>
      </c>
      <c r="N330" s="311">
        <v>1231.18</v>
      </c>
      <c r="O330" s="214"/>
      <c r="P330" s="311"/>
      <c r="Q330" s="311"/>
      <c r="R330" s="179">
        <v>1</v>
      </c>
      <c r="S330" s="311">
        <v>1231.18</v>
      </c>
      <c r="T330" s="311">
        <v>1231.18</v>
      </c>
      <c r="V330" s="10"/>
      <c r="W330" s="10"/>
      <c r="X330" s="10"/>
      <c r="Y330" s="10"/>
      <c r="Z330" s="10"/>
      <c r="AA330" s="10"/>
      <c r="AB330" s="10"/>
      <c r="AC330" s="10"/>
      <c r="AD330" s="10"/>
    </row>
    <row r="331" spans="1:30" x14ac:dyDescent="0.25">
      <c r="A331" s="55"/>
      <c r="B331" s="10"/>
      <c r="C331" s="10" t="s">
        <v>289</v>
      </c>
      <c r="D331" s="10"/>
      <c r="E331" s="10" t="s">
        <v>287</v>
      </c>
      <c r="F331" s="179">
        <v>1</v>
      </c>
      <c r="G331" s="311"/>
      <c r="H331" s="311">
        <v>4681.74</v>
      </c>
      <c r="I331" s="311">
        <v>4681.74</v>
      </c>
      <c r="J331" s="430">
        <v>19</v>
      </c>
      <c r="K331" s="178"/>
      <c r="L331" s="179"/>
      <c r="M331" s="311">
        <v>4681.74</v>
      </c>
      <c r="N331" s="311">
        <v>4681.74</v>
      </c>
      <c r="O331" s="214"/>
      <c r="P331" s="311"/>
      <c r="Q331" s="311"/>
      <c r="R331" s="179">
        <v>1</v>
      </c>
      <c r="S331" s="311">
        <v>4681.74</v>
      </c>
      <c r="T331" s="311">
        <v>4681.74</v>
      </c>
      <c r="V331" s="10"/>
      <c r="W331" s="10"/>
      <c r="X331" s="10"/>
      <c r="Y331" s="10"/>
      <c r="Z331" s="10"/>
      <c r="AA331" s="10"/>
      <c r="AB331" s="10"/>
      <c r="AC331" s="10"/>
      <c r="AD331" s="10"/>
    </row>
    <row r="332" spans="1:30" x14ac:dyDescent="0.25">
      <c r="A332" s="55"/>
      <c r="B332" s="10"/>
      <c r="C332" s="10" t="s">
        <v>381</v>
      </c>
      <c r="D332" s="10"/>
      <c r="E332" s="10" t="s">
        <v>383</v>
      </c>
      <c r="F332" s="179">
        <v>1</v>
      </c>
      <c r="G332" s="311">
        <v>2116.7199999999998</v>
      </c>
      <c r="H332" s="311">
        <v>2116.7199999999998</v>
      </c>
      <c r="I332" s="311">
        <v>2116.7199999999998</v>
      </c>
      <c r="J332" s="430">
        <v>19</v>
      </c>
      <c r="K332" s="178"/>
      <c r="L332" s="179">
        <v>1</v>
      </c>
      <c r="M332" s="311"/>
      <c r="N332" s="311"/>
      <c r="O332" s="214"/>
      <c r="P332" s="311"/>
      <c r="Q332" s="311"/>
      <c r="R332" s="179">
        <v>1</v>
      </c>
      <c r="S332" s="311">
        <v>2116.7199999999998</v>
      </c>
      <c r="T332" s="311">
        <v>2116.7199999999998</v>
      </c>
      <c r="V332" s="10"/>
      <c r="W332" s="10"/>
      <c r="X332" s="10"/>
      <c r="Y332" s="10"/>
      <c r="Z332" s="10"/>
      <c r="AA332" s="10"/>
      <c r="AB332" s="10"/>
      <c r="AC332" s="10"/>
      <c r="AD332" s="10"/>
    </row>
    <row r="333" spans="1:30" x14ac:dyDescent="0.25">
      <c r="A333" s="55"/>
      <c r="B333" s="10"/>
      <c r="C333" s="10" t="s">
        <v>503</v>
      </c>
      <c r="D333" s="10"/>
      <c r="E333" s="10" t="s">
        <v>460</v>
      </c>
      <c r="F333" s="179">
        <v>4</v>
      </c>
      <c r="G333" s="311">
        <v>2345.79</v>
      </c>
      <c r="H333" s="311">
        <v>9383.16</v>
      </c>
      <c r="I333" s="311">
        <v>2345.79</v>
      </c>
      <c r="J333" s="430">
        <v>18.75</v>
      </c>
      <c r="K333" s="178"/>
      <c r="L333" s="179">
        <v>4</v>
      </c>
      <c r="M333" s="311"/>
      <c r="N333" s="311"/>
      <c r="O333" s="214"/>
      <c r="P333" s="311"/>
      <c r="Q333" s="311"/>
      <c r="R333" s="179">
        <v>4</v>
      </c>
      <c r="S333" s="311">
        <v>9383.16</v>
      </c>
      <c r="T333" s="311">
        <v>2345.79</v>
      </c>
      <c r="V333" s="10"/>
      <c r="W333" s="10"/>
      <c r="X333" s="10"/>
      <c r="Y333" s="10"/>
      <c r="Z333" s="10"/>
      <c r="AA333" s="10"/>
      <c r="AB333" s="10"/>
      <c r="AC333" s="10"/>
      <c r="AD333" s="10"/>
    </row>
    <row r="334" spans="1:30" x14ac:dyDescent="0.25">
      <c r="A334" s="55"/>
      <c r="B334" s="10"/>
      <c r="C334" s="10" t="s">
        <v>693</v>
      </c>
      <c r="D334" s="10"/>
      <c r="E334" s="10" t="s">
        <v>349</v>
      </c>
      <c r="F334" s="179">
        <v>4</v>
      </c>
      <c r="G334" s="311">
        <v>4675.9733333333297</v>
      </c>
      <c r="H334" s="311">
        <v>14027.92</v>
      </c>
      <c r="I334" s="311">
        <v>3506.98</v>
      </c>
      <c r="J334" s="430">
        <v>18.75</v>
      </c>
      <c r="K334" s="178"/>
      <c r="L334" s="179">
        <v>3</v>
      </c>
      <c r="M334" s="311">
        <v>2457.08</v>
      </c>
      <c r="N334" s="311">
        <v>2457.08</v>
      </c>
      <c r="O334" s="214"/>
      <c r="P334" s="311"/>
      <c r="Q334" s="311"/>
      <c r="R334" s="179">
        <v>4</v>
      </c>
      <c r="S334" s="311">
        <v>14027.92</v>
      </c>
      <c r="T334" s="311">
        <v>3506.98</v>
      </c>
      <c r="V334" s="10"/>
      <c r="W334" s="10"/>
      <c r="X334" s="10"/>
      <c r="Y334" s="10"/>
      <c r="Z334" s="10"/>
      <c r="AA334" s="10"/>
      <c r="AB334" s="10"/>
      <c r="AC334" s="10"/>
      <c r="AD334" s="10"/>
    </row>
    <row r="335" spans="1:30" x14ac:dyDescent="0.25">
      <c r="A335" s="55"/>
      <c r="B335" s="10"/>
      <c r="C335" s="10" t="s">
        <v>464</v>
      </c>
      <c r="D335" s="10"/>
      <c r="E335" s="10" t="s">
        <v>63</v>
      </c>
      <c r="F335" s="179">
        <v>11</v>
      </c>
      <c r="G335" s="311">
        <v>1967.7214285714299</v>
      </c>
      <c r="H335" s="311">
        <v>13774.05</v>
      </c>
      <c r="I335" s="311">
        <v>1252.1863636363601</v>
      </c>
      <c r="J335" s="430">
        <v>18.727272727272702</v>
      </c>
      <c r="K335" s="178"/>
      <c r="L335" s="179">
        <v>7</v>
      </c>
      <c r="M335" s="311">
        <v>5037.45</v>
      </c>
      <c r="N335" s="311">
        <v>1259.3625</v>
      </c>
      <c r="O335" s="214"/>
      <c r="P335" s="311"/>
      <c r="Q335" s="311"/>
      <c r="R335" s="179">
        <v>11</v>
      </c>
      <c r="S335" s="311">
        <v>13774.05</v>
      </c>
      <c r="T335" s="311">
        <v>1252.1863636363601</v>
      </c>
      <c r="V335" s="10"/>
      <c r="W335" s="10"/>
      <c r="X335" s="10"/>
      <c r="Y335" s="10"/>
      <c r="Z335" s="10"/>
      <c r="AA335" s="10"/>
      <c r="AB335" s="10"/>
      <c r="AC335" s="10"/>
      <c r="AD335" s="10"/>
    </row>
    <row r="336" spans="1:30" x14ac:dyDescent="0.25">
      <c r="A336" s="55"/>
      <c r="B336" s="10"/>
      <c r="C336" s="10" t="s">
        <v>394</v>
      </c>
      <c r="D336" s="10"/>
      <c r="E336" s="10" t="s">
        <v>395</v>
      </c>
      <c r="F336" s="179">
        <v>4</v>
      </c>
      <c r="G336" s="311">
        <v>3794.80666666667</v>
      </c>
      <c r="H336" s="311">
        <v>11384.42</v>
      </c>
      <c r="I336" s="311">
        <v>2846.105</v>
      </c>
      <c r="J336" s="430">
        <v>17.75</v>
      </c>
      <c r="K336" s="178"/>
      <c r="L336" s="179">
        <v>3</v>
      </c>
      <c r="M336" s="311">
        <v>875.13</v>
      </c>
      <c r="N336" s="311">
        <v>875.13</v>
      </c>
      <c r="O336" s="214"/>
      <c r="P336" s="311"/>
      <c r="Q336" s="311"/>
      <c r="R336" s="179">
        <v>4</v>
      </c>
      <c r="S336" s="311">
        <v>11384.42</v>
      </c>
      <c r="T336" s="311">
        <v>2846.105</v>
      </c>
      <c r="V336" s="10"/>
      <c r="W336" s="10"/>
      <c r="X336" s="10"/>
      <c r="Y336" s="10"/>
      <c r="Z336" s="10"/>
      <c r="AA336" s="10"/>
      <c r="AB336" s="10"/>
      <c r="AC336" s="10"/>
      <c r="AD336" s="10"/>
    </row>
    <row r="337" spans="1:30" x14ac:dyDescent="0.25">
      <c r="A337" s="55"/>
      <c r="B337" s="10"/>
      <c r="C337" s="10" t="s">
        <v>446</v>
      </c>
      <c r="D337" s="10"/>
      <c r="E337" s="10" t="s">
        <v>109</v>
      </c>
      <c r="F337" s="179">
        <v>24</v>
      </c>
      <c r="G337" s="311">
        <v>3853.951</v>
      </c>
      <c r="H337" s="311">
        <v>38539.51</v>
      </c>
      <c r="I337" s="311">
        <v>1605.8129166666699</v>
      </c>
      <c r="J337" s="430">
        <v>17.2916666666667</v>
      </c>
      <c r="K337" s="178"/>
      <c r="L337" s="179">
        <v>10</v>
      </c>
      <c r="M337" s="311">
        <v>23694.639999999999</v>
      </c>
      <c r="N337" s="311">
        <v>1692.4742857142901</v>
      </c>
      <c r="O337" s="214"/>
      <c r="P337" s="311"/>
      <c r="Q337" s="311"/>
      <c r="R337" s="179">
        <v>24</v>
      </c>
      <c r="S337" s="311">
        <v>38539.51</v>
      </c>
      <c r="T337" s="311">
        <v>1605.8129166666699</v>
      </c>
      <c r="V337" s="10"/>
      <c r="W337" s="10"/>
      <c r="X337" s="10"/>
      <c r="Y337" s="10"/>
      <c r="Z337" s="10"/>
      <c r="AA337" s="10"/>
      <c r="AB337" s="10"/>
      <c r="AC337" s="10"/>
      <c r="AD337" s="10"/>
    </row>
    <row r="338" spans="1:30" x14ac:dyDescent="0.25">
      <c r="A338" s="55"/>
      <c r="B338" s="10"/>
      <c r="C338" s="10" t="s">
        <v>204</v>
      </c>
      <c r="D338" s="10"/>
      <c r="E338" s="10" t="s">
        <v>97</v>
      </c>
      <c r="F338" s="179">
        <v>3</v>
      </c>
      <c r="G338" s="311">
        <v>5833.62</v>
      </c>
      <c r="H338" s="311">
        <v>5833.62</v>
      </c>
      <c r="I338" s="311">
        <v>1944.54</v>
      </c>
      <c r="J338" s="430">
        <v>16.6666666666667</v>
      </c>
      <c r="K338" s="178"/>
      <c r="L338" s="179">
        <v>1</v>
      </c>
      <c r="M338" s="311">
        <v>5417.83</v>
      </c>
      <c r="N338" s="311">
        <v>2708.915</v>
      </c>
      <c r="O338" s="214"/>
      <c r="P338" s="311"/>
      <c r="Q338" s="311"/>
      <c r="R338" s="179">
        <v>3</v>
      </c>
      <c r="S338" s="311">
        <v>5833.62</v>
      </c>
      <c r="T338" s="311">
        <v>1944.54</v>
      </c>
      <c r="V338" s="10"/>
      <c r="W338" s="10"/>
      <c r="X338" s="10"/>
      <c r="Y338" s="10"/>
      <c r="Z338" s="10"/>
      <c r="AA338" s="10"/>
      <c r="AB338" s="10"/>
      <c r="AC338" s="10"/>
      <c r="AD338" s="10"/>
    </row>
    <row r="339" spans="1:30" x14ac:dyDescent="0.25">
      <c r="A339" s="55"/>
      <c r="B339" s="10"/>
      <c r="C339" s="10" t="s">
        <v>440</v>
      </c>
      <c r="D339" s="10"/>
      <c r="E339" s="10" t="s">
        <v>292</v>
      </c>
      <c r="F339" s="179">
        <v>6</v>
      </c>
      <c r="G339" s="311">
        <v>2849.5725000000002</v>
      </c>
      <c r="H339" s="311">
        <v>11398.29</v>
      </c>
      <c r="I339" s="311">
        <v>1899.7149999999999</v>
      </c>
      <c r="J339" s="430">
        <v>16.6666666666667</v>
      </c>
      <c r="K339" s="178"/>
      <c r="L339" s="179">
        <v>4</v>
      </c>
      <c r="M339" s="311">
        <v>1878.96</v>
      </c>
      <c r="N339" s="311">
        <v>939.48</v>
      </c>
      <c r="O339" s="214"/>
      <c r="P339" s="311"/>
      <c r="Q339" s="311"/>
      <c r="R339" s="179">
        <v>6</v>
      </c>
      <c r="S339" s="311">
        <v>11398.29</v>
      </c>
      <c r="T339" s="311">
        <v>1899.7149999999999</v>
      </c>
      <c r="V339" s="10"/>
      <c r="W339" s="10"/>
      <c r="X339" s="10"/>
      <c r="Y339" s="10"/>
      <c r="Z339" s="10"/>
      <c r="AA339" s="10"/>
      <c r="AB339" s="10"/>
      <c r="AC339" s="10"/>
      <c r="AD339" s="10"/>
    </row>
    <row r="340" spans="1:30" x14ac:dyDescent="0.25">
      <c r="A340" s="55"/>
      <c r="B340" s="10"/>
      <c r="C340" s="10" t="s">
        <v>560</v>
      </c>
      <c r="D340" s="10"/>
      <c r="E340" s="10" t="s">
        <v>211</v>
      </c>
      <c r="F340" s="179">
        <v>3</v>
      </c>
      <c r="G340" s="311">
        <v>11344.69</v>
      </c>
      <c r="H340" s="311">
        <v>11344.69</v>
      </c>
      <c r="I340" s="311">
        <v>3781.5633333333299</v>
      </c>
      <c r="J340" s="430">
        <v>16.6666666666667</v>
      </c>
      <c r="K340" s="178"/>
      <c r="L340" s="179">
        <v>1</v>
      </c>
      <c r="M340" s="311">
        <v>10780.7</v>
      </c>
      <c r="N340" s="311">
        <v>5390.35</v>
      </c>
      <c r="O340" s="214"/>
      <c r="P340" s="311"/>
      <c r="Q340" s="311"/>
      <c r="R340" s="179">
        <v>3</v>
      </c>
      <c r="S340" s="311">
        <v>11344.69</v>
      </c>
      <c r="T340" s="311">
        <v>3781.5633333333299</v>
      </c>
      <c r="V340" s="10"/>
      <c r="W340" s="10"/>
      <c r="X340" s="10"/>
      <c r="Y340" s="10"/>
      <c r="Z340" s="10"/>
      <c r="AA340" s="10"/>
      <c r="AB340" s="10"/>
      <c r="AC340" s="10"/>
      <c r="AD340" s="10"/>
    </row>
    <row r="341" spans="1:30" x14ac:dyDescent="0.25">
      <c r="A341" s="55"/>
      <c r="B341" s="10"/>
      <c r="C341" s="10" t="s">
        <v>405</v>
      </c>
      <c r="D341" s="10"/>
      <c r="E341" s="10" t="s">
        <v>393</v>
      </c>
      <c r="F341" s="179">
        <v>14</v>
      </c>
      <c r="G341" s="311">
        <v>3932.3760000000002</v>
      </c>
      <c r="H341" s="311">
        <v>39323.760000000002</v>
      </c>
      <c r="I341" s="311">
        <v>2808.84</v>
      </c>
      <c r="J341" s="430">
        <v>16.5</v>
      </c>
      <c r="K341" s="178"/>
      <c r="L341" s="179">
        <v>10</v>
      </c>
      <c r="M341" s="311">
        <v>11135.99</v>
      </c>
      <c r="N341" s="311">
        <v>2783.9974999999999</v>
      </c>
      <c r="O341" s="214"/>
      <c r="P341" s="311"/>
      <c r="Q341" s="311"/>
      <c r="R341" s="179">
        <v>14</v>
      </c>
      <c r="S341" s="311">
        <v>39323.760000000002</v>
      </c>
      <c r="T341" s="311">
        <v>2808.84</v>
      </c>
      <c r="V341" s="10"/>
      <c r="W341" s="10"/>
      <c r="X341" s="10"/>
      <c r="Y341" s="10"/>
      <c r="Z341" s="10"/>
      <c r="AA341" s="10"/>
      <c r="AB341" s="10"/>
      <c r="AC341" s="10"/>
      <c r="AD341" s="10"/>
    </row>
    <row r="342" spans="1:30" x14ac:dyDescent="0.25">
      <c r="A342" s="55"/>
      <c r="B342" s="10"/>
      <c r="C342" s="10" t="s">
        <v>411</v>
      </c>
      <c r="D342" s="10"/>
      <c r="E342" s="10" t="s">
        <v>93</v>
      </c>
      <c r="F342" s="179">
        <v>40</v>
      </c>
      <c r="G342" s="311">
        <v>2675.4720689655201</v>
      </c>
      <c r="H342" s="311">
        <v>77588.69</v>
      </c>
      <c r="I342" s="311">
        <v>1939.7172499999999</v>
      </c>
      <c r="J342" s="430">
        <v>16.350000000000001</v>
      </c>
      <c r="K342" s="178"/>
      <c r="L342" s="179">
        <v>29</v>
      </c>
      <c r="M342" s="311">
        <v>25244.06</v>
      </c>
      <c r="N342" s="311">
        <v>2294.9145454545501</v>
      </c>
      <c r="O342" s="214"/>
      <c r="P342" s="311"/>
      <c r="Q342" s="311"/>
      <c r="R342" s="179">
        <v>40</v>
      </c>
      <c r="S342" s="311">
        <v>77588.69</v>
      </c>
      <c r="T342" s="311">
        <v>1939.7172499999999</v>
      </c>
      <c r="V342" s="10"/>
      <c r="W342" s="10"/>
      <c r="X342" s="10"/>
      <c r="Y342" s="10"/>
      <c r="Z342" s="10"/>
      <c r="AA342" s="10"/>
      <c r="AB342" s="10"/>
      <c r="AC342" s="10"/>
      <c r="AD342" s="10"/>
    </row>
    <row r="343" spans="1:30" x14ac:dyDescent="0.25">
      <c r="A343" s="55"/>
      <c r="B343" s="10"/>
      <c r="C343" s="10" t="s">
        <v>308</v>
      </c>
      <c r="D343" s="10"/>
      <c r="E343" s="10" t="s">
        <v>309</v>
      </c>
      <c r="F343" s="179">
        <v>16</v>
      </c>
      <c r="G343" s="311">
        <v>2226.4241666666699</v>
      </c>
      <c r="H343" s="311">
        <v>26717.09</v>
      </c>
      <c r="I343" s="311">
        <v>1669.818125</v>
      </c>
      <c r="J343" s="430">
        <v>16.3125</v>
      </c>
      <c r="K343" s="178"/>
      <c r="L343" s="179">
        <v>12</v>
      </c>
      <c r="M343" s="311">
        <v>6002.99</v>
      </c>
      <c r="N343" s="311">
        <v>1500.7474999999999</v>
      </c>
      <c r="O343" s="214"/>
      <c r="P343" s="311"/>
      <c r="Q343" s="311"/>
      <c r="R343" s="179">
        <v>16</v>
      </c>
      <c r="S343" s="311">
        <v>26717.09</v>
      </c>
      <c r="T343" s="311">
        <v>1669.818125</v>
      </c>
      <c r="V343" s="10"/>
      <c r="W343" s="10"/>
      <c r="X343" s="10"/>
      <c r="Y343" s="10"/>
      <c r="Z343" s="10"/>
      <c r="AA343" s="10"/>
      <c r="AB343" s="10"/>
      <c r="AC343" s="10"/>
      <c r="AD343" s="10"/>
    </row>
    <row r="344" spans="1:30" x14ac:dyDescent="0.25">
      <c r="A344" s="55"/>
      <c r="B344" s="10"/>
      <c r="C344" s="10" t="s">
        <v>408</v>
      </c>
      <c r="D344" s="10"/>
      <c r="E344" s="10" t="s">
        <v>409</v>
      </c>
      <c r="F344" s="179">
        <v>35</v>
      </c>
      <c r="G344" s="311">
        <v>2461.8879166666702</v>
      </c>
      <c r="H344" s="311">
        <v>59085.31</v>
      </c>
      <c r="I344" s="311">
        <v>1688.1517142857101</v>
      </c>
      <c r="J344" s="430">
        <v>16</v>
      </c>
      <c r="K344" s="178"/>
      <c r="L344" s="179">
        <v>24</v>
      </c>
      <c r="M344" s="311">
        <v>31318.28</v>
      </c>
      <c r="N344" s="311">
        <v>2847.1163636363599</v>
      </c>
      <c r="O344" s="214"/>
      <c r="P344" s="311"/>
      <c r="Q344" s="311"/>
      <c r="R344" s="179">
        <v>35</v>
      </c>
      <c r="S344" s="311">
        <v>59085.31</v>
      </c>
      <c r="T344" s="311">
        <v>1688.1517142857101</v>
      </c>
      <c r="V344" s="10"/>
      <c r="W344" s="10"/>
      <c r="X344" s="10"/>
      <c r="Y344" s="10"/>
      <c r="Z344" s="10"/>
      <c r="AA344" s="10"/>
      <c r="AB344" s="10"/>
      <c r="AC344" s="10"/>
      <c r="AD344" s="10"/>
    </row>
    <row r="345" spans="1:30" x14ac:dyDescent="0.25">
      <c r="A345" s="55"/>
      <c r="B345" s="10"/>
      <c r="C345" s="10" t="s">
        <v>236</v>
      </c>
      <c r="D345" s="10"/>
      <c r="E345" s="10" t="s">
        <v>237</v>
      </c>
      <c r="F345" s="179">
        <v>15</v>
      </c>
      <c r="G345" s="311">
        <v>5696.6057142857098</v>
      </c>
      <c r="H345" s="311">
        <v>39876.239999999998</v>
      </c>
      <c r="I345" s="311">
        <v>2658.4160000000002</v>
      </c>
      <c r="J345" s="430">
        <v>15.9333333333333</v>
      </c>
      <c r="K345" s="178"/>
      <c r="L345" s="179">
        <v>7</v>
      </c>
      <c r="M345" s="311">
        <v>22228.92</v>
      </c>
      <c r="N345" s="311">
        <v>2778.6149999999998</v>
      </c>
      <c r="O345" s="214"/>
      <c r="P345" s="311"/>
      <c r="Q345" s="311"/>
      <c r="R345" s="179">
        <v>15</v>
      </c>
      <c r="S345" s="311">
        <v>39876.239999999998</v>
      </c>
      <c r="T345" s="311">
        <v>2658.4160000000002</v>
      </c>
      <c r="V345" s="10"/>
      <c r="W345" s="10"/>
      <c r="X345" s="10"/>
      <c r="Y345" s="10"/>
      <c r="Z345" s="10"/>
      <c r="AA345" s="10"/>
      <c r="AB345" s="10"/>
      <c r="AC345" s="10"/>
      <c r="AD345" s="10"/>
    </row>
    <row r="346" spans="1:30" x14ac:dyDescent="0.25">
      <c r="A346" s="55"/>
      <c r="B346" s="10"/>
      <c r="C346" s="10" t="s">
        <v>396</v>
      </c>
      <c r="D346" s="10"/>
      <c r="E346" s="10" t="s">
        <v>86</v>
      </c>
      <c r="F346" s="179">
        <v>6</v>
      </c>
      <c r="G346" s="311">
        <v>4130.09</v>
      </c>
      <c r="H346" s="311">
        <v>12390.27</v>
      </c>
      <c r="I346" s="311">
        <v>2065.0450000000001</v>
      </c>
      <c r="J346" s="430">
        <v>15.8333333333333</v>
      </c>
      <c r="K346" s="178"/>
      <c r="L346" s="179">
        <v>3</v>
      </c>
      <c r="M346" s="311">
        <v>7980.83</v>
      </c>
      <c r="N346" s="311">
        <v>2660.2766666666698</v>
      </c>
      <c r="O346" s="214"/>
      <c r="P346" s="311"/>
      <c r="Q346" s="311"/>
      <c r="R346" s="179">
        <v>6</v>
      </c>
      <c r="S346" s="311">
        <v>12390.27</v>
      </c>
      <c r="T346" s="311">
        <v>2065.0450000000001</v>
      </c>
      <c r="V346" s="10"/>
      <c r="W346" s="10"/>
      <c r="X346" s="10"/>
      <c r="Y346" s="10"/>
      <c r="Z346" s="10"/>
      <c r="AA346" s="10"/>
      <c r="AB346" s="10"/>
      <c r="AC346" s="10"/>
      <c r="AD346" s="10"/>
    </row>
    <row r="347" spans="1:30" x14ac:dyDescent="0.25">
      <c r="A347" s="55"/>
      <c r="B347" s="10"/>
      <c r="C347" s="10" t="s">
        <v>524</v>
      </c>
      <c r="D347" s="10"/>
      <c r="E347" s="10" t="s">
        <v>127</v>
      </c>
      <c r="F347" s="179">
        <v>4</v>
      </c>
      <c r="G347" s="311">
        <v>1843.3033333333301</v>
      </c>
      <c r="H347" s="311">
        <v>5529.91</v>
      </c>
      <c r="I347" s="311">
        <v>1382.4775</v>
      </c>
      <c r="J347" s="430">
        <v>15.75</v>
      </c>
      <c r="K347" s="178"/>
      <c r="L347" s="179">
        <v>3</v>
      </c>
      <c r="M347" s="311">
        <v>568.75</v>
      </c>
      <c r="N347" s="311">
        <v>568.75</v>
      </c>
      <c r="O347" s="214"/>
      <c r="P347" s="311"/>
      <c r="Q347" s="311"/>
      <c r="R347" s="179">
        <v>4</v>
      </c>
      <c r="S347" s="311">
        <v>5529.91</v>
      </c>
      <c r="T347" s="311">
        <v>1382.4775</v>
      </c>
      <c r="V347" s="10"/>
      <c r="W347" s="10"/>
      <c r="X347" s="10"/>
      <c r="Y347" s="10"/>
      <c r="Z347" s="10"/>
      <c r="AA347" s="10"/>
      <c r="AB347" s="10"/>
      <c r="AC347" s="10"/>
      <c r="AD347" s="10"/>
    </row>
    <row r="348" spans="1:30" x14ac:dyDescent="0.25">
      <c r="A348" s="55"/>
      <c r="B348" s="10"/>
      <c r="C348" s="10" t="s">
        <v>477</v>
      </c>
      <c r="D348" s="10"/>
      <c r="E348" s="10" t="s">
        <v>196</v>
      </c>
      <c r="F348" s="179">
        <v>15</v>
      </c>
      <c r="G348" s="311">
        <v>1990.4163636363601</v>
      </c>
      <c r="H348" s="311">
        <v>21894.58</v>
      </c>
      <c r="I348" s="311">
        <v>1459.6386666666699</v>
      </c>
      <c r="J348" s="430">
        <v>15.6</v>
      </c>
      <c r="K348" s="178"/>
      <c r="L348" s="179">
        <v>11</v>
      </c>
      <c r="M348" s="311">
        <v>10033.17</v>
      </c>
      <c r="N348" s="311">
        <v>2508.2925</v>
      </c>
      <c r="O348" s="214"/>
      <c r="P348" s="311"/>
      <c r="Q348" s="311"/>
      <c r="R348" s="179">
        <v>15</v>
      </c>
      <c r="S348" s="311">
        <v>21894.58</v>
      </c>
      <c r="T348" s="311">
        <v>1459.6386666666699</v>
      </c>
      <c r="V348" s="10"/>
      <c r="W348" s="10"/>
      <c r="X348" s="10"/>
      <c r="Y348" s="10"/>
      <c r="Z348" s="10"/>
      <c r="AA348" s="10"/>
      <c r="AB348" s="10"/>
      <c r="AC348" s="10"/>
      <c r="AD348" s="10"/>
    </row>
    <row r="349" spans="1:30" x14ac:dyDescent="0.25">
      <c r="A349" s="55"/>
      <c r="B349" s="10"/>
      <c r="C349" s="10" t="s">
        <v>533</v>
      </c>
      <c r="D349" s="10"/>
      <c r="E349" s="10" t="s">
        <v>97</v>
      </c>
      <c r="F349" s="179">
        <v>9</v>
      </c>
      <c r="G349" s="311">
        <v>3386.2333333333299</v>
      </c>
      <c r="H349" s="311">
        <v>20317.400000000001</v>
      </c>
      <c r="I349" s="311">
        <v>2257.48888888889</v>
      </c>
      <c r="J349" s="430">
        <v>15.5555555555556</v>
      </c>
      <c r="K349" s="178"/>
      <c r="L349" s="179">
        <v>6</v>
      </c>
      <c r="M349" s="311">
        <v>3128.1</v>
      </c>
      <c r="N349" s="311">
        <v>1042.7</v>
      </c>
      <c r="O349" s="214"/>
      <c r="P349" s="311"/>
      <c r="Q349" s="311"/>
      <c r="R349" s="179">
        <v>9</v>
      </c>
      <c r="S349" s="311">
        <v>20317.400000000001</v>
      </c>
      <c r="T349" s="311">
        <v>2257.48888888889</v>
      </c>
      <c r="V349" s="10"/>
      <c r="W349" s="10"/>
      <c r="X349" s="10"/>
      <c r="Y349" s="10"/>
      <c r="Z349" s="10"/>
      <c r="AA349" s="10"/>
      <c r="AB349" s="10"/>
      <c r="AC349" s="10"/>
      <c r="AD349" s="10"/>
    </row>
    <row r="350" spans="1:30" x14ac:dyDescent="0.25">
      <c r="A350" s="55"/>
      <c r="B350" s="10"/>
      <c r="C350" s="10" t="s">
        <v>421</v>
      </c>
      <c r="D350" s="10"/>
      <c r="E350" s="10" t="s">
        <v>295</v>
      </c>
      <c r="F350" s="179">
        <v>11</v>
      </c>
      <c r="G350" s="311">
        <v>3686.6571428571401</v>
      </c>
      <c r="H350" s="311">
        <v>25806.6</v>
      </c>
      <c r="I350" s="311">
        <v>2346.05454545455</v>
      </c>
      <c r="J350" s="430">
        <v>15.545454545454501</v>
      </c>
      <c r="K350" s="178"/>
      <c r="L350" s="179">
        <v>7</v>
      </c>
      <c r="M350" s="311">
        <v>3168.87</v>
      </c>
      <c r="N350" s="311">
        <v>792.21749999999997</v>
      </c>
      <c r="O350" s="214"/>
      <c r="P350" s="311"/>
      <c r="Q350" s="311"/>
      <c r="R350" s="179">
        <v>11</v>
      </c>
      <c r="S350" s="311">
        <v>25806.6</v>
      </c>
      <c r="T350" s="311">
        <v>2346.05454545455</v>
      </c>
      <c r="V350" s="10"/>
      <c r="W350" s="10"/>
      <c r="X350" s="10"/>
      <c r="Y350" s="10"/>
      <c r="Z350" s="10"/>
      <c r="AA350" s="10"/>
      <c r="AB350" s="10"/>
      <c r="AC350" s="10"/>
      <c r="AD350" s="10"/>
    </row>
    <row r="351" spans="1:30" x14ac:dyDescent="0.25">
      <c r="A351" s="55"/>
      <c r="B351" s="10"/>
      <c r="C351" s="10" t="s">
        <v>327</v>
      </c>
      <c r="D351" s="10"/>
      <c r="E351" s="10" t="s">
        <v>104</v>
      </c>
      <c r="F351" s="179">
        <v>2</v>
      </c>
      <c r="G351" s="311">
        <v>4432.1099999999997</v>
      </c>
      <c r="H351" s="311">
        <v>4432.1099999999997</v>
      </c>
      <c r="I351" s="311">
        <v>2216.0549999999998</v>
      </c>
      <c r="J351" s="430">
        <v>15.5</v>
      </c>
      <c r="K351" s="178"/>
      <c r="L351" s="179">
        <v>1</v>
      </c>
      <c r="M351" s="311">
        <v>1255.25</v>
      </c>
      <c r="N351" s="311">
        <v>1255.25</v>
      </c>
      <c r="O351" s="214"/>
      <c r="P351" s="311"/>
      <c r="Q351" s="311"/>
      <c r="R351" s="179">
        <v>2</v>
      </c>
      <c r="S351" s="311">
        <v>4432.1099999999997</v>
      </c>
      <c r="T351" s="311">
        <v>2216.0549999999998</v>
      </c>
      <c r="V351" s="10"/>
      <c r="W351" s="10"/>
      <c r="X351" s="10"/>
      <c r="Y351" s="10"/>
      <c r="Z351" s="10"/>
      <c r="AA351" s="10"/>
      <c r="AB351" s="10"/>
      <c r="AC351" s="10"/>
      <c r="AD351" s="10"/>
    </row>
    <row r="352" spans="1:30" x14ac:dyDescent="0.25">
      <c r="A352" s="55"/>
      <c r="B352" s="10"/>
      <c r="C352" s="10" t="s">
        <v>376</v>
      </c>
      <c r="D352" s="10"/>
      <c r="E352" s="10" t="s">
        <v>211</v>
      </c>
      <c r="F352" s="179">
        <v>2</v>
      </c>
      <c r="G352" s="311">
        <v>5571.73</v>
      </c>
      <c r="H352" s="311">
        <v>5571.73</v>
      </c>
      <c r="I352" s="311">
        <v>2785.8649999999998</v>
      </c>
      <c r="J352" s="430">
        <v>15.5</v>
      </c>
      <c r="K352" s="178"/>
      <c r="L352" s="179">
        <v>1</v>
      </c>
      <c r="M352" s="311">
        <v>4590.6400000000003</v>
      </c>
      <c r="N352" s="311">
        <v>4590.6400000000003</v>
      </c>
      <c r="O352" s="214"/>
      <c r="P352" s="311"/>
      <c r="Q352" s="311"/>
      <c r="R352" s="179">
        <v>2</v>
      </c>
      <c r="S352" s="311">
        <v>5571.73</v>
      </c>
      <c r="T352" s="311">
        <v>2785.8649999999998</v>
      </c>
      <c r="V352" s="10"/>
      <c r="W352" s="10"/>
      <c r="X352" s="10"/>
      <c r="Y352" s="10"/>
      <c r="Z352" s="10"/>
      <c r="AA352" s="10"/>
      <c r="AB352" s="10"/>
      <c r="AC352" s="10"/>
      <c r="AD352" s="10"/>
    </row>
    <row r="353" spans="1:30" x14ac:dyDescent="0.25">
      <c r="A353" s="55"/>
      <c r="B353" s="10"/>
      <c r="C353" s="10" t="s">
        <v>260</v>
      </c>
      <c r="D353" s="10"/>
      <c r="E353" s="10" t="s">
        <v>120</v>
      </c>
      <c r="F353" s="179">
        <v>6</v>
      </c>
      <c r="G353" s="311">
        <v>1920.29</v>
      </c>
      <c r="H353" s="311">
        <v>7681.16</v>
      </c>
      <c r="I353" s="311">
        <v>1280.19333333333</v>
      </c>
      <c r="J353" s="430">
        <v>15</v>
      </c>
      <c r="K353" s="178"/>
      <c r="L353" s="179">
        <v>4</v>
      </c>
      <c r="M353" s="311">
        <v>3727.08</v>
      </c>
      <c r="N353" s="311">
        <v>1863.54</v>
      </c>
      <c r="O353" s="214"/>
      <c r="P353" s="311"/>
      <c r="Q353" s="311"/>
      <c r="R353" s="179">
        <v>6</v>
      </c>
      <c r="S353" s="311">
        <v>7681.16</v>
      </c>
      <c r="T353" s="311">
        <v>1280.19333333333</v>
      </c>
      <c r="V353" s="10"/>
      <c r="W353" s="10"/>
      <c r="X353" s="10"/>
      <c r="Y353" s="10"/>
      <c r="Z353" s="10"/>
      <c r="AA353" s="10"/>
      <c r="AB353" s="10"/>
      <c r="AC353" s="10"/>
      <c r="AD353" s="10"/>
    </row>
    <row r="354" spans="1:30" x14ac:dyDescent="0.25">
      <c r="A354" s="55"/>
      <c r="B354" s="10"/>
      <c r="C354" s="10" t="s">
        <v>419</v>
      </c>
      <c r="D354" s="10"/>
      <c r="E354" s="10" t="s">
        <v>110</v>
      </c>
      <c r="F354" s="179">
        <v>26</v>
      </c>
      <c r="G354" s="311">
        <v>3251.6292307692302</v>
      </c>
      <c r="H354" s="311">
        <v>42271.18</v>
      </c>
      <c r="I354" s="311">
        <v>1625.8146153846201</v>
      </c>
      <c r="J354" s="430">
        <v>14.846153846153801</v>
      </c>
      <c r="K354" s="178"/>
      <c r="L354" s="179">
        <v>13</v>
      </c>
      <c r="M354" s="311">
        <v>21528.080000000002</v>
      </c>
      <c r="N354" s="311">
        <v>1656.00615384615</v>
      </c>
      <c r="O354" s="214"/>
      <c r="P354" s="311"/>
      <c r="Q354" s="311"/>
      <c r="R354" s="179">
        <v>26</v>
      </c>
      <c r="S354" s="311">
        <v>42271.18</v>
      </c>
      <c r="T354" s="311">
        <v>1625.8146153846201</v>
      </c>
      <c r="V354" s="10"/>
      <c r="W354" s="10"/>
      <c r="X354" s="10"/>
      <c r="Y354" s="10"/>
      <c r="Z354" s="10"/>
      <c r="AA354" s="10"/>
      <c r="AB354" s="10"/>
      <c r="AC354" s="10"/>
      <c r="AD354" s="10"/>
    </row>
    <row r="355" spans="1:30" x14ac:dyDescent="0.25">
      <c r="A355" s="55"/>
      <c r="B355" s="10"/>
      <c r="C355" s="10" t="s">
        <v>213</v>
      </c>
      <c r="D355" s="10"/>
      <c r="E355" s="10" t="s">
        <v>127</v>
      </c>
      <c r="F355" s="179">
        <v>12</v>
      </c>
      <c r="G355" s="311">
        <v>1045.8236363636399</v>
      </c>
      <c r="H355" s="311">
        <v>11504.06</v>
      </c>
      <c r="I355" s="311">
        <v>958.67166666666697</v>
      </c>
      <c r="J355" s="430">
        <v>14.75</v>
      </c>
      <c r="K355" s="178"/>
      <c r="L355" s="179">
        <v>11</v>
      </c>
      <c r="M355" s="311">
        <v>674.72</v>
      </c>
      <c r="N355" s="311">
        <v>674.72</v>
      </c>
      <c r="O355" s="214"/>
      <c r="P355" s="311"/>
      <c r="Q355" s="311"/>
      <c r="R355" s="179">
        <v>12</v>
      </c>
      <c r="S355" s="311">
        <v>11504.06</v>
      </c>
      <c r="T355" s="311">
        <v>958.67166666666697</v>
      </c>
      <c r="V355" s="10"/>
      <c r="W355" s="10"/>
      <c r="X355" s="10"/>
      <c r="Y355" s="10"/>
      <c r="Z355" s="10"/>
      <c r="AA355" s="10"/>
      <c r="AB355" s="10"/>
      <c r="AC355" s="10"/>
      <c r="AD355" s="10"/>
    </row>
    <row r="356" spans="1:30" x14ac:dyDescent="0.25">
      <c r="A356" s="55"/>
      <c r="B356" s="10"/>
      <c r="C356" s="10" t="s">
        <v>380</v>
      </c>
      <c r="D356" s="10"/>
      <c r="E356" s="10" t="s">
        <v>164</v>
      </c>
      <c r="F356" s="179">
        <v>13</v>
      </c>
      <c r="G356" s="311">
        <v>2151.0722222222198</v>
      </c>
      <c r="H356" s="311">
        <v>19359.650000000001</v>
      </c>
      <c r="I356" s="311">
        <v>1489.20384615385</v>
      </c>
      <c r="J356" s="430">
        <v>14.615384615384601</v>
      </c>
      <c r="K356" s="178"/>
      <c r="L356" s="179">
        <v>9</v>
      </c>
      <c r="M356" s="311">
        <v>3912.51</v>
      </c>
      <c r="N356" s="311">
        <v>978.12750000000005</v>
      </c>
      <c r="O356" s="214"/>
      <c r="P356" s="311"/>
      <c r="Q356" s="311"/>
      <c r="R356" s="179">
        <v>13</v>
      </c>
      <c r="S356" s="311">
        <v>19359.650000000001</v>
      </c>
      <c r="T356" s="311">
        <v>1489.20384615385</v>
      </c>
      <c r="V356" s="10"/>
      <c r="W356" s="10"/>
      <c r="X356" s="10"/>
      <c r="Y356" s="10"/>
      <c r="Z356" s="10"/>
      <c r="AA356" s="10"/>
      <c r="AB356" s="10"/>
      <c r="AC356" s="10"/>
      <c r="AD356" s="10"/>
    </row>
    <row r="357" spans="1:30" x14ac:dyDescent="0.25">
      <c r="A357" s="55"/>
      <c r="B357" s="10"/>
      <c r="C357" s="10" t="s">
        <v>552</v>
      </c>
      <c r="D357" s="10"/>
      <c r="E357" s="10" t="s">
        <v>349</v>
      </c>
      <c r="F357" s="179">
        <v>16</v>
      </c>
      <c r="G357" s="311">
        <v>3627.66777777778</v>
      </c>
      <c r="H357" s="311">
        <v>32649.01</v>
      </c>
      <c r="I357" s="311">
        <v>2040.5631249999999</v>
      </c>
      <c r="J357" s="430">
        <v>14.5</v>
      </c>
      <c r="K357" s="178"/>
      <c r="L357" s="179">
        <v>9</v>
      </c>
      <c r="M357" s="311">
        <v>12803.51</v>
      </c>
      <c r="N357" s="311">
        <v>1829.0728571428599</v>
      </c>
      <c r="O357" s="214"/>
      <c r="P357" s="311"/>
      <c r="Q357" s="311"/>
      <c r="R357" s="179">
        <v>16</v>
      </c>
      <c r="S357" s="311">
        <v>32649.01</v>
      </c>
      <c r="T357" s="311">
        <v>2040.5631249999999</v>
      </c>
      <c r="V357" s="10"/>
      <c r="W357" s="10"/>
      <c r="X357" s="10"/>
      <c r="Y357" s="10"/>
      <c r="Z357" s="10"/>
      <c r="AA357" s="10"/>
      <c r="AB357" s="10"/>
      <c r="AC357" s="10"/>
      <c r="AD357" s="10"/>
    </row>
    <row r="358" spans="1:30" x14ac:dyDescent="0.25">
      <c r="A358" s="55"/>
      <c r="B358" s="10"/>
      <c r="C358" s="10" t="s">
        <v>566</v>
      </c>
      <c r="D358" s="10"/>
      <c r="E358" s="10" t="s">
        <v>86</v>
      </c>
      <c r="F358" s="179">
        <v>22</v>
      </c>
      <c r="G358" s="311">
        <v>2652.1230769230801</v>
      </c>
      <c r="H358" s="311">
        <v>34477.599999999999</v>
      </c>
      <c r="I358" s="311">
        <v>1567.1636363636401</v>
      </c>
      <c r="J358" s="430">
        <v>14.454545454545499</v>
      </c>
      <c r="K358" s="178"/>
      <c r="L358" s="179">
        <v>13</v>
      </c>
      <c r="M358" s="311">
        <v>16623.18</v>
      </c>
      <c r="N358" s="311">
        <v>1847.02</v>
      </c>
      <c r="O358" s="214"/>
      <c r="P358" s="311"/>
      <c r="Q358" s="311"/>
      <c r="R358" s="179">
        <v>22</v>
      </c>
      <c r="S358" s="311">
        <v>34477.599999999999</v>
      </c>
      <c r="T358" s="311">
        <v>1567.1636363636401</v>
      </c>
      <c r="V358" s="10"/>
      <c r="W358" s="10"/>
      <c r="X358" s="10"/>
      <c r="Y358" s="10"/>
      <c r="Z358" s="10"/>
      <c r="AA358" s="10"/>
      <c r="AB358" s="10"/>
      <c r="AC358" s="10"/>
      <c r="AD358" s="10"/>
    </row>
    <row r="359" spans="1:30" x14ac:dyDescent="0.25">
      <c r="A359" s="55"/>
      <c r="B359" s="10"/>
      <c r="C359" s="10" t="s">
        <v>266</v>
      </c>
      <c r="D359" s="10"/>
      <c r="E359" s="10" t="s">
        <v>267</v>
      </c>
      <c r="F359" s="179">
        <v>16</v>
      </c>
      <c r="G359" s="311">
        <v>1806.8375000000001</v>
      </c>
      <c r="H359" s="311">
        <v>21682.05</v>
      </c>
      <c r="I359" s="311">
        <v>1355.128125</v>
      </c>
      <c r="J359" s="430">
        <v>14.4375</v>
      </c>
      <c r="K359" s="178"/>
      <c r="L359" s="179">
        <v>12</v>
      </c>
      <c r="M359" s="311">
        <v>3419.32</v>
      </c>
      <c r="N359" s="311">
        <v>854.83</v>
      </c>
      <c r="O359" s="214"/>
      <c r="P359" s="311"/>
      <c r="Q359" s="311"/>
      <c r="R359" s="179">
        <v>16</v>
      </c>
      <c r="S359" s="311">
        <v>21682.05</v>
      </c>
      <c r="T359" s="311">
        <v>1355.128125</v>
      </c>
      <c r="V359" s="10"/>
      <c r="W359" s="10"/>
      <c r="X359" s="10"/>
      <c r="Y359" s="10"/>
      <c r="Z359" s="10"/>
      <c r="AA359" s="10"/>
      <c r="AB359" s="10"/>
      <c r="AC359" s="10"/>
      <c r="AD359" s="10"/>
    </row>
    <row r="360" spans="1:30" x14ac:dyDescent="0.25">
      <c r="A360" s="55"/>
      <c r="B360" s="10"/>
      <c r="C360" s="10" t="s">
        <v>221</v>
      </c>
      <c r="D360" s="10"/>
      <c r="E360" s="10" t="s">
        <v>222</v>
      </c>
      <c r="F360" s="179">
        <v>7</v>
      </c>
      <c r="G360" s="311">
        <v>2463.9960000000001</v>
      </c>
      <c r="H360" s="311">
        <v>12319.98</v>
      </c>
      <c r="I360" s="311">
        <v>1759.99714285714</v>
      </c>
      <c r="J360" s="430">
        <v>14.4285714285714</v>
      </c>
      <c r="K360" s="178"/>
      <c r="L360" s="179">
        <v>5</v>
      </c>
      <c r="M360" s="311">
        <v>3551.91</v>
      </c>
      <c r="N360" s="311">
        <v>1775.9549999999999</v>
      </c>
      <c r="O360" s="214"/>
      <c r="P360" s="311"/>
      <c r="Q360" s="311"/>
      <c r="R360" s="179">
        <v>7</v>
      </c>
      <c r="S360" s="311">
        <v>12319.98</v>
      </c>
      <c r="T360" s="311">
        <v>1759.99714285714</v>
      </c>
      <c r="V360" s="10"/>
      <c r="W360" s="10"/>
      <c r="X360" s="10"/>
      <c r="Y360" s="10"/>
      <c r="Z360" s="10"/>
      <c r="AA360" s="10"/>
      <c r="AB360" s="10"/>
      <c r="AC360" s="10"/>
      <c r="AD360" s="10"/>
    </row>
    <row r="361" spans="1:30" x14ac:dyDescent="0.25">
      <c r="A361" s="55"/>
      <c r="B361" s="10"/>
      <c r="C361" s="10" t="s">
        <v>173</v>
      </c>
      <c r="D361" s="10"/>
      <c r="E361" s="10" t="s">
        <v>77</v>
      </c>
      <c r="F361" s="179">
        <v>19</v>
      </c>
      <c r="G361" s="311">
        <v>2068.5590000000002</v>
      </c>
      <c r="H361" s="311">
        <v>20685.59</v>
      </c>
      <c r="I361" s="311">
        <v>1088.7152631578899</v>
      </c>
      <c r="J361" s="430">
        <v>14.421052631578901</v>
      </c>
      <c r="K361" s="178"/>
      <c r="L361" s="179">
        <v>10</v>
      </c>
      <c r="M361" s="311">
        <v>9997.52</v>
      </c>
      <c r="N361" s="311">
        <v>1110.8355555555599</v>
      </c>
      <c r="O361" s="214"/>
      <c r="P361" s="311"/>
      <c r="Q361" s="311"/>
      <c r="R361" s="179">
        <v>19</v>
      </c>
      <c r="S361" s="311">
        <v>20685.59</v>
      </c>
      <c r="T361" s="311">
        <v>1088.7152631578899</v>
      </c>
      <c r="V361" s="10"/>
      <c r="W361" s="10"/>
      <c r="X361" s="10"/>
      <c r="Y361" s="10"/>
      <c r="Z361" s="10"/>
      <c r="AA361" s="10"/>
      <c r="AB361" s="10"/>
      <c r="AC361" s="10"/>
      <c r="AD361" s="10"/>
    </row>
    <row r="362" spans="1:30" x14ac:dyDescent="0.25">
      <c r="A362" s="55"/>
      <c r="B362" s="10"/>
      <c r="C362" s="10" t="s">
        <v>71</v>
      </c>
      <c r="D362" s="10"/>
      <c r="E362" s="10" t="s">
        <v>72</v>
      </c>
      <c r="F362" s="179">
        <v>24</v>
      </c>
      <c r="G362" s="311">
        <v>2828.38083333333</v>
      </c>
      <c r="H362" s="311">
        <v>33940.57</v>
      </c>
      <c r="I362" s="311">
        <v>1414.19041666667</v>
      </c>
      <c r="J362" s="430">
        <v>14.4166666666667</v>
      </c>
      <c r="K362" s="178"/>
      <c r="L362" s="179">
        <v>12</v>
      </c>
      <c r="M362" s="311">
        <v>15894.54</v>
      </c>
      <c r="N362" s="311">
        <v>1324.5450000000001</v>
      </c>
      <c r="O362" s="214"/>
      <c r="P362" s="311"/>
      <c r="Q362" s="311"/>
      <c r="R362" s="179">
        <v>24</v>
      </c>
      <c r="S362" s="311">
        <v>33940.57</v>
      </c>
      <c r="T362" s="311">
        <v>1414.19041666667</v>
      </c>
      <c r="V362" s="10"/>
      <c r="W362" s="10"/>
      <c r="X362" s="10"/>
      <c r="Y362" s="10"/>
      <c r="Z362" s="10"/>
      <c r="AA362" s="10"/>
      <c r="AB362" s="10"/>
      <c r="AC362" s="10"/>
      <c r="AD362" s="10"/>
    </row>
    <row r="363" spans="1:30" x14ac:dyDescent="0.25">
      <c r="A363" s="55"/>
      <c r="B363" s="10"/>
      <c r="C363" s="10" t="s">
        <v>459</v>
      </c>
      <c r="D363" s="10"/>
      <c r="E363" s="10" t="s">
        <v>460</v>
      </c>
      <c r="F363" s="179">
        <v>5</v>
      </c>
      <c r="G363" s="311">
        <v>13326.96</v>
      </c>
      <c r="H363" s="311">
        <v>13326.96</v>
      </c>
      <c r="I363" s="311">
        <v>2665.3919999999998</v>
      </c>
      <c r="J363" s="430">
        <v>14.4</v>
      </c>
      <c r="K363" s="178"/>
      <c r="L363" s="179">
        <v>1</v>
      </c>
      <c r="M363" s="311">
        <v>4248.07</v>
      </c>
      <c r="N363" s="311">
        <v>1062.0174999999999</v>
      </c>
      <c r="O363" s="214"/>
      <c r="P363" s="311"/>
      <c r="Q363" s="311"/>
      <c r="R363" s="179">
        <v>5</v>
      </c>
      <c r="S363" s="311">
        <v>13326.96</v>
      </c>
      <c r="T363" s="311">
        <v>2665.3919999999998</v>
      </c>
      <c r="V363" s="10"/>
      <c r="W363" s="10"/>
      <c r="X363" s="10"/>
      <c r="Y363" s="10"/>
      <c r="Z363" s="10"/>
      <c r="AA363" s="10"/>
      <c r="AB363" s="10"/>
      <c r="AC363" s="10"/>
      <c r="AD363" s="10"/>
    </row>
    <row r="364" spans="1:30" x14ac:dyDescent="0.25">
      <c r="A364" s="55"/>
      <c r="B364" s="10"/>
      <c r="C364" s="10" t="s">
        <v>377</v>
      </c>
      <c r="D364" s="10"/>
      <c r="E364" s="10" t="s">
        <v>302</v>
      </c>
      <c r="F364" s="179">
        <v>44</v>
      </c>
      <c r="G364" s="311">
        <v>2175.6413793103402</v>
      </c>
      <c r="H364" s="311">
        <v>63093.599999999999</v>
      </c>
      <c r="I364" s="311">
        <v>1433.94545454545</v>
      </c>
      <c r="J364" s="430">
        <v>14.318181818181801</v>
      </c>
      <c r="K364" s="178"/>
      <c r="L364" s="179">
        <v>29</v>
      </c>
      <c r="M364" s="311">
        <v>30101.200000000001</v>
      </c>
      <c r="N364" s="311">
        <v>2006.7466666666701</v>
      </c>
      <c r="O364" s="214"/>
      <c r="P364" s="311"/>
      <c r="Q364" s="311"/>
      <c r="R364" s="179">
        <v>44</v>
      </c>
      <c r="S364" s="311">
        <v>63093.599999999999</v>
      </c>
      <c r="T364" s="311">
        <v>1433.94545454545</v>
      </c>
      <c r="V364" s="10"/>
      <c r="W364" s="10"/>
      <c r="X364" s="10"/>
      <c r="Y364" s="10"/>
      <c r="Z364" s="10"/>
      <c r="AA364" s="10"/>
      <c r="AB364" s="10"/>
      <c r="AC364" s="10"/>
      <c r="AD364" s="10"/>
    </row>
    <row r="365" spans="1:30" x14ac:dyDescent="0.25">
      <c r="A365" s="55"/>
      <c r="B365" s="10"/>
      <c r="C365" s="10" t="s">
        <v>193</v>
      </c>
      <c r="D365" s="10"/>
      <c r="E365" s="10" t="s">
        <v>194</v>
      </c>
      <c r="F365" s="179">
        <v>39</v>
      </c>
      <c r="G365" s="311">
        <v>2091.23464285714</v>
      </c>
      <c r="H365" s="311">
        <v>58554.57</v>
      </c>
      <c r="I365" s="311">
        <v>1501.3992307692299</v>
      </c>
      <c r="J365" s="430">
        <v>14.282051282051301</v>
      </c>
      <c r="K365" s="178"/>
      <c r="L365" s="179">
        <v>28</v>
      </c>
      <c r="M365" s="311">
        <v>15848.98</v>
      </c>
      <c r="N365" s="311">
        <v>1440.8163636363599</v>
      </c>
      <c r="O365" s="214"/>
      <c r="P365" s="311"/>
      <c r="Q365" s="311"/>
      <c r="R365" s="179">
        <v>39</v>
      </c>
      <c r="S365" s="311">
        <v>58554.57</v>
      </c>
      <c r="T365" s="311">
        <v>1501.3992307692299</v>
      </c>
      <c r="V365" s="10"/>
      <c r="W365" s="10"/>
      <c r="X365" s="10"/>
      <c r="Y365" s="10"/>
      <c r="Z365" s="10"/>
      <c r="AA365" s="10"/>
      <c r="AB365" s="10"/>
      <c r="AC365" s="10"/>
      <c r="AD365" s="10"/>
    </row>
    <row r="366" spans="1:30" x14ac:dyDescent="0.25">
      <c r="A366" s="55"/>
      <c r="B366" s="10"/>
      <c r="C366" s="10" t="s">
        <v>417</v>
      </c>
      <c r="D366" s="10"/>
      <c r="E366" s="10" t="s">
        <v>79</v>
      </c>
      <c r="F366" s="179">
        <v>12</v>
      </c>
      <c r="G366" s="311">
        <v>1556.23888888889</v>
      </c>
      <c r="H366" s="311">
        <v>14006.15</v>
      </c>
      <c r="I366" s="311">
        <v>1167.17916666667</v>
      </c>
      <c r="J366" s="430">
        <v>14.25</v>
      </c>
      <c r="K366" s="178"/>
      <c r="L366" s="179">
        <v>9</v>
      </c>
      <c r="M366" s="311">
        <v>4732.03</v>
      </c>
      <c r="N366" s="311">
        <v>1577.3433333333301</v>
      </c>
      <c r="O366" s="214"/>
      <c r="P366" s="311"/>
      <c r="Q366" s="311"/>
      <c r="R366" s="179">
        <v>12</v>
      </c>
      <c r="S366" s="311">
        <v>14006.15</v>
      </c>
      <c r="T366" s="311">
        <v>1167.17916666667</v>
      </c>
      <c r="V366" s="10"/>
      <c r="W366" s="10"/>
      <c r="X366" s="10"/>
      <c r="Y366" s="10"/>
      <c r="Z366" s="10"/>
      <c r="AA366" s="10"/>
      <c r="AB366" s="10"/>
      <c r="AC366" s="10"/>
      <c r="AD366" s="10"/>
    </row>
    <row r="367" spans="1:30" x14ac:dyDescent="0.25">
      <c r="A367" s="55"/>
      <c r="B367" s="10"/>
      <c r="C367" s="10" t="s">
        <v>136</v>
      </c>
      <c r="D367" s="10"/>
      <c r="E367" s="10" t="s">
        <v>79</v>
      </c>
      <c r="F367" s="179">
        <v>16</v>
      </c>
      <c r="G367" s="311">
        <v>3417.21909090909</v>
      </c>
      <c r="H367" s="311">
        <v>37589.410000000003</v>
      </c>
      <c r="I367" s="311">
        <v>2349.3381250000002</v>
      </c>
      <c r="J367" s="430">
        <v>14.125</v>
      </c>
      <c r="K367" s="178"/>
      <c r="L367" s="179">
        <v>11</v>
      </c>
      <c r="M367" s="311">
        <v>7197.64</v>
      </c>
      <c r="N367" s="311">
        <v>1439.528</v>
      </c>
      <c r="O367" s="214"/>
      <c r="P367" s="311"/>
      <c r="Q367" s="311"/>
      <c r="R367" s="179">
        <v>16</v>
      </c>
      <c r="S367" s="311">
        <v>37589.410000000003</v>
      </c>
      <c r="T367" s="311">
        <v>2349.3381250000002</v>
      </c>
      <c r="V367" s="10"/>
      <c r="W367" s="10"/>
      <c r="X367" s="10"/>
      <c r="Y367" s="10"/>
      <c r="Z367" s="10"/>
      <c r="AA367" s="10"/>
      <c r="AB367" s="10"/>
      <c r="AC367" s="10"/>
      <c r="AD367" s="10"/>
    </row>
    <row r="368" spans="1:30" x14ac:dyDescent="0.25">
      <c r="A368" s="55"/>
      <c r="B368" s="10"/>
      <c r="C368" s="10" t="s">
        <v>697</v>
      </c>
      <c r="D368" s="10"/>
      <c r="E368" s="10" t="s">
        <v>578</v>
      </c>
      <c r="F368" s="179">
        <v>14</v>
      </c>
      <c r="G368" s="311">
        <v>2797.2037500000001</v>
      </c>
      <c r="H368" s="311">
        <v>22377.63</v>
      </c>
      <c r="I368" s="311">
        <v>1598.40214285714</v>
      </c>
      <c r="J368" s="430">
        <v>14</v>
      </c>
      <c r="K368" s="178"/>
      <c r="L368" s="179">
        <v>8</v>
      </c>
      <c r="M368" s="311">
        <v>8556.09</v>
      </c>
      <c r="N368" s="311">
        <v>1426.0150000000001</v>
      </c>
      <c r="O368" s="214"/>
      <c r="P368" s="311"/>
      <c r="Q368" s="311"/>
      <c r="R368" s="179">
        <v>14</v>
      </c>
      <c r="S368" s="311">
        <v>22377.63</v>
      </c>
      <c r="T368" s="311">
        <v>1598.40214285714</v>
      </c>
      <c r="V368" s="10"/>
      <c r="W368" s="10"/>
      <c r="X368" s="10"/>
      <c r="Y368" s="10"/>
      <c r="Z368" s="10"/>
      <c r="AA368" s="10"/>
      <c r="AB368" s="10"/>
      <c r="AC368" s="10"/>
      <c r="AD368" s="10"/>
    </row>
    <row r="369" spans="1:30" x14ac:dyDescent="0.25">
      <c r="A369" s="55"/>
      <c r="B369" s="10"/>
      <c r="C369" s="10" t="s">
        <v>94</v>
      </c>
      <c r="D369" s="10"/>
      <c r="E369" s="10" t="s">
        <v>96</v>
      </c>
      <c r="F369" s="179">
        <v>9</v>
      </c>
      <c r="G369" s="311">
        <v>1012.64571428571</v>
      </c>
      <c r="H369" s="311">
        <v>7088.52</v>
      </c>
      <c r="I369" s="311">
        <v>787.613333333333</v>
      </c>
      <c r="J369" s="430">
        <v>13.8888888888889</v>
      </c>
      <c r="K369" s="178"/>
      <c r="L369" s="179">
        <v>7</v>
      </c>
      <c r="M369" s="311">
        <v>895.34</v>
      </c>
      <c r="N369" s="311">
        <v>447.67</v>
      </c>
      <c r="O369" s="214"/>
      <c r="P369" s="311"/>
      <c r="Q369" s="311"/>
      <c r="R369" s="179">
        <v>9</v>
      </c>
      <c r="S369" s="311">
        <v>7088.52</v>
      </c>
      <c r="T369" s="311">
        <v>787.613333333333</v>
      </c>
      <c r="V369" s="10"/>
      <c r="W369" s="10"/>
      <c r="X369" s="10"/>
      <c r="Y369" s="10"/>
      <c r="Z369" s="10"/>
      <c r="AA369" s="10"/>
      <c r="AB369" s="10"/>
      <c r="AC369" s="10"/>
      <c r="AD369" s="10"/>
    </row>
    <row r="370" spans="1:30" x14ac:dyDescent="0.25">
      <c r="A370" s="55"/>
      <c r="B370" s="10"/>
      <c r="C370" s="10" t="s">
        <v>191</v>
      </c>
      <c r="D370" s="10"/>
      <c r="E370" s="10" t="s">
        <v>192</v>
      </c>
      <c r="F370" s="179">
        <v>11</v>
      </c>
      <c r="G370" s="311">
        <v>3668.36</v>
      </c>
      <c r="H370" s="311">
        <v>18341.8</v>
      </c>
      <c r="I370" s="311">
        <v>1667.4363636363601</v>
      </c>
      <c r="J370" s="430">
        <v>13.818181818181801</v>
      </c>
      <c r="K370" s="178"/>
      <c r="L370" s="179">
        <v>5</v>
      </c>
      <c r="M370" s="311">
        <v>10095.5</v>
      </c>
      <c r="N370" s="311">
        <v>1682.5833333333301</v>
      </c>
      <c r="O370" s="214"/>
      <c r="P370" s="311"/>
      <c r="Q370" s="311"/>
      <c r="R370" s="179">
        <v>11</v>
      </c>
      <c r="S370" s="311">
        <v>18341.8</v>
      </c>
      <c r="T370" s="311">
        <v>1667.4363636363601</v>
      </c>
      <c r="V370" s="10"/>
      <c r="W370" s="10"/>
      <c r="X370" s="10"/>
      <c r="Y370" s="10"/>
      <c r="Z370" s="10"/>
      <c r="AA370" s="10"/>
      <c r="AB370" s="10"/>
      <c r="AC370" s="10"/>
      <c r="AD370" s="10"/>
    </row>
    <row r="371" spans="1:30" x14ac:dyDescent="0.25">
      <c r="A371" s="55"/>
      <c r="B371" s="10"/>
      <c r="C371" s="10" t="s">
        <v>230</v>
      </c>
      <c r="D371" s="10"/>
      <c r="E371" s="10" t="s">
        <v>211</v>
      </c>
      <c r="F371" s="179">
        <v>22</v>
      </c>
      <c r="G371" s="311">
        <v>1301.97357142857</v>
      </c>
      <c r="H371" s="311">
        <v>18227.63</v>
      </c>
      <c r="I371" s="311">
        <v>828.528636363636</v>
      </c>
      <c r="J371" s="430">
        <v>13.7727272727273</v>
      </c>
      <c r="K371" s="178"/>
      <c r="L371" s="179">
        <v>14</v>
      </c>
      <c r="M371" s="311">
        <v>6912.96</v>
      </c>
      <c r="N371" s="311">
        <v>864.12</v>
      </c>
      <c r="O371" s="214"/>
      <c r="P371" s="311"/>
      <c r="Q371" s="311"/>
      <c r="R371" s="179">
        <v>22</v>
      </c>
      <c r="S371" s="311">
        <v>18227.63</v>
      </c>
      <c r="T371" s="311">
        <v>828.528636363636</v>
      </c>
      <c r="V371" s="10"/>
      <c r="W371" s="10"/>
      <c r="X371" s="10"/>
      <c r="Y371" s="10"/>
      <c r="Z371" s="10"/>
      <c r="AA371" s="10"/>
      <c r="AB371" s="10"/>
      <c r="AC371" s="10"/>
      <c r="AD371" s="10"/>
    </row>
    <row r="372" spans="1:30" x14ac:dyDescent="0.25">
      <c r="A372" s="55"/>
      <c r="B372" s="10"/>
      <c r="C372" s="10" t="s">
        <v>184</v>
      </c>
      <c r="D372" s="10"/>
      <c r="E372" s="10" t="s">
        <v>185</v>
      </c>
      <c r="F372" s="179">
        <v>44</v>
      </c>
      <c r="G372" s="311">
        <v>2612.4665217391298</v>
      </c>
      <c r="H372" s="311">
        <v>60086.73</v>
      </c>
      <c r="I372" s="311">
        <v>1365.6075000000001</v>
      </c>
      <c r="J372" s="430">
        <v>13.704545454545499</v>
      </c>
      <c r="K372" s="178"/>
      <c r="L372" s="179">
        <v>23</v>
      </c>
      <c r="M372" s="311">
        <v>34484.46</v>
      </c>
      <c r="N372" s="311">
        <v>1642.1171428571399</v>
      </c>
      <c r="O372" s="214"/>
      <c r="P372" s="311"/>
      <c r="Q372" s="311"/>
      <c r="R372" s="179">
        <v>44</v>
      </c>
      <c r="S372" s="311">
        <v>60086.73</v>
      </c>
      <c r="T372" s="311">
        <v>1365.6075000000001</v>
      </c>
      <c r="V372" s="10"/>
      <c r="W372" s="10"/>
      <c r="X372" s="10"/>
      <c r="Y372" s="10"/>
      <c r="Z372" s="10"/>
      <c r="AA372" s="10"/>
      <c r="AB372" s="10"/>
      <c r="AC372" s="10"/>
      <c r="AD372" s="10"/>
    </row>
    <row r="373" spans="1:30" x14ac:dyDescent="0.25">
      <c r="A373" s="55"/>
      <c r="B373" s="10"/>
      <c r="C373" s="10" t="s">
        <v>251</v>
      </c>
      <c r="D373" s="10"/>
      <c r="E373" s="10" t="s">
        <v>79</v>
      </c>
      <c r="F373" s="179">
        <v>12</v>
      </c>
      <c r="G373" s="311">
        <v>1668.59857142857</v>
      </c>
      <c r="H373" s="311">
        <v>11680.19</v>
      </c>
      <c r="I373" s="311">
        <v>973.34916666666697</v>
      </c>
      <c r="J373" s="430">
        <v>13.5833333333333</v>
      </c>
      <c r="K373" s="178"/>
      <c r="L373" s="179">
        <v>7</v>
      </c>
      <c r="M373" s="311">
        <v>8588.0499999999993</v>
      </c>
      <c r="N373" s="311">
        <v>1717.61</v>
      </c>
      <c r="O373" s="214"/>
      <c r="P373" s="311"/>
      <c r="Q373" s="311"/>
      <c r="R373" s="179">
        <v>12</v>
      </c>
      <c r="S373" s="311">
        <v>11680.19</v>
      </c>
      <c r="T373" s="311">
        <v>973.34916666666697</v>
      </c>
      <c r="V373" s="10"/>
      <c r="W373" s="10"/>
      <c r="X373" s="10"/>
      <c r="Y373" s="10"/>
      <c r="Z373" s="10"/>
      <c r="AA373" s="10"/>
      <c r="AB373" s="10"/>
      <c r="AC373" s="10"/>
      <c r="AD373" s="10"/>
    </row>
    <row r="374" spans="1:30" x14ac:dyDescent="0.25">
      <c r="A374" s="55"/>
      <c r="B374" s="10"/>
      <c r="C374" s="10" t="s">
        <v>361</v>
      </c>
      <c r="D374" s="10"/>
      <c r="E374" s="10" t="s">
        <v>363</v>
      </c>
      <c r="F374" s="179">
        <v>12</v>
      </c>
      <c r="G374" s="311">
        <v>2334.55428571429</v>
      </c>
      <c r="H374" s="311">
        <v>16341.88</v>
      </c>
      <c r="I374" s="311">
        <v>1361.8233333333301</v>
      </c>
      <c r="J374" s="430">
        <v>13.5833333333333</v>
      </c>
      <c r="K374" s="178"/>
      <c r="L374" s="179">
        <v>7</v>
      </c>
      <c r="M374" s="311">
        <v>8262.69</v>
      </c>
      <c r="N374" s="311">
        <v>1652.538</v>
      </c>
      <c r="O374" s="214"/>
      <c r="P374" s="311"/>
      <c r="Q374" s="311"/>
      <c r="R374" s="179">
        <v>12</v>
      </c>
      <c r="S374" s="311">
        <v>16341.88</v>
      </c>
      <c r="T374" s="311">
        <v>1361.8233333333301</v>
      </c>
      <c r="V374" s="10"/>
      <c r="W374" s="10"/>
      <c r="X374" s="10"/>
      <c r="Y374" s="10"/>
      <c r="Z374" s="10"/>
      <c r="AA374" s="10"/>
      <c r="AB374" s="10"/>
      <c r="AC374" s="10"/>
      <c r="AD374" s="10"/>
    </row>
    <row r="375" spans="1:30" x14ac:dyDescent="0.25">
      <c r="A375" s="55"/>
      <c r="B375" s="10"/>
      <c r="C375" s="10" t="s">
        <v>142</v>
      </c>
      <c r="D375" s="10"/>
      <c r="E375" s="10" t="s">
        <v>143</v>
      </c>
      <c r="F375" s="179">
        <v>9</v>
      </c>
      <c r="G375" s="311">
        <v>2178.1080000000002</v>
      </c>
      <c r="H375" s="311">
        <v>10890.54</v>
      </c>
      <c r="I375" s="311">
        <v>1210.06</v>
      </c>
      <c r="J375" s="430">
        <v>13.5555555555556</v>
      </c>
      <c r="K375" s="178"/>
      <c r="L375" s="179">
        <v>5</v>
      </c>
      <c r="M375" s="311">
        <v>3139.03</v>
      </c>
      <c r="N375" s="311">
        <v>784.75750000000005</v>
      </c>
      <c r="O375" s="214"/>
      <c r="P375" s="311"/>
      <c r="Q375" s="311"/>
      <c r="R375" s="179">
        <v>9</v>
      </c>
      <c r="S375" s="311">
        <v>10890.54</v>
      </c>
      <c r="T375" s="311">
        <v>1210.06</v>
      </c>
      <c r="V375" s="10"/>
      <c r="W375" s="10"/>
      <c r="X375" s="10"/>
      <c r="Y375" s="10"/>
      <c r="Z375" s="10"/>
      <c r="AA375" s="10"/>
      <c r="AB375" s="10"/>
      <c r="AC375" s="10"/>
      <c r="AD375" s="10"/>
    </row>
    <row r="376" spans="1:30" x14ac:dyDescent="0.25">
      <c r="A376" s="55"/>
      <c r="B376" s="10"/>
      <c r="C376" s="10" t="s">
        <v>407</v>
      </c>
      <c r="D376" s="10"/>
      <c r="E376" s="10" t="s">
        <v>155</v>
      </c>
      <c r="F376" s="179">
        <v>37</v>
      </c>
      <c r="G376" s="311">
        <v>2082.3438095238098</v>
      </c>
      <c r="H376" s="311">
        <v>43729.22</v>
      </c>
      <c r="I376" s="311">
        <v>1181.8708108108101</v>
      </c>
      <c r="J376" s="430">
        <v>13.4324324324324</v>
      </c>
      <c r="K376" s="178"/>
      <c r="L376" s="179">
        <v>21</v>
      </c>
      <c r="M376" s="311">
        <v>24813.02</v>
      </c>
      <c r="N376" s="311">
        <v>1550.81375</v>
      </c>
      <c r="O376" s="214"/>
      <c r="P376" s="311"/>
      <c r="Q376" s="311"/>
      <c r="R376" s="179">
        <v>37</v>
      </c>
      <c r="S376" s="311">
        <v>43729.22</v>
      </c>
      <c r="T376" s="311">
        <v>1181.8708108108101</v>
      </c>
      <c r="V376" s="10"/>
      <c r="W376" s="10"/>
      <c r="X376" s="10"/>
      <c r="Y376" s="10"/>
      <c r="Z376" s="10"/>
      <c r="AA376" s="10"/>
      <c r="AB376" s="10"/>
      <c r="AC376" s="10"/>
      <c r="AD376" s="10"/>
    </row>
    <row r="377" spans="1:30" x14ac:dyDescent="0.25">
      <c r="A377" s="55"/>
      <c r="B377" s="10"/>
      <c r="C377" s="10" t="s">
        <v>282</v>
      </c>
      <c r="D377" s="10"/>
      <c r="E377" s="10" t="s">
        <v>79</v>
      </c>
      <c r="F377" s="179">
        <v>8</v>
      </c>
      <c r="G377" s="311">
        <v>3806.6950000000002</v>
      </c>
      <c r="H377" s="311">
        <v>15226.78</v>
      </c>
      <c r="I377" s="311">
        <v>1903.3475000000001</v>
      </c>
      <c r="J377" s="430">
        <v>13.375</v>
      </c>
      <c r="K377" s="178"/>
      <c r="L377" s="179">
        <v>4</v>
      </c>
      <c r="M377" s="311">
        <v>4608.2</v>
      </c>
      <c r="N377" s="311">
        <v>1152.05</v>
      </c>
      <c r="O377" s="214"/>
      <c r="P377" s="311"/>
      <c r="Q377" s="311"/>
      <c r="R377" s="179">
        <v>8</v>
      </c>
      <c r="S377" s="311">
        <v>15226.78</v>
      </c>
      <c r="T377" s="311">
        <v>1903.3475000000001</v>
      </c>
      <c r="V377" s="10"/>
      <c r="W377" s="10"/>
      <c r="X377" s="10"/>
      <c r="Y377" s="10"/>
      <c r="Z377" s="10"/>
      <c r="AA377" s="10"/>
      <c r="AB377" s="10"/>
      <c r="AC377" s="10"/>
      <c r="AD377" s="10"/>
    </row>
    <row r="378" spans="1:30" x14ac:dyDescent="0.25">
      <c r="A378" s="55"/>
      <c r="B378" s="10"/>
      <c r="C378" s="10" t="s">
        <v>255</v>
      </c>
      <c r="D378" s="10"/>
      <c r="E378" s="10" t="s">
        <v>256</v>
      </c>
      <c r="F378" s="179">
        <v>34</v>
      </c>
      <c r="G378" s="311">
        <v>2120.1723999999999</v>
      </c>
      <c r="H378" s="311">
        <v>53004.31</v>
      </c>
      <c r="I378" s="311">
        <v>1558.9502941176499</v>
      </c>
      <c r="J378" s="430">
        <v>13.352941176470599</v>
      </c>
      <c r="K378" s="178"/>
      <c r="L378" s="179">
        <v>25</v>
      </c>
      <c r="M378" s="311">
        <v>20934.63</v>
      </c>
      <c r="N378" s="311">
        <v>2326.0700000000002</v>
      </c>
      <c r="O378" s="214"/>
      <c r="P378" s="311"/>
      <c r="Q378" s="311"/>
      <c r="R378" s="179">
        <v>34</v>
      </c>
      <c r="S378" s="311">
        <v>53004.31</v>
      </c>
      <c r="T378" s="311">
        <v>1558.9502941176499</v>
      </c>
      <c r="V378" s="10"/>
      <c r="W378" s="10"/>
      <c r="X378" s="10"/>
      <c r="Y378" s="10"/>
      <c r="Z378" s="10"/>
      <c r="AA378" s="10"/>
      <c r="AB378" s="10"/>
      <c r="AC378" s="10"/>
      <c r="AD378" s="10"/>
    </row>
    <row r="379" spans="1:30" x14ac:dyDescent="0.25">
      <c r="A379" s="55"/>
      <c r="B379" s="10"/>
      <c r="C379" s="10" t="s">
        <v>355</v>
      </c>
      <c r="D379" s="10"/>
      <c r="E379" s="10" t="s">
        <v>175</v>
      </c>
      <c r="F379" s="179">
        <v>87</v>
      </c>
      <c r="G379" s="311">
        <v>2417.3630909090898</v>
      </c>
      <c r="H379" s="311">
        <v>132954.97</v>
      </c>
      <c r="I379" s="311">
        <v>1528.21804597701</v>
      </c>
      <c r="J379" s="430">
        <v>13.321839080459799</v>
      </c>
      <c r="K379" s="178"/>
      <c r="L379" s="179">
        <v>55</v>
      </c>
      <c r="M379" s="311">
        <v>70661.06</v>
      </c>
      <c r="N379" s="311">
        <v>2208.1581249999999</v>
      </c>
      <c r="O379" s="214"/>
      <c r="P379" s="311"/>
      <c r="Q379" s="311"/>
      <c r="R379" s="179">
        <v>87</v>
      </c>
      <c r="S379" s="311">
        <v>132954.97</v>
      </c>
      <c r="T379" s="311">
        <v>1528.21804597701</v>
      </c>
      <c r="V379" s="10"/>
      <c r="W379" s="10"/>
      <c r="X379" s="10"/>
      <c r="Y379" s="10"/>
      <c r="Z379" s="10"/>
      <c r="AA379" s="10"/>
      <c r="AB379" s="10"/>
      <c r="AC379" s="10"/>
      <c r="AD379" s="10"/>
    </row>
    <row r="380" spans="1:30" x14ac:dyDescent="0.25">
      <c r="A380" s="55"/>
      <c r="B380" s="10"/>
      <c r="C380" s="10" t="s">
        <v>483</v>
      </c>
      <c r="D380" s="10"/>
      <c r="E380" s="10" t="s">
        <v>156</v>
      </c>
      <c r="F380" s="179">
        <v>25</v>
      </c>
      <c r="G380" s="311">
        <v>2511.5284615384599</v>
      </c>
      <c r="H380" s="311">
        <v>32649.87</v>
      </c>
      <c r="I380" s="311">
        <v>1305.9947999999999</v>
      </c>
      <c r="J380" s="430">
        <v>13.28</v>
      </c>
      <c r="K380" s="178"/>
      <c r="L380" s="179">
        <v>13</v>
      </c>
      <c r="M380" s="311">
        <v>16005.13</v>
      </c>
      <c r="N380" s="311">
        <v>1333.7608333333301</v>
      </c>
      <c r="O380" s="214"/>
      <c r="P380" s="311"/>
      <c r="Q380" s="311"/>
      <c r="R380" s="179">
        <v>25</v>
      </c>
      <c r="S380" s="311">
        <v>32649.87</v>
      </c>
      <c r="T380" s="311">
        <v>1305.9947999999999</v>
      </c>
      <c r="V380" s="10"/>
      <c r="W380" s="10"/>
      <c r="X380" s="10"/>
      <c r="Y380" s="10"/>
      <c r="Z380" s="10"/>
      <c r="AA380" s="10"/>
      <c r="AB380" s="10"/>
      <c r="AC380" s="10"/>
      <c r="AD380" s="10"/>
    </row>
    <row r="381" spans="1:30" x14ac:dyDescent="0.25">
      <c r="A381" s="55"/>
      <c r="B381" s="10"/>
      <c r="C381" s="10" t="s">
        <v>260</v>
      </c>
      <c r="D381" s="10"/>
      <c r="E381" s="10" t="s">
        <v>77</v>
      </c>
      <c r="F381" s="179">
        <v>4</v>
      </c>
      <c r="G381" s="311">
        <v>1420.4833333333299</v>
      </c>
      <c r="H381" s="311">
        <v>4261.45</v>
      </c>
      <c r="I381" s="311">
        <v>1065.3625</v>
      </c>
      <c r="J381" s="430">
        <v>13.25</v>
      </c>
      <c r="K381" s="178"/>
      <c r="L381" s="179">
        <v>3</v>
      </c>
      <c r="M381" s="311">
        <v>1831.43</v>
      </c>
      <c r="N381" s="311">
        <v>1831.43</v>
      </c>
      <c r="O381" s="214"/>
      <c r="P381" s="311"/>
      <c r="Q381" s="311"/>
      <c r="R381" s="179">
        <v>4</v>
      </c>
      <c r="S381" s="311">
        <v>4261.45</v>
      </c>
      <c r="T381" s="311">
        <v>1065.3625</v>
      </c>
      <c r="V381" s="10"/>
      <c r="W381" s="10"/>
      <c r="X381" s="10"/>
      <c r="Y381" s="10"/>
      <c r="Z381" s="10"/>
      <c r="AA381" s="10"/>
      <c r="AB381" s="10"/>
      <c r="AC381" s="10"/>
      <c r="AD381" s="10"/>
    </row>
    <row r="382" spans="1:30" x14ac:dyDescent="0.25">
      <c r="A382" s="55"/>
      <c r="B382" s="10"/>
      <c r="C382" s="10" t="s">
        <v>160</v>
      </c>
      <c r="D382" s="10"/>
      <c r="E382" s="10" t="s">
        <v>97</v>
      </c>
      <c r="F382" s="179">
        <v>14</v>
      </c>
      <c r="G382" s="311">
        <v>1806.19444444444</v>
      </c>
      <c r="H382" s="311">
        <v>16255.75</v>
      </c>
      <c r="I382" s="311">
        <v>1161.125</v>
      </c>
      <c r="J382" s="430">
        <v>13.214285714285699</v>
      </c>
      <c r="K382" s="178"/>
      <c r="L382" s="179">
        <v>9</v>
      </c>
      <c r="M382" s="311">
        <v>3345.82</v>
      </c>
      <c r="N382" s="311">
        <v>669.16399999999999</v>
      </c>
      <c r="O382" s="214"/>
      <c r="P382" s="311"/>
      <c r="Q382" s="311"/>
      <c r="R382" s="179">
        <v>14</v>
      </c>
      <c r="S382" s="311">
        <v>16255.75</v>
      </c>
      <c r="T382" s="311">
        <v>1161.125</v>
      </c>
      <c r="V382" s="10"/>
      <c r="W382" s="10"/>
      <c r="X382" s="10"/>
      <c r="Y382" s="10"/>
      <c r="Z382" s="10"/>
      <c r="AA382" s="10"/>
      <c r="AB382" s="10"/>
      <c r="AC382" s="10"/>
      <c r="AD382" s="10"/>
    </row>
    <row r="383" spans="1:30" x14ac:dyDescent="0.25">
      <c r="A383" s="55"/>
      <c r="B383" s="10"/>
      <c r="C383" s="10" t="s">
        <v>296</v>
      </c>
      <c r="D383" s="10"/>
      <c r="E383" s="10" t="s">
        <v>211</v>
      </c>
      <c r="F383" s="179">
        <v>22</v>
      </c>
      <c r="G383" s="311">
        <v>2198.62777777778</v>
      </c>
      <c r="H383" s="311">
        <v>39575.300000000003</v>
      </c>
      <c r="I383" s="311">
        <v>1798.8772727272701</v>
      </c>
      <c r="J383" s="430">
        <v>13.181818181818199</v>
      </c>
      <c r="K383" s="178"/>
      <c r="L383" s="179">
        <v>18</v>
      </c>
      <c r="M383" s="311">
        <v>15096.26</v>
      </c>
      <c r="N383" s="311">
        <v>3774.0650000000001</v>
      </c>
      <c r="O383" s="214"/>
      <c r="P383" s="311"/>
      <c r="Q383" s="311"/>
      <c r="R383" s="179">
        <v>22</v>
      </c>
      <c r="S383" s="311">
        <v>39575.300000000003</v>
      </c>
      <c r="T383" s="311">
        <v>1798.8772727272701</v>
      </c>
      <c r="V383" s="10"/>
      <c r="W383" s="10"/>
      <c r="X383" s="10"/>
      <c r="Y383" s="10"/>
      <c r="Z383" s="10"/>
      <c r="AA383" s="10"/>
      <c r="AB383" s="10"/>
      <c r="AC383" s="10"/>
      <c r="AD383" s="10"/>
    </row>
    <row r="384" spans="1:30" x14ac:dyDescent="0.25">
      <c r="A384" s="55"/>
      <c r="B384" s="10"/>
      <c r="C384" s="10" t="s">
        <v>284</v>
      </c>
      <c r="D384" s="10"/>
      <c r="E384" s="10" t="s">
        <v>285</v>
      </c>
      <c r="F384" s="179">
        <v>8</v>
      </c>
      <c r="G384" s="311">
        <v>5077.6400000000003</v>
      </c>
      <c r="H384" s="311">
        <v>10155.280000000001</v>
      </c>
      <c r="I384" s="311">
        <v>1269.4100000000001</v>
      </c>
      <c r="J384" s="430">
        <v>13.125</v>
      </c>
      <c r="K384" s="178"/>
      <c r="L384" s="179">
        <v>2</v>
      </c>
      <c r="M384" s="311">
        <v>7675.81</v>
      </c>
      <c r="N384" s="311">
        <v>1279.3016666666699</v>
      </c>
      <c r="O384" s="214"/>
      <c r="P384" s="311"/>
      <c r="Q384" s="311"/>
      <c r="R384" s="179">
        <v>8</v>
      </c>
      <c r="S384" s="311">
        <v>10155.280000000001</v>
      </c>
      <c r="T384" s="311">
        <v>1269.4100000000001</v>
      </c>
      <c r="V384" s="10"/>
      <c r="W384" s="10"/>
      <c r="X384" s="10"/>
      <c r="Y384" s="10"/>
      <c r="Z384" s="10"/>
      <c r="AA384" s="10"/>
      <c r="AB384" s="10"/>
      <c r="AC384" s="10"/>
      <c r="AD384" s="10"/>
    </row>
    <row r="385" spans="1:30" x14ac:dyDescent="0.25">
      <c r="A385" s="55"/>
      <c r="B385" s="10"/>
      <c r="C385" s="10" t="s">
        <v>571</v>
      </c>
      <c r="D385" s="10"/>
      <c r="E385" s="10" t="s">
        <v>572</v>
      </c>
      <c r="F385" s="179">
        <v>34</v>
      </c>
      <c r="G385" s="311">
        <v>2013.0992000000001</v>
      </c>
      <c r="H385" s="311">
        <v>50327.48</v>
      </c>
      <c r="I385" s="311">
        <v>1480.22</v>
      </c>
      <c r="J385" s="430">
        <v>13.0294117647059</v>
      </c>
      <c r="K385" s="178"/>
      <c r="L385" s="179">
        <v>25</v>
      </c>
      <c r="M385" s="311">
        <v>13546.94</v>
      </c>
      <c r="N385" s="311">
        <v>1505.2155555555601</v>
      </c>
      <c r="O385" s="214"/>
      <c r="P385" s="311"/>
      <c r="Q385" s="311"/>
      <c r="R385" s="179">
        <v>34</v>
      </c>
      <c r="S385" s="311">
        <v>50327.48</v>
      </c>
      <c r="T385" s="311">
        <v>1480.22</v>
      </c>
      <c r="V385" s="10"/>
      <c r="W385" s="10"/>
      <c r="X385" s="10"/>
      <c r="Y385" s="10"/>
      <c r="Z385" s="10"/>
      <c r="AA385" s="10"/>
      <c r="AB385" s="10"/>
      <c r="AC385" s="10"/>
      <c r="AD385" s="10"/>
    </row>
    <row r="386" spans="1:30" x14ac:dyDescent="0.25">
      <c r="A386" s="55"/>
      <c r="B386" s="10"/>
      <c r="C386" s="10" t="s">
        <v>699</v>
      </c>
      <c r="D386" s="10"/>
      <c r="E386" s="10" t="s">
        <v>63</v>
      </c>
      <c r="F386" s="179">
        <v>1</v>
      </c>
      <c r="G386" s="311">
        <v>495.29</v>
      </c>
      <c r="H386" s="311">
        <v>495.29</v>
      </c>
      <c r="I386" s="311">
        <v>495.29</v>
      </c>
      <c r="J386" s="430">
        <v>13</v>
      </c>
      <c r="K386" s="178"/>
      <c r="L386" s="179">
        <v>1</v>
      </c>
      <c r="M386" s="311"/>
      <c r="N386" s="311"/>
      <c r="O386" s="214"/>
      <c r="P386" s="311"/>
      <c r="Q386" s="311"/>
      <c r="R386" s="179">
        <v>1</v>
      </c>
      <c r="S386" s="311">
        <v>495.29</v>
      </c>
      <c r="T386" s="311">
        <v>495.29</v>
      </c>
      <c r="V386" s="10"/>
      <c r="W386" s="10"/>
      <c r="X386" s="10"/>
      <c r="Y386" s="10"/>
      <c r="Z386" s="10"/>
      <c r="AA386" s="10"/>
      <c r="AB386" s="10"/>
      <c r="AC386" s="10"/>
      <c r="AD386" s="10"/>
    </row>
    <row r="387" spans="1:30" x14ac:dyDescent="0.25">
      <c r="A387" s="55"/>
      <c r="B387" s="10"/>
      <c r="C387" s="10" t="s">
        <v>880</v>
      </c>
      <c r="D387" s="10"/>
      <c r="E387" s="10" t="s">
        <v>100</v>
      </c>
      <c r="F387" s="179">
        <v>1</v>
      </c>
      <c r="G387" s="311">
        <v>1031.19</v>
      </c>
      <c r="H387" s="311">
        <v>1031.19</v>
      </c>
      <c r="I387" s="311">
        <v>1031.19</v>
      </c>
      <c r="J387" s="430">
        <v>13</v>
      </c>
      <c r="K387" s="178"/>
      <c r="L387" s="179">
        <v>1</v>
      </c>
      <c r="M387" s="311"/>
      <c r="N387" s="311"/>
      <c r="O387" s="214"/>
      <c r="P387" s="311"/>
      <c r="Q387" s="311"/>
      <c r="R387" s="179">
        <v>1</v>
      </c>
      <c r="S387" s="311">
        <v>1031.19</v>
      </c>
      <c r="T387" s="311">
        <v>1031.19</v>
      </c>
      <c r="V387" s="10"/>
      <c r="W387" s="10"/>
      <c r="X387" s="10"/>
      <c r="Y387" s="10"/>
      <c r="Z387" s="10"/>
      <c r="AA387" s="10"/>
      <c r="AB387" s="10"/>
      <c r="AC387" s="10"/>
      <c r="AD387" s="10"/>
    </row>
    <row r="388" spans="1:30" x14ac:dyDescent="0.25">
      <c r="A388" s="55"/>
      <c r="B388" s="10"/>
      <c r="C388" s="10" t="s">
        <v>280</v>
      </c>
      <c r="D388" s="10"/>
      <c r="E388" s="10" t="s">
        <v>170</v>
      </c>
      <c r="F388" s="179">
        <v>1</v>
      </c>
      <c r="G388" s="311">
        <v>378.26</v>
      </c>
      <c r="H388" s="311">
        <v>378.26</v>
      </c>
      <c r="I388" s="311">
        <v>378.26</v>
      </c>
      <c r="J388" s="430">
        <v>13</v>
      </c>
      <c r="K388" s="178"/>
      <c r="L388" s="179">
        <v>1</v>
      </c>
      <c r="M388" s="311"/>
      <c r="N388" s="311"/>
      <c r="O388" s="214"/>
      <c r="P388" s="311"/>
      <c r="Q388" s="311"/>
      <c r="R388" s="179">
        <v>1</v>
      </c>
      <c r="S388" s="311">
        <v>378.26</v>
      </c>
      <c r="T388" s="311">
        <v>378.26</v>
      </c>
      <c r="V388" s="10"/>
      <c r="W388" s="10"/>
      <c r="X388" s="10"/>
      <c r="Y388" s="10"/>
      <c r="Z388" s="10"/>
      <c r="AA388" s="10"/>
      <c r="AB388" s="10"/>
      <c r="AC388" s="10"/>
      <c r="AD388" s="10"/>
    </row>
    <row r="389" spans="1:30" x14ac:dyDescent="0.25">
      <c r="A389" s="55"/>
      <c r="B389" s="10"/>
      <c r="C389" s="10" t="s">
        <v>354</v>
      </c>
      <c r="D389" s="10"/>
      <c r="E389" s="10" t="s">
        <v>154</v>
      </c>
      <c r="F389" s="179">
        <v>30</v>
      </c>
      <c r="G389" s="311">
        <v>1834.5418749999999</v>
      </c>
      <c r="H389" s="311">
        <v>29352.67</v>
      </c>
      <c r="I389" s="311">
        <v>978.42233333333297</v>
      </c>
      <c r="J389" s="430">
        <v>13</v>
      </c>
      <c r="K389" s="178"/>
      <c r="L389" s="179">
        <v>16</v>
      </c>
      <c r="M389" s="311">
        <v>14809.96</v>
      </c>
      <c r="N389" s="311">
        <v>1057.85428571429</v>
      </c>
      <c r="O389" s="214"/>
      <c r="P389" s="311"/>
      <c r="Q389" s="311"/>
      <c r="R389" s="179">
        <v>30</v>
      </c>
      <c r="S389" s="311">
        <v>29352.67</v>
      </c>
      <c r="T389" s="311">
        <v>978.42233333333297</v>
      </c>
      <c r="V389" s="10"/>
      <c r="W389" s="10"/>
      <c r="X389" s="10"/>
      <c r="Y389" s="10"/>
      <c r="Z389" s="10"/>
      <c r="AA389" s="10"/>
      <c r="AB389" s="10"/>
      <c r="AC389" s="10"/>
      <c r="AD389" s="10"/>
    </row>
    <row r="390" spans="1:30" x14ac:dyDescent="0.25">
      <c r="A390" s="55"/>
      <c r="B390" s="10"/>
      <c r="C390" s="10" t="s">
        <v>360</v>
      </c>
      <c r="D390" s="10"/>
      <c r="E390" s="10" t="s">
        <v>110</v>
      </c>
      <c r="F390" s="179">
        <v>1</v>
      </c>
      <c r="G390" s="311"/>
      <c r="H390" s="311">
        <v>728.44</v>
      </c>
      <c r="I390" s="311">
        <v>728.44</v>
      </c>
      <c r="J390" s="430">
        <v>13</v>
      </c>
      <c r="K390" s="178"/>
      <c r="L390" s="179"/>
      <c r="M390" s="311">
        <v>728.44</v>
      </c>
      <c r="N390" s="311">
        <v>728.44</v>
      </c>
      <c r="O390" s="214"/>
      <c r="P390" s="311"/>
      <c r="Q390" s="311"/>
      <c r="R390" s="179">
        <v>1</v>
      </c>
      <c r="S390" s="311">
        <v>728.44</v>
      </c>
      <c r="T390" s="311">
        <v>728.44</v>
      </c>
      <c r="V390" s="10"/>
      <c r="W390" s="10"/>
      <c r="X390" s="10"/>
      <c r="Y390" s="10"/>
      <c r="Z390" s="10"/>
      <c r="AA390" s="10"/>
      <c r="AB390" s="10"/>
      <c r="AC390" s="10"/>
      <c r="AD390" s="10"/>
    </row>
    <row r="391" spans="1:30" x14ac:dyDescent="0.25">
      <c r="A391" s="55"/>
      <c r="B391" s="10"/>
      <c r="C391" s="10" t="s">
        <v>720</v>
      </c>
      <c r="D391" s="10"/>
      <c r="E391" s="10" t="s">
        <v>90</v>
      </c>
      <c r="F391" s="179">
        <v>1</v>
      </c>
      <c r="G391" s="311">
        <v>99.98</v>
      </c>
      <c r="H391" s="311">
        <v>99.98</v>
      </c>
      <c r="I391" s="311">
        <v>99.98</v>
      </c>
      <c r="J391" s="430">
        <v>13</v>
      </c>
      <c r="K391" s="178"/>
      <c r="L391" s="179">
        <v>1</v>
      </c>
      <c r="M391" s="311"/>
      <c r="N391" s="311"/>
      <c r="O391" s="214"/>
      <c r="P391" s="311"/>
      <c r="Q391" s="311"/>
      <c r="R391" s="179">
        <v>1</v>
      </c>
      <c r="S391" s="311">
        <v>99.98</v>
      </c>
      <c r="T391" s="311">
        <v>99.98</v>
      </c>
      <c r="V391" s="10"/>
      <c r="W391" s="10"/>
      <c r="X391" s="10"/>
      <c r="Y391" s="10"/>
      <c r="Z391" s="10"/>
      <c r="AA391" s="10"/>
      <c r="AB391" s="10"/>
      <c r="AC391" s="10"/>
      <c r="AD391" s="10"/>
    </row>
    <row r="392" spans="1:30" x14ac:dyDescent="0.25">
      <c r="A392" s="55"/>
      <c r="B392" s="10"/>
      <c r="C392" s="10" t="s">
        <v>375</v>
      </c>
      <c r="D392" s="10"/>
      <c r="E392" s="10" t="s">
        <v>104</v>
      </c>
      <c r="F392" s="179">
        <v>1</v>
      </c>
      <c r="G392" s="311">
        <v>297.86</v>
      </c>
      <c r="H392" s="311">
        <v>297.86</v>
      </c>
      <c r="I392" s="311">
        <v>297.86</v>
      </c>
      <c r="J392" s="430">
        <v>13</v>
      </c>
      <c r="K392" s="178"/>
      <c r="L392" s="179">
        <v>1</v>
      </c>
      <c r="M392" s="311"/>
      <c r="N392" s="311"/>
      <c r="O392" s="214"/>
      <c r="P392" s="311"/>
      <c r="Q392" s="311"/>
      <c r="R392" s="179">
        <v>1</v>
      </c>
      <c r="S392" s="311">
        <v>297.86</v>
      </c>
      <c r="T392" s="311">
        <v>297.86</v>
      </c>
      <c r="V392" s="10"/>
      <c r="W392" s="10"/>
      <c r="X392" s="10"/>
      <c r="Y392" s="10"/>
      <c r="Z392" s="10"/>
      <c r="AA392" s="10"/>
      <c r="AB392" s="10"/>
      <c r="AC392" s="10"/>
      <c r="AD392" s="10"/>
    </row>
    <row r="393" spans="1:30" x14ac:dyDescent="0.25">
      <c r="A393" s="55"/>
      <c r="B393" s="10"/>
      <c r="C393" s="10" t="s">
        <v>469</v>
      </c>
      <c r="D393" s="10"/>
      <c r="E393" s="10" t="s">
        <v>201</v>
      </c>
      <c r="F393" s="179">
        <v>1</v>
      </c>
      <c r="G393" s="311">
        <v>837.5</v>
      </c>
      <c r="H393" s="311">
        <v>837.5</v>
      </c>
      <c r="I393" s="311">
        <v>837.5</v>
      </c>
      <c r="J393" s="430">
        <v>13</v>
      </c>
      <c r="K393" s="178"/>
      <c r="L393" s="179">
        <v>1</v>
      </c>
      <c r="M393" s="311"/>
      <c r="N393" s="311"/>
      <c r="O393" s="214"/>
      <c r="P393" s="311"/>
      <c r="Q393" s="311"/>
      <c r="R393" s="179">
        <v>1</v>
      </c>
      <c r="S393" s="311">
        <v>837.5</v>
      </c>
      <c r="T393" s="311">
        <v>837.5</v>
      </c>
      <c r="V393" s="10"/>
      <c r="W393" s="10"/>
      <c r="X393" s="10"/>
      <c r="Y393" s="10"/>
      <c r="Z393" s="10"/>
      <c r="AA393" s="10"/>
      <c r="AB393" s="10"/>
      <c r="AC393" s="10"/>
      <c r="AD393" s="10"/>
    </row>
    <row r="394" spans="1:30" x14ac:dyDescent="0.25">
      <c r="A394" s="55"/>
      <c r="B394" s="10"/>
      <c r="C394" s="10" t="s">
        <v>523</v>
      </c>
      <c r="D394" s="10"/>
      <c r="E394" s="10" t="s">
        <v>86</v>
      </c>
      <c r="F394" s="179">
        <v>1</v>
      </c>
      <c r="G394" s="311">
        <v>1021.88</v>
      </c>
      <c r="H394" s="311">
        <v>1021.88</v>
      </c>
      <c r="I394" s="311">
        <v>1021.88</v>
      </c>
      <c r="J394" s="430">
        <v>13</v>
      </c>
      <c r="K394" s="178"/>
      <c r="L394" s="179">
        <v>1</v>
      </c>
      <c r="M394" s="311"/>
      <c r="N394" s="311"/>
      <c r="O394" s="214"/>
      <c r="P394" s="311"/>
      <c r="Q394" s="311"/>
      <c r="R394" s="179">
        <v>1</v>
      </c>
      <c r="S394" s="311">
        <v>1021.88</v>
      </c>
      <c r="T394" s="311">
        <v>1021.88</v>
      </c>
      <c r="V394" s="10"/>
      <c r="W394" s="10"/>
      <c r="X394" s="10"/>
      <c r="Y394" s="10"/>
      <c r="Z394" s="10"/>
      <c r="AA394" s="10"/>
      <c r="AB394" s="10"/>
      <c r="AC394" s="10"/>
      <c r="AD394" s="10"/>
    </row>
    <row r="395" spans="1:30" x14ac:dyDescent="0.25">
      <c r="A395" s="55"/>
      <c r="B395" s="10"/>
      <c r="C395" s="10" t="s">
        <v>692</v>
      </c>
      <c r="D395" s="10"/>
      <c r="E395" s="10" t="s">
        <v>385</v>
      </c>
      <c r="F395" s="179">
        <v>1</v>
      </c>
      <c r="G395" s="311">
        <v>101.54</v>
      </c>
      <c r="H395" s="311">
        <v>101.54</v>
      </c>
      <c r="I395" s="311">
        <v>101.54</v>
      </c>
      <c r="J395" s="430">
        <v>13</v>
      </c>
      <c r="K395" s="178"/>
      <c r="L395" s="179">
        <v>1</v>
      </c>
      <c r="M395" s="311"/>
      <c r="N395" s="311"/>
      <c r="O395" s="214"/>
      <c r="P395" s="311"/>
      <c r="Q395" s="311"/>
      <c r="R395" s="179">
        <v>1</v>
      </c>
      <c r="S395" s="311">
        <v>101.54</v>
      </c>
      <c r="T395" s="311">
        <v>101.54</v>
      </c>
      <c r="V395" s="10"/>
      <c r="W395" s="10"/>
      <c r="X395" s="10"/>
      <c r="Y395" s="10"/>
      <c r="Z395" s="10"/>
      <c r="AA395" s="10"/>
      <c r="AB395" s="10"/>
      <c r="AC395" s="10"/>
      <c r="AD395" s="10"/>
    </row>
    <row r="396" spans="1:30" x14ac:dyDescent="0.25">
      <c r="A396" s="55"/>
      <c r="B396" s="10"/>
      <c r="C396" s="10" t="s">
        <v>571</v>
      </c>
      <c r="D396" s="10"/>
      <c r="E396" s="10" t="s">
        <v>97</v>
      </c>
      <c r="F396" s="179">
        <v>1</v>
      </c>
      <c r="G396" s="311"/>
      <c r="H396" s="311">
        <v>860.39</v>
      </c>
      <c r="I396" s="311">
        <v>860.39</v>
      </c>
      <c r="J396" s="430">
        <v>13</v>
      </c>
      <c r="K396" s="178"/>
      <c r="L396" s="179"/>
      <c r="M396" s="311">
        <v>860.39</v>
      </c>
      <c r="N396" s="311">
        <v>860.39</v>
      </c>
      <c r="O396" s="214"/>
      <c r="P396" s="311"/>
      <c r="Q396" s="311"/>
      <c r="R396" s="179">
        <v>1</v>
      </c>
      <c r="S396" s="311">
        <v>860.39</v>
      </c>
      <c r="T396" s="311">
        <v>860.39</v>
      </c>
      <c r="V396" s="10"/>
      <c r="W396" s="10"/>
      <c r="X396" s="10"/>
      <c r="Y396" s="10"/>
      <c r="Z396" s="10"/>
      <c r="AA396" s="10"/>
      <c r="AB396" s="10"/>
      <c r="AC396" s="10"/>
      <c r="AD396" s="10"/>
    </row>
    <row r="397" spans="1:30" x14ac:dyDescent="0.25">
      <c r="A397" s="55"/>
      <c r="B397" s="10"/>
      <c r="C397" s="10" t="s">
        <v>579</v>
      </c>
      <c r="D397" s="10"/>
      <c r="E397" s="10" t="s">
        <v>127</v>
      </c>
      <c r="F397" s="179">
        <v>53</v>
      </c>
      <c r="G397" s="311">
        <v>1700.5266666666701</v>
      </c>
      <c r="H397" s="311">
        <v>66320.539999999994</v>
      </c>
      <c r="I397" s="311">
        <v>1251.3309433962299</v>
      </c>
      <c r="J397" s="430">
        <v>13</v>
      </c>
      <c r="K397" s="178"/>
      <c r="L397" s="179">
        <v>39</v>
      </c>
      <c r="M397" s="311">
        <v>16753.32</v>
      </c>
      <c r="N397" s="311">
        <v>1196.66571428571</v>
      </c>
      <c r="O397" s="214"/>
      <c r="P397" s="311"/>
      <c r="Q397" s="311"/>
      <c r="R397" s="179">
        <v>53</v>
      </c>
      <c r="S397" s="311">
        <v>66320.539999999994</v>
      </c>
      <c r="T397" s="311">
        <v>1251.3309433962299</v>
      </c>
      <c r="V397" s="10"/>
      <c r="W397" s="10"/>
      <c r="X397" s="10"/>
      <c r="Y397" s="10"/>
      <c r="Z397" s="10"/>
      <c r="AA397" s="10"/>
      <c r="AB397" s="10"/>
      <c r="AC397" s="10"/>
      <c r="AD397" s="10"/>
    </row>
    <row r="398" spans="1:30" x14ac:dyDescent="0.25">
      <c r="A398" s="55"/>
      <c r="B398" s="10"/>
      <c r="C398" s="10" t="s">
        <v>400</v>
      </c>
      <c r="D398" s="10"/>
      <c r="E398" s="10" t="s">
        <v>388</v>
      </c>
      <c r="F398" s="179">
        <v>30</v>
      </c>
      <c r="G398" s="311">
        <v>2223.02157894737</v>
      </c>
      <c r="H398" s="311">
        <v>42237.41</v>
      </c>
      <c r="I398" s="311">
        <v>1407.91366666667</v>
      </c>
      <c r="J398" s="430">
        <v>12.966666666666701</v>
      </c>
      <c r="K398" s="178"/>
      <c r="L398" s="179">
        <v>19</v>
      </c>
      <c r="M398" s="311">
        <v>19421.150000000001</v>
      </c>
      <c r="N398" s="311">
        <v>1765.5590909090899</v>
      </c>
      <c r="O398" s="214"/>
      <c r="P398" s="311"/>
      <c r="Q398" s="311"/>
      <c r="R398" s="179">
        <v>30</v>
      </c>
      <c r="S398" s="311">
        <v>42237.41</v>
      </c>
      <c r="T398" s="311">
        <v>1407.91366666667</v>
      </c>
      <c r="V398" s="10"/>
      <c r="W398" s="10"/>
      <c r="X398" s="10"/>
      <c r="Y398" s="10"/>
      <c r="Z398" s="10"/>
      <c r="AA398" s="10"/>
      <c r="AB398" s="10"/>
      <c r="AC398" s="10"/>
      <c r="AD398" s="10"/>
    </row>
    <row r="399" spans="1:30" x14ac:dyDescent="0.25">
      <c r="A399" s="55"/>
      <c r="B399" s="10"/>
      <c r="C399" s="10" t="s">
        <v>238</v>
      </c>
      <c r="D399" s="10"/>
      <c r="E399" s="10" t="s">
        <v>239</v>
      </c>
      <c r="F399" s="179">
        <v>22</v>
      </c>
      <c r="G399" s="311">
        <v>934.21600000000001</v>
      </c>
      <c r="H399" s="311">
        <v>18684.32</v>
      </c>
      <c r="I399" s="311">
        <v>849.28727272727303</v>
      </c>
      <c r="J399" s="430">
        <v>12.954545454545499</v>
      </c>
      <c r="K399" s="178"/>
      <c r="L399" s="179">
        <v>20</v>
      </c>
      <c r="M399" s="311">
        <v>1284.8699999999999</v>
      </c>
      <c r="N399" s="311">
        <v>642.43499999999995</v>
      </c>
      <c r="O399" s="214"/>
      <c r="P399" s="311"/>
      <c r="Q399" s="311"/>
      <c r="R399" s="179">
        <v>22</v>
      </c>
      <c r="S399" s="311">
        <v>18684.32</v>
      </c>
      <c r="T399" s="311">
        <v>849.28727272727303</v>
      </c>
      <c r="V399" s="10"/>
      <c r="W399" s="10"/>
      <c r="X399" s="10"/>
      <c r="Y399" s="10"/>
      <c r="Z399" s="10"/>
      <c r="AA399" s="10"/>
      <c r="AB399" s="10"/>
      <c r="AC399" s="10"/>
      <c r="AD399" s="10"/>
    </row>
    <row r="400" spans="1:30" x14ac:dyDescent="0.25">
      <c r="A400" s="55"/>
      <c r="B400" s="10"/>
      <c r="C400" s="10" t="s">
        <v>289</v>
      </c>
      <c r="D400" s="10"/>
      <c r="E400" s="10" t="s">
        <v>201</v>
      </c>
      <c r="F400" s="179">
        <v>211</v>
      </c>
      <c r="G400" s="311">
        <v>2127.2490909090898</v>
      </c>
      <c r="H400" s="311">
        <v>304196.62</v>
      </c>
      <c r="I400" s="311">
        <v>1441.6901421800901</v>
      </c>
      <c r="J400" s="430">
        <v>12.9004739336493</v>
      </c>
      <c r="K400" s="178"/>
      <c r="L400" s="179">
        <v>143</v>
      </c>
      <c r="M400" s="311">
        <v>104400.54</v>
      </c>
      <c r="N400" s="311">
        <v>1535.3020588235299</v>
      </c>
      <c r="O400" s="214"/>
      <c r="P400" s="311"/>
      <c r="Q400" s="311"/>
      <c r="R400" s="179">
        <v>211</v>
      </c>
      <c r="S400" s="311">
        <v>304196.62</v>
      </c>
      <c r="T400" s="311">
        <v>1441.6901421800901</v>
      </c>
      <c r="V400" s="10"/>
      <c r="W400" s="10"/>
      <c r="X400" s="10"/>
      <c r="Y400" s="10"/>
      <c r="Z400" s="10"/>
      <c r="AA400" s="10"/>
      <c r="AB400" s="10"/>
      <c r="AC400" s="10"/>
      <c r="AD400" s="10"/>
    </row>
    <row r="401" spans="1:30" x14ac:dyDescent="0.25">
      <c r="A401" s="55"/>
      <c r="B401" s="10"/>
      <c r="C401" s="10" t="s">
        <v>558</v>
      </c>
      <c r="D401" s="10"/>
      <c r="E401" s="10" t="s">
        <v>194</v>
      </c>
      <c r="F401" s="179">
        <v>47</v>
      </c>
      <c r="G401" s="311">
        <v>2090.7013333333298</v>
      </c>
      <c r="H401" s="311">
        <v>62721.04</v>
      </c>
      <c r="I401" s="311">
        <v>1334.49021276596</v>
      </c>
      <c r="J401" s="430">
        <v>12.872340425531901</v>
      </c>
      <c r="K401" s="178"/>
      <c r="L401" s="179">
        <v>30</v>
      </c>
      <c r="M401" s="311">
        <v>24940.639999999999</v>
      </c>
      <c r="N401" s="311">
        <v>1467.09647058824</v>
      </c>
      <c r="O401" s="214"/>
      <c r="P401" s="311"/>
      <c r="Q401" s="311"/>
      <c r="R401" s="179">
        <v>47</v>
      </c>
      <c r="S401" s="311">
        <v>62721.04</v>
      </c>
      <c r="T401" s="311">
        <v>1334.49021276596</v>
      </c>
      <c r="V401" s="10"/>
      <c r="W401" s="10"/>
      <c r="X401" s="10"/>
      <c r="Y401" s="10"/>
      <c r="Z401" s="10"/>
      <c r="AA401" s="10"/>
      <c r="AB401" s="10"/>
      <c r="AC401" s="10"/>
      <c r="AD401" s="10"/>
    </row>
    <row r="402" spans="1:30" x14ac:dyDescent="0.25">
      <c r="A402" s="55"/>
      <c r="B402" s="10"/>
      <c r="C402" s="10" t="s">
        <v>491</v>
      </c>
      <c r="D402" s="10"/>
      <c r="E402" s="10" t="s">
        <v>164</v>
      </c>
      <c r="F402" s="179">
        <v>211</v>
      </c>
      <c r="G402" s="311">
        <v>1764.55087248322</v>
      </c>
      <c r="H402" s="311">
        <v>262918.08</v>
      </c>
      <c r="I402" s="311">
        <v>1246.05725118483</v>
      </c>
      <c r="J402" s="430">
        <v>12.838862559241701</v>
      </c>
      <c r="K402" s="178"/>
      <c r="L402" s="179">
        <v>149</v>
      </c>
      <c r="M402" s="311">
        <v>104173.29</v>
      </c>
      <c r="N402" s="311">
        <v>1680.2143548387101</v>
      </c>
      <c r="O402" s="214">
        <v>1</v>
      </c>
      <c r="P402" s="311">
        <v>33.97</v>
      </c>
      <c r="Q402" s="311">
        <v>33.97</v>
      </c>
      <c r="R402" s="179">
        <v>210</v>
      </c>
      <c r="S402" s="311">
        <v>262884.11</v>
      </c>
      <c r="T402" s="311">
        <v>1251.8290952381001</v>
      </c>
      <c r="V402" s="10"/>
      <c r="W402" s="10"/>
      <c r="X402" s="10"/>
      <c r="Y402" s="10"/>
      <c r="Z402" s="10"/>
      <c r="AA402" s="10"/>
      <c r="AB402" s="10"/>
      <c r="AC402" s="10"/>
      <c r="AD402" s="10"/>
    </row>
    <row r="403" spans="1:30" x14ac:dyDescent="0.25">
      <c r="A403" s="55"/>
      <c r="B403" s="10"/>
      <c r="C403" s="10" t="s">
        <v>358</v>
      </c>
      <c r="D403" s="10"/>
      <c r="E403" s="10" t="s">
        <v>359</v>
      </c>
      <c r="F403" s="179">
        <v>5</v>
      </c>
      <c r="G403" s="311">
        <v>1261.2750000000001</v>
      </c>
      <c r="H403" s="311">
        <v>5045.1000000000004</v>
      </c>
      <c r="I403" s="311">
        <v>1009.02</v>
      </c>
      <c r="J403" s="430">
        <v>12.8</v>
      </c>
      <c r="K403" s="178"/>
      <c r="L403" s="179">
        <v>4</v>
      </c>
      <c r="M403" s="311">
        <v>1158.8399999999999</v>
      </c>
      <c r="N403" s="311">
        <v>1158.8399999999999</v>
      </c>
      <c r="O403" s="214"/>
      <c r="P403" s="311"/>
      <c r="Q403" s="311"/>
      <c r="R403" s="179">
        <v>5</v>
      </c>
      <c r="S403" s="311">
        <v>5045.1000000000004</v>
      </c>
      <c r="T403" s="311">
        <v>1009.02</v>
      </c>
      <c r="V403" s="10"/>
      <c r="W403" s="10"/>
      <c r="X403" s="10"/>
      <c r="Y403" s="10"/>
      <c r="Z403" s="10"/>
      <c r="AA403" s="10"/>
      <c r="AB403" s="10"/>
      <c r="AC403" s="10"/>
      <c r="AD403" s="10"/>
    </row>
    <row r="404" spans="1:30" x14ac:dyDescent="0.25">
      <c r="A404" s="55"/>
      <c r="B404" s="10"/>
      <c r="C404" s="10" t="s">
        <v>499</v>
      </c>
      <c r="D404" s="10"/>
      <c r="E404" s="10" t="s">
        <v>224</v>
      </c>
      <c r="F404" s="179">
        <v>18</v>
      </c>
      <c r="G404" s="311">
        <v>1382.58615384615</v>
      </c>
      <c r="H404" s="311">
        <v>17973.62</v>
      </c>
      <c r="I404" s="311">
        <v>998.53444444444403</v>
      </c>
      <c r="J404" s="430">
        <v>12.7777777777778</v>
      </c>
      <c r="K404" s="178"/>
      <c r="L404" s="179">
        <v>13</v>
      </c>
      <c r="M404" s="311">
        <v>5312.72</v>
      </c>
      <c r="N404" s="311">
        <v>1062.5440000000001</v>
      </c>
      <c r="O404" s="214"/>
      <c r="P404" s="311"/>
      <c r="Q404" s="311"/>
      <c r="R404" s="179">
        <v>18</v>
      </c>
      <c r="S404" s="311">
        <v>17973.62</v>
      </c>
      <c r="T404" s="311">
        <v>998.53444444444403</v>
      </c>
      <c r="V404" s="10"/>
      <c r="W404" s="10"/>
      <c r="X404" s="10"/>
      <c r="Y404" s="10"/>
      <c r="Z404" s="10"/>
      <c r="AA404" s="10"/>
      <c r="AB404" s="10"/>
      <c r="AC404" s="10"/>
      <c r="AD404" s="10"/>
    </row>
    <row r="405" spans="1:30" x14ac:dyDescent="0.25">
      <c r="A405" s="55"/>
      <c r="B405" s="10"/>
      <c r="C405" s="10" t="s">
        <v>141</v>
      </c>
      <c r="D405" s="10"/>
      <c r="E405" s="10" t="s">
        <v>104</v>
      </c>
      <c r="F405" s="179">
        <v>4</v>
      </c>
      <c r="G405" s="311">
        <v>1965.74</v>
      </c>
      <c r="H405" s="311">
        <v>3931.48</v>
      </c>
      <c r="I405" s="311">
        <v>982.87</v>
      </c>
      <c r="J405" s="430">
        <v>12.75</v>
      </c>
      <c r="K405" s="178"/>
      <c r="L405" s="179">
        <v>2</v>
      </c>
      <c r="M405" s="311">
        <v>3046.24</v>
      </c>
      <c r="N405" s="311">
        <v>1523.12</v>
      </c>
      <c r="O405" s="214"/>
      <c r="P405" s="311"/>
      <c r="Q405" s="311"/>
      <c r="R405" s="179">
        <v>4</v>
      </c>
      <c r="S405" s="311">
        <v>3931.48</v>
      </c>
      <c r="T405" s="311">
        <v>982.87</v>
      </c>
      <c r="V405" s="10"/>
      <c r="W405" s="10"/>
      <c r="X405" s="10"/>
      <c r="Y405" s="10"/>
      <c r="Z405" s="10"/>
      <c r="AA405" s="10"/>
      <c r="AB405" s="10"/>
      <c r="AC405" s="10"/>
      <c r="AD405" s="10"/>
    </row>
    <row r="406" spans="1:30" x14ac:dyDescent="0.25">
      <c r="A406" s="55"/>
      <c r="B406" s="10"/>
      <c r="C406" s="10" t="s">
        <v>181</v>
      </c>
      <c r="D406" s="10"/>
      <c r="E406" s="10" t="s">
        <v>182</v>
      </c>
      <c r="F406" s="179">
        <v>65</v>
      </c>
      <c r="G406" s="311">
        <v>2482.7974418604599</v>
      </c>
      <c r="H406" s="311">
        <v>106760.29</v>
      </c>
      <c r="I406" s="311">
        <v>1642.4659999999999</v>
      </c>
      <c r="J406" s="430">
        <v>12.723076923076899</v>
      </c>
      <c r="K406" s="178"/>
      <c r="L406" s="179">
        <v>43</v>
      </c>
      <c r="M406" s="311">
        <v>30455.68</v>
      </c>
      <c r="N406" s="311">
        <v>1384.3490909090899</v>
      </c>
      <c r="O406" s="214"/>
      <c r="P406" s="311"/>
      <c r="Q406" s="311"/>
      <c r="R406" s="179">
        <v>65</v>
      </c>
      <c r="S406" s="311">
        <v>106760.29</v>
      </c>
      <c r="T406" s="311">
        <v>1642.4659999999999</v>
      </c>
      <c r="V406" s="10"/>
      <c r="W406" s="10"/>
      <c r="X406" s="10"/>
      <c r="Y406" s="10"/>
      <c r="Z406" s="10"/>
      <c r="AA406" s="10"/>
      <c r="AB406" s="10"/>
      <c r="AC406" s="10"/>
      <c r="AD406" s="10"/>
    </row>
    <row r="407" spans="1:30" x14ac:dyDescent="0.25">
      <c r="A407" s="55"/>
      <c r="B407" s="10"/>
      <c r="C407" s="10" t="s">
        <v>476</v>
      </c>
      <c r="D407" s="10"/>
      <c r="E407" s="10" t="s">
        <v>134</v>
      </c>
      <c r="F407" s="179">
        <v>31</v>
      </c>
      <c r="G407" s="311">
        <v>1784.6420000000001</v>
      </c>
      <c r="H407" s="311">
        <v>35692.839999999997</v>
      </c>
      <c r="I407" s="311">
        <v>1151.3819354838699</v>
      </c>
      <c r="J407" s="430">
        <v>12.677419354838699</v>
      </c>
      <c r="K407" s="178"/>
      <c r="L407" s="179">
        <v>20</v>
      </c>
      <c r="M407" s="311">
        <v>14287.15</v>
      </c>
      <c r="N407" s="311">
        <v>1298.8318181818199</v>
      </c>
      <c r="O407" s="214"/>
      <c r="P407" s="311"/>
      <c r="Q407" s="311"/>
      <c r="R407" s="179">
        <v>31</v>
      </c>
      <c r="S407" s="311">
        <v>35692.839999999997</v>
      </c>
      <c r="T407" s="311">
        <v>1151.3819354838699</v>
      </c>
      <c r="V407" s="10"/>
      <c r="W407" s="10"/>
      <c r="X407" s="10"/>
      <c r="Y407" s="10"/>
      <c r="Z407" s="10"/>
      <c r="AA407" s="10"/>
      <c r="AB407" s="10"/>
      <c r="AC407" s="10"/>
      <c r="AD407" s="10"/>
    </row>
    <row r="408" spans="1:30" x14ac:dyDescent="0.25">
      <c r="A408" s="55"/>
      <c r="B408" s="10"/>
      <c r="C408" s="10" t="s">
        <v>252</v>
      </c>
      <c r="D408" s="10"/>
      <c r="E408" s="10" t="s">
        <v>70</v>
      </c>
      <c r="F408" s="179">
        <v>85</v>
      </c>
      <c r="G408" s="311">
        <v>1886.86533333333</v>
      </c>
      <c r="H408" s="311">
        <v>113211.92</v>
      </c>
      <c r="I408" s="311">
        <v>1331.9049411764699</v>
      </c>
      <c r="J408" s="430">
        <v>12.5647058823529</v>
      </c>
      <c r="K408" s="178"/>
      <c r="L408" s="179">
        <v>60</v>
      </c>
      <c r="M408" s="311">
        <v>30533.35</v>
      </c>
      <c r="N408" s="311">
        <v>1221.3340000000001</v>
      </c>
      <c r="O408" s="214"/>
      <c r="P408" s="311"/>
      <c r="Q408" s="311"/>
      <c r="R408" s="179">
        <v>85</v>
      </c>
      <c r="S408" s="311">
        <v>113211.92</v>
      </c>
      <c r="T408" s="311">
        <v>1331.9049411764699</v>
      </c>
      <c r="V408" s="10"/>
      <c r="W408" s="10"/>
      <c r="X408" s="10"/>
      <c r="Y408" s="10"/>
      <c r="Z408" s="10"/>
      <c r="AA408" s="10"/>
      <c r="AB408" s="10"/>
      <c r="AC408" s="10"/>
      <c r="AD408" s="10"/>
    </row>
    <row r="409" spans="1:30" x14ac:dyDescent="0.25">
      <c r="A409" s="55"/>
      <c r="B409" s="10"/>
      <c r="C409" s="10" t="s">
        <v>299</v>
      </c>
      <c r="D409" s="10"/>
      <c r="E409" s="10" t="s">
        <v>300</v>
      </c>
      <c r="F409" s="179">
        <v>42</v>
      </c>
      <c r="G409" s="311">
        <v>1520.6107692307701</v>
      </c>
      <c r="H409" s="311">
        <v>39535.879999999997</v>
      </c>
      <c r="I409" s="311">
        <v>941.33047619047704</v>
      </c>
      <c r="J409" s="430">
        <v>12.547619047618999</v>
      </c>
      <c r="K409" s="178"/>
      <c r="L409" s="179">
        <v>26</v>
      </c>
      <c r="M409" s="311">
        <v>17803.72</v>
      </c>
      <c r="N409" s="311">
        <v>1112.7325000000001</v>
      </c>
      <c r="O409" s="214"/>
      <c r="P409" s="311"/>
      <c r="Q409" s="311"/>
      <c r="R409" s="179">
        <v>42</v>
      </c>
      <c r="S409" s="311">
        <v>39535.879999999997</v>
      </c>
      <c r="T409" s="311">
        <v>941.33047619047704</v>
      </c>
      <c r="V409" s="10"/>
      <c r="W409" s="10"/>
      <c r="X409" s="10"/>
      <c r="Y409" s="10"/>
      <c r="Z409" s="10"/>
      <c r="AA409" s="10"/>
      <c r="AB409" s="10"/>
      <c r="AC409" s="10"/>
      <c r="AD409" s="10"/>
    </row>
    <row r="410" spans="1:30" x14ac:dyDescent="0.25">
      <c r="A410" s="55"/>
      <c r="B410" s="10"/>
      <c r="C410" s="10" t="s">
        <v>330</v>
      </c>
      <c r="D410" s="10"/>
      <c r="E410" s="10" t="s">
        <v>331</v>
      </c>
      <c r="F410" s="179">
        <v>17</v>
      </c>
      <c r="G410" s="311">
        <v>1389.69</v>
      </c>
      <c r="H410" s="311">
        <v>16676.28</v>
      </c>
      <c r="I410" s="311">
        <v>980.957647058823</v>
      </c>
      <c r="J410" s="430">
        <v>12.5294117647059</v>
      </c>
      <c r="K410" s="178"/>
      <c r="L410" s="179">
        <v>12</v>
      </c>
      <c r="M410" s="311">
        <v>4882.25</v>
      </c>
      <c r="N410" s="311">
        <v>976.45</v>
      </c>
      <c r="O410" s="214"/>
      <c r="P410" s="311"/>
      <c r="Q410" s="311"/>
      <c r="R410" s="179">
        <v>17</v>
      </c>
      <c r="S410" s="311">
        <v>16676.28</v>
      </c>
      <c r="T410" s="311">
        <v>980.957647058823</v>
      </c>
      <c r="V410" s="10"/>
      <c r="W410" s="10"/>
      <c r="X410" s="10"/>
      <c r="Y410" s="10"/>
      <c r="Z410" s="10"/>
      <c r="AA410" s="10"/>
      <c r="AB410" s="10"/>
      <c r="AC410" s="10"/>
      <c r="AD410" s="10"/>
    </row>
    <row r="411" spans="1:30" x14ac:dyDescent="0.25">
      <c r="A411" s="55"/>
      <c r="B411" s="10"/>
      <c r="C411" s="10" t="s">
        <v>654</v>
      </c>
      <c r="D411" s="10"/>
      <c r="E411" s="10" t="s">
        <v>77</v>
      </c>
      <c r="F411" s="179">
        <v>2</v>
      </c>
      <c r="G411" s="311">
        <v>1458.335</v>
      </c>
      <c r="H411" s="311">
        <v>2916.67</v>
      </c>
      <c r="I411" s="311">
        <v>1458.335</v>
      </c>
      <c r="J411" s="430">
        <v>12.5</v>
      </c>
      <c r="K411" s="178"/>
      <c r="L411" s="179">
        <v>2</v>
      </c>
      <c r="M411" s="311"/>
      <c r="N411" s="311"/>
      <c r="O411" s="214"/>
      <c r="P411" s="311"/>
      <c r="Q411" s="311"/>
      <c r="R411" s="179">
        <v>2</v>
      </c>
      <c r="S411" s="311">
        <v>2916.67</v>
      </c>
      <c r="T411" s="311">
        <v>1458.335</v>
      </c>
      <c r="V411" s="10"/>
      <c r="W411" s="10"/>
      <c r="X411" s="10"/>
      <c r="Y411" s="10"/>
      <c r="Z411" s="10"/>
      <c r="AA411" s="10"/>
      <c r="AB411" s="10"/>
      <c r="AC411" s="10"/>
      <c r="AD411" s="10"/>
    </row>
    <row r="412" spans="1:30" x14ac:dyDescent="0.25">
      <c r="A412" s="55"/>
      <c r="B412" s="10"/>
      <c r="C412" s="10" t="s">
        <v>666</v>
      </c>
      <c r="D412" s="10"/>
      <c r="E412" s="10" t="s">
        <v>109</v>
      </c>
      <c r="F412" s="179">
        <v>4</v>
      </c>
      <c r="G412" s="311">
        <v>1017.13333333333</v>
      </c>
      <c r="H412" s="311">
        <v>3051.4</v>
      </c>
      <c r="I412" s="311">
        <v>762.85</v>
      </c>
      <c r="J412" s="430">
        <v>12.5</v>
      </c>
      <c r="K412" s="178"/>
      <c r="L412" s="179">
        <v>3</v>
      </c>
      <c r="M412" s="311">
        <v>412.18</v>
      </c>
      <c r="N412" s="311">
        <v>412.18</v>
      </c>
      <c r="O412" s="214"/>
      <c r="P412" s="311"/>
      <c r="Q412" s="311"/>
      <c r="R412" s="179">
        <v>4</v>
      </c>
      <c r="S412" s="311">
        <v>3051.4</v>
      </c>
      <c r="T412" s="311">
        <v>762.85</v>
      </c>
      <c r="V412" s="10"/>
      <c r="W412" s="10"/>
      <c r="X412" s="10"/>
      <c r="Y412" s="10"/>
      <c r="Z412" s="10"/>
      <c r="AA412" s="10"/>
      <c r="AB412" s="10"/>
      <c r="AC412" s="10"/>
      <c r="AD412" s="10"/>
    </row>
    <row r="413" spans="1:30" x14ac:dyDescent="0.25">
      <c r="A413" s="55"/>
      <c r="B413" s="10"/>
      <c r="C413" s="10" t="s">
        <v>473</v>
      </c>
      <c r="D413" s="10"/>
      <c r="E413" s="10" t="s">
        <v>287</v>
      </c>
      <c r="F413" s="179">
        <v>2</v>
      </c>
      <c r="G413" s="311">
        <v>1778.44</v>
      </c>
      <c r="H413" s="311">
        <v>1778.44</v>
      </c>
      <c r="I413" s="311">
        <v>889.22</v>
      </c>
      <c r="J413" s="430">
        <v>12.5</v>
      </c>
      <c r="K413" s="178"/>
      <c r="L413" s="179">
        <v>1</v>
      </c>
      <c r="M413" s="311">
        <v>778.03</v>
      </c>
      <c r="N413" s="311">
        <v>778.03</v>
      </c>
      <c r="O413" s="214"/>
      <c r="P413" s="311"/>
      <c r="Q413" s="311"/>
      <c r="R413" s="179">
        <v>2</v>
      </c>
      <c r="S413" s="311">
        <v>1778.44</v>
      </c>
      <c r="T413" s="311">
        <v>889.22</v>
      </c>
      <c r="V413" s="10"/>
      <c r="W413" s="10"/>
      <c r="X413" s="10"/>
      <c r="Y413" s="10"/>
      <c r="Z413" s="10"/>
      <c r="AA413" s="10"/>
      <c r="AB413" s="10"/>
      <c r="AC413" s="10"/>
      <c r="AD413" s="10"/>
    </row>
    <row r="414" spans="1:30" x14ac:dyDescent="0.25">
      <c r="A414" s="55"/>
      <c r="B414" s="10"/>
      <c r="C414" s="10" t="s">
        <v>448</v>
      </c>
      <c r="D414" s="10"/>
      <c r="E414" s="10" t="s">
        <v>449</v>
      </c>
      <c r="F414" s="179">
        <v>169</v>
      </c>
      <c r="G414" s="311">
        <v>2358.36804347826</v>
      </c>
      <c r="H414" s="311">
        <v>216969.86</v>
      </c>
      <c r="I414" s="311">
        <v>1283.84532544379</v>
      </c>
      <c r="J414" s="430">
        <v>12.4556213017751</v>
      </c>
      <c r="K414" s="178"/>
      <c r="L414" s="179">
        <v>92</v>
      </c>
      <c r="M414" s="311">
        <v>129247.14</v>
      </c>
      <c r="N414" s="311">
        <v>1678.53428571429</v>
      </c>
      <c r="O414" s="214"/>
      <c r="P414" s="311"/>
      <c r="Q414" s="311"/>
      <c r="R414" s="179">
        <v>169</v>
      </c>
      <c r="S414" s="311">
        <v>216969.86</v>
      </c>
      <c r="T414" s="311">
        <v>1283.84532544379</v>
      </c>
      <c r="V414" s="10"/>
      <c r="W414" s="10"/>
      <c r="X414" s="10"/>
      <c r="Y414" s="10"/>
      <c r="Z414" s="10"/>
      <c r="AA414" s="10"/>
      <c r="AB414" s="10"/>
      <c r="AC414" s="10"/>
      <c r="AD414" s="10"/>
    </row>
    <row r="415" spans="1:30" x14ac:dyDescent="0.25">
      <c r="A415" s="55"/>
      <c r="B415" s="10"/>
      <c r="C415" s="10" t="s">
        <v>570</v>
      </c>
      <c r="D415" s="10"/>
      <c r="E415" s="10" t="s">
        <v>120</v>
      </c>
      <c r="F415" s="179">
        <v>34</v>
      </c>
      <c r="G415" s="311">
        <v>1604.9175</v>
      </c>
      <c r="H415" s="311">
        <v>44937.69</v>
      </c>
      <c r="I415" s="311">
        <v>1321.69676470588</v>
      </c>
      <c r="J415" s="430">
        <v>12.4411764705882</v>
      </c>
      <c r="K415" s="178"/>
      <c r="L415" s="179">
        <v>28</v>
      </c>
      <c r="M415" s="311">
        <v>8467.73</v>
      </c>
      <c r="N415" s="311">
        <v>1411.28833333333</v>
      </c>
      <c r="O415" s="214"/>
      <c r="P415" s="311"/>
      <c r="Q415" s="311"/>
      <c r="R415" s="179">
        <v>34</v>
      </c>
      <c r="S415" s="311">
        <v>44937.69</v>
      </c>
      <c r="T415" s="311">
        <v>1321.69676470588</v>
      </c>
      <c r="V415" s="10"/>
      <c r="W415" s="10"/>
      <c r="X415" s="10"/>
      <c r="Y415" s="10"/>
      <c r="Z415" s="10"/>
      <c r="AA415" s="10"/>
      <c r="AB415" s="10"/>
      <c r="AC415" s="10"/>
      <c r="AD415" s="10"/>
    </row>
    <row r="416" spans="1:30" x14ac:dyDescent="0.25">
      <c r="A416" s="55"/>
      <c r="B416" s="10"/>
      <c r="C416" s="10" t="s">
        <v>701</v>
      </c>
      <c r="D416" s="10"/>
      <c r="E416" s="10" t="s">
        <v>479</v>
      </c>
      <c r="F416" s="179">
        <v>23</v>
      </c>
      <c r="G416" s="311">
        <v>2008.1171428571399</v>
      </c>
      <c r="H416" s="311">
        <v>28113.64</v>
      </c>
      <c r="I416" s="311">
        <v>1222.3321739130399</v>
      </c>
      <c r="J416" s="430">
        <v>12.4347826086957</v>
      </c>
      <c r="K416" s="178"/>
      <c r="L416" s="179">
        <v>14</v>
      </c>
      <c r="M416" s="311">
        <v>18183.669999999998</v>
      </c>
      <c r="N416" s="311">
        <v>2020.40777777778</v>
      </c>
      <c r="O416" s="214"/>
      <c r="P416" s="311"/>
      <c r="Q416" s="311"/>
      <c r="R416" s="179">
        <v>23</v>
      </c>
      <c r="S416" s="311">
        <v>28113.64</v>
      </c>
      <c r="T416" s="311">
        <v>1222.3321739130399</v>
      </c>
      <c r="V416" s="10"/>
      <c r="W416" s="10"/>
      <c r="X416" s="10"/>
      <c r="Y416" s="10"/>
      <c r="Z416" s="10"/>
      <c r="AA416" s="10"/>
      <c r="AB416" s="10"/>
      <c r="AC416" s="10"/>
      <c r="AD416" s="10"/>
    </row>
    <row r="417" spans="1:30" x14ac:dyDescent="0.25">
      <c r="A417" s="55"/>
      <c r="B417" s="10"/>
      <c r="C417" s="10" t="s">
        <v>144</v>
      </c>
      <c r="D417" s="10"/>
      <c r="E417" s="10" t="s">
        <v>145</v>
      </c>
      <c r="F417" s="179">
        <v>608</v>
      </c>
      <c r="G417" s="311">
        <v>2075.5587394958002</v>
      </c>
      <c r="H417" s="311">
        <v>740974.47</v>
      </c>
      <c r="I417" s="311">
        <v>1218.70800986842</v>
      </c>
      <c r="J417" s="430">
        <v>12.432565789473699</v>
      </c>
      <c r="K417" s="178"/>
      <c r="L417" s="179">
        <v>357</v>
      </c>
      <c r="M417" s="311">
        <v>341670.45</v>
      </c>
      <c r="N417" s="311">
        <v>1361.23685258964</v>
      </c>
      <c r="O417" s="214">
        <v>1</v>
      </c>
      <c r="P417" s="311">
        <v>79.78</v>
      </c>
      <c r="Q417" s="311">
        <v>79.78</v>
      </c>
      <c r="R417" s="179">
        <v>607</v>
      </c>
      <c r="S417" s="311">
        <v>740894.68999999901</v>
      </c>
      <c r="T417" s="311">
        <v>1220.5843327841801</v>
      </c>
      <c r="V417" s="10"/>
      <c r="W417" s="10"/>
      <c r="X417" s="10"/>
      <c r="Y417" s="10"/>
      <c r="Z417" s="10"/>
      <c r="AA417" s="10"/>
      <c r="AB417" s="10"/>
      <c r="AC417" s="10"/>
      <c r="AD417" s="10"/>
    </row>
    <row r="418" spans="1:30" x14ac:dyDescent="0.25">
      <c r="A418" s="55"/>
      <c r="B418" s="10"/>
      <c r="C418" s="10" t="s">
        <v>561</v>
      </c>
      <c r="D418" s="10"/>
      <c r="E418" s="10" t="s">
        <v>227</v>
      </c>
      <c r="F418" s="179">
        <v>105</v>
      </c>
      <c r="G418" s="311">
        <v>1658.2954411764699</v>
      </c>
      <c r="H418" s="311">
        <v>112764.09</v>
      </c>
      <c r="I418" s="311">
        <v>1073.94371428571</v>
      </c>
      <c r="J418" s="430">
        <v>12.409523809523799</v>
      </c>
      <c r="K418" s="178"/>
      <c r="L418" s="179">
        <v>68</v>
      </c>
      <c r="M418" s="311">
        <v>50143.08</v>
      </c>
      <c r="N418" s="311">
        <v>1355.2183783783801</v>
      </c>
      <c r="O418" s="214"/>
      <c r="P418" s="311"/>
      <c r="Q418" s="311"/>
      <c r="R418" s="179">
        <v>105</v>
      </c>
      <c r="S418" s="311">
        <v>112764.09</v>
      </c>
      <c r="T418" s="311">
        <v>1073.94371428571</v>
      </c>
      <c r="V418" s="10"/>
      <c r="W418" s="10"/>
      <c r="X418" s="10"/>
      <c r="Y418" s="10"/>
      <c r="Z418" s="10"/>
      <c r="AA418" s="10"/>
      <c r="AB418" s="10"/>
      <c r="AC418" s="10"/>
      <c r="AD418" s="10"/>
    </row>
    <row r="419" spans="1:30" x14ac:dyDescent="0.25">
      <c r="A419" s="55"/>
      <c r="B419" s="10"/>
      <c r="C419" s="10" t="s">
        <v>372</v>
      </c>
      <c r="D419" s="10"/>
      <c r="E419" s="10" t="s">
        <v>104</v>
      </c>
      <c r="F419" s="179">
        <v>5</v>
      </c>
      <c r="G419" s="311">
        <v>4044.6433333333298</v>
      </c>
      <c r="H419" s="311">
        <v>12133.93</v>
      </c>
      <c r="I419" s="311">
        <v>2426.7860000000001</v>
      </c>
      <c r="J419" s="430">
        <v>12.4</v>
      </c>
      <c r="K419" s="178"/>
      <c r="L419" s="179">
        <v>3</v>
      </c>
      <c r="M419" s="311">
        <v>1373.34</v>
      </c>
      <c r="N419" s="311">
        <v>686.67</v>
      </c>
      <c r="O419" s="214"/>
      <c r="P419" s="311"/>
      <c r="Q419" s="311"/>
      <c r="R419" s="179">
        <v>5</v>
      </c>
      <c r="S419" s="311">
        <v>12133.93</v>
      </c>
      <c r="T419" s="311">
        <v>2426.7860000000001</v>
      </c>
      <c r="V419" s="10"/>
      <c r="W419" s="10"/>
      <c r="X419" s="10"/>
      <c r="Y419" s="10"/>
      <c r="Z419" s="10"/>
      <c r="AA419" s="10"/>
      <c r="AB419" s="10"/>
      <c r="AC419" s="10"/>
      <c r="AD419" s="10"/>
    </row>
    <row r="420" spans="1:30" x14ac:dyDescent="0.25">
      <c r="A420" s="55"/>
      <c r="B420" s="10"/>
      <c r="C420" s="10" t="s">
        <v>152</v>
      </c>
      <c r="D420" s="10"/>
      <c r="E420" s="10" t="s">
        <v>153</v>
      </c>
      <c r="F420" s="179">
        <v>44</v>
      </c>
      <c r="G420" s="311">
        <v>1857.7446153846199</v>
      </c>
      <c r="H420" s="311">
        <v>48301.36</v>
      </c>
      <c r="I420" s="311">
        <v>1097.75818181818</v>
      </c>
      <c r="J420" s="430">
        <v>12.386363636363599</v>
      </c>
      <c r="K420" s="178"/>
      <c r="L420" s="179">
        <v>26</v>
      </c>
      <c r="M420" s="311">
        <v>17954.330000000002</v>
      </c>
      <c r="N420" s="311">
        <v>997.462777777778</v>
      </c>
      <c r="O420" s="214"/>
      <c r="P420" s="311"/>
      <c r="Q420" s="311"/>
      <c r="R420" s="179">
        <v>44</v>
      </c>
      <c r="S420" s="311">
        <v>48301.36</v>
      </c>
      <c r="T420" s="311">
        <v>1097.75818181818</v>
      </c>
      <c r="V420" s="10"/>
      <c r="W420" s="10"/>
      <c r="X420" s="10"/>
      <c r="Y420" s="10"/>
      <c r="Z420" s="10"/>
      <c r="AA420" s="10"/>
      <c r="AB420" s="10"/>
      <c r="AC420" s="10"/>
      <c r="AD420" s="10"/>
    </row>
    <row r="421" spans="1:30" x14ac:dyDescent="0.25">
      <c r="A421" s="55"/>
      <c r="B421" s="10"/>
      <c r="C421" s="10" t="s">
        <v>583</v>
      </c>
      <c r="D421" s="10"/>
      <c r="E421" s="10" t="s">
        <v>460</v>
      </c>
      <c r="F421" s="179">
        <v>101</v>
      </c>
      <c r="G421" s="311">
        <v>1614.9068656716399</v>
      </c>
      <c r="H421" s="311">
        <v>108198.76</v>
      </c>
      <c r="I421" s="311">
        <v>1071.2748514851501</v>
      </c>
      <c r="J421" s="430">
        <v>12.3861386138614</v>
      </c>
      <c r="K421" s="178"/>
      <c r="L421" s="179">
        <v>67</v>
      </c>
      <c r="M421" s="311">
        <v>44136.83</v>
      </c>
      <c r="N421" s="311">
        <v>1298.1420588235301</v>
      </c>
      <c r="O421" s="214"/>
      <c r="P421" s="311"/>
      <c r="Q421" s="311"/>
      <c r="R421" s="179">
        <v>101</v>
      </c>
      <c r="S421" s="311">
        <v>108198.76</v>
      </c>
      <c r="T421" s="311">
        <v>1071.2748514851501</v>
      </c>
      <c r="V421" s="10"/>
      <c r="W421" s="10"/>
      <c r="X421" s="10"/>
      <c r="Y421" s="10"/>
      <c r="Z421" s="10"/>
      <c r="AA421" s="10"/>
      <c r="AB421" s="10"/>
      <c r="AC421" s="10"/>
      <c r="AD421" s="10"/>
    </row>
    <row r="422" spans="1:30" x14ac:dyDescent="0.25">
      <c r="A422" s="55"/>
      <c r="B422" s="10"/>
      <c r="C422" s="10" t="s">
        <v>118</v>
      </c>
      <c r="D422" s="10"/>
      <c r="E422" s="10" t="s">
        <v>105</v>
      </c>
      <c r="F422" s="179">
        <v>29</v>
      </c>
      <c r="G422" s="311">
        <v>1220.01545454545</v>
      </c>
      <c r="H422" s="311">
        <v>26840.34</v>
      </c>
      <c r="I422" s="311">
        <v>925.52896551724098</v>
      </c>
      <c r="J422" s="430">
        <v>12.3793103448276</v>
      </c>
      <c r="K422" s="178"/>
      <c r="L422" s="179">
        <v>22</v>
      </c>
      <c r="M422" s="311">
        <v>7883.22</v>
      </c>
      <c r="N422" s="311">
        <v>1126.1742857142899</v>
      </c>
      <c r="O422" s="214"/>
      <c r="P422" s="311"/>
      <c r="Q422" s="311"/>
      <c r="R422" s="179">
        <v>29</v>
      </c>
      <c r="S422" s="311">
        <v>26840.34</v>
      </c>
      <c r="T422" s="311">
        <v>925.52896551724098</v>
      </c>
      <c r="V422" s="10"/>
      <c r="W422" s="10"/>
      <c r="X422" s="10"/>
      <c r="Y422" s="10"/>
      <c r="Z422" s="10"/>
      <c r="AA422" s="10"/>
      <c r="AB422" s="10"/>
      <c r="AC422" s="10"/>
      <c r="AD422" s="10"/>
    </row>
    <row r="423" spans="1:30" x14ac:dyDescent="0.25">
      <c r="A423" s="55"/>
      <c r="B423" s="10"/>
      <c r="C423" s="10" t="s">
        <v>413</v>
      </c>
      <c r="D423" s="10"/>
      <c r="E423" s="10" t="s">
        <v>414</v>
      </c>
      <c r="F423" s="179">
        <v>38</v>
      </c>
      <c r="G423" s="311">
        <v>2485.9065000000001</v>
      </c>
      <c r="H423" s="311">
        <v>49718.13</v>
      </c>
      <c r="I423" s="311">
        <v>1308.3718421052599</v>
      </c>
      <c r="J423" s="430">
        <v>12.3684210526316</v>
      </c>
      <c r="K423" s="178"/>
      <c r="L423" s="179">
        <v>20</v>
      </c>
      <c r="M423" s="311">
        <v>14372.33</v>
      </c>
      <c r="N423" s="311">
        <v>798.462777777778</v>
      </c>
      <c r="O423" s="214"/>
      <c r="P423" s="311"/>
      <c r="Q423" s="311"/>
      <c r="R423" s="179">
        <v>38</v>
      </c>
      <c r="S423" s="311">
        <v>49718.13</v>
      </c>
      <c r="T423" s="311">
        <v>1308.3718421052599</v>
      </c>
      <c r="V423" s="10"/>
      <c r="W423" s="10"/>
      <c r="X423" s="10"/>
      <c r="Y423" s="10"/>
      <c r="Z423" s="10"/>
      <c r="AA423" s="10"/>
      <c r="AB423" s="10"/>
      <c r="AC423" s="10"/>
      <c r="AD423" s="10"/>
    </row>
    <row r="424" spans="1:30" x14ac:dyDescent="0.25">
      <c r="A424" s="55"/>
      <c r="B424" s="10"/>
      <c r="C424" s="10" t="s">
        <v>564</v>
      </c>
      <c r="D424" s="10"/>
      <c r="E424" s="10" t="s">
        <v>75</v>
      </c>
      <c r="F424" s="179">
        <v>72</v>
      </c>
      <c r="G424" s="311">
        <v>2005.2976744186001</v>
      </c>
      <c r="H424" s="311">
        <v>86227.8</v>
      </c>
      <c r="I424" s="311">
        <v>1197.6083333333299</v>
      </c>
      <c r="J424" s="430">
        <v>12.3611111111111</v>
      </c>
      <c r="K424" s="178"/>
      <c r="L424" s="179">
        <v>43</v>
      </c>
      <c r="M424" s="311">
        <v>43679</v>
      </c>
      <c r="N424" s="311">
        <v>1506.1724137931001</v>
      </c>
      <c r="O424" s="214"/>
      <c r="P424" s="311"/>
      <c r="Q424" s="311"/>
      <c r="R424" s="179">
        <v>72</v>
      </c>
      <c r="S424" s="311">
        <v>86227.8</v>
      </c>
      <c r="T424" s="311">
        <v>1197.6083333333299</v>
      </c>
      <c r="V424" s="10"/>
      <c r="W424" s="10"/>
      <c r="X424" s="10"/>
      <c r="Y424" s="10"/>
      <c r="Z424" s="10"/>
      <c r="AA424" s="10"/>
      <c r="AB424" s="10"/>
      <c r="AC424" s="10"/>
      <c r="AD424" s="10"/>
    </row>
    <row r="425" spans="1:30" x14ac:dyDescent="0.25">
      <c r="A425" s="55"/>
      <c r="B425" s="10"/>
      <c r="C425" s="10" t="s">
        <v>320</v>
      </c>
      <c r="D425" s="10"/>
      <c r="E425" s="10" t="s">
        <v>287</v>
      </c>
      <c r="F425" s="179">
        <v>6</v>
      </c>
      <c r="G425" s="311">
        <v>7088.35</v>
      </c>
      <c r="H425" s="311">
        <v>7088.35</v>
      </c>
      <c r="I425" s="311">
        <v>1181.3916666666701</v>
      </c>
      <c r="J425" s="430">
        <v>12.3333333333333</v>
      </c>
      <c r="K425" s="178"/>
      <c r="L425" s="179">
        <v>1</v>
      </c>
      <c r="M425" s="311">
        <v>6901.9</v>
      </c>
      <c r="N425" s="311">
        <v>1380.38</v>
      </c>
      <c r="O425" s="214"/>
      <c r="P425" s="311"/>
      <c r="Q425" s="311"/>
      <c r="R425" s="179">
        <v>6</v>
      </c>
      <c r="S425" s="311">
        <v>7088.35</v>
      </c>
      <c r="T425" s="311">
        <v>1181.3916666666701</v>
      </c>
      <c r="V425" s="10"/>
      <c r="W425" s="10"/>
      <c r="X425" s="10"/>
      <c r="Y425" s="10"/>
      <c r="Z425" s="10"/>
      <c r="AA425" s="10"/>
      <c r="AB425" s="10"/>
      <c r="AC425" s="10"/>
      <c r="AD425" s="10"/>
    </row>
    <row r="426" spans="1:30" x14ac:dyDescent="0.25">
      <c r="A426" s="55"/>
      <c r="B426" s="10"/>
      <c r="C426" s="10" t="s">
        <v>676</v>
      </c>
      <c r="D426" s="10"/>
      <c r="E426" s="10" t="s">
        <v>414</v>
      </c>
      <c r="F426" s="179">
        <v>3</v>
      </c>
      <c r="G426" s="311">
        <v>2404.11</v>
      </c>
      <c r="H426" s="311">
        <v>2404.11</v>
      </c>
      <c r="I426" s="311">
        <v>801.37</v>
      </c>
      <c r="J426" s="430">
        <v>12.3333333333333</v>
      </c>
      <c r="K426" s="178"/>
      <c r="L426" s="179">
        <v>1</v>
      </c>
      <c r="M426" s="311">
        <v>1385.3</v>
      </c>
      <c r="N426" s="311">
        <v>692.65</v>
      </c>
      <c r="O426" s="214"/>
      <c r="P426" s="311"/>
      <c r="Q426" s="311"/>
      <c r="R426" s="179">
        <v>3</v>
      </c>
      <c r="S426" s="311">
        <v>2404.11</v>
      </c>
      <c r="T426" s="311">
        <v>801.37</v>
      </c>
      <c r="V426" s="10"/>
      <c r="W426" s="10"/>
      <c r="X426" s="10"/>
      <c r="Y426" s="10"/>
      <c r="Z426" s="10"/>
      <c r="AA426" s="10"/>
      <c r="AB426" s="10"/>
      <c r="AC426" s="10"/>
      <c r="AD426" s="10"/>
    </row>
    <row r="427" spans="1:30" x14ac:dyDescent="0.25">
      <c r="A427" s="55"/>
      <c r="B427" s="10"/>
      <c r="C427" s="10" t="s">
        <v>389</v>
      </c>
      <c r="D427" s="10"/>
      <c r="E427" s="10" t="s">
        <v>124</v>
      </c>
      <c r="F427" s="179">
        <v>19</v>
      </c>
      <c r="G427" s="311">
        <v>1945.7114285714299</v>
      </c>
      <c r="H427" s="311">
        <v>27239.96</v>
      </c>
      <c r="I427" s="311">
        <v>1433.6821052631601</v>
      </c>
      <c r="J427" s="430">
        <v>12.3157894736842</v>
      </c>
      <c r="K427" s="178"/>
      <c r="L427" s="179">
        <v>14</v>
      </c>
      <c r="M427" s="311">
        <v>13491.21</v>
      </c>
      <c r="N427" s="311">
        <v>2698.2420000000002</v>
      </c>
      <c r="O427" s="214"/>
      <c r="P427" s="311"/>
      <c r="Q427" s="311"/>
      <c r="R427" s="179">
        <v>19</v>
      </c>
      <c r="S427" s="311">
        <v>27239.96</v>
      </c>
      <c r="T427" s="311">
        <v>1433.6821052631601</v>
      </c>
      <c r="V427" s="10"/>
      <c r="W427" s="10"/>
      <c r="X427" s="10"/>
      <c r="Y427" s="10"/>
      <c r="Z427" s="10"/>
      <c r="AA427" s="10"/>
      <c r="AB427" s="10"/>
      <c r="AC427" s="10"/>
      <c r="AD427" s="10"/>
    </row>
    <row r="428" spans="1:30" x14ac:dyDescent="0.25">
      <c r="A428" s="55"/>
      <c r="B428" s="10"/>
      <c r="C428" s="10" t="s">
        <v>445</v>
      </c>
      <c r="D428" s="10"/>
      <c r="E428" s="10" t="s">
        <v>124</v>
      </c>
      <c r="F428" s="179">
        <v>19</v>
      </c>
      <c r="G428" s="311">
        <v>3125.88</v>
      </c>
      <c r="H428" s="311">
        <v>31258.799999999999</v>
      </c>
      <c r="I428" s="311">
        <v>1645.2</v>
      </c>
      <c r="J428" s="430">
        <v>12.3157894736842</v>
      </c>
      <c r="K428" s="178"/>
      <c r="L428" s="179">
        <v>10</v>
      </c>
      <c r="M428" s="311">
        <v>13669.21</v>
      </c>
      <c r="N428" s="311">
        <v>1518.80111111111</v>
      </c>
      <c r="O428" s="214"/>
      <c r="P428" s="311"/>
      <c r="Q428" s="311"/>
      <c r="R428" s="179">
        <v>19</v>
      </c>
      <c r="S428" s="311">
        <v>31258.799999999999</v>
      </c>
      <c r="T428" s="311">
        <v>1645.2</v>
      </c>
      <c r="V428" s="10"/>
      <c r="W428" s="10"/>
      <c r="X428" s="10"/>
      <c r="Y428" s="10"/>
      <c r="Z428" s="10"/>
      <c r="AA428" s="10"/>
      <c r="AB428" s="10"/>
      <c r="AC428" s="10"/>
      <c r="AD428" s="10"/>
    </row>
    <row r="429" spans="1:30" x14ac:dyDescent="0.25">
      <c r="A429" s="55"/>
      <c r="B429" s="10"/>
      <c r="C429" s="10" t="s">
        <v>575</v>
      </c>
      <c r="D429" s="10"/>
      <c r="E429" s="10" t="s">
        <v>179</v>
      </c>
      <c r="F429" s="179">
        <v>620</v>
      </c>
      <c r="G429" s="311">
        <v>2008.47058510638</v>
      </c>
      <c r="H429" s="311">
        <v>755184.93999999901</v>
      </c>
      <c r="I429" s="311">
        <v>1218.0402258064501</v>
      </c>
      <c r="J429" s="430">
        <v>12.298387096774199</v>
      </c>
      <c r="K429" s="178"/>
      <c r="L429" s="179">
        <v>376</v>
      </c>
      <c r="M429" s="311">
        <v>319430.71999999997</v>
      </c>
      <c r="N429" s="311">
        <v>1309.1422950819699</v>
      </c>
      <c r="O429" s="214"/>
      <c r="P429" s="311"/>
      <c r="Q429" s="311"/>
      <c r="R429" s="179">
        <v>620</v>
      </c>
      <c r="S429" s="311">
        <v>755184.93999999901</v>
      </c>
      <c r="T429" s="311">
        <v>1218.0402258064501</v>
      </c>
      <c r="V429" s="10"/>
      <c r="W429" s="10"/>
      <c r="X429" s="10"/>
      <c r="Y429" s="10"/>
      <c r="Z429" s="10"/>
      <c r="AA429" s="10"/>
      <c r="AB429" s="10"/>
      <c r="AC429" s="10"/>
      <c r="AD429" s="10"/>
    </row>
    <row r="430" spans="1:30" x14ac:dyDescent="0.25">
      <c r="A430" s="55"/>
      <c r="B430" s="10"/>
      <c r="C430" s="10" t="s">
        <v>432</v>
      </c>
      <c r="D430" s="10"/>
      <c r="E430" s="10" t="s">
        <v>368</v>
      </c>
      <c r="F430" s="179">
        <v>79</v>
      </c>
      <c r="G430" s="311">
        <v>1835.08759259259</v>
      </c>
      <c r="H430" s="311">
        <v>99094.73</v>
      </c>
      <c r="I430" s="311">
        <v>1254.3636708860799</v>
      </c>
      <c r="J430" s="430">
        <v>12.2911392405063</v>
      </c>
      <c r="K430" s="178"/>
      <c r="L430" s="179">
        <v>54</v>
      </c>
      <c r="M430" s="311">
        <v>22476.53</v>
      </c>
      <c r="N430" s="311">
        <v>899.06119999999999</v>
      </c>
      <c r="O430" s="214"/>
      <c r="P430" s="311"/>
      <c r="Q430" s="311"/>
      <c r="R430" s="179">
        <v>79</v>
      </c>
      <c r="S430" s="311">
        <v>99094.73</v>
      </c>
      <c r="T430" s="311">
        <v>1254.3636708860799</v>
      </c>
      <c r="V430" s="10"/>
      <c r="W430" s="10"/>
      <c r="X430" s="10"/>
      <c r="Y430" s="10"/>
      <c r="Z430" s="10"/>
      <c r="AA430" s="10"/>
      <c r="AB430" s="10"/>
      <c r="AC430" s="10"/>
      <c r="AD430" s="10"/>
    </row>
    <row r="431" spans="1:30" x14ac:dyDescent="0.25">
      <c r="A431" s="55"/>
      <c r="B431" s="10"/>
      <c r="C431" s="10" t="s">
        <v>178</v>
      </c>
      <c r="D431" s="10"/>
      <c r="E431" s="10" t="s">
        <v>179</v>
      </c>
      <c r="F431" s="179">
        <v>22</v>
      </c>
      <c r="G431" s="311">
        <v>2314.7350000000001</v>
      </c>
      <c r="H431" s="311">
        <v>32406.29</v>
      </c>
      <c r="I431" s="311">
        <v>1473.0131818181801</v>
      </c>
      <c r="J431" s="430">
        <v>12.2727272727273</v>
      </c>
      <c r="K431" s="178"/>
      <c r="L431" s="179">
        <v>14</v>
      </c>
      <c r="M431" s="311">
        <v>19264.689999999999</v>
      </c>
      <c r="N431" s="311">
        <v>2408.0862499999998</v>
      </c>
      <c r="O431" s="214"/>
      <c r="P431" s="311"/>
      <c r="Q431" s="311"/>
      <c r="R431" s="179">
        <v>22</v>
      </c>
      <c r="S431" s="311">
        <v>32406.29</v>
      </c>
      <c r="T431" s="311">
        <v>1473.0131818181801</v>
      </c>
      <c r="V431" s="10"/>
      <c r="W431" s="10"/>
      <c r="X431" s="10"/>
      <c r="Y431" s="10"/>
      <c r="Z431" s="10"/>
      <c r="AA431" s="10"/>
      <c r="AB431" s="10"/>
      <c r="AC431" s="10"/>
      <c r="AD431" s="10"/>
    </row>
    <row r="432" spans="1:30" x14ac:dyDescent="0.25">
      <c r="A432" s="55"/>
      <c r="B432" s="10"/>
      <c r="C432" s="10" t="s">
        <v>450</v>
      </c>
      <c r="D432" s="10"/>
      <c r="E432" s="10" t="s">
        <v>451</v>
      </c>
      <c r="F432" s="179">
        <v>33</v>
      </c>
      <c r="G432" s="311">
        <v>2312.23</v>
      </c>
      <c r="H432" s="311">
        <v>46244.6</v>
      </c>
      <c r="I432" s="311">
        <v>1401.3515151515201</v>
      </c>
      <c r="J432" s="430">
        <v>12.2727272727273</v>
      </c>
      <c r="K432" s="178"/>
      <c r="L432" s="179">
        <v>20</v>
      </c>
      <c r="M432" s="311">
        <v>25420.959999999999</v>
      </c>
      <c r="N432" s="311">
        <v>1955.4584615384599</v>
      </c>
      <c r="O432" s="214"/>
      <c r="P432" s="311"/>
      <c r="Q432" s="311"/>
      <c r="R432" s="179">
        <v>33</v>
      </c>
      <c r="S432" s="311">
        <v>46244.6</v>
      </c>
      <c r="T432" s="311">
        <v>1401.3515151515201</v>
      </c>
      <c r="V432" s="10"/>
      <c r="W432" s="10"/>
      <c r="X432" s="10"/>
      <c r="Y432" s="10"/>
      <c r="Z432" s="10"/>
      <c r="AA432" s="10"/>
      <c r="AB432" s="10"/>
      <c r="AC432" s="10"/>
      <c r="AD432" s="10"/>
    </row>
    <row r="433" spans="1:30" x14ac:dyDescent="0.25">
      <c r="A433" s="55"/>
      <c r="B433" s="10"/>
      <c r="C433" s="10" t="s">
        <v>171</v>
      </c>
      <c r="D433" s="10"/>
      <c r="E433" s="10" t="s">
        <v>64</v>
      </c>
      <c r="F433" s="179">
        <v>4</v>
      </c>
      <c r="G433" s="311">
        <v>2275.2199999999998</v>
      </c>
      <c r="H433" s="311">
        <v>4550.4399999999996</v>
      </c>
      <c r="I433" s="311">
        <v>1137.6099999999999</v>
      </c>
      <c r="J433" s="430">
        <v>12.25</v>
      </c>
      <c r="K433" s="178"/>
      <c r="L433" s="179">
        <v>2</v>
      </c>
      <c r="M433" s="311">
        <v>2014.86</v>
      </c>
      <c r="N433" s="311">
        <v>1007.43</v>
      </c>
      <c r="O433" s="214"/>
      <c r="P433" s="311"/>
      <c r="Q433" s="311"/>
      <c r="R433" s="179">
        <v>4</v>
      </c>
      <c r="S433" s="311">
        <v>4550.4399999999996</v>
      </c>
      <c r="T433" s="311">
        <v>1137.6099999999999</v>
      </c>
      <c r="V433" s="10"/>
      <c r="W433" s="10"/>
      <c r="X433" s="10"/>
      <c r="Y433" s="10"/>
      <c r="Z433" s="10"/>
      <c r="AA433" s="10"/>
      <c r="AB433" s="10"/>
      <c r="AC433" s="10"/>
      <c r="AD433" s="10"/>
    </row>
    <row r="434" spans="1:30" x14ac:dyDescent="0.25">
      <c r="A434" s="55"/>
      <c r="B434" s="10"/>
      <c r="C434" s="10" t="s">
        <v>261</v>
      </c>
      <c r="D434" s="10"/>
      <c r="E434" s="10" t="s">
        <v>73</v>
      </c>
      <c r="F434" s="179">
        <v>342</v>
      </c>
      <c r="G434" s="311">
        <v>1989.25239583333</v>
      </c>
      <c r="H434" s="311">
        <v>381936.46</v>
      </c>
      <c r="I434" s="311">
        <v>1116.7732748538001</v>
      </c>
      <c r="J434" s="430">
        <v>12.2456140350877</v>
      </c>
      <c r="K434" s="178"/>
      <c r="L434" s="179">
        <v>192</v>
      </c>
      <c r="M434" s="311">
        <v>199106.32</v>
      </c>
      <c r="N434" s="311">
        <v>1327.37546666667</v>
      </c>
      <c r="O434" s="214"/>
      <c r="P434" s="311"/>
      <c r="Q434" s="311"/>
      <c r="R434" s="179">
        <v>342</v>
      </c>
      <c r="S434" s="311">
        <v>381936.46</v>
      </c>
      <c r="T434" s="311">
        <v>1116.7732748538001</v>
      </c>
      <c r="V434" s="10"/>
      <c r="W434" s="10"/>
      <c r="X434" s="10"/>
      <c r="Y434" s="10"/>
      <c r="Z434" s="10"/>
      <c r="AA434" s="10"/>
      <c r="AB434" s="10"/>
      <c r="AC434" s="10"/>
      <c r="AD434" s="10"/>
    </row>
    <row r="435" spans="1:30" x14ac:dyDescent="0.25">
      <c r="A435" s="55"/>
      <c r="B435" s="10"/>
      <c r="C435" s="10" t="s">
        <v>99</v>
      </c>
      <c r="D435" s="10"/>
      <c r="E435" s="10" t="s">
        <v>77</v>
      </c>
      <c r="F435" s="179">
        <v>133</v>
      </c>
      <c r="G435" s="311">
        <v>2061.76773809524</v>
      </c>
      <c r="H435" s="311">
        <v>173188.49</v>
      </c>
      <c r="I435" s="311">
        <v>1302.16909774436</v>
      </c>
      <c r="J435" s="430">
        <v>12.2406015037594</v>
      </c>
      <c r="K435" s="178"/>
      <c r="L435" s="179">
        <v>84</v>
      </c>
      <c r="M435" s="311">
        <v>67834.759999999995</v>
      </c>
      <c r="N435" s="311">
        <v>1384.3828571428601</v>
      </c>
      <c r="O435" s="214"/>
      <c r="P435" s="311"/>
      <c r="Q435" s="311"/>
      <c r="R435" s="179">
        <v>133</v>
      </c>
      <c r="S435" s="311">
        <v>173188.49</v>
      </c>
      <c r="T435" s="311">
        <v>1302.16909774436</v>
      </c>
      <c r="V435" s="10"/>
      <c r="W435" s="10"/>
      <c r="X435" s="10"/>
      <c r="Y435" s="10"/>
      <c r="Z435" s="10"/>
      <c r="AA435" s="10"/>
      <c r="AB435" s="10"/>
      <c r="AC435" s="10"/>
      <c r="AD435" s="10"/>
    </row>
    <row r="436" spans="1:30" x14ac:dyDescent="0.25">
      <c r="A436" s="55"/>
      <c r="B436" s="10"/>
      <c r="C436" s="10" t="s">
        <v>457</v>
      </c>
      <c r="D436" s="10"/>
      <c r="E436" s="10" t="s">
        <v>127</v>
      </c>
      <c r="F436" s="179">
        <v>21</v>
      </c>
      <c r="G436" s="311">
        <v>2011.7191666666699</v>
      </c>
      <c r="H436" s="311">
        <v>24140.63</v>
      </c>
      <c r="I436" s="311">
        <v>1149.5538095238101</v>
      </c>
      <c r="J436" s="430">
        <v>12.2380952380952</v>
      </c>
      <c r="K436" s="178"/>
      <c r="L436" s="179">
        <v>12</v>
      </c>
      <c r="M436" s="311">
        <v>14060.3</v>
      </c>
      <c r="N436" s="311">
        <v>1562.25555555556</v>
      </c>
      <c r="O436" s="214"/>
      <c r="P436" s="311"/>
      <c r="Q436" s="311"/>
      <c r="R436" s="179">
        <v>21</v>
      </c>
      <c r="S436" s="311">
        <v>24140.63</v>
      </c>
      <c r="T436" s="311">
        <v>1149.5538095238101</v>
      </c>
      <c r="V436" s="10"/>
      <c r="W436" s="10"/>
      <c r="X436" s="10"/>
      <c r="Y436" s="10"/>
      <c r="Z436" s="10"/>
      <c r="AA436" s="10"/>
      <c r="AB436" s="10"/>
      <c r="AC436" s="10"/>
      <c r="AD436" s="10"/>
    </row>
    <row r="437" spans="1:30" x14ac:dyDescent="0.25">
      <c r="A437" s="55"/>
      <c r="B437" s="10"/>
      <c r="C437" s="10" t="s">
        <v>397</v>
      </c>
      <c r="D437" s="10"/>
      <c r="E437" s="10" t="s">
        <v>120</v>
      </c>
      <c r="F437" s="179">
        <v>503</v>
      </c>
      <c r="G437" s="311">
        <v>1956.0496202531699</v>
      </c>
      <c r="H437" s="311">
        <v>618111.68000000005</v>
      </c>
      <c r="I437" s="311">
        <v>1228.8502584493001</v>
      </c>
      <c r="J437" s="430">
        <v>12.212723658051701</v>
      </c>
      <c r="K437" s="178"/>
      <c r="L437" s="179">
        <v>316</v>
      </c>
      <c r="M437" s="311">
        <v>261492.69</v>
      </c>
      <c r="N437" s="311">
        <v>1398.35663101604</v>
      </c>
      <c r="O437" s="214">
        <v>1</v>
      </c>
      <c r="P437" s="311">
        <v>120.82</v>
      </c>
      <c r="Q437" s="311">
        <v>120.82</v>
      </c>
      <c r="R437" s="179">
        <v>502</v>
      </c>
      <c r="S437" s="311">
        <v>617990.86</v>
      </c>
      <c r="T437" s="311">
        <v>1231.0574900398401</v>
      </c>
      <c r="V437" s="10"/>
      <c r="W437" s="10"/>
      <c r="X437" s="10"/>
      <c r="Y437" s="10"/>
      <c r="Z437" s="10"/>
      <c r="AA437" s="10"/>
      <c r="AB437" s="10"/>
      <c r="AC437" s="10"/>
      <c r="AD437" s="10"/>
    </row>
    <row r="438" spans="1:30" x14ac:dyDescent="0.25">
      <c r="A438" s="55"/>
      <c r="B438" s="10"/>
      <c r="C438" s="10" t="s">
        <v>223</v>
      </c>
      <c r="D438" s="10"/>
      <c r="E438" s="10" t="s">
        <v>205</v>
      </c>
      <c r="F438" s="179">
        <v>19</v>
      </c>
      <c r="G438" s="311">
        <v>1664.49133333333</v>
      </c>
      <c r="H438" s="311">
        <v>24967.37</v>
      </c>
      <c r="I438" s="311">
        <v>1314.07210526316</v>
      </c>
      <c r="J438" s="430">
        <v>12.210526315789499</v>
      </c>
      <c r="K438" s="178"/>
      <c r="L438" s="179">
        <v>15</v>
      </c>
      <c r="M438" s="311">
        <v>8224.19</v>
      </c>
      <c r="N438" s="311">
        <v>2056.0475000000001</v>
      </c>
      <c r="O438" s="214"/>
      <c r="P438" s="311"/>
      <c r="Q438" s="311"/>
      <c r="R438" s="179">
        <v>19</v>
      </c>
      <c r="S438" s="311">
        <v>24967.37</v>
      </c>
      <c r="T438" s="311">
        <v>1314.07210526316</v>
      </c>
      <c r="V438" s="10"/>
      <c r="W438" s="10"/>
      <c r="X438" s="10"/>
      <c r="Y438" s="10"/>
      <c r="Z438" s="10"/>
      <c r="AA438" s="10"/>
      <c r="AB438" s="10"/>
      <c r="AC438" s="10"/>
      <c r="AD438" s="10"/>
    </row>
    <row r="439" spans="1:30" x14ac:dyDescent="0.25">
      <c r="A439" s="55"/>
      <c r="B439" s="10"/>
      <c r="C439" s="10" t="s">
        <v>490</v>
      </c>
      <c r="D439" s="10"/>
      <c r="E439" s="10" t="s">
        <v>219</v>
      </c>
      <c r="F439" s="179">
        <v>30</v>
      </c>
      <c r="G439" s="311">
        <v>1549.66333333333</v>
      </c>
      <c r="H439" s="311">
        <v>32542.93</v>
      </c>
      <c r="I439" s="311">
        <v>1084.7643333333299</v>
      </c>
      <c r="J439" s="430">
        <v>12.2</v>
      </c>
      <c r="K439" s="178"/>
      <c r="L439" s="179">
        <v>21</v>
      </c>
      <c r="M439" s="311">
        <v>10524.38</v>
      </c>
      <c r="N439" s="311">
        <v>1169.3755555555599</v>
      </c>
      <c r="O439" s="214"/>
      <c r="P439" s="311"/>
      <c r="Q439" s="311"/>
      <c r="R439" s="179">
        <v>30</v>
      </c>
      <c r="S439" s="311">
        <v>32542.93</v>
      </c>
      <c r="T439" s="311">
        <v>1084.7643333333299</v>
      </c>
      <c r="V439" s="10"/>
      <c r="W439" s="10"/>
      <c r="X439" s="10"/>
      <c r="Y439" s="10"/>
      <c r="Z439" s="10"/>
      <c r="AA439" s="10"/>
      <c r="AB439" s="10"/>
      <c r="AC439" s="10"/>
      <c r="AD439" s="10"/>
    </row>
    <row r="440" spans="1:30" x14ac:dyDescent="0.25">
      <c r="A440" s="55"/>
      <c r="B440" s="10"/>
      <c r="C440" s="10" t="s">
        <v>220</v>
      </c>
      <c r="D440" s="10"/>
      <c r="E440" s="10" t="s">
        <v>170</v>
      </c>
      <c r="F440" s="179">
        <v>21</v>
      </c>
      <c r="G440" s="311">
        <v>1540.95</v>
      </c>
      <c r="H440" s="311">
        <v>21573.3</v>
      </c>
      <c r="I440" s="311">
        <v>1027.3</v>
      </c>
      <c r="J440" s="430">
        <v>12.1904761904762</v>
      </c>
      <c r="K440" s="178"/>
      <c r="L440" s="179">
        <v>14</v>
      </c>
      <c r="M440" s="311">
        <v>5531.21</v>
      </c>
      <c r="N440" s="311">
        <v>790.17285714285697</v>
      </c>
      <c r="O440" s="214"/>
      <c r="P440" s="311"/>
      <c r="Q440" s="311"/>
      <c r="R440" s="179">
        <v>21</v>
      </c>
      <c r="S440" s="311">
        <v>21573.3</v>
      </c>
      <c r="T440" s="311">
        <v>1027.3</v>
      </c>
      <c r="V440" s="10"/>
      <c r="W440" s="10"/>
      <c r="X440" s="10"/>
      <c r="Y440" s="10"/>
      <c r="Z440" s="10"/>
      <c r="AA440" s="10"/>
      <c r="AB440" s="10"/>
      <c r="AC440" s="10"/>
      <c r="AD440" s="10"/>
    </row>
    <row r="441" spans="1:30" x14ac:dyDescent="0.25">
      <c r="A441" s="55"/>
      <c r="B441" s="10"/>
      <c r="C441" s="10" t="s">
        <v>551</v>
      </c>
      <c r="D441" s="10"/>
      <c r="E441" s="10" t="s">
        <v>157</v>
      </c>
      <c r="F441" s="179">
        <v>21</v>
      </c>
      <c r="G441" s="311">
        <v>1625.4123076923099</v>
      </c>
      <c r="H441" s="311">
        <v>21130.36</v>
      </c>
      <c r="I441" s="311">
        <v>1006.20761904762</v>
      </c>
      <c r="J441" s="430">
        <v>12.1904761904762</v>
      </c>
      <c r="K441" s="178"/>
      <c r="L441" s="179">
        <v>13</v>
      </c>
      <c r="M441" s="311">
        <v>5382.07</v>
      </c>
      <c r="N441" s="311">
        <v>672.75874999999996</v>
      </c>
      <c r="O441" s="214"/>
      <c r="P441" s="311"/>
      <c r="Q441" s="311"/>
      <c r="R441" s="179">
        <v>21</v>
      </c>
      <c r="S441" s="311">
        <v>21130.36</v>
      </c>
      <c r="T441" s="311">
        <v>1006.20761904762</v>
      </c>
      <c r="V441" s="10"/>
      <c r="W441" s="10"/>
      <c r="X441" s="10"/>
      <c r="Y441" s="10"/>
      <c r="Z441" s="10"/>
      <c r="AA441" s="10"/>
      <c r="AB441" s="10"/>
      <c r="AC441" s="10"/>
      <c r="AD441" s="10"/>
    </row>
    <row r="442" spans="1:30" x14ac:dyDescent="0.25">
      <c r="A442" s="55"/>
      <c r="B442" s="10"/>
      <c r="C442" s="10" t="s">
        <v>453</v>
      </c>
      <c r="D442" s="10"/>
      <c r="E442" s="10" t="s">
        <v>177</v>
      </c>
      <c r="F442" s="179">
        <v>148</v>
      </c>
      <c r="G442" s="311">
        <v>1988.62368421053</v>
      </c>
      <c r="H442" s="311">
        <v>188919.25</v>
      </c>
      <c r="I442" s="311">
        <v>1276.4814189189201</v>
      </c>
      <c r="J442" s="430">
        <v>12.1891891891892</v>
      </c>
      <c r="K442" s="178"/>
      <c r="L442" s="179">
        <v>95</v>
      </c>
      <c r="M442" s="311">
        <v>66083.820000000007</v>
      </c>
      <c r="N442" s="311">
        <v>1246.86452830189</v>
      </c>
      <c r="O442" s="214"/>
      <c r="P442" s="311"/>
      <c r="Q442" s="311"/>
      <c r="R442" s="179">
        <v>148</v>
      </c>
      <c r="S442" s="311">
        <v>188919.25</v>
      </c>
      <c r="T442" s="311">
        <v>1276.4814189189201</v>
      </c>
      <c r="V442" s="10"/>
      <c r="W442" s="10"/>
      <c r="X442" s="10"/>
      <c r="Y442" s="10"/>
      <c r="Z442" s="10"/>
      <c r="AA442" s="10"/>
      <c r="AB442" s="10"/>
      <c r="AC442" s="10"/>
      <c r="AD442" s="10"/>
    </row>
    <row r="443" spans="1:30" x14ac:dyDescent="0.25">
      <c r="A443" s="55"/>
      <c r="B443" s="10"/>
      <c r="C443" s="10" t="s">
        <v>113</v>
      </c>
      <c r="D443" s="10"/>
      <c r="E443" s="10" t="s">
        <v>105</v>
      </c>
      <c r="F443" s="179">
        <v>6</v>
      </c>
      <c r="G443" s="311">
        <v>2892.5066666666698</v>
      </c>
      <c r="H443" s="311">
        <v>8677.52</v>
      </c>
      <c r="I443" s="311">
        <v>1446.2533333333299</v>
      </c>
      <c r="J443" s="430">
        <v>12.1666666666667</v>
      </c>
      <c r="K443" s="178"/>
      <c r="L443" s="179">
        <v>3</v>
      </c>
      <c r="M443" s="311">
        <v>3542.19</v>
      </c>
      <c r="N443" s="311">
        <v>1180.73</v>
      </c>
      <c r="O443" s="214"/>
      <c r="P443" s="311"/>
      <c r="Q443" s="311"/>
      <c r="R443" s="179">
        <v>6</v>
      </c>
      <c r="S443" s="311">
        <v>8677.52</v>
      </c>
      <c r="T443" s="311">
        <v>1446.2533333333299</v>
      </c>
      <c r="V443" s="10"/>
      <c r="W443" s="10"/>
      <c r="X443" s="10"/>
      <c r="Y443" s="10"/>
      <c r="Z443" s="10"/>
      <c r="AA443" s="10"/>
      <c r="AB443" s="10"/>
      <c r="AC443" s="10"/>
      <c r="AD443" s="10"/>
    </row>
    <row r="444" spans="1:30" x14ac:dyDescent="0.25">
      <c r="A444" s="55"/>
      <c r="B444" s="10"/>
      <c r="C444" s="10" t="s">
        <v>548</v>
      </c>
      <c r="D444" s="10"/>
      <c r="E444" s="10" t="s">
        <v>385</v>
      </c>
      <c r="F444" s="179">
        <v>79</v>
      </c>
      <c r="G444" s="311">
        <v>1334.79176470588</v>
      </c>
      <c r="H444" s="311">
        <v>68074.38</v>
      </c>
      <c r="I444" s="311">
        <v>861.70101265822802</v>
      </c>
      <c r="J444" s="430">
        <v>12.1645569620253</v>
      </c>
      <c r="K444" s="178"/>
      <c r="L444" s="179">
        <v>51</v>
      </c>
      <c r="M444" s="311">
        <v>35292.379999999997</v>
      </c>
      <c r="N444" s="311">
        <v>1260.44214285714</v>
      </c>
      <c r="O444" s="214"/>
      <c r="P444" s="311"/>
      <c r="Q444" s="311"/>
      <c r="R444" s="179">
        <v>79</v>
      </c>
      <c r="S444" s="311">
        <v>68074.38</v>
      </c>
      <c r="T444" s="311">
        <v>861.70101265822802</v>
      </c>
      <c r="V444" s="10"/>
      <c r="W444" s="10"/>
      <c r="X444" s="10"/>
      <c r="Y444" s="10"/>
      <c r="Z444" s="10"/>
      <c r="AA444" s="10"/>
      <c r="AB444" s="10"/>
      <c r="AC444" s="10"/>
      <c r="AD444" s="10"/>
    </row>
    <row r="445" spans="1:30" x14ac:dyDescent="0.25">
      <c r="A445" s="55"/>
      <c r="B445" s="10"/>
      <c r="C445" s="10" t="s">
        <v>472</v>
      </c>
      <c r="D445" s="10"/>
      <c r="E445" s="10" t="s">
        <v>293</v>
      </c>
      <c r="F445" s="179">
        <v>37</v>
      </c>
      <c r="G445" s="311">
        <v>2558.5852380952401</v>
      </c>
      <c r="H445" s="311">
        <v>53730.29</v>
      </c>
      <c r="I445" s="311">
        <v>1452.17</v>
      </c>
      <c r="J445" s="430">
        <v>12.1621621621622</v>
      </c>
      <c r="K445" s="178"/>
      <c r="L445" s="179">
        <v>21</v>
      </c>
      <c r="M445" s="311">
        <v>23627.47</v>
      </c>
      <c r="N445" s="311">
        <v>1476.7168750000001</v>
      </c>
      <c r="O445" s="214"/>
      <c r="P445" s="311"/>
      <c r="Q445" s="311"/>
      <c r="R445" s="179">
        <v>37</v>
      </c>
      <c r="S445" s="311">
        <v>53730.29</v>
      </c>
      <c r="T445" s="311">
        <v>1452.17</v>
      </c>
      <c r="V445" s="10"/>
      <c r="W445" s="10"/>
      <c r="X445" s="10"/>
      <c r="Y445" s="10"/>
      <c r="Z445" s="10"/>
      <c r="AA445" s="10"/>
      <c r="AB445" s="10"/>
      <c r="AC445" s="10"/>
      <c r="AD445" s="10"/>
    </row>
    <row r="446" spans="1:30" x14ac:dyDescent="0.25">
      <c r="A446" s="55"/>
      <c r="B446" s="10"/>
      <c r="C446" s="10" t="s">
        <v>415</v>
      </c>
      <c r="D446" s="10"/>
      <c r="E446" s="10" t="s">
        <v>324</v>
      </c>
      <c r="F446" s="179">
        <v>105</v>
      </c>
      <c r="G446" s="311">
        <v>2060.39698412698</v>
      </c>
      <c r="H446" s="311">
        <v>129805.01</v>
      </c>
      <c r="I446" s="311">
        <v>1236.2381904761901</v>
      </c>
      <c r="J446" s="430">
        <v>12.1619047619048</v>
      </c>
      <c r="K446" s="178"/>
      <c r="L446" s="179">
        <v>63</v>
      </c>
      <c r="M446" s="311">
        <v>53723.07</v>
      </c>
      <c r="N446" s="311">
        <v>1279.1207142857099</v>
      </c>
      <c r="O446" s="214"/>
      <c r="P446" s="311"/>
      <c r="Q446" s="311"/>
      <c r="R446" s="179">
        <v>105</v>
      </c>
      <c r="S446" s="311">
        <v>129805.01</v>
      </c>
      <c r="T446" s="311">
        <v>1236.2381904761901</v>
      </c>
      <c r="V446" s="10"/>
      <c r="W446" s="10"/>
      <c r="X446" s="10"/>
      <c r="Y446" s="10"/>
      <c r="Z446" s="10"/>
      <c r="AA446" s="10"/>
      <c r="AB446" s="10"/>
      <c r="AC446" s="10"/>
      <c r="AD446" s="10"/>
    </row>
    <row r="447" spans="1:30" x14ac:dyDescent="0.25">
      <c r="A447" s="55"/>
      <c r="B447" s="10"/>
      <c r="C447" s="10" t="s">
        <v>207</v>
      </c>
      <c r="D447" s="10"/>
      <c r="E447" s="10" t="s">
        <v>64</v>
      </c>
      <c r="F447" s="179">
        <v>13</v>
      </c>
      <c r="G447" s="311">
        <v>2318.6833333333302</v>
      </c>
      <c r="H447" s="311">
        <v>13912.1</v>
      </c>
      <c r="I447" s="311">
        <v>1070.16153846154</v>
      </c>
      <c r="J447" s="430">
        <v>12.153846153846199</v>
      </c>
      <c r="K447" s="178"/>
      <c r="L447" s="179">
        <v>6</v>
      </c>
      <c r="M447" s="311">
        <v>7857.48</v>
      </c>
      <c r="N447" s="311">
        <v>1122.49714285714</v>
      </c>
      <c r="O447" s="214"/>
      <c r="P447" s="311"/>
      <c r="Q447" s="311"/>
      <c r="R447" s="179">
        <v>13</v>
      </c>
      <c r="S447" s="311">
        <v>13912.1</v>
      </c>
      <c r="T447" s="311">
        <v>1070.16153846154</v>
      </c>
      <c r="V447" s="10"/>
      <c r="W447" s="10"/>
      <c r="X447" s="10"/>
      <c r="Y447" s="10"/>
      <c r="Z447" s="10"/>
      <c r="AA447" s="10"/>
      <c r="AB447" s="10"/>
      <c r="AC447" s="10"/>
      <c r="AD447" s="10"/>
    </row>
    <row r="448" spans="1:30" x14ac:dyDescent="0.25">
      <c r="A448" s="55"/>
      <c r="B448" s="10"/>
      <c r="C448" s="10" t="s">
        <v>549</v>
      </c>
      <c r="D448" s="10"/>
      <c r="E448" s="10" t="s">
        <v>170</v>
      </c>
      <c r="F448" s="179">
        <v>130</v>
      </c>
      <c r="G448" s="311">
        <v>1325.4168888888901</v>
      </c>
      <c r="H448" s="311">
        <v>119287.52</v>
      </c>
      <c r="I448" s="311">
        <v>917.59630769230705</v>
      </c>
      <c r="J448" s="430">
        <v>12.115384615384601</v>
      </c>
      <c r="K448" s="178"/>
      <c r="L448" s="179">
        <v>90</v>
      </c>
      <c r="M448" s="311">
        <v>30473.200000000001</v>
      </c>
      <c r="N448" s="311">
        <v>761.83</v>
      </c>
      <c r="O448" s="214"/>
      <c r="P448" s="311"/>
      <c r="Q448" s="311"/>
      <c r="R448" s="179">
        <v>130</v>
      </c>
      <c r="S448" s="311">
        <v>119287.52</v>
      </c>
      <c r="T448" s="311">
        <v>917.59630769230705</v>
      </c>
      <c r="V448" s="10"/>
      <c r="W448" s="10"/>
      <c r="X448" s="10"/>
      <c r="Y448" s="10"/>
      <c r="Z448" s="10"/>
      <c r="AA448" s="10"/>
      <c r="AB448" s="10"/>
      <c r="AC448" s="10"/>
      <c r="AD448" s="10"/>
    </row>
    <row r="449" spans="1:30" x14ac:dyDescent="0.25">
      <c r="A449" s="55"/>
      <c r="B449" s="10"/>
      <c r="C449" s="10" t="s">
        <v>146</v>
      </c>
      <c r="D449" s="10"/>
      <c r="E449" s="10" t="s">
        <v>148</v>
      </c>
      <c r="F449" s="179">
        <v>64</v>
      </c>
      <c r="G449" s="311">
        <v>1143.10108695652</v>
      </c>
      <c r="H449" s="311">
        <v>52582.65</v>
      </c>
      <c r="I449" s="311">
        <v>821.60390625000002</v>
      </c>
      <c r="J449" s="430">
        <v>12.078125</v>
      </c>
      <c r="K449" s="178"/>
      <c r="L449" s="179">
        <v>46</v>
      </c>
      <c r="M449" s="311">
        <v>17777.919999999998</v>
      </c>
      <c r="N449" s="311">
        <v>987.662222222222</v>
      </c>
      <c r="O449" s="214"/>
      <c r="P449" s="311"/>
      <c r="Q449" s="311"/>
      <c r="R449" s="179">
        <v>64</v>
      </c>
      <c r="S449" s="311">
        <v>52582.65</v>
      </c>
      <c r="T449" s="311">
        <v>821.60390625000002</v>
      </c>
      <c r="V449" s="10"/>
      <c r="W449" s="10"/>
      <c r="X449" s="10"/>
      <c r="Y449" s="10"/>
      <c r="Z449" s="10"/>
      <c r="AA449" s="10"/>
      <c r="AB449" s="10"/>
      <c r="AC449" s="10"/>
      <c r="AD449" s="10"/>
    </row>
    <row r="450" spans="1:30" x14ac:dyDescent="0.25">
      <c r="A450" s="55"/>
      <c r="B450" s="10"/>
      <c r="C450" s="10" t="s">
        <v>461</v>
      </c>
      <c r="D450" s="10"/>
      <c r="E450" s="10" t="s">
        <v>203</v>
      </c>
      <c r="F450" s="179">
        <v>245</v>
      </c>
      <c r="G450" s="311">
        <v>2328.8959482758601</v>
      </c>
      <c r="H450" s="311">
        <v>270151.93</v>
      </c>
      <c r="I450" s="311">
        <v>1102.66093877551</v>
      </c>
      <c r="J450" s="430">
        <v>12.069387755101999</v>
      </c>
      <c r="K450" s="178"/>
      <c r="L450" s="179">
        <v>116</v>
      </c>
      <c r="M450" s="311">
        <v>175245.88</v>
      </c>
      <c r="N450" s="311">
        <v>1358.4951937984499</v>
      </c>
      <c r="O450" s="214"/>
      <c r="P450" s="311"/>
      <c r="Q450" s="311"/>
      <c r="R450" s="179">
        <v>245</v>
      </c>
      <c r="S450" s="311">
        <v>270151.93</v>
      </c>
      <c r="T450" s="311">
        <v>1102.66093877551</v>
      </c>
      <c r="V450" s="10"/>
      <c r="W450" s="10"/>
      <c r="X450" s="10"/>
      <c r="Y450" s="10"/>
      <c r="Z450" s="10"/>
      <c r="AA450" s="10"/>
      <c r="AB450" s="10"/>
      <c r="AC450" s="10"/>
      <c r="AD450" s="10"/>
    </row>
    <row r="451" spans="1:30" x14ac:dyDescent="0.25">
      <c r="A451" s="55"/>
      <c r="B451" s="10"/>
      <c r="C451" s="10" t="s">
        <v>165</v>
      </c>
      <c r="D451" s="10"/>
      <c r="E451" s="10" t="s">
        <v>64</v>
      </c>
      <c r="F451" s="179">
        <v>64</v>
      </c>
      <c r="G451" s="311">
        <v>1247.96765957447</v>
      </c>
      <c r="H451" s="311">
        <v>58654.48</v>
      </c>
      <c r="I451" s="311">
        <v>916.47625000000005</v>
      </c>
      <c r="J451" s="430">
        <v>12.0625</v>
      </c>
      <c r="K451" s="178"/>
      <c r="L451" s="179">
        <v>47</v>
      </c>
      <c r="M451" s="311">
        <v>22008.26</v>
      </c>
      <c r="N451" s="311">
        <v>1294.6035294117601</v>
      </c>
      <c r="O451" s="214"/>
      <c r="P451" s="311"/>
      <c r="Q451" s="311"/>
      <c r="R451" s="179">
        <v>64</v>
      </c>
      <c r="S451" s="311">
        <v>58654.48</v>
      </c>
      <c r="T451" s="311">
        <v>916.47625000000005</v>
      </c>
      <c r="V451" s="10"/>
      <c r="W451" s="10"/>
      <c r="X451" s="10"/>
      <c r="Y451" s="10"/>
      <c r="Z451" s="10"/>
      <c r="AA451" s="10"/>
      <c r="AB451" s="10"/>
      <c r="AC451" s="10"/>
      <c r="AD451" s="10"/>
    </row>
    <row r="452" spans="1:30" x14ac:dyDescent="0.25">
      <c r="A452" s="55"/>
      <c r="B452" s="10"/>
      <c r="C452" s="10" t="s">
        <v>62</v>
      </c>
      <c r="D452" s="10"/>
      <c r="E452" s="10" t="s">
        <v>63</v>
      </c>
      <c r="F452" s="179">
        <v>179</v>
      </c>
      <c r="G452" s="311">
        <v>1959.018</v>
      </c>
      <c r="H452" s="311">
        <v>195901.8</v>
      </c>
      <c r="I452" s="311">
        <v>1094.4234636871499</v>
      </c>
      <c r="J452" s="430">
        <v>12.055865921787699</v>
      </c>
      <c r="K452" s="178"/>
      <c r="L452" s="179">
        <v>100</v>
      </c>
      <c r="M452" s="311">
        <v>79643.210000000006</v>
      </c>
      <c r="N452" s="311">
        <v>1008.14189873418</v>
      </c>
      <c r="O452" s="214"/>
      <c r="P452" s="311"/>
      <c r="Q452" s="311"/>
      <c r="R452" s="179">
        <v>179</v>
      </c>
      <c r="S452" s="311">
        <v>195901.8</v>
      </c>
      <c r="T452" s="311">
        <v>1094.4234636871499</v>
      </c>
      <c r="V452" s="10"/>
      <c r="W452" s="10"/>
      <c r="X452" s="10"/>
      <c r="Y452" s="10"/>
      <c r="Z452" s="10"/>
      <c r="AA452" s="10"/>
      <c r="AB452" s="10"/>
      <c r="AC452" s="10"/>
      <c r="AD452" s="10"/>
    </row>
    <row r="453" spans="1:30" x14ac:dyDescent="0.25">
      <c r="A453" s="55"/>
      <c r="B453" s="10"/>
      <c r="C453" s="10" t="s">
        <v>509</v>
      </c>
      <c r="D453" s="10"/>
      <c r="E453" s="10" t="s">
        <v>73</v>
      </c>
      <c r="F453" s="179">
        <v>734</v>
      </c>
      <c r="G453" s="311">
        <v>2122.0476381909498</v>
      </c>
      <c r="H453" s="311">
        <v>844574.96</v>
      </c>
      <c r="I453" s="311">
        <v>1150.6470844686601</v>
      </c>
      <c r="J453" s="430">
        <v>12.040871934604899</v>
      </c>
      <c r="K453" s="178"/>
      <c r="L453" s="179">
        <v>398</v>
      </c>
      <c r="M453" s="311">
        <v>419821.64</v>
      </c>
      <c r="N453" s="311">
        <v>1249.4691666666699</v>
      </c>
      <c r="O453" s="214"/>
      <c r="P453" s="311"/>
      <c r="Q453" s="311"/>
      <c r="R453" s="179">
        <v>734</v>
      </c>
      <c r="S453" s="311">
        <v>844574.96</v>
      </c>
      <c r="T453" s="311">
        <v>1150.6470844686601</v>
      </c>
      <c r="V453" s="10"/>
      <c r="W453" s="10"/>
      <c r="X453" s="10"/>
      <c r="Y453" s="10"/>
      <c r="Z453" s="10"/>
      <c r="AA453" s="10"/>
      <c r="AB453" s="10"/>
      <c r="AC453" s="10"/>
      <c r="AD453" s="10"/>
    </row>
    <row r="454" spans="1:30" x14ac:dyDescent="0.25">
      <c r="A454" s="55"/>
      <c r="B454" s="10"/>
      <c r="C454" s="10" t="s">
        <v>350</v>
      </c>
      <c r="D454" s="10"/>
      <c r="E454" s="10" t="s">
        <v>187</v>
      </c>
      <c r="F454" s="179">
        <v>26</v>
      </c>
      <c r="G454" s="311">
        <v>3172.395</v>
      </c>
      <c r="H454" s="311">
        <v>44413.53</v>
      </c>
      <c r="I454" s="311">
        <v>1708.2126923076901</v>
      </c>
      <c r="J454" s="430">
        <v>12.038461538461499</v>
      </c>
      <c r="K454" s="178"/>
      <c r="L454" s="179">
        <v>14</v>
      </c>
      <c r="M454" s="311">
        <v>35197.550000000003</v>
      </c>
      <c r="N454" s="311">
        <v>2933.1291666666698</v>
      </c>
      <c r="O454" s="214"/>
      <c r="P454" s="311"/>
      <c r="Q454" s="311"/>
      <c r="R454" s="179">
        <v>26</v>
      </c>
      <c r="S454" s="311">
        <v>44413.53</v>
      </c>
      <c r="T454" s="311">
        <v>1708.2126923076901</v>
      </c>
      <c r="V454" s="10"/>
      <c r="W454" s="10"/>
      <c r="X454" s="10"/>
      <c r="Y454" s="10"/>
      <c r="Z454" s="10"/>
      <c r="AA454" s="10"/>
      <c r="AB454" s="10"/>
      <c r="AC454" s="10"/>
      <c r="AD454" s="10"/>
    </row>
    <row r="455" spans="1:30" x14ac:dyDescent="0.25">
      <c r="A455" s="55"/>
      <c r="B455" s="10"/>
      <c r="C455" s="10" t="s">
        <v>470</v>
      </c>
      <c r="D455" s="10"/>
      <c r="E455" s="10" t="s">
        <v>100</v>
      </c>
      <c r="F455" s="179">
        <v>338</v>
      </c>
      <c r="G455" s="311">
        <v>1655.8572330097099</v>
      </c>
      <c r="H455" s="311">
        <v>341106.59</v>
      </c>
      <c r="I455" s="311">
        <v>1009.19109467456</v>
      </c>
      <c r="J455" s="430">
        <v>12.038461538461499</v>
      </c>
      <c r="K455" s="178"/>
      <c r="L455" s="179">
        <v>206</v>
      </c>
      <c r="M455" s="311">
        <v>125799.24</v>
      </c>
      <c r="N455" s="311">
        <v>953.024545454546</v>
      </c>
      <c r="O455" s="214"/>
      <c r="P455" s="311"/>
      <c r="Q455" s="311"/>
      <c r="R455" s="179">
        <v>338</v>
      </c>
      <c r="S455" s="311">
        <v>341106.59</v>
      </c>
      <c r="T455" s="311">
        <v>1009.19109467456</v>
      </c>
      <c r="V455" s="10"/>
      <c r="W455" s="10"/>
      <c r="X455" s="10"/>
      <c r="Y455" s="10"/>
      <c r="Z455" s="10"/>
      <c r="AA455" s="10"/>
      <c r="AB455" s="10"/>
      <c r="AC455" s="10"/>
      <c r="AD455" s="10"/>
    </row>
    <row r="456" spans="1:30" x14ac:dyDescent="0.25">
      <c r="A456" s="55"/>
      <c r="B456" s="10"/>
      <c r="C456" s="10" t="s">
        <v>544</v>
      </c>
      <c r="D456" s="10"/>
      <c r="E456" s="10" t="s">
        <v>131</v>
      </c>
      <c r="F456" s="179">
        <v>249</v>
      </c>
      <c r="G456" s="311">
        <v>2308.5031111111098</v>
      </c>
      <c r="H456" s="311">
        <v>311647.92</v>
      </c>
      <c r="I456" s="311">
        <v>1251.59807228916</v>
      </c>
      <c r="J456" s="430">
        <v>12.0361445783133</v>
      </c>
      <c r="K456" s="178"/>
      <c r="L456" s="179">
        <v>135</v>
      </c>
      <c r="M456" s="311">
        <v>159700.98000000001</v>
      </c>
      <c r="N456" s="311">
        <v>1400.88578947368</v>
      </c>
      <c r="O456" s="214"/>
      <c r="P456" s="311"/>
      <c r="Q456" s="311"/>
      <c r="R456" s="179">
        <v>249</v>
      </c>
      <c r="S456" s="311">
        <v>311647.92</v>
      </c>
      <c r="T456" s="311">
        <v>1251.59807228916</v>
      </c>
      <c r="V456" s="10"/>
      <c r="W456" s="10"/>
      <c r="X456" s="10"/>
      <c r="Y456" s="10"/>
      <c r="Z456" s="10"/>
      <c r="AA456" s="10"/>
      <c r="AB456" s="10"/>
      <c r="AC456" s="10"/>
      <c r="AD456" s="10"/>
    </row>
    <row r="457" spans="1:30" x14ac:dyDescent="0.25">
      <c r="A457" s="55"/>
      <c r="B457" s="10"/>
      <c r="C457" s="10" t="s">
        <v>486</v>
      </c>
      <c r="D457" s="10"/>
      <c r="E457" s="10" t="s">
        <v>246</v>
      </c>
      <c r="F457" s="179">
        <v>53</v>
      </c>
      <c r="G457" s="311">
        <v>1501.5425</v>
      </c>
      <c r="H457" s="311">
        <v>54055.53</v>
      </c>
      <c r="I457" s="311">
        <v>1019.91566037736</v>
      </c>
      <c r="J457" s="430">
        <v>12.018867924528299</v>
      </c>
      <c r="K457" s="178"/>
      <c r="L457" s="179">
        <v>36</v>
      </c>
      <c r="M457" s="311">
        <v>17474.23</v>
      </c>
      <c r="N457" s="311">
        <v>1027.8958823529399</v>
      </c>
      <c r="O457" s="214"/>
      <c r="P457" s="311"/>
      <c r="Q457" s="311"/>
      <c r="R457" s="179">
        <v>53</v>
      </c>
      <c r="S457" s="311">
        <v>54055.53</v>
      </c>
      <c r="T457" s="311">
        <v>1019.91566037736</v>
      </c>
      <c r="V457" s="10"/>
      <c r="W457" s="10"/>
      <c r="X457" s="10"/>
      <c r="Y457" s="10"/>
      <c r="Z457" s="10"/>
      <c r="AA457" s="10"/>
      <c r="AB457" s="10"/>
      <c r="AC457" s="10"/>
      <c r="AD457" s="10"/>
    </row>
    <row r="458" spans="1:30" x14ac:dyDescent="0.25">
      <c r="A458" s="55"/>
      <c r="B458" s="10"/>
      <c r="C458" s="10" t="s">
        <v>881</v>
      </c>
      <c r="D458" s="10"/>
      <c r="E458" s="10" t="s">
        <v>882</v>
      </c>
      <c r="F458" s="179">
        <v>1</v>
      </c>
      <c r="G458" s="311">
        <v>510.57</v>
      </c>
      <c r="H458" s="311">
        <v>510.57</v>
      </c>
      <c r="I458" s="311">
        <v>510.57</v>
      </c>
      <c r="J458" s="430">
        <v>12</v>
      </c>
      <c r="K458" s="178"/>
      <c r="L458" s="179">
        <v>1</v>
      </c>
      <c r="M458" s="311"/>
      <c r="N458" s="311"/>
      <c r="O458" s="214"/>
      <c r="P458" s="311"/>
      <c r="Q458" s="311"/>
      <c r="R458" s="179">
        <v>1</v>
      </c>
      <c r="S458" s="311">
        <v>510.57</v>
      </c>
      <c r="T458" s="311">
        <v>510.57</v>
      </c>
      <c r="V458" s="10"/>
      <c r="W458" s="10"/>
      <c r="X458" s="10"/>
      <c r="Y458" s="10"/>
      <c r="Z458" s="10"/>
      <c r="AA458" s="10"/>
      <c r="AB458" s="10"/>
      <c r="AC458" s="10"/>
      <c r="AD458" s="10"/>
    </row>
    <row r="459" spans="1:30" x14ac:dyDescent="0.25">
      <c r="A459" s="55"/>
      <c r="B459" s="10"/>
      <c r="C459" s="10" t="s">
        <v>66</v>
      </c>
      <c r="D459" s="10"/>
      <c r="E459" s="10" t="s">
        <v>65</v>
      </c>
      <c r="F459" s="179">
        <v>1</v>
      </c>
      <c r="G459" s="311"/>
      <c r="H459" s="311">
        <v>697.54</v>
      </c>
      <c r="I459" s="311">
        <v>697.54</v>
      </c>
      <c r="J459" s="430">
        <v>12</v>
      </c>
      <c r="K459" s="178"/>
      <c r="L459" s="179"/>
      <c r="M459" s="311">
        <v>697.54</v>
      </c>
      <c r="N459" s="311">
        <v>697.54</v>
      </c>
      <c r="O459" s="214"/>
      <c r="P459" s="311"/>
      <c r="Q459" s="311"/>
      <c r="R459" s="179">
        <v>1</v>
      </c>
      <c r="S459" s="311">
        <v>697.54</v>
      </c>
      <c r="T459" s="311">
        <v>697.54</v>
      </c>
      <c r="V459" s="10"/>
      <c r="W459" s="10"/>
      <c r="X459" s="10"/>
      <c r="Y459" s="10"/>
      <c r="Z459" s="10"/>
      <c r="AA459" s="10"/>
      <c r="AB459" s="10"/>
      <c r="AC459" s="10"/>
      <c r="AD459" s="10"/>
    </row>
    <row r="460" spans="1:30" x14ac:dyDescent="0.25">
      <c r="A460" s="55"/>
      <c r="B460" s="10"/>
      <c r="C460" s="10" t="s">
        <v>151</v>
      </c>
      <c r="D460" s="10"/>
      <c r="E460" s="10" t="s">
        <v>145</v>
      </c>
      <c r="F460" s="179">
        <v>2</v>
      </c>
      <c r="G460" s="311">
        <v>1242.2</v>
      </c>
      <c r="H460" s="311">
        <v>1242.2</v>
      </c>
      <c r="I460" s="311">
        <v>621.1</v>
      </c>
      <c r="J460" s="430">
        <v>12</v>
      </c>
      <c r="K460" s="178"/>
      <c r="L460" s="179">
        <v>1</v>
      </c>
      <c r="M460" s="311">
        <v>928.63</v>
      </c>
      <c r="N460" s="311">
        <v>928.63</v>
      </c>
      <c r="O460" s="214"/>
      <c r="P460" s="311"/>
      <c r="Q460" s="311"/>
      <c r="R460" s="179">
        <v>2</v>
      </c>
      <c r="S460" s="311">
        <v>1242.2</v>
      </c>
      <c r="T460" s="311">
        <v>621.1</v>
      </c>
      <c r="V460" s="10"/>
      <c r="W460" s="10"/>
      <c r="X460" s="10"/>
      <c r="Y460" s="10"/>
      <c r="Z460" s="10"/>
      <c r="AA460" s="10"/>
      <c r="AB460" s="10"/>
      <c r="AC460" s="10"/>
      <c r="AD460" s="10"/>
    </row>
    <row r="461" spans="1:30" x14ac:dyDescent="0.25">
      <c r="A461" s="55"/>
      <c r="B461" s="10"/>
      <c r="C461" s="10" t="s">
        <v>172</v>
      </c>
      <c r="D461" s="10"/>
      <c r="E461" s="10" t="s">
        <v>166</v>
      </c>
      <c r="F461" s="179">
        <v>1</v>
      </c>
      <c r="G461" s="311">
        <v>653.16</v>
      </c>
      <c r="H461" s="311">
        <v>653.16</v>
      </c>
      <c r="I461" s="311">
        <v>653.16</v>
      </c>
      <c r="J461" s="430">
        <v>12</v>
      </c>
      <c r="K461" s="178"/>
      <c r="L461" s="179">
        <v>1</v>
      </c>
      <c r="M461" s="311"/>
      <c r="N461" s="311"/>
      <c r="O461" s="214"/>
      <c r="P461" s="311"/>
      <c r="Q461" s="311"/>
      <c r="R461" s="179">
        <v>1</v>
      </c>
      <c r="S461" s="311">
        <v>653.16</v>
      </c>
      <c r="T461" s="311">
        <v>653.16</v>
      </c>
      <c r="V461" s="10"/>
      <c r="W461" s="10"/>
      <c r="X461" s="10"/>
      <c r="Y461" s="10"/>
      <c r="Z461" s="10"/>
      <c r="AA461" s="10"/>
      <c r="AB461" s="10"/>
      <c r="AC461" s="10"/>
      <c r="AD461" s="10"/>
    </row>
    <row r="462" spans="1:30" x14ac:dyDescent="0.25">
      <c r="A462" s="55"/>
      <c r="B462" s="10"/>
      <c r="C462" s="10" t="s">
        <v>835</v>
      </c>
      <c r="D462" s="10"/>
      <c r="E462" s="10" t="s">
        <v>145</v>
      </c>
      <c r="F462" s="179">
        <v>1</v>
      </c>
      <c r="G462" s="311"/>
      <c r="H462" s="311">
        <v>971</v>
      </c>
      <c r="I462" s="311">
        <v>971</v>
      </c>
      <c r="J462" s="430">
        <v>12</v>
      </c>
      <c r="K462" s="178"/>
      <c r="L462" s="179"/>
      <c r="M462" s="311">
        <v>971</v>
      </c>
      <c r="N462" s="311">
        <v>971</v>
      </c>
      <c r="O462" s="214"/>
      <c r="P462" s="311"/>
      <c r="Q462" s="311"/>
      <c r="R462" s="179">
        <v>1</v>
      </c>
      <c r="S462" s="311">
        <v>971</v>
      </c>
      <c r="T462" s="311">
        <v>971</v>
      </c>
      <c r="V462" s="10"/>
      <c r="W462" s="10"/>
      <c r="X462" s="10"/>
      <c r="Y462" s="10"/>
      <c r="Z462" s="10"/>
      <c r="AA462" s="10"/>
      <c r="AB462" s="10"/>
      <c r="AC462" s="10"/>
      <c r="AD462" s="10"/>
    </row>
    <row r="463" spans="1:30" x14ac:dyDescent="0.25">
      <c r="A463" s="55"/>
      <c r="B463" s="10"/>
      <c r="C463" s="10" t="s">
        <v>261</v>
      </c>
      <c r="D463" s="10"/>
      <c r="E463" s="10" t="s">
        <v>262</v>
      </c>
      <c r="F463" s="179">
        <v>1</v>
      </c>
      <c r="G463" s="311"/>
      <c r="H463" s="311">
        <v>2269.41</v>
      </c>
      <c r="I463" s="311">
        <v>2269.41</v>
      </c>
      <c r="J463" s="430">
        <v>12</v>
      </c>
      <c r="K463" s="178"/>
      <c r="L463" s="179"/>
      <c r="M463" s="311">
        <v>2269.41</v>
      </c>
      <c r="N463" s="311">
        <v>2269.41</v>
      </c>
      <c r="O463" s="214"/>
      <c r="P463" s="311"/>
      <c r="Q463" s="311"/>
      <c r="R463" s="179">
        <v>1</v>
      </c>
      <c r="S463" s="311">
        <v>2269.41</v>
      </c>
      <c r="T463" s="311">
        <v>2269.41</v>
      </c>
      <c r="V463" s="10"/>
      <c r="W463" s="10"/>
      <c r="X463" s="10"/>
      <c r="Y463" s="10"/>
      <c r="Z463" s="10"/>
      <c r="AA463" s="10"/>
      <c r="AB463" s="10"/>
      <c r="AC463" s="10"/>
      <c r="AD463" s="10"/>
    </row>
    <row r="464" spans="1:30" x14ac:dyDescent="0.25">
      <c r="A464" s="55"/>
      <c r="B464" s="10"/>
      <c r="C464" s="10" t="s">
        <v>278</v>
      </c>
      <c r="D464" s="10"/>
      <c r="E464" s="10" t="s">
        <v>277</v>
      </c>
      <c r="F464" s="179">
        <v>2</v>
      </c>
      <c r="G464" s="311">
        <v>582.66999999999996</v>
      </c>
      <c r="H464" s="311">
        <v>1165.3399999999999</v>
      </c>
      <c r="I464" s="311">
        <v>582.66999999999996</v>
      </c>
      <c r="J464" s="430">
        <v>12</v>
      </c>
      <c r="K464" s="178"/>
      <c r="L464" s="179">
        <v>2</v>
      </c>
      <c r="M464" s="311"/>
      <c r="N464" s="311"/>
      <c r="O464" s="214"/>
      <c r="P464" s="311"/>
      <c r="Q464" s="311"/>
      <c r="R464" s="179">
        <v>2</v>
      </c>
      <c r="S464" s="311">
        <v>1165.3399999999999</v>
      </c>
      <c r="T464" s="311">
        <v>582.66999999999996</v>
      </c>
      <c r="V464" s="10"/>
      <c r="W464" s="10"/>
      <c r="X464" s="10"/>
      <c r="Y464" s="10"/>
      <c r="Z464" s="10"/>
      <c r="AA464" s="10"/>
      <c r="AB464" s="10"/>
      <c r="AC464" s="10"/>
      <c r="AD464" s="10"/>
    </row>
    <row r="465" spans="1:30" x14ac:dyDescent="0.25">
      <c r="A465" s="55"/>
      <c r="B465" s="10"/>
      <c r="C465" s="10" t="s">
        <v>313</v>
      </c>
      <c r="D465" s="10"/>
      <c r="E465" s="10" t="s">
        <v>314</v>
      </c>
      <c r="F465" s="179">
        <v>10</v>
      </c>
      <c r="G465" s="311">
        <v>1272.8257142857101</v>
      </c>
      <c r="H465" s="311">
        <v>8909.7800000000007</v>
      </c>
      <c r="I465" s="311">
        <v>890.97799999999995</v>
      </c>
      <c r="J465" s="430">
        <v>12</v>
      </c>
      <c r="K465" s="178"/>
      <c r="L465" s="179">
        <v>7</v>
      </c>
      <c r="M465" s="311">
        <v>2851.97</v>
      </c>
      <c r="N465" s="311">
        <v>950.65666666666698</v>
      </c>
      <c r="O465" s="214"/>
      <c r="P465" s="311"/>
      <c r="Q465" s="311"/>
      <c r="R465" s="179">
        <v>10</v>
      </c>
      <c r="S465" s="311">
        <v>8909.7800000000007</v>
      </c>
      <c r="T465" s="311">
        <v>890.97799999999995</v>
      </c>
      <c r="V465" s="10"/>
      <c r="W465" s="10"/>
      <c r="X465" s="10"/>
      <c r="Y465" s="10"/>
      <c r="Z465" s="10"/>
      <c r="AA465" s="10"/>
      <c r="AB465" s="10"/>
      <c r="AC465" s="10"/>
      <c r="AD465" s="10"/>
    </row>
    <row r="466" spans="1:30" x14ac:dyDescent="0.25">
      <c r="A466" s="55"/>
      <c r="B466" s="10"/>
      <c r="C466" s="10" t="s">
        <v>334</v>
      </c>
      <c r="D466" s="10"/>
      <c r="E466" s="10" t="s">
        <v>104</v>
      </c>
      <c r="F466" s="179">
        <v>1</v>
      </c>
      <c r="G466" s="311">
        <v>5455.73</v>
      </c>
      <c r="H466" s="311">
        <v>5455.73</v>
      </c>
      <c r="I466" s="311">
        <v>5455.73</v>
      </c>
      <c r="J466" s="430">
        <v>12</v>
      </c>
      <c r="K466" s="178"/>
      <c r="L466" s="179">
        <v>1</v>
      </c>
      <c r="M466" s="311"/>
      <c r="N466" s="311"/>
      <c r="O466" s="214"/>
      <c r="P466" s="311"/>
      <c r="Q466" s="311"/>
      <c r="R466" s="179">
        <v>1</v>
      </c>
      <c r="S466" s="311">
        <v>5455.73</v>
      </c>
      <c r="T466" s="311">
        <v>5455.73</v>
      </c>
      <c r="V466" s="10"/>
      <c r="W466" s="10"/>
      <c r="X466" s="10"/>
      <c r="Y466" s="10"/>
      <c r="Z466" s="10"/>
      <c r="AA466" s="10"/>
      <c r="AB466" s="10"/>
      <c r="AC466" s="10"/>
      <c r="AD466" s="10"/>
    </row>
    <row r="467" spans="1:30" x14ac:dyDescent="0.25">
      <c r="A467" s="55"/>
      <c r="B467" s="10"/>
      <c r="C467" s="10" t="s">
        <v>419</v>
      </c>
      <c r="D467" s="10"/>
      <c r="E467" s="10" t="s">
        <v>86</v>
      </c>
      <c r="F467" s="179">
        <v>1</v>
      </c>
      <c r="G467" s="311">
        <v>610.13</v>
      </c>
      <c r="H467" s="311">
        <v>610.13</v>
      </c>
      <c r="I467" s="311">
        <v>610.13</v>
      </c>
      <c r="J467" s="430">
        <v>12</v>
      </c>
      <c r="K467" s="178"/>
      <c r="L467" s="179">
        <v>1</v>
      </c>
      <c r="M467" s="311"/>
      <c r="N467" s="311"/>
      <c r="O467" s="214"/>
      <c r="P467" s="311"/>
      <c r="Q467" s="311"/>
      <c r="R467" s="179">
        <v>1</v>
      </c>
      <c r="S467" s="311">
        <v>610.13</v>
      </c>
      <c r="T467" s="311">
        <v>610.13</v>
      </c>
      <c r="V467" s="10"/>
      <c r="W467" s="10"/>
      <c r="X467" s="10"/>
      <c r="Y467" s="10"/>
      <c r="Z467" s="10"/>
      <c r="AA467" s="10"/>
      <c r="AB467" s="10"/>
      <c r="AC467" s="10"/>
      <c r="AD467" s="10"/>
    </row>
    <row r="468" spans="1:30" x14ac:dyDescent="0.25">
      <c r="A468" s="55"/>
      <c r="B468" s="10"/>
      <c r="C468" s="10" t="s">
        <v>465</v>
      </c>
      <c r="D468" s="10"/>
      <c r="E468" s="10" t="s">
        <v>179</v>
      </c>
      <c r="F468" s="179">
        <v>1</v>
      </c>
      <c r="G468" s="311">
        <v>39.04</v>
      </c>
      <c r="H468" s="311">
        <v>39.04</v>
      </c>
      <c r="I468" s="311">
        <v>39.04</v>
      </c>
      <c r="J468" s="430">
        <v>12</v>
      </c>
      <c r="K468" s="178"/>
      <c r="L468" s="179">
        <v>1</v>
      </c>
      <c r="M468" s="311"/>
      <c r="N468" s="311"/>
      <c r="O468" s="214"/>
      <c r="P468" s="311"/>
      <c r="Q468" s="311"/>
      <c r="R468" s="179">
        <v>1</v>
      </c>
      <c r="S468" s="311">
        <v>39.04</v>
      </c>
      <c r="T468" s="311">
        <v>39.04</v>
      </c>
      <c r="V468" s="10"/>
      <c r="W468" s="10"/>
      <c r="X468" s="10"/>
      <c r="Y468" s="10"/>
      <c r="Z468" s="10"/>
      <c r="AA468" s="10"/>
      <c r="AB468" s="10"/>
      <c r="AC468" s="10"/>
      <c r="AD468" s="10"/>
    </row>
    <row r="469" spans="1:30" x14ac:dyDescent="0.25">
      <c r="A469" s="55"/>
      <c r="B469" s="10"/>
      <c r="C469" s="10" t="s">
        <v>480</v>
      </c>
      <c r="D469" s="10"/>
      <c r="E469" s="10" t="s">
        <v>145</v>
      </c>
      <c r="F469" s="179">
        <v>1</v>
      </c>
      <c r="G469" s="311">
        <v>888.11</v>
      </c>
      <c r="H469" s="311">
        <v>888.11</v>
      </c>
      <c r="I469" s="311">
        <v>888.11</v>
      </c>
      <c r="J469" s="430">
        <v>12</v>
      </c>
      <c r="K469" s="178"/>
      <c r="L469" s="179">
        <v>1</v>
      </c>
      <c r="M469" s="311"/>
      <c r="N469" s="311"/>
      <c r="O469" s="214"/>
      <c r="P469" s="311"/>
      <c r="Q469" s="311"/>
      <c r="R469" s="179">
        <v>1</v>
      </c>
      <c r="S469" s="311">
        <v>888.11</v>
      </c>
      <c r="T469" s="311">
        <v>888.11</v>
      </c>
      <c r="V469" s="10"/>
      <c r="W469" s="10"/>
      <c r="X469" s="10"/>
      <c r="Y469" s="10"/>
      <c r="Z469" s="10"/>
      <c r="AA469" s="10"/>
      <c r="AB469" s="10"/>
      <c r="AC469" s="10"/>
      <c r="AD469" s="10"/>
    </row>
    <row r="470" spans="1:30" x14ac:dyDescent="0.25">
      <c r="A470" s="55"/>
      <c r="B470" s="10"/>
      <c r="C470" s="10" t="s">
        <v>505</v>
      </c>
      <c r="D470" s="10"/>
      <c r="E470" s="10" t="s">
        <v>506</v>
      </c>
      <c r="F470" s="179">
        <v>2</v>
      </c>
      <c r="G470" s="311"/>
      <c r="H470" s="311">
        <v>2307.33</v>
      </c>
      <c r="I470" s="311">
        <v>1153.665</v>
      </c>
      <c r="J470" s="430">
        <v>12</v>
      </c>
      <c r="K470" s="178"/>
      <c r="L470" s="179"/>
      <c r="M470" s="311">
        <v>2307.33</v>
      </c>
      <c r="N470" s="311">
        <v>1153.665</v>
      </c>
      <c r="O470" s="214"/>
      <c r="P470" s="311"/>
      <c r="Q470" s="311"/>
      <c r="R470" s="179">
        <v>2</v>
      </c>
      <c r="S470" s="311">
        <v>2307.33</v>
      </c>
      <c r="T470" s="311">
        <v>1153.665</v>
      </c>
      <c r="V470" s="10"/>
      <c r="W470" s="10"/>
      <c r="X470" s="10"/>
      <c r="Y470" s="10"/>
      <c r="Z470" s="10"/>
      <c r="AA470" s="10"/>
      <c r="AB470" s="10"/>
      <c r="AC470" s="10"/>
      <c r="AD470" s="10"/>
    </row>
    <row r="471" spans="1:30" x14ac:dyDescent="0.25">
      <c r="A471" s="55"/>
      <c r="B471" s="10"/>
      <c r="C471" s="10" t="s">
        <v>539</v>
      </c>
      <c r="D471" s="10"/>
      <c r="E471" s="10" t="s">
        <v>64</v>
      </c>
      <c r="F471" s="179">
        <v>1</v>
      </c>
      <c r="G471" s="311"/>
      <c r="H471" s="311">
        <v>3245.21</v>
      </c>
      <c r="I471" s="311">
        <v>3245.21</v>
      </c>
      <c r="J471" s="430">
        <v>12</v>
      </c>
      <c r="K471" s="178"/>
      <c r="L471" s="179"/>
      <c r="M471" s="311">
        <v>3245.21</v>
      </c>
      <c r="N471" s="311">
        <v>3245.21</v>
      </c>
      <c r="O471" s="214"/>
      <c r="P471" s="311"/>
      <c r="Q471" s="311"/>
      <c r="R471" s="179">
        <v>1</v>
      </c>
      <c r="S471" s="311">
        <v>3245.21</v>
      </c>
      <c r="T471" s="311">
        <v>3245.21</v>
      </c>
      <c r="V471" s="10"/>
      <c r="W471" s="10"/>
      <c r="X471" s="10"/>
      <c r="Y471" s="10"/>
      <c r="Z471" s="10"/>
      <c r="AA471" s="10"/>
      <c r="AB471" s="10"/>
      <c r="AC471" s="10"/>
      <c r="AD471" s="10"/>
    </row>
    <row r="472" spans="1:30" x14ac:dyDescent="0.25">
      <c r="A472" s="55"/>
      <c r="B472" s="10"/>
      <c r="C472" s="10" t="s">
        <v>544</v>
      </c>
      <c r="D472" s="10"/>
      <c r="E472" s="10" t="s">
        <v>107</v>
      </c>
      <c r="F472" s="179">
        <v>1</v>
      </c>
      <c r="G472" s="311"/>
      <c r="H472" s="311">
        <v>545.80999999999995</v>
      </c>
      <c r="I472" s="311">
        <v>545.80999999999995</v>
      </c>
      <c r="J472" s="430">
        <v>12</v>
      </c>
      <c r="K472" s="178"/>
      <c r="L472" s="179"/>
      <c r="M472" s="311">
        <v>545.80999999999995</v>
      </c>
      <c r="N472" s="311">
        <v>545.80999999999995</v>
      </c>
      <c r="O472" s="214"/>
      <c r="P472" s="311"/>
      <c r="Q472" s="311"/>
      <c r="R472" s="179">
        <v>1</v>
      </c>
      <c r="S472" s="311">
        <v>545.80999999999995</v>
      </c>
      <c r="T472" s="311">
        <v>545.80999999999995</v>
      </c>
      <c r="V472" s="10"/>
      <c r="W472" s="10"/>
      <c r="X472" s="10"/>
      <c r="Y472" s="10"/>
      <c r="Z472" s="10"/>
      <c r="AA472" s="10"/>
      <c r="AB472" s="10"/>
      <c r="AC472" s="10"/>
      <c r="AD472" s="10"/>
    </row>
    <row r="473" spans="1:30" x14ac:dyDescent="0.25">
      <c r="A473" s="55"/>
      <c r="B473" s="10"/>
      <c r="C473" s="10" t="s">
        <v>811</v>
      </c>
      <c r="D473" s="10"/>
      <c r="E473" s="10" t="s">
        <v>107</v>
      </c>
      <c r="F473" s="179">
        <v>1</v>
      </c>
      <c r="G473" s="311">
        <v>412.44</v>
      </c>
      <c r="H473" s="311">
        <v>412.44</v>
      </c>
      <c r="I473" s="311">
        <v>412.44</v>
      </c>
      <c r="J473" s="430">
        <v>12</v>
      </c>
      <c r="K473" s="178"/>
      <c r="L473" s="179">
        <v>1</v>
      </c>
      <c r="M473" s="311"/>
      <c r="N473" s="311"/>
      <c r="O473" s="214"/>
      <c r="P473" s="311"/>
      <c r="Q473" s="311"/>
      <c r="R473" s="179">
        <v>1</v>
      </c>
      <c r="S473" s="311">
        <v>412.44</v>
      </c>
      <c r="T473" s="311">
        <v>412.44</v>
      </c>
      <c r="V473" s="10"/>
      <c r="W473" s="10"/>
      <c r="X473" s="10"/>
      <c r="Y473" s="10"/>
      <c r="Z473" s="10"/>
      <c r="AA473" s="10"/>
      <c r="AB473" s="10"/>
      <c r="AC473" s="10"/>
      <c r="AD473" s="10"/>
    </row>
    <row r="474" spans="1:30" x14ac:dyDescent="0.25">
      <c r="A474" s="55"/>
      <c r="B474" s="10"/>
      <c r="C474" s="10" t="s">
        <v>381</v>
      </c>
      <c r="D474" s="10"/>
      <c r="E474" s="10" t="s">
        <v>382</v>
      </c>
      <c r="F474" s="179">
        <v>135</v>
      </c>
      <c r="G474" s="311">
        <v>1803.61625</v>
      </c>
      <c r="H474" s="311">
        <v>144289.29999999999</v>
      </c>
      <c r="I474" s="311">
        <v>1068.8096296296301</v>
      </c>
      <c r="J474" s="430">
        <v>11.9703703703704</v>
      </c>
      <c r="K474" s="178"/>
      <c r="L474" s="179">
        <v>80</v>
      </c>
      <c r="M474" s="311">
        <v>61251.49</v>
      </c>
      <c r="N474" s="311">
        <v>1113.6634545454499</v>
      </c>
      <c r="O474" s="214"/>
      <c r="P474" s="311"/>
      <c r="Q474" s="311"/>
      <c r="R474" s="179">
        <v>135</v>
      </c>
      <c r="S474" s="311">
        <v>144289.29999999999</v>
      </c>
      <c r="T474" s="311">
        <v>1068.8096296296301</v>
      </c>
      <c r="V474" s="10"/>
      <c r="W474" s="10"/>
      <c r="X474" s="10"/>
      <c r="Y474" s="10"/>
      <c r="Z474" s="10"/>
      <c r="AA474" s="10"/>
      <c r="AB474" s="10"/>
      <c r="AC474" s="10"/>
      <c r="AD474" s="10"/>
    </row>
    <row r="475" spans="1:30" x14ac:dyDescent="0.25">
      <c r="A475" s="55"/>
      <c r="B475" s="10"/>
      <c r="C475" s="10" t="s">
        <v>341</v>
      </c>
      <c r="D475" s="10"/>
      <c r="E475" s="10" t="s">
        <v>88</v>
      </c>
      <c r="F475" s="179">
        <v>46</v>
      </c>
      <c r="G475" s="311">
        <v>2596.0100000000002</v>
      </c>
      <c r="H475" s="311">
        <v>70092.27</v>
      </c>
      <c r="I475" s="311">
        <v>1523.7449999999999</v>
      </c>
      <c r="J475" s="430">
        <v>11.9565217391304</v>
      </c>
      <c r="K475" s="178"/>
      <c r="L475" s="179">
        <v>27</v>
      </c>
      <c r="M475" s="311">
        <v>32983.42</v>
      </c>
      <c r="N475" s="311">
        <v>1735.96947368421</v>
      </c>
      <c r="O475" s="214"/>
      <c r="P475" s="311"/>
      <c r="Q475" s="311"/>
      <c r="R475" s="179">
        <v>46</v>
      </c>
      <c r="S475" s="311">
        <v>70092.27</v>
      </c>
      <c r="T475" s="311">
        <v>1523.7449999999999</v>
      </c>
      <c r="V475" s="10"/>
      <c r="W475" s="10"/>
      <c r="X475" s="10"/>
      <c r="Y475" s="10"/>
      <c r="Z475" s="10"/>
      <c r="AA475" s="10"/>
      <c r="AB475" s="10"/>
      <c r="AC475" s="10"/>
      <c r="AD475" s="10"/>
    </row>
    <row r="476" spans="1:30" x14ac:dyDescent="0.25">
      <c r="A476" s="55"/>
      <c r="B476" s="10"/>
      <c r="C476" s="10" t="s">
        <v>101</v>
      </c>
      <c r="D476" s="10"/>
      <c r="E476" s="10" t="s">
        <v>102</v>
      </c>
      <c r="F476" s="179">
        <v>42</v>
      </c>
      <c r="G476" s="311">
        <v>2077.5695833333298</v>
      </c>
      <c r="H476" s="311">
        <v>49861.67</v>
      </c>
      <c r="I476" s="311">
        <v>1187.1826190476199</v>
      </c>
      <c r="J476" s="430">
        <v>11.952380952381001</v>
      </c>
      <c r="K476" s="178"/>
      <c r="L476" s="179">
        <v>24</v>
      </c>
      <c r="M476" s="311">
        <v>31366.81</v>
      </c>
      <c r="N476" s="311">
        <v>1742.60055555556</v>
      </c>
      <c r="O476" s="214"/>
      <c r="P476" s="311"/>
      <c r="Q476" s="311"/>
      <c r="R476" s="179">
        <v>42</v>
      </c>
      <c r="S476" s="311">
        <v>49861.67</v>
      </c>
      <c r="T476" s="311">
        <v>1187.1826190476199</v>
      </c>
      <c r="V476" s="10"/>
      <c r="W476" s="10"/>
      <c r="X476" s="10"/>
      <c r="Y476" s="10"/>
      <c r="Z476" s="10"/>
      <c r="AA476" s="10"/>
      <c r="AB476" s="10"/>
      <c r="AC476" s="10"/>
      <c r="AD476" s="10"/>
    </row>
    <row r="477" spans="1:30" x14ac:dyDescent="0.25">
      <c r="A477" s="55"/>
      <c r="B477" s="10"/>
      <c r="C477" s="10" t="s">
        <v>402</v>
      </c>
      <c r="D477" s="10"/>
      <c r="E477" s="10" t="s">
        <v>383</v>
      </c>
      <c r="F477" s="179">
        <v>21</v>
      </c>
      <c r="G477" s="311">
        <v>1966.57</v>
      </c>
      <c r="H477" s="311">
        <v>29498.55</v>
      </c>
      <c r="I477" s="311">
        <v>1404.69285714286</v>
      </c>
      <c r="J477" s="430">
        <v>11.952380952381001</v>
      </c>
      <c r="K477" s="178"/>
      <c r="L477" s="179">
        <v>15</v>
      </c>
      <c r="M477" s="311">
        <v>17556.150000000001</v>
      </c>
      <c r="N477" s="311">
        <v>2926.0250000000001</v>
      </c>
      <c r="O477" s="214"/>
      <c r="P477" s="311"/>
      <c r="Q477" s="311"/>
      <c r="R477" s="179">
        <v>21</v>
      </c>
      <c r="S477" s="311">
        <v>29498.55</v>
      </c>
      <c r="T477" s="311">
        <v>1404.69285714286</v>
      </c>
      <c r="V477" s="10"/>
      <c r="W477" s="10"/>
      <c r="X477" s="10"/>
      <c r="Y477" s="10"/>
      <c r="Z477" s="10"/>
      <c r="AA477" s="10"/>
      <c r="AB477" s="10"/>
      <c r="AC477" s="10"/>
      <c r="AD477" s="10"/>
    </row>
    <row r="478" spans="1:30" x14ac:dyDescent="0.25">
      <c r="A478" s="55"/>
      <c r="B478" s="10"/>
      <c r="C478" s="10" t="s">
        <v>424</v>
      </c>
      <c r="D478" s="10"/>
      <c r="E478" s="10" t="s">
        <v>425</v>
      </c>
      <c r="F478" s="179">
        <v>18</v>
      </c>
      <c r="G478" s="311">
        <v>2654.30454545455</v>
      </c>
      <c r="H478" s="311">
        <v>29197.35</v>
      </c>
      <c r="I478" s="311">
        <v>1622.075</v>
      </c>
      <c r="J478" s="430">
        <v>11.9444444444444</v>
      </c>
      <c r="K478" s="178"/>
      <c r="L478" s="179">
        <v>11</v>
      </c>
      <c r="M478" s="311">
        <v>11879.18</v>
      </c>
      <c r="N478" s="311">
        <v>1697.0257142857099</v>
      </c>
      <c r="O478" s="214"/>
      <c r="P478" s="311"/>
      <c r="Q478" s="311"/>
      <c r="R478" s="179">
        <v>18</v>
      </c>
      <c r="S478" s="311">
        <v>29197.35</v>
      </c>
      <c r="T478" s="311">
        <v>1622.075</v>
      </c>
      <c r="V478" s="10"/>
      <c r="W478" s="10"/>
      <c r="X478" s="10"/>
      <c r="Y478" s="10"/>
      <c r="Z478" s="10"/>
      <c r="AA478" s="10"/>
      <c r="AB478" s="10"/>
      <c r="AC478" s="10"/>
      <c r="AD478" s="10"/>
    </row>
    <row r="479" spans="1:30" x14ac:dyDescent="0.25">
      <c r="A479" s="55"/>
      <c r="B479" s="10"/>
      <c r="C479" s="10" t="s">
        <v>399</v>
      </c>
      <c r="D479" s="10"/>
      <c r="E479" s="10" t="s">
        <v>77</v>
      </c>
      <c r="F479" s="179">
        <v>99</v>
      </c>
      <c r="G479" s="311">
        <v>1662.05428571429</v>
      </c>
      <c r="H479" s="311">
        <v>104709.42</v>
      </c>
      <c r="I479" s="311">
        <v>1057.6709090909101</v>
      </c>
      <c r="J479" s="430">
        <v>11.9393939393939</v>
      </c>
      <c r="K479" s="178"/>
      <c r="L479" s="179">
        <v>63</v>
      </c>
      <c r="M479" s="311">
        <v>47799.06</v>
      </c>
      <c r="N479" s="311">
        <v>1327.75166666667</v>
      </c>
      <c r="O479" s="214"/>
      <c r="P479" s="311"/>
      <c r="Q479" s="311"/>
      <c r="R479" s="179">
        <v>99</v>
      </c>
      <c r="S479" s="311">
        <v>104709.42</v>
      </c>
      <c r="T479" s="311">
        <v>1057.6709090909101</v>
      </c>
      <c r="V479" s="10"/>
      <c r="W479" s="10"/>
      <c r="X479" s="10"/>
      <c r="Y479" s="10"/>
      <c r="Z479" s="10"/>
      <c r="AA479" s="10"/>
      <c r="AB479" s="10"/>
      <c r="AC479" s="10"/>
      <c r="AD479" s="10"/>
    </row>
    <row r="480" spans="1:30" x14ac:dyDescent="0.25">
      <c r="A480" s="55"/>
      <c r="B480" s="10"/>
      <c r="C480" s="10" t="s">
        <v>550</v>
      </c>
      <c r="D480" s="10"/>
      <c r="E480" s="10" t="s">
        <v>88</v>
      </c>
      <c r="F480" s="179">
        <v>65</v>
      </c>
      <c r="G480" s="311">
        <v>2164.1126190476198</v>
      </c>
      <c r="H480" s="311">
        <v>90892.73</v>
      </c>
      <c r="I480" s="311">
        <v>1398.34969230769</v>
      </c>
      <c r="J480" s="430">
        <v>11.9384615384615</v>
      </c>
      <c r="K480" s="178"/>
      <c r="L480" s="179">
        <v>42</v>
      </c>
      <c r="M480" s="311">
        <v>46675.72</v>
      </c>
      <c r="N480" s="311">
        <v>2029.3791304347801</v>
      </c>
      <c r="O480" s="214"/>
      <c r="P480" s="311"/>
      <c r="Q480" s="311"/>
      <c r="R480" s="179">
        <v>65</v>
      </c>
      <c r="S480" s="311">
        <v>90892.73</v>
      </c>
      <c r="T480" s="311">
        <v>1398.34969230769</v>
      </c>
      <c r="V480" s="10"/>
      <c r="W480" s="10"/>
      <c r="X480" s="10"/>
      <c r="Y480" s="10"/>
      <c r="Z480" s="10"/>
      <c r="AA480" s="10"/>
      <c r="AB480" s="10"/>
      <c r="AC480" s="10"/>
      <c r="AD480" s="10"/>
    </row>
    <row r="481" spans="1:30" x14ac:dyDescent="0.25">
      <c r="A481" s="55"/>
      <c r="B481" s="10"/>
      <c r="C481" s="10" t="s">
        <v>420</v>
      </c>
      <c r="D481" s="10"/>
      <c r="E481" s="10" t="s">
        <v>287</v>
      </c>
      <c r="F481" s="179">
        <v>111</v>
      </c>
      <c r="G481" s="311">
        <v>1576.2680555555601</v>
      </c>
      <c r="H481" s="311">
        <v>113491.3</v>
      </c>
      <c r="I481" s="311">
        <v>1022.44414414414</v>
      </c>
      <c r="J481" s="430">
        <v>11.936936936936901</v>
      </c>
      <c r="K481" s="178"/>
      <c r="L481" s="179">
        <v>72</v>
      </c>
      <c r="M481" s="311">
        <v>45672.76</v>
      </c>
      <c r="N481" s="311">
        <v>1171.0964102564101</v>
      </c>
      <c r="O481" s="214"/>
      <c r="P481" s="311"/>
      <c r="Q481" s="311"/>
      <c r="R481" s="179">
        <v>111</v>
      </c>
      <c r="S481" s="311">
        <v>113491.3</v>
      </c>
      <c r="T481" s="311">
        <v>1022.44414414414</v>
      </c>
      <c r="V481" s="10"/>
      <c r="W481" s="10"/>
      <c r="X481" s="10"/>
      <c r="Y481" s="10"/>
      <c r="Z481" s="10"/>
      <c r="AA481" s="10"/>
      <c r="AB481" s="10"/>
      <c r="AC481" s="10"/>
      <c r="AD481" s="10"/>
    </row>
    <row r="482" spans="1:30" x14ac:dyDescent="0.25">
      <c r="A482" s="55"/>
      <c r="B482" s="10"/>
      <c r="C482" s="10" t="s">
        <v>436</v>
      </c>
      <c r="D482" s="10"/>
      <c r="E482" s="10" t="s">
        <v>390</v>
      </c>
      <c r="F482" s="179">
        <v>59</v>
      </c>
      <c r="G482" s="311">
        <v>1599.6357499999999</v>
      </c>
      <c r="H482" s="311">
        <v>63985.43</v>
      </c>
      <c r="I482" s="311">
        <v>1084.4988135593201</v>
      </c>
      <c r="J482" s="430">
        <v>11.9322033898305</v>
      </c>
      <c r="K482" s="178"/>
      <c r="L482" s="179">
        <v>40</v>
      </c>
      <c r="M482" s="311">
        <v>24994.69</v>
      </c>
      <c r="N482" s="311">
        <v>1315.51</v>
      </c>
      <c r="O482" s="214"/>
      <c r="P482" s="311"/>
      <c r="Q482" s="311"/>
      <c r="R482" s="179">
        <v>59</v>
      </c>
      <c r="S482" s="311">
        <v>63985.43</v>
      </c>
      <c r="T482" s="311">
        <v>1084.4988135593201</v>
      </c>
      <c r="V482" s="10"/>
      <c r="W482" s="10"/>
      <c r="X482" s="10"/>
      <c r="Y482" s="10"/>
      <c r="Z482" s="10"/>
      <c r="AA482" s="10"/>
      <c r="AB482" s="10"/>
      <c r="AC482" s="10"/>
      <c r="AD482" s="10"/>
    </row>
    <row r="483" spans="1:30" x14ac:dyDescent="0.25">
      <c r="A483" s="55"/>
      <c r="B483" s="10"/>
      <c r="C483" s="10" t="s">
        <v>82</v>
      </c>
      <c r="D483" s="10"/>
      <c r="E483" s="10" t="s">
        <v>83</v>
      </c>
      <c r="F483" s="179">
        <v>571</v>
      </c>
      <c r="G483" s="311">
        <v>1551.9099720670399</v>
      </c>
      <c r="H483" s="311">
        <v>555583.77000000095</v>
      </c>
      <c r="I483" s="311">
        <v>973.001348511385</v>
      </c>
      <c r="J483" s="430">
        <v>11.9316987740806</v>
      </c>
      <c r="K483" s="178"/>
      <c r="L483" s="179">
        <v>358</v>
      </c>
      <c r="M483" s="311">
        <v>217316.73</v>
      </c>
      <c r="N483" s="311">
        <v>1020.26633802817</v>
      </c>
      <c r="O483" s="214"/>
      <c r="P483" s="311"/>
      <c r="Q483" s="311"/>
      <c r="R483" s="179">
        <v>571</v>
      </c>
      <c r="S483" s="311">
        <v>555583.77000000095</v>
      </c>
      <c r="T483" s="311">
        <v>973.001348511385</v>
      </c>
      <c r="V483" s="10"/>
      <c r="W483" s="10"/>
      <c r="X483" s="10"/>
      <c r="Y483" s="10"/>
      <c r="Z483" s="10"/>
      <c r="AA483" s="10"/>
      <c r="AB483" s="10"/>
      <c r="AC483" s="10"/>
      <c r="AD483" s="10"/>
    </row>
    <row r="484" spans="1:30" x14ac:dyDescent="0.25">
      <c r="A484" s="55"/>
      <c r="B484" s="10"/>
      <c r="C484" s="10" t="s">
        <v>217</v>
      </c>
      <c r="D484" s="10"/>
      <c r="E484" s="10" t="s">
        <v>218</v>
      </c>
      <c r="F484" s="179">
        <v>11</v>
      </c>
      <c r="G484" s="311">
        <v>2929.38</v>
      </c>
      <c r="H484" s="311">
        <v>14646.9</v>
      </c>
      <c r="I484" s="311">
        <v>1331.53636363636</v>
      </c>
      <c r="J484" s="430">
        <v>11.909090909090899</v>
      </c>
      <c r="K484" s="178"/>
      <c r="L484" s="179">
        <v>5</v>
      </c>
      <c r="M484" s="311">
        <v>10386.85</v>
      </c>
      <c r="N484" s="311">
        <v>1731.1416666666701</v>
      </c>
      <c r="O484" s="214"/>
      <c r="P484" s="311"/>
      <c r="Q484" s="311"/>
      <c r="R484" s="179">
        <v>11</v>
      </c>
      <c r="S484" s="311">
        <v>14646.9</v>
      </c>
      <c r="T484" s="311">
        <v>1331.53636363636</v>
      </c>
      <c r="V484" s="10"/>
      <c r="W484" s="10"/>
      <c r="X484" s="10"/>
      <c r="Y484" s="10"/>
      <c r="Z484" s="10"/>
      <c r="AA484" s="10"/>
      <c r="AB484" s="10"/>
      <c r="AC484" s="10"/>
      <c r="AD484" s="10"/>
    </row>
    <row r="485" spans="1:30" x14ac:dyDescent="0.25">
      <c r="A485" s="55"/>
      <c r="B485" s="10"/>
      <c r="C485" s="10" t="s">
        <v>677</v>
      </c>
      <c r="D485" s="10"/>
      <c r="E485" s="10" t="s">
        <v>109</v>
      </c>
      <c r="F485" s="179">
        <v>22</v>
      </c>
      <c r="G485" s="311">
        <v>1828.28545454545</v>
      </c>
      <c r="H485" s="311">
        <v>20111.14</v>
      </c>
      <c r="I485" s="311">
        <v>914.14272727272703</v>
      </c>
      <c r="J485" s="430">
        <v>11.909090909090899</v>
      </c>
      <c r="K485" s="178"/>
      <c r="L485" s="179">
        <v>11</v>
      </c>
      <c r="M485" s="311">
        <v>11622.12</v>
      </c>
      <c r="N485" s="311">
        <v>1056.5563636363599</v>
      </c>
      <c r="O485" s="214"/>
      <c r="P485" s="311"/>
      <c r="Q485" s="311"/>
      <c r="R485" s="179">
        <v>22</v>
      </c>
      <c r="S485" s="311">
        <v>20111.14</v>
      </c>
      <c r="T485" s="311">
        <v>914.14272727272703</v>
      </c>
      <c r="V485" s="10"/>
      <c r="W485" s="10"/>
      <c r="X485" s="10"/>
      <c r="Y485" s="10"/>
      <c r="Z485" s="10"/>
      <c r="AA485" s="10"/>
      <c r="AB485" s="10"/>
      <c r="AC485" s="10"/>
      <c r="AD485" s="10"/>
    </row>
    <row r="486" spans="1:30" x14ac:dyDescent="0.25">
      <c r="A486" s="55"/>
      <c r="B486" s="10"/>
      <c r="C486" s="10" t="s">
        <v>208</v>
      </c>
      <c r="D486" s="10"/>
      <c r="E486" s="10" t="s">
        <v>179</v>
      </c>
      <c r="F486" s="179">
        <v>52</v>
      </c>
      <c r="G486" s="311">
        <v>2001.0075862069</v>
      </c>
      <c r="H486" s="311">
        <v>58029.22</v>
      </c>
      <c r="I486" s="311">
        <v>1115.9465384615401</v>
      </c>
      <c r="J486" s="430">
        <v>11.903846153846199</v>
      </c>
      <c r="K486" s="178"/>
      <c r="L486" s="179">
        <v>29</v>
      </c>
      <c r="M486" s="311">
        <v>28971.41</v>
      </c>
      <c r="N486" s="311">
        <v>1259.6265217391301</v>
      </c>
      <c r="O486" s="214"/>
      <c r="P486" s="311"/>
      <c r="Q486" s="311"/>
      <c r="R486" s="179">
        <v>52</v>
      </c>
      <c r="S486" s="311">
        <v>58029.22</v>
      </c>
      <c r="T486" s="311">
        <v>1115.9465384615401</v>
      </c>
      <c r="V486" s="10"/>
      <c r="W486" s="10"/>
      <c r="X486" s="10"/>
      <c r="Y486" s="10"/>
      <c r="Z486" s="10"/>
      <c r="AA486" s="10"/>
      <c r="AB486" s="10"/>
      <c r="AC486" s="10"/>
      <c r="AD486" s="10"/>
    </row>
    <row r="487" spans="1:30" x14ac:dyDescent="0.25">
      <c r="A487" s="55"/>
      <c r="B487" s="10"/>
      <c r="C487" s="10" t="s">
        <v>247</v>
      </c>
      <c r="D487" s="10"/>
      <c r="E487" s="10" t="s">
        <v>211</v>
      </c>
      <c r="F487" s="179">
        <v>123</v>
      </c>
      <c r="G487" s="311">
        <v>1433.93850574713</v>
      </c>
      <c r="H487" s="311">
        <v>124752.65</v>
      </c>
      <c r="I487" s="311">
        <v>1014.24918699187</v>
      </c>
      <c r="J487" s="430">
        <v>11.902439024390199</v>
      </c>
      <c r="K487" s="178"/>
      <c r="L487" s="179">
        <v>87</v>
      </c>
      <c r="M487" s="311">
        <v>37929.86</v>
      </c>
      <c r="N487" s="311">
        <v>1053.6072222222199</v>
      </c>
      <c r="O487" s="214"/>
      <c r="P487" s="311"/>
      <c r="Q487" s="311"/>
      <c r="R487" s="179">
        <v>123</v>
      </c>
      <c r="S487" s="311">
        <v>124752.65</v>
      </c>
      <c r="T487" s="311">
        <v>1014.24918699187</v>
      </c>
      <c r="V487" s="10"/>
      <c r="W487" s="10"/>
      <c r="X487" s="10"/>
      <c r="Y487" s="10"/>
      <c r="Z487" s="10"/>
      <c r="AA487" s="10"/>
      <c r="AB487" s="10"/>
      <c r="AC487" s="10"/>
      <c r="AD487" s="10"/>
    </row>
    <row r="488" spans="1:30" x14ac:dyDescent="0.25">
      <c r="A488" s="55"/>
      <c r="B488" s="10"/>
      <c r="C488" s="10" t="s">
        <v>398</v>
      </c>
      <c r="D488" s="10"/>
      <c r="E488" s="10" t="s">
        <v>97</v>
      </c>
      <c r="F488" s="179">
        <v>18</v>
      </c>
      <c r="G488" s="311">
        <v>949.52642857142905</v>
      </c>
      <c r="H488" s="311">
        <v>13293.37</v>
      </c>
      <c r="I488" s="311">
        <v>738.52055555555603</v>
      </c>
      <c r="J488" s="430">
        <v>11.8888888888889</v>
      </c>
      <c r="K488" s="178"/>
      <c r="L488" s="179">
        <v>14</v>
      </c>
      <c r="M488" s="311">
        <v>2144.38</v>
      </c>
      <c r="N488" s="311">
        <v>536.09500000000003</v>
      </c>
      <c r="O488" s="214"/>
      <c r="P488" s="311"/>
      <c r="Q488" s="311"/>
      <c r="R488" s="179">
        <v>18</v>
      </c>
      <c r="S488" s="311">
        <v>13293.37</v>
      </c>
      <c r="T488" s="311">
        <v>738.52055555555603</v>
      </c>
      <c r="V488" s="10"/>
      <c r="W488" s="10"/>
      <c r="X488" s="10"/>
      <c r="Y488" s="10"/>
      <c r="Z488" s="10"/>
      <c r="AA488" s="10"/>
      <c r="AB488" s="10"/>
      <c r="AC488" s="10"/>
      <c r="AD488" s="10"/>
    </row>
    <row r="489" spans="1:30" x14ac:dyDescent="0.25">
      <c r="A489" s="55"/>
      <c r="B489" s="10"/>
      <c r="C489" s="10" t="s">
        <v>264</v>
      </c>
      <c r="D489" s="10"/>
      <c r="E489" s="10" t="s">
        <v>64</v>
      </c>
      <c r="F489" s="179">
        <v>30</v>
      </c>
      <c r="G489" s="311">
        <v>1232.31315789474</v>
      </c>
      <c r="H489" s="311">
        <v>23413.95</v>
      </c>
      <c r="I489" s="311">
        <v>780.46500000000003</v>
      </c>
      <c r="J489" s="430">
        <v>11.8333333333333</v>
      </c>
      <c r="K489" s="178"/>
      <c r="L489" s="179">
        <v>19</v>
      </c>
      <c r="M489" s="311">
        <v>10240.31</v>
      </c>
      <c r="N489" s="311">
        <v>930.93727272727301</v>
      </c>
      <c r="O489" s="214"/>
      <c r="P489" s="311"/>
      <c r="Q489" s="311"/>
      <c r="R489" s="179">
        <v>30</v>
      </c>
      <c r="S489" s="311">
        <v>23413.95</v>
      </c>
      <c r="T489" s="311">
        <v>780.46500000000003</v>
      </c>
      <c r="V489" s="10"/>
      <c r="W489" s="10"/>
      <c r="X489" s="10"/>
      <c r="Y489" s="10"/>
      <c r="Z489" s="10"/>
      <c r="AA489" s="10"/>
      <c r="AB489" s="10"/>
      <c r="AC489" s="10"/>
      <c r="AD489" s="10"/>
    </row>
    <row r="490" spans="1:30" x14ac:dyDescent="0.25">
      <c r="A490" s="55"/>
      <c r="B490" s="10"/>
      <c r="C490" s="10" t="s">
        <v>422</v>
      </c>
      <c r="D490" s="10"/>
      <c r="E490" s="10" t="s">
        <v>410</v>
      </c>
      <c r="F490" s="179">
        <v>32</v>
      </c>
      <c r="G490" s="311">
        <v>1685.2068181818199</v>
      </c>
      <c r="H490" s="311">
        <v>37074.550000000003</v>
      </c>
      <c r="I490" s="311">
        <v>1158.5796875000001</v>
      </c>
      <c r="J490" s="430">
        <v>11.8125</v>
      </c>
      <c r="K490" s="178"/>
      <c r="L490" s="179">
        <v>22</v>
      </c>
      <c r="M490" s="311">
        <v>13193.35</v>
      </c>
      <c r="N490" s="311">
        <v>1319.335</v>
      </c>
      <c r="O490" s="214"/>
      <c r="P490" s="311"/>
      <c r="Q490" s="311"/>
      <c r="R490" s="179">
        <v>32</v>
      </c>
      <c r="S490" s="311">
        <v>37074.550000000003</v>
      </c>
      <c r="T490" s="311">
        <v>1158.5796875000001</v>
      </c>
      <c r="V490" s="10"/>
      <c r="W490" s="10"/>
      <c r="X490" s="10"/>
      <c r="Y490" s="10"/>
      <c r="Z490" s="10"/>
      <c r="AA490" s="10"/>
      <c r="AB490" s="10"/>
      <c r="AC490" s="10"/>
      <c r="AD490" s="10"/>
    </row>
    <row r="491" spans="1:30" x14ac:dyDescent="0.25">
      <c r="A491" s="55"/>
      <c r="B491" s="10"/>
      <c r="C491" s="10" t="s">
        <v>543</v>
      </c>
      <c r="D491" s="10"/>
      <c r="E491" s="10" t="s">
        <v>109</v>
      </c>
      <c r="F491" s="179">
        <v>305</v>
      </c>
      <c r="G491" s="311">
        <v>1753.2506951871701</v>
      </c>
      <c r="H491" s="311">
        <v>327857.88</v>
      </c>
      <c r="I491" s="311">
        <v>1074.9438688524599</v>
      </c>
      <c r="J491" s="430">
        <v>11.7967213114754</v>
      </c>
      <c r="K491" s="178"/>
      <c r="L491" s="179">
        <v>187</v>
      </c>
      <c r="M491" s="311">
        <v>159227.73000000001</v>
      </c>
      <c r="N491" s="311">
        <v>1349.38754237288</v>
      </c>
      <c r="O491" s="214"/>
      <c r="P491" s="311"/>
      <c r="Q491" s="311"/>
      <c r="R491" s="179">
        <v>305</v>
      </c>
      <c r="S491" s="311">
        <v>327857.88</v>
      </c>
      <c r="T491" s="311">
        <v>1074.9438688524599</v>
      </c>
      <c r="V491" s="10"/>
      <c r="W491" s="10"/>
      <c r="X491" s="10"/>
      <c r="Y491" s="10"/>
      <c r="Z491" s="10"/>
      <c r="AA491" s="10"/>
      <c r="AB491" s="10"/>
      <c r="AC491" s="10"/>
      <c r="AD491" s="10"/>
    </row>
    <row r="492" spans="1:30" x14ac:dyDescent="0.25">
      <c r="A492" s="55"/>
      <c r="B492" s="10"/>
      <c r="C492" s="10" t="s">
        <v>466</v>
      </c>
      <c r="D492" s="10"/>
      <c r="E492" s="10" t="s">
        <v>467</v>
      </c>
      <c r="F492" s="179">
        <v>91</v>
      </c>
      <c r="G492" s="311">
        <v>1603.125</v>
      </c>
      <c r="H492" s="311">
        <v>89775</v>
      </c>
      <c r="I492" s="311">
        <v>986.538461538462</v>
      </c>
      <c r="J492" s="430">
        <v>11.780219780219801</v>
      </c>
      <c r="K492" s="178"/>
      <c r="L492" s="179">
        <v>56</v>
      </c>
      <c r="M492" s="311">
        <v>44890.63</v>
      </c>
      <c r="N492" s="311">
        <v>1282.5894285714301</v>
      </c>
      <c r="O492" s="214"/>
      <c r="P492" s="311"/>
      <c r="Q492" s="311"/>
      <c r="R492" s="179">
        <v>91</v>
      </c>
      <c r="S492" s="311">
        <v>89775</v>
      </c>
      <c r="T492" s="311">
        <v>986.538461538462</v>
      </c>
      <c r="V492" s="10"/>
      <c r="W492" s="10"/>
      <c r="X492" s="10"/>
      <c r="Y492" s="10"/>
      <c r="Z492" s="10"/>
      <c r="AA492" s="10"/>
      <c r="AB492" s="10"/>
      <c r="AC492" s="10"/>
      <c r="AD492" s="10"/>
    </row>
    <row r="493" spans="1:30" x14ac:dyDescent="0.25">
      <c r="A493" s="55"/>
      <c r="B493" s="10"/>
      <c r="C493" s="10" t="s">
        <v>511</v>
      </c>
      <c r="D493" s="10"/>
      <c r="E493" s="10" t="s">
        <v>65</v>
      </c>
      <c r="F493" s="179">
        <v>45</v>
      </c>
      <c r="G493" s="311">
        <v>1178.6096551724099</v>
      </c>
      <c r="H493" s="311">
        <v>34179.68</v>
      </c>
      <c r="I493" s="311">
        <v>759.54844444444404</v>
      </c>
      <c r="J493" s="430">
        <v>11.7777777777778</v>
      </c>
      <c r="K493" s="178"/>
      <c r="L493" s="179">
        <v>29</v>
      </c>
      <c r="M493" s="311">
        <v>16903.84</v>
      </c>
      <c r="N493" s="311">
        <v>1056.49</v>
      </c>
      <c r="O493" s="214">
        <v>1</v>
      </c>
      <c r="P493" s="311">
        <v>49.56</v>
      </c>
      <c r="Q493" s="311">
        <v>49.56</v>
      </c>
      <c r="R493" s="179">
        <v>44</v>
      </c>
      <c r="S493" s="311">
        <v>34130.120000000003</v>
      </c>
      <c r="T493" s="311">
        <v>775.68454545454495</v>
      </c>
      <c r="V493" s="10"/>
      <c r="W493" s="10"/>
      <c r="X493" s="10"/>
      <c r="Y493" s="10"/>
      <c r="Z493" s="10"/>
      <c r="AA493" s="10"/>
      <c r="AB493" s="10"/>
      <c r="AC493" s="10"/>
      <c r="AD493" s="10"/>
    </row>
    <row r="494" spans="1:30" x14ac:dyDescent="0.25">
      <c r="A494" s="55"/>
      <c r="B494" s="10"/>
      <c r="C494" s="10" t="s">
        <v>80</v>
      </c>
      <c r="D494" s="10"/>
      <c r="E494" s="10" t="s">
        <v>81</v>
      </c>
      <c r="F494" s="179">
        <v>192</v>
      </c>
      <c r="G494" s="311">
        <v>2106.1165811965798</v>
      </c>
      <c r="H494" s="311">
        <v>246415.64</v>
      </c>
      <c r="I494" s="311">
        <v>1283.41479166667</v>
      </c>
      <c r="J494" s="430">
        <v>11.7760416666667</v>
      </c>
      <c r="K494" s="178"/>
      <c r="L494" s="179">
        <v>117</v>
      </c>
      <c r="M494" s="311">
        <v>115508.3</v>
      </c>
      <c r="N494" s="311">
        <v>1540.1106666666701</v>
      </c>
      <c r="O494" s="214"/>
      <c r="P494" s="311"/>
      <c r="Q494" s="311"/>
      <c r="R494" s="179">
        <v>192</v>
      </c>
      <c r="S494" s="311">
        <v>246415.64</v>
      </c>
      <c r="T494" s="311">
        <v>1283.41479166667</v>
      </c>
      <c r="V494" s="10"/>
      <c r="W494" s="10"/>
      <c r="X494" s="10"/>
      <c r="Y494" s="10"/>
      <c r="Z494" s="10"/>
      <c r="AA494" s="10"/>
      <c r="AB494" s="10"/>
      <c r="AC494" s="10"/>
      <c r="AD494" s="10"/>
    </row>
    <row r="495" spans="1:30" x14ac:dyDescent="0.25">
      <c r="A495" s="55"/>
      <c r="B495" s="10"/>
      <c r="C495" s="10" t="s">
        <v>387</v>
      </c>
      <c r="D495" s="10"/>
      <c r="E495" s="10" t="s">
        <v>187</v>
      </c>
      <c r="F495" s="179">
        <v>96</v>
      </c>
      <c r="G495" s="311">
        <v>2019.0219230769201</v>
      </c>
      <c r="H495" s="311">
        <v>104989.14</v>
      </c>
      <c r="I495" s="311">
        <v>1093.6368749999999</v>
      </c>
      <c r="J495" s="430">
        <v>11.7604166666667</v>
      </c>
      <c r="K495" s="178"/>
      <c r="L495" s="179">
        <v>52</v>
      </c>
      <c r="M495" s="311">
        <v>47283.31</v>
      </c>
      <c r="N495" s="311">
        <v>1074.6206818181799</v>
      </c>
      <c r="O495" s="214"/>
      <c r="P495" s="311"/>
      <c r="Q495" s="311"/>
      <c r="R495" s="179">
        <v>96</v>
      </c>
      <c r="S495" s="311">
        <v>104989.14</v>
      </c>
      <c r="T495" s="311">
        <v>1093.6368749999999</v>
      </c>
      <c r="V495" s="10"/>
      <c r="W495" s="10"/>
      <c r="X495" s="10"/>
      <c r="Y495" s="10"/>
      <c r="Z495" s="10"/>
      <c r="AA495" s="10"/>
      <c r="AB495" s="10"/>
      <c r="AC495" s="10"/>
      <c r="AD495" s="10"/>
    </row>
    <row r="496" spans="1:30" x14ac:dyDescent="0.25">
      <c r="A496" s="55"/>
      <c r="B496" s="10"/>
      <c r="C496" s="10" t="s">
        <v>248</v>
      </c>
      <c r="D496" s="10"/>
      <c r="E496" s="10" t="s">
        <v>77</v>
      </c>
      <c r="F496" s="179">
        <v>227</v>
      </c>
      <c r="G496" s="311">
        <v>1747.3117692307701</v>
      </c>
      <c r="H496" s="311">
        <v>227150.53</v>
      </c>
      <c r="I496" s="311">
        <v>1000.6631277533</v>
      </c>
      <c r="J496" s="430">
        <v>11.718061674008799</v>
      </c>
      <c r="K496" s="178"/>
      <c r="L496" s="179">
        <v>130</v>
      </c>
      <c r="M496" s="311">
        <v>114835.36</v>
      </c>
      <c r="N496" s="311">
        <v>1183.8696907216499</v>
      </c>
      <c r="O496" s="214"/>
      <c r="P496" s="311"/>
      <c r="Q496" s="311"/>
      <c r="R496" s="179">
        <v>227</v>
      </c>
      <c r="S496" s="311">
        <v>227150.53</v>
      </c>
      <c r="T496" s="311">
        <v>1000.6631277533</v>
      </c>
      <c r="V496" s="10"/>
      <c r="W496" s="10"/>
      <c r="X496" s="10"/>
      <c r="Y496" s="10"/>
      <c r="Z496" s="10"/>
      <c r="AA496" s="10"/>
      <c r="AB496" s="10"/>
      <c r="AC496" s="10"/>
      <c r="AD496" s="10"/>
    </row>
    <row r="497" spans="1:30" x14ac:dyDescent="0.25">
      <c r="A497" s="55"/>
      <c r="B497" s="10"/>
      <c r="C497" s="10" t="s">
        <v>199</v>
      </c>
      <c r="D497" s="10"/>
      <c r="E497" s="10" t="s">
        <v>200</v>
      </c>
      <c r="F497" s="179">
        <v>190</v>
      </c>
      <c r="G497" s="311">
        <v>1681.8741666666699</v>
      </c>
      <c r="H497" s="311">
        <v>201824.9</v>
      </c>
      <c r="I497" s="311">
        <v>1062.2363157894699</v>
      </c>
      <c r="J497" s="430">
        <v>11.7052631578947</v>
      </c>
      <c r="K497" s="178"/>
      <c r="L497" s="179">
        <v>120</v>
      </c>
      <c r="M497" s="311">
        <v>76996.45</v>
      </c>
      <c r="N497" s="311">
        <v>1099.94928571429</v>
      </c>
      <c r="O497" s="214"/>
      <c r="P497" s="311"/>
      <c r="Q497" s="311"/>
      <c r="R497" s="179">
        <v>190</v>
      </c>
      <c r="S497" s="311">
        <v>201824.9</v>
      </c>
      <c r="T497" s="311">
        <v>1062.2363157894699</v>
      </c>
      <c r="V497" s="10"/>
      <c r="W497" s="10"/>
      <c r="X497" s="10"/>
      <c r="Y497" s="10"/>
      <c r="Z497" s="10"/>
      <c r="AA497" s="10"/>
      <c r="AB497" s="10"/>
      <c r="AC497" s="10"/>
      <c r="AD497" s="10"/>
    </row>
    <row r="498" spans="1:30" x14ac:dyDescent="0.25">
      <c r="A498" s="55"/>
      <c r="B498" s="10"/>
      <c r="C498" s="10" t="s">
        <v>197</v>
      </c>
      <c r="D498" s="10"/>
      <c r="E498" s="10" t="s">
        <v>198</v>
      </c>
      <c r="F498" s="179">
        <v>16</v>
      </c>
      <c r="G498" s="311">
        <v>1460.28545454545</v>
      </c>
      <c r="H498" s="311">
        <v>16063.14</v>
      </c>
      <c r="I498" s="311">
        <v>1003.94625</v>
      </c>
      <c r="J498" s="430">
        <v>11.6875</v>
      </c>
      <c r="K498" s="178"/>
      <c r="L498" s="179">
        <v>11</v>
      </c>
      <c r="M498" s="311">
        <v>2756.37</v>
      </c>
      <c r="N498" s="311">
        <v>551.274</v>
      </c>
      <c r="O498" s="214"/>
      <c r="P498" s="311"/>
      <c r="Q498" s="311"/>
      <c r="R498" s="179">
        <v>16</v>
      </c>
      <c r="S498" s="311">
        <v>16063.14</v>
      </c>
      <c r="T498" s="311">
        <v>1003.94625</v>
      </c>
      <c r="V498" s="10"/>
      <c r="W498" s="10"/>
      <c r="X498" s="10"/>
      <c r="Y498" s="10"/>
      <c r="Z498" s="10"/>
      <c r="AA498" s="10"/>
      <c r="AB498" s="10"/>
      <c r="AC498" s="10"/>
      <c r="AD498" s="10"/>
    </row>
    <row r="499" spans="1:30" x14ac:dyDescent="0.25">
      <c r="A499" s="55"/>
      <c r="B499" s="10"/>
      <c r="C499" s="10" t="s">
        <v>171</v>
      </c>
      <c r="D499" s="10"/>
      <c r="E499" s="10" t="s">
        <v>97</v>
      </c>
      <c r="F499" s="179">
        <v>62</v>
      </c>
      <c r="G499" s="311">
        <v>1809.75465116279</v>
      </c>
      <c r="H499" s="311">
        <v>77819.45</v>
      </c>
      <c r="I499" s="311">
        <v>1255.15241935484</v>
      </c>
      <c r="J499" s="430">
        <v>11.677419354838699</v>
      </c>
      <c r="K499" s="178"/>
      <c r="L499" s="179">
        <v>43</v>
      </c>
      <c r="M499" s="311">
        <v>22850.28</v>
      </c>
      <c r="N499" s="311">
        <v>1202.64631578947</v>
      </c>
      <c r="O499" s="214"/>
      <c r="P499" s="311"/>
      <c r="Q499" s="311"/>
      <c r="R499" s="179">
        <v>62</v>
      </c>
      <c r="S499" s="311">
        <v>77819.45</v>
      </c>
      <c r="T499" s="311">
        <v>1255.15241935484</v>
      </c>
      <c r="V499" s="10"/>
      <c r="W499" s="10"/>
      <c r="X499" s="10"/>
      <c r="Y499" s="10"/>
      <c r="Z499" s="10"/>
      <c r="AA499" s="10"/>
      <c r="AB499" s="10"/>
      <c r="AC499" s="10"/>
      <c r="AD499" s="10"/>
    </row>
    <row r="500" spans="1:30" x14ac:dyDescent="0.25">
      <c r="A500" s="55"/>
      <c r="B500" s="10"/>
      <c r="C500" s="10" t="s">
        <v>62</v>
      </c>
      <c r="D500" s="10"/>
      <c r="E500" s="10" t="s">
        <v>65</v>
      </c>
      <c r="F500" s="179">
        <v>171</v>
      </c>
      <c r="G500" s="311">
        <v>1992.4603571428599</v>
      </c>
      <c r="H500" s="311">
        <v>167366.67000000001</v>
      </c>
      <c r="I500" s="311">
        <v>978.75245614034998</v>
      </c>
      <c r="J500" s="430">
        <v>11.672514619883</v>
      </c>
      <c r="K500" s="178"/>
      <c r="L500" s="179">
        <v>84</v>
      </c>
      <c r="M500" s="311">
        <v>81801.78</v>
      </c>
      <c r="N500" s="311">
        <v>940.25034482758701</v>
      </c>
      <c r="O500" s="214"/>
      <c r="P500" s="311"/>
      <c r="Q500" s="311"/>
      <c r="R500" s="179">
        <v>171</v>
      </c>
      <c r="S500" s="311">
        <v>167366.67000000001</v>
      </c>
      <c r="T500" s="311">
        <v>978.75245614034998</v>
      </c>
      <c r="V500" s="10"/>
      <c r="W500" s="10"/>
      <c r="X500" s="10"/>
      <c r="Y500" s="10"/>
      <c r="Z500" s="10"/>
      <c r="AA500" s="10"/>
      <c r="AB500" s="10"/>
      <c r="AC500" s="10"/>
      <c r="AD500" s="10"/>
    </row>
    <row r="501" spans="1:30" x14ac:dyDescent="0.25">
      <c r="A501" s="55"/>
      <c r="B501" s="10"/>
      <c r="C501" s="10" t="s">
        <v>209</v>
      </c>
      <c r="D501" s="10"/>
      <c r="E501" s="10" t="s">
        <v>210</v>
      </c>
      <c r="F501" s="179">
        <v>9</v>
      </c>
      <c r="G501" s="311">
        <v>3405.3533333333298</v>
      </c>
      <c r="H501" s="311">
        <v>10216.06</v>
      </c>
      <c r="I501" s="311">
        <v>1135.11777777778</v>
      </c>
      <c r="J501" s="430">
        <v>11.6666666666667</v>
      </c>
      <c r="K501" s="178"/>
      <c r="L501" s="179">
        <v>3</v>
      </c>
      <c r="M501" s="311">
        <v>4842.16</v>
      </c>
      <c r="N501" s="311">
        <v>807.02666666666698</v>
      </c>
      <c r="O501" s="214"/>
      <c r="P501" s="311"/>
      <c r="Q501" s="311"/>
      <c r="R501" s="179">
        <v>9</v>
      </c>
      <c r="S501" s="311">
        <v>10216.06</v>
      </c>
      <c r="T501" s="311">
        <v>1135.11777777778</v>
      </c>
      <c r="V501" s="10"/>
      <c r="W501" s="10"/>
      <c r="X501" s="10"/>
      <c r="Y501" s="10"/>
      <c r="Z501" s="10"/>
      <c r="AA501" s="10"/>
      <c r="AB501" s="10"/>
      <c r="AC501" s="10"/>
      <c r="AD501" s="10"/>
    </row>
    <row r="502" spans="1:30" x14ac:dyDescent="0.25">
      <c r="A502" s="55"/>
      <c r="B502" s="10"/>
      <c r="C502" s="10" t="s">
        <v>280</v>
      </c>
      <c r="D502" s="10"/>
      <c r="E502" s="10" t="s">
        <v>64</v>
      </c>
      <c r="F502" s="179">
        <v>15</v>
      </c>
      <c r="G502" s="311">
        <v>966.23833333333403</v>
      </c>
      <c r="H502" s="311">
        <v>11594.86</v>
      </c>
      <c r="I502" s="311">
        <v>772.99066666666704</v>
      </c>
      <c r="J502" s="430">
        <v>11.6666666666667</v>
      </c>
      <c r="K502" s="178"/>
      <c r="L502" s="179">
        <v>12</v>
      </c>
      <c r="M502" s="311">
        <v>2091.9499999999998</v>
      </c>
      <c r="N502" s="311">
        <v>697.31666666666695</v>
      </c>
      <c r="O502" s="214"/>
      <c r="P502" s="311"/>
      <c r="Q502" s="311"/>
      <c r="R502" s="179">
        <v>15</v>
      </c>
      <c r="S502" s="311">
        <v>11594.86</v>
      </c>
      <c r="T502" s="311">
        <v>772.99066666666704</v>
      </c>
      <c r="V502" s="10"/>
      <c r="W502" s="10"/>
      <c r="X502" s="10"/>
      <c r="Y502" s="10"/>
      <c r="Z502" s="10"/>
      <c r="AA502" s="10"/>
      <c r="AB502" s="10"/>
      <c r="AC502" s="10"/>
      <c r="AD502" s="10"/>
    </row>
    <row r="503" spans="1:30" x14ac:dyDescent="0.25">
      <c r="A503" s="55"/>
      <c r="B503" s="10"/>
      <c r="C503" s="10" t="s">
        <v>500</v>
      </c>
      <c r="D503" s="10"/>
      <c r="E503" s="10" t="s">
        <v>107</v>
      </c>
      <c r="F503" s="179">
        <v>226</v>
      </c>
      <c r="G503" s="311">
        <v>2007.03541666667</v>
      </c>
      <c r="H503" s="311">
        <v>240844.25</v>
      </c>
      <c r="I503" s="311">
        <v>1065.6825221238901</v>
      </c>
      <c r="J503" s="430">
        <v>11.663716814159301</v>
      </c>
      <c r="K503" s="178"/>
      <c r="L503" s="179">
        <v>120</v>
      </c>
      <c r="M503" s="311">
        <v>117810.98</v>
      </c>
      <c r="N503" s="311">
        <v>1111.42433962264</v>
      </c>
      <c r="O503" s="214"/>
      <c r="P503" s="311"/>
      <c r="Q503" s="311"/>
      <c r="R503" s="179">
        <v>226</v>
      </c>
      <c r="S503" s="311">
        <v>240844.25</v>
      </c>
      <c r="T503" s="311">
        <v>1065.6825221238901</v>
      </c>
      <c r="V503" s="10"/>
      <c r="W503" s="10"/>
      <c r="X503" s="10"/>
      <c r="Y503" s="10"/>
      <c r="Z503" s="10"/>
      <c r="AA503" s="10"/>
      <c r="AB503" s="10"/>
      <c r="AC503" s="10"/>
      <c r="AD503" s="10"/>
    </row>
    <row r="504" spans="1:30" x14ac:dyDescent="0.25">
      <c r="A504" s="55"/>
      <c r="B504" s="10"/>
      <c r="C504" s="10" t="s">
        <v>301</v>
      </c>
      <c r="D504" s="10"/>
      <c r="E504" s="10" t="s">
        <v>92</v>
      </c>
      <c r="F504" s="179">
        <v>230</v>
      </c>
      <c r="G504" s="311">
        <v>1913.2351968503899</v>
      </c>
      <c r="H504" s="311">
        <v>242980.87</v>
      </c>
      <c r="I504" s="311">
        <v>1056.4385652173901</v>
      </c>
      <c r="J504" s="430">
        <v>11.6521739130435</v>
      </c>
      <c r="K504" s="178"/>
      <c r="L504" s="179">
        <v>127</v>
      </c>
      <c r="M504" s="311">
        <v>120296.99</v>
      </c>
      <c r="N504" s="311">
        <v>1167.9319417475699</v>
      </c>
      <c r="O504" s="214"/>
      <c r="P504" s="311"/>
      <c r="Q504" s="311"/>
      <c r="R504" s="179">
        <v>230</v>
      </c>
      <c r="S504" s="311">
        <v>242980.87</v>
      </c>
      <c r="T504" s="311">
        <v>1056.4385652173901</v>
      </c>
      <c r="V504" s="10"/>
      <c r="W504" s="10"/>
      <c r="X504" s="10"/>
      <c r="Y504" s="10"/>
      <c r="Z504" s="10"/>
      <c r="AA504" s="10"/>
      <c r="AB504" s="10"/>
      <c r="AC504" s="10"/>
      <c r="AD504" s="10"/>
    </row>
    <row r="505" spans="1:30" x14ac:dyDescent="0.25">
      <c r="A505" s="55"/>
      <c r="B505" s="10"/>
      <c r="C505" s="10" t="s">
        <v>317</v>
      </c>
      <c r="D505" s="10"/>
      <c r="E505" s="10" t="s">
        <v>79</v>
      </c>
      <c r="F505" s="179">
        <v>207</v>
      </c>
      <c r="G505" s="311">
        <v>2314.0539449541302</v>
      </c>
      <c r="H505" s="311">
        <v>252231.88</v>
      </c>
      <c r="I505" s="311">
        <v>1218.5114975845399</v>
      </c>
      <c r="J505" s="430">
        <v>11.6135265700483</v>
      </c>
      <c r="K505" s="178"/>
      <c r="L505" s="179">
        <v>109</v>
      </c>
      <c r="M505" s="311">
        <v>130469.9</v>
      </c>
      <c r="N505" s="311">
        <v>1331.32551020408</v>
      </c>
      <c r="O505" s="214"/>
      <c r="P505" s="311"/>
      <c r="Q505" s="311"/>
      <c r="R505" s="179">
        <v>207</v>
      </c>
      <c r="S505" s="311">
        <v>252231.88</v>
      </c>
      <c r="T505" s="311">
        <v>1218.5114975845399</v>
      </c>
      <c r="V505" s="10"/>
      <c r="W505" s="10"/>
      <c r="X505" s="10"/>
      <c r="Y505" s="10"/>
      <c r="Z505" s="10"/>
      <c r="AA505" s="10"/>
      <c r="AB505" s="10"/>
      <c r="AC505" s="10"/>
      <c r="AD505" s="10"/>
    </row>
    <row r="506" spans="1:30" x14ac:dyDescent="0.25">
      <c r="A506" s="55"/>
      <c r="B506" s="10"/>
      <c r="C506" s="10" t="s">
        <v>216</v>
      </c>
      <c r="D506" s="10"/>
      <c r="E506" s="10" t="s">
        <v>147</v>
      </c>
      <c r="F506" s="179">
        <v>10</v>
      </c>
      <c r="G506" s="311">
        <v>1394.54428571429</v>
      </c>
      <c r="H506" s="311">
        <v>9761.81</v>
      </c>
      <c r="I506" s="311">
        <v>976.18100000000004</v>
      </c>
      <c r="J506" s="430">
        <v>11.6</v>
      </c>
      <c r="K506" s="178"/>
      <c r="L506" s="179">
        <v>7</v>
      </c>
      <c r="M506" s="311">
        <v>3587.9</v>
      </c>
      <c r="N506" s="311">
        <v>1195.9666666666701</v>
      </c>
      <c r="O506" s="214"/>
      <c r="P506" s="311"/>
      <c r="Q506" s="311"/>
      <c r="R506" s="179">
        <v>10</v>
      </c>
      <c r="S506" s="311">
        <v>9761.81</v>
      </c>
      <c r="T506" s="311">
        <v>976.18100000000004</v>
      </c>
      <c r="V506" s="10"/>
      <c r="W506" s="10"/>
      <c r="X506" s="10"/>
      <c r="Y506" s="10"/>
      <c r="Z506" s="10"/>
      <c r="AA506" s="10"/>
      <c r="AB506" s="10"/>
      <c r="AC506" s="10"/>
      <c r="AD506" s="10"/>
    </row>
    <row r="507" spans="1:30" x14ac:dyDescent="0.25">
      <c r="A507" s="55"/>
      <c r="B507" s="10"/>
      <c r="C507" s="10" t="s">
        <v>307</v>
      </c>
      <c r="D507" s="10"/>
      <c r="E507" s="10" t="s">
        <v>211</v>
      </c>
      <c r="F507" s="179">
        <v>5</v>
      </c>
      <c r="G507" s="311">
        <v>1587.46</v>
      </c>
      <c r="H507" s="311">
        <v>4762.38</v>
      </c>
      <c r="I507" s="311">
        <v>952.476</v>
      </c>
      <c r="J507" s="430">
        <v>11.6</v>
      </c>
      <c r="K507" s="178"/>
      <c r="L507" s="179">
        <v>3</v>
      </c>
      <c r="M507" s="311">
        <v>1010.4</v>
      </c>
      <c r="N507" s="311">
        <v>505.2</v>
      </c>
      <c r="O507" s="214"/>
      <c r="P507" s="311"/>
      <c r="Q507" s="311"/>
      <c r="R507" s="179">
        <v>5</v>
      </c>
      <c r="S507" s="311">
        <v>4762.38</v>
      </c>
      <c r="T507" s="311">
        <v>952.476</v>
      </c>
      <c r="V507" s="10"/>
      <c r="W507" s="10"/>
      <c r="X507" s="10"/>
      <c r="Y507" s="10"/>
      <c r="Z507" s="10"/>
      <c r="AA507" s="10"/>
      <c r="AB507" s="10"/>
      <c r="AC507" s="10"/>
      <c r="AD507" s="10"/>
    </row>
    <row r="508" spans="1:30" x14ac:dyDescent="0.25">
      <c r="A508" s="55"/>
      <c r="B508" s="10"/>
      <c r="C508" s="10" t="s">
        <v>403</v>
      </c>
      <c r="D508" s="10"/>
      <c r="E508" s="10" t="s">
        <v>175</v>
      </c>
      <c r="F508" s="179">
        <v>637</v>
      </c>
      <c r="G508" s="311">
        <v>2133.7014887640398</v>
      </c>
      <c r="H508" s="311">
        <v>759597.73</v>
      </c>
      <c r="I508" s="311">
        <v>1192.4611145996901</v>
      </c>
      <c r="J508" s="430">
        <v>11.598116169544699</v>
      </c>
      <c r="K508" s="178"/>
      <c r="L508" s="179">
        <v>356</v>
      </c>
      <c r="M508" s="311">
        <v>365913.79</v>
      </c>
      <c r="N508" s="311">
        <v>1302.18430604982</v>
      </c>
      <c r="O508" s="214">
        <v>1</v>
      </c>
      <c r="P508" s="311">
        <v>111.46</v>
      </c>
      <c r="Q508" s="311">
        <v>111.46</v>
      </c>
      <c r="R508" s="179">
        <v>636</v>
      </c>
      <c r="S508" s="311">
        <v>759486.27</v>
      </c>
      <c r="T508" s="311">
        <v>1194.1608018867901</v>
      </c>
      <c r="V508" s="10"/>
      <c r="W508" s="10"/>
      <c r="X508" s="10"/>
      <c r="Y508" s="10"/>
      <c r="Z508" s="10"/>
      <c r="AA508" s="10"/>
      <c r="AB508" s="10"/>
      <c r="AC508" s="10"/>
      <c r="AD508" s="10"/>
    </row>
    <row r="509" spans="1:30" x14ac:dyDescent="0.25">
      <c r="A509" s="55"/>
      <c r="B509" s="10"/>
      <c r="C509" s="10" t="s">
        <v>176</v>
      </c>
      <c r="D509" s="10"/>
      <c r="E509" s="10" t="s">
        <v>177</v>
      </c>
      <c r="F509" s="179">
        <v>126</v>
      </c>
      <c r="G509" s="311">
        <v>1560.0419480519499</v>
      </c>
      <c r="H509" s="311">
        <v>120123.23</v>
      </c>
      <c r="I509" s="311">
        <v>953.35896825396799</v>
      </c>
      <c r="J509" s="430">
        <v>11.587301587301599</v>
      </c>
      <c r="K509" s="178"/>
      <c r="L509" s="179">
        <v>77</v>
      </c>
      <c r="M509" s="311">
        <v>52310.91</v>
      </c>
      <c r="N509" s="311">
        <v>1067.5695918367301</v>
      </c>
      <c r="O509" s="214"/>
      <c r="P509" s="311"/>
      <c r="Q509" s="311"/>
      <c r="R509" s="179">
        <v>126</v>
      </c>
      <c r="S509" s="311">
        <v>120123.23</v>
      </c>
      <c r="T509" s="311">
        <v>953.35896825396799</v>
      </c>
      <c r="V509" s="10"/>
      <c r="W509" s="10"/>
      <c r="X509" s="10"/>
      <c r="Y509" s="10"/>
      <c r="Z509" s="10"/>
      <c r="AA509" s="10"/>
      <c r="AB509" s="10"/>
      <c r="AC509" s="10"/>
      <c r="AD509" s="10"/>
    </row>
    <row r="510" spans="1:30" x14ac:dyDescent="0.25">
      <c r="A510" s="55"/>
      <c r="B510" s="10"/>
      <c r="C510" s="10" t="s">
        <v>135</v>
      </c>
      <c r="D510" s="10"/>
      <c r="E510" s="10" t="s">
        <v>131</v>
      </c>
      <c r="F510" s="179">
        <v>98</v>
      </c>
      <c r="G510" s="311">
        <v>1544.0876363636401</v>
      </c>
      <c r="H510" s="311">
        <v>84924.82</v>
      </c>
      <c r="I510" s="311">
        <v>866.57979591836704</v>
      </c>
      <c r="J510" s="430">
        <v>11.5714285714286</v>
      </c>
      <c r="K510" s="178"/>
      <c r="L510" s="179">
        <v>55</v>
      </c>
      <c r="M510" s="311">
        <v>57102.02</v>
      </c>
      <c r="N510" s="311">
        <v>1327.95395348837</v>
      </c>
      <c r="O510" s="214"/>
      <c r="P510" s="311"/>
      <c r="Q510" s="311"/>
      <c r="R510" s="179">
        <v>98</v>
      </c>
      <c r="S510" s="311">
        <v>84924.82</v>
      </c>
      <c r="T510" s="311">
        <v>866.57979591836704</v>
      </c>
      <c r="V510" s="10"/>
      <c r="W510" s="10"/>
      <c r="X510" s="10"/>
      <c r="Y510" s="10"/>
      <c r="Z510" s="10"/>
      <c r="AA510" s="10"/>
      <c r="AB510" s="10"/>
      <c r="AC510" s="10"/>
      <c r="AD510" s="10"/>
    </row>
    <row r="511" spans="1:30" x14ac:dyDescent="0.25">
      <c r="A511" s="55"/>
      <c r="B511" s="10"/>
      <c r="C511" s="10" t="s">
        <v>653</v>
      </c>
      <c r="D511" s="10"/>
      <c r="E511" s="10" t="s">
        <v>211</v>
      </c>
      <c r="F511" s="179">
        <v>21</v>
      </c>
      <c r="G511" s="311">
        <v>1744.722</v>
      </c>
      <c r="H511" s="311">
        <v>26170.83</v>
      </c>
      <c r="I511" s="311">
        <v>1246.23</v>
      </c>
      <c r="J511" s="430">
        <v>11.523809523809501</v>
      </c>
      <c r="K511" s="178"/>
      <c r="L511" s="179">
        <v>15</v>
      </c>
      <c r="M511" s="311">
        <v>7537.82</v>
      </c>
      <c r="N511" s="311">
        <v>1256.3033333333301</v>
      </c>
      <c r="O511" s="214"/>
      <c r="P511" s="311"/>
      <c r="Q511" s="311"/>
      <c r="R511" s="179">
        <v>21</v>
      </c>
      <c r="S511" s="311">
        <v>26170.83</v>
      </c>
      <c r="T511" s="311">
        <v>1246.23</v>
      </c>
      <c r="V511" s="10"/>
      <c r="W511" s="10"/>
      <c r="X511" s="10"/>
      <c r="Y511" s="10"/>
      <c r="Z511" s="10"/>
      <c r="AA511" s="10"/>
      <c r="AB511" s="10"/>
      <c r="AC511" s="10"/>
      <c r="AD511" s="10"/>
    </row>
    <row r="512" spans="1:30" x14ac:dyDescent="0.25">
      <c r="A512" s="55"/>
      <c r="B512" s="10"/>
      <c r="C512" s="10" t="s">
        <v>125</v>
      </c>
      <c r="D512" s="10"/>
      <c r="E512" s="10" t="s">
        <v>120</v>
      </c>
      <c r="F512" s="179">
        <v>14</v>
      </c>
      <c r="G512" s="311">
        <v>2855.2433333333302</v>
      </c>
      <c r="H512" s="311">
        <v>17131.46</v>
      </c>
      <c r="I512" s="311">
        <v>1223.67571428571</v>
      </c>
      <c r="J512" s="430">
        <v>11.5</v>
      </c>
      <c r="K512" s="178"/>
      <c r="L512" s="179">
        <v>6</v>
      </c>
      <c r="M512" s="311">
        <v>12367.3</v>
      </c>
      <c r="N512" s="311">
        <v>1545.9124999999999</v>
      </c>
      <c r="O512" s="214"/>
      <c r="P512" s="311"/>
      <c r="Q512" s="311"/>
      <c r="R512" s="179">
        <v>14</v>
      </c>
      <c r="S512" s="311">
        <v>17131.46</v>
      </c>
      <c r="T512" s="311">
        <v>1223.67571428571</v>
      </c>
      <c r="V512" s="10"/>
      <c r="W512" s="10"/>
      <c r="X512" s="10"/>
      <c r="Y512" s="10"/>
      <c r="Z512" s="10"/>
      <c r="AA512" s="10"/>
      <c r="AB512" s="10"/>
      <c r="AC512" s="10"/>
      <c r="AD512" s="10"/>
    </row>
    <row r="513" spans="1:30" x14ac:dyDescent="0.25">
      <c r="A513" s="55"/>
      <c r="B513" s="10"/>
      <c r="C513" s="10" t="s">
        <v>273</v>
      </c>
      <c r="D513" s="10"/>
      <c r="E513" s="10" t="s">
        <v>272</v>
      </c>
      <c r="F513" s="179">
        <v>18</v>
      </c>
      <c r="G513" s="311">
        <v>2217.9899999999998</v>
      </c>
      <c r="H513" s="311">
        <v>24397.89</v>
      </c>
      <c r="I513" s="311">
        <v>1355.4383333333301</v>
      </c>
      <c r="J513" s="430">
        <v>11.5</v>
      </c>
      <c r="K513" s="178"/>
      <c r="L513" s="179">
        <v>11</v>
      </c>
      <c r="M513" s="311">
        <v>7911.92</v>
      </c>
      <c r="N513" s="311">
        <v>1130.27428571429</v>
      </c>
      <c r="O513" s="214"/>
      <c r="P513" s="311"/>
      <c r="Q513" s="311"/>
      <c r="R513" s="179">
        <v>18</v>
      </c>
      <c r="S513" s="311">
        <v>24397.89</v>
      </c>
      <c r="T513" s="311">
        <v>1355.4383333333301</v>
      </c>
      <c r="V513" s="10"/>
      <c r="W513" s="10"/>
      <c r="X513" s="10"/>
      <c r="Y513" s="10"/>
      <c r="Z513" s="10"/>
      <c r="AA513" s="10"/>
      <c r="AB513" s="10"/>
      <c r="AC513" s="10"/>
      <c r="AD513" s="10"/>
    </row>
    <row r="514" spans="1:30" x14ac:dyDescent="0.25">
      <c r="A514" s="55"/>
      <c r="B514" s="10"/>
      <c r="C514" s="10" t="s">
        <v>364</v>
      </c>
      <c r="D514" s="10"/>
      <c r="E514" s="10" t="s">
        <v>203</v>
      </c>
      <c r="F514" s="179">
        <v>541</v>
      </c>
      <c r="G514" s="311">
        <v>1520.0524126984101</v>
      </c>
      <c r="H514" s="311">
        <v>478816.51</v>
      </c>
      <c r="I514" s="311">
        <v>885.05824399260598</v>
      </c>
      <c r="J514" s="430">
        <v>11.456561922365999</v>
      </c>
      <c r="K514" s="178"/>
      <c r="L514" s="179">
        <v>315</v>
      </c>
      <c r="M514" s="311">
        <v>222936.29</v>
      </c>
      <c r="N514" s="311">
        <v>986.44376106194704</v>
      </c>
      <c r="O514" s="214"/>
      <c r="P514" s="311"/>
      <c r="Q514" s="311"/>
      <c r="R514" s="179">
        <v>541</v>
      </c>
      <c r="S514" s="311">
        <v>478816.51</v>
      </c>
      <c r="T514" s="311">
        <v>885.05824399260598</v>
      </c>
      <c r="V514" s="10"/>
      <c r="W514" s="10"/>
      <c r="X514" s="10"/>
      <c r="Y514" s="10"/>
      <c r="Z514" s="10"/>
      <c r="AA514" s="10"/>
      <c r="AB514" s="10"/>
      <c r="AC514" s="10"/>
      <c r="AD514" s="10"/>
    </row>
    <row r="515" spans="1:30" x14ac:dyDescent="0.25">
      <c r="A515" s="55"/>
      <c r="B515" s="10"/>
      <c r="C515" s="10" t="s">
        <v>653</v>
      </c>
      <c r="D515" s="10"/>
      <c r="E515" s="10" t="s">
        <v>77</v>
      </c>
      <c r="F515" s="179">
        <v>22</v>
      </c>
      <c r="G515" s="311">
        <v>1003.253125</v>
      </c>
      <c r="H515" s="311">
        <v>16052.05</v>
      </c>
      <c r="I515" s="311">
        <v>729.63863636363601</v>
      </c>
      <c r="J515" s="430">
        <v>11.454545454545499</v>
      </c>
      <c r="K515" s="178"/>
      <c r="L515" s="179">
        <v>16</v>
      </c>
      <c r="M515" s="311">
        <v>4628.08</v>
      </c>
      <c r="N515" s="311">
        <v>771.34666666666703</v>
      </c>
      <c r="O515" s="214"/>
      <c r="P515" s="311"/>
      <c r="Q515" s="311"/>
      <c r="R515" s="179">
        <v>22</v>
      </c>
      <c r="S515" s="311">
        <v>16052.05</v>
      </c>
      <c r="T515" s="311">
        <v>729.63863636363601</v>
      </c>
      <c r="V515" s="10"/>
      <c r="W515" s="10"/>
      <c r="X515" s="10"/>
      <c r="Y515" s="10"/>
      <c r="Z515" s="10"/>
      <c r="AA515" s="10"/>
      <c r="AB515" s="10"/>
      <c r="AC515" s="10"/>
      <c r="AD515" s="10"/>
    </row>
    <row r="516" spans="1:30" x14ac:dyDescent="0.25">
      <c r="A516" s="55"/>
      <c r="B516" s="10"/>
      <c r="C516" s="10" t="s">
        <v>366</v>
      </c>
      <c r="D516" s="10"/>
      <c r="E516" s="10" t="s">
        <v>367</v>
      </c>
      <c r="F516" s="179">
        <v>39</v>
      </c>
      <c r="G516" s="311">
        <v>1977.5114285714301</v>
      </c>
      <c r="H516" s="311">
        <v>41527.74</v>
      </c>
      <c r="I516" s="311">
        <v>1064.8138461538499</v>
      </c>
      <c r="J516" s="430">
        <v>11.4102564102564</v>
      </c>
      <c r="K516" s="178"/>
      <c r="L516" s="179">
        <v>21</v>
      </c>
      <c r="M516" s="311">
        <v>24326.92</v>
      </c>
      <c r="N516" s="311">
        <v>1351.49555555556</v>
      </c>
      <c r="O516" s="214"/>
      <c r="P516" s="311"/>
      <c r="Q516" s="311"/>
      <c r="R516" s="179">
        <v>39</v>
      </c>
      <c r="S516" s="311">
        <v>41527.74</v>
      </c>
      <c r="T516" s="311">
        <v>1064.8138461538499</v>
      </c>
      <c r="V516" s="10"/>
      <c r="W516" s="10"/>
      <c r="X516" s="10"/>
      <c r="Y516" s="10"/>
      <c r="Z516" s="10"/>
      <c r="AA516" s="10"/>
      <c r="AB516" s="10"/>
      <c r="AC516" s="10"/>
      <c r="AD516" s="10"/>
    </row>
    <row r="517" spans="1:30" x14ac:dyDescent="0.25">
      <c r="A517" s="55"/>
      <c r="B517" s="10"/>
      <c r="C517" s="10" t="s">
        <v>340</v>
      </c>
      <c r="D517" s="10"/>
      <c r="E517" s="10" t="s">
        <v>107</v>
      </c>
      <c r="F517" s="179">
        <v>5</v>
      </c>
      <c r="G517" s="311">
        <v>773.04333333333295</v>
      </c>
      <c r="H517" s="311">
        <v>2319.13</v>
      </c>
      <c r="I517" s="311">
        <v>463.82600000000002</v>
      </c>
      <c r="J517" s="430">
        <v>11.4</v>
      </c>
      <c r="K517" s="178"/>
      <c r="L517" s="179">
        <v>3</v>
      </c>
      <c r="M517" s="311">
        <v>1558.13</v>
      </c>
      <c r="N517" s="311">
        <v>779.06500000000005</v>
      </c>
      <c r="O517" s="214"/>
      <c r="P517" s="311"/>
      <c r="Q517" s="311"/>
      <c r="R517" s="179">
        <v>5</v>
      </c>
      <c r="S517" s="311">
        <v>2319.13</v>
      </c>
      <c r="T517" s="311">
        <v>463.82600000000002</v>
      </c>
      <c r="V517" s="10"/>
      <c r="W517" s="10"/>
      <c r="X517" s="10"/>
      <c r="Y517" s="10"/>
      <c r="Z517" s="10"/>
      <c r="AA517" s="10"/>
      <c r="AB517" s="10"/>
      <c r="AC517" s="10"/>
      <c r="AD517" s="10"/>
    </row>
    <row r="518" spans="1:30" x14ac:dyDescent="0.25">
      <c r="A518" s="55"/>
      <c r="B518" s="10"/>
      <c r="C518" s="10" t="s">
        <v>291</v>
      </c>
      <c r="D518" s="10"/>
      <c r="E518" s="10" t="s">
        <v>65</v>
      </c>
      <c r="F518" s="179">
        <v>21</v>
      </c>
      <c r="G518" s="311">
        <v>2004.35</v>
      </c>
      <c r="H518" s="311">
        <v>14030.45</v>
      </c>
      <c r="I518" s="311">
        <v>668.11666666666702</v>
      </c>
      <c r="J518" s="430">
        <v>11.3333333333333</v>
      </c>
      <c r="K518" s="178"/>
      <c r="L518" s="179">
        <v>7</v>
      </c>
      <c r="M518" s="311">
        <v>8353.2999999999993</v>
      </c>
      <c r="N518" s="311">
        <v>596.66428571428605</v>
      </c>
      <c r="O518" s="214"/>
      <c r="P518" s="311"/>
      <c r="Q518" s="311"/>
      <c r="R518" s="179">
        <v>21</v>
      </c>
      <c r="S518" s="311">
        <v>14030.45</v>
      </c>
      <c r="T518" s="311">
        <v>668.11666666666702</v>
      </c>
      <c r="V518" s="10"/>
      <c r="W518" s="10"/>
      <c r="X518" s="10"/>
      <c r="Y518" s="10"/>
      <c r="Z518" s="10"/>
      <c r="AA518" s="10"/>
      <c r="AB518" s="10"/>
      <c r="AC518" s="10"/>
      <c r="AD518" s="10"/>
    </row>
    <row r="519" spans="1:30" x14ac:dyDescent="0.25">
      <c r="A519" s="55"/>
      <c r="B519" s="10"/>
      <c r="C519" s="10" t="s">
        <v>537</v>
      </c>
      <c r="D519" s="10"/>
      <c r="E519" s="10" t="s">
        <v>68</v>
      </c>
      <c r="F519" s="179">
        <v>28</v>
      </c>
      <c r="G519" s="311">
        <v>1877.4056250000001</v>
      </c>
      <c r="H519" s="311">
        <v>30038.49</v>
      </c>
      <c r="I519" s="311">
        <v>1072.8032142857101</v>
      </c>
      <c r="J519" s="430">
        <v>11.3214285714286</v>
      </c>
      <c r="K519" s="178"/>
      <c r="L519" s="179">
        <v>16</v>
      </c>
      <c r="M519" s="311">
        <v>19328.38</v>
      </c>
      <c r="N519" s="311">
        <v>1610.6983333333301</v>
      </c>
      <c r="O519" s="214"/>
      <c r="P519" s="311"/>
      <c r="Q519" s="311"/>
      <c r="R519" s="179">
        <v>28</v>
      </c>
      <c r="S519" s="311">
        <v>30038.49</v>
      </c>
      <c r="T519" s="311">
        <v>1072.8032142857101</v>
      </c>
      <c r="V519" s="10"/>
      <c r="W519" s="10"/>
      <c r="X519" s="10"/>
      <c r="Y519" s="10"/>
      <c r="Z519" s="10"/>
      <c r="AA519" s="10"/>
      <c r="AB519" s="10"/>
      <c r="AC519" s="10"/>
      <c r="AD519" s="10"/>
    </row>
    <row r="520" spans="1:30" x14ac:dyDescent="0.25">
      <c r="A520" s="55"/>
      <c r="B520" s="10"/>
      <c r="C520" s="10" t="s">
        <v>573</v>
      </c>
      <c r="D520" s="10"/>
      <c r="E520" s="10" t="s">
        <v>167</v>
      </c>
      <c r="F520" s="179">
        <v>123</v>
      </c>
      <c r="G520" s="311">
        <v>1225.3092207792199</v>
      </c>
      <c r="H520" s="311">
        <v>94348.81</v>
      </c>
      <c r="I520" s="311">
        <v>767.06349593495997</v>
      </c>
      <c r="J520" s="430">
        <v>11.308943089430899</v>
      </c>
      <c r="K520" s="178"/>
      <c r="L520" s="179">
        <v>77</v>
      </c>
      <c r="M520" s="311">
        <v>37433.1</v>
      </c>
      <c r="N520" s="311">
        <v>813.76304347826101</v>
      </c>
      <c r="O520" s="214"/>
      <c r="P520" s="311"/>
      <c r="Q520" s="311"/>
      <c r="R520" s="179">
        <v>123</v>
      </c>
      <c r="S520" s="311">
        <v>94348.81</v>
      </c>
      <c r="T520" s="311">
        <v>767.06349593495997</v>
      </c>
      <c r="V520" s="10"/>
      <c r="W520" s="10"/>
      <c r="X520" s="10"/>
      <c r="Y520" s="10"/>
      <c r="Z520" s="10"/>
      <c r="AA520" s="10"/>
      <c r="AB520" s="10"/>
      <c r="AC520" s="10"/>
      <c r="AD520" s="10"/>
    </row>
    <row r="521" spans="1:30" x14ac:dyDescent="0.25">
      <c r="A521" s="55"/>
      <c r="B521" s="10"/>
      <c r="C521" s="10" t="s">
        <v>535</v>
      </c>
      <c r="D521" s="10"/>
      <c r="E521" s="10" t="s">
        <v>79</v>
      </c>
      <c r="F521" s="179">
        <v>10</v>
      </c>
      <c r="G521" s="311">
        <v>1422.7183333333301</v>
      </c>
      <c r="H521" s="311">
        <v>8536.31</v>
      </c>
      <c r="I521" s="311">
        <v>853.63099999999997</v>
      </c>
      <c r="J521" s="430">
        <v>11.3</v>
      </c>
      <c r="K521" s="178"/>
      <c r="L521" s="179">
        <v>6</v>
      </c>
      <c r="M521" s="311">
        <v>6130.21</v>
      </c>
      <c r="N521" s="311">
        <v>1532.5525</v>
      </c>
      <c r="O521" s="214"/>
      <c r="P521" s="311"/>
      <c r="Q521" s="311"/>
      <c r="R521" s="179">
        <v>10</v>
      </c>
      <c r="S521" s="311">
        <v>8536.31</v>
      </c>
      <c r="T521" s="311">
        <v>853.63099999999997</v>
      </c>
      <c r="V521" s="10"/>
      <c r="W521" s="10"/>
      <c r="X521" s="10"/>
      <c r="Y521" s="10"/>
      <c r="Z521" s="10"/>
      <c r="AA521" s="10"/>
      <c r="AB521" s="10"/>
      <c r="AC521" s="10"/>
      <c r="AD521" s="10"/>
    </row>
    <row r="522" spans="1:30" x14ac:dyDescent="0.25">
      <c r="A522" s="55"/>
      <c r="B522" s="10"/>
      <c r="C522" s="10" t="s">
        <v>515</v>
      </c>
      <c r="D522" s="10"/>
      <c r="E522" s="10" t="s">
        <v>516</v>
      </c>
      <c r="F522" s="179">
        <v>15</v>
      </c>
      <c r="G522" s="311">
        <v>1440.36916666667</v>
      </c>
      <c r="H522" s="311">
        <v>17284.43</v>
      </c>
      <c r="I522" s="311">
        <v>1152.2953333333301</v>
      </c>
      <c r="J522" s="430">
        <v>11.266666666666699</v>
      </c>
      <c r="K522" s="178"/>
      <c r="L522" s="179">
        <v>12</v>
      </c>
      <c r="M522" s="311">
        <v>5740.68</v>
      </c>
      <c r="N522" s="311">
        <v>1913.56</v>
      </c>
      <c r="O522" s="214"/>
      <c r="P522" s="311"/>
      <c r="Q522" s="311"/>
      <c r="R522" s="179">
        <v>15</v>
      </c>
      <c r="S522" s="311">
        <v>17284.43</v>
      </c>
      <c r="T522" s="311">
        <v>1152.2953333333301</v>
      </c>
      <c r="V522" s="10"/>
      <c r="W522" s="10"/>
      <c r="X522" s="10"/>
      <c r="Y522" s="10"/>
      <c r="Z522" s="10"/>
      <c r="AA522" s="10"/>
      <c r="AB522" s="10"/>
      <c r="AC522" s="10"/>
      <c r="AD522" s="10"/>
    </row>
    <row r="523" spans="1:30" x14ac:dyDescent="0.25">
      <c r="A523" s="55"/>
      <c r="B523" s="10"/>
      <c r="C523" s="10" t="s">
        <v>128</v>
      </c>
      <c r="D523" s="10"/>
      <c r="E523" s="10" t="s">
        <v>68</v>
      </c>
      <c r="F523" s="179">
        <v>145</v>
      </c>
      <c r="G523" s="311">
        <v>1735.85550561798</v>
      </c>
      <c r="H523" s="311">
        <v>154491.14000000001</v>
      </c>
      <c r="I523" s="311">
        <v>1065.4561379310301</v>
      </c>
      <c r="J523" s="430">
        <v>11.2620689655172</v>
      </c>
      <c r="K523" s="178"/>
      <c r="L523" s="179">
        <v>89</v>
      </c>
      <c r="M523" s="311">
        <v>69338.87</v>
      </c>
      <c r="N523" s="311">
        <v>1238.19410714286</v>
      </c>
      <c r="O523" s="214"/>
      <c r="P523" s="311"/>
      <c r="Q523" s="311"/>
      <c r="R523" s="179">
        <v>145</v>
      </c>
      <c r="S523" s="311">
        <v>154491.14000000001</v>
      </c>
      <c r="T523" s="311">
        <v>1065.4561379310301</v>
      </c>
      <c r="V523" s="10"/>
      <c r="W523" s="10"/>
      <c r="X523" s="10"/>
      <c r="Y523" s="10"/>
      <c r="Z523" s="10"/>
      <c r="AA523" s="10"/>
      <c r="AB523" s="10"/>
      <c r="AC523" s="10"/>
      <c r="AD523" s="10"/>
    </row>
    <row r="524" spans="1:30" x14ac:dyDescent="0.25">
      <c r="A524" s="55"/>
      <c r="B524" s="10"/>
      <c r="C524" s="10" t="s">
        <v>268</v>
      </c>
      <c r="D524" s="10"/>
      <c r="E524" s="10" t="s">
        <v>269</v>
      </c>
      <c r="F524" s="179">
        <v>4</v>
      </c>
      <c r="G524" s="311">
        <v>1724.2633333333299</v>
      </c>
      <c r="H524" s="311">
        <v>5172.79</v>
      </c>
      <c r="I524" s="311">
        <v>1293.1975</v>
      </c>
      <c r="J524" s="430">
        <v>11.25</v>
      </c>
      <c r="K524" s="178"/>
      <c r="L524" s="179">
        <v>3</v>
      </c>
      <c r="M524" s="311">
        <v>1748.36</v>
      </c>
      <c r="N524" s="311">
        <v>1748.36</v>
      </c>
      <c r="O524" s="214"/>
      <c r="P524" s="311"/>
      <c r="Q524" s="311"/>
      <c r="R524" s="179">
        <v>4</v>
      </c>
      <c r="S524" s="311">
        <v>5172.79</v>
      </c>
      <c r="T524" s="311">
        <v>1293.1975</v>
      </c>
      <c r="V524" s="10"/>
      <c r="W524" s="10"/>
      <c r="X524" s="10"/>
      <c r="Y524" s="10"/>
      <c r="Z524" s="10"/>
      <c r="AA524" s="10"/>
      <c r="AB524" s="10"/>
      <c r="AC524" s="10"/>
      <c r="AD524" s="10"/>
    </row>
    <row r="525" spans="1:30" x14ac:dyDescent="0.25">
      <c r="A525" s="55"/>
      <c r="B525" s="10"/>
      <c r="C525" s="10" t="s">
        <v>489</v>
      </c>
      <c r="D525" s="10"/>
      <c r="E525" s="10" t="s">
        <v>79</v>
      </c>
      <c r="F525" s="179">
        <v>4</v>
      </c>
      <c r="G525" s="311">
        <v>2304.2166666666699</v>
      </c>
      <c r="H525" s="311">
        <v>6912.65</v>
      </c>
      <c r="I525" s="311">
        <v>1728.1624999999999</v>
      </c>
      <c r="J525" s="430">
        <v>11.25</v>
      </c>
      <c r="K525" s="178"/>
      <c r="L525" s="179">
        <v>3</v>
      </c>
      <c r="M525" s="311">
        <v>1773.86</v>
      </c>
      <c r="N525" s="311">
        <v>1773.86</v>
      </c>
      <c r="O525" s="214"/>
      <c r="P525" s="311"/>
      <c r="Q525" s="311"/>
      <c r="R525" s="179">
        <v>4</v>
      </c>
      <c r="S525" s="311">
        <v>6912.65</v>
      </c>
      <c r="T525" s="311">
        <v>1728.1624999999999</v>
      </c>
      <c r="V525" s="10"/>
      <c r="W525" s="10"/>
      <c r="X525" s="10"/>
      <c r="Y525" s="10"/>
      <c r="Z525" s="10"/>
      <c r="AA525" s="10"/>
      <c r="AB525" s="10"/>
      <c r="AC525" s="10"/>
      <c r="AD525" s="10"/>
    </row>
    <row r="526" spans="1:30" x14ac:dyDescent="0.25">
      <c r="A526" s="55"/>
      <c r="B526" s="10"/>
      <c r="C526" s="10" t="s">
        <v>520</v>
      </c>
      <c r="D526" s="10"/>
      <c r="E526" s="10" t="s">
        <v>225</v>
      </c>
      <c r="F526" s="179">
        <v>13</v>
      </c>
      <c r="G526" s="311">
        <v>1709.49888888889</v>
      </c>
      <c r="H526" s="311">
        <v>15385.49</v>
      </c>
      <c r="I526" s="311">
        <v>1183.4992307692301</v>
      </c>
      <c r="J526" s="430">
        <v>11.2307692307692</v>
      </c>
      <c r="K526" s="178"/>
      <c r="L526" s="179">
        <v>9</v>
      </c>
      <c r="M526" s="311">
        <v>5629.3</v>
      </c>
      <c r="N526" s="311">
        <v>1407.325</v>
      </c>
      <c r="O526" s="214"/>
      <c r="P526" s="311"/>
      <c r="Q526" s="311"/>
      <c r="R526" s="179">
        <v>13</v>
      </c>
      <c r="S526" s="311">
        <v>15385.49</v>
      </c>
      <c r="T526" s="311">
        <v>1183.4992307692301</v>
      </c>
      <c r="V526" s="10"/>
      <c r="W526" s="10"/>
      <c r="X526" s="10"/>
      <c r="Y526" s="10"/>
      <c r="Z526" s="10"/>
      <c r="AA526" s="10"/>
      <c r="AB526" s="10"/>
      <c r="AC526" s="10"/>
      <c r="AD526" s="10"/>
    </row>
    <row r="527" spans="1:30" x14ac:dyDescent="0.25">
      <c r="A527" s="55"/>
      <c r="B527" s="10"/>
      <c r="C527" s="10" t="s">
        <v>67</v>
      </c>
      <c r="D527" s="10"/>
      <c r="E527" s="10" t="s">
        <v>68</v>
      </c>
      <c r="F527" s="179">
        <v>14</v>
      </c>
      <c r="G527" s="311">
        <v>1532.95888888889</v>
      </c>
      <c r="H527" s="311">
        <v>13796.63</v>
      </c>
      <c r="I527" s="311">
        <v>985.47357142857095</v>
      </c>
      <c r="J527" s="430">
        <v>11.214285714285699</v>
      </c>
      <c r="K527" s="178"/>
      <c r="L527" s="179">
        <v>9</v>
      </c>
      <c r="M527" s="311">
        <v>5311.77</v>
      </c>
      <c r="N527" s="311">
        <v>1062.354</v>
      </c>
      <c r="O527" s="214"/>
      <c r="P527" s="311"/>
      <c r="Q527" s="311"/>
      <c r="R527" s="179">
        <v>14</v>
      </c>
      <c r="S527" s="311">
        <v>13796.63</v>
      </c>
      <c r="T527" s="311">
        <v>985.47357142857095</v>
      </c>
      <c r="V527" s="10"/>
      <c r="W527" s="10"/>
      <c r="X527" s="10"/>
      <c r="Y527" s="10"/>
      <c r="Z527" s="10"/>
      <c r="AA527" s="10"/>
      <c r="AB527" s="10"/>
      <c r="AC527" s="10"/>
      <c r="AD527" s="10"/>
    </row>
    <row r="528" spans="1:30" x14ac:dyDescent="0.25">
      <c r="A528" s="55"/>
      <c r="B528" s="10"/>
      <c r="C528" s="10" t="s">
        <v>183</v>
      </c>
      <c r="D528" s="10"/>
      <c r="E528" s="10" t="s">
        <v>86</v>
      </c>
      <c r="F528" s="179">
        <v>5</v>
      </c>
      <c r="G528" s="311">
        <v>6015.48</v>
      </c>
      <c r="H528" s="311">
        <v>6015.48</v>
      </c>
      <c r="I528" s="311">
        <v>1203.096</v>
      </c>
      <c r="J528" s="430">
        <v>11.2</v>
      </c>
      <c r="K528" s="178"/>
      <c r="L528" s="179">
        <v>1</v>
      </c>
      <c r="M528" s="311">
        <v>5173.74</v>
      </c>
      <c r="N528" s="311">
        <v>1293.4349999999999</v>
      </c>
      <c r="O528" s="214"/>
      <c r="P528" s="311"/>
      <c r="Q528" s="311"/>
      <c r="R528" s="179">
        <v>5</v>
      </c>
      <c r="S528" s="311">
        <v>6015.48</v>
      </c>
      <c r="T528" s="311">
        <v>1203.096</v>
      </c>
      <c r="V528" s="10"/>
      <c r="W528" s="10"/>
      <c r="X528" s="10"/>
      <c r="Y528" s="10"/>
      <c r="Z528" s="10"/>
      <c r="AA528" s="10"/>
      <c r="AB528" s="10"/>
      <c r="AC528" s="10"/>
      <c r="AD528" s="10"/>
    </row>
    <row r="529" spans="1:30" x14ac:dyDescent="0.25">
      <c r="A529" s="55"/>
      <c r="B529" s="10"/>
      <c r="C529" s="10" t="s">
        <v>525</v>
      </c>
      <c r="D529" s="10"/>
      <c r="E529" s="10" t="s">
        <v>77</v>
      </c>
      <c r="F529" s="179">
        <v>15</v>
      </c>
      <c r="G529" s="311">
        <v>1291.5360000000001</v>
      </c>
      <c r="H529" s="311">
        <v>12915.36</v>
      </c>
      <c r="I529" s="311">
        <v>861.024</v>
      </c>
      <c r="J529" s="430">
        <v>11.2</v>
      </c>
      <c r="K529" s="178"/>
      <c r="L529" s="179">
        <v>10</v>
      </c>
      <c r="M529" s="311">
        <v>5506.23</v>
      </c>
      <c r="N529" s="311">
        <v>1101.2460000000001</v>
      </c>
      <c r="O529" s="214"/>
      <c r="P529" s="311"/>
      <c r="Q529" s="311"/>
      <c r="R529" s="179">
        <v>15</v>
      </c>
      <c r="S529" s="311">
        <v>12915.36</v>
      </c>
      <c r="T529" s="311">
        <v>861.024</v>
      </c>
      <c r="V529" s="10"/>
      <c r="W529" s="10"/>
      <c r="X529" s="10"/>
      <c r="Y529" s="10"/>
      <c r="Z529" s="10"/>
      <c r="AA529" s="10"/>
      <c r="AB529" s="10"/>
      <c r="AC529" s="10"/>
      <c r="AD529" s="10"/>
    </row>
    <row r="530" spans="1:30" x14ac:dyDescent="0.25">
      <c r="A530" s="55"/>
      <c r="B530" s="10"/>
      <c r="C530" s="10" t="s">
        <v>534</v>
      </c>
      <c r="D530" s="10"/>
      <c r="E530" s="10" t="s">
        <v>90</v>
      </c>
      <c r="F530" s="179">
        <v>230</v>
      </c>
      <c r="G530" s="311">
        <v>2238.99783582089</v>
      </c>
      <c r="H530" s="311">
        <v>300025.71000000002</v>
      </c>
      <c r="I530" s="311">
        <v>1304.4596086956501</v>
      </c>
      <c r="J530" s="430">
        <v>11.191304347826099</v>
      </c>
      <c r="K530" s="178"/>
      <c r="L530" s="179">
        <v>134</v>
      </c>
      <c r="M530" s="311">
        <v>122956.98</v>
      </c>
      <c r="N530" s="311">
        <v>1280.8018750000001</v>
      </c>
      <c r="O530" s="214">
        <v>1</v>
      </c>
      <c r="P530" s="311">
        <v>85.54</v>
      </c>
      <c r="Q530" s="311">
        <v>85.54</v>
      </c>
      <c r="R530" s="179">
        <v>229</v>
      </c>
      <c r="S530" s="311">
        <v>299940.17</v>
      </c>
      <c r="T530" s="311">
        <v>1309.7824017467201</v>
      </c>
      <c r="V530" s="10"/>
      <c r="W530" s="10"/>
      <c r="X530" s="10"/>
      <c r="Y530" s="10"/>
      <c r="Z530" s="10"/>
      <c r="AA530" s="10"/>
      <c r="AB530" s="10"/>
      <c r="AC530" s="10"/>
      <c r="AD530" s="10"/>
    </row>
    <row r="531" spans="1:30" x14ac:dyDescent="0.25">
      <c r="A531" s="55"/>
      <c r="B531" s="10"/>
      <c r="C531" s="10" t="s">
        <v>378</v>
      </c>
      <c r="D531" s="10"/>
      <c r="E531" s="10" t="s">
        <v>105</v>
      </c>
      <c r="F531" s="179">
        <v>274</v>
      </c>
      <c r="G531" s="311">
        <v>1536.3804678362601</v>
      </c>
      <c r="H531" s="311">
        <v>262721.06</v>
      </c>
      <c r="I531" s="311">
        <v>958.83598540145999</v>
      </c>
      <c r="J531" s="430">
        <v>11.182481751824801</v>
      </c>
      <c r="K531" s="178"/>
      <c r="L531" s="179">
        <v>171</v>
      </c>
      <c r="M531" s="311">
        <v>123609.98</v>
      </c>
      <c r="N531" s="311">
        <v>1200.09689320388</v>
      </c>
      <c r="O531" s="214"/>
      <c r="P531" s="311"/>
      <c r="Q531" s="311"/>
      <c r="R531" s="179">
        <v>274</v>
      </c>
      <c r="S531" s="311">
        <v>262721.06</v>
      </c>
      <c r="T531" s="311">
        <v>958.83598540145999</v>
      </c>
      <c r="V531" s="10"/>
      <c r="W531" s="10"/>
      <c r="X531" s="10"/>
      <c r="Y531" s="10"/>
      <c r="Z531" s="10"/>
      <c r="AA531" s="10"/>
      <c r="AB531" s="10"/>
      <c r="AC531" s="10"/>
      <c r="AD531" s="10"/>
    </row>
    <row r="532" spans="1:30" x14ac:dyDescent="0.25">
      <c r="A532" s="55"/>
      <c r="B532" s="10"/>
      <c r="C532" s="10" t="s">
        <v>536</v>
      </c>
      <c r="D532" s="10"/>
      <c r="E532" s="10" t="s">
        <v>88</v>
      </c>
      <c r="F532" s="179">
        <v>6</v>
      </c>
      <c r="G532" s="311">
        <v>3158.61</v>
      </c>
      <c r="H532" s="311">
        <v>6317.22</v>
      </c>
      <c r="I532" s="311">
        <v>1052.8699999999999</v>
      </c>
      <c r="J532" s="430">
        <v>11.1666666666667</v>
      </c>
      <c r="K532" s="178"/>
      <c r="L532" s="179">
        <v>2</v>
      </c>
      <c r="M532" s="311">
        <v>4906.45</v>
      </c>
      <c r="N532" s="311">
        <v>1226.6125</v>
      </c>
      <c r="O532" s="214"/>
      <c r="P532" s="311"/>
      <c r="Q532" s="311"/>
      <c r="R532" s="179">
        <v>6</v>
      </c>
      <c r="S532" s="311">
        <v>6317.22</v>
      </c>
      <c r="T532" s="311">
        <v>1052.8699999999999</v>
      </c>
      <c r="V532" s="10"/>
      <c r="W532" s="10"/>
      <c r="X532" s="10"/>
      <c r="Y532" s="10"/>
      <c r="Z532" s="10"/>
      <c r="AA532" s="10"/>
      <c r="AB532" s="10"/>
      <c r="AC532" s="10"/>
      <c r="AD532" s="10"/>
    </row>
    <row r="533" spans="1:30" x14ac:dyDescent="0.25">
      <c r="A533" s="55"/>
      <c r="B533" s="10"/>
      <c r="C533" s="10" t="s">
        <v>576</v>
      </c>
      <c r="D533" s="10"/>
      <c r="E533" s="10" t="s">
        <v>287</v>
      </c>
      <c r="F533" s="179">
        <v>9</v>
      </c>
      <c r="G533" s="311">
        <v>1633.3516666666701</v>
      </c>
      <c r="H533" s="311">
        <v>9800.11</v>
      </c>
      <c r="I533" s="311">
        <v>1088.9011111111099</v>
      </c>
      <c r="J533" s="430">
        <v>11.1111111111111</v>
      </c>
      <c r="K533" s="178"/>
      <c r="L533" s="179">
        <v>6</v>
      </c>
      <c r="M533" s="311">
        <v>3272.95</v>
      </c>
      <c r="N533" s="311">
        <v>1090.9833333333299</v>
      </c>
      <c r="O533" s="214"/>
      <c r="P533" s="311"/>
      <c r="Q533" s="311"/>
      <c r="R533" s="179">
        <v>9</v>
      </c>
      <c r="S533" s="311">
        <v>9800.11</v>
      </c>
      <c r="T533" s="311">
        <v>1088.9011111111099</v>
      </c>
      <c r="V533" s="10"/>
      <c r="W533" s="10"/>
      <c r="X533" s="10"/>
      <c r="Y533" s="10"/>
      <c r="Z533" s="10"/>
      <c r="AA533" s="10"/>
      <c r="AB533" s="10"/>
      <c r="AC533" s="10"/>
      <c r="AD533" s="10"/>
    </row>
    <row r="534" spans="1:30" x14ac:dyDescent="0.25">
      <c r="A534" s="55"/>
      <c r="B534" s="10"/>
      <c r="C534" s="10" t="s">
        <v>348</v>
      </c>
      <c r="D534" s="10"/>
      <c r="E534" s="10" t="s">
        <v>349</v>
      </c>
      <c r="F534" s="179">
        <v>39</v>
      </c>
      <c r="G534" s="311">
        <v>1486.4196153846201</v>
      </c>
      <c r="H534" s="311">
        <v>38646.910000000003</v>
      </c>
      <c r="I534" s="311">
        <v>990.94641025640999</v>
      </c>
      <c r="J534" s="430">
        <v>11.025641025641001</v>
      </c>
      <c r="K534" s="178"/>
      <c r="L534" s="179">
        <v>26</v>
      </c>
      <c r="M534" s="311">
        <v>15886.6</v>
      </c>
      <c r="N534" s="311">
        <v>1222.04615384615</v>
      </c>
      <c r="O534" s="214"/>
      <c r="P534" s="311"/>
      <c r="Q534" s="311"/>
      <c r="R534" s="179">
        <v>39</v>
      </c>
      <c r="S534" s="311">
        <v>38646.910000000003</v>
      </c>
      <c r="T534" s="311">
        <v>990.94641025640999</v>
      </c>
      <c r="V534" s="10"/>
      <c r="W534" s="10"/>
      <c r="X534" s="10"/>
      <c r="Y534" s="10"/>
      <c r="Z534" s="10"/>
      <c r="AA534" s="10"/>
      <c r="AB534" s="10"/>
      <c r="AC534" s="10"/>
      <c r="AD534" s="10"/>
    </row>
    <row r="535" spans="1:30" x14ac:dyDescent="0.25">
      <c r="A535" s="55"/>
      <c r="B535" s="10"/>
      <c r="C535" s="10" t="s">
        <v>106</v>
      </c>
      <c r="D535" s="10"/>
      <c r="E535" s="10" t="s">
        <v>107</v>
      </c>
      <c r="F535" s="179">
        <v>11</v>
      </c>
      <c r="G535" s="311">
        <v>2350.06</v>
      </c>
      <c r="H535" s="311">
        <v>14100.36</v>
      </c>
      <c r="I535" s="311">
        <v>1281.8509090909099</v>
      </c>
      <c r="J535" s="430">
        <v>11</v>
      </c>
      <c r="K535" s="178"/>
      <c r="L535" s="179">
        <v>6</v>
      </c>
      <c r="M535" s="311">
        <v>11753.98</v>
      </c>
      <c r="N535" s="311">
        <v>2350.7959999999998</v>
      </c>
      <c r="O535" s="214"/>
      <c r="P535" s="311"/>
      <c r="Q535" s="311"/>
      <c r="R535" s="179">
        <v>11</v>
      </c>
      <c r="S535" s="311">
        <v>14100.36</v>
      </c>
      <c r="T535" s="311">
        <v>1281.8509090909099</v>
      </c>
      <c r="V535" s="10"/>
      <c r="W535" s="10"/>
      <c r="X535" s="10"/>
      <c r="Y535" s="10"/>
      <c r="Z535" s="10"/>
      <c r="AA535" s="10"/>
      <c r="AB535" s="10"/>
      <c r="AC535" s="10"/>
      <c r="AD535" s="10"/>
    </row>
    <row r="536" spans="1:30" x14ac:dyDescent="0.25">
      <c r="A536" s="55"/>
      <c r="B536" s="10"/>
      <c r="C536" s="10" t="s">
        <v>113</v>
      </c>
      <c r="D536" s="10"/>
      <c r="E536" s="10" t="s">
        <v>104</v>
      </c>
      <c r="F536" s="179">
        <v>19</v>
      </c>
      <c r="G536" s="311">
        <v>1757.1608333333299</v>
      </c>
      <c r="H536" s="311">
        <v>21085.93</v>
      </c>
      <c r="I536" s="311">
        <v>1109.7857894736801</v>
      </c>
      <c r="J536" s="430">
        <v>11</v>
      </c>
      <c r="K536" s="178"/>
      <c r="L536" s="179">
        <v>12</v>
      </c>
      <c r="M536" s="311">
        <v>14065.41</v>
      </c>
      <c r="N536" s="311">
        <v>2009.34428571429</v>
      </c>
      <c r="O536" s="214"/>
      <c r="P536" s="311"/>
      <c r="Q536" s="311"/>
      <c r="R536" s="179">
        <v>19</v>
      </c>
      <c r="S536" s="311">
        <v>21085.93</v>
      </c>
      <c r="T536" s="311">
        <v>1109.7857894736801</v>
      </c>
      <c r="V536" s="10"/>
      <c r="W536" s="10"/>
      <c r="X536" s="10"/>
      <c r="Y536" s="10"/>
      <c r="Z536" s="10"/>
      <c r="AA536" s="10"/>
      <c r="AB536" s="10"/>
      <c r="AC536" s="10"/>
      <c r="AD536" s="10"/>
    </row>
    <row r="537" spans="1:30" x14ac:dyDescent="0.25">
      <c r="A537" s="55"/>
      <c r="B537" s="10"/>
      <c r="C537" s="10" t="s">
        <v>318</v>
      </c>
      <c r="D537" s="10"/>
      <c r="E537" s="10" t="s">
        <v>319</v>
      </c>
      <c r="F537" s="179">
        <v>5</v>
      </c>
      <c r="G537" s="311">
        <v>1015.385</v>
      </c>
      <c r="H537" s="311">
        <v>4061.54</v>
      </c>
      <c r="I537" s="311">
        <v>812.30799999999999</v>
      </c>
      <c r="J537" s="430">
        <v>11</v>
      </c>
      <c r="K537" s="178"/>
      <c r="L537" s="179">
        <v>4</v>
      </c>
      <c r="M537" s="311">
        <v>1305.5899999999999</v>
      </c>
      <c r="N537" s="311">
        <v>1305.5899999999999</v>
      </c>
      <c r="O537" s="214"/>
      <c r="P537" s="311"/>
      <c r="Q537" s="311"/>
      <c r="R537" s="179">
        <v>5</v>
      </c>
      <c r="S537" s="311">
        <v>4061.54</v>
      </c>
      <c r="T537" s="311">
        <v>812.30799999999999</v>
      </c>
      <c r="V537" s="10"/>
      <c r="W537" s="10"/>
      <c r="X537" s="10"/>
      <c r="Y537" s="10"/>
      <c r="Z537" s="10"/>
      <c r="AA537" s="10"/>
      <c r="AB537" s="10"/>
      <c r="AC537" s="10"/>
      <c r="AD537" s="10"/>
    </row>
    <row r="538" spans="1:30" x14ac:dyDescent="0.25">
      <c r="A538" s="55"/>
      <c r="B538" s="10"/>
      <c r="C538" s="10" t="s">
        <v>493</v>
      </c>
      <c r="D538" s="10"/>
      <c r="E538" s="10" t="s">
        <v>494</v>
      </c>
      <c r="F538" s="179">
        <v>4</v>
      </c>
      <c r="G538" s="311">
        <v>2847.93</v>
      </c>
      <c r="H538" s="311">
        <v>5695.86</v>
      </c>
      <c r="I538" s="311">
        <v>1423.9649999999999</v>
      </c>
      <c r="J538" s="430">
        <v>11</v>
      </c>
      <c r="K538" s="178"/>
      <c r="L538" s="179">
        <v>2</v>
      </c>
      <c r="M538" s="311">
        <v>5041.93</v>
      </c>
      <c r="N538" s="311">
        <v>2520.9650000000001</v>
      </c>
      <c r="O538" s="214"/>
      <c r="P538" s="311"/>
      <c r="Q538" s="311"/>
      <c r="R538" s="179">
        <v>4</v>
      </c>
      <c r="S538" s="311">
        <v>5695.86</v>
      </c>
      <c r="T538" s="311">
        <v>1423.9649999999999</v>
      </c>
      <c r="V538" s="10"/>
      <c r="W538" s="10"/>
      <c r="X538" s="10"/>
      <c r="Y538" s="10"/>
      <c r="Z538" s="10"/>
      <c r="AA538" s="10"/>
      <c r="AB538" s="10"/>
      <c r="AC538" s="10"/>
      <c r="AD538" s="10"/>
    </row>
    <row r="539" spans="1:30" x14ac:dyDescent="0.25">
      <c r="A539" s="55"/>
      <c r="B539" s="10"/>
      <c r="C539" s="10" t="s">
        <v>493</v>
      </c>
      <c r="D539" s="10"/>
      <c r="E539" s="10" t="s">
        <v>120</v>
      </c>
      <c r="F539" s="179">
        <v>4</v>
      </c>
      <c r="G539" s="311">
        <v>1472.5533333333301</v>
      </c>
      <c r="H539" s="311">
        <v>4417.66</v>
      </c>
      <c r="I539" s="311">
        <v>1104.415</v>
      </c>
      <c r="J539" s="430">
        <v>11</v>
      </c>
      <c r="K539" s="178"/>
      <c r="L539" s="179">
        <v>3</v>
      </c>
      <c r="M539" s="311">
        <v>2036.67</v>
      </c>
      <c r="N539" s="311">
        <v>2036.67</v>
      </c>
      <c r="O539" s="214"/>
      <c r="P539" s="311"/>
      <c r="Q539" s="311"/>
      <c r="R539" s="179">
        <v>4</v>
      </c>
      <c r="S539" s="311">
        <v>4417.66</v>
      </c>
      <c r="T539" s="311">
        <v>1104.415</v>
      </c>
      <c r="V539" s="10"/>
      <c r="W539" s="10"/>
      <c r="X539" s="10"/>
      <c r="Y539" s="10"/>
      <c r="Z539" s="10"/>
      <c r="AA539" s="10"/>
      <c r="AB539" s="10"/>
      <c r="AC539" s="10"/>
      <c r="AD539" s="10"/>
    </row>
    <row r="540" spans="1:30" x14ac:dyDescent="0.25">
      <c r="A540" s="55"/>
      <c r="B540" s="10"/>
      <c r="C540" s="10" t="s">
        <v>202</v>
      </c>
      <c r="D540" s="10"/>
      <c r="E540" s="10" t="s">
        <v>203</v>
      </c>
      <c r="F540" s="179">
        <v>437</v>
      </c>
      <c r="G540" s="311">
        <v>1784.0648015873001</v>
      </c>
      <c r="H540" s="311">
        <v>449584.33</v>
      </c>
      <c r="I540" s="311">
        <v>1028.7970938215101</v>
      </c>
      <c r="J540" s="430">
        <v>10.9908466819222</v>
      </c>
      <c r="K540" s="178"/>
      <c r="L540" s="179">
        <v>252</v>
      </c>
      <c r="M540" s="311">
        <v>224087.21</v>
      </c>
      <c r="N540" s="311">
        <v>1211.2822162162199</v>
      </c>
      <c r="O540" s="214"/>
      <c r="P540" s="311"/>
      <c r="Q540" s="311"/>
      <c r="R540" s="179">
        <v>437</v>
      </c>
      <c r="S540" s="311">
        <v>449584.33</v>
      </c>
      <c r="T540" s="311">
        <v>1028.7970938215101</v>
      </c>
      <c r="V540" s="10"/>
      <c r="W540" s="10"/>
      <c r="X540" s="10"/>
      <c r="Y540" s="10"/>
      <c r="Z540" s="10"/>
      <c r="AA540" s="10"/>
      <c r="AB540" s="10"/>
      <c r="AC540" s="10"/>
      <c r="AD540" s="10"/>
    </row>
    <row r="541" spans="1:30" x14ac:dyDescent="0.25">
      <c r="A541" s="55"/>
      <c r="B541" s="10"/>
      <c r="C541" s="10" t="s">
        <v>513</v>
      </c>
      <c r="D541" s="10"/>
      <c r="E541" s="10" t="s">
        <v>369</v>
      </c>
      <c r="F541" s="179">
        <v>98</v>
      </c>
      <c r="G541" s="311">
        <v>1355.13895833333</v>
      </c>
      <c r="H541" s="311">
        <v>65046.67</v>
      </c>
      <c r="I541" s="311">
        <v>663.74153061224501</v>
      </c>
      <c r="J541" s="430">
        <v>10.9897959183673</v>
      </c>
      <c r="K541" s="178"/>
      <c r="L541" s="179">
        <v>48</v>
      </c>
      <c r="M541" s="311">
        <v>38718.71</v>
      </c>
      <c r="N541" s="311">
        <v>774.37419999999997</v>
      </c>
      <c r="O541" s="214"/>
      <c r="P541" s="311"/>
      <c r="Q541" s="311"/>
      <c r="R541" s="179">
        <v>98</v>
      </c>
      <c r="S541" s="311">
        <v>65046.67</v>
      </c>
      <c r="T541" s="311">
        <v>663.74153061224501</v>
      </c>
      <c r="V541" s="10"/>
      <c r="W541" s="10"/>
      <c r="X541" s="10"/>
      <c r="Y541" s="10"/>
      <c r="Z541" s="10"/>
      <c r="AA541" s="10"/>
      <c r="AB541" s="10"/>
      <c r="AC541" s="10"/>
      <c r="AD541" s="10"/>
    </row>
    <row r="542" spans="1:30" x14ac:dyDescent="0.25">
      <c r="A542" s="55"/>
      <c r="B542" s="10"/>
      <c r="C542" s="10" t="s">
        <v>384</v>
      </c>
      <c r="D542" s="10"/>
      <c r="E542" s="10" t="s">
        <v>84</v>
      </c>
      <c r="F542" s="179">
        <v>33</v>
      </c>
      <c r="G542" s="311">
        <v>917.40695652173895</v>
      </c>
      <c r="H542" s="311">
        <v>21100.36</v>
      </c>
      <c r="I542" s="311">
        <v>639.40484848484903</v>
      </c>
      <c r="J542" s="430">
        <v>10.969696969697001</v>
      </c>
      <c r="K542" s="178"/>
      <c r="L542" s="179">
        <v>23</v>
      </c>
      <c r="M542" s="311">
        <v>6627.43</v>
      </c>
      <c r="N542" s="311">
        <v>662.74300000000005</v>
      </c>
      <c r="O542" s="214"/>
      <c r="P542" s="311"/>
      <c r="Q542" s="311"/>
      <c r="R542" s="179">
        <v>33</v>
      </c>
      <c r="S542" s="311">
        <v>21100.36</v>
      </c>
      <c r="T542" s="311">
        <v>639.40484848484903</v>
      </c>
      <c r="V542" s="10"/>
      <c r="W542" s="10"/>
      <c r="X542" s="10"/>
      <c r="Y542" s="10"/>
      <c r="Z542" s="10"/>
      <c r="AA542" s="10"/>
      <c r="AB542" s="10"/>
      <c r="AC542" s="10"/>
      <c r="AD542" s="10"/>
    </row>
    <row r="543" spans="1:30" x14ac:dyDescent="0.25">
      <c r="A543" s="55"/>
      <c r="B543" s="10"/>
      <c r="C543" s="10" t="s">
        <v>454</v>
      </c>
      <c r="D543" s="10"/>
      <c r="E543" s="10" t="s">
        <v>455</v>
      </c>
      <c r="F543" s="179">
        <v>250</v>
      </c>
      <c r="G543" s="311">
        <v>1419.0968098159501</v>
      </c>
      <c r="H543" s="311">
        <v>231312.78</v>
      </c>
      <c r="I543" s="311">
        <v>925.25112000000001</v>
      </c>
      <c r="J543" s="430">
        <v>10.932</v>
      </c>
      <c r="K543" s="178"/>
      <c r="L543" s="179">
        <v>163</v>
      </c>
      <c r="M543" s="311">
        <v>91402.33</v>
      </c>
      <c r="N543" s="311">
        <v>1050.60149425287</v>
      </c>
      <c r="O543" s="214"/>
      <c r="P543" s="311"/>
      <c r="Q543" s="311"/>
      <c r="R543" s="179">
        <v>250</v>
      </c>
      <c r="S543" s="311">
        <v>231312.78</v>
      </c>
      <c r="T543" s="311">
        <v>925.25112000000001</v>
      </c>
      <c r="V543" s="10"/>
      <c r="W543" s="10"/>
      <c r="X543" s="10"/>
      <c r="Y543" s="10"/>
      <c r="Z543" s="10"/>
      <c r="AA543" s="10"/>
      <c r="AB543" s="10"/>
      <c r="AC543" s="10"/>
      <c r="AD543" s="10"/>
    </row>
    <row r="544" spans="1:30" x14ac:dyDescent="0.25">
      <c r="A544" s="55"/>
      <c r="B544" s="10"/>
      <c r="C544" s="10" t="s">
        <v>332</v>
      </c>
      <c r="D544" s="10"/>
      <c r="E544" s="10" t="s">
        <v>333</v>
      </c>
      <c r="F544" s="179">
        <v>20</v>
      </c>
      <c r="G544" s="311">
        <v>1536.87230769231</v>
      </c>
      <c r="H544" s="311">
        <v>19979.34</v>
      </c>
      <c r="I544" s="311">
        <v>998.96699999999998</v>
      </c>
      <c r="J544" s="430">
        <v>10.85</v>
      </c>
      <c r="K544" s="178"/>
      <c r="L544" s="179">
        <v>13</v>
      </c>
      <c r="M544" s="311">
        <v>8007.74</v>
      </c>
      <c r="N544" s="311">
        <v>1143.96285714286</v>
      </c>
      <c r="O544" s="214"/>
      <c r="P544" s="311"/>
      <c r="Q544" s="311"/>
      <c r="R544" s="179">
        <v>20</v>
      </c>
      <c r="S544" s="311">
        <v>19979.34</v>
      </c>
      <c r="T544" s="311">
        <v>998.96699999999998</v>
      </c>
      <c r="V544" s="10"/>
      <c r="W544" s="10"/>
      <c r="X544" s="10"/>
      <c r="Y544" s="10"/>
      <c r="Z544" s="10"/>
      <c r="AA544" s="10"/>
      <c r="AB544" s="10"/>
      <c r="AC544" s="10"/>
      <c r="AD544" s="10"/>
    </row>
    <row r="545" spans="1:30" x14ac:dyDescent="0.25">
      <c r="A545" s="55"/>
      <c r="B545" s="10"/>
      <c r="C545" s="10" t="s">
        <v>126</v>
      </c>
      <c r="D545" s="10"/>
      <c r="E545" s="10" t="s">
        <v>127</v>
      </c>
      <c r="F545" s="179">
        <v>13</v>
      </c>
      <c r="G545" s="311">
        <v>1240.3</v>
      </c>
      <c r="H545" s="311">
        <v>12403</v>
      </c>
      <c r="I545" s="311">
        <v>954.07692307692298</v>
      </c>
      <c r="J545" s="430">
        <v>10.7692307692308</v>
      </c>
      <c r="K545" s="178"/>
      <c r="L545" s="179">
        <v>10</v>
      </c>
      <c r="M545" s="311">
        <v>2422.6999999999998</v>
      </c>
      <c r="N545" s="311">
        <v>807.56666666666695</v>
      </c>
      <c r="O545" s="214"/>
      <c r="P545" s="311"/>
      <c r="Q545" s="311"/>
      <c r="R545" s="179">
        <v>13</v>
      </c>
      <c r="S545" s="311">
        <v>12403</v>
      </c>
      <c r="T545" s="311">
        <v>954.07692307692298</v>
      </c>
      <c r="V545" s="10"/>
      <c r="W545" s="10"/>
      <c r="X545" s="10"/>
      <c r="Y545" s="10"/>
      <c r="Z545" s="10"/>
      <c r="AA545" s="10"/>
      <c r="AB545" s="10"/>
      <c r="AC545" s="10"/>
      <c r="AD545" s="10"/>
    </row>
    <row r="546" spans="1:30" x14ac:dyDescent="0.25">
      <c r="A546" s="55"/>
      <c r="B546" s="10"/>
      <c r="C546" s="10" t="s">
        <v>356</v>
      </c>
      <c r="D546" s="10"/>
      <c r="E546" s="10" t="s">
        <v>203</v>
      </c>
      <c r="F546" s="179">
        <v>54</v>
      </c>
      <c r="G546" s="311">
        <v>1696.6576666666699</v>
      </c>
      <c r="H546" s="311">
        <v>50899.73</v>
      </c>
      <c r="I546" s="311">
        <v>942.58759259259205</v>
      </c>
      <c r="J546" s="430">
        <v>10.7592592592593</v>
      </c>
      <c r="K546" s="178"/>
      <c r="L546" s="179">
        <v>30</v>
      </c>
      <c r="M546" s="311">
        <v>17843.41</v>
      </c>
      <c r="N546" s="311">
        <v>743.475416666667</v>
      </c>
      <c r="O546" s="214"/>
      <c r="P546" s="311"/>
      <c r="Q546" s="311"/>
      <c r="R546" s="179">
        <v>54</v>
      </c>
      <c r="S546" s="311">
        <v>50899.73</v>
      </c>
      <c r="T546" s="311">
        <v>942.58759259259205</v>
      </c>
      <c r="V546" s="10"/>
      <c r="W546" s="10"/>
      <c r="X546" s="10"/>
      <c r="Y546" s="10"/>
      <c r="Z546" s="10"/>
      <c r="AA546" s="10"/>
      <c r="AB546" s="10"/>
      <c r="AC546" s="10"/>
      <c r="AD546" s="10"/>
    </row>
    <row r="547" spans="1:30" x14ac:dyDescent="0.25">
      <c r="A547" s="55"/>
      <c r="B547" s="10"/>
      <c r="C547" s="10" t="s">
        <v>297</v>
      </c>
      <c r="D547" s="10"/>
      <c r="E547" s="10" t="s">
        <v>298</v>
      </c>
      <c r="F547" s="179">
        <v>28</v>
      </c>
      <c r="G547" s="311">
        <v>1932.8026666666699</v>
      </c>
      <c r="H547" s="311">
        <v>28992.04</v>
      </c>
      <c r="I547" s="311">
        <v>1035.43</v>
      </c>
      <c r="J547" s="430">
        <v>10.75</v>
      </c>
      <c r="K547" s="178"/>
      <c r="L547" s="179">
        <v>15</v>
      </c>
      <c r="M547" s="311">
        <v>20592.400000000001</v>
      </c>
      <c r="N547" s="311">
        <v>1584.0307692307699</v>
      </c>
      <c r="O547" s="214"/>
      <c r="P547" s="311"/>
      <c r="Q547" s="311"/>
      <c r="R547" s="179">
        <v>28</v>
      </c>
      <c r="S547" s="311">
        <v>28992.04</v>
      </c>
      <c r="T547" s="311">
        <v>1035.43</v>
      </c>
      <c r="V547" s="10"/>
      <c r="W547" s="10"/>
      <c r="X547" s="10"/>
      <c r="Y547" s="10"/>
      <c r="Z547" s="10"/>
      <c r="AA547" s="10"/>
      <c r="AB547" s="10"/>
      <c r="AC547" s="10"/>
      <c r="AD547" s="10"/>
    </row>
    <row r="548" spans="1:30" x14ac:dyDescent="0.25">
      <c r="A548" s="55"/>
      <c r="B548" s="10"/>
      <c r="C548" s="10" t="s">
        <v>303</v>
      </c>
      <c r="D548" s="10"/>
      <c r="E548" s="10" t="s">
        <v>304</v>
      </c>
      <c r="F548" s="179">
        <v>12</v>
      </c>
      <c r="G548" s="311">
        <v>3057.3980000000001</v>
      </c>
      <c r="H548" s="311">
        <v>15286.99</v>
      </c>
      <c r="I548" s="311">
        <v>1273.9158333333301</v>
      </c>
      <c r="J548" s="430">
        <v>10.75</v>
      </c>
      <c r="K548" s="178"/>
      <c r="L548" s="179">
        <v>5</v>
      </c>
      <c r="M548" s="311">
        <v>9101.99</v>
      </c>
      <c r="N548" s="311">
        <v>1300.28428571429</v>
      </c>
      <c r="O548" s="214"/>
      <c r="P548" s="311"/>
      <c r="Q548" s="311"/>
      <c r="R548" s="179">
        <v>12</v>
      </c>
      <c r="S548" s="311">
        <v>15286.99</v>
      </c>
      <c r="T548" s="311">
        <v>1273.9158333333301</v>
      </c>
      <c r="V548" s="10"/>
      <c r="W548" s="10"/>
      <c r="X548" s="10"/>
      <c r="Y548" s="10"/>
      <c r="Z548" s="10"/>
      <c r="AA548" s="10"/>
      <c r="AB548" s="10"/>
      <c r="AC548" s="10"/>
      <c r="AD548" s="10"/>
    </row>
    <row r="549" spans="1:30" x14ac:dyDescent="0.25">
      <c r="A549" s="55"/>
      <c r="B549" s="10"/>
      <c r="C549" s="10" t="s">
        <v>512</v>
      </c>
      <c r="D549" s="10"/>
      <c r="E549" s="10" t="s">
        <v>333</v>
      </c>
      <c r="F549" s="179">
        <v>7</v>
      </c>
      <c r="G549" s="311">
        <v>1852.0333333333299</v>
      </c>
      <c r="H549" s="311">
        <v>5556.1</v>
      </c>
      <c r="I549" s="311">
        <v>793.72857142857197</v>
      </c>
      <c r="J549" s="430">
        <v>10.714285714285699</v>
      </c>
      <c r="K549" s="178"/>
      <c r="L549" s="179">
        <v>3</v>
      </c>
      <c r="M549" s="311">
        <v>3802.35</v>
      </c>
      <c r="N549" s="311">
        <v>950.58749999999998</v>
      </c>
      <c r="O549" s="214"/>
      <c r="P549" s="311"/>
      <c r="Q549" s="311"/>
      <c r="R549" s="179">
        <v>7</v>
      </c>
      <c r="S549" s="311">
        <v>5556.1</v>
      </c>
      <c r="T549" s="311">
        <v>793.72857142857197</v>
      </c>
      <c r="V549" s="10"/>
      <c r="W549" s="10"/>
      <c r="X549" s="10"/>
      <c r="Y549" s="10"/>
      <c r="Z549" s="10"/>
      <c r="AA549" s="10"/>
      <c r="AB549" s="10"/>
      <c r="AC549" s="10"/>
      <c r="AD549" s="10"/>
    </row>
    <row r="550" spans="1:30" x14ac:dyDescent="0.25">
      <c r="A550" s="55"/>
      <c r="B550" s="10"/>
      <c r="C550" s="10" t="s">
        <v>158</v>
      </c>
      <c r="D550" s="10"/>
      <c r="E550" s="10" t="s">
        <v>153</v>
      </c>
      <c r="F550" s="179">
        <v>3</v>
      </c>
      <c r="G550" s="311">
        <v>2184.1849999999999</v>
      </c>
      <c r="H550" s="311">
        <v>4368.37</v>
      </c>
      <c r="I550" s="311">
        <v>1456.12333333333</v>
      </c>
      <c r="J550" s="430">
        <v>10.6666666666667</v>
      </c>
      <c r="K550" s="178"/>
      <c r="L550" s="179">
        <v>2</v>
      </c>
      <c r="M550" s="311">
        <v>2036.87</v>
      </c>
      <c r="N550" s="311">
        <v>2036.87</v>
      </c>
      <c r="O550" s="214"/>
      <c r="P550" s="311"/>
      <c r="Q550" s="311"/>
      <c r="R550" s="179">
        <v>3</v>
      </c>
      <c r="S550" s="311">
        <v>4368.37</v>
      </c>
      <c r="T550" s="311">
        <v>1456.12333333333</v>
      </c>
      <c r="V550" s="10"/>
      <c r="W550" s="10"/>
      <c r="X550" s="10"/>
      <c r="Y550" s="10"/>
      <c r="Z550" s="10"/>
      <c r="AA550" s="10"/>
      <c r="AB550" s="10"/>
      <c r="AC550" s="10"/>
      <c r="AD550" s="10"/>
    </row>
    <row r="551" spans="1:30" x14ac:dyDescent="0.25">
      <c r="A551" s="55"/>
      <c r="B551" s="10"/>
      <c r="C551" s="10" t="s">
        <v>249</v>
      </c>
      <c r="D551" s="10"/>
      <c r="E551" s="10" t="s">
        <v>127</v>
      </c>
      <c r="F551" s="179">
        <v>3</v>
      </c>
      <c r="G551" s="311">
        <v>3791.27</v>
      </c>
      <c r="H551" s="311">
        <v>3791.27</v>
      </c>
      <c r="I551" s="311">
        <v>1263.7566666666701</v>
      </c>
      <c r="J551" s="430">
        <v>10.6666666666667</v>
      </c>
      <c r="K551" s="178"/>
      <c r="L551" s="179">
        <v>1</v>
      </c>
      <c r="M551" s="311">
        <v>3497.92</v>
      </c>
      <c r="N551" s="311">
        <v>1748.96</v>
      </c>
      <c r="O551" s="214"/>
      <c r="P551" s="311"/>
      <c r="Q551" s="311"/>
      <c r="R551" s="179">
        <v>3</v>
      </c>
      <c r="S551" s="311">
        <v>3791.27</v>
      </c>
      <c r="T551" s="311">
        <v>1263.7566666666701</v>
      </c>
      <c r="V551" s="10"/>
      <c r="W551" s="10"/>
      <c r="X551" s="10"/>
      <c r="Y551" s="10"/>
      <c r="Z551" s="10"/>
      <c r="AA551" s="10"/>
      <c r="AB551" s="10"/>
      <c r="AC551" s="10"/>
      <c r="AD551" s="10"/>
    </row>
    <row r="552" spans="1:30" x14ac:dyDescent="0.25">
      <c r="A552" s="55"/>
      <c r="B552" s="10"/>
      <c r="C552" s="10" t="s">
        <v>373</v>
      </c>
      <c r="D552" s="10"/>
      <c r="E552" s="10" t="s">
        <v>374</v>
      </c>
      <c r="F552" s="179">
        <v>6</v>
      </c>
      <c r="G552" s="311">
        <v>545.10799999999995</v>
      </c>
      <c r="H552" s="311">
        <v>2725.54</v>
      </c>
      <c r="I552" s="311">
        <v>454.256666666667</v>
      </c>
      <c r="J552" s="430">
        <v>10.6666666666667</v>
      </c>
      <c r="K552" s="178"/>
      <c r="L552" s="179">
        <v>5</v>
      </c>
      <c r="M552" s="311">
        <v>202.36</v>
      </c>
      <c r="N552" s="311">
        <v>202.36</v>
      </c>
      <c r="O552" s="214"/>
      <c r="P552" s="311"/>
      <c r="Q552" s="311"/>
      <c r="R552" s="179">
        <v>6</v>
      </c>
      <c r="S552" s="311">
        <v>2725.54</v>
      </c>
      <c r="T552" s="311">
        <v>454.256666666667</v>
      </c>
      <c r="V552" s="10"/>
      <c r="W552" s="10"/>
      <c r="X552" s="10"/>
      <c r="Y552" s="10"/>
      <c r="Z552" s="10"/>
      <c r="AA552" s="10"/>
      <c r="AB552" s="10"/>
      <c r="AC552" s="10"/>
      <c r="AD552" s="10"/>
    </row>
    <row r="553" spans="1:30" x14ac:dyDescent="0.25">
      <c r="A553" s="55"/>
      <c r="B553" s="10"/>
      <c r="C553" s="10" t="s">
        <v>478</v>
      </c>
      <c r="D553" s="10"/>
      <c r="E553" s="10" t="s">
        <v>479</v>
      </c>
      <c r="F553" s="179">
        <v>3</v>
      </c>
      <c r="G553" s="311">
        <v>2678.56</v>
      </c>
      <c r="H553" s="311">
        <v>2678.56</v>
      </c>
      <c r="I553" s="311">
        <v>892.85333333333301</v>
      </c>
      <c r="J553" s="430">
        <v>10.6666666666667</v>
      </c>
      <c r="K553" s="178"/>
      <c r="L553" s="179">
        <v>1</v>
      </c>
      <c r="M553" s="311">
        <v>1805.26</v>
      </c>
      <c r="N553" s="311">
        <v>902.63</v>
      </c>
      <c r="O553" s="214"/>
      <c r="P553" s="311"/>
      <c r="Q553" s="311"/>
      <c r="R553" s="179">
        <v>3</v>
      </c>
      <c r="S553" s="311">
        <v>2678.56</v>
      </c>
      <c r="T553" s="311">
        <v>892.85333333333301</v>
      </c>
      <c r="V553" s="10"/>
      <c r="W553" s="10"/>
      <c r="X553" s="10"/>
      <c r="Y553" s="10"/>
      <c r="Z553" s="10"/>
      <c r="AA553" s="10"/>
      <c r="AB553" s="10"/>
      <c r="AC553" s="10"/>
      <c r="AD553" s="10"/>
    </row>
    <row r="554" spans="1:30" x14ac:dyDescent="0.25">
      <c r="A554" s="55"/>
      <c r="B554" s="10"/>
      <c r="C554" s="10" t="s">
        <v>66</v>
      </c>
      <c r="D554" s="10"/>
      <c r="E554" s="10" t="s">
        <v>63</v>
      </c>
      <c r="F554" s="179">
        <v>26</v>
      </c>
      <c r="G554" s="311">
        <v>2266.1690909090898</v>
      </c>
      <c r="H554" s="311">
        <v>24927.86</v>
      </c>
      <c r="I554" s="311">
        <v>958.76384615384598</v>
      </c>
      <c r="J554" s="430">
        <v>10.5769230769231</v>
      </c>
      <c r="K554" s="178"/>
      <c r="L554" s="179">
        <v>11</v>
      </c>
      <c r="M554" s="311">
        <v>16339.61</v>
      </c>
      <c r="N554" s="311">
        <v>1089.30733333333</v>
      </c>
      <c r="O554" s="214"/>
      <c r="P554" s="311"/>
      <c r="Q554" s="311"/>
      <c r="R554" s="179">
        <v>26</v>
      </c>
      <c r="S554" s="311">
        <v>24927.86</v>
      </c>
      <c r="T554" s="311">
        <v>958.76384615384598</v>
      </c>
      <c r="V554" s="10"/>
      <c r="W554" s="10"/>
      <c r="X554" s="10"/>
      <c r="Y554" s="10"/>
      <c r="Z554" s="10"/>
      <c r="AA554" s="10"/>
      <c r="AB554" s="10"/>
      <c r="AC554" s="10"/>
      <c r="AD554" s="10"/>
    </row>
    <row r="555" spans="1:30" x14ac:dyDescent="0.25">
      <c r="A555" s="55"/>
      <c r="B555" s="10"/>
      <c r="C555" s="10" t="s">
        <v>174</v>
      </c>
      <c r="D555" s="10"/>
      <c r="E555" s="10" t="s">
        <v>175</v>
      </c>
      <c r="F555" s="179">
        <v>4</v>
      </c>
      <c r="G555" s="311">
        <v>5294.84</v>
      </c>
      <c r="H555" s="311">
        <v>5294.84</v>
      </c>
      <c r="I555" s="311">
        <v>1323.71</v>
      </c>
      <c r="J555" s="430">
        <v>10.5</v>
      </c>
      <c r="K555" s="178"/>
      <c r="L555" s="179">
        <v>1</v>
      </c>
      <c r="M555" s="311">
        <v>5107.3599999999997</v>
      </c>
      <c r="N555" s="311">
        <v>1702.45333333333</v>
      </c>
      <c r="O555" s="214"/>
      <c r="P555" s="311"/>
      <c r="Q555" s="311"/>
      <c r="R555" s="179">
        <v>4</v>
      </c>
      <c r="S555" s="311">
        <v>5294.84</v>
      </c>
      <c r="T555" s="311">
        <v>1323.71</v>
      </c>
      <c r="V555" s="10"/>
      <c r="W555" s="10"/>
      <c r="X555" s="10"/>
      <c r="Y555" s="10"/>
      <c r="Z555" s="10"/>
      <c r="AA555" s="10"/>
      <c r="AB555" s="10"/>
      <c r="AC555" s="10"/>
      <c r="AD555" s="10"/>
    </row>
    <row r="556" spans="1:30" x14ac:dyDescent="0.25">
      <c r="A556" s="55"/>
      <c r="B556" s="10"/>
      <c r="C556" s="10" t="s">
        <v>484</v>
      </c>
      <c r="D556" s="10"/>
      <c r="E556" s="10" t="s">
        <v>485</v>
      </c>
      <c r="F556" s="179">
        <v>5</v>
      </c>
      <c r="G556" s="311">
        <v>1948.38666666667</v>
      </c>
      <c r="H556" s="311">
        <v>5845.16</v>
      </c>
      <c r="I556" s="311">
        <v>1169.0319999999999</v>
      </c>
      <c r="J556" s="430">
        <v>10.4</v>
      </c>
      <c r="K556" s="178"/>
      <c r="L556" s="179">
        <v>3</v>
      </c>
      <c r="M556" s="311">
        <v>2988.97</v>
      </c>
      <c r="N556" s="311">
        <v>1494.4849999999999</v>
      </c>
      <c r="O556" s="214"/>
      <c r="P556" s="311"/>
      <c r="Q556" s="311"/>
      <c r="R556" s="179">
        <v>5</v>
      </c>
      <c r="S556" s="311">
        <v>5845.16</v>
      </c>
      <c r="T556" s="311">
        <v>1169.0319999999999</v>
      </c>
      <c r="V556" s="10"/>
      <c r="W556" s="10"/>
      <c r="X556" s="10"/>
      <c r="Y556" s="10"/>
      <c r="Z556" s="10"/>
      <c r="AA556" s="10"/>
      <c r="AB556" s="10"/>
      <c r="AC556" s="10"/>
      <c r="AD556" s="10"/>
    </row>
    <row r="557" spans="1:30" x14ac:dyDescent="0.25">
      <c r="A557" s="55"/>
      <c r="B557" s="10"/>
      <c r="C557" s="10" t="s">
        <v>688</v>
      </c>
      <c r="D557" s="10"/>
      <c r="E557" s="10" t="s">
        <v>88</v>
      </c>
      <c r="F557" s="179">
        <v>7</v>
      </c>
      <c r="G557" s="311">
        <v>1130.5274999999999</v>
      </c>
      <c r="H557" s="311">
        <v>4522.1099999999997</v>
      </c>
      <c r="I557" s="311">
        <v>646.01571428571401</v>
      </c>
      <c r="J557" s="430">
        <v>10.285714285714301</v>
      </c>
      <c r="K557" s="178"/>
      <c r="L557" s="179">
        <v>4</v>
      </c>
      <c r="M557" s="311">
        <v>2180.64</v>
      </c>
      <c r="N557" s="311">
        <v>726.88</v>
      </c>
      <c r="O557" s="214"/>
      <c r="P557" s="311"/>
      <c r="Q557" s="311"/>
      <c r="R557" s="179">
        <v>7</v>
      </c>
      <c r="S557" s="311">
        <v>4522.1099999999997</v>
      </c>
      <c r="T557" s="311">
        <v>646.01571428571401</v>
      </c>
      <c r="V557" s="10"/>
      <c r="W557" s="10"/>
      <c r="X557" s="10"/>
      <c r="Y557" s="10"/>
      <c r="Z557" s="10"/>
      <c r="AA557" s="10"/>
      <c r="AB557" s="10"/>
      <c r="AC557" s="10"/>
      <c r="AD557" s="10"/>
    </row>
    <row r="558" spans="1:30" x14ac:dyDescent="0.25">
      <c r="A558" s="55"/>
      <c r="B558" s="10"/>
      <c r="C558" s="10" t="s">
        <v>574</v>
      </c>
      <c r="D558" s="10"/>
      <c r="E558" s="10" t="s">
        <v>167</v>
      </c>
      <c r="F558" s="179">
        <v>25</v>
      </c>
      <c r="G558" s="311">
        <v>1424.4849999999999</v>
      </c>
      <c r="H558" s="311">
        <v>22791.759999999998</v>
      </c>
      <c r="I558" s="311">
        <v>911.67039999999997</v>
      </c>
      <c r="J558" s="430">
        <v>10.24</v>
      </c>
      <c r="K558" s="178"/>
      <c r="L558" s="179">
        <v>16</v>
      </c>
      <c r="M558" s="311">
        <v>11413.3</v>
      </c>
      <c r="N558" s="311">
        <v>1268.1444444444401</v>
      </c>
      <c r="O558" s="214"/>
      <c r="P558" s="311"/>
      <c r="Q558" s="311"/>
      <c r="R558" s="179">
        <v>25</v>
      </c>
      <c r="S558" s="311">
        <v>22791.759999999998</v>
      </c>
      <c r="T558" s="311">
        <v>911.67039999999997</v>
      </c>
      <c r="V558" s="10"/>
      <c r="W558" s="10"/>
      <c r="X558" s="10"/>
      <c r="Y558" s="10"/>
      <c r="Z558" s="10"/>
      <c r="AA558" s="10"/>
      <c r="AB558" s="10"/>
      <c r="AC558" s="10"/>
      <c r="AD558" s="10"/>
    </row>
    <row r="559" spans="1:30" x14ac:dyDescent="0.25">
      <c r="A559" s="55"/>
      <c r="B559" s="10"/>
      <c r="C559" s="10" t="s">
        <v>138</v>
      </c>
      <c r="D559" s="10"/>
      <c r="E559" s="10" t="s">
        <v>79</v>
      </c>
      <c r="F559" s="179">
        <v>5</v>
      </c>
      <c r="G559" s="311">
        <v>963.02333333333297</v>
      </c>
      <c r="H559" s="311">
        <v>2889.07</v>
      </c>
      <c r="I559" s="311">
        <v>577.81399999999996</v>
      </c>
      <c r="J559" s="430">
        <v>10.199999999999999</v>
      </c>
      <c r="K559" s="178"/>
      <c r="L559" s="179">
        <v>3</v>
      </c>
      <c r="M559" s="311">
        <v>1866.45</v>
      </c>
      <c r="N559" s="311">
        <v>933.22500000000002</v>
      </c>
      <c r="O559" s="214"/>
      <c r="P559" s="311"/>
      <c r="Q559" s="311"/>
      <c r="R559" s="179">
        <v>5</v>
      </c>
      <c r="S559" s="311">
        <v>2889.07</v>
      </c>
      <c r="T559" s="311">
        <v>577.81399999999996</v>
      </c>
      <c r="V559" s="10"/>
      <c r="W559" s="10"/>
      <c r="X559" s="10"/>
      <c r="Y559" s="10"/>
      <c r="Z559" s="10"/>
      <c r="AA559" s="10"/>
      <c r="AB559" s="10"/>
      <c r="AC559" s="10"/>
      <c r="AD559" s="10"/>
    </row>
    <row r="560" spans="1:30" x14ac:dyDescent="0.25">
      <c r="A560" s="55"/>
      <c r="B560" s="10"/>
      <c r="C560" s="10" t="s">
        <v>507</v>
      </c>
      <c r="D560" s="10"/>
      <c r="E560" s="10" t="s">
        <v>104</v>
      </c>
      <c r="F560" s="179">
        <v>5</v>
      </c>
      <c r="G560" s="311">
        <v>729.57</v>
      </c>
      <c r="H560" s="311">
        <v>3647.85</v>
      </c>
      <c r="I560" s="311">
        <v>729.57</v>
      </c>
      <c r="J560" s="430">
        <v>10.199999999999999</v>
      </c>
      <c r="K560" s="178"/>
      <c r="L560" s="179">
        <v>5</v>
      </c>
      <c r="M560" s="311"/>
      <c r="N560" s="311"/>
      <c r="O560" s="214"/>
      <c r="P560" s="311"/>
      <c r="Q560" s="311"/>
      <c r="R560" s="179">
        <v>5</v>
      </c>
      <c r="S560" s="311">
        <v>3647.85</v>
      </c>
      <c r="T560" s="311">
        <v>729.57</v>
      </c>
      <c r="V560" s="10"/>
      <c r="W560" s="10"/>
      <c r="X560" s="10"/>
      <c r="Y560" s="10"/>
      <c r="Z560" s="10"/>
      <c r="AA560" s="10"/>
      <c r="AB560" s="10"/>
      <c r="AC560" s="10"/>
      <c r="AD560" s="10"/>
    </row>
    <row r="561" spans="1:30" x14ac:dyDescent="0.25">
      <c r="A561" s="55"/>
      <c r="B561" s="10"/>
      <c r="C561" s="10" t="s">
        <v>438</v>
      </c>
      <c r="D561" s="10"/>
      <c r="E561" s="10" t="s">
        <v>224</v>
      </c>
      <c r="F561" s="179">
        <v>18</v>
      </c>
      <c r="G561" s="311">
        <v>1652.7433333333299</v>
      </c>
      <c r="H561" s="311">
        <v>14874.69</v>
      </c>
      <c r="I561" s="311">
        <v>826.37166666666701</v>
      </c>
      <c r="J561" s="430">
        <v>10.1666666666667</v>
      </c>
      <c r="K561" s="178"/>
      <c r="L561" s="179">
        <v>9</v>
      </c>
      <c r="M561" s="311">
        <v>7621.6</v>
      </c>
      <c r="N561" s="311">
        <v>846.84444444444398</v>
      </c>
      <c r="O561" s="214"/>
      <c r="P561" s="311"/>
      <c r="Q561" s="311"/>
      <c r="R561" s="179">
        <v>18</v>
      </c>
      <c r="S561" s="311">
        <v>14874.69</v>
      </c>
      <c r="T561" s="311">
        <v>826.37166666666701</v>
      </c>
      <c r="V561" s="10"/>
      <c r="W561" s="10"/>
      <c r="X561" s="10"/>
      <c r="Y561" s="10"/>
      <c r="Z561" s="10"/>
      <c r="AA561" s="10"/>
      <c r="AB561" s="10"/>
      <c r="AC561" s="10"/>
      <c r="AD561" s="10"/>
    </row>
    <row r="562" spans="1:30" x14ac:dyDescent="0.25">
      <c r="A562" s="55"/>
      <c r="B562" s="10"/>
      <c r="C562" s="10" t="s">
        <v>529</v>
      </c>
      <c r="D562" s="10"/>
      <c r="E562" s="10" t="s">
        <v>501</v>
      </c>
      <c r="F562" s="179">
        <v>111</v>
      </c>
      <c r="G562" s="311">
        <v>1738.866</v>
      </c>
      <c r="H562" s="311">
        <v>95637.63</v>
      </c>
      <c r="I562" s="311">
        <v>861.60027027027002</v>
      </c>
      <c r="J562" s="430">
        <v>10.126126126126101</v>
      </c>
      <c r="K562" s="178"/>
      <c r="L562" s="179">
        <v>55</v>
      </c>
      <c r="M562" s="311">
        <v>57017.89</v>
      </c>
      <c r="N562" s="311">
        <v>1018.17660714286</v>
      </c>
      <c r="O562" s="214"/>
      <c r="P562" s="311"/>
      <c r="Q562" s="311"/>
      <c r="R562" s="179">
        <v>111</v>
      </c>
      <c r="S562" s="311">
        <v>95637.63</v>
      </c>
      <c r="T562" s="311">
        <v>861.60027027027002</v>
      </c>
      <c r="V562" s="10"/>
      <c r="W562" s="10"/>
      <c r="X562" s="10"/>
      <c r="Y562" s="10"/>
      <c r="Z562" s="10"/>
      <c r="AA562" s="10"/>
      <c r="AB562" s="10"/>
      <c r="AC562" s="10"/>
      <c r="AD562" s="10"/>
    </row>
    <row r="563" spans="1:30" x14ac:dyDescent="0.25">
      <c r="A563" s="55"/>
      <c r="B563" s="10"/>
      <c r="C563" s="10" t="s">
        <v>391</v>
      </c>
      <c r="D563" s="10"/>
      <c r="E563" s="10" t="s">
        <v>110</v>
      </c>
      <c r="F563" s="179">
        <v>2</v>
      </c>
      <c r="G563" s="311">
        <v>1935.62</v>
      </c>
      <c r="H563" s="311">
        <v>1935.62</v>
      </c>
      <c r="I563" s="311">
        <v>967.81</v>
      </c>
      <c r="J563" s="430">
        <v>10</v>
      </c>
      <c r="K563" s="178"/>
      <c r="L563" s="179">
        <v>1</v>
      </c>
      <c r="M563" s="311">
        <v>1304.25</v>
      </c>
      <c r="N563" s="311">
        <v>1304.25</v>
      </c>
      <c r="O563" s="214"/>
      <c r="P563" s="311"/>
      <c r="Q563" s="311"/>
      <c r="R563" s="179">
        <v>2</v>
      </c>
      <c r="S563" s="311">
        <v>1935.62</v>
      </c>
      <c r="T563" s="311">
        <v>967.81</v>
      </c>
      <c r="V563" s="10"/>
      <c r="W563" s="10"/>
      <c r="X563" s="10"/>
      <c r="Y563" s="10"/>
      <c r="Z563" s="10"/>
      <c r="AA563" s="10"/>
      <c r="AB563" s="10"/>
      <c r="AC563" s="10"/>
      <c r="AD563" s="10"/>
    </row>
    <row r="564" spans="1:30" x14ac:dyDescent="0.25">
      <c r="A564" s="55"/>
      <c r="B564" s="10"/>
      <c r="C564" s="10" t="s">
        <v>189</v>
      </c>
      <c r="D564" s="10"/>
      <c r="E564" s="10" t="s">
        <v>70</v>
      </c>
      <c r="F564" s="179">
        <v>10</v>
      </c>
      <c r="G564" s="311">
        <v>1539.7460000000001</v>
      </c>
      <c r="H564" s="311">
        <v>7698.73</v>
      </c>
      <c r="I564" s="311">
        <v>769.87300000000005</v>
      </c>
      <c r="J564" s="430">
        <v>9.8000000000000007</v>
      </c>
      <c r="K564" s="178"/>
      <c r="L564" s="179">
        <v>5</v>
      </c>
      <c r="M564" s="311">
        <v>5567.59</v>
      </c>
      <c r="N564" s="311">
        <v>1113.518</v>
      </c>
      <c r="O564" s="214"/>
      <c r="P564" s="311"/>
      <c r="Q564" s="311"/>
      <c r="R564" s="179">
        <v>10</v>
      </c>
      <c r="S564" s="311">
        <v>7698.73</v>
      </c>
      <c r="T564" s="311">
        <v>769.87300000000005</v>
      </c>
      <c r="V564" s="10"/>
      <c r="W564" s="10"/>
      <c r="X564" s="10"/>
      <c r="Y564" s="10"/>
      <c r="Z564" s="10"/>
      <c r="AA564" s="10"/>
      <c r="AB564" s="10"/>
      <c r="AC564" s="10"/>
      <c r="AD564" s="10"/>
    </row>
    <row r="565" spans="1:30" x14ac:dyDescent="0.25">
      <c r="A565" s="55"/>
      <c r="B565" s="10"/>
      <c r="C565" s="10" t="s">
        <v>700</v>
      </c>
      <c r="D565" s="10"/>
      <c r="E565" s="10" t="s">
        <v>77</v>
      </c>
      <c r="F565" s="179">
        <v>4</v>
      </c>
      <c r="G565" s="311">
        <v>2215.4299999999998</v>
      </c>
      <c r="H565" s="311">
        <v>4430.8599999999997</v>
      </c>
      <c r="I565" s="311">
        <v>1107.7149999999999</v>
      </c>
      <c r="J565" s="430">
        <v>9.75</v>
      </c>
      <c r="K565" s="178"/>
      <c r="L565" s="179">
        <v>2</v>
      </c>
      <c r="M565" s="311">
        <v>2002.67</v>
      </c>
      <c r="N565" s="311">
        <v>1001.335</v>
      </c>
      <c r="O565" s="214"/>
      <c r="P565" s="311"/>
      <c r="Q565" s="311"/>
      <c r="R565" s="179">
        <v>4</v>
      </c>
      <c r="S565" s="311">
        <v>4430.8599999999997</v>
      </c>
      <c r="T565" s="311">
        <v>1107.7149999999999</v>
      </c>
      <c r="V565" s="10"/>
      <c r="W565" s="10"/>
      <c r="X565" s="10"/>
      <c r="Y565" s="10"/>
      <c r="Z565" s="10"/>
      <c r="AA565" s="10"/>
      <c r="AB565" s="10"/>
      <c r="AC565" s="10"/>
      <c r="AD565" s="10"/>
    </row>
    <row r="566" spans="1:30" x14ac:dyDescent="0.25">
      <c r="A566" s="55"/>
      <c r="B566" s="10"/>
      <c r="C566" s="10" t="s">
        <v>173</v>
      </c>
      <c r="D566" s="10"/>
      <c r="E566" s="10" t="s">
        <v>100</v>
      </c>
      <c r="F566" s="179">
        <v>8</v>
      </c>
      <c r="G566" s="311">
        <v>902.822</v>
      </c>
      <c r="H566" s="311">
        <v>4514.1099999999997</v>
      </c>
      <c r="I566" s="311">
        <v>564.26374999999996</v>
      </c>
      <c r="J566" s="430">
        <v>9.625</v>
      </c>
      <c r="K566" s="178"/>
      <c r="L566" s="179">
        <v>5</v>
      </c>
      <c r="M566" s="311">
        <v>2896.91</v>
      </c>
      <c r="N566" s="311">
        <v>965.636666666667</v>
      </c>
      <c r="O566" s="214"/>
      <c r="P566" s="311"/>
      <c r="Q566" s="311"/>
      <c r="R566" s="179">
        <v>8</v>
      </c>
      <c r="S566" s="311">
        <v>4514.1099999999997</v>
      </c>
      <c r="T566" s="311">
        <v>564.26374999999996</v>
      </c>
      <c r="V566" s="10"/>
      <c r="W566" s="10"/>
      <c r="X566" s="10"/>
      <c r="Y566" s="10"/>
      <c r="Z566" s="10"/>
      <c r="AA566" s="10"/>
      <c r="AB566" s="10"/>
      <c r="AC566" s="10"/>
      <c r="AD566" s="10"/>
    </row>
    <row r="567" spans="1:30" x14ac:dyDescent="0.25">
      <c r="A567" s="55"/>
      <c r="B567" s="10"/>
      <c r="C567" s="10" t="s">
        <v>690</v>
      </c>
      <c r="D567" s="10"/>
      <c r="E567" s="10" t="s">
        <v>145</v>
      </c>
      <c r="F567" s="179">
        <v>7</v>
      </c>
      <c r="G567" s="311">
        <v>2752.7649999999999</v>
      </c>
      <c r="H567" s="311">
        <v>5505.53</v>
      </c>
      <c r="I567" s="311">
        <v>786.50428571428597</v>
      </c>
      <c r="J567" s="430">
        <v>9.5714285714285694</v>
      </c>
      <c r="K567" s="178"/>
      <c r="L567" s="179">
        <v>2</v>
      </c>
      <c r="M567" s="311">
        <v>3511.21</v>
      </c>
      <c r="N567" s="311">
        <v>702.24199999999996</v>
      </c>
      <c r="O567" s="214"/>
      <c r="P567" s="311"/>
      <c r="Q567" s="311"/>
      <c r="R567" s="179">
        <v>7</v>
      </c>
      <c r="S567" s="311">
        <v>5505.53</v>
      </c>
      <c r="T567" s="311">
        <v>786.50428571428597</v>
      </c>
      <c r="V567" s="10"/>
      <c r="W567" s="10"/>
      <c r="X567" s="10"/>
      <c r="Y567" s="10"/>
      <c r="Z567" s="10"/>
      <c r="AA567" s="10"/>
      <c r="AB567" s="10"/>
      <c r="AC567" s="10"/>
      <c r="AD567" s="10"/>
    </row>
    <row r="568" spans="1:30" x14ac:dyDescent="0.25">
      <c r="A568" s="55"/>
      <c r="B568" s="10"/>
      <c r="C568" s="10" t="s">
        <v>82</v>
      </c>
      <c r="D568" s="10"/>
      <c r="E568" s="10" t="s">
        <v>100</v>
      </c>
      <c r="F568" s="179">
        <v>2</v>
      </c>
      <c r="G568" s="311"/>
      <c r="H568" s="311">
        <v>1052.06</v>
      </c>
      <c r="I568" s="311">
        <v>526.03</v>
      </c>
      <c r="J568" s="430">
        <v>9.5</v>
      </c>
      <c r="K568" s="178"/>
      <c r="L568" s="179"/>
      <c r="M568" s="311">
        <v>1052.06</v>
      </c>
      <c r="N568" s="311">
        <v>526.03</v>
      </c>
      <c r="O568" s="214"/>
      <c r="P568" s="311"/>
      <c r="Q568" s="311"/>
      <c r="R568" s="179">
        <v>2</v>
      </c>
      <c r="S568" s="311">
        <v>1052.06</v>
      </c>
      <c r="T568" s="311">
        <v>526.03</v>
      </c>
      <c r="V568" s="10"/>
      <c r="W568" s="10"/>
      <c r="X568" s="10"/>
      <c r="Y568" s="10"/>
      <c r="Z568" s="10"/>
      <c r="AA568" s="10"/>
      <c r="AB568" s="10"/>
      <c r="AC568" s="10"/>
      <c r="AD568" s="10"/>
    </row>
    <row r="569" spans="1:30" x14ac:dyDescent="0.25">
      <c r="A569" s="55"/>
      <c r="B569" s="10"/>
      <c r="C569" s="10" t="s">
        <v>101</v>
      </c>
      <c r="D569" s="10"/>
      <c r="E569" s="10" t="s">
        <v>103</v>
      </c>
      <c r="F569" s="179">
        <v>2</v>
      </c>
      <c r="G569" s="311">
        <v>562.96500000000003</v>
      </c>
      <c r="H569" s="311">
        <v>1125.93</v>
      </c>
      <c r="I569" s="311">
        <v>562.96500000000003</v>
      </c>
      <c r="J569" s="430">
        <v>9.5</v>
      </c>
      <c r="K569" s="178"/>
      <c r="L569" s="179">
        <v>2</v>
      </c>
      <c r="M569" s="311"/>
      <c r="N569" s="311"/>
      <c r="O569" s="214"/>
      <c r="P569" s="311"/>
      <c r="Q569" s="311"/>
      <c r="R569" s="179">
        <v>2</v>
      </c>
      <c r="S569" s="311">
        <v>1125.93</v>
      </c>
      <c r="T569" s="311">
        <v>562.96500000000003</v>
      </c>
      <c r="V569" s="10"/>
      <c r="W569" s="10"/>
      <c r="X569" s="10"/>
      <c r="Y569" s="10"/>
      <c r="Z569" s="10"/>
      <c r="AA569" s="10"/>
      <c r="AB569" s="10"/>
      <c r="AC569" s="10"/>
      <c r="AD569" s="10"/>
    </row>
    <row r="570" spans="1:30" x14ac:dyDescent="0.25">
      <c r="A570" s="55"/>
      <c r="B570" s="10"/>
      <c r="C570" s="10" t="s">
        <v>541</v>
      </c>
      <c r="D570" s="10"/>
      <c r="E570" s="10" t="s">
        <v>542</v>
      </c>
      <c r="F570" s="179">
        <v>11</v>
      </c>
      <c r="G570" s="311">
        <v>1033.1575</v>
      </c>
      <c r="H570" s="311">
        <v>8265.26</v>
      </c>
      <c r="I570" s="311">
        <v>751.38727272727294</v>
      </c>
      <c r="J570" s="430">
        <v>9.4545454545454604</v>
      </c>
      <c r="K570" s="178"/>
      <c r="L570" s="179">
        <v>8</v>
      </c>
      <c r="M570" s="311">
        <v>2249.73</v>
      </c>
      <c r="N570" s="311">
        <v>749.91</v>
      </c>
      <c r="O570" s="214"/>
      <c r="P570" s="311"/>
      <c r="Q570" s="311"/>
      <c r="R570" s="179">
        <v>11</v>
      </c>
      <c r="S570" s="311">
        <v>8265.26</v>
      </c>
      <c r="T570" s="311">
        <v>751.38727272727294</v>
      </c>
      <c r="V570" s="10"/>
      <c r="W570" s="10"/>
      <c r="X570" s="10"/>
      <c r="Y570" s="10"/>
      <c r="Z570" s="10"/>
      <c r="AA570" s="10"/>
      <c r="AB570" s="10"/>
      <c r="AC570" s="10"/>
      <c r="AD570" s="10"/>
    </row>
    <row r="571" spans="1:30" x14ac:dyDescent="0.25">
      <c r="A571" s="55"/>
      <c r="B571" s="10"/>
      <c r="C571" s="10" t="s">
        <v>91</v>
      </c>
      <c r="D571" s="10"/>
      <c r="E571" s="10" t="s">
        <v>92</v>
      </c>
      <c r="F571" s="179">
        <v>3</v>
      </c>
      <c r="G571" s="311">
        <v>1580.65</v>
      </c>
      <c r="H571" s="311">
        <v>1580.65</v>
      </c>
      <c r="I571" s="311">
        <v>526.88333333333298</v>
      </c>
      <c r="J571" s="430">
        <v>9.3333333333333304</v>
      </c>
      <c r="K571" s="178"/>
      <c r="L571" s="179">
        <v>1</v>
      </c>
      <c r="M571" s="311">
        <v>1542.75</v>
      </c>
      <c r="N571" s="311">
        <v>771.375</v>
      </c>
      <c r="O571" s="214"/>
      <c r="P571" s="311"/>
      <c r="Q571" s="311"/>
      <c r="R571" s="179">
        <v>3</v>
      </c>
      <c r="S571" s="311">
        <v>1580.65</v>
      </c>
      <c r="T571" s="311">
        <v>526.88333333333298</v>
      </c>
      <c r="V571" s="10"/>
      <c r="W571" s="10"/>
      <c r="X571" s="10"/>
      <c r="Y571" s="10"/>
      <c r="Z571" s="10"/>
      <c r="AA571" s="10"/>
      <c r="AB571" s="10"/>
      <c r="AC571" s="10"/>
      <c r="AD571" s="10"/>
    </row>
    <row r="572" spans="1:30" x14ac:dyDescent="0.25">
      <c r="A572" s="55"/>
      <c r="B572" s="10"/>
      <c r="C572" s="10" t="s">
        <v>532</v>
      </c>
      <c r="D572" s="10"/>
      <c r="E572" s="10" t="s">
        <v>104</v>
      </c>
      <c r="F572" s="179">
        <v>3</v>
      </c>
      <c r="G572" s="311">
        <v>957.70500000000004</v>
      </c>
      <c r="H572" s="311">
        <v>1915.41</v>
      </c>
      <c r="I572" s="311">
        <v>638.47</v>
      </c>
      <c r="J572" s="430">
        <v>9.3333333333333304</v>
      </c>
      <c r="K572" s="178"/>
      <c r="L572" s="179">
        <v>2</v>
      </c>
      <c r="M572" s="311">
        <v>100.95</v>
      </c>
      <c r="N572" s="311">
        <v>100.95</v>
      </c>
      <c r="O572" s="214"/>
      <c r="P572" s="311"/>
      <c r="Q572" s="311"/>
      <c r="R572" s="179">
        <v>3</v>
      </c>
      <c r="S572" s="311">
        <v>1915.41</v>
      </c>
      <c r="T572" s="311">
        <v>638.47</v>
      </c>
      <c r="V572" s="10"/>
      <c r="W572" s="10"/>
      <c r="X572" s="10"/>
      <c r="Y572" s="10"/>
      <c r="Z572" s="10"/>
      <c r="AA572" s="10"/>
      <c r="AB572" s="10"/>
      <c r="AC572" s="10"/>
      <c r="AD572" s="10"/>
    </row>
    <row r="573" spans="1:30" x14ac:dyDescent="0.25">
      <c r="A573" s="55"/>
      <c r="B573" s="10"/>
      <c r="C573" s="10" t="s">
        <v>325</v>
      </c>
      <c r="D573" s="10"/>
      <c r="E573" s="10" t="s">
        <v>326</v>
      </c>
      <c r="F573" s="179">
        <v>8</v>
      </c>
      <c r="G573" s="311">
        <v>829.35285714285703</v>
      </c>
      <c r="H573" s="311">
        <v>5805.47</v>
      </c>
      <c r="I573" s="311">
        <v>725.68375000000003</v>
      </c>
      <c r="J573" s="430">
        <v>9.125</v>
      </c>
      <c r="K573" s="178"/>
      <c r="L573" s="179">
        <v>7</v>
      </c>
      <c r="M573" s="311">
        <v>898.01</v>
      </c>
      <c r="N573" s="311">
        <v>898.01</v>
      </c>
      <c r="O573" s="214"/>
      <c r="P573" s="311"/>
      <c r="Q573" s="311"/>
      <c r="R573" s="179">
        <v>8</v>
      </c>
      <c r="S573" s="311">
        <v>5805.47</v>
      </c>
      <c r="T573" s="311">
        <v>725.68375000000003</v>
      </c>
      <c r="V573" s="10"/>
      <c r="W573" s="10"/>
      <c r="X573" s="10"/>
      <c r="Y573" s="10"/>
      <c r="Z573" s="10"/>
      <c r="AA573" s="10"/>
      <c r="AB573" s="10"/>
      <c r="AC573" s="10"/>
      <c r="AD573" s="10"/>
    </row>
    <row r="574" spans="1:30" x14ac:dyDescent="0.25">
      <c r="A574" s="55"/>
      <c r="B574" s="10"/>
      <c r="C574" s="10" t="s">
        <v>311</v>
      </c>
      <c r="D574" s="10"/>
      <c r="E574" s="10" t="s">
        <v>312</v>
      </c>
      <c r="F574" s="179">
        <v>12</v>
      </c>
      <c r="G574" s="311">
        <v>1765.5425</v>
      </c>
      <c r="H574" s="311">
        <v>14124.34</v>
      </c>
      <c r="I574" s="311">
        <v>1177.02833333333</v>
      </c>
      <c r="J574" s="430">
        <v>8.9166666666666696</v>
      </c>
      <c r="K574" s="178"/>
      <c r="L574" s="179">
        <v>8</v>
      </c>
      <c r="M574" s="311">
        <v>6532.02</v>
      </c>
      <c r="N574" s="311">
        <v>1633.0050000000001</v>
      </c>
      <c r="O574" s="214"/>
      <c r="P574" s="311"/>
      <c r="Q574" s="311"/>
      <c r="R574" s="179">
        <v>12</v>
      </c>
      <c r="S574" s="311">
        <v>14124.34</v>
      </c>
      <c r="T574" s="311">
        <v>1177.02833333333</v>
      </c>
      <c r="V574" s="10"/>
      <c r="W574" s="10"/>
      <c r="X574" s="10"/>
      <c r="Y574" s="10"/>
      <c r="Z574" s="10"/>
      <c r="AA574" s="10"/>
      <c r="AB574" s="10"/>
      <c r="AC574" s="10"/>
      <c r="AD574" s="10"/>
    </row>
    <row r="575" spans="1:30" x14ac:dyDescent="0.25">
      <c r="A575" s="55"/>
      <c r="B575" s="10"/>
      <c r="C575" s="10" t="s">
        <v>496</v>
      </c>
      <c r="D575" s="10"/>
      <c r="E575" s="10" t="s">
        <v>439</v>
      </c>
      <c r="F575" s="179">
        <v>12</v>
      </c>
      <c r="G575" s="311">
        <v>1172.655</v>
      </c>
      <c r="H575" s="311">
        <v>9381.24</v>
      </c>
      <c r="I575" s="311">
        <v>781.77</v>
      </c>
      <c r="J575" s="430">
        <v>8.9166666666666696</v>
      </c>
      <c r="K575" s="178"/>
      <c r="L575" s="179">
        <v>8</v>
      </c>
      <c r="M575" s="311">
        <v>4650.2</v>
      </c>
      <c r="N575" s="311">
        <v>1162.55</v>
      </c>
      <c r="O575" s="214"/>
      <c r="P575" s="311"/>
      <c r="Q575" s="311"/>
      <c r="R575" s="179">
        <v>12</v>
      </c>
      <c r="S575" s="311">
        <v>9381.24</v>
      </c>
      <c r="T575" s="311">
        <v>781.77</v>
      </c>
      <c r="V575" s="10"/>
      <c r="W575" s="10"/>
      <c r="X575" s="10"/>
      <c r="Y575" s="10"/>
      <c r="Z575" s="10"/>
      <c r="AA575" s="10"/>
      <c r="AB575" s="10"/>
      <c r="AC575" s="10"/>
      <c r="AD575" s="10"/>
    </row>
    <row r="576" spans="1:30" x14ac:dyDescent="0.25">
      <c r="A576" s="55"/>
      <c r="B576" s="10"/>
      <c r="C576" s="10" t="s">
        <v>233</v>
      </c>
      <c r="D576" s="10"/>
      <c r="E576" s="10" t="s">
        <v>235</v>
      </c>
      <c r="F576" s="179">
        <v>9</v>
      </c>
      <c r="G576" s="311">
        <v>1572.48</v>
      </c>
      <c r="H576" s="311">
        <v>11007.36</v>
      </c>
      <c r="I576" s="311">
        <v>1223.04</v>
      </c>
      <c r="J576" s="430">
        <v>8.8888888888888893</v>
      </c>
      <c r="K576" s="178"/>
      <c r="L576" s="179">
        <v>7</v>
      </c>
      <c r="M576" s="311">
        <v>2666.11</v>
      </c>
      <c r="N576" s="311">
        <v>1333.0550000000001</v>
      </c>
      <c r="O576" s="214"/>
      <c r="P576" s="311"/>
      <c r="Q576" s="311"/>
      <c r="R576" s="179">
        <v>9</v>
      </c>
      <c r="S576" s="311">
        <v>11007.36</v>
      </c>
      <c r="T576" s="311">
        <v>1223.04</v>
      </c>
      <c r="V576" s="10"/>
      <c r="W576" s="10"/>
      <c r="X576" s="10"/>
      <c r="Y576" s="10"/>
      <c r="Z576" s="10"/>
      <c r="AA576" s="10"/>
      <c r="AB576" s="10"/>
      <c r="AC576" s="10"/>
      <c r="AD576" s="10"/>
    </row>
    <row r="577" spans="1:30" x14ac:dyDescent="0.25">
      <c r="A577" s="55"/>
      <c r="B577" s="10"/>
      <c r="C577" s="10" t="s">
        <v>498</v>
      </c>
      <c r="D577" s="10"/>
      <c r="E577" s="10" t="s">
        <v>63</v>
      </c>
      <c r="F577" s="179">
        <v>2</v>
      </c>
      <c r="G577" s="311">
        <v>587.41</v>
      </c>
      <c r="H577" s="311">
        <v>1174.82</v>
      </c>
      <c r="I577" s="311">
        <v>587.41</v>
      </c>
      <c r="J577" s="430">
        <v>8.5</v>
      </c>
      <c r="K577" s="178"/>
      <c r="L577" s="179">
        <v>2</v>
      </c>
      <c r="M577" s="311"/>
      <c r="N577" s="311"/>
      <c r="O577" s="214"/>
      <c r="P577" s="311"/>
      <c r="Q577" s="311"/>
      <c r="R577" s="179">
        <v>2</v>
      </c>
      <c r="S577" s="311">
        <v>1174.82</v>
      </c>
      <c r="T577" s="311">
        <v>587.41</v>
      </c>
      <c r="V577" s="10"/>
      <c r="W577" s="10"/>
      <c r="X577" s="10"/>
      <c r="Y577" s="10"/>
      <c r="Z577" s="10"/>
      <c r="AA577" s="10"/>
      <c r="AB577" s="10"/>
      <c r="AC577" s="10"/>
      <c r="AD577" s="10"/>
    </row>
    <row r="578" spans="1:30" x14ac:dyDescent="0.25">
      <c r="A578" s="55"/>
      <c r="B578" s="10"/>
      <c r="C578" s="10" t="s">
        <v>270</v>
      </c>
      <c r="D578" s="10"/>
      <c r="E578" s="10" t="s">
        <v>145</v>
      </c>
      <c r="F578" s="179">
        <v>3</v>
      </c>
      <c r="G578" s="311">
        <v>3600.59</v>
      </c>
      <c r="H578" s="311">
        <v>3600.59</v>
      </c>
      <c r="I578" s="311">
        <v>1200.1966666666699</v>
      </c>
      <c r="J578" s="430">
        <v>7</v>
      </c>
      <c r="K578" s="178"/>
      <c r="L578" s="179">
        <v>1</v>
      </c>
      <c r="M578" s="311">
        <v>1635.61</v>
      </c>
      <c r="N578" s="311">
        <v>817.80499999999995</v>
      </c>
      <c r="O578" s="214"/>
      <c r="P578" s="311"/>
      <c r="Q578" s="311"/>
      <c r="R578" s="179">
        <v>3</v>
      </c>
      <c r="S578" s="311">
        <v>3600.59</v>
      </c>
      <c r="T578" s="311">
        <v>1200.1966666666699</v>
      </c>
      <c r="V578" s="10"/>
      <c r="W578" s="10"/>
      <c r="X578" s="10"/>
      <c r="Y578" s="10"/>
      <c r="Z578" s="10"/>
      <c r="AA578" s="10"/>
      <c r="AB578" s="10"/>
      <c r="AC578" s="10"/>
      <c r="AD578" s="10"/>
    </row>
    <row r="579" spans="1:30" x14ac:dyDescent="0.25">
      <c r="A579" s="55"/>
      <c r="B579" s="10"/>
      <c r="C579" s="10" t="s">
        <v>526</v>
      </c>
      <c r="D579" s="10"/>
      <c r="E579" s="10" t="s">
        <v>527</v>
      </c>
      <c r="F579" s="179">
        <v>2</v>
      </c>
      <c r="G579" s="311"/>
      <c r="H579" s="311">
        <v>621.17999999999995</v>
      </c>
      <c r="I579" s="311">
        <v>310.58999999999997</v>
      </c>
      <c r="J579" s="430">
        <v>6.5</v>
      </c>
      <c r="K579" s="178"/>
      <c r="L579" s="179"/>
      <c r="M579" s="311">
        <v>621.17999999999995</v>
      </c>
      <c r="N579" s="311">
        <v>310.58999999999997</v>
      </c>
      <c r="O579" s="214"/>
      <c r="P579" s="311"/>
      <c r="Q579" s="311"/>
      <c r="R579" s="179">
        <v>2</v>
      </c>
      <c r="S579" s="311">
        <v>621.17999999999995</v>
      </c>
      <c r="T579" s="311">
        <v>310.58999999999997</v>
      </c>
      <c r="V579" s="10"/>
      <c r="W579" s="10"/>
      <c r="X579" s="10"/>
      <c r="Y579" s="10"/>
      <c r="Z579" s="10"/>
      <c r="AA579" s="10"/>
      <c r="AB579" s="10"/>
      <c r="AC579" s="10"/>
      <c r="AD579" s="10"/>
    </row>
    <row r="580" spans="1:30" x14ac:dyDescent="0.25">
      <c r="A580" s="55"/>
      <c r="B580" s="10"/>
      <c r="C580" s="10" t="s">
        <v>152</v>
      </c>
      <c r="D580" s="10"/>
      <c r="E580" s="10" t="s">
        <v>154</v>
      </c>
      <c r="F580" s="179">
        <v>1</v>
      </c>
      <c r="G580" s="311">
        <v>1496.68</v>
      </c>
      <c r="H580" s="311">
        <v>1496.68</v>
      </c>
      <c r="I580" s="311">
        <v>1496.68</v>
      </c>
      <c r="J580" s="430">
        <v>6</v>
      </c>
      <c r="K580" s="178"/>
      <c r="L580" s="179">
        <v>1</v>
      </c>
      <c r="M580" s="311"/>
      <c r="N580" s="311"/>
      <c r="O580" s="214"/>
      <c r="P580" s="311"/>
      <c r="Q580" s="311"/>
      <c r="R580" s="179">
        <v>1</v>
      </c>
      <c r="S580" s="311">
        <v>1496.68</v>
      </c>
      <c r="T580" s="311">
        <v>1496.68</v>
      </c>
      <c r="V580" s="10"/>
      <c r="W580" s="10"/>
      <c r="X580" s="10"/>
      <c r="Y580" s="10"/>
      <c r="Z580" s="10"/>
      <c r="AA580" s="10"/>
      <c r="AB580" s="10"/>
      <c r="AC580" s="10"/>
      <c r="AD580" s="10"/>
    </row>
    <row r="581" spans="1:30" x14ac:dyDescent="0.25">
      <c r="A581" s="55"/>
      <c r="B581" s="10"/>
      <c r="C581" s="10" t="s">
        <v>472</v>
      </c>
      <c r="D581" s="10"/>
      <c r="E581" s="10" t="s">
        <v>63</v>
      </c>
      <c r="F581" s="179">
        <v>1</v>
      </c>
      <c r="G581" s="311"/>
      <c r="H581" s="311">
        <v>1811.66</v>
      </c>
      <c r="I581" s="311">
        <v>1811.66</v>
      </c>
      <c r="J581" s="430">
        <v>6</v>
      </c>
      <c r="K581" s="178"/>
      <c r="L581" s="179"/>
      <c r="M581" s="311">
        <v>1811.66</v>
      </c>
      <c r="N581" s="311">
        <v>1811.66</v>
      </c>
      <c r="O581" s="214"/>
      <c r="P581" s="311"/>
      <c r="Q581" s="311"/>
      <c r="R581" s="179">
        <v>1</v>
      </c>
      <c r="S581" s="311">
        <v>1811.66</v>
      </c>
      <c r="T581" s="311">
        <v>1811.66</v>
      </c>
      <c r="V581" s="10"/>
      <c r="W581" s="10"/>
      <c r="X581" s="10"/>
      <c r="Y581" s="10"/>
      <c r="Z581" s="10"/>
      <c r="AA581" s="10"/>
      <c r="AB581" s="10"/>
      <c r="AC581" s="10"/>
      <c r="AD581" s="10"/>
    </row>
    <row r="582" spans="1:30" x14ac:dyDescent="0.25">
      <c r="A582" s="55"/>
      <c r="B582" s="10"/>
      <c r="C582" s="10" t="s">
        <v>528</v>
      </c>
      <c r="D582" s="10"/>
      <c r="E582" s="10" t="s">
        <v>145</v>
      </c>
      <c r="F582" s="179">
        <v>1</v>
      </c>
      <c r="G582" s="311"/>
      <c r="H582" s="311">
        <v>556.86</v>
      </c>
      <c r="I582" s="311">
        <v>556.86</v>
      </c>
      <c r="J582" s="430">
        <v>6</v>
      </c>
      <c r="K582" s="178"/>
      <c r="L582" s="179"/>
      <c r="M582" s="311">
        <v>556.86</v>
      </c>
      <c r="N582" s="311">
        <v>556.86</v>
      </c>
      <c r="O582" s="214"/>
      <c r="P582" s="311"/>
      <c r="Q582" s="311"/>
      <c r="R582" s="179">
        <v>1</v>
      </c>
      <c r="S582" s="311">
        <v>556.86</v>
      </c>
      <c r="T582" s="311">
        <v>556.86</v>
      </c>
      <c r="V582" s="10"/>
      <c r="W582" s="10"/>
      <c r="X582" s="10"/>
      <c r="Y582" s="10"/>
      <c r="Z582" s="10"/>
      <c r="AA582" s="10"/>
      <c r="AB582" s="10"/>
      <c r="AC582" s="10"/>
      <c r="AD582" s="10"/>
    </row>
    <row r="583" spans="1:30" x14ac:dyDescent="0.25">
      <c r="A583" s="55"/>
      <c r="B583" s="10"/>
      <c r="C583" s="10" t="s">
        <v>215</v>
      </c>
      <c r="D583" s="10"/>
      <c r="E583" s="10" t="s">
        <v>70</v>
      </c>
      <c r="F583" s="179">
        <v>2</v>
      </c>
      <c r="G583" s="311"/>
      <c r="H583" s="311">
        <v>1855.36</v>
      </c>
      <c r="I583" s="311">
        <v>927.68</v>
      </c>
      <c r="J583" s="430">
        <v>5</v>
      </c>
      <c r="K583" s="178"/>
      <c r="L583" s="179"/>
      <c r="M583" s="311">
        <v>1855.36</v>
      </c>
      <c r="N583" s="311">
        <v>927.68</v>
      </c>
      <c r="O583" s="214"/>
      <c r="P583" s="311"/>
      <c r="Q583" s="311"/>
      <c r="R583" s="179">
        <v>2</v>
      </c>
      <c r="S583" s="311">
        <v>1855.36</v>
      </c>
      <c r="T583" s="311">
        <v>927.68</v>
      </c>
      <c r="V583" s="10"/>
      <c r="W583" s="10"/>
      <c r="X583" s="10"/>
      <c r="Y583" s="10"/>
      <c r="Z583" s="10"/>
      <c r="AA583" s="10"/>
      <c r="AB583" s="10"/>
      <c r="AC583" s="10"/>
      <c r="AD583" s="10"/>
    </row>
    <row r="584" spans="1:30" x14ac:dyDescent="0.25">
      <c r="A584" s="55"/>
      <c r="B584" s="10"/>
      <c r="C584" s="10" t="s">
        <v>416</v>
      </c>
      <c r="D584" s="10"/>
      <c r="E584" s="10" t="s">
        <v>109</v>
      </c>
      <c r="F584" s="179">
        <v>1</v>
      </c>
      <c r="G584" s="311">
        <v>769.66</v>
      </c>
      <c r="H584" s="311">
        <v>769.66</v>
      </c>
      <c r="I584" s="311">
        <v>769.66</v>
      </c>
      <c r="J584" s="430">
        <v>5</v>
      </c>
      <c r="K584" s="178"/>
      <c r="L584" s="179">
        <v>1</v>
      </c>
      <c r="M584" s="311"/>
      <c r="N584" s="311"/>
      <c r="O584" s="214"/>
      <c r="P584" s="311"/>
      <c r="Q584" s="311"/>
      <c r="R584" s="179">
        <v>1</v>
      </c>
      <c r="S584" s="311">
        <v>769.66</v>
      </c>
      <c r="T584" s="311">
        <v>769.66</v>
      </c>
      <c r="V584" s="10"/>
      <c r="W584" s="10"/>
      <c r="X584" s="10"/>
      <c r="Y584" s="10"/>
      <c r="Z584" s="10"/>
      <c r="AA584" s="10"/>
      <c r="AB584" s="10"/>
      <c r="AC584" s="10"/>
      <c r="AD584" s="10"/>
    </row>
    <row r="585" spans="1:30" x14ac:dyDescent="0.25">
      <c r="A585" s="55"/>
      <c r="B585" s="10"/>
      <c r="C585" s="10"/>
      <c r="D585" s="10"/>
      <c r="E585" s="10"/>
      <c r="F585" s="179"/>
      <c r="G585" s="311"/>
      <c r="H585" s="311"/>
      <c r="I585" s="311"/>
      <c r="J585" s="430"/>
      <c r="K585" s="178"/>
      <c r="L585" s="179"/>
      <c r="M585" s="311"/>
      <c r="N585" s="311"/>
      <c r="O585" s="214"/>
      <c r="P585" s="311"/>
      <c r="Q585" s="311"/>
      <c r="R585" s="179"/>
      <c r="S585" s="311"/>
      <c r="T585" s="311"/>
      <c r="V585" s="10"/>
      <c r="W585" s="10"/>
      <c r="X585" s="10"/>
      <c r="Y585" s="10"/>
      <c r="Z585" s="10"/>
      <c r="AA585" s="10"/>
      <c r="AB585" s="10"/>
      <c r="AC585" s="10"/>
      <c r="AD585" s="10"/>
    </row>
    <row r="586" spans="1:30" x14ac:dyDescent="0.25">
      <c r="A586" s="55"/>
      <c r="B586" s="10"/>
      <c r="C586" s="10"/>
      <c r="D586" s="10"/>
      <c r="E586" s="10"/>
      <c r="F586" s="179"/>
      <c r="G586" s="311"/>
      <c r="H586" s="311"/>
      <c r="I586" s="311"/>
      <c r="J586" s="430"/>
      <c r="K586" s="178"/>
      <c r="L586" s="179"/>
      <c r="M586" s="311"/>
      <c r="N586" s="311"/>
      <c r="O586" s="214"/>
      <c r="P586" s="311"/>
      <c r="Q586" s="311"/>
      <c r="R586" s="179"/>
      <c r="S586" s="311"/>
      <c r="T586" s="311"/>
      <c r="V586" s="10"/>
      <c r="W586" s="10"/>
      <c r="X586" s="10"/>
      <c r="Y586" s="10"/>
      <c r="Z586" s="10"/>
      <c r="AA586" s="10"/>
      <c r="AB586" s="10"/>
      <c r="AC586" s="10"/>
      <c r="AD586" s="10"/>
    </row>
    <row r="587" spans="1:30" x14ac:dyDescent="0.25">
      <c r="A587" s="55"/>
      <c r="B587" s="10"/>
      <c r="C587" s="10"/>
      <c r="D587" s="10"/>
      <c r="E587" s="10"/>
      <c r="F587" s="179"/>
      <c r="G587" s="311"/>
      <c r="H587" s="311"/>
      <c r="I587" s="311"/>
      <c r="J587" s="430"/>
      <c r="K587" s="178"/>
      <c r="L587" s="179"/>
      <c r="M587" s="311"/>
      <c r="N587" s="311"/>
      <c r="O587" s="214"/>
      <c r="P587" s="311"/>
      <c r="Q587" s="311"/>
      <c r="R587" s="179"/>
      <c r="S587" s="311"/>
      <c r="T587" s="311"/>
      <c r="V587" s="10"/>
      <c r="W587" s="10"/>
      <c r="X587" s="10"/>
      <c r="Y587" s="10"/>
      <c r="Z587" s="10"/>
      <c r="AA587" s="10"/>
      <c r="AB587" s="10"/>
      <c r="AC587" s="10"/>
      <c r="AD587" s="10"/>
    </row>
    <row r="588" spans="1:30" x14ac:dyDescent="0.25">
      <c r="A588" s="55"/>
      <c r="B588" s="10"/>
      <c r="C588" s="10"/>
      <c r="D588" s="10"/>
      <c r="E588" s="10"/>
      <c r="F588" s="179"/>
      <c r="G588" s="311"/>
      <c r="H588" s="311"/>
      <c r="I588" s="311"/>
      <c r="J588" s="430"/>
      <c r="K588" s="178"/>
      <c r="L588" s="179"/>
      <c r="M588" s="311"/>
      <c r="N588" s="311"/>
      <c r="O588" s="214"/>
      <c r="P588" s="311"/>
      <c r="Q588" s="311"/>
      <c r="R588" s="179"/>
      <c r="S588" s="311"/>
      <c r="T588" s="311"/>
      <c r="V588" s="10"/>
      <c r="W588" s="10"/>
      <c r="X588" s="10"/>
      <c r="Y588" s="10"/>
      <c r="Z588" s="10"/>
      <c r="AA588" s="10"/>
      <c r="AB588" s="10"/>
      <c r="AC588" s="10"/>
      <c r="AD588" s="10"/>
    </row>
    <row r="589" spans="1:30" x14ac:dyDescent="0.25">
      <c r="A589" s="55"/>
      <c r="B589" s="10"/>
      <c r="C589" s="10"/>
      <c r="D589" s="10"/>
      <c r="E589" s="10"/>
      <c r="F589" s="179"/>
      <c r="G589" s="311"/>
      <c r="H589" s="311"/>
      <c r="I589" s="311"/>
      <c r="J589" s="430"/>
      <c r="K589" s="178"/>
      <c r="L589" s="179"/>
      <c r="M589" s="311"/>
      <c r="N589" s="311"/>
      <c r="O589" s="214"/>
      <c r="P589" s="311"/>
      <c r="Q589" s="311"/>
      <c r="R589" s="179"/>
      <c r="S589" s="311"/>
      <c r="T589" s="311"/>
      <c r="V589" s="10"/>
      <c r="W589" s="10"/>
      <c r="X589" s="10"/>
      <c r="Y589" s="10"/>
      <c r="Z589" s="10"/>
      <c r="AA589" s="10"/>
      <c r="AB589" s="10"/>
      <c r="AC589" s="10"/>
      <c r="AD589" s="10"/>
    </row>
    <row r="590" spans="1:30" x14ac:dyDescent="0.25">
      <c r="A590" s="55"/>
      <c r="B590" s="10"/>
      <c r="C590" s="10"/>
      <c r="D590" s="10"/>
      <c r="E590" s="10"/>
      <c r="F590" s="179"/>
      <c r="G590" s="311"/>
      <c r="H590" s="311"/>
      <c r="I590" s="311"/>
      <c r="J590" s="430"/>
      <c r="K590" s="178"/>
      <c r="L590" s="179"/>
      <c r="M590" s="311"/>
      <c r="N590" s="311"/>
      <c r="O590" s="214"/>
      <c r="P590" s="311"/>
      <c r="Q590" s="311"/>
      <c r="R590" s="179"/>
      <c r="S590" s="311"/>
      <c r="T590" s="311"/>
      <c r="V590" s="10"/>
      <c r="W590" s="10"/>
      <c r="X590" s="10"/>
      <c r="Y590" s="10"/>
      <c r="Z590" s="10"/>
      <c r="AA590" s="10"/>
      <c r="AB590" s="10"/>
      <c r="AC590" s="10"/>
      <c r="AD590" s="10"/>
    </row>
    <row r="591" spans="1:30" x14ac:dyDescent="0.25">
      <c r="A591" s="55"/>
      <c r="B591" s="10"/>
      <c r="C591" s="10"/>
      <c r="D591" s="10"/>
      <c r="E591" s="10"/>
      <c r="F591" s="179"/>
      <c r="G591" s="311"/>
      <c r="H591" s="311"/>
      <c r="I591" s="311"/>
      <c r="J591" s="430"/>
      <c r="K591" s="178"/>
      <c r="L591" s="179"/>
      <c r="M591" s="311"/>
      <c r="N591" s="311"/>
      <c r="O591" s="214"/>
      <c r="P591" s="311"/>
      <c r="Q591" s="311"/>
      <c r="R591" s="179"/>
      <c r="S591" s="311"/>
      <c r="T591" s="311"/>
      <c r="V591" s="10"/>
      <c r="W591" s="10"/>
      <c r="X591" s="10"/>
      <c r="Y591" s="10"/>
      <c r="Z591" s="10"/>
      <c r="AA591" s="10"/>
      <c r="AB591" s="10"/>
      <c r="AC591" s="10"/>
      <c r="AD591" s="10"/>
    </row>
    <row r="592" spans="1:30" x14ac:dyDescent="0.25">
      <c r="A592" s="55"/>
      <c r="B592" s="10"/>
      <c r="C592" s="10"/>
      <c r="D592" s="10"/>
      <c r="E592" s="10"/>
      <c r="F592" s="179"/>
      <c r="G592" s="311"/>
      <c r="H592" s="311"/>
      <c r="I592" s="311"/>
      <c r="J592" s="430"/>
      <c r="K592" s="178"/>
      <c r="L592" s="179"/>
      <c r="M592" s="311"/>
      <c r="N592" s="311"/>
      <c r="O592" s="214"/>
      <c r="P592" s="311"/>
      <c r="Q592" s="311"/>
      <c r="R592" s="179"/>
      <c r="S592" s="311"/>
      <c r="T592" s="311"/>
      <c r="V592" s="10"/>
      <c r="W592" s="10"/>
      <c r="X592" s="10"/>
      <c r="Y592" s="10"/>
      <c r="Z592" s="10"/>
      <c r="AA592" s="10"/>
      <c r="AB592" s="10"/>
      <c r="AC592" s="10"/>
      <c r="AD592" s="10"/>
    </row>
    <row r="593" spans="1:30" s="3" customFormat="1" ht="12.75" x14ac:dyDescent="0.2">
      <c r="A593" s="55"/>
      <c r="B593" s="10"/>
      <c r="C593" s="10"/>
      <c r="D593" s="10"/>
      <c r="E593" s="10"/>
      <c r="F593" s="179"/>
      <c r="G593" s="311"/>
      <c r="H593" s="311"/>
      <c r="I593" s="311"/>
      <c r="J593" s="430"/>
      <c r="K593" s="178"/>
      <c r="L593" s="179"/>
      <c r="M593" s="311"/>
      <c r="N593" s="311"/>
      <c r="O593" s="214"/>
      <c r="P593" s="311"/>
      <c r="Q593" s="311"/>
      <c r="R593" s="179"/>
      <c r="S593" s="311"/>
      <c r="T593" s="311"/>
      <c r="V593" s="10"/>
      <c r="W593" s="10"/>
      <c r="X593" s="10"/>
      <c r="Y593" s="10"/>
      <c r="Z593" s="10"/>
      <c r="AA593" s="10"/>
      <c r="AB593" s="10"/>
      <c r="AC593" s="10"/>
      <c r="AD593" s="10"/>
    </row>
    <row r="594" spans="1:30" x14ac:dyDescent="0.25">
      <c r="A594" s="55"/>
      <c r="B594" s="10"/>
      <c r="C594" s="10"/>
      <c r="D594" s="10"/>
      <c r="E594" s="10"/>
      <c r="F594" s="179"/>
      <c r="G594" s="311"/>
      <c r="H594" s="311"/>
      <c r="I594" s="311"/>
      <c r="J594" s="430"/>
      <c r="K594" s="178"/>
      <c r="L594" s="179"/>
      <c r="M594" s="311"/>
      <c r="N594" s="311"/>
      <c r="O594" s="214"/>
      <c r="P594" s="311"/>
      <c r="Q594" s="311"/>
      <c r="R594" s="179"/>
      <c r="S594" s="311"/>
      <c r="T594" s="311"/>
      <c r="V594" s="10"/>
      <c r="W594" s="10"/>
      <c r="X594" s="10"/>
      <c r="Y594" s="10"/>
      <c r="Z594" s="10"/>
      <c r="AA594" s="10"/>
      <c r="AB594" s="10"/>
      <c r="AC594" s="10"/>
      <c r="AD594" s="10"/>
    </row>
    <row r="595" spans="1:30" x14ac:dyDescent="0.25">
      <c r="A595" s="55"/>
      <c r="B595" s="10"/>
      <c r="C595" s="10"/>
      <c r="D595" s="10"/>
      <c r="E595" s="10"/>
      <c r="F595" s="179"/>
      <c r="G595" s="311"/>
      <c r="H595" s="311"/>
      <c r="I595" s="311"/>
      <c r="J595" s="430"/>
      <c r="K595" s="178"/>
      <c r="L595" s="179"/>
      <c r="M595" s="311"/>
      <c r="N595" s="311"/>
      <c r="O595" s="214"/>
      <c r="P595" s="311"/>
      <c r="Q595" s="311"/>
      <c r="R595" s="179"/>
      <c r="S595" s="311"/>
      <c r="T595" s="311"/>
      <c r="V595" s="10"/>
      <c r="W595" s="10"/>
      <c r="X595" s="10"/>
      <c r="Y595" s="10"/>
      <c r="Z595" s="10"/>
      <c r="AA595" s="10"/>
      <c r="AB595" s="10"/>
      <c r="AC595" s="10"/>
      <c r="AD595" s="10"/>
    </row>
    <row r="596" spans="1:30" x14ac:dyDescent="0.25">
      <c r="A596" s="55"/>
      <c r="B596" s="10"/>
      <c r="C596" s="10"/>
      <c r="D596" s="10"/>
      <c r="E596" s="10"/>
      <c r="F596" s="179"/>
      <c r="G596" s="311"/>
      <c r="H596" s="311"/>
      <c r="I596" s="311"/>
      <c r="J596" s="430"/>
      <c r="K596" s="178"/>
      <c r="L596" s="179"/>
      <c r="M596" s="311"/>
      <c r="N596" s="311"/>
      <c r="O596" s="214"/>
      <c r="P596" s="311"/>
      <c r="Q596" s="311"/>
      <c r="R596" s="179"/>
      <c r="S596" s="311"/>
      <c r="T596" s="311"/>
      <c r="V596" s="10"/>
      <c r="W596" s="10"/>
      <c r="X596" s="10"/>
      <c r="Y596" s="10"/>
      <c r="Z596" s="10"/>
      <c r="AA596" s="10"/>
      <c r="AB596" s="10"/>
      <c r="AC596" s="10"/>
      <c r="AD596" s="10"/>
    </row>
    <row r="597" spans="1:30" x14ac:dyDescent="0.25">
      <c r="A597" s="55"/>
      <c r="B597" s="10"/>
      <c r="C597" s="10"/>
      <c r="D597" s="10"/>
      <c r="E597" s="10"/>
      <c r="F597" s="179"/>
      <c r="G597" s="311"/>
      <c r="H597" s="311"/>
      <c r="I597" s="311"/>
      <c r="J597" s="430"/>
      <c r="K597" s="178"/>
      <c r="L597" s="179"/>
      <c r="M597" s="311"/>
      <c r="N597" s="311"/>
      <c r="O597" s="214"/>
      <c r="P597" s="311"/>
      <c r="Q597" s="311"/>
      <c r="R597" s="179"/>
      <c r="S597" s="311"/>
      <c r="T597" s="311"/>
      <c r="V597" s="10"/>
      <c r="W597" s="10"/>
      <c r="X597" s="10"/>
      <c r="Y597" s="10"/>
      <c r="Z597" s="10"/>
      <c r="AA597" s="10"/>
      <c r="AB597" s="10"/>
      <c r="AC597" s="10"/>
      <c r="AD597" s="10"/>
    </row>
    <row r="598" spans="1:30" ht="15.75" thickBot="1" x14ac:dyDescent="0.3">
      <c r="A598" s="55"/>
      <c r="B598" s="10"/>
      <c r="C598" s="10"/>
      <c r="D598" s="10"/>
      <c r="E598" s="10"/>
      <c r="F598" s="179"/>
      <c r="G598" s="311"/>
      <c r="H598" s="311"/>
      <c r="I598" s="311"/>
      <c r="J598" s="430"/>
      <c r="K598" s="178"/>
      <c r="L598" s="179"/>
      <c r="M598" s="311"/>
      <c r="N598" s="311"/>
      <c r="O598" s="214"/>
      <c r="P598" s="311"/>
      <c r="Q598" s="311"/>
      <c r="R598" s="179"/>
      <c r="S598" s="311"/>
      <c r="T598" s="311"/>
      <c r="V598" s="10"/>
      <c r="W598" s="10"/>
      <c r="X598" s="10"/>
      <c r="Y598" s="10"/>
      <c r="Z598" s="10"/>
      <c r="AA598" s="10"/>
      <c r="AB598" s="10"/>
      <c r="AC598" s="10"/>
      <c r="AD598" s="10"/>
    </row>
    <row r="599" spans="1:30" ht="15.75" thickBot="1" x14ac:dyDescent="0.3">
      <c r="A599" s="55"/>
      <c r="B599" s="93" t="s">
        <v>586</v>
      </c>
      <c r="C599" s="100"/>
      <c r="D599" s="100"/>
      <c r="E599" s="100"/>
      <c r="F599" s="179">
        <f>SUM(F319:F597)</f>
        <v>14805</v>
      </c>
      <c r="G599" s="320">
        <f>AVERAGE(G319:G597)</f>
        <v>2164.4378390100665</v>
      </c>
      <c r="H599" s="320">
        <f>SUM(H319:H597)</f>
        <v>16850822.589999996</v>
      </c>
      <c r="I599" s="320">
        <f>AVERAGE(I319:I597)</f>
        <v>1299.7981298956286</v>
      </c>
      <c r="J599" s="430">
        <f>AVERAGE(J319:J597)</f>
        <v>12.816268711561188</v>
      </c>
      <c r="K599" s="181"/>
      <c r="L599" s="179">
        <f>SUM(L319:L597)</f>
        <v>8906</v>
      </c>
      <c r="M599" s="320">
        <f>SUM(M319:M597)</f>
        <v>7503758.7400000039</v>
      </c>
      <c r="N599" s="320">
        <f>AVERAGE(N319:N597)</f>
        <v>1401.9029298643552</v>
      </c>
      <c r="O599" s="214">
        <f>SUM(O319:O597)</f>
        <v>6</v>
      </c>
      <c r="P599" s="320">
        <f>SUM(P319:P597)</f>
        <v>481.13</v>
      </c>
      <c r="Q599" s="313">
        <f>AVERAGE(Q319:Q598)</f>
        <v>80.188333333333333</v>
      </c>
      <c r="R599" s="234">
        <f>SUM(R319:R598)</f>
        <v>14799</v>
      </c>
      <c r="S599" s="313">
        <f>SUM(S319:S598)</f>
        <v>16850341.459999993</v>
      </c>
      <c r="T599" s="313">
        <f>AVERAGE(T319:T598)</f>
        <v>1299.9222426020488</v>
      </c>
      <c r="V599" s="97"/>
      <c r="W599" s="95"/>
      <c r="X599" s="99" t="s">
        <v>587</v>
      </c>
      <c r="Y599" s="95"/>
      <c r="Z599" s="95"/>
      <c r="AA599" s="99" t="s">
        <v>587</v>
      </c>
      <c r="AB599" s="95"/>
      <c r="AC599" s="95"/>
      <c r="AD599" s="102" t="s">
        <v>587</v>
      </c>
    </row>
    <row r="600" spans="1:30" x14ac:dyDescent="0.25">
      <c r="A600" s="55"/>
      <c r="B600" s="3"/>
      <c r="C600" s="3"/>
      <c r="D600" s="3"/>
      <c r="E600" s="3"/>
      <c r="F600" s="180"/>
      <c r="G600" s="280"/>
      <c r="H600" s="280"/>
      <c r="I600" s="280"/>
      <c r="J600" s="280"/>
      <c r="L600" s="223"/>
      <c r="M600" s="280"/>
      <c r="N600" s="280"/>
      <c r="O600" s="278"/>
      <c r="P600" s="280"/>
      <c r="Q600" s="280"/>
      <c r="R600" s="180"/>
      <c r="S600" s="280"/>
      <c r="T600" s="280"/>
      <c r="V600" s="50"/>
      <c r="W600" s="3"/>
      <c r="X600" s="3"/>
      <c r="Y600" s="3"/>
      <c r="Z600" s="3"/>
      <c r="AA600" s="3"/>
      <c r="AB600" s="3"/>
      <c r="AC600" s="3"/>
      <c r="AD600" s="3"/>
    </row>
    <row r="601" spans="1:30" x14ac:dyDescent="0.25">
      <c r="A601" s="55"/>
      <c r="B601" s="3"/>
      <c r="C601" s="3"/>
      <c r="D601" s="3"/>
      <c r="E601" s="3"/>
      <c r="F601" s="180"/>
      <c r="G601" s="280"/>
      <c r="H601" s="280"/>
      <c r="I601" s="280"/>
      <c r="J601" s="280"/>
      <c r="L601" s="223"/>
      <c r="M601" s="280"/>
      <c r="N601" s="280"/>
      <c r="O601" s="278"/>
      <c r="P601" s="280"/>
      <c r="Q601" s="280"/>
      <c r="R601" s="180"/>
      <c r="S601" s="280"/>
      <c r="T601" s="280"/>
      <c r="V601" s="50"/>
      <c r="W601" s="3"/>
      <c r="X601" s="3"/>
      <c r="Y601" s="3"/>
      <c r="Z601" s="3"/>
      <c r="AA601" s="3"/>
      <c r="AB601" s="3"/>
      <c r="AC601" s="3"/>
      <c r="AD601" s="3"/>
    </row>
    <row r="602" spans="1:30" ht="76.5" x14ac:dyDescent="0.25">
      <c r="A602" s="55" t="s">
        <v>702</v>
      </c>
      <c r="B602" s="67" t="s">
        <v>856</v>
      </c>
      <c r="C602" s="67" t="s">
        <v>44</v>
      </c>
      <c r="D602" s="67" t="s">
        <v>45</v>
      </c>
      <c r="E602" s="67" t="s">
        <v>46</v>
      </c>
      <c r="F602" s="225" t="s">
        <v>883</v>
      </c>
      <c r="G602" s="310" t="s">
        <v>858</v>
      </c>
      <c r="H602" s="310" t="s">
        <v>884</v>
      </c>
      <c r="I602" s="310" t="s">
        <v>860</v>
      </c>
      <c r="J602" s="310" t="s">
        <v>861</v>
      </c>
      <c r="K602" s="70"/>
      <c r="L602" s="225" t="s">
        <v>862</v>
      </c>
      <c r="M602" s="310" t="s">
        <v>885</v>
      </c>
      <c r="N602" s="310" t="s">
        <v>864</v>
      </c>
      <c r="O602" s="304" t="s">
        <v>865</v>
      </c>
      <c r="P602" s="310" t="s">
        <v>866</v>
      </c>
      <c r="Q602" s="310" t="s">
        <v>867</v>
      </c>
      <c r="R602" s="225" t="s">
        <v>868</v>
      </c>
      <c r="S602" s="310" t="s">
        <v>869</v>
      </c>
      <c r="T602" s="310" t="s">
        <v>870</v>
      </c>
      <c r="U602" s="70"/>
      <c r="V602" s="68" t="s">
        <v>871</v>
      </c>
      <c r="W602" s="68" t="s">
        <v>872</v>
      </c>
      <c r="X602" s="68" t="s">
        <v>873</v>
      </c>
      <c r="Y602" s="68" t="s">
        <v>874</v>
      </c>
      <c r="Z602" s="68" t="s">
        <v>875</v>
      </c>
      <c r="AA602" s="68" t="s">
        <v>876</v>
      </c>
      <c r="AB602" s="68" t="s">
        <v>877</v>
      </c>
      <c r="AC602" s="68" t="s">
        <v>878</v>
      </c>
      <c r="AD602" s="68" t="s">
        <v>879</v>
      </c>
    </row>
    <row r="603" spans="1:30" x14ac:dyDescent="0.25">
      <c r="A603" s="55"/>
      <c r="B603" s="10"/>
      <c r="C603" s="177" t="s">
        <v>375</v>
      </c>
      <c r="D603" s="177"/>
      <c r="E603" s="177" t="s">
        <v>104</v>
      </c>
      <c r="F603" s="179">
        <v>2</v>
      </c>
      <c r="G603" s="311">
        <v>3666.09</v>
      </c>
      <c r="H603" s="311">
        <v>3666.09</v>
      </c>
      <c r="I603" s="311">
        <v>1833.0450000000001</v>
      </c>
      <c r="J603" s="430">
        <v>53.5</v>
      </c>
      <c r="K603" s="178"/>
      <c r="L603" s="179">
        <v>1</v>
      </c>
      <c r="M603" s="311">
        <v>210.34</v>
      </c>
      <c r="N603" s="311">
        <v>210.34</v>
      </c>
      <c r="O603" s="214"/>
      <c r="P603" s="311"/>
      <c r="Q603" s="311"/>
      <c r="R603" s="179">
        <v>2</v>
      </c>
      <c r="S603" s="311">
        <v>3666.09</v>
      </c>
      <c r="T603" s="311">
        <v>1833.0450000000001</v>
      </c>
      <c r="V603" s="10"/>
      <c r="W603" s="10"/>
      <c r="X603" s="10"/>
      <c r="Y603" s="10"/>
      <c r="Z603" s="10"/>
      <c r="AA603" s="10"/>
      <c r="AB603" s="10"/>
      <c r="AC603" s="10"/>
      <c r="AD603" s="10"/>
    </row>
    <row r="604" spans="1:30" x14ac:dyDescent="0.25">
      <c r="A604" s="55"/>
      <c r="B604" s="10"/>
      <c r="C604" s="177" t="s">
        <v>526</v>
      </c>
      <c r="D604" s="177"/>
      <c r="E604" s="177" t="s">
        <v>527</v>
      </c>
      <c r="F604" s="179">
        <v>2</v>
      </c>
      <c r="G604" s="311">
        <v>1961.44</v>
      </c>
      <c r="H604" s="311">
        <v>1961.44</v>
      </c>
      <c r="I604" s="311">
        <v>980.72</v>
      </c>
      <c r="J604" s="430">
        <v>38.5</v>
      </c>
      <c r="K604" s="178"/>
      <c r="L604" s="179">
        <v>1</v>
      </c>
      <c r="M604" s="311">
        <v>251.52</v>
      </c>
      <c r="N604" s="311">
        <v>251.52</v>
      </c>
      <c r="O604" s="214"/>
      <c r="P604" s="311"/>
      <c r="Q604" s="311"/>
      <c r="R604" s="179">
        <v>2</v>
      </c>
      <c r="S604" s="311">
        <v>1961.44</v>
      </c>
      <c r="T604" s="311">
        <v>980.72</v>
      </c>
      <c r="V604" s="10"/>
      <c r="W604" s="10"/>
      <c r="X604" s="10"/>
      <c r="Y604" s="10"/>
      <c r="Z604" s="10"/>
      <c r="AA604" s="10"/>
      <c r="AB604" s="10"/>
      <c r="AC604" s="10"/>
      <c r="AD604" s="10"/>
    </row>
    <row r="605" spans="1:30" x14ac:dyDescent="0.25">
      <c r="A605" s="55"/>
      <c r="B605" s="10"/>
      <c r="C605" s="177" t="s">
        <v>279</v>
      </c>
      <c r="D605" s="177"/>
      <c r="E605" s="177" t="s">
        <v>93</v>
      </c>
      <c r="F605" s="179">
        <v>5</v>
      </c>
      <c r="G605" s="311">
        <v>8606.0349999999999</v>
      </c>
      <c r="H605" s="311">
        <v>17212.07</v>
      </c>
      <c r="I605" s="311">
        <v>3442.4140000000002</v>
      </c>
      <c r="J605" s="430">
        <v>28.2</v>
      </c>
      <c r="K605" s="178"/>
      <c r="L605" s="179">
        <v>2</v>
      </c>
      <c r="M605" s="311">
        <v>16238.58</v>
      </c>
      <c r="N605" s="311">
        <v>5412.86</v>
      </c>
      <c r="O605" s="214"/>
      <c r="P605" s="311"/>
      <c r="Q605" s="311"/>
      <c r="R605" s="179">
        <v>5</v>
      </c>
      <c r="S605" s="311">
        <v>17212.07</v>
      </c>
      <c r="T605" s="311">
        <v>3442.4140000000002</v>
      </c>
      <c r="V605" s="10"/>
      <c r="W605" s="10"/>
      <c r="X605" s="10"/>
      <c r="Y605" s="10"/>
      <c r="Z605" s="10"/>
      <c r="AA605" s="10"/>
      <c r="AB605" s="10"/>
      <c r="AC605" s="10"/>
      <c r="AD605" s="10"/>
    </row>
    <row r="606" spans="1:30" x14ac:dyDescent="0.25">
      <c r="A606" s="55"/>
      <c r="B606" s="10"/>
      <c r="C606" s="177" t="s">
        <v>535</v>
      </c>
      <c r="D606" s="177"/>
      <c r="E606" s="177" t="s">
        <v>79</v>
      </c>
      <c r="F606" s="179">
        <v>11</v>
      </c>
      <c r="G606" s="311">
        <v>1214.1489999999999</v>
      </c>
      <c r="H606" s="311">
        <v>12141.49</v>
      </c>
      <c r="I606" s="311">
        <v>1103.77181818182</v>
      </c>
      <c r="J606" s="430">
        <v>18.272727272727298</v>
      </c>
      <c r="K606" s="178"/>
      <c r="L606" s="179">
        <v>10</v>
      </c>
      <c r="M606" s="311">
        <v>285.29000000000002</v>
      </c>
      <c r="N606" s="311">
        <v>285.29000000000002</v>
      </c>
      <c r="O606" s="214"/>
      <c r="P606" s="311"/>
      <c r="Q606" s="311"/>
      <c r="R606" s="179">
        <v>11</v>
      </c>
      <c r="S606" s="311">
        <v>12141.49</v>
      </c>
      <c r="T606" s="311">
        <v>1103.77181818182</v>
      </c>
      <c r="V606" s="10"/>
      <c r="W606" s="10"/>
      <c r="X606" s="10"/>
      <c r="Y606" s="10"/>
      <c r="Z606" s="10"/>
      <c r="AA606" s="10"/>
      <c r="AB606" s="10"/>
      <c r="AC606" s="10"/>
      <c r="AD606" s="10"/>
    </row>
    <row r="607" spans="1:30" x14ac:dyDescent="0.25">
      <c r="A607" s="55"/>
      <c r="B607" s="10"/>
      <c r="C607" s="177" t="s">
        <v>446</v>
      </c>
      <c r="D607" s="177"/>
      <c r="E607" s="177" t="s">
        <v>109</v>
      </c>
      <c r="F607" s="179">
        <v>24</v>
      </c>
      <c r="G607" s="311">
        <v>1234.766875</v>
      </c>
      <c r="H607" s="311">
        <v>19756.27</v>
      </c>
      <c r="I607" s="311">
        <v>823.17791666666699</v>
      </c>
      <c r="J607" s="430">
        <v>17.125</v>
      </c>
      <c r="K607" s="178"/>
      <c r="L607" s="179">
        <v>16</v>
      </c>
      <c r="M607" s="311">
        <v>5979.92</v>
      </c>
      <c r="N607" s="311">
        <v>747.49</v>
      </c>
      <c r="O607" s="214"/>
      <c r="P607" s="311"/>
      <c r="Q607" s="311"/>
      <c r="R607" s="179">
        <v>24</v>
      </c>
      <c r="S607" s="311">
        <v>19756.27</v>
      </c>
      <c r="T607" s="311">
        <v>823.17791666666699</v>
      </c>
      <c r="V607" s="10"/>
      <c r="W607" s="10"/>
      <c r="X607" s="10"/>
      <c r="Y607" s="10"/>
      <c r="Z607" s="10"/>
      <c r="AA607" s="10"/>
      <c r="AB607" s="10"/>
      <c r="AC607" s="10"/>
      <c r="AD607" s="10"/>
    </row>
    <row r="608" spans="1:30" x14ac:dyDescent="0.25">
      <c r="A608" s="55"/>
      <c r="B608" s="10"/>
      <c r="C608" s="177" t="s">
        <v>173</v>
      </c>
      <c r="D608" s="177"/>
      <c r="E608" s="177" t="s">
        <v>77</v>
      </c>
      <c r="F608" s="179">
        <v>15</v>
      </c>
      <c r="G608" s="311">
        <v>1553.53272727273</v>
      </c>
      <c r="H608" s="311">
        <v>17088.86</v>
      </c>
      <c r="I608" s="311">
        <v>1139.2573333333301</v>
      </c>
      <c r="J608" s="430">
        <v>16.933333333333302</v>
      </c>
      <c r="K608" s="178"/>
      <c r="L608" s="179">
        <v>11</v>
      </c>
      <c r="M608" s="311">
        <v>1937.5</v>
      </c>
      <c r="N608" s="311">
        <v>484.375</v>
      </c>
      <c r="O608" s="214"/>
      <c r="P608" s="311"/>
      <c r="Q608" s="311"/>
      <c r="R608" s="179">
        <v>15</v>
      </c>
      <c r="S608" s="311">
        <v>17088.86</v>
      </c>
      <c r="T608" s="311">
        <v>1139.2573333333301</v>
      </c>
      <c r="V608" s="10"/>
      <c r="W608" s="10"/>
      <c r="X608" s="10"/>
      <c r="Y608" s="10"/>
      <c r="Z608" s="10"/>
      <c r="AA608" s="10"/>
      <c r="AB608" s="10"/>
      <c r="AC608" s="10"/>
      <c r="AD608" s="10"/>
    </row>
    <row r="609" spans="1:30" x14ac:dyDescent="0.25">
      <c r="A609" s="55"/>
      <c r="B609" s="10"/>
      <c r="C609" s="177" t="s">
        <v>464</v>
      </c>
      <c r="D609" s="177"/>
      <c r="E609" s="177" t="s">
        <v>63</v>
      </c>
      <c r="F609" s="179">
        <v>20</v>
      </c>
      <c r="G609" s="311">
        <v>3069.2449999999999</v>
      </c>
      <c r="H609" s="311">
        <v>24553.96</v>
      </c>
      <c r="I609" s="311">
        <v>1227.6980000000001</v>
      </c>
      <c r="J609" s="430">
        <v>15.95</v>
      </c>
      <c r="K609" s="178"/>
      <c r="L609" s="179">
        <v>8</v>
      </c>
      <c r="M609" s="311">
        <v>8174.11</v>
      </c>
      <c r="N609" s="311">
        <v>681.175833333333</v>
      </c>
      <c r="O609" s="214"/>
      <c r="P609" s="311"/>
      <c r="Q609" s="311"/>
      <c r="R609" s="179">
        <v>20</v>
      </c>
      <c r="S609" s="311">
        <v>24553.96</v>
      </c>
      <c r="T609" s="311">
        <v>1227.6980000000001</v>
      </c>
      <c r="V609" s="10"/>
      <c r="W609" s="10"/>
      <c r="X609" s="10"/>
      <c r="Y609" s="10"/>
      <c r="Z609" s="10"/>
      <c r="AA609" s="10"/>
      <c r="AB609" s="10"/>
      <c r="AC609" s="10"/>
      <c r="AD609" s="10"/>
    </row>
    <row r="610" spans="1:30" x14ac:dyDescent="0.25">
      <c r="A610" s="55"/>
      <c r="B610" s="10"/>
      <c r="C610" s="177" t="s">
        <v>213</v>
      </c>
      <c r="D610" s="177"/>
      <c r="E610" s="177" t="s">
        <v>127</v>
      </c>
      <c r="F610" s="179">
        <v>13</v>
      </c>
      <c r="G610" s="311">
        <v>2125.6771428571401</v>
      </c>
      <c r="H610" s="311">
        <v>14879.74</v>
      </c>
      <c r="I610" s="311">
        <v>1144.59538461538</v>
      </c>
      <c r="J610" s="430">
        <v>14.538461538461499</v>
      </c>
      <c r="K610" s="178"/>
      <c r="L610" s="179">
        <v>7</v>
      </c>
      <c r="M610" s="311">
        <v>4667.76</v>
      </c>
      <c r="N610" s="311">
        <v>777.96</v>
      </c>
      <c r="O610" s="214"/>
      <c r="P610" s="311"/>
      <c r="Q610" s="311"/>
      <c r="R610" s="179">
        <v>13</v>
      </c>
      <c r="S610" s="311">
        <v>14879.74</v>
      </c>
      <c r="T610" s="311">
        <v>1144.59538461538</v>
      </c>
      <c r="V610" s="10"/>
      <c r="W610" s="10"/>
      <c r="X610" s="10"/>
      <c r="Y610" s="10"/>
      <c r="Z610" s="10"/>
      <c r="AA610" s="10"/>
      <c r="AB610" s="10"/>
      <c r="AC610" s="10"/>
      <c r="AD610" s="10"/>
    </row>
    <row r="611" spans="1:30" x14ac:dyDescent="0.25">
      <c r="A611" s="55"/>
      <c r="B611" s="10"/>
      <c r="C611" s="177" t="s">
        <v>313</v>
      </c>
      <c r="D611" s="177"/>
      <c r="E611" s="177" t="s">
        <v>314</v>
      </c>
      <c r="F611" s="179">
        <v>8</v>
      </c>
      <c r="G611" s="311">
        <v>3358.605</v>
      </c>
      <c r="H611" s="311">
        <v>6717.21</v>
      </c>
      <c r="I611" s="311">
        <v>839.65125</v>
      </c>
      <c r="J611" s="430">
        <v>14.5</v>
      </c>
      <c r="K611" s="178"/>
      <c r="L611" s="179">
        <v>2</v>
      </c>
      <c r="M611" s="311">
        <v>2818.04</v>
      </c>
      <c r="N611" s="311">
        <v>469.67333333333301</v>
      </c>
      <c r="O611" s="214"/>
      <c r="P611" s="311"/>
      <c r="Q611" s="311"/>
      <c r="R611" s="179">
        <v>8</v>
      </c>
      <c r="S611" s="311">
        <v>6717.21</v>
      </c>
      <c r="T611" s="311">
        <v>839.65125</v>
      </c>
      <c r="V611" s="10"/>
      <c r="W611" s="10"/>
      <c r="X611" s="10"/>
      <c r="Y611" s="10"/>
      <c r="Z611" s="10"/>
      <c r="AA611" s="10"/>
      <c r="AB611" s="10"/>
      <c r="AC611" s="10"/>
      <c r="AD611" s="10"/>
    </row>
    <row r="612" spans="1:30" x14ac:dyDescent="0.25">
      <c r="A612" s="55"/>
      <c r="B612" s="10"/>
      <c r="C612" s="177" t="s">
        <v>507</v>
      </c>
      <c r="D612" s="177"/>
      <c r="E612" s="177" t="s">
        <v>104</v>
      </c>
      <c r="F612" s="179">
        <v>30</v>
      </c>
      <c r="G612" s="311">
        <v>1914.0170000000001</v>
      </c>
      <c r="H612" s="311">
        <v>19140.169999999998</v>
      </c>
      <c r="I612" s="311">
        <v>638.005666666666</v>
      </c>
      <c r="J612" s="430">
        <v>14.2</v>
      </c>
      <c r="K612" s="178"/>
      <c r="L612" s="179">
        <v>10</v>
      </c>
      <c r="M612" s="311">
        <v>10394.18</v>
      </c>
      <c r="N612" s="311">
        <v>519.70899999999995</v>
      </c>
      <c r="O612" s="214"/>
      <c r="P612" s="311"/>
      <c r="Q612" s="311"/>
      <c r="R612" s="179">
        <v>30</v>
      </c>
      <c r="S612" s="311">
        <v>19140.169999999998</v>
      </c>
      <c r="T612" s="311">
        <v>638.005666666666</v>
      </c>
      <c r="V612" s="10"/>
      <c r="W612" s="10"/>
      <c r="X612" s="10"/>
      <c r="Y612" s="10"/>
      <c r="Z612" s="10"/>
      <c r="AA612" s="10"/>
      <c r="AB612" s="10"/>
      <c r="AC612" s="10"/>
      <c r="AD612" s="10"/>
    </row>
    <row r="613" spans="1:30" x14ac:dyDescent="0.25">
      <c r="A613" s="55"/>
      <c r="B613" s="10"/>
      <c r="C613" s="177" t="s">
        <v>716</v>
      </c>
      <c r="D613" s="177"/>
      <c r="E613" s="177" t="s">
        <v>64</v>
      </c>
      <c r="F613" s="179">
        <v>1</v>
      </c>
      <c r="G613" s="311">
        <v>19.96</v>
      </c>
      <c r="H613" s="311">
        <v>19.96</v>
      </c>
      <c r="I613" s="311">
        <v>19.96</v>
      </c>
      <c r="J613" s="430">
        <v>14</v>
      </c>
      <c r="K613" s="178"/>
      <c r="L613" s="179">
        <v>1</v>
      </c>
      <c r="M613" s="311"/>
      <c r="N613" s="311"/>
      <c r="O613" s="214"/>
      <c r="P613" s="311"/>
      <c r="Q613" s="311"/>
      <c r="R613" s="179">
        <v>1</v>
      </c>
      <c r="S613" s="311">
        <v>19.96</v>
      </c>
      <c r="T613" s="311">
        <v>19.96</v>
      </c>
      <c r="V613" s="10"/>
      <c r="W613" s="10"/>
      <c r="X613" s="10"/>
      <c r="Y613" s="10"/>
      <c r="Z613" s="10"/>
      <c r="AA613" s="10"/>
      <c r="AB613" s="10"/>
      <c r="AC613" s="10"/>
      <c r="AD613" s="10"/>
    </row>
    <row r="614" spans="1:30" x14ac:dyDescent="0.25">
      <c r="A614" s="55"/>
      <c r="B614" s="10"/>
      <c r="C614" s="177" t="s">
        <v>223</v>
      </c>
      <c r="D614" s="177"/>
      <c r="E614" s="177" t="s">
        <v>205</v>
      </c>
      <c r="F614" s="179">
        <v>12</v>
      </c>
      <c r="G614" s="311">
        <v>1263.2149999999999</v>
      </c>
      <c r="H614" s="311">
        <v>7579.29</v>
      </c>
      <c r="I614" s="311">
        <v>631.60749999999996</v>
      </c>
      <c r="J614" s="430">
        <v>13.3333333333333</v>
      </c>
      <c r="K614" s="178"/>
      <c r="L614" s="179">
        <v>6</v>
      </c>
      <c r="M614" s="311">
        <v>5042.78</v>
      </c>
      <c r="N614" s="311">
        <v>840.46333333333303</v>
      </c>
      <c r="O614" s="214"/>
      <c r="P614" s="311"/>
      <c r="Q614" s="311"/>
      <c r="R614" s="179">
        <v>12</v>
      </c>
      <c r="S614" s="311">
        <v>7579.29</v>
      </c>
      <c r="T614" s="311">
        <v>631.60749999999996</v>
      </c>
      <c r="V614" s="10"/>
      <c r="W614" s="10"/>
      <c r="X614" s="10"/>
      <c r="Y614" s="10"/>
      <c r="Z614" s="10"/>
      <c r="AA614" s="10"/>
      <c r="AB614" s="10"/>
      <c r="AC614" s="10"/>
      <c r="AD614" s="10"/>
    </row>
    <row r="615" spans="1:30" x14ac:dyDescent="0.25">
      <c r="A615" s="55"/>
      <c r="B615" s="10"/>
      <c r="C615" s="177" t="s">
        <v>372</v>
      </c>
      <c r="D615" s="177"/>
      <c r="E615" s="177" t="s">
        <v>104</v>
      </c>
      <c r="F615" s="179">
        <v>9</v>
      </c>
      <c r="G615" s="311">
        <v>358.34875</v>
      </c>
      <c r="H615" s="311">
        <v>2866.79</v>
      </c>
      <c r="I615" s="311">
        <v>318.532222222222</v>
      </c>
      <c r="J615" s="430">
        <v>13.3333333333333</v>
      </c>
      <c r="K615" s="178"/>
      <c r="L615" s="179">
        <v>8</v>
      </c>
      <c r="M615" s="311">
        <v>1161.01</v>
      </c>
      <c r="N615" s="311">
        <v>1161.01</v>
      </c>
      <c r="O615" s="214"/>
      <c r="P615" s="311"/>
      <c r="Q615" s="311"/>
      <c r="R615" s="179">
        <v>9</v>
      </c>
      <c r="S615" s="311">
        <v>2866.79</v>
      </c>
      <c r="T615" s="311">
        <v>318.532222222222</v>
      </c>
      <c r="V615" s="10"/>
      <c r="W615" s="10"/>
      <c r="X615" s="10"/>
      <c r="Y615" s="10"/>
      <c r="Z615" s="10"/>
      <c r="AA615" s="10"/>
      <c r="AB615" s="10"/>
      <c r="AC615" s="10"/>
      <c r="AD615" s="10"/>
    </row>
    <row r="616" spans="1:30" x14ac:dyDescent="0.25">
      <c r="A616" s="55"/>
      <c r="B616" s="10"/>
      <c r="C616" s="177" t="s">
        <v>550</v>
      </c>
      <c r="D616" s="177"/>
      <c r="E616" s="177" t="s">
        <v>88</v>
      </c>
      <c r="F616" s="179">
        <v>69</v>
      </c>
      <c r="G616" s="311">
        <v>1317.33595744681</v>
      </c>
      <c r="H616" s="311">
        <v>61914.79</v>
      </c>
      <c r="I616" s="311">
        <v>897.31579710144899</v>
      </c>
      <c r="J616" s="430">
        <v>13.304347826087</v>
      </c>
      <c r="K616" s="178"/>
      <c r="L616" s="179">
        <v>47</v>
      </c>
      <c r="M616" s="311">
        <v>16230.1</v>
      </c>
      <c r="N616" s="311">
        <v>737.73181818181797</v>
      </c>
      <c r="O616" s="214"/>
      <c r="P616" s="311"/>
      <c r="Q616" s="311"/>
      <c r="R616" s="179">
        <v>69</v>
      </c>
      <c r="S616" s="311">
        <v>61914.79</v>
      </c>
      <c r="T616" s="311">
        <v>897.31579710144899</v>
      </c>
      <c r="V616" s="10"/>
      <c r="W616" s="10"/>
      <c r="X616" s="10"/>
      <c r="Y616" s="10"/>
      <c r="Z616" s="10"/>
      <c r="AA616" s="10"/>
      <c r="AB616" s="10"/>
      <c r="AC616" s="10"/>
      <c r="AD616" s="10"/>
    </row>
    <row r="617" spans="1:30" x14ac:dyDescent="0.25">
      <c r="A617" s="55"/>
      <c r="B617" s="10"/>
      <c r="C617" s="177" t="s">
        <v>376</v>
      </c>
      <c r="D617" s="177"/>
      <c r="E617" s="177" t="s">
        <v>211</v>
      </c>
      <c r="F617" s="179">
        <v>4</v>
      </c>
      <c r="G617" s="311">
        <v>737.33333333333303</v>
      </c>
      <c r="H617" s="311">
        <v>2212</v>
      </c>
      <c r="I617" s="311">
        <v>553</v>
      </c>
      <c r="J617" s="430">
        <v>13.25</v>
      </c>
      <c r="K617" s="178"/>
      <c r="L617" s="179">
        <v>3</v>
      </c>
      <c r="M617" s="311">
        <v>881.53</v>
      </c>
      <c r="N617" s="311">
        <v>881.53</v>
      </c>
      <c r="O617" s="214"/>
      <c r="P617" s="311"/>
      <c r="Q617" s="311"/>
      <c r="R617" s="179">
        <v>4</v>
      </c>
      <c r="S617" s="311">
        <v>2212</v>
      </c>
      <c r="T617" s="311">
        <v>553</v>
      </c>
      <c r="V617" s="10"/>
      <c r="W617" s="10"/>
      <c r="X617" s="10"/>
      <c r="Y617" s="10"/>
      <c r="Z617" s="10"/>
      <c r="AA617" s="10"/>
      <c r="AB617" s="10"/>
      <c r="AC617" s="10"/>
      <c r="AD617" s="10"/>
    </row>
    <row r="618" spans="1:30" x14ac:dyDescent="0.25">
      <c r="A618" s="55"/>
      <c r="B618" s="10"/>
      <c r="C618" s="177" t="s">
        <v>191</v>
      </c>
      <c r="D618" s="177"/>
      <c r="E618" s="177" t="s">
        <v>192</v>
      </c>
      <c r="F618" s="179">
        <v>12</v>
      </c>
      <c r="G618" s="311">
        <v>1618.9666666666701</v>
      </c>
      <c r="H618" s="311">
        <v>9713.7999999999993</v>
      </c>
      <c r="I618" s="311">
        <v>809.48333333333301</v>
      </c>
      <c r="J618" s="430">
        <v>13.1666666666667</v>
      </c>
      <c r="K618" s="178"/>
      <c r="L618" s="179">
        <v>6</v>
      </c>
      <c r="M618" s="311">
        <v>4606.1000000000004</v>
      </c>
      <c r="N618" s="311">
        <v>767.68333333333305</v>
      </c>
      <c r="O618" s="214"/>
      <c r="P618" s="311"/>
      <c r="Q618" s="311"/>
      <c r="R618" s="179">
        <v>12</v>
      </c>
      <c r="S618" s="311">
        <v>9713.7999999999993</v>
      </c>
      <c r="T618" s="311">
        <v>809.48333333333301</v>
      </c>
      <c r="V618" s="10"/>
      <c r="W618" s="10"/>
      <c r="X618" s="10"/>
      <c r="Y618" s="10"/>
      <c r="Z618" s="10"/>
      <c r="AA618" s="10"/>
      <c r="AB618" s="10"/>
      <c r="AC618" s="10"/>
      <c r="AD618" s="10"/>
    </row>
    <row r="619" spans="1:30" x14ac:dyDescent="0.25">
      <c r="A619" s="55"/>
      <c r="B619" s="10"/>
      <c r="C619" s="177" t="s">
        <v>405</v>
      </c>
      <c r="D619" s="177"/>
      <c r="E619" s="177" t="s">
        <v>393</v>
      </c>
      <c r="F619" s="179">
        <v>10</v>
      </c>
      <c r="G619" s="311">
        <v>657.81500000000005</v>
      </c>
      <c r="H619" s="311">
        <v>3946.89</v>
      </c>
      <c r="I619" s="311">
        <v>394.68900000000002</v>
      </c>
      <c r="J619" s="430">
        <v>13.1</v>
      </c>
      <c r="K619" s="178"/>
      <c r="L619" s="179">
        <v>6</v>
      </c>
      <c r="M619" s="311">
        <v>2017.07</v>
      </c>
      <c r="N619" s="311">
        <v>504.26749999999998</v>
      </c>
      <c r="O619" s="214"/>
      <c r="P619" s="311"/>
      <c r="Q619" s="311"/>
      <c r="R619" s="179">
        <v>10</v>
      </c>
      <c r="S619" s="311">
        <v>3946.89</v>
      </c>
      <c r="T619" s="311">
        <v>394.68900000000002</v>
      </c>
      <c r="V619" s="10"/>
      <c r="W619" s="10"/>
      <c r="X619" s="10"/>
      <c r="Y619" s="10"/>
      <c r="Z619" s="10"/>
      <c r="AA619" s="10"/>
      <c r="AB619" s="10"/>
      <c r="AC619" s="10"/>
      <c r="AD619" s="10"/>
    </row>
    <row r="620" spans="1:30" x14ac:dyDescent="0.25">
      <c r="A620" s="55"/>
      <c r="B620" s="10"/>
      <c r="C620" s="177" t="s">
        <v>296</v>
      </c>
      <c r="D620" s="177"/>
      <c r="E620" s="177" t="s">
        <v>211</v>
      </c>
      <c r="F620" s="179">
        <v>20</v>
      </c>
      <c r="G620" s="311">
        <v>1850.143</v>
      </c>
      <c r="H620" s="311">
        <v>18501.43</v>
      </c>
      <c r="I620" s="311">
        <v>925.07150000000001</v>
      </c>
      <c r="J620" s="430">
        <v>13.05</v>
      </c>
      <c r="K620" s="178"/>
      <c r="L620" s="179">
        <v>10</v>
      </c>
      <c r="M620" s="311">
        <v>9466.9699999999993</v>
      </c>
      <c r="N620" s="311">
        <v>946.697</v>
      </c>
      <c r="O620" s="214"/>
      <c r="P620" s="311"/>
      <c r="Q620" s="311"/>
      <c r="R620" s="179">
        <v>20</v>
      </c>
      <c r="S620" s="311">
        <v>18501.43</v>
      </c>
      <c r="T620" s="311">
        <v>925.07150000000001</v>
      </c>
      <c r="V620" s="10"/>
      <c r="W620" s="10"/>
      <c r="X620" s="10"/>
      <c r="Y620" s="10"/>
      <c r="Z620" s="10"/>
      <c r="AA620" s="10"/>
      <c r="AB620" s="10"/>
      <c r="AC620" s="10"/>
      <c r="AD620" s="10"/>
    </row>
    <row r="621" spans="1:30" x14ac:dyDescent="0.25">
      <c r="A621" s="55"/>
      <c r="B621" s="10"/>
      <c r="C621" s="177" t="s">
        <v>69</v>
      </c>
      <c r="D621" s="177"/>
      <c r="E621" s="177" t="s">
        <v>70</v>
      </c>
      <c r="F621" s="179">
        <v>1</v>
      </c>
      <c r="G621" s="311">
        <v>44.28</v>
      </c>
      <c r="H621" s="311">
        <v>44.28</v>
      </c>
      <c r="I621" s="311">
        <v>44.28</v>
      </c>
      <c r="J621" s="430">
        <v>13</v>
      </c>
      <c r="K621" s="178"/>
      <c r="L621" s="179">
        <v>1</v>
      </c>
      <c r="M621" s="311"/>
      <c r="N621" s="311"/>
      <c r="O621" s="214"/>
      <c r="P621" s="311"/>
      <c r="Q621" s="311"/>
      <c r="R621" s="179">
        <v>1</v>
      </c>
      <c r="S621" s="311">
        <v>44.28</v>
      </c>
      <c r="T621" s="311">
        <v>44.28</v>
      </c>
      <c r="V621" s="10"/>
      <c r="W621" s="10"/>
      <c r="X621" s="10"/>
      <c r="Y621" s="10"/>
      <c r="Z621" s="10"/>
      <c r="AA621" s="10"/>
      <c r="AB621" s="10"/>
      <c r="AC621" s="10"/>
      <c r="AD621" s="10"/>
    </row>
    <row r="622" spans="1:30" x14ac:dyDescent="0.25">
      <c r="A622" s="55"/>
      <c r="B622" s="10"/>
      <c r="C622" s="177" t="s">
        <v>87</v>
      </c>
      <c r="D622" s="177"/>
      <c r="E622" s="177" t="s">
        <v>88</v>
      </c>
      <c r="F622" s="179">
        <v>1</v>
      </c>
      <c r="G622" s="311">
        <v>193.77</v>
      </c>
      <c r="H622" s="311">
        <v>193.77</v>
      </c>
      <c r="I622" s="311">
        <v>193.77</v>
      </c>
      <c r="J622" s="430">
        <v>13</v>
      </c>
      <c r="K622" s="178"/>
      <c r="L622" s="179">
        <v>1</v>
      </c>
      <c r="M622" s="311"/>
      <c r="N622" s="311"/>
      <c r="O622" s="214"/>
      <c r="P622" s="311"/>
      <c r="Q622" s="311"/>
      <c r="R622" s="179">
        <v>1</v>
      </c>
      <c r="S622" s="311">
        <v>193.77</v>
      </c>
      <c r="T622" s="311">
        <v>193.77</v>
      </c>
      <c r="V622" s="10"/>
      <c r="W622" s="10"/>
      <c r="X622" s="10"/>
      <c r="Y622" s="10"/>
      <c r="Z622" s="10"/>
      <c r="AA622" s="10"/>
      <c r="AB622" s="10"/>
      <c r="AC622" s="10"/>
      <c r="AD622" s="10"/>
    </row>
    <row r="623" spans="1:30" x14ac:dyDescent="0.25">
      <c r="A623" s="55"/>
      <c r="B623" s="10"/>
      <c r="C623" s="177" t="s">
        <v>101</v>
      </c>
      <c r="D623" s="177"/>
      <c r="E623" s="177" t="s">
        <v>103</v>
      </c>
      <c r="F623" s="179">
        <v>1</v>
      </c>
      <c r="G623" s="311">
        <v>200.68</v>
      </c>
      <c r="H623" s="311">
        <v>200.68</v>
      </c>
      <c r="I623" s="311">
        <v>200.68</v>
      </c>
      <c r="J623" s="430">
        <v>13</v>
      </c>
      <c r="K623" s="178"/>
      <c r="L623" s="179">
        <v>1</v>
      </c>
      <c r="M623" s="311"/>
      <c r="N623" s="311"/>
      <c r="O623" s="214"/>
      <c r="P623" s="311"/>
      <c r="Q623" s="311"/>
      <c r="R623" s="179">
        <v>1</v>
      </c>
      <c r="S623" s="311">
        <v>200.68</v>
      </c>
      <c r="T623" s="311">
        <v>200.68</v>
      </c>
      <c r="V623" s="10"/>
      <c r="W623" s="10"/>
      <c r="X623" s="10"/>
      <c r="Y623" s="10"/>
      <c r="Z623" s="10"/>
      <c r="AA623" s="10"/>
      <c r="AB623" s="10"/>
      <c r="AC623" s="10"/>
      <c r="AD623" s="10"/>
    </row>
    <row r="624" spans="1:30" x14ac:dyDescent="0.25">
      <c r="A624" s="55"/>
      <c r="B624" s="10"/>
      <c r="C624" s="177" t="s">
        <v>158</v>
      </c>
      <c r="D624" s="177"/>
      <c r="E624" s="177" t="s">
        <v>153</v>
      </c>
      <c r="F624" s="179">
        <v>2</v>
      </c>
      <c r="G624" s="311">
        <v>229.68</v>
      </c>
      <c r="H624" s="311">
        <v>459.36</v>
      </c>
      <c r="I624" s="311">
        <v>229.68</v>
      </c>
      <c r="J624" s="430">
        <v>13</v>
      </c>
      <c r="K624" s="178"/>
      <c r="L624" s="179">
        <v>2</v>
      </c>
      <c r="M624" s="311"/>
      <c r="N624" s="311"/>
      <c r="O624" s="214"/>
      <c r="P624" s="311"/>
      <c r="Q624" s="311"/>
      <c r="R624" s="179">
        <v>2</v>
      </c>
      <c r="S624" s="311">
        <v>459.36</v>
      </c>
      <c r="T624" s="311">
        <v>229.68</v>
      </c>
      <c r="V624" s="10"/>
      <c r="W624" s="10"/>
      <c r="X624" s="10"/>
      <c r="Y624" s="10"/>
      <c r="Z624" s="10"/>
      <c r="AA624" s="10"/>
      <c r="AB624" s="10"/>
      <c r="AC624" s="10"/>
      <c r="AD624" s="10"/>
    </row>
    <row r="625" spans="1:30" x14ac:dyDescent="0.25">
      <c r="A625" s="55"/>
      <c r="B625" s="10"/>
      <c r="C625" s="177" t="s">
        <v>275</v>
      </c>
      <c r="D625" s="177"/>
      <c r="E625" s="177" t="s">
        <v>100</v>
      </c>
      <c r="F625" s="179">
        <v>1</v>
      </c>
      <c r="G625" s="311">
        <v>49.07</v>
      </c>
      <c r="H625" s="311">
        <v>49.07</v>
      </c>
      <c r="I625" s="311">
        <v>49.07</v>
      </c>
      <c r="J625" s="430">
        <v>13</v>
      </c>
      <c r="K625" s="178"/>
      <c r="L625" s="179">
        <v>1</v>
      </c>
      <c r="M625" s="311"/>
      <c r="N625" s="311"/>
      <c r="O625" s="214"/>
      <c r="P625" s="311"/>
      <c r="Q625" s="311"/>
      <c r="R625" s="179">
        <v>1</v>
      </c>
      <c r="S625" s="311">
        <v>49.07</v>
      </c>
      <c r="T625" s="311">
        <v>49.07</v>
      </c>
      <c r="V625" s="10"/>
      <c r="W625" s="10"/>
      <c r="X625" s="10"/>
      <c r="Y625" s="10"/>
      <c r="Z625" s="10"/>
      <c r="AA625" s="10"/>
      <c r="AB625" s="10"/>
      <c r="AC625" s="10"/>
      <c r="AD625" s="10"/>
    </row>
    <row r="626" spans="1:30" x14ac:dyDescent="0.25">
      <c r="A626" s="55"/>
      <c r="B626" s="10"/>
      <c r="C626" s="177" t="s">
        <v>325</v>
      </c>
      <c r="D626" s="177"/>
      <c r="E626" s="177" t="s">
        <v>326</v>
      </c>
      <c r="F626" s="179">
        <v>10</v>
      </c>
      <c r="G626" s="311">
        <v>823.50833333333298</v>
      </c>
      <c r="H626" s="311">
        <v>4941.05</v>
      </c>
      <c r="I626" s="311">
        <v>494.10500000000002</v>
      </c>
      <c r="J626" s="430">
        <v>13</v>
      </c>
      <c r="K626" s="178"/>
      <c r="L626" s="179">
        <v>6</v>
      </c>
      <c r="M626" s="311">
        <v>3098.42</v>
      </c>
      <c r="N626" s="311">
        <v>774.60500000000002</v>
      </c>
      <c r="O626" s="214"/>
      <c r="P626" s="311"/>
      <c r="Q626" s="311"/>
      <c r="R626" s="179">
        <v>10</v>
      </c>
      <c r="S626" s="311">
        <v>4941.05</v>
      </c>
      <c r="T626" s="311">
        <v>494.10500000000002</v>
      </c>
      <c r="V626" s="10"/>
      <c r="W626" s="10"/>
      <c r="X626" s="10"/>
      <c r="Y626" s="10"/>
      <c r="Z626" s="10"/>
      <c r="AA626" s="10"/>
      <c r="AB626" s="10"/>
      <c r="AC626" s="10"/>
      <c r="AD626" s="10"/>
    </row>
    <row r="627" spans="1:30" x14ac:dyDescent="0.25">
      <c r="A627" s="55"/>
      <c r="B627" s="10"/>
      <c r="C627" s="177" t="s">
        <v>406</v>
      </c>
      <c r="D627" s="177"/>
      <c r="E627" s="177" t="s">
        <v>187</v>
      </c>
      <c r="F627" s="179">
        <v>1</v>
      </c>
      <c r="G627" s="311">
        <v>1265.1099999999999</v>
      </c>
      <c r="H627" s="311">
        <v>1265.1099999999999</v>
      </c>
      <c r="I627" s="311">
        <v>1265.1099999999999</v>
      </c>
      <c r="J627" s="430">
        <v>13</v>
      </c>
      <c r="K627" s="178"/>
      <c r="L627" s="179">
        <v>1</v>
      </c>
      <c r="M627" s="311"/>
      <c r="N627" s="311"/>
      <c r="O627" s="214"/>
      <c r="P627" s="311"/>
      <c r="Q627" s="311"/>
      <c r="R627" s="179">
        <v>1</v>
      </c>
      <c r="S627" s="311">
        <v>1265.1099999999999</v>
      </c>
      <c r="T627" s="311">
        <v>1265.1099999999999</v>
      </c>
      <c r="V627" s="10"/>
      <c r="W627" s="10"/>
      <c r="X627" s="10"/>
      <c r="Y627" s="10"/>
      <c r="Z627" s="10"/>
      <c r="AA627" s="10"/>
      <c r="AB627" s="10"/>
      <c r="AC627" s="10"/>
      <c r="AD627" s="10"/>
    </row>
    <row r="628" spans="1:30" x14ac:dyDescent="0.25">
      <c r="A628" s="55"/>
      <c r="B628" s="10"/>
      <c r="C628" s="177" t="s">
        <v>412</v>
      </c>
      <c r="D628" s="177"/>
      <c r="E628" s="177" t="s">
        <v>63</v>
      </c>
      <c r="F628" s="179">
        <v>1</v>
      </c>
      <c r="G628" s="311">
        <v>769.71</v>
      </c>
      <c r="H628" s="311">
        <v>769.71</v>
      </c>
      <c r="I628" s="311">
        <v>769.71</v>
      </c>
      <c r="J628" s="430">
        <v>13</v>
      </c>
      <c r="K628" s="178"/>
      <c r="L628" s="179">
        <v>1</v>
      </c>
      <c r="M628" s="311"/>
      <c r="N628" s="311"/>
      <c r="O628" s="214"/>
      <c r="P628" s="311"/>
      <c r="Q628" s="311"/>
      <c r="R628" s="179">
        <v>1</v>
      </c>
      <c r="S628" s="311">
        <v>769.71</v>
      </c>
      <c r="T628" s="311">
        <v>769.71</v>
      </c>
      <c r="V628" s="10"/>
      <c r="W628" s="10"/>
      <c r="X628" s="10"/>
      <c r="Y628" s="10"/>
      <c r="Z628" s="10"/>
      <c r="AA628" s="10"/>
      <c r="AB628" s="10"/>
      <c r="AC628" s="10"/>
      <c r="AD628" s="10"/>
    </row>
    <row r="629" spans="1:30" x14ac:dyDescent="0.25">
      <c r="A629" s="55"/>
      <c r="B629" s="10"/>
      <c r="C629" s="177" t="s">
        <v>493</v>
      </c>
      <c r="D629" s="177"/>
      <c r="E629" s="177" t="s">
        <v>120</v>
      </c>
      <c r="F629" s="179">
        <v>6</v>
      </c>
      <c r="G629" s="311">
        <v>468.16500000000002</v>
      </c>
      <c r="H629" s="311">
        <v>1872.66</v>
      </c>
      <c r="I629" s="311">
        <v>312.11</v>
      </c>
      <c r="J629" s="430">
        <v>13</v>
      </c>
      <c r="K629" s="178"/>
      <c r="L629" s="179">
        <v>4</v>
      </c>
      <c r="M629" s="311">
        <v>954.51</v>
      </c>
      <c r="N629" s="311">
        <v>477.255</v>
      </c>
      <c r="O629" s="214"/>
      <c r="P629" s="311"/>
      <c r="Q629" s="311"/>
      <c r="R629" s="179">
        <v>6</v>
      </c>
      <c r="S629" s="311">
        <v>1872.66</v>
      </c>
      <c r="T629" s="311">
        <v>312.11</v>
      </c>
      <c r="V629" s="10"/>
      <c r="W629" s="10"/>
      <c r="X629" s="10"/>
      <c r="Y629" s="10"/>
      <c r="Z629" s="10"/>
      <c r="AA629" s="10"/>
      <c r="AB629" s="10"/>
      <c r="AC629" s="10"/>
      <c r="AD629" s="10"/>
    </row>
    <row r="630" spans="1:30" x14ac:dyDescent="0.25">
      <c r="A630" s="55"/>
      <c r="B630" s="10"/>
      <c r="C630" s="177" t="s">
        <v>497</v>
      </c>
      <c r="D630" s="177"/>
      <c r="E630" s="177" t="s">
        <v>145</v>
      </c>
      <c r="F630" s="179">
        <v>1</v>
      </c>
      <c r="G630" s="311">
        <v>87.97</v>
      </c>
      <c r="H630" s="311">
        <v>87.97</v>
      </c>
      <c r="I630" s="311">
        <v>87.97</v>
      </c>
      <c r="J630" s="430">
        <v>13</v>
      </c>
      <c r="K630" s="178"/>
      <c r="L630" s="179">
        <v>1</v>
      </c>
      <c r="M630" s="311"/>
      <c r="N630" s="311"/>
      <c r="O630" s="214"/>
      <c r="P630" s="311"/>
      <c r="Q630" s="311"/>
      <c r="R630" s="179">
        <v>1</v>
      </c>
      <c r="S630" s="311">
        <v>87.97</v>
      </c>
      <c r="T630" s="311">
        <v>87.97</v>
      </c>
      <c r="V630" s="10"/>
      <c r="W630" s="10"/>
      <c r="X630" s="10"/>
      <c r="Y630" s="10"/>
      <c r="Z630" s="10"/>
      <c r="AA630" s="10"/>
      <c r="AB630" s="10"/>
      <c r="AC630" s="10"/>
      <c r="AD630" s="10"/>
    </row>
    <row r="631" spans="1:30" x14ac:dyDescent="0.25">
      <c r="A631" s="55"/>
      <c r="B631" s="10"/>
      <c r="C631" s="177" t="s">
        <v>509</v>
      </c>
      <c r="D631" s="177"/>
      <c r="E631" s="177" t="s">
        <v>263</v>
      </c>
      <c r="F631" s="179">
        <v>1</v>
      </c>
      <c r="G631" s="311">
        <v>941.28</v>
      </c>
      <c r="H631" s="311">
        <v>941.28</v>
      </c>
      <c r="I631" s="311">
        <v>941.28</v>
      </c>
      <c r="J631" s="430">
        <v>13</v>
      </c>
      <c r="K631" s="178"/>
      <c r="L631" s="179">
        <v>1</v>
      </c>
      <c r="M631" s="311"/>
      <c r="N631" s="311"/>
      <c r="O631" s="214"/>
      <c r="P631" s="311"/>
      <c r="Q631" s="311"/>
      <c r="R631" s="179">
        <v>1</v>
      </c>
      <c r="S631" s="311">
        <v>941.28</v>
      </c>
      <c r="T631" s="311">
        <v>941.28</v>
      </c>
      <c r="V631" s="10"/>
      <c r="W631" s="10"/>
      <c r="X631" s="10"/>
      <c r="Y631" s="10"/>
      <c r="Z631" s="10"/>
      <c r="AA631" s="10"/>
      <c r="AB631" s="10"/>
      <c r="AC631" s="10"/>
      <c r="AD631" s="10"/>
    </row>
    <row r="632" spans="1:30" x14ac:dyDescent="0.25">
      <c r="A632" s="55"/>
      <c r="B632" s="10"/>
      <c r="C632" s="177" t="s">
        <v>528</v>
      </c>
      <c r="D632" s="177"/>
      <c r="E632" s="177" t="s">
        <v>145</v>
      </c>
      <c r="F632" s="179">
        <v>2</v>
      </c>
      <c r="G632" s="311">
        <v>371.82</v>
      </c>
      <c r="H632" s="311">
        <v>743.64</v>
      </c>
      <c r="I632" s="311">
        <v>371.82</v>
      </c>
      <c r="J632" s="430">
        <v>13</v>
      </c>
      <c r="K632" s="178"/>
      <c r="L632" s="179">
        <v>2</v>
      </c>
      <c r="M632" s="311"/>
      <c r="N632" s="311"/>
      <c r="O632" s="214"/>
      <c r="P632" s="311"/>
      <c r="Q632" s="311"/>
      <c r="R632" s="179">
        <v>2</v>
      </c>
      <c r="S632" s="311">
        <v>743.64</v>
      </c>
      <c r="T632" s="311">
        <v>371.82</v>
      </c>
      <c r="V632" s="10"/>
      <c r="W632" s="10"/>
      <c r="X632" s="10"/>
      <c r="Y632" s="10"/>
      <c r="Z632" s="10"/>
      <c r="AA632" s="10"/>
      <c r="AB632" s="10"/>
      <c r="AC632" s="10"/>
      <c r="AD632" s="10"/>
    </row>
    <row r="633" spans="1:30" x14ac:dyDescent="0.25">
      <c r="A633" s="55"/>
      <c r="B633" s="10"/>
      <c r="C633" s="177" t="s">
        <v>690</v>
      </c>
      <c r="D633" s="177"/>
      <c r="E633" s="177" t="s">
        <v>145</v>
      </c>
      <c r="F633" s="179">
        <v>2</v>
      </c>
      <c r="G633" s="311">
        <v>1805.86</v>
      </c>
      <c r="H633" s="311">
        <v>1805.86</v>
      </c>
      <c r="I633" s="311">
        <v>902.93</v>
      </c>
      <c r="J633" s="430">
        <v>13</v>
      </c>
      <c r="K633" s="178"/>
      <c r="L633" s="179">
        <v>1</v>
      </c>
      <c r="M633" s="311">
        <v>607.74</v>
      </c>
      <c r="N633" s="311">
        <v>607.74</v>
      </c>
      <c r="O633" s="214"/>
      <c r="P633" s="311"/>
      <c r="Q633" s="311"/>
      <c r="R633" s="179">
        <v>2</v>
      </c>
      <c r="S633" s="311">
        <v>1805.86</v>
      </c>
      <c r="T633" s="311">
        <v>902.93</v>
      </c>
      <c r="V633" s="10"/>
      <c r="W633" s="10"/>
      <c r="X633" s="10"/>
      <c r="Y633" s="10"/>
      <c r="Z633" s="10"/>
      <c r="AA633" s="10"/>
      <c r="AB633" s="10"/>
      <c r="AC633" s="10"/>
      <c r="AD633" s="10"/>
    </row>
    <row r="634" spans="1:30" x14ac:dyDescent="0.25">
      <c r="A634" s="55"/>
      <c r="B634" s="10"/>
      <c r="C634" s="177" t="s">
        <v>695</v>
      </c>
      <c r="D634" s="177"/>
      <c r="E634" s="177" t="s">
        <v>194</v>
      </c>
      <c r="F634" s="179">
        <v>1</v>
      </c>
      <c r="G634" s="311"/>
      <c r="H634" s="311">
        <v>503.47</v>
      </c>
      <c r="I634" s="311">
        <v>503.47</v>
      </c>
      <c r="J634" s="430">
        <v>13</v>
      </c>
      <c r="K634" s="178"/>
      <c r="L634" s="179"/>
      <c r="M634" s="311">
        <v>503.47</v>
      </c>
      <c r="N634" s="311">
        <v>503.47</v>
      </c>
      <c r="O634" s="214"/>
      <c r="P634" s="311"/>
      <c r="Q634" s="311"/>
      <c r="R634" s="179">
        <v>1</v>
      </c>
      <c r="S634" s="311">
        <v>503.47</v>
      </c>
      <c r="T634" s="311">
        <v>503.47</v>
      </c>
      <c r="V634" s="10"/>
      <c r="W634" s="10"/>
      <c r="X634" s="10"/>
      <c r="Y634" s="10"/>
      <c r="Z634" s="10"/>
      <c r="AA634" s="10"/>
      <c r="AB634" s="10"/>
      <c r="AC634" s="10"/>
      <c r="AD634" s="10"/>
    </row>
    <row r="635" spans="1:30" x14ac:dyDescent="0.25">
      <c r="A635" s="55"/>
      <c r="B635" s="10"/>
      <c r="C635" s="177" t="s">
        <v>489</v>
      </c>
      <c r="D635" s="177"/>
      <c r="E635" s="177" t="s">
        <v>79</v>
      </c>
      <c r="F635" s="179">
        <v>5</v>
      </c>
      <c r="G635" s="311">
        <v>1011.4</v>
      </c>
      <c r="H635" s="311">
        <v>3034.2</v>
      </c>
      <c r="I635" s="311">
        <v>606.84</v>
      </c>
      <c r="J635" s="430">
        <v>12.8</v>
      </c>
      <c r="K635" s="178"/>
      <c r="L635" s="179">
        <v>3</v>
      </c>
      <c r="M635" s="311">
        <v>1716.61</v>
      </c>
      <c r="N635" s="311">
        <v>858.30499999999995</v>
      </c>
      <c r="O635" s="214"/>
      <c r="P635" s="311"/>
      <c r="Q635" s="311"/>
      <c r="R635" s="179">
        <v>5</v>
      </c>
      <c r="S635" s="311">
        <v>3034.2</v>
      </c>
      <c r="T635" s="311">
        <v>606.84</v>
      </c>
      <c r="V635" s="10"/>
      <c r="W635" s="10"/>
      <c r="X635" s="10"/>
      <c r="Y635" s="10"/>
      <c r="Z635" s="10"/>
      <c r="AA635" s="10"/>
      <c r="AB635" s="10"/>
      <c r="AC635" s="10"/>
      <c r="AD635" s="10"/>
    </row>
    <row r="636" spans="1:30" x14ac:dyDescent="0.25">
      <c r="A636" s="55"/>
      <c r="B636" s="10"/>
      <c r="C636" s="177" t="s">
        <v>247</v>
      </c>
      <c r="D636" s="177"/>
      <c r="E636" s="177" t="s">
        <v>211</v>
      </c>
      <c r="F636" s="179">
        <v>117</v>
      </c>
      <c r="G636" s="311">
        <v>919.5</v>
      </c>
      <c r="H636" s="311">
        <v>66204</v>
      </c>
      <c r="I636" s="311">
        <v>565.84615384615404</v>
      </c>
      <c r="J636" s="430">
        <v>12.794871794871799</v>
      </c>
      <c r="K636" s="178"/>
      <c r="L636" s="179">
        <v>72</v>
      </c>
      <c r="M636" s="311">
        <v>24945.85</v>
      </c>
      <c r="N636" s="311">
        <v>554.35222222222205</v>
      </c>
      <c r="O636" s="214"/>
      <c r="P636" s="311"/>
      <c r="Q636" s="311"/>
      <c r="R636" s="179">
        <v>117</v>
      </c>
      <c r="S636" s="311">
        <v>66204</v>
      </c>
      <c r="T636" s="311">
        <v>565.84615384615404</v>
      </c>
      <c r="V636" s="10"/>
      <c r="W636" s="10"/>
      <c r="X636" s="10"/>
      <c r="Y636" s="10"/>
      <c r="Z636" s="10"/>
      <c r="AA636" s="10"/>
      <c r="AB636" s="10"/>
      <c r="AC636" s="10"/>
      <c r="AD636" s="10"/>
    </row>
    <row r="637" spans="1:30" x14ac:dyDescent="0.25">
      <c r="A637" s="55"/>
      <c r="B637" s="10"/>
      <c r="C637" s="177" t="s">
        <v>496</v>
      </c>
      <c r="D637" s="177"/>
      <c r="E637" s="177" t="s">
        <v>439</v>
      </c>
      <c r="F637" s="179">
        <v>17</v>
      </c>
      <c r="G637" s="311">
        <v>499.157692307692</v>
      </c>
      <c r="H637" s="311">
        <v>6489.05</v>
      </c>
      <c r="I637" s="311">
        <v>381.70882352941197</v>
      </c>
      <c r="J637" s="430">
        <v>12.588235294117601</v>
      </c>
      <c r="K637" s="178"/>
      <c r="L637" s="179">
        <v>13</v>
      </c>
      <c r="M637" s="311">
        <v>1979.95</v>
      </c>
      <c r="N637" s="311">
        <v>494.98750000000001</v>
      </c>
      <c r="O637" s="214"/>
      <c r="P637" s="311"/>
      <c r="Q637" s="311"/>
      <c r="R637" s="179">
        <v>17</v>
      </c>
      <c r="S637" s="311">
        <v>6489.05</v>
      </c>
      <c r="T637" s="311">
        <v>381.70882352941197</v>
      </c>
      <c r="V637" s="10"/>
      <c r="W637" s="10"/>
      <c r="X637" s="10"/>
      <c r="Y637" s="10"/>
      <c r="Z637" s="10"/>
      <c r="AA637" s="10"/>
      <c r="AB637" s="10"/>
      <c r="AC637" s="10"/>
      <c r="AD637" s="10"/>
    </row>
    <row r="638" spans="1:30" x14ac:dyDescent="0.25">
      <c r="A638" s="55"/>
      <c r="B638" s="10"/>
      <c r="C638" s="177" t="s">
        <v>579</v>
      </c>
      <c r="D638" s="177"/>
      <c r="E638" s="177" t="s">
        <v>127</v>
      </c>
      <c r="F638" s="179">
        <v>58</v>
      </c>
      <c r="G638" s="311">
        <v>1630.0776923076901</v>
      </c>
      <c r="H638" s="311">
        <v>63573.03</v>
      </c>
      <c r="I638" s="311">
        <v>1096.0867241379301</v>
      </c>
      <c r="J638" s="430">
        <v>12.517241379310301</v>
      </c>
      <c r="K638" s="178"/>
      <c r="L638" s="179">
        <v>39</v>
      </c>
      <c r="M638" s="311">
        <v>46878.61</v>
      </c>
      <c r="N638" s="311">
        <v>2467.2952631578901</v>
      </c>
      <c r="O638" s="214"/>
      <c r="P638" s="311"/>
      <c r="Q638" s="311"/>
      <c r="R638" s="179">
        <v>58</v>
      </c>
      <c r="S638" s="311">
        <v>63573.03</v>
      </c>
      <c r="T638" s="311">
        <v>1096.0867241379301</v>
      </c>
      <c r="V638" s="10"/>
      <c r="W638" s="10"/>
      <c r="X638" s="10"/>
      <c r="Y638" s="10"/>
      <c r="Z638" s="10"/>
      <c r="AA638" s="10"/>
      <c r="AB638" s="10"/>
      <c r="AC638" s="10"/>
      <c r="AD638" s="10"/>
    </row>
    <row r="639" spans="1:30" x14ac:dyDescent="0.25">
      <c r="A639" s="55"/>
      <c r="B639" s="10"/>
      <c r="C639" s="177" t="s">
        <v>128</v>
      </c>
      <c r="D639" s="177"/>
      <c r="E639" s="177" t="s">
        <v>75</v>
      </c>
      <c r="F639" s="179">
        <v>2</v>
      </c>
      <c r="G639" s="311">
        <v>1980.1</v>
      </c>
      <c r="H639" s="311">
        <v>1980.1</v>
      </c>
      <c r="I639" s="311">
        <v>990.05</v>
      </c>
      <c r="J639" s="430">
        <v>12.5</v>
      </c>
      <c r="K639" s="178"/>
      <c r="L639" s="179">
        <v>1</v>
      </c>
      <c r="M639" s="311">
        <v>200.01</v>
      </c>
      <c r="N639" s="311">
        <v>200.01</v>
      </c>
      <c r="O639" s="214"/>
      <c r="P639" s="311"/>
      <c r="Q639" s="311"/>
      <c r="R639" s="179">
        <v>2</v>
      </c>
      <c r="S639" s="311">
        <v>1980.1</v>
      </c>
      <c r="T639" s="311">
        <v>990.05</v>
      </c>
      <c r="V639" s="10"/>
      <c r="W639" s="10"/>
      <c r="X639" s="10"/>
      <c r="Y639" s="10"/>
      <c r="Z639" s="10"/>
      <c r="AA639" s="10"/>
      <c r="AB639" s="10"/>
      <c r="AC639" s="10"/>
      <c r="AD639" s="10"/>
    </row>
    <row r="640" spans="1:30" x14ac:dyDescent="0.25">
      <c r="A640" s="55"/>
      <c r="B640" s="10"/>
      <c r="C640" s="177" t="s">
        <v>252</v>
      </c>
      <c r="D640" s="177"/>
      <c r="E640" s="177" t="s">
        <v>70</v>
      </c>
      <c r="F640" s="179">
        <v>101</v>
      </c>
      <c r="G640" s="311">
        <v>1330.05471698113</v>
      </c>
      <c r="H640" s="311">
        <v>70492.899999999994</v>
      </c>
      <c r="I640" s="311">
        <v>697.949504950495</v>
      </c>
      <c r="J640" s="430">
        <v>12.485148514851501</v>
      </c>
      <c r="K640" s="178"/>
      <c r="L640" s="179">
        <v>53</v>
      </c>
      <c r="M640" s="311">
        <v>30477.98</v>
      </c>
      <c r="N640" s="311">
        <v>634.95791666666696</v>
      </c>
      <c r="O640" s="214"/>
      <c r="P640" s="311"/>
      <c r="Q640" s="311"/>
      <c r="R640" s="179">
        <v>101</v>
      </c>
      <c r="S640" s="311">
        <v>70492.899999999994</v>
      </c>
      <c r="T640" s="311">
        <v>697.949504950495</v>
      </c>
      <c r="V640" s="10"/>
      <c r="W640" s="10"/>
      <c r="X640" s="10"/>
      <c r="Y640" s="10"/>
      <c r="Z640" s="10"/>
      <c r="AA640" s="10"/>
      <c r="AB640" s="10"/>
      <c r="AC640" s="10"/>
      <c r="AD640" s="10"/>
    </row>
    <row r="641" spans="1:30" x14ac:dyDescent="0.25">
      <c r="A641" s="55"/>
      <c r="B641" s="10"/>
      <c r="C641" s="177" t="s">
        <v>273</v>
      </c>
      <c r="D641" s="177"/>
      <c r="E641" s="177" t="s">
        <v>272</v>
      </c>
      <c r="F641" s="179">
        <v>19</v>
      </c>
      <c r="G641" s="311">
        <v>813.66076923076901</v>
      </c>
      <c r="H641" s="311">
        <v>10577.59</v>
      </c>
      <c r="I641" s="311">
        <v>556.71526315789504</v>
      </c>
      <c r="J641" s="430">
        <v>12.421052631578901</v>
      </c>
      <c r="K641" s="178"/>
      <c r="L641" s="179">
        <v>13</v>
      </c>
      <c r="M641" s="311">
        <v>3606.46</v>
      </c>
      <c r="N641" s="311">
        <v>601.07666666666705</v>
      </c>
      <c r="O641" s="214"/>
      <c r="P641" s="311"/>
      <c r="Q641" s="311"/>
      <c r="R641" s="179">
        <v>19</v>
      </c>
      <c r="S641" s="311">
        <v>10577.59</v>
      </c>
      <c r="T641" s="311">
        <v>556.71526315789504</v>
      </c>
      <c r="V641" s="10"/>
      <c r="W641" s="10"/>
      <c r="X641" s="10"/>
      <c r="Y641" s="10"/>
      <c r="Z641" s="10"/>
      <c r="AA641" s="10"/>
      <c r="AB641" s="10"/>
      <c r="AC641" s="10"/>
      <c r="AD641" s="10"/>
    </row>
    <row r="642" spans="1:30" x14ac:dyDescent="0.25">
      <c r="A642" s="55"/>
      <c r="B642" s="10"/>
      <c r="C642" s="177" t="s">
        <v>556</v>
      </c>
      <c r="D642" s="177"/>
      <c r="E642" s="177" t="s">
        <v>102</v>
      </c>
      <c r="F642" s="179">
        <v>5</v>
      </c>
      <c r="G642" s="311">
        <v>499.4</v>
      </c>
      <c r="H642" s="311">
        <v>1997.6</v>
      </c>
      <c r="I642" s="311">
        <v>399.52</v>
      </c>
      <c r="J642" s="430">
        <v>12.4</v>
      </c>
      <c r="K642" s="178"/>
      <c r="L642" s="179">
        <v>4</v>
      </c>
      <c r="M642" s="311">
        <v>702.73</v>
      </c>
      <c r="N642" s="311">
        <v>702.73</v>
      </c>
      <c r="O642" s="214"/>
      <c r="P642" s="311"/>
      <c r="Q642" s="311"/>
      <c r="R642" s="179">
        <v>5</v>
      </c>
      <c r="S642" s="311">
        <v>1997.6</v>
      </c>
      <c r="T642" s="311">
        <v>399.52</v>
      </c>
      <c r="V642" s="10"/>
      <c r="W642" s="10"/>
      <c r="X642" s="10"/>
      <c r="Y642" s="10"/>
      <c r="Z642" s="10"/>
      <c r="AA642" s="10"/>
      <c r="AB642" s="10"/>
      <c r="AC642" s="10"/>
      <c r="AD642" s="10"/>
    </row>
    <row r="643" spans="1:30" x14ac:dyDescent="0.25">
      <c r="A643" s="55"/>
      <c r="B643" s="10"/>
      <c r="C643" s="177" t="s">
        <v>350</v>
      </c>
      <c r="D643" s="177"/>
      <c r="E643" s="177" t="s">
        <v>187</v>
      </c>
      <c r="F643" s="179">
        <v>18</v>
      </c>
      <c r="G643" s="311">
        <v>1443.662</v>
      </c>
      <c r="H643" s="311">
        <v>14436.62</v>
      </c>
      <c r="I643" s="311">
        <v>802.03444444444403</v>
      </c>
      <c r="J643" s="430">
        <v>12.3333333333333</v>
      </c>
      <c r="K643" s="178"/>
      <c r="L643" s="179">
        <v>10</v>
      </c>
      <c r="M643" s="311">
        <v>7986.78</v>
      </c>
      <c r="N643" s="311">
        <v>998.34749999999997</v>
      </c>
      <c r="O643" s="214"/>
      <c r="P643" s="311"/>
      <c r="Q643" s="311"/>
      <c r="R643" s="179">
        <v>18</v>
      </c>
      <c r="S643" s="311">
        <v>14436.62</v>
      </c>
      <c r="T643" s="311">
        <v>802.03444444444403</v>
      </c>
      <c r="V643" s="10"/>
      <c r="W643" s="10"/>
      <c r="X643" s="10"/>
      <c r="Y643" s="10"/>
      <c r="Z643" s="10"/>
      <c r="AA643" s="10"/>
      <c r="AB643" s="10"/>
      <c r="AC643" s="10"/>
      <c r="AD643" s="10"/>
    </row>
    <row r="644" spans="1:30" x14ac:dyDescent="0.25">
      <c r="A644" s="55"/>
      <c r="B644" s="10"/>
      <c r="C644" s="177" t="s">
        <v>511</v>
      </c>
      <c r="D644" s="177"/>
      <c r="E644" s="177" t="s">
        <v>65</v>
      </c>
      <c r="F644" s="179">
        <v>49</v>
      </c>
      <c r="G644" s="311">
        <v>1239.9353846153799</v>
      </c>
      <c r="H644" s="311">
        <v>32238.32</v>
      </c>
      <c r="I644" s="311">
        <v>657.92489795918402</v>
      </c>
      <c r="J644" s="430">
        <v>12.285714285714301</v>
      </c>
      <c r="K644" s="178"/>
      <c r="L644" s="179">
        <v>26</v>
      </c>
      <c r="M644" s="311">
        <v>12077.96</v>
      </c>
      <c r="N644" s="311">
        <v>525.12869565217397</v>
      </c>
      <c r="O644" s="214"/>
      <c r="P644" s="311"/>
      <c r="Q644" s="311"/>
      <c r="R644" s="179">
        <v>49</v>
      </c>
      <c r="S644" s="311">
        <v>32238.32</v>
      </c>
      <c r="T644" s="311">
        <v>657.92489795918402</v>
      </c>
      <c r="V644" s="10"/>
      <c r="W644" s="10"/>
      <c r="X644" s="10"/>
      <c r="Y644" s="10"/>
      <c r="Z644" s="10"/>
      <c r="AA644" s="10"/>
      <c r="AB644" s="10"/>
      <c r="AC644" s="10"/>
      <c r="AD644" s="10"/>
    </row>
    <row r="645" spans="1:30" x14ac:dyDescent="0.25">
      <c r="A645" s="55"/>
      <c r="B645" s="10"/>
      <c r="C645" s="177" t="s">
        <v>570</v>
      </c>
      <c r="D645" s="177"/>
      <c r="E645" s="177" t="s">
        <v>120</v>
      </c>
      <c r="F645" s="179">
        <v>29</v>
      </c>
      <c r="G645" s="311">
        <v>1257.2950000000001</v>
      </c>
      <c r="H645" s="311">
        <v>27660.49</v>
      </c>
      <c r="I645" s="311">
        <v>953.81</v>
      </c>
      <c r="J645" s="430">
        <v>12.2758620689655</v>
      </c>
      <c r="K645" s="178"/>
      <c r="L645" s="179">
        <v>22</v>
      </c>
      <c r="M645" s="311">
        <v>5926.76</v>
      </c>
      <c r="N645" s="311">
        <v>846.68</v>
      </c>
      <c r="O645" s="214"/>
      <c r="P645" s="311"/>
      <c r="Q645" s="311"/>
      <c r="R645" s="179">
        <v>29</v>
      </c>
      <c r="S645" s="311">
        <v>27660.49</v>
      </c>
      <c r="T645" s="311">
        <v>953.81</v>
      </c>
      <c r="V645" s="10"/>
      <c r="W645" s="10"/>
      <c r="X645" s="10"/>
      <c r="Y645" s="10"/>
      <c r="Z645" s="10"/>
      <c r="AA645" s="10"/>
      <c r="AB645" s="10"/>
      <c r="AC645" s="10"/>
      <c r="AD645" s="10"/>
    </row>
    <row r="646" spans="1:30" x14ac:dyDescent="0.25">
      <c r="A646" s="55"/>
      <c r="B646" s="10"/>
      <c r="C646" s="177" t="s">
        <v>313</v>
      </c>
      <c r="D646" s="177"/>
      <c r="E646" s="177" t="s">
        <v>88</v>
      </c>
      <c r="F646" s="179">
        <v>4</v>
      </c>
      <c r="G646" s="311">
        <v>1984.55</v>
      </c>
      <c r="H646" s="311">
        <v>3969.1</v>
      </c>
      <c r="I646" s="311">
        <v>992.27499999999998</v>
      </c>
      <c r="J646" s="430">
        <v>12.25</v>
      </c>
      <c r="K646" s="178"/>
      <c r="L646" s="179">
        <v>2</v>
      </c>
      <c r="M646" s="311">
        <v>2631.03</v>
      </c>
      <c r="N646" s="311">
        <v>1315.5150000000001</v>
      </c>
      <c r="O646" s="214"/>
      <c r="P646" s="311"/>
      <c r="Q646" s="311"/>
      <c r="R646" s="179">
        <v>4</v>
      </c>
      <c r="S646" s="311">
        <v>3969.1</v>
      </c>
      <c r="T646" s="311">
        <v>992.27499999999998</v>
      </c>
      <c r="V646" s="10"/>
      <c r="W646" s="10"/>
      <c r="X646" s="10"/>
      <c r="Y646" s="10"/>
      <c r="Z646" s="10"/>
      <c r="AA646" s="10"/>
      <c r="AB646" s="10"/>
      <c r="AC646" s="10"/>
      <c r="AD646" s="10"/>
    </row>
    <row r="647" spans="1:30" x14ac:dyDescent="0.25">
      <c r="A647" s="55"/>
      <c r="B647" s="10"/>
      <c r="C647" s="177" t="s">
        <v>701</v>
      </c>
      <c r="D647" s="177"/>
      <c r="E647" s="177" t="s">
        <v>479</v>
      </c>
      <c r="F647" s="179">
        <v>26</v>
      </c>
      <c r="G647" s="311">
        <v>799.02049999999997</v>
      </c>
      <c r="H647" s="311">
        <v>15980.41</v>
      </c>
      <c r="I647" s="311">
        <v>614.63115384615401</v>
      </c>
      <c r="J647" s="430">
        <v>12.192307692307701</v>
      </c>
      <c r="K647" s="178"/>
      <c r="L647" s="179">
        <v>20</v>
      </c>
      <c r="M647" s="311">
        <v>5858.02</v>
      </c>
      <c r="N647" s="311">
        <v>976.33666666666704</v>
      </c>
      <c r="O647" s="214"/>
      <c r="P647" s="311"/>
      <c r="Q647" s="311"/>
      <c r="R647" s="179">
        <v>26</v>
      </c>
      <c r="S647" s="311">
        <v>15980.41</v>
      </c>
      <c r="T647" s="311">
        <v>614.63115384615401</v>
      </c>
      <c r="V647" s="10"/>
      <c r="W647" s="10"/>
      <c r="X647" s="10"/>
      <c r="Y647" s="10"/>
      <c r="Z647" s="10"/>
      <c r="AA647" s="10"/>
      <c r="AB647" s="10"/>
      <c r="AC647" s="10"/>
      <c r="AD647" s="10"/>
    </row>
    <row r="648" spans="1:30" x14ac:dyDescent="0.25">
      <c r="A648" s="55"/>
      <c r="B648" s="10"/>
      <c r="C648" s="177" t="s">
        <v>181</v>
      </c>
      <c r="D648" s="177"/>
      <c r="E648" s="177" t="s">
        <v>182</v>
      </c>
      <c r="F648" s="179">
        <v>81</v>
      </c>
      <c r="G648" s="311">
        <v>1391.83121951219</v>
      </c>
      <c r="H648" s="311">
        <v>57065.08</v>
      </c>
      <c r="I648" s="311">
        <v>704.50716049382697</v>
      </c>
      <c r="J648" s="430">
        <v>12.185185185185199</v>
      </c>
      <c r="K648" s="178"/>
      <c r="L648" s="179">
        <v>41</v>
      </c>
      <c r="M648" s="311">
        <v>30632.92</v>
      </c>
      <c r="N648" s="311">
        <v>765.82299999999998</v>
      </c>
      <c r="O648" s="214"/>
      <c r="P648" s="311"/>
      <c r="Q648" s="311"/>
      <c r="R648" s="179">
        <v>81</v>
      </c>
      <c r="S648" s="311">
        <v>57065.08</v>
      </c>
      <c r="T648" s="311">
        <v>704.50716049382697</v>
      </c>
      <c r="V648" s="10"/>
      <c r="W648" s="10"/>
      <c r="X648" s="10"/>
      <c r="Y648" s="10"/>
      <c r="Z648" s="10"/>
      <c r="AA648" s="10"/>
      <c r="AB648" s="10"/>
      <c r="AC648" s="10"/>
      <c r="AD648" s="10"/>
    </row>
    <row r="649" spans="1:30" x14ac:dyDescent="0.25">
      <c r="A649" s="55"/>
      <c r="B649" s="10"/>
      <c r="C649" s="177" t="s">
        <v>261</v>
      </c>
      <c r="D649" s="177"/>
      <c r="E649" s="177" t="s">
        <v>73</v>
      </c>
      <c r="F649" s="179">
        <v>356</v>
      </c>
      <c r="G649" s="311">
        <v>1243.9655769230801</v>
      </c>
      <c r="H649" s="311">
        <v>258744.84</v>
      </c>
      <c r="I649" s="311">
        <v>726.81134831460599</v>
      </c>
      <c r="J649" s="430">
        <v>12.1432584269663</v>
      </c>
      <c r="K649" s="178"/>
      <c r="L649" s="179">
        <v>208</v>
      </c>
      <c r="M649" s="311">
        <v>110794.59</v>
      </c>
      <c r="N649" s="311">
        <v>748.61209459459496</v>
      </c>
      <c r="O649" s="214"/>
      <c r="P649" s="311"/>
      <c r="Q649" s="311"/>
      <c r="R649" s="179">
        <v>356</v>
      </c>
      <c r="S649" s="311">
        <v>258744.84</v>
      </c>
      <c r="T649" s="311">
        <v>726.81134831460599</v>
      </c>
      <c r="V649" s="10"/>
      <c r="W649" s="10"/>
      <c r="X649" s="10"/>
      <c r="Y649" s="10"/>
      <c r="Z649" s="10"/>
      <c r="AA649" s="10"/>
      <c r="AB649" s="10"/>
      <c r="AC649" s="10"/>
      <c r="AD649" s="10"/>
    </row>
    <row r="650" spans="1:30" x14ac:dyDescent="0.25">
      <c r="A650" s="55"/>
      <c r="B650" s="10"/>
      <c r="C650" s="177" t="s">
        <v>453</v>
      </c>
      <c r="D650" s="177"/>
      <c r="E650" s="177" t="s">
        <v>177</v>
      </c>
      <c r="F650" s="179">
        <v>196</v>
      </c>
      <c r="G650" s="311">
        <v>1014.24608</v>
      </c>
      <c r="H650" s="311">
        <v>126780.76</v>
      </c>
      <c r="I650" s="311">
        <v>646.84061224489801</v>
      </c>
      <c r="J650" s="430">
        <v>12.1428571428571</v>
      </c>
      <c r="K650" s="178"/>
      <c r="L650" s="179">
        <v>125</v>
      </c>
      <c r="M650" s="311">
        <v>51259.76</v>
      </c>
      <c r="N650" s="311">
        <v>721.96845070422501</v>
      </c>
      <c r="O650" s="214"/>
      <c r="P650" s="311"/>
      <c r="Q650" s="311"/>
      <c r="R650" s="179">
        <v>196</v>
      </c>
      <c r="S650" s="311">
        <v>126780.76</v>
      </c>
      <c r="T650" s="311">
        <v>646.84061224489801</v>
      </c>
      <c r="V650" s="10"/>
      <c r="W650" s="10"/>
      <c r="X650" s="10"/>
      <c r="Y650" s="10"/>
      <c r="Z650" s="10"/>
      <c r="AA650" s="10"/>
      <c r="AB650" s="10"/>
      <c r="AC650" s="10"/>
      <c r="AD650" s="10"/>
    </row>
    <row r="651" spans="1:30" x14ac:dyDescent="0.25">
      <c r="A651" s="55"/>
      <c r="B651" s="10"/>
      <c r="C651" s="177" t="s">
        <v>552</v>
      </c>
      <c r="D651" s="177"/>
      <c r="E651" s="177" t="s">
        <v>349</v>
      </c>
      <c r="F651" s="179">
        <v>8</v>
      </c>
      <c r="G651" s="311">
        <v>1076.3699999999999</v>
      </c>
      <c r="H651" s="311">
        <v>4305.4799999999996</v>
      </c>
      <c r="I651" s="311">
        <v>538.18499999999995</v>
      </c>
      <c r="J651" s="430">
        <v>12.125</v>
      </c>
      <c r="K651" s="178"/>
      <c r="L651" s="179">
        <v>4</v>
      </c>
      <c r="M651" s="311">
        <v>3391.26</v>
      </c>
      <c r="N651" s="311">
        <v>847.81500000000005</v>
      </c>
      <c r="O651" s="214"/>
      <c r="P651" s="311"/>
      <c r="Q651" s="311"/>
      <c r="R651" s="179">
        <v>8</v>
      </c>
      <c r="S651" s="311">
        <v>4305.4799999999996</v>
      </c>
      <c r="T651" s="311">
        <v>538.18499999999995</v>
      </c>
      <c r="V651" s="10"/>
      <c r="W651" s="10"/>
      <c r="X651" s="10"/>
      <c r="Y651" s="10"/>
      <c r="Z651" s="10"/>
      <c r="AA651" s="10"/>
      <c r="AB651" s="10"/>
      <c r="AC651" s="10"/>
      <c r="AD651" s="10"/>
    </row>
    <row r="652" spans="1:30" x14ac:dyDescent="0.25">
      <c r="A652" s="55"/>
      <c r="B652" s="10"/>
      <c r="C652" s="177" t="s">
        <v>197</v>
      </c>
      <c r="D652" s="177"/>
      <c r="E652" s="177" t="s">
        <v>198</v>
      </c>
      <c r="F652" s="179">
        <v>18</v>
      </c>
      <c r="G652" s="311">
        <v>609.44000000000005</v>
      </c>
      <c r="H652" s="311">
        <v>6703.84</v>
      </c>
      <c r="I652" s="311">
        <v>372.43555555555599</v>
      </c>
      <c r="J652" s="430">
        <v>12.1111111111111</v>
      </c>
      <c r="K652" s="178"/>
      <c r="L652" s="179">
        <v>11</v>
      </c>
      <c r="M652" s="311">
        <v>3796.12</v>
      </c>
      <c r="N652" s="311">
        <v>542.30285714285696</v>
      </c>
      <c r="O652" s="214"/>
      <c r="P652" s="311"/>
      <c r="Q652" s="311"/>
      <c r="R652" s="179">
        <v>18</v>
      </c>
      <c r="S652" s="311">
        <v>6703.84</v>
      </c>
      <c r="T652" s="311">
        <v>372.43555555555599</v>
      </c>
      <c r="V652" s="10"/>
      <c r="W652" s="10"/>
      <c r="X652" s="10"/>
      <c r="Y652" s="10"/>
      <c r="Z652" s="10"/>
      <c r="AA652" s="10"/>
      <c r="AB652" s="10"/>
      <c r="AC652" s="10"/>
      <c r="AD652" s="10"/>
    </row>
    <row r="653" spans="1:30" x14ac:dyDescent="0.25">
      <c r="A653" s="55"/>
      <c r="B653" s="10"/>
      <c r="C653" s="177" t="s">
        <v>520</v>
      </c>
      <c r="D653" s="177"/>
      <c r="E653" s="177" t="s">
        <v>225</v>
      </c>
      <c r="F653" s="179">
        <v>10</v>
      </c>
      <c r="G653" s="311">
        <v>1166.43</v>
      </c>
      <c r="H653" s="311">
        <v>8165.01</v>
      </c>
      <c r="I653" s="311">
        <v>816.50099999999998</v>
      </c>
      <c r="J653" s="430">
        <v>12.1</v>
      </c>
      <c r="K653" s="178"/>
      <c r="L653" s="179">
        <v>7</v>
      </c>
      <c r="M653" s="311">
        <v>3957.25</v>
      </c>
      <c r="N653" s="311">
        <v>1319.0833333333301</v>
      </c>
      <c r="O653" s="214"/>
      <c r="P653" s="311"/>
      <c r="Q653" s="311"/>
      <c r="R653" s="179">
        <v>10</v>
      </c>
      <c r="S653" s="311">
        <v>8165.01</v>
      </c>
      <c r="T653" s="311">
        <v>816.50099999999998</v>
      </c>
      <c r="V653" s="10"/>
      <c r="W653" s="10"/>
      <c r="X653" s="10"/>
      <c r="Y653" s="10"/>
      <c r="Z653" s="10"/>
      <c r="AA653" s="10"/>
      <c r="AB653" s="10"/>
      <c r="AC653" s="10"/>
      <c r="AD653" s="10"/>
    </row>
    <row r="654" spans="1:30" x14ac:dyDescent="0.25">
      <c r="A654" s="55"/>
      <c r="B654" s="10"/>
      <c r="C654" s="177" t="s">
        <v>89</v>
      </c>
      <c r="D654" s="177"/>
      <c r="E654" s="177" t="s">
        <v>90</v>
      </c>
      <c r="F654" s="179">
        <v>1</v>
      </c>
      <c r="G654" s="311">
        <v>412.95</v>
      </c>
      <c r="H654" s="311">
        <v>412.95</v>
      </c>
      <c r="I654" s="311">
        <v>412.95</v>
      </c>
      <c r="J654" s="430">
        <v>12</v>
      </c>
      <c r="K654" s="178"/>
      <c r="L654" s="179">
        <v>1</v>
      </c>
      <c r="M654" s="311"/>
      <c r="N654" s="311"/>
      <c r="O654" s="214"/>
      <c r="P654" s="311"/>
      <c r="Q654" s="311"/>
      <c r="R654" s="179">
        <v>1</v>
      </c>
      <c r="S654" s="311">
        <v>412.95</v>
      </c>
      <c r="T654" s="311">
        <v>412.95</v>
      </c>
      <c r="V654" s="10"/>
      <c r="W654" s="10"/>
      <c r="X654" s="10"/>
      <c r="Y654" s="10"/>
      <c r="Z654" s="10"/>
      <c r="AA654" s="10"/>
      <c r="AB654" s="10"/>
      <c r="AC654" s="10"/>
      <c r="AD654" s="10"/>
    </row>
    <row r="655" spans="1:30" x14ac:dyDescent="0.25">
      <c r="A655" s="55"/>
      <c r="B655" s="10"/>
      <c r="C655" s="177" t="s">
        <v>644</v>
      </c>
      <c r="D655" s="177"/>
      <c r="E655" s="177" t="s">
        <v>103</v>
      </c>
      <c r="F655" s="179">
        <v>1</v>
      </c>
      <c r="G655" s="311">
        <v>112.29</v>
      </c>
      <c r="H655" s="311">
        <v>112.29</v>
      </c>
      <c r="I655" s="311">
        <v>112.29</v>
      </c>
      <c r="J655" s="430">
        <v>12</v>
      </c>
      <c r="K655" s="178"/>
      <c r="L655" s="179">
        <v>1</v>
      </c>
      <c r="M655" s="311"/>
      <c r="N655" s="311"/>
      <c r="O655" s="214"/>
      <c r="P655" s="311"/>
      <c r="Q655" s="311"/>
      <c r="R655" s="179">
        <v>1</v>
      </c>
      <c r="S655" s="311">
        <v>112.29</v>
      </c>
      <c r="T655" s="311">
        <v>112.29</v>
      </c>
      <c r="V655" s="10"/>
      <c r="W655" s="10"/>
      <c r="X655" s="10"/>
      <c r="Y655" s="10"/>
      <c r="Z655" s="10"/>
      <c r="AA655" s="10"/>
      <c r="AB655" s="10"/>
      <c r="AC655" s="10"/>
      <c r="AD655" s="10"/>
    </row>
    <row r="656" spans="1:30" x14ac:dyDescent="0.25">
      <c r="A656" s="55"/>
      <c r="B656" s="10"/>
      <c r="C656" s="177" t="s">
        <v>238</v>
      </c>
      <c r="D656" s="177"/>
      <c r="E656" s="177" t="s">
        <v>239</v>
      </c>
      <c r="F656" s="179">
        <v>24</v>
      </c>
      <c r="G656" s="311">
        <v>1306.31923076923</v>
      </c>
      <c r="H656" s="311">
        <v>16982.150000000001</v>
      </c>
      <c r="I656" s="311">
        <v>707.58958333333305</v>
      </c>
      <c r="J656" s="430">
        <v>12</v>
      </c>
      <c r="K656" s="178"/>
      <c r="L656" s="179">
        <v>13</v>
      </c>
      <c r="M656" s="311">
        <v>8499.2999999999993</v>
      </c>
      <c r="N656" s="311">
        <v>772.66363636363599</v>
      </c>
      <c r="O656" s="214"/>
      <c r="P656" s="311"/>
      <c r="Q656" s="311"/>
      <c r="R656" s="179">
        <v>24</v>
      </c>
      <c r="S656" s="311">
        <v>16982.150000000001</v>
      </c>
      <c r="T656" s="311">
        <v>707.58958333333305</v>
      </c>
      <c r="V656" s="10"/>
      <c r="W656" s="10"/>
      <c r="X656" s="10"/>
      <c r="Y656" s="10"/>
      <c r="Z656" s="10"/>
      <c r="AA656" s="10"/>
      <c r="AB656" s="10"/>
      <c r="AC656" s="10"/>
      <c r="AD656" s="10"/>
    </row>
    <row r="657" spans="1:30" x14ac:dyDescent="0.25">
      <c r="A657" s="55"/>
      <c r="B657" s="10"/>
      <c r="C657" s="177" t="s">
        <v>327</v>
      </c>
      <c r="D657" s="177"/>
      <c r="E657" s="177" t="s">
        <v>104</v>
      </c>
      <c r="F657" s="179">
        <v>1</v>
      </c>
      <c r="G657" s="311">
        <v>891.56</v>
      </c>
      <c r="H657" s="311">
        <v>891.56</v>
      </c>
      <c r="I657" s="311">
        <v>891.56</v>
      </c>
      <c r="J657" s="430">
        <v>12</v>
      </c>
      <c r="K657" s="178"/>
      <c r="L657" s="179">
        <v>1</v>
      </c>
      <c r="M657" s="311"/>
      <c r="N657" s="311"/>
      <c r="O657" s="214"/>
      <c r="P657" s="311"/>
      <c r="Q657" s="311"/>
      <c r="R657" s="179">
        <v>1</v>
      </c>
      <c r="S657" s="311">
        <v>891.56</v>
      </c>
      <c r="T657" s="311">
        <v>891.56</v>
      </c>
      <c r="V657" s="10"/>
      <c r="W657" s="10"/>
      <c r="X657" s="10"/>
      <c r="Y657" s="10"/>
      <c r="Z657" s="10"/>
      <c r="AA657" s="10"/>
      <c r="AB657" s="10"/>
      <c r="AC657" s="10"/>
      <c r="AD657" s="10"/>
    </row>
    <row r="658" spans="1:30" x14ac:dyDescent="0.25">
      <c r="A658" s="55"/>
      <c r="B658" s="10"/>
      <c r="C658" s="177" t="s">
        <v>381</v>
      </c>
      <c r="D658" s="177"/>
      <c r="E658" s="177" t="s">
        <v>383</v>
      </c>
      <c r="F658" s="179">
        <v>1</v>
      </c>
      <c r="G658" s="311">
        <v>72.97</v>
      </c>
      <c r="H658" s="311">
        <v>72.97</v>
      </c>
      <c r="I658" s="311">
        <v>72.97</v>
      </c>
      <c r="J658" s="430">
        <v>12</v>
      </c>
      <c r="K658" s="178"/>
      <c r="L658" s="179">
        <v>1</v>
      </c>
      <c r="M658" s="311"/>
      <c r="N658" s="311"/>
      <c r="O658" s="214"/>
      <c r="P658" s="311"/>
      <c r="Q658" s="311"/>
      <c r="R658" s="179">
        <v>1</v>
      </c>
      <c r="S658" s="311">
        <v>72.97</v>
      </c>
      <c r="T658" s="311">
        <v>72.97</v>
      </c>
      <c r="V658" s="10"/>
      <c r="W658" s="10"/>
      <c r="X658" s="10"/>
      <c r="Y658" s="10"/>
      <c r="Z658" s="10"/>
      <c r="AA658" s="10"/>
      <c r="AB658" s="10"/>
      <c r="AC658" s="10"/>
      <c r="AD658" s="10"/>
    </row>
    <row r="659" spans="1:30" x14ac:dyDescent="0.25">
      <c r="A659" s="55"/>
      <c r="B659" s="10"/>
      <c r="C659" s="177" t="s">
        <v>560</v>
      </c>
      <c r="D659" s="177"/>
      <c r="E659" s="177" t="s">
        <v>211</v>
      </c>
      <c r="F659" s="179">
        <v>3</v>
      </c>
      <c r="G659" s="311">
        <v>978.34500000000003</v>
      </c>
      <c r="H659" s="311">
        <v>1956.69</v>
      </c>
      <c r="I659" s="311">
        <v>652.23</v>
      </c>
      <c r="J659" s="430">
        <v>12</v>
      </c>
      <c r="K659" s="178"/>
      <c r="L659" s="179">
        <v>2</v>
      </c>
      <c r="M659" s="311">
        <v>476.13</v>
      </c>
      <c r="N659" s="311">
        <v>476.13</v>
      </c>
      <c r="O659" s="214"/>
      <c r="P659" s="311"/>
      <c r="Q659" s="311"/>
      <c r="R659" s="179">
        <v>3</v>
      </c>
      <c r="S659" s="311">
        <v>1956.69</v>
      </c>
      <c r="T659" s="311">
        <v>652.23</v>
      </c>
      <c r="V659" s="10"/>
      <c r="W659" s="10"/>
      <c r="X659" s="10"/>
      <c r="Y659" s="10"/>
      <c r="Z659" s="10"/>
      <c r="AA659" s="10"/>
      <c r="AB659" s="10"/>
      <c r="AC659" s="10"/>
      <c r="AD659" s="10"/>
    </row>
    <row r="660" spans="1:30" x14ac:dyDescent="0.25">
      <c r="A660" s="55"/>
      <c r="B660" s="10"/>
      <c r="C660" s="177" t="s">
        <v>438</v>
      </c>
      <c r="D660" s="177"/>
      <c r="E660" s="177" t="s">
        <v>224</v>
      </c>
      <c r="F660" s="179">
        <v>18</v>
      </c>
      <c r="G660" s="311">
        <v>928.50636363636295</v>
      </c>
      <c r="H660" s="311">
        <v>10213.57</v>
      </c>
      <c r="I660" s="311">
        <v>567.42055555555498</v>
      </c>
      <c r="J660" s="430">
        <v>11.9444444444444</v>
      </c>
      <c r="K660" s="178"/>
      <c r="L660" s="179">
        <v>11</v>
      </c>
      <c r="M660" s="311">
        <v>5283.38</v>
      </c>
      <c r="N660" s="311">
        <v>754.76857142857102</v>
      </c>
      <c r="O660" s="214"/>
      <c r="P660" s="311"/>
      <c r="Q660" s="311"/>
      <c r="R660" s="179">
        <v>18</v>
      </c>
      <c r="S660" s="311">
        <v>10213.57</v>
      </c>
      <c r="T660" s="311">
        <v>567.42055555555498</v>
      </c>
      <c r="V660" s="10"/>
      <c r="W660" s="10"/>
      <c r="X660" s="10"/>
      <c r="Y660" s="10"/>
      <c r="Z660" s="10"/>
      <c r="AA660" s="10"/>
      <c r="AB660" s="10"/>
      <c r="AC660" s="10"/>
      <c r="AD660" s="10"/>
    </row>
    <row r="661" spans="1:30" x14ac:dyDescent="0.25">
      <c r="A661" s="55"/>
      <c r="B661" s="10"/>
      <c r="C661" s="177" t="s">
        <v>106</v>
      </c>
      <c r="D661" s="177"/>
      <c r="E661" s="177" t="s">
        <v>107</v>
      </c>
      <c r="F661" s="179">
        <v>16</v>
      </c>
      <c r="G661" s="311">
        <v>1824.9449999999999</v>
      </c>
      <c r="H661" s="311">
        <v>14599.56</v>
      </c>
      <c r="I661" s="311">
        <v>912.47249999999997</v>
      </c>
      <c r="J661" s="430">
        <v>11.9375</v>
      </c>
      <c r="K661" s="178"/>
      <c r="L661" s="179">
        <v>8</v>
      </c>
      <c r="M661" s="311">
        <v>8544.33</v>
      </c>
      <c r="N661" s="311">
        <v>1068.04125</v>
      </c>
      <c r="O661" s="214"/>
      <c r="P661" s="311"/>
      <c r="Q661" s="311"/>
      <c r="R661" s="179">
        <v>16</v>
      </c>
      <c r="S661" s="311">
        <v>14599.56</v>
      </c>
      <c r="T661" s="311">
        <v>912.47249999999997</v>
      </c>
      <c r="V661" s="10"/>
      <c r="W661" s="10"/>
      <c r="X661" s="10"/>
      <c r="Y661" s="10"/>
      <c r="Z661" s="10"/>
      <c r="AA661" s="10"/>
      <c r="AB661" s="10"/>
      <c r="AC661" s="10"/>
      <c r="AD661" s="10"/>
    </row>
    <row r="662" spans="1:30" x14ac:dyDescent="0.25">
      <c r="A662" s="55"/>
      <c r="B662" s="10"/>
      <c r="C662" s="177" t="s">
        <v>248</v>
      </c>
      <c r="D662" s="177"/>
      <c r="E662" s="177" t="s">
        <v>77</v>
      </c>
      <c r="F662" s="179">
        <v>288</v>
      </c>
      <c r="G662" s="311">
        <v>871.74571428571505</v>
      </c>
      <c r="H662" s="311">
        <v>158657.72</v>
      </c>
      <c r="I662" s="311">
        <v>550.89486111111103</v>
      </c>
      <c r="J662" s="430">
        <v>11.9340277777778</v>
      </c>
      <c r="K662" s="178"/>
      <c r="L662" s="179">
        <v>182</v>
      </c>
      <c r="M662" s="311">
        <v>78759.63</v>
      </c>
      <c r="N662" s="311">
        <v>743.01537735849104</v>
      </c>
      <c r="O662" s="214"/>
      <c r="P662" s="311"/>
      <c r="Q662" s="311"/>
      <c r="R662" s="179">
        <v>288</v>
      </c>
      <c r="S662" s="311">
        <v>158657.72</v>
      </c>
      <c r="T662" s="311">
        <v>550.89486111111103</v>
      </c>
      <c r="V662" s="10"/>
      <c r="W662" s="10"/>
      <c r="X662" s="10"/>
      <c r="Y662" s="10"/>
      <c r="Z662" s="10"/>
      <c r="AA662" s="10"/>
      <c r="AB662" s="10"/>
      <c r="AC662" s="10"/>
      <c r="AD662" s="10"/>
    </row>
    <row r="663" spans="1:30" x14ac:dyDescent="0.25">
      <c r="A663" s="55"/>
      <c r="B663" s="10"/>
      <c r="C663" s="177" t="s">
        <v>417</v>
      </c>
      <c r="D663" s="177"/>
      <c r="E663" s="177" t="s">
        <v>79</v>
      </c>
      <c r="F663" s="179">
        <v>11</v>
      </c>
      <c r="G663" s="311">
        <v>1340.498</v>
      </c>
      <c r="H663" s="311">
        <v>6702.49</v>
      </c>
      <c r="I663" s="311">
        <v>609.31727272727301</v>
      </c>
      <c r="J663" s="430">
        <v>11.909090909090899</v>
      </c>
      <c r="K663" s="178"/>
      <c r="L663" s="179">
        <v>5</v>
      </c>
      <c r="M663" s="311">
        <v>4615.87</v>
      </c>
      <c r="N663" s="311">
        <v>769.31166666666695</v>
      </c>
      <c r="O663" s="214"/>
      <c r="P663" s="311"/>
      <c r="Q663" s="311"/>
      <c r="R663" s="179">
        <v>11</v>
      </c>
      <c r="S663" s="311">
        <v>6702.49</v>
      </c>
      <c r="T663" s="311">
        <v>609.31727272727301</v>
      </c>
      <c r="V663" s="10"/>
      <c r="W663" s="10"/>
      <c r="X663" s="10"/>
      <c r="Y663" s="10"/>
      <c r="Z663" s="10"/>
      <c r="AA663" s="10"/>
      <c r="AB663" s="10"/>
      <c r="AC663" s="10"/>
      <c r="AD663" s="10"/>
    </row>
    <row r="664" spans="1:30" x14ac:dyDescent="0.25">
      <c r="A664" s="55"/>
      <c r="B664" s="10"/>
      <c r="C664" s="177" t="s">
        <v>491</v>
      </c>
      <c r="D664" s="177"/>
      <c r="E664" s="177" t="s">
        <v>164</v>
      </c>
      <c r="F664" s="179">
        <v>238</v>
      </c>
      <c r="G664" s="311">
        <v>1060.0681560283699</v>
      </c>
      <c r="H664" s="311">
        <v>149469.60999999999</v>
      </c>
      <c r="I664" s="311">
        <v>628.02357142857204</v>
      </c>
      <c r="J664" s="430">
        <v>11.886554621848701</v>
      </c>
      <c r="K664" s="178"/>
      <c r="L664" s="179">
        <v>141</v>
      </c>
      <c r="M664" s="311">
        <v>69529.42</v>
      </c>
      <c r="N664" s="311">
        <v>716.79814432989701</v>
      </c>
      <c r="O664" s="214"/>
      <c r="P664" s="311"/>
      <c r="Q664" s="311"/>
      <c r="R664" s="179">
        <v>238</v>
      </c>
      <c r="S664" s="311">
        <v>149469.60999999999</v>
      </c>
      <c r="T664" s="311">
        <v>628.02357142857204</v>
      </c>
      <c r="V664" s="10"/>
      <c r="W664" s="10"/>
      <c r="X664" s="10"/>
      <c r="Y664" s="10"/>
      <c r="Z664" s="10"/>
      <c r="AA664" s="10"/>
      <c r="AB664" s="10"/>
      <c r="AC664" s="10"/>
      <c r="AD664" s="10"/>
    </row>
    <row r="665" spans="1:30" x14ac:dyDescent="0.25">
      <c r="A665" s="55"/>
      <c r="B665" s="10"/>
      <c r="C665" s="177" t="s">
        <v>576</v>
      </c>
      <c r="D665" s="177"/>
      <c r="E665" s="177" t="s">
        <v>287</v>
      </c>
      <c r="F665" s="179">
        <v>7</v>
      </c>
      <c r="G665" s="311">
        <v>1117.1424999999999</v>
      </c>
      <c r="H665" s="311">
        <v>4468.57</v>
      </c>
      <c r="I665" s="311">
        <v>638.36714285714299</v>
      </c>
      <c r="J665" s="430">
        <v>11.8571428571429</v>
      </c>
      <c r="K665" s="178"/>
      <c r="L665" s="179">
        <v>4</v>
      </c>
      <c r="M665" s="311">
        <v>1824.31</v>
      </c>
      <c r="N665" s="311">
        <v>608.10333333333301</v>
      </c>
      <c r="O665" s="214"/>
      <c r="P665" s="311"/>
      <c r="Q665" s="311"/>
      <c r="R665" s="179">
        <v>7</v>
      </c>
      <c r="S665" s="311">
        <v>4468.57</v>
      </c>
      <c r="T665" s="311">
        <v>638.36714285714299</v>
      </c>
      <c r="V665" s="10"/>
      <c r="W665" s="10"/>
      <c r="X665" s="10"/>
      <c r="Y665" s="10"/>
      <c r="Z665" s="10"/>
      <c r="AA665" s="10"/>
      <c r="AB665" s="10"/>
      <c r="AC665" s="10"/>
      <c r="AD665" s="10"/>
    </row>
    <row r="666" spans="1:30" x14ac:dyDescent="0.25">
      <c r="A666" s="55"/>
      <c r="B666" s="10"/>
      <c r="C666" s="177" t="s">
        <v>94</v>
      </c>
      <c r="D666" s="177"/>
      <c r="E666" s="177" t="s">
        <v>96</v>
      </c>
      <c r="F666" s="179">
        <v>12</v>
      </c>
      <c r="G666" s="311">
        <v>740.11571428571403</v>
      </c>
      <c r="H666" s="311">
        <v>5180.8100000000004</v>
      </c>
      <c r="I666" s="311">
        <v>431.73416666666702</v>
      </c>
      <c r="J666" s="430">
        <v>11.8333333333333</v>
      </c>
      <c r="K666" s="178"/>
      <c r="L666" s="179">
        <v>7</v>
      </c>
      <c r="M666" s="311">
        <v>2409.27</v>
      </c>
      <c r="N666" s="311">
        <v>481.85399999999998</v>
      </c>
      <c r="O666" s="214"/>
      <c r="P666" s="311"/>
      <c r="Q666" s="311"/>
      <c r="R666" s="179">
        <v>12</v>
      </c>
      <c r="S666" s="311">
        <v>5180.8100000000004</v>
      </c>
      <c r="T666" s="311">
        <v>431.73416666666702</v>
      </c>
      <c r="V666" s="10"/>
      <c r="W666" s="10"/>
      <c r="X666" s="10"/>
      <c r="Y666" s="10"/>
      <c r="Z666" s="10"/>
      <c r="AA666" s="10"/>
      <c r="AB666" s="10"/>
      <c r="AC666" s="10"/>
      <c r="AD666" s="10"/>
    </row>
    <row r="667" spans="1:30" x14ac:dyDescent="0.25">
      <c r="A667" s="55"/>
      <c r="B667" s="10"/>
      <c r="C667" s="177" t="s">
        <v>216</v>
      </c>
      <c r="D667" s="177"/>
      <c r="E667" s="177" t="s">
        <v>147</v>
      </c>
      <c r="F667" s="179">
        <v>11</v>
      </c>
      <c r="G667" s="311">
        <v>725.87874999999997</v>
      </c>
      <c r="H667" s="311">
        <v>5807.03</v>
      </c>
      <c r="I667" s="311">
        <v>527.91181818181803</v>
      </c>
      <c r="J667" s="430">
        <v>11.818181818181801</v>
      </c>
      <c r="K667" s="178"/>
      <c r="L667" s="179">
        <v>8</v>
      </c>
      <c r="M667" s="311">
        <v>1542.34</v>
      </c>
      <c r="N667" s="311">
        <v>514.113333333333</v>
      </c>
      <c r="O667" s="214"/>
      <c r="P667" s="311"/>
      <c r="Q667" s="311"/>
      <c r="R667" s="179">
        <v>11</v>
      </c>
      <c r="S667" s="311">
        <v>5807.03</v>
      </c>
      <c r="T667" s="311">
        <v>527.91181818181803</v>
      </c>
      <c r="V667" s="10"/>
      <c r="W667" s="10"/>
      <c r="X667" s="10"/>
      <c r="Y667" s="10"/>
      <c r="Z667" s="10"/>
      <c r="AA667" s="10"/>
      <c r="AB667" s="10"/>
      <c r="AC667" s="10"/>
      <c r="AD667" s="10"/>
    </row>
    <row r="668" spans="1:30" x14ac:dyDescent="0.25">
      <c r="A668" s="55"/>
      <c r="B668" s="10"/>
      <c r="C668" s="177" t="s">
        <v>152</v>
      </c>
      <c r="D668" s="177"/>
      <c r="E668" s="177" t="s">
        <v>153</v>
      </c>
      <c r="F668" s="179">
        <v>39</v>
      </c>
      <c r="G668" s="311">
        <v>1322.1305</v>
      </c>
      <c r="H668" s="311">
        <v>26442.61</v>
      </c>
      <c r="I668" s="311">
        <v>678.015641025641</v>
      </c>
      <c r="J668" s="430">
        <v>11.794871794871799</v>
      </c>
      <c r="K668" s="178"/>
      <c r="L668" s="179">
        <v>20</v>
      </c>
      <c r="M668" s="311">
        <v>17675.71</v>
      </c>
      <c r="N668" s="311">
        <v>930.30052631578997</v>
      </c>
      <c r="O668" s="214"/>
      <c r="P668" s="311"/>
      <c r="Q668" s="311"/>
      <c r="R668" s="179">
        <v>39</v>
      </c>
      <c r="S668" s="311">
        <v>26442.61</v>
      </c>
      <c r="T668" s="311">
        <v>678.015641025641</v>
      </c>
      <c r="V668" s="10"/>
      <c r="W668" s="10"/>
      <c r="X668" s="10"/>
      <c r="Y668" s="10"/>
      <c r="Z668" s="10"/>
      <c r="AA668" s="10"/>
      <c r="AB668" s="10"/>
      <c r="AC668" s="10"/>
      <c r="AD668" s="10"/>
    </row>
    <row r="669" spans="1:30" x14ac:dyDescent="0.25">
      <c r="A669" s="55"/>
      <c r="B669" s="10"/>
      <c r="C669" s="177" t="s">
        <v>381</v>
      </c>
      <c r="D669" s="177"/>
      <c r="E669" s="177" t="s">
        <v>382</v>
      </c>
      <c r="F669" s="179">
        <v>137</v>
      </c>
      <c r="G669" s="311">
        <v>1059.97305555556</v>
      </c>
      <c r="H669" s="311">
        <v>76318.06</v>
      </c>
      <c r="I669" s="311">
        <v>557.066131386861</v>
      </c>
      <c r="J669" s="430">
        <v>11.7737226277372</v>
      </c>
      <c r="K669" s="178"/>
      <c r="L669" s="179">
        <v>72</v>
      </c>
      <c r="M669" s="311">
        <v>50126.7</v>
      </c>
      <c r="N669" s="311">
        <v>771.18</v>
      </c>
      <c r="O669" s="214"/>
      <c r="P669" s="311"/>
      <c r="Q669" s="311"/>
      <c r="R669" s="179">
        <v>137</v>
      </c>
      <c r="S669" s="311">
        <v>76318.06</v>
      </c>
      <c r="T669" s="311">
        <v>557.066131386861</v>
      </c>
      <c r="V669" s="10"/>
      <c r="W669" s="10"/>
      <c r="X669" s="10"/>
      <c r="Y669" s="10"/>
      <c r="Z669" s="10"/>
      <c r="AA669" s="10"/>
      <c r="AB669" s="10"/>
      <c r="AC669" s="10"/>
      <c r="AD669" s="10"/>
    </row>
    <row r="670" spans="1:30" x14ac:dyDescent="0.25">
      <c r="A670" s="55"/>
      <c r="B670" s="10"/>
      <c r="C670" s="177" t="s">
        <v>445</v>
      </c>
      <c r="D670" s="177"/>
      <c r="E670" s="177" t="s">
        <v>124</v>
      </c>
      <c r="F670" s="179">
        <v>23</v>
      </c>
      <c r="G670" s="311">
        <v>1091.655</v>
      </c>
      <c r="H670" s="311">
        <v>15283.17</v>
      </c>
      <c r="I670" s="311">
        <v>664.48565217391297</v>
      </c>
      <c r="J670" s="430">
        <v>11.7391304347826</v>
      </c>
      <c r="K670" s="178"/>
      <c r="L670" s="179">
        <v>14</v>
      </c>
      <c r="M670" s="311">
        <v>7309.63</v>
      </c>
      <c r="N670" s="311">
        <v>812.18111111111102</v>
      </c>
      <c r="O670" s="214"/>
      <c r="P670" s="311"/>
      <c r="Q670" s="311"/>
      <c r="R670" s="179">
        <v>23</v>
      </c>
      <c r="S670" s="311">
        <v>15283.17</v>
      </c>
      <c r="T670" s="311">
        <v>664.48565217391297</v>
      </c>
      <c r="V670" s="10"/>
      <c r="W670" s="10"/>
      <c r="X670" s="10"/>
      <c r="Y670" s="10"/>
      <c r="Z670" s="10"/>
      <c r="AA670" s="10"/>
      <c r="AB670" s="10"/>
      <c r="AC670" s="10"/>
      <c r="AD670" s="10"/>
    </row>
    <row r="671" spans="1:30" x14ac:dyDescent="0.25">
      <c r="A671" s="55"/>
      <c r="B671" s="10"/>
      <c r="C671" s="177" t="s">
        <v>400</v>
      </c>
      <c r="D671" s="177"/>
      <c r="E671" s="177" t="s">
        <v>388</v>
      </c>
      <c r="F671" s="179">
        <v>33</v>
      </c>
      <c r="G671" s="311">
        <v>1754.0828571428599</v>
      </c>
      <c r="H671" s="311">
        <v>24557.16</v>
      </c>
      <c r="I671" s="311">
        <v>744.15636363636395</v>
      </c>
      <c r="J671" s="430">
        <v>11.7272727272727</v>
      </c>
      <c r="K671" s="178"/>
      <c r="L671" s="179">
        <v>14</v>
      </c>
      <c r="M671" s="311">
        <v>19782.45</v>
      </c>
      <c r="N671" s="311">
        <v>1041.1815789473701</v>
      </c>
      <c r="O671" s="214"/>
      <c r="P671" s="311"/>
      <c r="Q671" s="311"/>
      <c r="R671" s="179">
        <v>33</v>
      </c>
      <c r="S671" s="311">
        <v>24557.16</v>
      </c>
      <c r="T671" s="311">
        <v>744.15636363636395</v>
      </c>
      <c r="V671" s="10"/>
      <c r="W671" s="10"/>
      <c r="X671" s="10"/>
      <c r="Y671" s="10"/>
      <c r="Z671" s="10"/>
      <c r="AA671" s="10"/>
      <c r="AB671" s="10"/>
      <c r="AC671" s="10"/>
      <c r="AD671" s="10"/>
    </row>
    <row r="672" spans="1:30" x14ac:dyDescent="0.25">
      <c r="A672" s="55"/>
      <c r="B672" s="10"/>
      <c r="C672" s="177" t="s">
        <v>653</v>
      </c>
      <c r="D672" s="177"/>
      <c r="E672" s="177" t="s">
        <v>77</v>
      </c>
      <c r="F672" s="179">
        <v>29</v>
      </c>
      <c r="G672" s="311">
        <v>779.45863636363697</v>
      </c>
      <c r="H672" s="311">
        <v>17148.09</v>
      </c>
      <c r="I672" s="311">
        <v>591.31344827586202</v>
      </c>
      <c r="J672" s="430">
        <v>11.7241379310345</v>
      </c>
      <c r="K672" s="178"/>
      <c r="L672" s="179">
        <v>22</v>
      </c>
      <c r="M672" s="311">
        <v>4086.54</v>
      </c>
      <c r="N672" s="311">
        <v>583.79142857142904</v>
      </c>
      <c r="O672" s="214"/>
      <c r="P672" s="311"/>
      <c r="Q672" s="311"/>
      <c r="R672" s="179">
        <v>29</v>
      </c>
      <c r="S672" s="311">
        <v>17148.09</v>
      </c>
      <c r="T672" s="311">
        <v>591.31344827586202</v>
      </c>
      <c r="V672" s="10"/>
      <c r="W672" s="10"/>
      <c r="X672" s="10"/>
      <c r="Y672" s="10"/>
      <c r="Z672" s="10"/>
      <c r="AA672" s="10"/>
      <c r="AB672" s="10"/>
      <c r="AC672" s="10"/>
      <c r="AD672" s="10"/>
    </row>
    <row r="673" spans="1:30" x14ac:dyDescent="0.25">
      <c r="A673" s="55"/>
      <c r="B673" s="10"/>
      <c r="C673" s="177" t="s">
        <v>432</v>
      </c>
      <c r="D673" s="177"/>
      <c r="E673" s="177" t="s">
        <v>368</v>
      </c>
      <c r="F673" s="179">
        <v>75</v>
      </c>
      <c r="G673" s="311">
        <v>874.87979166666696</v>
      </c>
      <c r="H673" s="311">
        <v>41994.23</v>
      </c>
      <c r="I673" s="311">
        <v>559.92306666666695</v>
      </c>
      <c r="J673" s="430">
        <v>11.72</v>
      </c>
      <c r="K673" s="178"/>
      <c r="L673" s="179">
        <v>48</v>
      </c>
      <c r="M673" s="311">
        <v>17718.82</v>
      </c>
      <c r="N673" s="311">
        <v>656.25259259259303</v>
      </c>
      <c r="O673" s="214"/>
      <c r="P673" s="311"/>
      <c r="Q673" s="311"/>
      <c r="R673" s="179">
        <v>75</v>
      </c>
      <c r="S673" s="311">
        <v>41994.23</v>
      </c>
      <c r="T673" s="311">
        <v>559.92306666666695</v>
      </c>
      <c r="V673" s="10"/>
      <c r="W673" s="10"/>
      <c r="X673" s="10"/>
      <c r="Y673" s="10"/>
      <c r="Z673" s="10"/>
      <c r="AA673" s="10"/>
      <c r="AB673" s="10"/>
      <c r="AC673" s="10"/>
      <c r="AD673" s="10"/>
    </row>
    <row r="674" spans="1:30" x14ac:dyDescent="0.25">
      <c r="A674" s="55"/>
      <c r="B674" s="10"/>
      <c r="C674" s="177" t="s">
        <v>548</v>
      </c>
      <c r="D674" s="177"/>
      <c r="E674" s="177" t="s">
        <v>385</v>
      </c>
      <c r="F674" s="179">
        <v>114</v>
      </c>
      <c r="G674" s="311">
        <v>701.3528</v>
      </c>
      <c r="H674" s="311">
        <v>52601.46</v>
      </c>
      <c r="I674" s="311">
        <v>461.41631578947403</v>
      </c>
      <c r="J674" s="430">
        <v>11.719298245614</v>
      </c>
      <c r="K674" s="178"/>
      <c r="L674" s="179">
        <v>75</v>
      </c>
      <c r="M674" s="311">
        <v>21809.47</v>
      </c>
      <c r="N674" s="311">
        <v>559.21717948717901</v>
      </c>
      <c r="O674" s="214"/>
      <c r="P674" s="311"/>
      <c r="Q674" s="311"/>
      <c r="R674" s="179">
        <v>114</v>
      </c>
      <c r="S674" s="311">
        <v>52601.46</v>
      </c>
      <c r="T674" s="311">
        <v>461.41631578947403</v>
      </c>
      <c r="V674" s="10"/>
      <c r="W674" s="10"/>
      <c r="X674" s="10"/>
      <c r="Y674" s="10"/>
      <c r="Z674" s="10"/>
      <c r="AA674" s="10"/>
      <c r="AB674" s="10"/>
      <c r="AC674" s="10"/>
      <c r="AD674" s="10"/>
    </row>
    <row r="675" spans="1:30" x14ac:dyDescent="0.25">
      <c r="A675" s="55"/>
      <c r="B675" s="10"/>
      <c r="C675" s="177" t="s">
        <v>311</v>
      </c>
      <c r="D675" s="177"/>
      <c r="E675" s="177" t="s">
        <v>312</v>
      </c>
      <c r="F675" s="179">
        <v>7</v>
      </c>
      <c r="G675" s="311">
        <v>1101.30666666667</v>
      </c>
      <c r="H675" s="311">
        <v>3303.92</v>
      </c>
      <c r="I675" s="311">
        <v>471.98857142857202</v>
      </c>
      <c r="J675" s="430">
        <v>11.714285714285699</v>
      </c>
      <c r="K675" s="178"/>
      <c r="L675" s="179">
        <v>3</v>
      </c>
      <c r="M675" s="311">
        <v>1293.8</v>
      </c>
      <c r="N675" s="311">
        <v>323.45</v>
      </c>
      <c r="O675" s="214"/>
      <c r="P675" s="311"/>
      <c r="Q675" s="311"/>
      <c r="R675" s="179">
        <v>7</v>
      </c>
      <c r="S675" s="311">
        <v>3303.92</v>
      </c>
      <c r="T675" s="311">
        <v>471.98857142857202</v>
      </c>
      <c r="V675" s="10"/>
      <c r="W675" s="10"/>
      <c r="X675" s="10"/>
      <c r="Y675" s="10"/>
      <c r="Z675" s="10"/>
      <c r="AA675" s="10"/>
      <c r="AB675" s="10"/>
      <c r="AC675" s="10"/>
      <c r="AD675" s="10"/>
    </row>
    <row r="676" spans="1:30" x14ac:dyDescent="0.25">
      <c r="A676" s="55"/>
      <c r="B676" s="10"/>
      <c r="C676" s="177" t="s">
        <v>171</v>
      </c>
      <c r="D676" s="177"/>
      <c r="E676" s="177" t="s">
        <v>97</v>
      </c>
      <c r="F676" s="179">
        <v>85</v>
      </c>
      <c r="G676" s="311">
        <v>848.90660714285696</v>
      </c>
      <c r="H676" s="311">
        <v>47538.77</v>
      </c>
      <c r="I676" s="311">
        <v>559.27964705882403</v>
      </c>
      <c r="J676" s="430">
        <v>11.705882352941201</v>
      </c>
      <c r="K676" s="178"/>
      <c r="L676" s="179">
        <v>56</v>
      </c>
      <c r="M676" s="311">
        <v>20125.189999999999</v>
      </c>
      <c r="N676" s="311">
        <v>693.972068965517</v>
      </c>
      <c r="O676" s="214"/>
      <c r="P676" s="311"/>
      <c r="Q676" s="311"/>
      <c r="R676" s="179">
        <v>85</v>
      </c>
      <c r="S676" s="311">
        <v>47538.77</v>
      </c>
      <c r="T676" s="311">
        <v>559.27964705882403</v>
      </c>
      <c r="V676" s="10"/>
      <c r="W676" s="10"/>
      <c r="X676" s="10"/>
      <c r="Y676" s="10"/>
      <c r="Z676" s="10"/>
      <c r="AA676" s="10"/>
      <c r="AB676" s="10"/>
      <c r="AC676" s="10"/>
      <c r="AD676" s="10"/>
    </row>
    <row r="677" spans="1:30" x14ac:dyDescent="0.25">
      <c r="A677" s="55"/>
      <c r="B677" s="10"/>
      <c r="C677" s="177" t="s">
        <v>142</v>
      </c>
      <c r="D677" s="177"/>
      <c r="E677" s="177" t="s">
        <v>143</v>
      </c>
      <c r="F677" s="179">
        <v>10</v>
      </c>
      <c r="G677" s="311">
        <v>749.44142857142901</v>
      </c>
      <c r="H677" s="311">
        <v>5246.09</v>
      </c>
      <c r="I677" s="311">
        <v>524.60900000000004</v>
      </c>
      <c r="J677" s="430">
        <v>11.7</v>
      </c>
      <c r="K677" s="178"/>
      <c r="L677" s="179">
        <v>7</v>
      </c>
      <c r="M677" s="311">
        <v>1699.9</v>
      </c>
      <c r="N677" s="311">
        <v>566.63333333333298</v>
      </c>
      <c r="O677" s="214"/>
      <c r="P677" s="311"/>
      <c r="Q677" s="311"/>
      <c r="R677" s="179">
        <v>10</v>
      </c>
      <c r="S677" s="311">
        <v>5246.09</v>
      </c>
      <c r="T677" s="311">
        <v>524.60900000000004</v>
      </c>
      <c r="V677" s="10"/>
      <c r="W677" s="10"/>
      <c r="X677" s="10"/>
      <c r="Y677" s="10"/>
      <c r="Z677" s="10"/>
      <c r="AA677" s="10"/>
      <c r="AB677" s="10"/>
      <c r="AC677" s="10"/>
      <c r="AD677" s="10"/>
    </row>
    <row r="678" spans="1:30" x14ac:dyDescent="0.25">
      <c r="A678" s="55"/>
      <c r="B678" s="10"/>
      <c r="C678" s="177" t="s">
        <v>564</v>
      </c>
      <c r="D678" s="177"/>
      <c r="E678" s="177" t="s">
        <v>75</v>
      </c>
      <c r="F678" s="179">
        <v>81</v>
      </c>
      <c r="G678" s="311">
        <v>1095.9053061224499</v>
      </c>
      <c r="H678" s="311">
        <v>53699.360000000001</v>
      </c>
      <c r="I678" s="311">
        <v>662.95506172839498</v>
      </c>
      <c r="J678" s="430">
        <v>11.679012345679</v>
      </c>
      <c r="K678" s="178"/>
      <c r="L678" s="179">
        <v>49</v>
      </c>
      <c r="M678" s="311">
        <v>20238.310000000001</v>
      </c>
      <c r="N678" s="311">
        <v>632.44718750000004</v>
      </c>
      <c r="O678" s="214"/>
      <c r="P678" s="311"/>
      <c r="Q678" s="311"/>
      <c r="R678" s="179">
        <v>81</v>
      </c>
      <c r="S678" s="311">
        <v>53699.360000000001</v>
      </c>
      <c r="T678" s="311">
        <v>662.95506172839498</v>
      </c>
      <c r="V678" s="10"/>
      <c r="W678" s="10"/>
      <c r="X678" s="10"/>
      <c r="Y678" s="10"/>
      <c r="Z678" s="10"/>
      <c r="AA678" s="10"/>
      <c r="AB678" s="10"/>
      <c r="AC678" s="10"/>
      <c r="AD678" s="10"/>
    </row>
    <row r="679" spans="1:30" x14ac:dyDescent="0.25">
      <c r="A679" s="55"/>
      <c r="B679" s="10"/>
      <c r="C679" s="177" t="s">
        <v>558</v>
      </c>
      <c r="D679" s="177"/>
      <c r="E679" s="177" t="s">
        <v>194</v>
      </c>
      <c r="F679" s="179">
        <v>40</v>
      </c>
      <c r="G679" s="311">
        <v>1002.81192307692</v>
      </c>
      <c r="H679" s="311">
        <v>26073.11</v>
      </c>
      <c r="I679" s="311">
        <v>651.82775000000004</v>
      </c>
      <c r="J679" s="430">
        <v>11.675000000000001</v>
      </c>
      <c r="K679" s="178"/>
      <c r="L679" s="179">
        <v>26</v>
      </c>
      <c r="M679" s="311">
        <v>11386.6</v>
      </c>
      <c r="N679" s="311">
        <v>813.32857142857097</v>
      </c>
      <c r="O679" s="214"/>
      <c r="P679" s="311"/>
      <c r="Q679" s="311"/>
      <c r="R679" s="179">
        <v>40</v>
      </c>
      <c r="S679" s="311">
        <v>26073.11</v>
      </c>
      <c r="T679" s="311">
        <v>651.82775000000004</v>
      </c>
      <c r="V679" s="10"/>
      <c r="W679" s="10"/>
      <c r="X679" s="10"/>
      <c r="Y679" s="10"/>
      <c r="Z679" s="10"/>
      <c r="AA679" s="10"/>
      <c r="AB679" s="10"/>
      <c r="AC679" s="10"/>
      <c r="AD679" s="10"/>
    </row>
    <row r="680" spans="1:30" x14ac:dyDescent="0.25">
      <c r="A680" s="55"/>
      <c r="B680" s="10"/>
      <c r="C680" s="177" t="s">
        <v>568</v>
      </c>
      <c r="D680" s="177"/>
      <c r="E680" s="177" t="s">
        <v>109</v>
      </c>
      <c r="F680" s="179">
        <v>3</v>
      </c>
      <c r="G680" s="311">
        <v>170.666666666667</v>
      </c>
      <c r="H680" s="311">
        <v>512</v>
      </c>
      <c r="I680" s="311">
        <v>170.666666666667</v>
      </c>
      <c r="J680" s="430">
        <v>11.6666666666667</v>
      </c>
      <c r="K680" s="178"/>
      <c r="L680" s="179">
        <v>3</v>
      </c>
      <c r="M680" s="311"/>
      <c r="N680" s="311"/>
      <c r="O680" s="214"/>
      <c r="P680" s="311"/>
      <c r="Q680" s="311"/>
      <c r="R680" s="179">
        <v>3</v>
      </c>
      <c r="S680" s="311">
        <v>512</v>
      </c>
      <c r="T680" s="311">
        <v>170.666666666667</v>
      </c>
      <c r="V680" s="10"/>
      <c r="W680" s="10"/>
      <c r="X680" s="10"/>
      <c r="Y680" s="10"/>
      <c r="Z680" s="10"/>
      <c r="AA680" s="10"/>
      <c r="AB680" s="10"/>
      <c r="AC680" s="10"/>
      <c r="AD680" s="10"/>
    </row>
    <row r="681" spans="1:30" x14ac:dyDescent="0.25">
      <c r="A681" s="55"/>
      <c r="B681" s="10"/>
      <c r="C681" s="177" t="s">
        <v>573</v>
      </c>
      <c r="D681" s="177"/>
      <c r="E681" s="177" t="s">
        <v>167</v>
      </c>
      <c r="F681" s="179">
        <v>158</v>
      </c>
      <c r="G681" s="311">
        <v>745.52889908256896</v>
      </c>
      <c r="H681" s="311">
        <v>81262.649999999994</v>
      </c>
      <c r="I681" s="311">
        <v>514.32056962025297</v>
      </c>
      <c r="J681" s="430">
        <v>11.6645569620253</v>
      </c>
      <c r="K681" s="178"/>
      <c r="L681" s="179">
        <v>109</v>
      </c>
      <c r="M681" s="311">
        <v>28095.919999999998</v>
      </c>
      <c r="N681" s="311">
        <v>573.38612244897899</v>
      </c>
      <c r="O681" s="214"/>
      <c r="P681" s="311"/>
      <c r="Q681" s="311"/>
      <c r="R681" s="179">
        <v>158</v>
      </c>
      <c r="S681" s="311">
        <v>81262.649999999994</v>
      </c>
      <c r="T681" s="311">
        <v>514.32056962025297</v>
      </c>
      <c r="V681" s="10"/>
      <c r="W681" s="10"/>
      <c r="X681" s="10"/>
      <c r="Y681" s="10"/>
      <c r="Z681" s="10"/>
      <c r="AA681" s="10"/>
      <c r="AB681" s="10"/>
      <c r="AC681" s="10"/>
      <c r="AD681" s="10"/>
    </row>
    <row r="682" spans="1:30" x14ac:dyDescent="0.25">
      <c r="A682" s="55"/>
      <c r="B682" s="10"/>
      <c r="C682" s="177" t="s">
        <v>486</v>
      </c>
      <c r="D682" s="177"/>
      <c r="E682" s="177" t="s">
        <v>246</v>
      </c>
      <c r="F682" s="179">
        <v>72</v>
      </c>
      <c r="G682" s="311">
        <v>943.54142857142904</v>
      </c>
      <c r="H682" s="311">
        <v>39628.74</v>
      </c>
      <c r="I682" s="311">
        <v>550.39916666666704</v>
      </c>
      <c r="J682" s="430">
        <v>11.6527777777778</v>
      </c>
      <c r="K682" s="178"/>
      <c r="L682" s="179">
        <v>42</v>
      </c>
      <c r="M682" s="311">
        <v>21412.29</v>
      </c>
      <c r="N682" s="311">
        <v>713.74300000000005</v>
      </c>
      <c r="O682" s="214"/>
      <c r="P682" s="311"/>
      <c r="Q682" s="311"/>
      <c r="R682" s="179">
        <v>72</v>
      </c>
      <c r="S682" s="311">
        <v>39628.74</v>
      </c>
      <c r="T682" s="311">
        <v>550.39916666666704</v>
      </c>
      <c r="V682" s="10"/>
      <c r="W682" s="10"/>
      <c r="X682" s="10"/>
      <c r="Y682" s="10"/>
      <c r="Z682" s="10"/>
      <c r="AA682" s="10"/>
      <c r="AB682" s="10"/>
      <c r="AC682" s="10"/>
      <c r="AD682" s="10"/>
    </row>
    <row r="683" spans="1:30" x14ac:dyDescent="0.25">
      <c r="A683" s="55"/>
      <c r="B683" s="10"/>
      <c r="C683" s="177" t="s">
        <v>101</v>
      </c>
      <c r="D683" s="177"/>
      <c r="E683" s="177" t="s">
        <v>102</v>
      </c>
      <c r="F683" s="179">
        <v>56</v>
      </c>
      <c r="G683" s="311">
        <v>614.52777777777806</v>
      </c>
      <c r="H683" s="311">
        <v>22123</v>
      </c>
      <c r="I683" s="311">
        <v>395.05357142857099</v>
      </c>
      <c r="J683" s="430">
        <v>11.6428571428571</v>
      </c>
      <c r="K683" s="178"/>
      <c r="L683" s="179">
        <v>36</v>
      </c>
      <c r="M683" s="311">
        <v>11691.74</v>
      </c>
      <c r="N683" s="311">
        <v>584.58699999999999</v>
      </c>
      <c r="O683" s="214"/>
      <c r="P683" s="311"/>
      <c r="Q683" s="311"/>
      <c r="R683" s="179">
        <v>56</v>
      </c>
      <c r="S683" s="311">
        <v>22123</v>
      </c>
      <c r="T683" s="311">
        <v>395.05357142857099</v>
      </c>
      <c r="V683" s="10"/>
      <c r="W683" s="10"/>
      <c r="X683" s="10"/>
      <c r="Y683" s="10"/>
      <c r="Z683" s="10"/>
      <c r="AA683" s="10"/>
      <c r="AB683" s="10"/>
      <c r="AC683" s="10"/>
      <c r="AD683" s="10"/>
    </row>
    <row r="684" spans="1:30" x14ac:dyDescent="0.25">
      <c r="A684" s="55"/>
      <c r="B684" s="10"/>
      <c r="C684" s="177" t="s">
        <v>525</v>
      </c>
      <c r="D684" s="177"/>
      <c r="E684" s="177" t="s">
        <v>77</v>
      </c>
      <c r="F684" s="179">
        <v>14</v>
      </c>
      <c r="G684" s="311">
        <v>699.22333333333302</v>
      </c>
      <c r="H684" s="311">
        <v>6293.01</v>
      </c>
      <c r="I684" s="311">
        <v>449.50071428571403</v>
      </c>
      <c r="J684" s="430">
        <v>11.6428571428571</v>
      </c>
      <c r="K684" s="178"/>
      <c r="L684" s="179">
        <v>9</v>
      </c>
      <c r="M684" s="311">
        <v>3401.58</v>
      </c>
      <c r="N684" s="311">
        <v>680.31600000000003</v>
      </c>
      <c r="O684" s="214"/>
      <c r="P684" s="311"/>
      <c r="Q684" s="311"/>
      <c r="R684" s="179">
        <v>14</v>
      </c>
      <c r="S684" s="311">
        <v>6293.01</v>
      </c>
      <c r="T684" s="311">
        <v>449.50071428571403</v>
      </c>
      <c r="V684" s="10"/>
      <c r="W684" s="10"/>
      <c r="X684" s="10"/>
      <c r="Y684" s="10"/>
      <c r="Z684" s="10"/>
      <c r="AA684" s="10"/>
      <c r="AB684" s="10"/>
      <c r="AC684" s="10"/>
      <c r="AD684" s="10"/>
    </row>
    <row r="685" spans="1:30" x14ac:dyDescent="0.25">
      <c r="A685" s="55"/>
      <c r="B685" s="10"/>
      <c r="C685" s="177" t="s">
        <v>466</v>
      </c>
      <c r="D685" s="177"/>
      <c r="E685" s="177" t="s">
        <v>467</v>
      </c>
      <c r="F685" s="179">
        <v>100</v>
      </c>
      <c r="G685" s="311">
        <v>1014.5146</v>
      </c>
      <c r="H685" s="311">
        <v>50725.73</v>
      </c>
      <c r="I685" s="311">
        <v>507.25729999999999</v>
      </c>
      <c r="J685" s="430">
        <v>11.64</v>
      </c>
      <c r="K685" s="178"/>
      <c r="L685" s="179">
        <v>50</v>
      </c>
      <c r="M685" s="311">
        <v>33308.589999999997</v>
      </c>
      <c r="N685" s="311">
        <v>666.17179999999996</v>
      </c>
      <c r="O685" s="214"/>
      <c r="P685" s="311"/>
      <c r="Q685" s="311"/>
      <c r="R685" s="179">
        <v>100</v>
      </c>
      <c r="S685" s="311">
        <v>50725.73</v>
      </c>
      <c r="T685" s="311">
        <v>507.25729999999999</v>
      </c>
      <c r="V685" s="10"/>
      <c r="W685" s="10"/>
      <c r="X685" s="10"/>
      <c r="Y685" s="10"/>
      <c r="Z685" s="10"/>
      <c r="AA685" s="10"/>
      <c r="AB685" s="10"/>
      <c r="AC685" s="10"/>
      <c r="AD685" s="10"/>
    </row>
    <row r="686" spans="1:30" x14ac:dyDescent="0.25">
      <c r="A686" s="55"/>
      <c r="B686" s="10"/>
      <c r="C686" s="177" t="s">
        <v>125</v>
      </c>
      <c r="D686" s="177"/>
      <c r="E686" s="177" t="s">
        <v>120</v>
      </c>
      <c r="F686" s="179">
        <v>19</v>
      </c>
      <c r="G686" s="311">
        <v>1017.40833333333</v>
      </c>
      <c r="H686" s="311">
        <v>12208.9</v>
      </c>
      <c r="I686" s="311">
        <v>642.57368421052604</v>
      </c>
      <c r="J686" s="430">
        <v>11.6315789473684</v>
      </c>
      <c r="K686" s="178"/>
      <c r="L686" s="179">
        <v>12</v>
      </c>
      <c r="M686" s="311">
        <v>5649.93</v>
      </c>
      <c r="N686" s="311">
        <v>807.13285714285701</v>
      </c>
      <c r="O686" s="214"/>
      <c r="P686" s="311"/>
      <c r="Q686" s="311"/>
      <c r="R686" s="179">
        <v>19</v>
      </c>
      <c r="S686" s="311">
        <v>12208.9</v>
      </c>
      <c r="T686" s="311">
        <v>642.57368421052604</v>
      </c>
      <c r="V686" s="10"/>
      <c r="W686" s="10"/>
      <c r="X686" s="10"/>
      <c r="Y686" s="10"/>
      <c r="Z686" s="10"/>
      <c r="AA686" s="10"/>
      <c r="AB686" s="10"/>
      <c r="AC686" s="10"/>
      <c r="AD686" s="10"/>
    </row>
    <row r="687" spans="1:30" x14ac:dyDescent="0.25">
      <c r="A687" s="55"/>
      <c r="B687" s="10"/>
      <c r="C687" s="177" t="s">
        <v>80</v>
      </c>
      <c r="D687" s="177"/>
      <c r="E687" s="177" t="s">
        <v>81</v>
      </c>
      <c r="F687" s="179">
        <v>193</v>
      </c>
      <c r="G687" s="311">
        <v>912.70617391304302</v>
      </c>
      <c r="H687" s="311">
        <v>104961.21</v>
      </c>
      <c r="I687" s="311">
        <v>543.84046632124296</v>
      </c>
      <c r="J687" s="430">
        <v>11.621761658031099</v>
      </c>
      <c r="K687" s="178"/>
      <c r="L687" s="179">
        <v>115</v>
      </c>
      <c r="M687" s="311">
        <v>48276.55</v>
      </c>
      <c r="N687" s="311">
        <v>618.93012820512797</v>
      </c>
      <c r="O687" s="214"/>
      <c r="P687" s="311"/>
      <c r="Q687" s="311"/>
      <c r="R687" s="179">
        <v>193</v>
      </c>
      <c r="S687" s="311">
        <v>104961.21</v>
      </c>
      <c r="T687" s="311">
        <v>543.84046632124296</v>
      </c>
      <c r="V687" s="10"/>
      <c r="W687" s="10"/>
      <c r="X687" s="10"/>
      <c r="Y687" s="10"/>
      <c r="Z687" s="10"/>
      <c r="AA687" s="10"/>
      <c r="AB687" s="10"/>
      <c r="AC687" s="10"/>
      <c r="AD687" s="10"/>
    </row>
    <row r="688" spans="1:30" x14ac:dyDescent="0.25">
      <c r="A688" s="55"/>
      <c r="B688" s="10"/>
      <c r="C688" s="177" t="s">
        <v>207</v>
      </c>
      <c r="D688" s="177"/>
      <c r="E688" s="177" t="s">
        <v>64</v>
      </c>
      <c r="F688" s="179">
        <v>23</v>
      </c>
      <c r="G688" s="311">
        <v>2129.0353846153798</v>
      </c>
      <c r="H688" s="311">
        <v>27677.46</v>
      </c>
      <c r="I688" s="311">
        <v>1203.3678260869599</v>
      </c>
      <c r="J688" s="430">
        <v>11.6086956521739</v>
      </c>
      <c r="K688" s="178"/>
      <c r="L688" s="179">
        <v>13</v>
      </c>
      <c r="M688" s="311">
        <v>22997.62</v>
      </c>
      <c r="N688" s="311">
        <v>2299.7620000000002</v>
      </c>
      <c r="O688" s="214"/>
      <c r="P688" s="311"/>
      <c r="Q688" s="311"/>
      <c r="R688" s="179">
        <v>23</v>
      </c>
      <c r="S688" s="311">
        <v>27677.46</v>
      </c>
      <c r="T688" s="311">
        <v>1203.3678260869599</v>
      </c>
      <c r="V688" s="10"/>
      <c r="W688" s="10"/>
      <c r="X688" s="10"/>
      <c r="Y688" s="10"/>
      <c r="Z688" s="10"/>
      <c r="AA688" s="10"/>
      <c r="AB688" s="10"/>
      <c r="AC688" s="10"/>
      <c r="AD688" s="10"/>
    </row>
    <row r="689" spans="1:30" x14ac:dyDescent="0.25">
      <c r="A689" s="55"/>
      <c r="B689" s="10"/>
      <c r="C689" s="177" t="s">
        <v>356</v>
      </c>
      <c r="D689" s="177"/>
      <c r="E689" s="177" t="s">
        <v>203</v>
      </c>
      <c r="F689" s="179">
        <v>48</v>
      </c>
      <c r="G689" s="311">
        <v>600.86861111111102</v>
      </c>
      <c r="H689" s="311">
        <v>21631.27</v>
      </c>
      <c r="I689" s="311">
        <v>450.65145833333298</v>
      </c>
      <c r="J689" s="430">
        <v>11.6041666666667</v>
      </c>
      <c r="K689" s="178"/>
      <c r="L689" s="179">
        <v>36</v>
      </c>
      <c r="M689" s="311">
        <v>9521.26</v>
      </c>
      <c r="N689" s="311">
        <v>793.43833333333305</v>
      </c>
      <c r="O689" s="214"/>
      <c r="P689" s="311"/>
      <c r="Q689" s="311"/>
      <c r="R689" s="179">
        <v>48</v>
      </c>
      <c r="S689" s="311">
        <v>21631.27</v>
      </c>
      <c r="T689" s="311">
        <v>450.65145833333298</v>
      </c>
      <c r="V689" s="10"/>
      <c r="W689" s="10"/>
      <c r="X689" s="10"/>
      <c r="Y689" s="10"/>
      <c r="Z689" s="10"/>
      <c r="AA689" s="10"/>
      <c r="AB689" s="10"/>
      <c r="AC689" s="10"/>
      <c r="AD689" s="10"/>
    </row>
    <row r="690" spans="1:30" x14ac:dyDescent="0.25">
      <c r="A690" s="55"/>
      <c r="B690" s="10"/>
      <c r="C690" s="177" t="s">
        <v>396</v>
      </c>
      <c r="D690" s="177"/>
      <c r="E690" s="177" t="s">
        <v>86</v>
      </c>
      <c r="F690" s="179">
        <v>5</v>
      </c>
      <c r="G690" s="311">
        <v>1808.8133333333301</v>
      </c>
      <c r="H690" s="311">
        <v>5426.44</v>
      </c>
      <c r="I690" s="311">
        <v>1085.288</v>
      </c>
      <c r="J690" s="430">
        <v>11.6</v>
      </c>
      <c r="K690" s="178"/>
      <c r="L690" s="179">
        <v>3</v>
      </c>
      <c r="M690" s="311">
        <v>3596.37</v>
      </c>
      <c r="N690" s="311">
        <v>1798.1849999999999</v>
      </c>
      <c r="O690" s="214"/>
      <c r="P690" s="311"/>
      <c r="Q690" s="311"/>
      <c r="R690" s="179">
        <v>5</v>
      </c>
      <c r="S690" s="311">
        <v>5426.44</v>
      </c>
      <c r="T690" s="311">
        <v>1085.288</v>
      </c>
      <c r="V690" s="10"/>
      <c r="W690" s="10"/>
      <c r="X690" s="10"/>
      <c r="Y690" s="10"/>
      <c r="Z690" s="10"/>
      <c r="AA690" s="10"/>
      <c r="AB690" s="10"/>
      <c r="AC690" s="10"/>
      <c r="AD690" s="10"/>
    </row>
    <row r="691" spans="1:30" x14ac:dyDescent="0.25">
      <c r="A691" s="55"/>
      <c r="B691" s="10"/>
      <c r="C691" s="177" t="s">
        <v>280</v>
      </c>
      <c r="D691" s="177"/>
      <c r="E691" s="177" t="s">
        <v>64</v>
      </c>
      <c r="F691" s="179">
        <v>27</v>
      </c>
      <c r="G691" s="311">
        <v>1051.07533333333</v>
      </c>
      <c r="H691" s="311">
        <v>15766.13</v>
      </c>
      <c r="I691" s="311">
        <v>583.93074074074104</v>
      </c>
      <c r="J691" s="430">
        <v>11.592592592592601</v>
      </c>
      <c r="K691" s="178"/>
      <c r="L691" s="179">
        <v>15</v>
      </c>
      <c r="M691" s="311">
        <v>9007.1200000000008</v>
      </c>
      <c r="N691" s="311">
        <v>750.59333333333302</v>
      </c>
      <c r="O691" s="214"/>
      <c r="P691" s="311"/>
      <c r="Q691" s="311"/>
      <c r="R691" s="179">
        <v>27</v>
      </c>
      <c r="S691" s="311">
        <v>15766.13</v>
      </c>
      <c r="T691" s="311">
        <v>583.93074074074104</v>
      </c>
      <c r="V691" s="10"/>
      <c r="W691" s="10"/>
      <c r="X691" s="10"/>
      <c r="Y691" s="10"/>
      <c r="Z691" s="10"/>
      <c r="AA691" s="10"/>
      <c r="AB691" s="10"/>
      <c r="AC691" s="10"/>
      <c r="AD691" s="10"/>
    </row>
    <row r="692" spans="1:30" x14ac:dyDescent="0.25">
      <c r="A692" s="55"/>
      <c r="B692" s="10"/>
      <c r="C692" s="177" t="s">
        <v>543</v>
      </c>
      <c r="D692" s="177"/>
      <c r="E692" s="177" t="s">
        <v>109</v>
      </c>
      <c r="F692" s="179">
        <v>297</v>
      </c>
      <c r="G692" s="311">
        <v>1018.57727272727</v>
      </c>
      <c r="H692" s="311">
        <v>156860.9</v>
      </c>
      <c r="I692" s="311">
        <v>528.151178451178</v>
      </c>
      <c r="J692" s="430">
        <v>11.585858585858601</v>
      </c>
      <c r="K692" s="178"/>
      <c r="L692" s="179">
        <v>154</v>
      </c>
      <c r="M692" s="311">
        <v>94022.85</v>
      </c>
      <c r="N692" s="311">
        <v>657.50244755244705</v>
      </c>
      <c r="O692" s="214"/>
      <c r="P692" s="311"/>
      <c r="Q692" s="311"/>
      <c r="R692" s="179">
        <v>297</v>
      </c>
      <c r="S692" s="311">
        <v>156860.9</v>
      </c>
      <c r="T692" s="311">
        <v>528.151178451178</v>
      </c>
      <c r="V692" s="10"/>
      <c r="W692" s="10"/>
      <c r="X692" s="10"/>
      <c r="Y692" s="10"/>
      <c r="Z692" s="10"/>
      <c r="AA692" s="10"/>
      <c r="AB692" s="10"/>
      <c r="AC692" s="10"/>
      <c r="AD692" s="10"/>
    </row>
    <row r="693" spans="1:30" x14ac:dyDescent="0.25">
      <c r="A693" s="55"/>
      <c r="B693" s="10"/>
      <c r="C693" s="177" t="s">
        <v>341</v>
      </c>
      <c r="D693" s="177"/>
      <c r="E693" s="177" t="s">
        <v>88</v>
      </c>
      <c r="F693" s="179">
        <v>50</v>
      </c>
      <c r="G693" s="311">
        <v>1043.84896551724</v>
      </c>
      <c r="H693" s="311">
        <v>30271.62</v>
      </c>
      <c r="I693" s="311">
        <v>605.43240000000003</v>
      </c>
      <c r="J693" s="430">
        <v>11.58</v>
      </c>
      <c r="K693" s="178"/>
      <c r="L693" s="179">
        <v>29</v>
      </c>
      <c r="M693" s="311">
        <v>16370.32</v>
      </c>
      <c r="N693" s="311">
        <v>779.53904761904801</v>
      </c>
      <c r="O693" s="214"/>
      <c r="P693" s="311"/>
      <c r="Q693" s="311"/>
      <c r="R693" s="179">
        <v>50</v>
      </c>
      <c r="S693" s="311">
        <v>30271.62</v>
      </c>
      <c r="T693" s="311">
        <v>605.43240000000003</v>
      </c>
      <c r="V693" s="10"/>
      <c r="W693" s="10"/>
      <c r="X693" s="10"/>
      <c r="Y693" s="10"/>
      <c r="Z693" s="10"/>
      <c r="AA693" s="10"/>
      <c r="AB693" s="10"/>
      <c r="AC693" s="10"/>
      <c r="AD693" s="10"/>
    </row>
    <row r="694" spans="1:30" x14ac:dyDescent="0.25">
      <c r="A694" s="55"/>
      <c r="B694" s="10"/>
      <c r="C694" s="177" t="s">
        <v>202</v>
      </c>
      <c r="D694" s="177"/>
      <c r="E694" s="177" t="s">
        <v>203</v>
      </c>
      <c r="F694" s="179">
        <v>456</v>
      </c>
      <c r="G694" s="311">
        <v>853.39006968641104</v>
      </c>
      <c r="H694" s="311">
        <v>244922.95</v>
      </c>
      <c r="I694" s="311">
        <v>537.11173245613998</v>
      </c>
      <c r="J694" s="430">
        <v>11.5657894736842</v>
      </c>
      <c r="K694" s="178"/>
      <c r="L694" s="179">
        <v>287</v>
      </c>
      <c r="M694" s="311">
        <v>107647.07</v>
      </c>
      <c r="N694" s="311">
        <v>636.96491124260399</v>
      </c>
      <c r="O694" s="214"/>
      <c r="P694" s="311"/>
      <c r="Q694" s="311"/>
      <c r="R694" s="179">
        <v>456</v>
      </c>
      <c r="S694" s="311">
        <v>244922.95</v>
      </c>
      <c r="T694" s="311">
        <v>537.11173245613998</v>
      </c>
      <c r="V694" s="10"/>
      <c r="W694" s="10"/>
      <c r="X694" s="10"/>
      <c r="Y694" s="10"/>
      <c r="Z694" s="10"/>
      <c r="AA694" s="10"/>
      <c r="AB694" s="10"/>
      <c r="AC694" s="10"/>
      <c r="AD694" s="10"/>
    </row>
    <row r="695" spans="1:30" x14ac:dyDescent="0.25">
      <c r="A695" s="55"/>
      <c r="B695" s="10"/>
      <c r="C695" s="177" t="s">
        <v>448</v>
      </c>
      <c r="D695" s="177"/>
      <c r="E695" s="177" t="s">
        <v>449</v>
      </c>
      <c r="F695" s="179">
        <v>182</v>
      </c>
      <c r="G695" s="311">
        <v>940.26964601769896</v>
      </c>
      <c r="H695" s="311">
        <v>106250.47</v>
      </c>
      <c r="I695" s="311">
        <v>583.79379120879105</v>
      </c>
      <c r="J695" s="430">
        <v>11.554945054945099</v>
      </c>
      <c r="K695" s="178"/>
      <c r="L695" s="179">
        <v>113</v>
      </c>
      <c r="M695" s="311">
        <v>38236.26</v>
      </c>
      <c r="N695" s="311">
        <v>554.14869565217396</v>
      </c>
      <c r="O695" s="214"/>
      <c r="P695" s="311"/>
      <c r="Q695" s="311"/>
      <c r="R695" s="179">
        <v>182</v>
      </c>
      <c r="S695" s="311">
        <v>106250.47</v>
      </c>
      <c r="T695" s="311">
        <v>583.79379120879105</v>
      </c>
      <c r="V695" s="10"/>
      <c r="W695" s="10"/>
      <c r="X695" s="10"/>
      <c r="Y695" s="10"/>
      <c r="Z695" s="10"/>
      <c r="AA695" s="10"/>
      <c r="AB695" s="10"/>
      <c r="AC695" s="10"/>
      <c r="AD695" s="10"/>
    </row>
    <row r="696" spans="1:30" x14ac:dyDescent="0.25">
      <c r="A696" s="55"/>
      <c r="B696" s="10"/>
      <c r="C696" s="177" t="s">
        <v>653</v>
      </c>
      <c r="D696" s="177"/>
      <c r="E696" s="177" t="s">
        <v>211</v>
      </c>
      <c r="F696" s="179">
        <v>15</v>
      </c>
      <c r="G696" s="311">
        <v>1005.43</v>
      </c>
      <c r="H696" s="311">
        <v>9048.8700000000008</v>
      </c>
      <c r="I696" s="311">
        <v>603.25800000000004</v>
      </c>
      <c r="J696" s="430">
        <v>11.533333333333299</v>
      </c>
      <c r="K696" s="178"/>
      <c r="L696" s="179">
        <v>9</v>
      </c>
      <c r="M696" s="311">
        <v>5393.07</v>
      </c>
      <c r="N696" s="311">
        <v>898.84500000000003</v>
      </c>
      <c r="O696" s="214"/>
      <c r="P696" s="311"/>
      <c r="Q696" s="311"/>
      <c r="R696" s="179">
        <v>15</v>
      </c>
      <c r="S696" s="311">
        <v>9048.8700000000008</v>
      </c>
      <c r="T696" s="311">
        <v>603.25800000000004</v>
      </c>
      <c r="V696" s="10"/>
      <c r="W696" s="10"/>
      <c r="X696" s="10"/>
      <c r="Y696" s="10"/>
      <c r="Z696" s="10"/>
      <c r="AA696" s="10"/>
      <c r="AB696" s="10"/>
      <c r="AC696" s="10"/>
      <c r="AD696" s="10"/>
    </row>
    <row r="697" spans="1:30" x14ac:dyDescent="0.25">
      <c r="A697" s="55"/>
      <c r="B697" s="10"/>
      <c r="C697" s="177" t="s">
        <v>398</v>
      </c>
      <c r="D697" s="177"/>
      <c r="E697" s="177" t="s">
        <v>97</v>
      </c>
      <c r="F697" s="179">
        <v>17</v>
      </c>
      <c r="G697" s="311">
        <v>429.62153846153802</v>
      </c>
      <c r="H697" s="311">
        <v>5585.08</v>
      </c>
      <c r="I697" s="311">
        <v>328.53411764705902</v>
      </c>
      <c r="J697" s="430">
        <v>11.5294117647059</v>
      </c>
      <c r="K697" s="178"/>
      <c r="L697" s="179">
        <v>13</v>
      </c>
      <c r="M697" s="311">
        <v>1844.22</v>
      </c>
      <c r="N697" s="311">
        <v>461.05500000000001</v>
      </c>
      <c r="O697" s="214"/>
      <c r="P697" s="311"/>
      <c r="Q697" s="311"/>
      <c r="R697" s="179">
        <v>17</v>
      </c>
      <c r="S697" s="311">
        <v>5585.08</v>
      </c>
      <c r="T697" s="311">
        <v>328.53411764705902</v>
      </c>
      <c r="V697" s="10"/>
      <c r="W697" s="10"/>
      <c r="X697" s="10"/>
      <c r="Y697" s="10"/>
      <c r="Z697" s="10"/>
      <c r="AA697" s="10"/>
      <c r="AB697" s="10"/>
      <c r="AC697" s="10"/>
      <c r="AD697" s="10"/>
    </row>
    <row r="698" spans="1:30" x14ac:dyDescent="0.25">
      <c r="A698" s="55"/>
      <c r="B698" s="10"/>
      <c r="C698" s="177" t="s">
        <v>509</v>
      </c>
      <c r="D698" s="177"/>
      <c r="E698" s="177" t="s">
        <v>73</v>
      </c>
      <c r="F698" s="179">
        <v>684</v>
      </c>
      <c r="G698" s="311">
        <v>1066.4977747989301</v>
      </c>
      <c r="H698" s="311">
        <v>397803.67</v>
      </c>
      <c r="I698" s="311">
        <v>581.58431286549705</v>
      </c>
      <c r="J698" s="430">
        <v>11.5204678362573</v>
      </c>
      <c r="K698" s="178"/>
      <c r="L698" s="179">
        <v>373</v>
      </c>
      <c r="M698" s="311">
        <v>202828.95</v>
      </c>
      <c r="N698" s="311">
        <v>652.18311897106003</v>
      </c>
      <c r="O698" s="214"/>
      <c r="P698" s="311"/>
      <c r="Q698" s="311"/>
      <c r="R698" s="179">
        <v>684</v>
      </c>
      <c r="S698" s="311">
        <v>397803.67</v>
      </c>
      <c r="T698" s="311">
        <v>581.58431286549705</v>
      </c>
      <c r="V698" s="10"/>
      <c r="W698" s="10"/>
      <c r="X698" s="10"/>
      <c r="Y698" s="10"/>
      <c r="Z698" s="10"/>
      <c r="AA698" s="10"/>
      <c r="AB698" s="10"/>
      <c r="AC698" s="10"/>
      <c r="AD698" s="10"/>
    </row>
    <row r="699" spans="1:30" x14ac:dyDescent="0.25">
      <c r="A699" s="55"/>
      <c r="B699" s="10"/>
      <c r="C699" s="177" t="s">
        <v>165</v>
      </c>
      <c r="D699" s="177"/>
      <c r="E699" s="177" t="s">
        <v>64</v>
      </c>
      <c r="F699" s="179">
        <v>83</v>
      </c>
      <c r="G699" s="311">
        <v>709.30612903225801</v>
      </c>
      <c r="H699" s="311">
        <v>43976.98</v>
      </c>
      <c r="I699" s="311">
        <v>529.84313253011999</v>
      </c>
      <c r="J699" s="430">
        <v>11.518072289156599</v>
      </c>
      <c r="K699" s="178"/>
      <c r="L699" s="179">
        <v>62</v>
      </c>
      <c r="M699" s="311">
        <v>13098.97</v>
      </c>
      <c r="N699" s="311">
        <v>623.76047619047597</v>
      </c>
      <c r="O699" s="214"/>
      <c r="P699" s="311"/>
      <c r="Q699" s="311"/>
      <c r="R699" s="179">
        <v>83</v>
      </c>
      <c r="S699" s="311">
        <v>43976.98</v>
      </c>
      <c r="T699" s="311">
        <v>529.84313253011999</v>
      </c>
      <c r="V699" s="10"/>
      <c r="W699" s="10"/>
      <c r="X699" s="10"/>
      <c r="Y699" s="10"/>
      <c r="Z699" s="10"/>
      <c r="AA699" s="10"/>
      <c r="AB699" s="10"/>
      <c r="AC699" s="10"/>
      <c r="AD699" s="10"/>
    </row>
    <row r="700" spans="1:30" x14ac:dyDescent="0.25">
      <c r="A700" s="55"/>
      <c r="B700" s="10"/>
      <c r="C700" s="177" t="s">
        <v>255</v>
      </c>
      <c r="D700" s="177"/>
      <c r="E700" s="177" t="s">
        <v>256</v>
      </c>
      <c r="F700" s="179">
        <v>43</v>
      </c>
      <c r="G700" s="311">
        <v>905.61451612903204</v>
      </c>
      <c r="H700" s="311">
        <v>28074.05</v>
      </c>
      <c r="I700" s="311">
        <v>652.88488372093002</v>
      </c>
      <c r="J700" s="430">
        <v>11.511627906976701</v>
      </c>
      <c r="K700" s="178"/>
      <c r="L700" s="179">
        <v>31</v>
      </c>
      <c r="M700" s="311">
        <v>8899.43</v>
      </c>
      <c r="N700" s="311">
        <v>741.61916666666696</v>
      </c>
      <c r="O700" s="214"/>
      <c r="P700" s="311"/>
      <c r="Q700" s="311"/>
      <c r="R700" s="179">
        <v>43</v>
      </c>
      <c r="S700" s="311">
        <v>28074.05</v>
      </c>
      <c r="T700" s="311">
        <v>652.88488372093002</v>
      </c>
      <c r="V700" s="10"/>
      <c r="W700" s="10"/>
      <c r="X700" s="10"/>
      <c r="Y700" s="10"/>
      <c r="Z700" s="10"/>
      <c r="AA700" s="10"/>
      <c r="AB700" s="10"/>
      <c r="AC700" s="10"/>
      <c r="AD700" s="10"/>
    </row>
    <row r="701" spans="1:30" x14ac:dyDescent="0.25">
      <c r="A701" s="55"/>
      <c r="B701" s="10"/>
      <c r="C701" s="177" t="s">
        <v>436</v>
      </c>
      <c r="D701" s="177"/>
      <c r="E701" s="177" t="s">
        <v>390</v>
      </c>
      <c r="F701" s="179">
        <v>90</v>
      </c>
      <c r="G701" s="311">
        <v>778.12588235294095</v>
      </c>
      <c r="H701" s="311">
        <v>39684.42</v>
      </c>
      <c r="I701" s="311">
        <v>440.93799999999999</v>
      </c>
      <c r="J701" s="430">
        <v>11.5111111111111</v>
      </c>
      <c r="K701" s="178"/>
      <c r="L701" s="179">
        <v>51</v>
      </c>
      <c r="M701" s="311">
        <v>19928.3</v>
      </c>
      <c r="N701" s="311">
        <v>510.98205128205097</v>
      </c>
      <c r="O701" s="214"/>
      <c r="P701" s="311"/>
      <c r="Q701" s="311"/>
      <c r="R701" s="179">
        <v>90</v>
      </c>
      <c r="S701" s="311">
        <v>39684.42</v>
      </c>
      <c r="T701" s="311">
        <v>440.93799999999999</v>
      </c>
      <c r="V701" s="10"/>
      <c r="W701" s="10"/>
      <c r="X701" s="10"/>
      <c r="Y701" s="10"/>
      <c r="Z701" s="10"/>
      <c r="AA701" s="10"/>
      <c r="AB701" s="10"/>
      <c r="AC701" s="10"/>
      <c r="AD701" s="10"/>
    </row>
    <row r="702" spans="1:30" x14ac:dyDescent="0.25">
      <c r="A702" s="55"/>
      <c r="B702" s="10"/>
      <c r="C702" s="177" t="s">
        <v>549</v>
      </c>
      <c r="D702" s="177"/>
      <c r="E702" s="177" t="s">
        <v>170</v>
      </c>
      <c r="F702" s="179">
        <v>166</v>
      </c>
      <c r="G702" s="311">
        <v>800.262268907563</v>
      </c>
      <c r="H702" s="311">
        <v>95231.21</v>
      </c>
      <c r="I702" s="311">
        <v>573.68198795180695</v>
      </c>
      <c r="J702" s="430">
        <v>11.5060240963855</v>
      </c>
      <c r="K702" s="178"/>
      <c r="L702" s="179">
        <v>119</v>
      </c>
      <c r="M702" s="311">
        <v>30777.18</v>
      </c>
      <c r="N702" s="311">
        <v>654.83361702127695</v>
      </c>
      <c r="O702" s="214"/>
      <c r="P702" s="311"/>
      <c r="Q702" s="311"/>
      <c r="R702" s="179">
        <v>166</v>
      </c>
      <c r="S702" s="311">
        <v>95231.21</v>
      </c>
      <c r="T702" s="311">
        <v>573.68198795180695</v>
      </c>
      <c r="V702" s="10"/>
      <c r="W702" s="10"/>
      <c r="X702" s="10"/>
      <c r="Y702" s="10"/>
      <c r="Z702" s="10"/>
      <c r="AA702" s="10"/>
      <c r="AB702" s="10"/>
      <c r="AC702" s="10"/>
      <c r="AD702" s="10"/>
    </row>
    <row r="703" spans="1:30" x14ac:dyDescent="0.25">
      <c r="A703" s="55"/>
      <c r="B703" s="10"/>
      <c r="C703" s="177" t="s">
        <v>174</v>
      </c>
      <c r="D703" s="177"/>
      <c r="E703" s="177" t="s">
        <v>175</v>
      </c>
      <c r="F703" s="179">
        <v>8</v>
      </c>
      <c r="G703" s="311">
        <v>3775.3</v>
      </c>
      <c r="H703" s="311">
        <v>7550.6</v>
      </c>
      <c r="I703" s="311">
        <v>943.82500000000005</v>
      </c>
      <c r="J703" s="430">
        <v>11.5</v>
      </c>
      <c r="K703" s="178"/>
      <c r="L703" s="179">
        <v>2</v>
      </c>
      <c r="M703" s="311">
        <v>7034.43</v>
      </c>
      <c r="N703" s="311">
        <v>1172.405</v>
      </c>
      <c r="O703" s="214"/>
      <c r="P703" s="311"/>
      <c r="Q703" s="311"/>
      <c r="R703" s="179">
        <v>8</v>
      </c>
      <c r="S703" s="311">
        <v>7550.6</v>
      </c>
      <c r="T703" s="311">
        <v>943.82500000000005</v>
      </c>
      <c r="V703" s="10"/>
      <c r="W703" s="10"/>
      <c r="X703" s="10"/>
      <c r="Y703" s="10"/>
      <c r="Z703" s="10"/>
      <c r="AA703" s="10"/>
      <c r="AB703" s="10"/>
      <c r="AC703" s="10"/>
      <c r="AD703" s="10"/>
    </row>
    <row r="704" spans="1:30" x14ac:dyDescent="0.25">
      <c r="A704" s="55"/>
      <c r="B704" s="10"/>
      <c r="C704" s="177" t="s">
        <v>204</v>
      </c>
      <c r="D704" s="177"/>
      <c r="E704" s="177" t="s">
        <v>97</v>
      </c>
      <c r="F704" s="179">
        <v>8</v>
      </c>
      <c r="G704" s="311">
        <v>480.58499999999998</v>
      </c>
      <c r="H704" s="311">
        <v>2883.51</v>
      </c>
      <c r="I704" s="311">
        <v>360.43875000000003</v>
      </c>
      <c r="J704" s="430">
        <v>11.5</v>
      </c>
      <c r="K704" s="178"/>
      <c r="L704" s="179">
        <v>6</v>
      </c>
      <c r="M704" s="311">
        <v>1413.98</v>
      </c>
      <c r="N704" s="311">
        <v>706.99</v>
      </c>
      <c r="O704" s="214"/>
      <c r="P704" s="311"/>
      <c r="Q704" s="311"/>
      <c r="R704" s="179">
        <v>8</v>
      </c>
      <c r="S704" s="311">
        <v>2883.51</v>
      </c>
      <c r="T704" s="311">
        <v>360.43875000000003</v>
      </c>
      <c r="V704" s="10"/>
      <c r="W704" s="10"/>
      <c r="X704" s="10"/>
      <c r="Y704" s="10"/>
      <c r="Z704" s="10"/>
      <c r="AA704" s="10"/>
      <c r="AB704" s="10"/>
      <c r="AC704" s="10"/>
      <c r="AD704" s="10"/>
    </row>
    <row r="705" spans="1:30" x14ac:dyDescent="0.25">
      <c r="A705" s="55"/>
      <c r="B705" s="10"/>
      <c r="C705" s="177" t="s">
        <v>403</v>
      </c>
      <c r="D705" s="177"/>
      <c r="E705" s="177" t="s">
        <v>175</v>
      </c>
      <c r="F705" s="179">
        <v>666</v>
      </c>
      <c r="G705" s="311">
        <v>906.26723350253906</v>
      </c>
      <c r="H705" s="311">
        <v>357069.29</v>
      </c>
      <c r="I705" s="311">
        <v>536.14007507507597</v>
      </c>
      <c r="J705" s="430">
        <v>11.5</v>
      </c>
      <c r="K705" s="178"/>
      <c r="L705" s="179">
        <v>394</v>
      </c>
      <c r="M705" s="311">
        <v>175690.12</v>
      </c>
      <c r="N705" s="311">
        <v>645.91955882353</v>
      </c>
      <c r="O705" s="214"/>
      <c r="P705" s="311"/>
      <c r="Q705" s="311"/>
      <c r="R705" s="179">
        <v>666</v>
      </c>
      <c r="S705" s="311">
        <v>357069.29</v>
      </c>
      <c r="T705" s="311">
        <v>536.14007507507597</v>
      </c>
      <c r="V705" s="10"/>
      <c r="W705" s="10"/>
      <c r="X705" s="10"/>
      <c r="Y705" s="10"/>
      <c r="Z705" s="10"/>
      <c r="AA705" s="10"/>
      <c r="AB705" s="10"/>
      <c r="AC705" s="10"/>
      <c r="AD705" s="10"/>
    </row>
    <row r="706" spans="1:30" x14ac:dyDescent="0.25">
      <c r="A706" s="55"/>
      <c r="B706" s="10"/>
      <c r="C706" s="177" t="s">
        <v>428</v>
      </c>
      <c r="D706" s="177"/>
      <c r="E706" s="177" t="s">
        <v>64</v>
      </c>
      <c r="F706" s="179">
        <v>4</v>
      </c>
      <c r="G706" s="311">
        <v>908.36500000000001</v>
      </c>
      <c r="H706" s="311">
        <v>1816.73</v>
      </c>
      <c r="I706" s="311">
        <v>454.1825</v>
      </c>
      <c r="J706" s="430">
        <v>11.5</v>
      </c>
      <c r="K706" s="178"/>
      <c r="L706" s="179">
        <v>2</v>
      </c>
      <c r="M706" s="311">
        <v>1410.45</v>
      </c>
      <c r="N706" s="311">
        <v>705.22500000000002</v>
      </c>
      <c r="O706" s="214"/>
      <c r="P706" s="311"/>
      <c r="Q706" s="311"/>
      <c r="R706" s="179">
        <v>4</v>
      </c>
      <c r="S706" s="311">
        <v>1816.73</v>
      </c>
      <c r="T706" s="311">
        <v>454.1825</v>
      </c>
      <c r="V706" s="10"/>
      <c r="W706" s="10"/>
      <c r="X706" s="10"/>
      <c r="Y706" s="10"/>
      <c r="Z706" s="10"/>
      <c r="AA706" s="10"/>
      <c r="AB706" s="10"/>
      <c r="AC706" s="10"/>
      <c r="AD706" s="10"/>
    </row>
    <row r="707" spans="1:30" x14ac:dyDescent="0.25">
      <c r="A707" s="55"/>
      <c r="B707" s="10"/>
      <c r="C707" s="177" t="s">
        <v>459</v>
      </c>
      <c r="D707" s="177"/>
      <c r="E707" s="177" t="s">
        <v>460</v>
      </c>
      <c r="F707" s="179">
        <v>4</v>
      </c>
      <c r="G707" s="311">
        <v>687.755</v>
      </c>
      <c r="H707" s="311">
        <v>1375.51</v>
      </c>
      <c r="I707" s="311">
        <v>343.8775</v>
      </c>
      <c r="J707" s="430">
        <v>11.5</v>
      </c>
      <c r="K707" s="178"/>
      <c r="L707" s="179">
        <v>2</v>
      </c>
      <c r="M707" s="311">
        <v>822.69</v>
      </c>
      <c r="N707" s="311">
        <v>411.34500000000003</v>
      </c>
      <c r="O707" s="214"/>
      <c r="P707" s="311"/>
      <c r="Q707" s="311"/>
      <c r="R707" s="179">
        <v>4</v>
      </c>
      <c r="S707" s="311">
        <v>1375.51</v>
      </c>
      <c r="T707" s="311">
        <v>343.8775</v>
      </c>
      <c r="V707" s="10"/>
      <c r="W707" s="10"/>
      <c r="X707" s="10"/>
      <c r="Y707" s="10"/>
      <c r="Z707" s="10"/>
      <c r="AA707" s="10"/>
      <c r="AB707" s="10"/>
      <c r="AC707" s="10"/>
      <c r="AD707" s="10"/>
    </row>
    <row r="708" spans="1:30" x14ac:dyDescent="0.25">
      <c r="A708" s="55"/>
      <c r="B708" s="10"/>
      <c r="C708" s="177" t="s">
        <v>532</v>
      </c>
      <c r="D708" s="177"/>
      <c r="E708" s="177" t="s">
        <v>104</v>
      </c>
      <c r="F708" s="179">
        <v>4</v>
      </c>
      <c r="G708" s="311">
        <v>556.10333333333301</v>
      </c>
      <c r="H708" s="311">
        <v>1668.31</v>
      </c>
      <c r="I708" s="311">
        <v>417.07749999999999</v>
      </c>
      <c r="J708" s="430">
        <v>11.5</v>
      </c>
      <c r="K708" s="178"/>
      <c r="L708" s="179">
        <v>3</v>
      </c>
      <c r="M708" s="311">
        <v>353.06</v>
      </c>
      <c r="N708" s="311">
        <v>353.06</v>
      </c>
      <c r="O708" s="214"/>
      <c r="P708" s="311"/>
      <c r="Q708" s="311"/>
      <c r="R708" s="179">
        <v>4</v>
      </c>
      <c r="S708" s="311">
        <v>1668.31</v>
      </c>
      <c r="T708" s="311">
        <v>417.07749999999999</v>
      </c>
      <c r="V708" s="10"/>
      <c r="W708" s="10"/>
      <c r="X708" s="10"/>
      <c r="Y708" s="10"/>
      <c r="Z708" s="10"/>
      <c r="AA708" s="10"/>
      <c r="AB708" s="10"/>
      <c r="AC708" s="10"/>
      <c r="AD708" s="10"/>
    </row>
    <row r="709" spans="1:30" x14ac:dyDescent="0.25">
      <c r="A709" s="55"/>
      <c r="B709" s="10"/>
      <c r="C709" s="177" t="s">
        <v>470</v>
      </c>
      <c r="D709" s="177"/>
      <c r="E709" s="177" t="s">
        <v>100</v>
      </c>
      <c r="F709" s="179">
        <v>385</v>
      </c>
      <c r="G709" s="311">
        <v>896.55220779220804</v>
      </c>
      <c r="H709" s="311">
        <v>207103.56</v>
      </c>
      <c r="I709" s="311">
        <v>537.93132467532496</v>
      </c>
      <c r="J709" s="430">
        <v>11.4857142857143</v>
      </c>
      <c r="K709" s="178"/>
      <c r="L709" s="179">
        <v>231</v>
      </c>
      <c r="M709" s="311">
        <v>95323.199999999997</v>
      </c>
      <c r="N709" s="311">
        <v>618.98181818181797</v>
      </c>
      <c r="O709" s="214"/>
      <c r="P709" s="311"/>
      <c r="Q709" s="311"/>
      <c r="R709" s="179">
        <v>385</v>
      </c>
      <c r="S709" s="311">
        <v>207103.56</v>
      </c>
      <c r="T709" s="311">
        <v>537.93132467532496</v>
      </c>
      <c r="V709" s="10"/>
      <c r="W709" s="10"/>
      <c r="X709" s="10"/>
      <c r="Y709" s="10"/>
      <c r="Z709" s="10"/>
      <c r="AA709" s="10"/>
      <c r="AB709" s="10"/>
      <c r="AC709" s="10"/>
      <c r="AD709" s="10"/>
    </row>
    <row r="710" spans="1:30" x14ac:dyDescent="0.25">
      <c r="A710" s="55"/>
      <c r="B710" s="10"/>
      <c r="C710" s="177" t="s">
        <v>377</v>
      </c>
      <c r="D710" s="177"/>
      <c r="E710" s="177" t="s">
        <v>302</v>
      </c>
      <c r="F710" s="179">
        <v>45</v>
      </c>
      <c r="G710" s="311">
        <v>929.04</v>
      </c>
      <c r="H710" s="311">
        <v>25084.080000000002</v>
      </c>
      <c r="I710" s="311">
        <v>557.42399999999998</v>
      </c>
      <c r="J710" s="430">
        <v>11.466666666666701</v>
      </c>
      <c r="K710" s="178"/>
      <c r="L710" s="179">
        <v>27</v>
      </c>
      <c r="M710" s="311">
        <v>10711.96</v>
      </c>
      <c r="N710" s="311">
        <v>595.10888888888906</v>
      </c>
      <c r="O710" s="214"/>
      <c r="P710" s="311"/>
      <c r="Q710" s="311"/>
      <c r="R710" s="179">
        <v>45</v>
      </c>
      <c r="S710" s="311">
        <v>25084.080000000002</v>
      </c>
      <c r="T710" s="311">
        <v>557.42399999999998</v>
      </c>
      <c r="V710" s="10"/>
      <c r="W710" s="10"/>
      <c r="X710" s="10"/>
      <c r="Y710" s="10"/>
      <c r="Z710" s="10"/>
      <c r="AA710" s="10"/>
      <c r="AB710" s="10"/>
      <c r="AC710" s="10"/>
      <c r="AD710" s="10"/>
    </row>
    <row r="711" spans="1:30" x14ac:dyDescent="0.25">
      <c r="A711" s="55"/>
      <c r="B711" s="10"/>
      <c r="C711" s="177" t="s">
        <v>209</v>
      </c>
      <c r="D711" s="177"/>
      <c r="E711" s="177" t="s">
        <v>210</v>
      </c>
      <c r="F711" s="179">
        <v>9</v>
      </c>
      <c r="G711" s="311">
        <v>1166.27833333333</v>
      </c>
      <c r="H711" s="311">
        <v>6997.67</v>
      </c>
      <c r="I711" s="311">
        <v>777.51888888888902</v>
      </c>
      <c r="J711" s="430">
        <v>11.4444444444444</v>
      </c>
      <c r="K711" s="178"/>
      <c r="L711" s="179">
        <v>6</v>
      </c>
      <c r="M711" s="311">
        <v>1553.34</v>
      </c>
      <c r="N711" s="311">
        <v>517.78</v>
      </c>
      <c r="O711" s="214"/>
      <c r="P711" s="311"/>
      <c r="Q711" s="311"/>
      <c r="R711" s="179">
        <v>9</v>
      </c>
      <c r="S711" s="311">
        <v>6997.67</v>
      </c>
      <c r="T711" s="311">
        <v>777.51888888888902</v>
      </c>
      <c r="V711" s="10"/>
      <c r="W711" s="10"/>
      <c r="X711" s="10"/>
      <c r="Y711" s="10"/>
      <c r="Z711" s="10"/>
      <c r="AA711" s="10"/>
      <c r="AB711" s="10"/>
      <c r="AC711" s="10"/>
      <c r="AD711" s="10"/>
    </row>
    <row r="712" spans="1:30" x14ac:dyDescent="0.25">
      <c r="A712" s="55"/>
      <c r="B712" s="10"/>
      <c r="C712" s="177" t="s">
        <v>266</v>
      </c>
      <c r="D712" s="177"/>
      <c r="E712" s="177" t="s">
        <v>267</v>
      </c>
      <c r="F712" s="179">
        <v>18</v>
      </c>
      <c r="G712" s="311">
        <v>600.9</v>
      </c>
      <c r="H712" s="311">
        <v>7811.7</v>
      </c>
      <c r="I712" s="311">
        <v>433.98333333333301</v>
      </c>
      <c r="J712" s="430">
        <v>11.4444444444444</v>
      </c>
      <c r="K712" s="178"/>
      <c r="L712" s="179">
        <v>13</v>
      </c>
      <c r="M712" s="311">
        <v>3725.87</v>
      </c>
      <c r="N712" s="311">
        <v>745.17399999999998</v>
      </c>
      <c r="O712" s="214"/>
      <c r="P712" s="311"/>
      <c r="Q712" s="311"/>
      <c r="R712" s="179">
        <v>18</v>
      </c>
      <c r="S712" s="311">
        <v>7811.7</v>
      </c>
      <c r="T712" s="311">
        <v>433.98333333333301</v>
      </c>
      <c r="V712" s="10"/>
      <c r="W712" s="10"/>
      <c r="X712" s="10"/>
      <c r="Y712" s="10"/>
      <c r="Z712" s="10"/>
      <c r="AA712" s="10"/>
      <c r="AB712" s="10"/>
      <c r="AC712" s="10"/>
      <c r="AD712" s="10"/>
    </row>
    <row r="713" spans="1:30" x14ac:dyDescent="0.25">
      <c r="A713" s="55"/>
      <c r="B713" s="10"/>
      <c r="C713" s="177" t="s">
        <v>454</v>
      </c>
      <c r="D713" s="177"/>
      <c r="E713" s="177" t="s">
        <v>455</v>
      </c>
      <c r="F713" s="179">
        <v>218</v>
      </c>
      <c r="G713" s="311">
        <v>944.02959349593505</v>
      </c>
      <c r="H713" s="311">
        <v>116115.64</v>
      </c>
      <c r="I713" s="311">
        <v>532.64055045871601</v>
      </c>
      <c r="J713" s="430">
        <v>11.431192660550501</v>
      </c>
      <c r="K713" s="178"/>
      <c r="L713" s="179">
        <v>123</v>
      </c>
      <c r="M713" s="311">
        <v>70900.240000000005</v>
      </c>
      <c r="N713" s="311">
        <v>746.31831578947401</v>
      </c>
      <c r="O713" s="214"/>
      <c r="P713" s="311"/>
      <c r="Q713" s="311"/>
      <c r="R713" s="179">
        <v>218</v>
      </c>
      <c r="S713" s="311">
        <v>116115.64</v>
      </c>
      <c r="T713" s="311">
        <v>532.64055045871601</v>
      </c>
      <c r="V713" s="10"/>
      <c r="W713" s="10"/>
      <c r="X713" s="10"/>
      <c r="Y713" s="10"/>
      <c r="Z713" s="10"/>
      <c r="AA713" s="10"/>
      <c r="AB713" s="10"/>
      <c r="AC713" s="10"/>
      <c r="AD713" s="10"/>
    </row>
    <row r="714" spans="1:30" x14ac:dyDescent="0.25">
      <c r="A714" s="55"/>
      <c r="B714" s="10"/>
      <c r="C714" s="177" t="s">
        <v>118</v>
      </c>
      <c r="D714" s="177"/>
      <c r="E714" s="177" t="s">
        <v>105</v>
      </c>
      <c r="F714" s="179">
        <v>28</v>
      </c>
      <c r="G714" s="311">
        <v>581.47666666666703</v>
      </c>
      <c r="H714" s="311">
        <v>10466.58</v>
      </c>
      <c r="I714" s="311">
        <v>373.80642857142902</v>
      </c>
      <c r="J714" s="430">
        <v>11.4285714285714</v>
      </c>
      <c r="K714" s="178"/>
      <c r="L714" s="179">
        <v>18</v>
      </c>
      <c r="M714" s="311">
        <v>3606.15</v>
      </c>
      <c r="N714" s="311">
        <v>360.61500000000001</v>
      </c>
      <c r="O714" s="214"/>
      <c r="P714" s="311"/>
      <c r="Q714" s="311"/>
      <c r="R714" s="179">
        <v>28</v>
      </c>
      <c r="S714" s="311">
        <v>10466.58</v>
      </c>
      <c r="T714" s="311">
        <v>373.80642857142902</v>
      </c>
      <c r="V714" s="10"/>
      <c r="W714" s="10"/>
      <c r="X714" s="10"/>
      <c r="Y714" s="10"/>
      <c r="Z714" s="10"/>
      <c r="AA714" s="10"/>
      <c r="AB714" s="10"/>
      <c r="AC714" s="10"/>
      <c r="AD714" s="10"/>
    </row>
    <row r="715" spans="1:30" x14ac:dyDescent="0.25">
      <c r="A715" s="55"/>
      <c r="B715" s="10"/>
      <c r="C715" s="177" t="s">
        <v>457</v>
      </c>
      <c r="D715" s="177"/>
      <c r="E715" s="177" t="s">
        <v>127</v>
      </c>
      <c r="F715" s="179">
        <v>24</v>
      </c>
      <c r="G715" s="311">
        <v>802.237647058824</v>
      </c>
      <c r="H715" s="311">
        <v>13638.04</v>
      </c>
      <c r="I715" s="311">
        <v>568.25166666666701</v>
      </c>
      <c r="J715" s="430">
        <v>11.4166666666667</v>
      </c>
      <c r="K715" s="178"/>
      <c r="L715" s="179">
        <v>17</v>
      </c>
      <c r="M715" s="311">
        <v>3541.45</v>
      </c>
      <c r="N715" s="311">
        <v>505.92142857142898</v>
      </c>
      <c r="O715" s="214"/>
      <c r="P715" s="311"/>
      <c r="Q715" s="311"/>
      <c r="R715" s="179">
        <v>24</v>
      </c>
      <c r="S715" s="311">
        <v>13638.04</v>
      </c>
      <c r="T715" s="311">
        <v>568.25166666666701</v>
      </c>
      <c r="V715" s="10"/>
      <c r="W715" s="10"/>
      <c r="X715" s="10"/>
      <c r="Y715" s="10"/>
      <c r="Z715" s="10"/>
      <c r="AA715" s="10"/>
      <c r="AB715" s="10"/>
      <c r="AC715" s="10"/>
      <c r="AD715" s="10"/>
    </row>
    <row r="716" spans="1:30" x14ac:dyDescent="0.25">
      <c r="A716" s="55"/>
      <c r="B716" s="10"/>
      <c r="C716" s="177" t="s">
        <v>484</v>
      </c>
      <c r="D716" s="177"/>
      <c r="E716" s="177" t="s">
        <v>485</v>
      </c>
      <c r="F716" s="179">
        <v>12</v>
      </c>
      <c r="G716" s="311">
        <v>838.98625000000004</v>
      </c>
      <c r="H716" s="311">
        <v>6711.89</v>
      </c>
      <c r="I716" s="311">
        <v>559.324166666667</v>
      </c>
      <c r="J716" s="430">
        <v>11.4166666666667</v>
      </c>
      <c r="K716" s="178"/>
      <c r="L716" s="179">
        <v>8</v>
      </c>
      <c r="M716" s="311">
        <v>1990.56</v>
      </c>
      <c r="N716" s="311">
        <v>497.64</v>
      </c>
      <c r="O716" s="214"/>
      <c r="P716" s="311"/>
      <c r="Q716" s="311"/>
      <c r="R716" s="179">
        <v>12</v>
      </c>
      <c r="S716" s="311">
        <v>6711.89</v>
      </c>
      <c r="T716" s="311">
        <v>559.324166666667</v>
      </c>
      <c r="V716" s="10"/>
      <c r="W716" s="10"/>
      <c r="X716" s="10"/>
      <c r="Y716" s="10"/>
      <c r="Z716" s="10"/>
      <c r="AA716" s="10"/>
      <c r="AB716" s="10"/>
      <c r="AC716" s="10"/>
      <c r="AD716" s="10"/>
    </row>
    <row r="717" spans="1:30" x14ac:dyDescent="0.25">
      <c r="A717" s="55"/>
      <c r="B717" s="10"/>
      <c r="C717" s="177" t="s">
        <v>533</v>
      </c>
      <c r="D717" s="177"/>
      <c r="E717" s="177" t="s">
        <v>97</v>
      </c>
      <c r="F717" s="179">
        <v>12</v>
      </c>
      <c r="G717" s="311">
        <v>3111.07</v>
      </c>
      <c r="H717" s="311">
        <v>9333.2099999999991</v>
      </c>
      <c r="I717" s="311">
        <v>777.76750000000004</v>
      </c>
      <c r="J717" s="430">
        <v>11.4166666666667</v>
      </c>
      <c r="K717" s="178"/>
      <c r="L717" s="179">
        <v>3</v>
      </c>
      <c r="M717" s="311">
        <v>8097.55</v>
      </c>
      <c r="N717" s="311">
        <v>899.72777777777799</v>
      </c>
      <c r="O717" s="214"/>
      <c r="P717" s="311"/>
      <c r="Q717" s="311"/>
      <c r="R717" s="179">
        <v>12</v>
      </c>
      <c r="S717" s="311">
        <v>9333.2099999999991</v>
      </c>
      <c r="T717" s="311">
        <v>777.76750000000004</v>
      </c>
      <c r="V717" s="10"/>
      <c r="W717" s="10"/>
      <c r="X717" s="10"/>
      <c r="Y717" s="10"/>
      <c r="Z717" s="10"/>
      <c r="AA717" s="10"/>
      <c r="AB717" s="10"/>
      <c r="AC717" s="10"/>
      <c r="AD717" s="10"/>
    </row>
    <row r="718" spans="1:30" x14ac:dyDescent="0.25">
      <c r="A718" s="55"/>
      <c r="B718" s="10"/>
      <c r="C718" s="177" t="s">
        <v>301</v>
      </c>
      <c r="D718" s="177"/>
      <c r="E718" s="177" t="s">
        <v>92</v>
      </c>
      <c r="F718" s="179">
        <v>267</v>
      </c>
      <c r="G718" s="311">
        <v>1141.7025781249999</v>
      </c>
      <c r="H718" s="311">
        <v>146137.93</v>
      </c>
      <c r="I718" s="311">
        <v>547.33307116104902</v>
      </c>
      <c r="J718" s="430">
        <v>11.4082397003745</v>
      </c>
      <c r="K718" s="178"/>
      <c r="L718" s="179">
        <v>128</v>
      </c>
      <c r="M718" s="311">
        <v>79428.89</v>
      </c>
      <c r="N718" s="311">
        <v>571.43086330935296</v>
      </c>
      <c r="O718" s="214"/>
      <c r="P718" s="311"/>
      <c r="Q718" s="311"/>
      <c r="R718" s="179">
        <v>267</v>
      </c>
      <c r="S718" s="311">
        <v>146137.93</v>
      </c>
      <c r="T718" s="311">
        <v>547.33307116104902</v>
      </c>
      <c r="V718" s="10"/>
      <c r="W718" s="10"/>
      <c r="X718" s="10"/>
      <c r="Y718" s="10"/>
      <c r="Z718" s="10"/>
      <c r="AA718" s="10"/>
      <c r="AB718" s="10"/>
      <c r="AC718" s="10"/>
      <c r="AD718" s="10"/>
    </row>
    <row r="719" spans="1:30" x14ac:dyDescent="0.25">
      <c r="A719" s="55"/>
      <c r="B719" s="10"/>
      <c r="C719" s="177" t="s">
        <v>183</v>
      </c>
      <c r="D719" s="177"/>
      <c r="E719" s="177" t="s">
        <v>86</v>
      </c>
      <c r="F719" s="179">
        <v>15</v>
      </c>
      <c r="G719" s="311">
        <v>1491.7957142857099</v>
      </c>
      <c r="H719" s="311">
        <v>10442.57</v>
      </c>
      <c r="I719" s="311">
        <v>696.171333333333</v>
      </c>
      <c r="J719" s="430">
        <v>11.4</v>
      </c>
      <c r="K719" s="178"/>
      <c r="L719" s="179">
        <v>7</v>
      </c>
      <c r="M719" s="311">
        <v>5850.86</v>
      </c>
      <c r="N719" s="311">
        <v>731.35749999999996</v>
      </c>
      <c r="O719" s="214"/>
      <c r="P719" s="311"/>
      <c r="Q719" s="311"/>
      <c r="R719" s="179">
        <v>15</v>
      </c>
      <c r="S719" s="311">
        <v>10442.57</v>
      </c>
      <c r="T719" s="311">
        <v>696.171333333333</v>
      </c>
      <c r="V719" s="10"/>
      <c r="W719" s="10"/>
      <c r="X719" s="10"/>
      <c r="Y719" s="10"/>
      <c r="Z719" s="10"/>
      <c r="AA719" s="10"/>
      <c r="AB719" s="10"/>
      <c r="AC719" s="10"/>
      <c r="AD719" s="10"/>
    </row>
    <row r="720" spans="1:30" x14ac:dyDescent="0.25">
      <c r="A720" s="55"/>
      <c r="B720" s="10"/>
      <c r="C720" s="177" t="s">
        <v>348</v>
      </c>
      <c r="D720" s="177"/>
      <c r="E720" s="177" t="s">
        <v>349</v>
      </c>
      <c r="F720" s="179">
        <v>36</v>
      </c>
      <c r="G720" s="311">
        <v>912.02777777777806</v>
      </c>
      <c r="H720" s="311">
        <v>16416.5</v>
      </c>
      <c r="I720" s="311">
        <v>456.01388888888903</v>
      </c>
      <c r="J720" s="430">
        <v>11.3888888888889</v>
      </c>
      <c r="K720" s="178"/>
      <c r="L720" s="179">
        <v>18</v>
      </c>
      <c r="M720" s="311">
        <v>11134.34</v>
      </c>
      <c r="N720" s="311">
        <v>618.574444444444</v>
      </c>
      <c r="O720" s="214"/>
      <c r="P720" s="311"/>
      <c r="Q720" s="311"/>
      <c r="R720" s="179">
        <v>36</v>
      </c>
      <c r="S720" s="311">
        <v>16416.5</v>
      </c>
      <c r="T720" s="311">
        <v>456.01388888888903</v>
      </c>
      <c r="V720" s="10"/>
      <c r="W720" s="10"/>
      <c r="X720" s="10"/>
      <c r="Y720" s="10"/>
      <c r="Z720" s="10"/>
      <c r="AA720" s="10"/>
      <c r="AB720" s="10"/>
      <c r="AC720" s="10"/>
      <c r="AD720" s="10"/>
    </row>
    <row r="721" spans="1:30" x14ac:dyDescent="0.25">
      <c r="A721" s="55"/>
      <c r="B721" s="10"/>
      <c r="C721" s="177" t="s">
        <v>499</v>
      </c>
      <c r="D721" s="177"/>
      <c r="E721" s="177" t="s">
        <v>224</v>
      </c>
      <c r="F721" s="179">
        <v>31</v>
      </c>
      <c r="G721" s="311">
        <v>965.31842105263195</v>
      </c>
      <c r="H721" s="311">
        <v>18341.05</v>
      </c>
      <c r="I721" s="311">
        <v>591.64677419354803</v>
      </c>
      <c r="J721" s="430">
        <v>11.3870967741935</v>
      </c>
      <c r="K721" s="178"/>
      <c r="L721" s="179">
        <v>19</v>
      </c>
      <c r="M721" s="311">
        <v>9646.4500000000007</v>
      </c>
      <c r="N721" s="311">
        <v>803.87083333333305</v>
      </c>
      <c r="O721" s="214"/>
      <c r="P721" s="311"/>
      <c r="Q721" s="311"/>
      <c r="R721" s="179">
        <v>31</v>
      </c>
      <c r="S721" s="311">
        <v>18341.05</v>
      </c>
      <c r="T721" s="311">
        <v>591.64677419354803</v>
      </c>
      <c r="V721" s="10"/>
      <c r="W721" s="10"/>
      <c r="X721" s="10"/>
      <c r="Y721" s="10"/>
      <c r="Z721" s="10"/>
      <c r="AA721" s="10"/>
      <c r="AB721" s="10"/>
      <c r="AC721" s="10"/>
      <c r="AD721" s="10"/>
    </row>
    <row r="722" spans="1:30" x14ac:dyDescent="0.25">
      <c r="A722" s="55"/>
      <c r="B722" s="10"/>
      <c r="C722" s="177" t="s">
        <v>575</v>
      </c>
      <c r="D722" s="177"/>
      <c r="E722" s="177" t="s">
        <v>179</v>
      </c>
      <c r="F722" s="179">
        <v>557</v>
      </c>
      <c r="G722" s="311">
        <v>934.85421221864999</v>
      </c>
      <c r="H722" s="311">
        <v>290739.65999999997</v>
      </c>
      <c r="I722" s="311">
        <v>521.97425493716401</v>
      </c>
      <c r="J722" s="430">
        <v>11.3842010771993</v>
      </c>
      <c r="K722" s="178"/>
      <c r="L722" s="179">
        <v>311</v>
      </c>
      <c r="M722" s="311">
        <v>164284.81</v>
      </c>
      <c r="N722" s="311">
        <v>667.82443089430899</v>
      </c>
      <c r="O722" s="214"/>
      <c r="P722" s="311"/>
      <c r="Q722" s="311"/>
      <c r="R722" s="179">
        <v>557</v>
      </c>
      <c r="S722" s="311">
        <v>290739.65999999997</v>
      </c>
      <c r="T722" s="311">
        <v>521.97425493716401</v>
      </c>
      <c r="V722" s="10"/>
      <c r="W722" s="10"/>
      <c r="X722" s="10"/>
      <c r="Y722" s="10"/>
      <c r="Z722" s="10"/>
      <c r="AA722" s="10"/>
      <c r="AB722" s="10"/>
      <c r="AC722" s="10"/>
      <c r="AD722" s="10"/>
    </row>
    <row r="723" spans="1:30" x14ac:dyDescent="0.25">
      <c r="A723" s="55"/>
      <c r="B723" s="10"/>
      <c r="C723" s="177" t="s">
        <v>500</v>
      </c>
      <c r="D723" s="177"/>
      <c r="E723" s="177" t="s">
        <v>107</v>
      </c>
      <c r="F723" s="179">
        <v>237</v>
      </c>
      <c r="G723" s="311">
        <v>1266.6993203883501</v>
      </c>
      <c r="H723" s="311">
        <v>130470.03</v>
      </c>
      <c r="I723" s="311">
        <v>550.50645569620303</v>
      </c>
      <c r="J723" s="430">
        <v>11.379746835442999</v>
      </c>
      <c r="K723" s="178"/>
      <c r="L723" s="179">
        <v>103</v>
      </c>
      <c r="M723" s="311">
        <v>89698.39</v>
      </c>
      <c r="N723" s="311">
        <v>669.39097014925403</v>
      </c>
      <c r="O723" s="214"/>
      <c r="P723" s="311"/>
      <c r="Q723" s="311"/>
      <c r="R723" s="179">
        <v>237</v>
      </c>
      <c r="S723" s="311">
        <v>130470.03</v>
      </c>
      <c r="T723" s="311">
        <v>550.50645569620303</v>
      </c>
      <c r="V723" s="10"/>
      <c r="W723" s="10"/>
      <c r="X723" s="10"/>
      <c r="Y723" s="10"/>
      <c r="Z723" s="10"/>
      <c r="AA723" s="10"/>
      <c r="AB723" s="10"/>
      <c r="AC723" s="10"/>
      <c r="AD723" s="10"/>
    </row>
    <row r="724" spans="1:30" x14ac:dyDescent="0.25">
      <c r="A724" s="55"/>
      <c r="B724" s="10"/>
      <c r="C724" s="177" t="s">
        <v>397</v>
      </c>
      <c r="D724" s="177"/>
      <c r="E724" s="177" t="s">
        <v>120</v>
      </c>
      <c r="F724" s="179">
        <v>575</v>
      </c>
      <c r="G724" s="311">
        <v>973.40762039660001</v>
      </c>
      <c r="H724" s="311">
        <v>343612.89</v>
      </c>
      <c r="I724" s="311">
        <v>597.58763478260801</v>
      </c>
      <c r="J724" s="430">
        <v>11.379130434782599</v>
      </c>
      <c r="K724" s="178"/>
      <c r="L724" s="179">
        <v>353</v>
      </c>
      <c r="M724" s="311">
        <v>148192.06</v>
      </c>
      <c r="N724" s="311">
        <v>667.53180180180198</v>
      </c>
      <c r="O724" s="214"/>
      <c r="P724" s="311"/>
      <c r="Q724" s="311"/>
      <c r="R724" s="179">
        <v>575</v>
      </c>
      <c r="S724" s="311">
        <v>343612.89</v>
      </c>
      <c r="T724" s="311">
        <v>597.58763478260801</v>
      </c>
      <c r="V724" s="10"/>
      <c r="W724" s="10"/>
      <c r="X724" s="10"/>
      <c r="Y724" s="10"/>
      <c r="Z724" s="10"/>
      <c r="AA724" s="10"/>
      <c r="AB724" s="10"/>
      <c r="AC724" s="10"/>
      <c r="AD724" s="10"/>
    </row>
    <row r="725" spans="1:30" x14ac:dyDescent="0.25">
      <c r="A725" s="55"/>
      <c r="B725" s="10"/>
      <c r="C725" s="177" t="s">
        <v>289</v>
      </c>
      <c r="D725" s="177"/>
      <c r="E725" s="177" t="s">
        <v>201</v>
      </c>
      <c r="F725" s="179">
        <v>198</v>
      </c>
      <c r="G725" s="311">
        <v>1058.35462184874</v>
      </c>
      <c r="H725" s="311">
        <v>125944.2</v>
      </c>
      <c r="I725" s="311">
        <v>636.08181818181799</v>
      </c>
      <c r="J725" s="430">
        <v>11.3787878787879</v>
      </c>
      <c r="K725" s="178"/>
      <c r="L725" s="179">
        <v>119</v>
      </c>
      <c r="M725" s="311">
        <v>57979.37</v>
      </c>
      <c r="N725" s="311">
        <v>733.91607594936704</v>
      </c>
      <c r="O725" s="214"/>
      <c r="P725" s="311"/>
      <c r="Q725" s="311"/>
      <c r="R725" s="179">
        <v>198</v>
      </c>
      <c r="S725" s="311">
        <v>125944.2</v>
      </c>
      <c r="T725" s="311">
        <v>636.08181818181799</v>
      </c>
      <c r="V725" s="10"/>
      <c r="W725" s="10"/>
      <c r="X725" s="10"/>
      <c r="Y725" s="10"/>
      <c r="Z725" s="10"/>
      <c r="AA725" s="10"/>
      <c r="AB725" s="10"/>
      <c r="AC725" s="10"/>
      <c r="AD725" s="10"/>
    </row>
    <row r="726" spans="1:30" x14ac:dyDescent="0.25">
      <c r="A726" s="55"/>
      <c r="B726" s="10"/>
      <c r="C726" s="177" t="s">
        <v>355</v>
      </c>
      <c r="D726" s="177"/>
      <c r="E726" s="177" t="s">
        <v>175</v>
      </c>
      <c r="F726" s="179">
        <v>108</v>
      </c>
      <c r="G726" s="311">
        <v>1352.64943396226</v>
      </c>
      <c r="H726" s="311">
        <v>71690.42</v>
      </c>
      <c r="I726" s="311">
        <v>663.800185185185</v>
      </c>
      <c r="J726" s="430">
        <v>11.3703703703704</v>
      </c>
      <c r="K726" s="178"/>
      <c r="L726" s="179">
        <v>53</v>
      </c>
      <c r="M726" s="311">
        <v>48927.43</v>
      </c>
      <c r="N726" s="311">
        <v>889.58963636363603</v>
      </c>
      <c r="O726" s="214"/>
      <c r="P726" s="311"/>
      <c r="Q726" s="311"/>
      <c r="R726" s="179">
        <v>108</v>
      </c>
      <c r="S726" s="311">
        <v>71690.42</v>
      </c>
      <c r="T726" s="311">
        <v>663.800185185185</v>
      </c>
      <c r="V726" s="10"/>
      <c r="W726" s="10"/>
      <c r="X726" s="10"/>
      <c r="Y726" s="10"/>
      <c r="Z726" s="10"/>
      <c r="AA726" s="10"/>
      <c r="AB726" s="10"/>
      <c r="AC726" s="10"/>
      <c r="AD726" s="10"/>
    </row>
    <row r="727" spans="1:30" x14ac:dyDescent="0.25">
      <c r="A727" s="55"/>
      <c r="B727" s="10"/>
      <c r="C727" s="177" t="s">
        <v>490</v>
      </c>
      <c r="D727" s="177"/>
      <c r="E727" s="177" t="s">
        <v>219</v>
      </c>
      <c r="F727" s="179">
        <v>20</v>
      </c>
      <c r="G727" s="311">
        <v>1476.97</v>
      </c>
      <c r="H727" s="311">
        <v>13292.73</v>
      </c>
      <c r="I727" s="311">
        <v>664.63649999999996</v>
      </c>
      <c r="J727" s="430">
        <v>11.35</v>
      </c>
      <c r="K727" s="178"/>
      <c r="L727" s="179">
        <v>9</v>
      </c>
      <c r="M727" s="311">
        <v>7907.24</v>
      </c>
      <c r="N727" s="311">
        <v>718.84</v>
      </c>
      <c r="O727" s="214"/>
      <c r="P727" s="311"/>
      <c r="Q727" s="311"/>
      <c r="R727" s="179">
        <v>20</v>
      </c>
      <c r="S727" s="311">
        <v>13292.73</v>
      </c>
      <c r="T727" s="311">
        <v>664.63649999999996</v>
      </c>
      <c r="V727" s="10"/>
      <c r="W727" s="10"/>
      <c r="X727" s="10"/>
      <c r="Y727" s="10"/>
      <c r="Z727" s="10"/>
      <c r="AA727" s="10"/>
      <c r="AB727" s="10"/>
      <c r="AC727" s="10"/>
      <c r="AD727" s="10"/>
    </row>
    <row r="728" spans="1:30" x14ac:dyDescent="0.25">
      <c r="A728" s="55"/>
      <c r="B728" s="10"/>
      <c r="C728" s="177" t="s">
        <v>176</v>
      </c>
      <c r="D728" s="177"/>
      <c r="E728" s="177" t="s">
        <v>177</v>
      </c>
      <c r="F728" s="179">
        <v>128</v>
      </c>
      <c r="G728" s="311">
        <v>1111.1709677419401</v>
      </c>
      <c r="H728" s="311">
        <v>68892.600000000006</v>
      </c>
      <c r="I728" s="311">
        <v>538.22343750000005</v>
      </c>
      <c r="J728" s="430">
        <v>11.34375</v>
      </c>
      <c r="K728" s="178"/>
      <c r="L728" s="179">
        <v>62</v>
      </c>
      <c r="M728" s="311">
        <v>38267.82</v>
      </c>
      <c r="N728" s="311">
        <v>579.81545454545403</v>
      </c>
      <c r="O728" s="214"/>
      <c r="P728" s="311"/>
      <c r="Q728" s="311"/>
      <c r="R728" s="179">
        <v>128</v>
      </c>
      <c r="S728" s="311">
        <v>68892.600000000006</v>
      </c>
      <c r="T728" s="311">
        <v>538.22343750000005</v>
      </c>
      <c r="V728" s="10"/>
      <c r="W728" s="10"/>
      <c r="X728" s="10"/>
      <c r="Y728" s="10"/>
      <c r="Z728" s="10"/>
      <c r="AA728" s="10"/>
      <c r="AB728" s="10"/>
      <c r="AC728" s="10"/>
      <c r="AD728" s="10"/>
    </row>
    <row r="729" spans="1:30" x14ac:dyDescent="0.25">
      <c r="A729" s="55"/>
      <c r="B729" s="10"/>
      <c r="C729" s="177" t="s">
        <v>415</v>
      </c>
      <c r="D729" s="177"/>
      <c r="E729" s="177" t="s">
        <v>324</v>
      </c>
      <c r="F729" s="179">
        <v>108</v>
      </c>
      <c r="G729" s="311">
        <v>1192.14622641509</v>
      </c>
      <c r="H729" s="311">
        <v>63183.75</v>
      </c>
      <c r="I729" s="311">
        <v>585.03472222222194</v>
      </c>
      <c r="J729" s="430">
        <v>11.342592592592601</v>
      </c>
      <c r="K729" s="178"/>
      <c r="L729" s="179">
        <v>53</v>
      </c>
      <c r="M729" s="311">
        <v>37988.06</v>
      </c>
      <c r="N729" s="311">
        <v>690.69200000000001</v>
      </c>
      <c r="O729" s="214"/>
      <c r="P729" s="311"/>
      <c r="Q729" s="311"/>
      <c r="R729" s="179">
        <v>108</v>
      </c>
      <c r="S729" s="311">
        <v>63183.75</v>
      </c>
      <c r="T729" s="311">
        <v>585.03472222222194</v>
      </c>
      <c r="V729" s="10"/>
      <c r="W729" s="10"/>
      <c r="X729" s="10"/>
      <c r="Y729" s="10"/>
      <c r="Z729" s="10"/>
      <c r="AA729" s="10"/>
      <c r="AB729" s="10"/>
      <c r="AC729" s="10"/>
      <c r="AD729" s="10"/>
    </row>
    <row r="730" spans="1:30" x14ac:dyDescent="0.25">
      <c r="A730" s="55"/>
      <c r="B730" s="10"/>
      <c r="C730" s="177" t="s">
        <v>144</v>
      </c>
      <c r="D730" s="177"/>
      <c r="E730" s="177" t="s">
        <v>145</v>
      </c>
      <c r="F730" s="179">
        <v>678</v>
      </c>
      <c r="G730" s="311">
        <v>985.30108040201003</v>
      </c>
      <c r="H730" s="311">
        <v>392149.83</v>
      </c>
      <c r="I730" s="311">
        <v>578.39207964601803</v>
      </c>
      <c r="J730" s="430">
        <v>11.3392330383481</v>
      </c>
      <c r="K730" s="178"/>
      <c r="L730" s="179">
        <v>398</v>
      </c>
      <c r="M730" s="311">
        <v>189663.87</v>
      </c>
      <c r="N730" s="311">
        <v>677.37096428571397</v>
      </c>
      <c r="O730" s="214"/>
      <c r="P730" s="311"/>
      <c r="Q730" s="311"/>
      <c r="R730" s="179">
        <v>678</v>
      </c>
      <c r="S730" s="311">
        <v>392149.83</v>
      </c>
      <c r="T730" s="311">
        <v>578.39207964601803</v>
      </c>
      <c r="V730" s="10"/>
      <c r="W730" s="10"/>
      <c r="X730" s="10"/>
      <c r="Y730" s="10"/>
      <c r="Z730" s="10"/>
      <c r="AA730" s="10"/>
      <c r="AB730" s="10"/>
      <c r="AC730" s="10"/>
      <c r="AD730" s="10"/>
    </row>
    <row r="731" spans="1:30" x14ac:dyDescent="0.25">
      <c r="A731" s="55"/>
      <c r="B731" s="10"/>
      <c r="C731" s="177" t="s">
        <v>221</v>
      </c>
      <c r="D731" s="177"/>
      <c r="E731" s="177" t="s">
        <v>222</v>
      </c>
      <c r="F731" s="179">
        <v>6</v>
      </c>
      <c r="G731" s="311">
        <v>853.08249999999998</v>
      </c>
      <c r="H731" s="311">
        <v>3412.33</v>
      </c>
      <c r="I731" s="311">
        <v>568.72166666666703</v>
      </c>
      <c r="J731" s="430">
        <v>11.3333333333333</v>
      </c>
      <c r="K731" s="178"/>
      <c r="L731" s="179">
        <v>4</v>
      </c>
      <c r="M731" s="311">
        <v>1464.56</v>
      </c>
      <c r="N731" s="311">
        <v>732.28</v>
      </c>
      <c r="O731" s="214"/>
      <c r="P731" s="311"/>
      <c r="Q731" s="311"/>
      <c r="R731" s="179">
        <v>6</v>
      </c>
      <c r="S731" s="311">
        <v>3412.33</v>
      </c>
      <c r="T731" s="311">
        <v>568.72166666666703</v>
      </c>
      <c r="V731" s="10"/>
      <c r="W731" s="10"/>
      <c r="X731" s="10"/>
      <c r="Y731" s="10"/>
      <c r="Z731" s="10"/>
      <c r="AA731" s="10"/>
      <c r="AB731" s="10"/>
      <c r="AC731" s="10"/>
      <c r="AD731" s="10"/>
    </row>
    <row r="732" spans="1:30" x14ac:dyDescent="0.25">
      <c r="A732" s="55"/>
      <c r="B732" s="10"/>
      <c r="C732" s="177" t="s">
        <v>249</v>
      </c>
      <c r="D732" s="177"/>
      <c r="E732" s="177" t="s">
        <v>127</v>
      </c>
      <c r="F732" s="179">
        <v>6</v>
      </c>
      <c r="G732" s="311">
        <v>1339.9075</v>
      </c>
      <c r="H732" s="311">
        <v>5359.63</v>
      </c>
      <c r="I732" s="311">
        <v>893.27166666666699</v>
      </c>
      <c r="J732" s="430">
        <v>11.3333333333333</v>
      </c>
      <c r="K732" s="178"/>
      <c r="L732" s="179">
        <v>4</v>
      </c>
      <c r="M732" s="311">
        <v>2083.34</v>
      </c>
      <c r="N732" s="311">
        <v>1041.67</v>
      </c>
      <c r="O732" s="214"/>
      <c r="P732" s="311"/>
      <c r="Q732" s="311"/>
      <c r="R732" s="179">
        <v>6</v>
      </c>
      <c r="S732" s="311">
        <v>5359.63</v>
      </c>
      <c r="T732" s="311">
        <v>893.27166666666699</v>
      </c>
      <c r="V732" s="10"/>
      <c r="W732" s="10"/>
      <c r="X732" s="10"/>
      <c r="Y732" s="10"/>
      <c r="Z732" s="10"/>
      <c r="AA732" s="10"/>
      <c r="AB732" s="10"/>
      <c r="AC732" s="10"/>
      <c r="AD732" s="10"/>
    </row>
    <row r="733" spans="1:30" s="3" customFormat="1" ht="12.75" x14ac:dyDescent="0.2">
      <c r="A733" s="55"/>
      <c r="B733" s="10"/>
      <c r="C733" s="177" t="s">
        <v>160</v>
      </c>
      <c r="D733" s="177"/>
      <c r="E733" s="177" t="s">
        <v>97</v>
      </c>
      <c r="F733" s="179">
        <v>22</v>
      </c>
      <c r="G733" s="311">
        <v>574.05214285714305</v>
      </c>
      <c r="H733" s="311">
        <v>8036.73</v>
      </c>
      <c r="I733" s="311">
        <v>365.30590909090898</v>
      </c>
      <c r="J733" s="430">
        <v>11.318181818181801</v>
      </c>
      <c r="K733" s="178"/>
      <c r="L733" s="179">
        <v>14</v>
      </c>
      <c r="M733" s="311">
        <v>3118.67</v>
      </c>
      <c r="N733" s="311">
        <v>389.83375000000001</v>
      </c>
      <c r="O733" s="214"/>
      <c r="P733" s="311"/>
      <c r="Q733" s="311"/>
      <c r="R733" s="179">
        <v>22</v>
      </c>
      <c r="S733" s="311">
        <v>8036.73</v>
      </c>
      <c r="T733" s="311">
        <v>365.30590909090898</v>
      </c>
      <c r="V733" s="10"/>
      <c r="W733" s="10"/>
      <c r="X733" s="10"/>
      <c r="Y733" s="10"/>
      <c r="Z733" s="10"/>
      <c r="AA733" s="10"/>
      <c r="AB733" s="10"/>
      <c r="AC733" s="10"/>
      <c r="AD733" s="10"/>
    </row>
    <row r="734" spans="1:30" x14ac:dyDescent="0.25">
      <c r="A734" s="55"/>
      <c r="B734" s="10"/>
      <c r="C734" s="177" t="s">
        <v>220</v>
      </c>
      <c r="D734" s="177"/>
      <c r="E734" s="177" t="s">
        <v>170</v>
      </c>
      <c r="F734" s="179">
        <v>22</v>
      </c>
      <c r="G734" s="311">
        <v>759.36187500000005</v>
      </c>
      <c r="H734" s="311">
        <v>12149.79</v>
      </c>
      <c r="I734" s="311">
        <v>552.26318181818203</v>
      </c>
      <c r="J734" s="430">
        <v>11.318181818181801</v>
      </c>
      <c r="K734" s="178"/>
      <c r="L734" s="179">
        <v>16</v>
      </c>
      <c r="M734" s="311">
        <v>4304.08</v>
      </c>
      <c r="N734" s="311">
        <v>717.34666666666703</v>
      </c>
      <c r="O734" s="214"/>
      <c r="P734" s="311"/>
      <c r="Q734" s="311"/>
      <c r="R734" s="179">
        <v>22</v>
      </c>
      <c r="S734" s="311">
        <v>12149.79</v>
      </c>
      <c r="T734" s="311">
        <v>552.26318181818203</v>
      </c>
      <c r="V734" s="10"/>
      <c r="W734" s="10"/>
      <c r="X734" s="10"/>
      <c r="Y734" s="10"/>
      <c r="Z734" s="10"/>
      <c r="AA734" s="10"/>
      <c r="AB734" s="10"/>
      <c r="AC734" s="10"/>
      <c r="AD734" s="10"/>
    </row>
    <row r="735" spans="1:30" x14ac:dyDescent="0.25">
      <c r="A735" s="55"/>
      <c r="B735" s="10"/>
      <c r="C735" s="177" t="s">
        <v>66</v>
      </c>
      <c r="D735" s="177"/>
      <c r="E735" s="177" t="s">
        <v>63</v>
      </c>
      <c r="F735" s="179">
        <v>19</v>
      </c>
      <c r="G735" s="311">
        <v>780.23272727272695</v>
      </c>
      <c r="H735" s="311">
        <v>8582.56</v>
      </c>
      <c r="I735" s="311">
        <v>451.71368421052603</v>
      </c>
      <c r="J735" s="430">
        <v>11.3157894736842</v>
      </c>
      <c r="K735" s="178"/>
      <c r="L735" s="179">
        <v>11</v>
      </c>
      <c r="M735" s="311">
        <v>5314.39</v>
      </c>
      <c r="N735" s="311">
        <v>664.29875000000004</v>
      </c>
      <c r="O735" s="214"/>
      <c r="P735" s="311"/>
      <c r="Q735" s="311"/>
      <c r="R735" s="179">
        <v>19</v>
      </c>
      <c r="S735" s="311">
        <v>8582.56</v>
      </c>
      <c r="T735" s="311">
        <v>451.71368421052603</v>
      </c>
      <c r="V735" s="10"/>
      <c r="W735" s="10"/>
      <c r="X735" s="10"/>
      <c r="Y735" s="10"/>
      <c r="Z735" s="10"/>
      <c r="AA735" s="10"/>
      <c r="AB735" s="10"/>
      <c r="AC735" s="10"/>
      <c r="AD735" s="10"/>
    </row>
    <row r="736" spans="1:30" x14ac:dyDescent="0.25">
      <c r="A736" s="55"/>
      <c r="B736" s="10"/>
      <c r="C736" s="177" t="s">
        <v>411</v>
      </c>
      <c r="D736" s="177"/>
      <c r="E736" s="177" t="s">
        <v>93</v>
      </c>
      <c r="F736" s="179">
        <v>43</v>
      </c>
      <c r="G736" s="311">
        <v>814.275925925926</v>
      </c>
      <c r="H736" s="311">
        <v>21985.45</v>
      </c>
      <c r="I736" s="311">
        <v>511.28953488372099</v>
      </c>
      <c r="J736" s="430">
        <v>11.3023255813953</v>
      </c>
      <c r="K736" s="178"/>
      <c r="L736" s="179">
        <v>27</v>
      </c>
      <c r="M736" s="311">
        <v>9442.66</v>
      </c>
      <c r="N736" s="311">
        <v>590.16624999999999</v>
      </c>
      <c r="O736" s="214"/>
      <c r="P736" s="311"/>
      <c r="Q736" s="311"/>
      <c r="R736" s="179">
        <v>43</v>
      </c>
      <c r="S736" s="311">
        <v>21985.45</v>
      </c>
      <c r="T736" s="311">
        <v>511.28953488372099</v>
      </c>
      <c r="V736" s="10"/>
      <c r="W736" s="10"/>
      <c r="X736" s="10"/>
      <c r="Y736" s="10"/>
      <c r="Z736" s="10"/>
      <c r="AA736" s="10"/>
      <c r="AB736" s="10"/>
      <c r="AC736" s="10"/>
      <c r="AD736" s="10"/>
    </row>
    <row r="737" spans="1:30" x14ac:dyDescent="0.25">
      <c r="A737" s="55"/>
      <c r="B737" s="10"/>
      <c r="C737" s="177" t="s">
        <v>384</v>
      </c>
      <c r="D737" s="177"/>
      <c r="E737" s="177" t="s">
        <v>84</v>
      </c>
      <c r="F737" s="179">
        <v>37</v>
      </c>
      <c r="G737" s="311">
        <v>619.05961538461497</v>
      </c>
      <c r="H737" s="311">
        <v>16095.55</v>
      </c>
      <c r="I737" s="311">
        <v>435.01486486486499</v>
      </c>
      <c r="J737" s="430">
        <v>11.2972972972973</v>
      </c>
      <c r="K737" s="178"/>
      <c r="L737" s="179">
        <v>26</v>
      </c>
      <c r="M737" s="311">
        <v>6759.61</v>
      </c>
      <c r="N737" s="311">
        <v>614.51</v>
      </c>
      <c r="O737" s="214"/>
      <c r="P737" s="311"/>
      <c r="Q737" s="311"/>
      <c r="R737" s="179">
        <v>37</v>
      </c>
      <c r="S737" s="311">
        <v>16095.55</v>
      </c>
      <c r="T737" s="311">
        <v>435.01486486486499</v>
      </c>
      <c r="V737" s="10"/>
      <c r="W737" s="10"/>
      <c r="X737" s="10"/>
      <c r="Y737" s="10"/>
      <c r="Z737" s="10"/>
      <c r="AA737" s="10"/>
      <c r="AB737" s="10"/>
      <c r="AC737" s="10"/>
      <c r="AD737" s="10"/>
    </row>
    <row r="738" spans="1:30" x14ac:dyDescent="0.25">
      <c r="A738" s="55"/>
      <c r="B738" s="10"/>
      <c r="C738" s="177" t="s">
        <v>208</v>
      </c>
      <c r="D738" s="177"/>
      <c r="E738" s="177" t="s">
        <v>179</v>
      </c>
      <c r="F738" s="179">
        <v>58</v>
      </c>
      <c r="G738" s="311">
        <v>1002.55935483871</v>
      </c>
      <c r="H738" s="311">
        <v>31079.34</v>
      </c>
      <c r="I738" s="311">
        <v>535.850689655172</v>
      </c>
      <c r="J738" s="430">
        <v>11.2931034482759</v>
      </c>
      <c r="K738" s="178"/>
      <c r="L738" s="179">
        <v>31</v>
      </c>
      <c r="M738" s="311">
        <v>17216.86</v>
      </c>
      <c r="N738" s="311">
        <v>637.66148148148102</v>
      </c>
      <c r="O738" s="214"/>
      <c r="P738" s="311"/>
      <c r="Q738" s="311"/>
      <c r="R738" s="179">
        <v>58</v>
      </c>
      <c r="S738" s="311">
        <v>31079.34</v>
      </c>
      <c r="T738" s="311">
        <v>535.850689655172</v>
      </c>
      <c r="V738" s="10"/>
      <c r="W738" s="10"/>
      <c r="X738" s="10"/>
      <c r="Y738" s="10"/>
      <c r="Z738" s="10"/>
      <c r="AA738" s="10"/>
      <c r="AB738" s="10"/>
      <c r="AC738" s="10"/>
      <c r="AD738" s="10"/>
    </row>
    <row r="739" spans="1:30" x14ac:dyDescent="0.25">
      <c r="A739" s="55"/>
      <c r="B739" s="10"/>
      <c r="C739" s="177" t="s">
        <v>583</v>
      </c>
      <c r="D739" s="177"/>
      <c r="E739" s="177" t="s">
        <v>460</v>
      </c>
      <c r="F739" s="179">
        <v>103</v>
      </c>
      <c r="G739" s="311">
        <v>876.96115942028996</v>
      </c>
      <c r="H739" s="311">
        <v>60510.32</v>
      </c>
      <c r="I739" s="311">
        <v>587.47883495145595</v>
      </c>
      <c r="J739" s="430">
        <v>11.262135922330099</v>
      </c>
      <c r="K739" s="178"/>
      <c r="L739" s="179">
        <v>69</v>
      </c>
      <c r="M739" s="311">
        <v>20105.580000000002</v>
      </c>
      <c r="N739" s="311">
        <v>591.34058823529404</v>
      </c>
      <c r="O739" s="214"/>
      <c r="P739" s="311"/>
      <c r="Q739" s="311"/>
      <c r="R739" s="179">
        <v>103</v>
      </c>
      <c r="S739" s="311">
        <v>60510.32</v>
      </c>
      <c r="T739" s="311">
        <v>587.47883495145595</v>
      </c>
      <c r="V739" s="10"/>
      <c r="W739" s="10"/>
      <c r="X739" s="10"/>
      <c r="Y739" s="10"/>
      <c r="Z739" s="10"/>
      <c r="AA739" s="10"/>
      <c r="AB739" s="10"/>
      <c r="AC739" s="10"/>
      <c r="AD739" s="10"/>
    </row>
    <row r="740" spans="1:30" x14ac:dyDescent="0.25">
      <c r="A740" s="55"/>
      <c r="B740" s="10"/>
      <c r="C740" s="177" t="s">
        <v>173</v>
      </c>
      <c r="D740" s="177"/>
      <c r="E740" s="177" t="s">
        <v>100</v>
      </c>
      <c r="F740" s="179">
        <v>8</v>
      </c>
      <c r="G740" s="311">
        <v>762.73800000000006</v>
      </c>
      <c r="H740" s="311">
        <v>3813.69</v>
      </c>
      <c r="I740" s="311">
        <v>476.71125000000001</v>
      </c>
      <c r="J740" s="430">
        <v>11.25</v>
      </c>
      <c r="K740" s="178"/>
      <c r="L740" s="179">
        <v>5</v>
      </c>
      <c r="M740" s="311">
        <v>1384.18</v>
      </c>
      <c r="N740" s="311">
        <v>461.39333333333298</v>
      </c>
      <c r="O740" s="214"/>
      <c r="P740" s="311"/>
      <c r="Q740" s="311"/>
      <c r="R740" s="179">
        <v>8</v>
      </c>
      <c r="S740" s="311">
        <v>3813.69</v>
      </c>
      <c r="T740" s="311">
        <v>476.71125000000001</v>
      </c>
      <c r="V740" s="10"/>
      <c r="W740" s="10"/>
      <c r="X740" s="10"/>
      <c r="Y740" s="10"/>
      <c r="Z740" s="10"/>
      <c r="AA740" s="10"/>
      <c r="AB740" s="10"/>
      <c r="AC740" s="10"/>
      <c r="AD740" s="10"/>
    </row>
    <row r="741" spans="1:30" x14ac:dyDescent="0.25">
      <c r="A741" s="55"/>
      <c r="B741" s="10"/>
      <c r="C741" s="177" t="s">
        <v>389</v>
      </c>
      <c r="D741" s="177"/>
      <c r="E741" s="177" t="s">
        <v>124</v>
      </c>
      <c r="F741" s="179">
        <v>36</v>
      </c>
      <c r="G741" s="311">
        <v>716.40952380952399</v>
      </c>
      <c r="H741" s="311">
        <v>15044.6</v>
      </c>
      <c r="I741" s="311">
        <v>417.90555555555602</v>
      </c>
      <c r="J741" s="430">
        <v>11.25</v>
      </c>
      <c r="K741" s="178"/>
      <c r="L741" s="179">
        <v>21</v>
      </c>
      <c r="M741" s="311">
        <v>7301.29</v>
      </c>
      <c r="N741" s="311">
        <v>486.75266666666698</v>
      </c>
      <c r="O741" s="214"/>
      <c r="P741" s="311"/>
      <c r="Q741" s="311"/>
      <c r="R741" s="179">
        <v>36</v>
      </c>
      <c r="S741" s="311">
        <v>15044.6</v>
      </c>
      <c r="T741" s="311">
        <v>417.90555555555602</v>
      </c>
      <c r="V741" s="10"/>
      <c r="W741" s="10"/>
      <c r="X741" s="10"/>
      <c r="Y741" s="10"/>
      <c r="Z741" s="10"/>
      <c r="AA741" s="10"/>
      <c r="AB741" s="10"/>
      <c r="AC741" s="10"/>
      <c r="AD741" s="10"/>
    </row>
    <row r="742" spans="1:30" x14ac:dyDescent="0.25">
      <c r="A742" s="55"/>
      <c r="B742" s="10"/>
      <c r="C742" s="177" t="s">
        <v>399</v>
      </c>
      <c r="D742" s="177"/>
      <c r="E742" s="177" t="s">
        <v>77</v>
      </c>
      <c r="F742" s="179">
        <v>160</v>
      </c>
      <c r="G742" s="311">
        <v>985.65011764705798</v>
      </c>
      <c r="H742" s="311">
        <v>83780.259999999995</v>
      </c>
      <c r="I742" s="311">
        <v>523.62662499999999</v>
      </c>
      <c r="J742" s="430">
        <v>11.25</v>
      </c>
      <c r="K742" s="178"/>
      <c r="L742" s="179">
        <v>85</v>
      </c>
      <c r="M742" s="311">
        <v>46216.94</v>
      </c>
      <c r="N742" s="311">
        <v>616.225866666667</v>
      </c>
      <c r="O742" s="214"/>
      <c r="P742" s="311"/>
      <c r="Q742" s="311"/>
      <c r="R742" s="179">
        <v>160</v>
      </c>
      <c r="S742" s="311">
        <v>83780.259999999995</v>
      </c>
      <c r="T742" s="311">
        <v>523.62662499999999</v>
      </c>
      <c r="V742" s="10"/>
      <c r="W742" s="10"/>
      <c r="X742" s="10"/>
      <c r="Y742" s="10"/>
      <c r="Z742" s="10"/>
      <c r="AA742" s="10"/>
      <c r="AB742" s="10"/>
      <c r="AC742" s="10"/>
      <c r="AD742" s="10"/>
    </row>
    <row r="743" spans="1:30" x14ac:dyDescent="0.25">
      <c r="A743" s="55"/>
      <c r="B743" s="10"/>
      <c r="C743" s="177" t="s">
        <v>421</v>
      </c>
      <c r="D743" s="177"/>
      <c r="E743" s="177" t="s">
        <v>295</v>
      </c>
      <c r="F743" s="179">
        <v>16</v>
      </c>
      <c r="G743" s="311">
        <v>1283.3544444444401</v>
      </c>
      <c r="H743" s="311">
        <v>11550.19</v>
      </c>
      <c r="I743" s="311">
        <v>721.88687500000003</v>
      </c>
      <c r="J743" s="430">
        <v>11.25</v>
      </c>
      <c r="K743" s="178"/>
      <c r="L743" s="179">
        <v>9</v>
      </c>
      <c r="M743" s="311">
        <v>4421.8999999999996</v>
      </c>
      <c r="N743" s="311">
        <v>631.70000000000005</v>
      </c>
      <c r="O743" s="214"/>
      <c r="P743" s="311"/>
      <c r="Q743" s="311"/>
      <c r="R743" s="179">
        <v>16</v>
      </c>
      <c r="S743" s="311">
        <v>11550.19</v>
      </c>
      <c r="T743" s="311">
        <v>721.88687500000003</v>
      </c>
      <c r="V743" s="10"/>
      <c r="W743" s="10"/>
      <c r="X743" s="10"/>
      <c r="Y743" s="10"/>
      <c r="Z743" s="10"/>
      <c r="AA743" s="10"/>
      <c r="AB743" s="10"/>
      <c r="AC743" s="10"/>
      <c r="AD743" s="10"/>
    </row>
    <row r="744" spans="1:30" x14ac:dyDescent="0.25">
      <c r="A744" s="55"/>
      <c r="B744" s="10"/>
      <c r="C744" s="177" t="s">
        <v>571</v>
      </c>
      <c r="D744" s="177"/>
      <c r="E744" s="177" t="s">
        <v>572</v>
      </c>
      <c r="F744" s="179">
        <v>38</v>
      </c>
      <c r="G744" s="311">
        <v>694.886071428572</v>
      </c>
      <c r="H744" s="311">
        <v>19456.810000000001</v>
      </c>
      <c r="I744" s="311">
        <v>512.02131578947399</v>
      </c>
      <c r="J744" s="430">
        <v>11.2368421052632</v>
      </c>
      <c r="K744" s="178"/>
      <c r="L744" s="179">
        <v>28</v>
      </c>
      <c r="M744" s="311">
        <v>7906.86</v>
      </c>
      <c r="N744" s="311">
        <v>790.68600000000004</v>
      </c>
      <c r="O744" s="214"/>
      <c r="P744" s="311"/>
      <c r="Q744" s="311"/>
      <c r="R744" s="179">
        <v>38</v>
      </c>
      <c r="S744" s="311">
        <v>19456.810000000001</v>
      </c>
      <c r="T744" s="311">
        <v>512.02131578947399</v>
      </c>
      <c r="V744" s="10"/>
      <c r="W744" s="10"/>
      <c r="X744" s="10"/>
      <c r="Y744" s="10"/>
      <c r="Z744" s="10"/>
      <c r="AA744" s="10"/>
      <c r="AB744" s="10"/>
      <c r="AC744" s="10"/>
      <c r="AD744" s="10"/>
    </row>
    <row r="745" spans="1:30" x14ac:dyDescent="0.25">
      <c r="A745" s="55"/>
      <c r="B745" s="10"/>
      <c r="C745" s="177" t="s">
        <v>364</v>
      </c>
      <c r="D745" s="177"/>
      <c r="E745" s="177" t="s">
        <v>203</v>
      </c>
      <c r="F745" s="179">
        <v>549</v>
      </c>
      <c r="G745" s="311">
        <v>929.03727586206901</v>
      </c>
      <c r="H745" s="311">
        <v>269420.81</v>
      </c>
      <c r="I745" s="311">
        <v>490.74828779599301</v>
      </c>
      <c r="J745" s="430">
        <v>11.218579234972699</v>
      </c>
      <c r="K745" s="178"/>
      <c r="L745" s="179">
        <v>290</v>
      </c>
      <c r="M745" s="311">
        <v>141474.87</v>
      </c>
      <c r="N745" s="311">
        <v>546.23501930501902</v>
      </c>
      <c r="O745" s="214"/>
      <c r="P745" s="311"/>
      <c r="Q745" s="311"/>
      <c r="R745" s="179">
        <v>549</v>
      </c>
      <c r="S745" s="311">
        <v>269420.81</v>
      </c>
      <c r="T745" s="311">
        <v>490.74828779599301</v>
      </c>
      <c r="V745" s="10"/>
      <c r="W745" s="10"/>
      <c r="X745" s="10"/>
      <c r="Y745" s="10"/>
      <c r="Z745" s="10"/>
      <c r="AA745" s="10"/>
      <c r="AB745" s="10"/>
      <c r="AC745" s="10"/>
      <c r="AD745" s="10"/>
    </row>
    <row r="746" spans="1:30" x14ac:dyDescent="0.25">
      <c r="A746" s="55"/>
      <c r="B746" s="10"/>
      <c r="C746" s="177" t="s">
        <v>71</v>
      </c>
      <c r="D746" s="177"/>
      <c r="E746" s="177" t="s">
        <v>72</v>
      </c>
      <c r="F746" s="179">
        <v>20</v>
      </c>
      <c r="G746" s="311">
        <v>853.92642857142903</v>
      </c>
      <c r="H746" s="311">
        <v>11954.97</v>
      </c>
      <c r="I746" s="311">
        <v>597.74850000000004</v>
      </c>
      <c r="J746" s="430">
        <v>11.2</v>
      </c>
      <c r="K746" s="178"/>
      <c r="L746" s="179">
        <v>14</v>
      </c>
      <c r="M746" s="311">
        <v>3579.26</v>
      </c>
      <c r="N746" s="311">
        <v>596.54333333333295</v>
      </c>
      <c r="O746" s="214"/>
      <c r="P746" s="311"/>
      <c r="Q746" s="311"/>
      <c r="R746" s="179">
        <v>20</v>
      </c>
      <c r="S746" s="311">
        <v>11954.97</v>
      </c>
      <c r="T746" s="311">
        <v>597.74850000000004</v>
      </c>
      <c r="V746" s="10"/>
      <c r="W746" s="10"/>
      <c r="X746" s="10"/>
      <c r="Y746" s="10"/>
      <c r="Z746" s="10"/>
      <c r="AA746" s="10"/>
      <c r="AB746" s="10"/>
      <c r="AC746" s="10"/>
      <c r="AD746" s="10"/>
    </row>
    <row r="747" spans="1:30" x14ac:dyDescent="0.25">
      <c r="A747" s="55"/>
      <c r="B747" s="10"/>
      <c r="C747" s="177" t="s">
        <v>408</v>
      </c>
      <c r="D747" s="177"/>
      <c r="E747" s="177" t="s">
        <v>409</v>
      </c>
      <c r="F747" s="179">
        <v>20</v>
      </c>
      <c r="G747" s="311">
        <v>802.52363636363702</v>
      </c>
      <c r="H747" s="311">
        <v>8827.76</v>
      </c>
      <c r="I747" s="311">
        <v>441.38799999999998</v>
      </c>
      <c r="J747" s="430">
        <v>11.2</v>
      </c>
      <c r="K747" s="178"/>
      <c r="L747" s="179">
        <v>11</v>
      </c>
      <c r="M747" s="311">
        <v>5580.82</v>
      </c>
      <c r="N747" s="311">
        <v>620.09111111111099</v>
      </c>
      <c r="O747" s="214"/>
      <c r="P747" s="311"/>
      <c r="Q747" s="311"/>
      <c r="R747" s="179">
        <v>20</v>
      </c>
      <c r="S747" s="311">
        <v>8827.76</v>
      </c>
      <c r="T747" s="311">
        <v>441.38799999999998</v>
      </c>
      <c r="V747" s="10"/>
      <c r="W747" s="10"/>
      <c r="X747" s="10"/>
      <c r="Y747" s="10"/>
      <c r="Z747" s="10"/>
      <c r="AA747" s="10"/>
      <c r="AB747" s="10"/>
      <c r="AC747" s="10"/>
      <c r="AD747" s="10"/>
    </row>
    <row r="748" spans="1:30" x14ac:dyDescent="0.25">
      <c r="A748" s="55"/>
      <c r="B748" s="10"/>
      <c r="C748" s="177" t="s">
        <v>146</v>
      </c>
      <c r="D748" s="177"/>
      <c r="E748" s="177" t="s">
        <v>148</v>
      </c>
      <c r="F748" s="179">
        <v>108</v>
      </c>
      <c r="G748" s="311">
        <v>803.50171428571502</v>
      </c>
      <c r="H748" s="311">
        <v>56245.120000000003</v>
      </c>
      <c r="I748" s="311">
        <v>520.78814814814803</v>
      </c>
      <c r="J748" s="430">
        <v>11.185185185185199</v>
      </c>
      <c r="K748" s="178"/>
      <c r="L748" s="179">
        <v>70</v>
      </c>
      <c r="M748" s="311">
        <v>23309.16</v>
      </c>
      <c r="N748" s="311">
        <v>613.39894736842098</v>
      </c>
      <c r="O748" s="214"/>
      <c r="P748" s="311"/>
      <c r="Q748" s="311"/>
      <c r="R748" s="179">
        <v>108</v>
      </c>
      <c r="S748" s="311">
        <v>56245.120000000003</v>
      </c>
      <c r="T748" s="311">
        <v>520.78814814814803</v>
      </c>
      <c r="V748" s="10"/>
      <c r="W748" s="10"/>
      <c r="X748" s="10"/>
      <c r="Y748" s="10"/>
      <c r="Z748" s="10"/>
      <c r="AA748" s="10"/>
      <c r="AB748" s="10"/>
      <c r="AC748" s="10"/>
      <c r="AD748" s="10"/>
    </row>
    <row r="749" spans="1:30" x14ac:dyDescent="0.25">
      <c r="A749" s="55"/>
      <c r="B749" s="10"/>
      <c r="C749" s="177" t="s">
        <v>551</v>
      </c>
      <c r="D749" s="177"/>
      <c r="E749" s="177" t="s">
        <v>157</v>
      </c>
      <c r="F749" s="179">
        <v>27</v>
      </c>
      <c r="G749" s="311">
        <v>647.98904761904805</v>
      </c>
      <c r="H749" s="311">
        <v>13607.77</v>
      </c>
      <c r="I749" s="311">
        <v>503.99148148148203</v>
      </c>
      <c r="J749" s="430">
        <v>11.185185185185199</v>
      </c>
      <c r="K749" s="178"/>
      <c r="L749" s="179">
        <v>21</v>
      </c>
      <c r="M749" s="311">
        <v>3749.31</v>
      </c>
      <c r="N749" s="311">
        <v>624.88499999999999</v>
      </c>
      <c r="O749" s="214"/>
      <c r="P749" s="311"/>
      <c r="Q749" s="311"/>
      <c r="R749" s="179">
        <v>27</v>
      </c>
      <c r="S749" s="311">
        <v>13607.77</v>
      </c>
      <c r="T749" s="311">
        <v>503.99148148148203</v>
      </c>
      <c r="V749" s="10"/>
      <c r="W749" s="10"/>
      <c r="X749" s="10"/>
      <c r="Y749" s="10"/>
      <c r="Z749" s="10"/>
      <c r="AA749" s="10"/>
      <c r="AB749" s="10"/>
      <c r="AC749" s="10"/>
      <c r="AD749" s="10"/>
    </row>
    <row r="750" spans="1:30" x14ac:dyDescent="0.25">
      <c r="A750" s="55"/>
      <c r="B750" s="10"/>
      <c r="C750" s="177" t="s">
        <v>128</v>
      </c>
      <c r="D750" s="177"/>
      <c r="E750" s="177" t="s">
        <v>68</v>
      </c>
      <c r="F750" s="179">
        <v>147</v>
      </c>
      <c r="G750" s="311">
        <v>1028.6252941176499</v>
      </c>
      <c r="H750" s="311">
        <v>87433.15</v>
      </c>
      <c r="I750" s="311">
        <v>594.78333333333296</v>
      </c>
      <c r="J750" s="430">
        <v>11.176870748299301</v>
      </c>
      <c r="K750" s="178"/>
      <c r="L750" s="179">
        <v>85</v>
      </c>
      <c r="M750" s="311">
        <v>46141.63</v>
      </c>
      <c r="N750" s="311">
        <v>744.21983870967699</v>
      </c>
      <c r="O750" s="214"/>
      <c r="P750" s="311"/>
      <c r="Q750" s="311"/>
      <c r="R750" s="179">
        <v>147</v>
      </c>
      <c r="S750" s="311">
        <v>87433.15</v>
      </c>
      <c r="T750" s="311">
        <v>594.78333333333296</v>
      </c>
      <c r="V750" s="10"/>
      <c r="W750" s="10"/>
      <c r="X750" s="10"/>
      <c r="Y750" s="10"/>
      <c r="Z750" s="10"/>
      <c r="AA750" s="10"/>
      <c r="AB750" s="10"/>
      <c r="AC750" s="10"/>
      <c r="AD750" s="10"/>
    </row>
    <row r="751" spans="1:30" x14ac:dyDescent="0.25">
      <c r="A751" s="55"/>
      <c r="B751" s="10"/>
      <c r="C751" s="177" t="s">
        <v>387</v>
      </c>
      <c r="D751" s="177"/>
      <c r="E751" s="177" t="s">
        <v>187</v>
      </c>
      <c r="F751" s="179">
        <v>77</v>
      </c>
      <c r="G751" s="311">
        <v>1080.43452380952</v>
      </c>
      <c r="H751" s="311">
        <v>45378.25</v>
      </c>
      <c r="I751" s="311">
        <v>589.32792207792204</v>
      </c>
      <c r="J751" s="430">
        <v>11.168831168831201</v>
      </c>
      <c r="K751" s="178"/>
      <c r="L751" s="179">
        <v>42</v>
      </c>
      <c r="M751" s="311">
        <v>20047.13</v>
      </c>
      <c r="N751" s="311">
        <v>572.77514285714301</v>
      </c>
      <c r="O751" s="214"/>
      <c r="P751" s="311"/>
      <c r="Q751" s="311"/>
      <c r="R751" s="179">
        <v>77</v>
      </c>
      <c r="S751" s="311">
        <v>45378.25</v>
      </c>
      <c r="T751" s="311">
        <v>589.32792207792204</v>
      </c>
      <c r="V751" s="10"/>
      <c r="W751" s="10"/>
      <c r="X751" s="10"/>
      <c r="Y751" s="10"/>
      <c r="Z751" s="10"/>
      <c r="AA751" s="10"/>
      <c r="AB751" s="10"/>
      <c r="AC751" s="10"/>
      <c r="AD751" s="10"/>
    </row>
    <row r="752" spans="1:30" x14ac:dyDescent="0.25">
      <c r="A752" s="55"/>
      <c r="B752" s="10"/>
      <c r="C752" s="177" t="s">
        <v>317</v>
      </c>
      <c r="D752" s="177"/>
      <c r="E752" s="177" t="s">
        <v>79</v>
      </c>
      <c r="F752" s="179">
        <v>244</v>
      </c>
      <c r="G752" s="311">
        <v>876.63123287671203</v>
      </c>
      <c r="H752" s="311">
        <v>127988.16</v>
      </c>
      <c r="I752" s="311">
        <v>524.54163934426197</v>
      </c>
      <c r="J752" s="430">
        <v>11.168032786885201</v>
      </c>
      <c r="K752" s="178"/>
      <c r="L752" s="179">
        <v>146</v>
      </c>
      <c r="M752" s="311">
        <v>66275.149999999994</v>
      </c>
      <c r="N752" s="311">
        <v>676.27704081632703</v>
      </c>
      <c r="O752" s="214"/>
      <c r="P752" s="311"/>
      <c r="Q752" s="311"/>
      <c r="R752" s="179">
        <v>244</v>
      </c>
      <c r="S752" s="311">
        <v>127988.16</v>
      </c>
      <c r="T752" s="311">
        <v>524.54163934426197</v>
      </c>
      <c r="V752" s="10"/>
      <c r="W752" s="10"/>
      <c r="X752" s="10"/>
      <c r="Y752" s="10"/>
      <c r="Z752" s="10"/>
      <c r="AA752" s="10"/>
      <c r="AB752" s="10"/>
      <c r="AC752" s="10"/>
      <c r="AD752" s="10"/>
    </row>
    <row r="753" spans="1:30" x14ac:dyDescent="0.25">
      <c r="A753" s="55"/>
      <c r="B753" s="10"/>
      <c r="C753" s="177" t="s">
        <v>561</v>
      </c>
      <c r="D753" s="177"/>
      <c r="E753" s="177" t="s">
        <v>227</v>
      </c>
      <c r="F753" s="179">
        <v>97</v>
      </c>
      <c r="G753" s="311">
        <v>782.91931034482695</v>
      </c>
      <c r="H753" s="311">
        <v>45409.32</v>
      </c>
      <c r="I753" s="311">
        <v>468.13731958762901</v>
      </c>
      <c r="J753" s="430">
        <v>11.154639175257699</v>
      </c>
      <c r="K753" s="178"/>
      <c r="L753" s="179">
        <v>58</v>
      </c>
      <c r="M753" s="311">
        <v>20840.439999999999</v>
      </c>
      <c r="N753" s="311">
        <v>534.37025641025605</v>
      </c>
      <c r="O753" s="214"/>
      <c r="P753" s="311"/>
      <c r="Q753" s="311"/>
      <c r="R753" s="179">
        <v>97</v>
      </c>
      <c r="S753" s="311">
        <v>45409.32</v>
      </c>
      <c r="T753" s="311">
        <v>468.13731958762901</v>
      </c>
      <c r="V753" s="10"/>
      <c r="W753" s="10"/>
      <c r="X753" s="10"/>
      <c r="Y753" s="10"/>
      <c r="Z753" s="10"/>
      <c r="AA753" s="10"/>
      <c r="AB753" s="10"/>
      <c r="AC753" s="10"/>
      <c r="AD753" s="10"/>
    </row>
    <row r="754" spans="1:30" x14ac:dyDescent="0.25">
      <c r="A754" s="55"/>
      <c r="B754" s="10"/>
      <c r="C754" s="177" t="s">
        <v>513</v>
      </c>
      <c r="D754" s="177"/>
      <c r="E754" s="177" t="s">
        <v>369</v>
      </c>
      <c r="F754" s="179">
        <v>117</v>
      </c>
      <c r="G754" s="311">
        <v>860.73928571428598</v>
      </c>
      <c r="H754" s="311">
        <v>48201.4</v>
      </c>
      <c r="I754" s="311">
        <v>411.97777777777799</v>
      </c>
      <c r="J754" s="430">
        <v>11.136752136752101</v>
      </c>
      <c r="K754" s="178"/>
      <c r="L754" s="179">
        <v>56</v>
      </c>
      <c r="M754" s="311">
        <v>30503.3</v>
      </c>
      <c r="N754" s="311">
        <v>500.05409836065598</v>
      </c>
      <c r="O754" s="214"/>
      <c r="P754" s="311"/>
      <c r="Q754" s="311"/>
      <c r="R754" s="179">
        <v>117</v>
      </c>
      <c r="S754" s="311">
        <v>48201.4</v>
      </c>
      <c r="T754" s="311">
        <v>411.97777777777799</v>
      </c>
      <c r="V754" s="10"/>
      <c r="W754" s="10"/>
      <c r="X754" s="10"/>
      <c r="Y754" s="10"/>
      <c r="Z754" s="10"/>
      <c r="AA754" s="10"/>
      <c r="AB754" s="10"/>
      <c r="AC754" s="10"/>
      <c r="AD754" s="10"/>
    </row>
    <row r="755" spans="1:30" x14ac:dyDescent="0.25">
      <c r="A755" s="55"/>
      <c r="B755" s="10"/>
      <c r="C755" s="177" t="s">
        <v>422</v>
      </c>
      <c r="D755" s="177"/>
      <c r="E755" s="177" t="s">
        <v>410</v>
      </c>
      <c r="F755" s="179">
        <v>32</v>
      </c>
      <c r="G755" s="311">
        <v>1047.903125</v>
      </c>
      <c r="H755" s="311">
        <v>16766.45</v>
      </c>
      <c r="I755" s="311">
        <v>523.95156250000002</v>
      </c>
      <c r="J755" s="430">
        <v>11.125</v>
      </c>
      <c r="K755" s="178"/>
      <c r="L755" s="179">
        <v>16</v>
      </c>
      <c r="M755" s="311">
        <v>10278.92</v>
      </c>
      <c r="N755" s="311">
        <v>642.4325</v>
      </c>
      <c r="O755" s="214"/>
      <c r="P755" s="311"/>
      <c r="Q755" s="311"/>
      <c r="R755" s="179">
        <v>32</v>
      </c>
      <c r="S755" s="311">
        <v>16766.45</v>
      </c>
      <c r="T755" s="311">
        <v>523.95156250000002</v>
      </c>
      <c r="V755" s="10"/>
      <c r="W755" s="10"/>
      <c r="X755" s="10"/>
      <c r="Y755" s="10"/>
      <c r="Z755" s="10"/>
      <c r="AA755" s="10"/>
      <c r="AB755" s="10"/>
      <c r="AC755" s="10"/>
      <c r="AD755" s="10"/>
    </row>
    <row r="756" spans="1:30" x14ac:dyDescent="0.25">
      <c r="A756" s="55"/>
      <c r="B756" s="10"/>
      <c r="C756" s="177" t="s">
        <v>420</v>
      </c>
      <c r="D756" s="177"/>
      <c r="E756" s="177" t="s">
        <v>287</v>
      </c>
      <c r="F756" s="179">
        <v>103</v>
      </c>
      <c r="G756" s="311">
        <v>1014.18672131148</v>
      </c>
      <c r="H756" s="311">
        <v>61865.39</v>
      </c>
      <c r="I756" s="311">
        <v>600.634854368932</v>
      </c>
      <c r="J756" s="430">
        <v>11.1165048543689</v>
      </c>
      <c r="K756" s="178"/>
      <c r="L756" s="179">
        <v>61</v>
      </c>
      <c r="M756" s="311">
        <v>31203.5</v>
      </c>
      <c r="N756" s="311">
        <v>742.94047619047603</v>
      </c>
      <c r="O756" s="214"/>
      <c r="P756" s="311"/>
      <c r="Q756" s="311"/>
      <c r="R756" s="179">
        <v>103</v>
      </c>
      <c r="S756" s="311">
        <v>61865.39</v>
      </c>
      <c r="T756" s="311">
        <v>600.634854368932</v>
      </c>
      <c r="V756" s="10"/>
      <c r="W756" s="10"/>
      <c r="X756" s="10"/>
      <c r="Y756" s="10"/>
      <c r="Z756" s="10"/>
      <c r="AA756" s="10"/>
      <c r="AB756" s="10"/>
      <c r="AC756" s="10"/>
      <c r="AD756" s="10"/>
    </row>
    <row r="757" spans="1:30" x14ac:dyDescent="0.25">
      <c r="A757" s="55"/>
      <c r="B757" s="10"/>
      <c r="C757" s="177" t="s">
        <v>419</v>
      </c>
      <c r="D757" s="177"/>
      <c r="E757" s="177" t="s">
        <v>110</v>
      </c>
      <c r="F757" s="179">
        <v>19</v>
      </c>
      <c r="G757" s="311">
        <v>552.66999999999996</v>
      </c>
      <c r="H757" s="311">
        <v>7184.71</v>
      </c>
      <c r="I757" s="311">
        <v>378.14263157894698</v>
      </c>
      <c r="J757" s="430">
        <v>11.105263157894701</v>
      </c>
      <c r="K757" s="178"/>
      <c r="L757" s="179">
        <v>13</v>
      </c>
      <c r="M757" s="311">
        <v>3076.57</v>
      </c>
      <c r="N757" s="311">
        <v>512.761666666667</v>
      </c>
      <c r="O757" s="214"/>
      <c r="P757" s="311"/>
      <c r="Q757" s="311"/>
      <c r="R757" s="179">
        <v>19</v>
      </c>
      <c r="S757" s="311">
        <v>7184.71</v>
      </c>
      <c r="T757" s="311">
        <v>378.14263157894698</v>
      </c>
      <c r="V757" s="10"/>
      <c r="W757" s="10"/>
      <c r="X757" s="10"/>
      <c r="Y757" s="10"/>
      <c r="Z757" s="10"/>
      <c r="AA757" s="10"/>
      <c r="AB757" s="10"/>
      <c r="AC757" s="10"/>
      <c r="AD757" s="10"/>
    </row>
    <row r="758" spans="1:30" x14ac:dyDescent="0.25">
      <c r="A758" s="55"/>
      <c r="B758" s="10"/>
      <c r="C758" s="177" t="s">
        <v>126</v>
      </c>
      <c r="D758" s="177"/>
      <c r="E758" s="177" t="s">
        <v>127</v>
      </c>
      <c r="F758" s="179">
        <v>11</v>
      </c>
      <c r="G758" s="311">
        <v>977.49285714285702</v>
      </c>
      <c r="H758" s="311">
        <v>6842.45</v>
      </c>
      <c r="I758" s="311">
        <v>622.04090909090905</v>
      </c>
      <c r="J758" s="430">
        <v>11.090909090909101</v>
      </c>
      <c r="K758" s="178"/>
      <c r="L758" s="179">
        <v>7</v>
      </c>
      <c r="M758" s="311">
        <v>3781.05</v>
      </c>
      <c r="N758" s="311">
        <v>945.26250000000005</v>
      </c>
      <c r="O758" s="214"/>
      <c r="P758" s="311"/>
      <c r="Q758" s="311"/>
      <c r="R758" s="179">
        <v>11</v>
      </c>
      <c r="S758" s="311">
        <v>6842.45</v>
      </c>
      <c r="T758" s="311">
        <v>622.04090909090905</v>
      </c>
      <c r="V758" s="10"/>
      <c r="W758" s="10"/>
      <c r="X758" s="10"/>
      <c r="Y758" s="10"/>
      <c r="Z758" s="10"/>
      <c r="AA758" s="10"/>
      <c r="AB758" s="10"/>
      <c r="AC758" s="10"/>
      <c r="AD758" s="10"/>
    </row>
    <row r="759" spans="1:30" x14ac:dyDescent="0.25">
      <c r="A759" s="55"/>
      <c r="B759" s="10"/>
      <c r="C759" s="177" t="s">
        <v>407</v>
      </c>
      <c r="D759" s="177"/>
      <c r="E759" s="177" t="s">
        <v>155</v>
      </c>
      <c r="F759" s="179">
        <v>34</v>
      </c>
      <c r="G759" s="311">
        <v>873.14555555555603</v>
      </c>
      <c r="H759" s="311">
        <v>15716.62</v>
      </c>
      <c r="I759" s="311">
        <v>462.25352941176499</v>
      </c>
      <c r="J759" s="430">
        <v>11.088235294117601</v>
      </c>
      <c r="K759" s="178"/>
      <c r="L759" s="179">
        <v>18</v>
      </c>
      <c r="M759" s="311">
        <v>10181.219999999999</v>
      </c>
      <c r="N759" s="311">
        <v>636.32624999999996</v>
      </c>
      <c r="O759" s="214"/>
      <c r="P759" s="311"/>
      <c r="Q759" s="311"/>
      <c r="R759" s="179">
        <v>34</v>
      </c>
      <c r="S759" s="311">
        <v>15716.62</v>
      </c>
      <c r="T759" s="311">
        <v>462.25352941176499</v>
      </c>
      <c r="V759" s="10"/>
      <c r="W759" s="10"/>
      <c r="X759" s="10"/>
      <c r="Y759" s="10"/>
      <c r="Z759" s="10"/>
      <c r="AA759" s="10"/>
      <c r="AB759" s="10"/>
      <c r="AC759" s="10"/>
      <c r="AD759" s="10"/>
    </row>
    <row r="760" spans="1:30" x14ac:dyDescent="0.25">
      <c r="A760" s="55"/>
      <c r="B760" s="10"/>
      <c r="C760" s="177" t="s">
        <v>544</v>
      </c>
      <c r="D760" s="177"/>
      <c r="E760" s="177" t="s">
        <v>131</v>
      </c>
      <c r="F760" s="179">
        <v>278</v>
      </c>
      <c r="G760" s="311">
        <v>1022.8916666666699</v>
      </c>
      <c r="H760" s="311">
        <v>141159.04999999999</v>
      </c>
      <c r="I760" s="311">
        <v>507.76636690647501</v>
      </c>
      <c r="J760" s="430">
        <v>11.071942446043201</v>
      </c>
      <c r="K760" s="178"/>
      <c r="L760" s="179">
        <v>138</v>
      </c>
      <c r="M760" s="311">
        <v>84144.17</v>
      </c>
      <c r="N760" s="311">
        <v>601.02978571428503</v>
      </c>
      <c r="O760" s="214"/>
      <c r="P760" s="311"/>
      <c r="Q760" s="311"/>
      <c r="R760" s="179">
        <v>278</v>
      </c>
      <c r="S760" s="311">
        <v>141159.04999999999</v>
      </c>
      <c r="T760" s="311">
        <v>507.76636690647501</v>
      </c>
      <c r="V760" s="10"/>
      <c r="W760" s="10"/>
      <c r="X760" s="10"/>
      <c r="Y760" s="10"/>
      <c r="Z760" s="10"/>
      <c r="AA760" s="10"/>
      <c r="AB760" s="10"/>
      <c r="AC760" s="10"/>
      <c r="AD760" s="10"/>
    </row>
    <row r="761" spans="1:30" x14ac:dyDescent="0.25">
      <c r="A761" s="55"/>
      <c r="B761" s="10"/>
      <c r="C761" s="177" t="s">
        <v>534</v>
      </c>
      <c r="D761" s="177"/>
      <c r="E761" s="177" t="s">
        <v>90</v>
      </c>
      <c r="F761" s="179">
        <v>246</v>
      </c>
      <c r="G761" s="311">
        <v>871.33572413793001</v>
      </c>
      <c r="H761" s="311">
        <v>126343.67999999999</v>
      </c>
      <c r="I761" s="311">
        <v>513.59219512195102</v>
      </c>
      <c r="J761" s="430">
        <v>11.069105691056899</v>
      </c>
      <c r="K761" s="178"/>
      <c r="L761" s="179">
        <v>145</v>
      </c>
      <c r="M761" s="311">
        <v>62821.85</v>
      </c>
      <c r="N761" s="311">
        <v>621.99851485148497</v>
      </c>
      <c r="O761" s="214"/>
      <c r="P761" s="311"/>
      <c r="Q761" s="311"/>
      <c r="R761" s="179">
        <v>246</v>
      </c>
      <c r="S761" s="311">
        <v>126343.67999999999</v>
      </c>
      <c r="T761" s="311">
        <v>513.59219512195102</v>
      </c>
      <c r="V761" s="10"/>
      <c r="W761" s="10"/>
      <c r="X761" s="10"/>
      <c r="Y761" s="10"/>
      <c r="Z761" s="10"/>
      <c r="AA761" s="10"/>
      <c r="AB761" s="10"/>
      <c r="AC761" s="10"/>
      <c r="AD761" s="10"/>
    </row>
    <row r="762" spans="1:30" x14ac:dyDescent="0.25">
      <c r="A762" s="55"/>
      <c r="B762" s="10"/>
      <c r="C762" s="177" t="s">
        <v>472</v>
      </c>
      <c r="D762" s="177"/>
      <c r="E762" s="177" t="s">
        <v>293</v>
      </c>
      <c r="F762" s="179">
        <v>44</v>
      </c>
      <c r="G762" s="311">
        <v>615.81774193548404</v>
      </c>
      <c r="H762" s="311">
        <v>19090.349999999999</v>
      </c>
      <c r="I762" s="311">
        <v>433.87159090909103</v>
      </c>
      <c r="J762" s="430">
        <v>11.068181818181801</v>
      </c>
      <c r="K762" s="178"/>
      <c r="L762" s="179">
        <v>31</v>
      </c>
      <c r="M762" s="311">
        <v>7275.96</v>
      </c>
      <c r="N762" s="311">
        <v>559.68923076923102</v>
      </c>
      <c r="O762" s="214"/>
      <c r="P762" s="311"/>
      <c r="Q762" s="311"/>
      <c r="R762" s="179">
        <v>44</v>
      </c>
      <c r="S762" s="311">
        <v>19090.349999999999</v>
      </c>
      <c r="T762" s="311">
        <v>433.87159090909103</v>
      </c>
      <c r="V762" s="10"/>
      <c r="W762" s="10"/>
      <c r="X762" s="10"/>
      <c r="Y762" s="10"/>
      <c r="Z762" s="10"/>
      <c r="AA762" s="10"/>
      <c r="AB762" s="10"/>
      <c r="AC762" s="10"/>
      <c r="AD762" s="10"/>
    </row>
    <row r="763" spans="1:30" x14ac:dyDescent="0.25">
      <c r="A763" s="55"/>
      <c r="B763" s="10"/>
      <c r="C763" s="177" t="s">
        <v>82</v>
      </c>
      <c r="D763" s="177"/>
      <c r="E763" s="177" t="s">
        <v>83</v>
      </c>
      <c r="F763" s="179">
        <v>652</v>
      </c>
      <c r="G763" s="311">
        <v>776.90796344647504</v>
      </c>
      <c r="H763" s="311">
        <v>297555.75</v>
      </c>
      <c r="I763" s="311">
        <v>456.37384969325097</v>
      </c>
      <c r="J763" s="430">
        <v>11.0536809815951</v>
      </c>
      <c r="K763" s="178"/>
      <c r="L763" s="179">
        <v>383</v>
      </c>
      <c r="M763" s="311">
        <v>137327.59</v>
      </c>
      <c r="N763" s="311">
        <v>510.51148698884799</v>
      </c>
      <c r="O763" s="214"/>
      <c r="P763" s="311"/>
      <c r="Q763" s="311"/>
      <c r="R763" s="179">
        <v>652</v>
      </c>
      <c r="S763" s="311">
        <v>297555.75</v>
      </c>
      <c r="T763" s="311">
        <v>456.37384969325097</v>
      </c>
      <c r="V763" s="10"/>
      <c r="W763" s="10"/>
      <c r="X763" s="10"/>
      <c r="Y763" s="10"/>
      <c r="Z763" s="10"/>
      <c r="AA763" s="10"/>
      <c r="AB763" s="10"/>
      <c r="AC763" s="10"/>
      <c r="AD763" s="10"/>
    </row>
    <row r="764" spans="1:30" x14ac:dyDescent="0.25">
      <c r="A764" s="55"/>
      <c r="B764" s="10"/>
      <c r="C764" s="177" t="s">
        <v>378</v>
      </c>
      <c r="D764" s="177"/>
      <c r="E764" s="177" t="s">
        <v>105</v>
      </c>
      <c r="F764" s="179">
        <v>279</v>
      </c>
      <c r="G764" s="311">
        <v>849.063251533742</v>
      </c>
      <c r="H764" s="311">
        <v>138397.31</v>
      </c>
      <c r="I764" s="311">
        <v>496.04770609319002</v>
      </c>
      <c r="J764" s="430">
        <v>11.0501792114695</v>
      </c>
      <c r="K764" s="178"/>
      <c r="L764" s="179">
        <v>163</v>
      </c>
      <c r="M764" s="311">
        <v>76950.11</v>
      </c>
      <c r="N764" s="311">
        <v>663.363017241379</v>
      </c>
      <c r="O764" s="214"/>
      <c r="P764" s="311"/>
      <c r="Q764" s="311"/>
      <c r="R764" s="179">
        <v>279</v>
      </c>
      <c r="S764" s="311">
        <v>138397.31</v>
      </c>
      <c r="T764" s="311">
        <v>496.04770609319002</v>
      </c>
      <c r="V764" s="10"/>
      <c r="W764" s="10"/>
      <c r="X764" s="10"/>
      <c r="Y764" s="10"/>
      <c r="Z764" s="10"/>
      <c r="AA764" s="10"/>
      <c r="AB764" s="10"/>
      <c r="AC764" s="10"/>
      <c r="AD764" s="10"/>
    </row>
    <row r="765" spans="1:30" x14ac:dyDescent="0.25">
      <c r="A765" s="55"/>
      <c r="B765" s="10"/>
      <c r="C765" s="177" t="s">
        <v>199</v>
      </c>
      <c r="D765" s="177"/>
      <c r="E765" s="177" t="s">
        <v>200</v>
      </c>
      <c r="F765" s="179">
        <v>177</v>
      </c>
      <c r="G765" s="311">
        <v>856.03403669724798</v>
      </c>
      <c r="H765" s="311">
        <v>93307.71</v>
      </c>
      <c r="I765" s="311">
        <v>527.16220338982998</v>
      </c>
      <c r="J765" s="430">
        <v>11.0169491525424</v>
      </c>
      <c r="K765" s="178"/>
      <c r="L765" s="179">
        <v>109</v>
      </c>
      <c r="M765" s="311">
        <v>42595.18</v>
      </c>
      <c r="N765" s="311">
        <v>626.39970588235303</v>
      </c>
      <c r="O765" s="214"/>
      <c r="P765" s="311"/>
      <c r="Q765" s="311"/>
      <c r="R765" s="179">
        <v>177</v>
      </c>
      <c r="S765" s="311">
        <v>93307.71</v>
      </c>
      <c r="T765" s="311">
        <v>527.16220338982998</v>
      </c>
      <c r="V765" s="10"/>
      <c r="W765" s="10"/>
      <c r="X765" s="10"/>
      <c r="Y765" s="10"/>
      <c r="Z765" s="10"/>
      <c r="AA765" s="10"/>
      <c r="AB765" s="10"/>
      <c r="AC765" s="10"/>
      <c r="AD765" s="10"/>
    </row>
    <row r="766" spans="1:30" x14ac:dyDescent="0.25">
      <c r="A766" s="55"/>
      <c r="B766" s="10"/>
      <c r="C766" s="177" t="s">
        <v>172</v>
      </c>
      <c r="D766" s="177"/>
      <c r="E766" s="177" t="s">
        <v>166</v>
      </c>
      <c r="F766" s="179">
        <v>1</v>
      </c>
      <c r="G766" s="311">
        <v>756.53</v>
      </c>
      <c r="H766" s="311">
        <v>756.53</v>
      </c>
      <c r="I766" s="311">
        <v>756.53</v>
      </c>
      <c r="J766" s="430">
        <v>11</v>
      </c>
      <c r="K766" s="178"/>
      <c r="L766" s="179">
        <v>1</v>
      </c>
      <c r="M766" s="311"/>
      <c r="N766" s="311"/>
      <c r="O766" s="214"/>
      <c r="P766" s="311"/>
      <c r="Q766" s="311"/>
      <c r="R766" s="179">
        <v>1</v>
      </c>
      <c r="S766" s="311">
        <v>756.53</v>
      </c>
      <c r="T766" s="311">
        <v>756.53</v>
      </c>
      <c r="V766" s="10"/>
      <c r="W766" s="10"/>
      <c r="X766" s="10"/>
      <c r="Y766" s="10"/>
      <c r="Z766" s="10"/>
      <c r="AA766" s="10"/>
      <c r="AB766" s="10"/>
      <c r="AC766" s="10"/>
      <c r="AD766" s="10"/>
    </row>
    <row r="767" spans="1:30" x14ac:dyDescent="0.25">
      <c r="A767" s="55"/>
      <c r="B767" s="10"/>
      <c r="C767" s="177" t="s">
        <v>184</v>
      </c>
      <c r="D767" s="177"/>
      <c r="E767" s="177" t="s">
        <v>185</v>
      </c>
      <c r="F767" s="179">
        <v>46</v>
      </c>
      <c r="G767" s="311">
        <v>854.19200000000001</v>
      </c>
      <c r="H767" s="311">
        <v>25625.759999999998</v>
      </c>
      <c r="I767" s="311">
        <v>557.08173913043504</v>
      </c>
      <c r="J767" s="430">
        <v>11</v>
      </c>
      <c r="K767" s="178"/>
      <c r="L767" s="179">
        <v>30</v>
      </c>
      <c r="M767" s="311">
        <v>10250.67</v>
      </c>
      <c r="N767" s="311">
        <v>640.666875</v>
      </c>
      <c r="O767" s="214"/>
      <c r="P767" s="311"/>
      <c r="Q767" s="311"/>
      <c r="R767" s="179">
        <v>46</v>
      </c>
      <c r="S767" s="311">
        <v>25625.759999999998</v>
      </c>
      <c r="T767" s="311">
        <v>557.08173913043504</v>
      </c>
      <c r="V767" s="10"/>
      <c r="W767" s="10"/>
      <c r="X767" s="10"/>
      <c r="Y767" s="10"/>
      <c r="Z767" s="10"/>
      <c r="AA767" s="10"/>
      <c r="AB767" s="10"/>
      <c r="AC767" s="10"/>
      <c r="AD767" s="10"/>
    </row>
    <row r="768" spans="1:30" x14ac:dyDescent="0.25">
      <c r="A768" s="55"/>
      <c r="B768" s="10"/>
      <c r="C768" s="177" t="s">
        <v>217</v>
      </c>
      <c r="D768" s="177"/>
      <c r="E768" s="177" t="s">
        <v>218</v>
      </c>
      <c r="F768" s="179">
        <v>7</v>
      </c>
      <c r="G768" s="311">
        <v>331.97166666666698</v>
      </c>
      <c r="H768" s="311">
        <v>1991.83</v>
      </c>
      <c r="I768" s="311">
        <v>284.547142857143</v>
      </c>
      <c r="J768" s="430">
        <v>11</v>
      </c>
      <c r="K768" s="178"/>
      <c r="L768" s="179">
        <v>6</v>
      </c>
      <c r="M768" s="311">
        <v>390.97</v>
      </c>
      <c r="N768" s="311">
        <v>390.97</v>
      </c>
      <c r="O768" s="214"/>
      <c r="P768" s="311"/>
      <c r="Q768" s="311"/>
      <c r="R768" s="179">
        <v>7</v>
      </c>
      <c r="S768" s="311">
        <v>1991.83</v>
      </c>
      <c r="T768" s="311">
        <v>284.547142857143</v>
      </c>
      <c r="V768" s="10"/>
      <c r="W768" s="10"/>
      <c r="X768" s="10"/>
      <c r="Y768" s="10"/>
      <c r="Z768" s="10"/>
      <c r="AA768" s="10"/>
      <c r="AB768" s="10"/>
      <c r="AC768" s="10"/>
      <c r="AD768" s="10"/>
    </row>
    <row r="769" spans="1:30" x14ac:dyDescent="0.25">
      <c r="A769" s="55"/>
      <c r="B769" s="10"/>
      <c r="C769" s="177" t="s">
        <v>291</v>
      </c>
      <c r="D769" s="177"/>
      <c r="E769" s="177" t="s">
        <v>65</v>
      </c>
      <c r="F769" s="179">
        <v>15</v>
      </c>
      <c r="G769" s="311">
        <v>1300.74</v>
      </c>
      <c r="H769" s="311">
        <v>6503.7</v>
      </c>
      <c r="I769" s="311">
        <v>433.58</v>
      </c>
      <c r="J769" s="430">
        <v>11</v>
      </c>
      <c r="K769" s="178"/>
      <c r="L769" s="179">
        <v>5</v>
      </c>
      <c r="M769" s="311">
        <v>4566.78</v>
      </c>
      <c r="N769" s="311">
        <v>456.678</v>
      </c>
      <c r="O769" s="214"/>
      <c r="P769" s="311"/>
      <c r="Q769" s="311"/>
      <c r="R769" s="179">
        <v>15</v>
      </c>
      <c r="S769" s="311">
        <v>6503.7</v>
      </c>
      <c r="T769" s="311">
        <v>433.58</v>
      </c>
      <c r="V769" s="10"/>
      <c r="W769" s="10"/>
      <c r="X769" s="10"/>
      <c r="Y769" s="10"/>
      <c r="Z769" s="10"/>
      <c r="AA769" s="10"/>
      <c r="AB769" s="10"/>
      <c r="AC769" s="10"/>
      <c r="AD769" s="10"/>
    </row>
    <row r="770" spans="1:30" x14ac:dyDescent="0.25">
      <c r="A770" s="55"/>
      <c r="B770" s="10"/>
      <c r="C770" s="177" t="s">
        <v>366</v>
      </c>
      <c r="D770" s="177"/>
      <c r="E770" s="177" t="s">
        <v>367</v>
      </c>
      <c r="F770" s="179">
        <v>45</v>
      </c>
      <c r="G770" s="311">
        <v>734.47545454545502</v>
      </c>
      <c r="H770" s="311">
        <v>16158.46</v>
      </c>
      <c r="I770" s="311">
        <v>359.07688888888902</v>
      </c>
      <c r="J770" s="430">
        <v>11</v>
      </c>
      <c r="K770" s="178"/>
      <c r="L770" s="179">
        <v>22</v>
      </c>
      <c r="M770" s="311">
        <v>10374.65</v>
      </c>
      <c r="N770" s="311">
        <v>451.07173913043499</v>
      </c>
      <c r="O770" s="214"/>
      <c r="P770" s="311"/>
      <c r="Q770" s="311"/>
      <c r="R770" s="179">
        <v>45</v>
      </c>
      <c r="S770" s="311">
        <v>16158.46</v>
      </c>
      <c r="T770" s="311">
        <v>359.07688888888902</v>
      </c>
      <c r="V770" s="10"/>
      <c r="W770" s="10"/>
      <c r="X770" s="10"/>
      <c r="Y770" s="10"/>
      <c r="Z770" s="10"/>
      <c r="AA770" s="10"/>
      <c r="AB770" s="10"/>
      <c r="AC770" s="10"/>
      <c r="AD770" s="10"/>
    </row>
    <row r="771" spans="1:30" x14ac:dyDescent="0.25">
      <c r="A771" s="55"/>
      <c r="B771" s="10"/>
      <c r="C771" s="177" t="s">
        <v>688</v>
      </c>
      <c r="D771" s="177"/>
      <c r="E771" s="177" t="s">
        <v>88</v>
      </c>
      <c r="F771" s="179">
        <v>9</v>
      </c>
      <c r="G771" s="311">
        <v>740.57833333333303</v>
      </c>
      <c r="H771" s="311">
        <v>4443.47</v>
      </c>
      <c r="I771" s="311">
        <v>493.71888888888901</v>
      </c>
      <c r="J771" s="430">
        <v>11</v>
      </c>
      <c r="K771" s="178"/>
      <c r="L771" s="179">
        <v>6</v>
      </c>
      <c r="M771" s="311">
        <v>1142.8</v>
      </c>
      <c r="N771" s="311">
        <v>380.933333333333</v>
      </c>
      <c r="O771" s="214"/>
      <c r="P771" s="311"/>
      <c r="Q771" s="311"/>
      <c r="R771" s="179">
        <v>9</v>
      </c>
      <c r="S771" s="311">
        <v>4443.47</v>
      </c>
      <c r="T771" s="311">
        <v>493.71888888888901</v>
      </c>
      <c r="V771" s="10"/>
      <c r="W771" s="10"/>
      <c r="X771" s="10"/>
      <c r="Y771" s="10"/>
      <c r="Z771" s="10"/>
      <c r="AA771" s="10"/>
      <c r="AB771" s="10"/>
      <c r="AC771" s="10"/>
      <c r="AD771" s="10"/>
    </row>
    <row r="772" spans="1:30" x14ac:dyDescent="0.25">
      <c r="A772" s="55"/>
      <c r="B772" s="10"/>
      <c r="C772" s="177" t="s">
        <v>580</v>
      </c>
      <c r="D772" s="177"/>
      <c r="E772" s="177" t="s">
        <v>581</v>
      </c>
      <c r="F772" s="179">
        <v>1</v>
      </c>
      <c r="G772" s="311">
        <v>252.95</v>
      </c>
      <c r="H772" s="311">
        <v>252.95</v>
      </c>
      <c r="I772" s="311">
        <v>252.95</v>
      </c>
      <c r="J772" s="430">
        <v>11</v>
      </c>
      <c r="K772" s="178"/>
      <c r="L772" s="179">
        <v>1</v>
      </c>
      <c r="M772" s="311"/>
      <c r="N772" s="311"/>
      <c r="O772" s="214"/>
      <c r="P772" s="311"/>
      <c r="Q772" s="311"/>
      <c r="R772" s="179">
        <v>1</v>
      </c>
      <c r="S772" s="311">
        <v>252.95</v>
      </c>
      <c r="T772" s="311">
        <v>252.95</v>
      </c>
      <c r="V772" s="10"/>
      <c r="W772" s="10"/>
      <c r="X772" s="10"/>
      <c r="Y772" s="10"/>
      <c r="Z772" s="10"/>
      <c r="AA772" s="10"/>
      <c r="AB772" s="10"/>
      <c r="AC772" s="10"/>
      <c r="AD772" s="10"/>
    </row>
    <row r="773" spans="1:30" x14ac:dyDescent="0.25">
      <c r="A773" s="55"/>
      <c r="B773" s="10"/>
      <c r="C773" s="177" t="s">
        <v>99</v>
      </c>
      <c r="D773" s="177"/>
      <c r="E773" s="177" t="s">
        <v>77</v>
      </c>
      <c r="F773" s="179">
        <v>150</v>
      </c>
      <c r="G773" s="311">
        <v>1206.2958227848101</v>
      </c>
      <c r="H773" s="311">
        <v>95297.37</v>
      </c>
      <c r="I773" s="311">
        <v>635.31579999999997</v>
      </c>
      <c r="J773" s="430">
        <v>10.9866666666667</v>
      </c>
      <c r="K773" s="178"/>
      <c r="L773" s="179">
        <v>79</v>
      </c>
      <c r="M773" s="311">
        <v>51765.22</v>
      </c>
      <c r="N773" s="311">
        <v>729.08760563380304</v>
      </c>
      <c r="O773" s="214"/>
      <c r="P773" s="311"/>
      <c r="Q773" s="311"/>
      <c r="R773" s="179">
        <v>150</v>
      </c>
      <c r="S773" s="311">
        <v>95297.37</v>
      </c>
      <c r="T773" s="311">
        <v>635.31579999999997</v>
      </c>
      <c r="V773" s="10"/>
      <c r="W773" s="10"/>
      <c r="X773" s="10"/>
      <c r="Y773" s="10"/>
      <c r="Z773" s="10"/>
      <c r="AA773" s="10"/>
      <c r="AB773" s="10"/>
      <c r="AC773" s="10"/>
      <c r="AD773" s="10"/>
    </row>
    <row r="774" spans="1:30" x14ac:dyDescent="0.25">
      <c r="A774" s="55"/>
      <c r="B774" s="10"/>
      <c r="C774" s="177" t="s">
        <v>529</v>
      </c>
      <c r="D774" s="177"/>
      <c r="E774" s="177" t="s">
        <v>501</v>
      </c>
      <c r="F774" s="179">
        <v>117</v>
      </c>
      <c r="G774" s="311">
        <v>986.84918032786902</v>
      </c>
      <c r="H774" s="311">
        <v>60197.8</v>
      </c>
      <c r="I774" s="311">
        <v>514.51111111111095</v>
      </c>
      <c r="J774" s="430">
        <v>10.982905982906001</v>
      </c>
      <c r="K774" s="178"/>
      <c r="L774" s="179">
        <v>61</v>
      </c>
      <c r="M774" s="311">
        <v>35039.78</v>
      </c>
      <c r="N774" s="311">
        <v>625.71035714285699</v>
      </c>
      <c r="O774" s="214"/>
      <c r="P774" s="311"/>
      <c r="Q774" s="311"/>
      <c r="R774" s="179">
        <v>117</v>
      </c>
      <c r="S774" s="311">
        <v>60197.8</v>
      </c>
      <c r="T774" s="311">
        <v>514.51111111111095</v>
      </c>
      <c r="V774" s="10"/>
      <c r="W774" s="10"/>
      <c r="X774" s="10"/>
      <c r="Y774" s="10"/>
      <c r="Z774" s="10"/>
      <c r="AA774" s="10"/>
      <c r="AB774" s="10"/>
      <c r="AC774" s="10"/>
      <c r="AD774" s="10"/>
    </row>
    <row r="775" spans="1:30" x14ac:dyDescent="0.25">
      <c r="A775" s="55"/>
      <c r="B775" s="10"/>
      <c r="C775" s="177" t="s">
        <v>450</v>
      </c>
      <c r="D775" s="177"/>
      <c r="E775" s="177" t="s">
        <v>451</v>
      </c>
      <c r="F775" s="179">
        <v>29</v>
      </c>
      <c r="G775" s="311">
        <v>747.03263157894696</v>
      </c>
      <c r="H775" s="311">
        <v>14193.62</v>
      </c>
      <c r="I775" s="311">
        <v>489.435172413793</v>
      </c>
      <c r="J775" s="430">
        <v>10.965517241379301</v>
      </c>
      <c r="K775" s="178"/>
      <c r="L775" s="179">
        <v>19</v>
      </c>
      <c r="M775" s="311">
        <v>6580.15</v>
      </c>
      <c r="N775" s="311">
        <v>658.01499999999999</v>
      </c>
      <c r="O775" s="214"/>
      <c r="P775" s="311"/>
      <c r="Q775" s="311"/>
      <c r="R775" s="179">
        <v>29</v>
      </c>
      <c r="S775" s="311">
        <v>14193.62</v>
      </c>
      <c r="T775" s="311">
        <v>489.435172413793</v>
      </c>
      <c r="V775" s="10"/>
      <c r="W775" s="10"/>
      <c r="X775" s="10"/>
      <c r="Y775" s="10"/>
      <c r="Z775" s="10"/>
      <c r="AA775" s="10"/>
      <c r="AB775" s="10"/>
      <c r="AC775" s="10"/>
      <c r="AD775" s="10"/>
    </row>
    <row r="776" spans="1:30" x14ac:dyDescent="0.25">
      <c r="A776" s="55"/>
      <c r="B776" s="10"/>
      <c r="C776" s="177" t="s">
        <v>62</v>
      </c>
      <c r="D776" s="177"/>
      <c r="E776" s="177" t="s">
        <v>65</v>
      </c>
      <c r="F776" s="179">
        <v>229</v>
      </c>
      <c r="G776" s="311">
        <v>1110.1740350877201</v>
      </c>
      <c r="H776" s="311">
        <v>126559.84</v>
      </c>
      <c r="I776" s="311">
        <v>552.66305676855904</v>
      </c>
      <c r="J776" s="430">
        <v>10.9563318777293</v>
      </c>
      <c r="K776" s="178"/>
      <c r="L776" s="179">
        <v>114</v>
      </c>
      <c r="M776" s="311">
        <v>77189.210000000006</v>
      </c>
      <c r="N776" s="311">
        <v>671.21052173912994</v>
      </c>
      <c r="O776" s="214"/>
      <c r="P776" s="311"/>
      <c r="Q776" s="311"/>
      <c r="R776" s="179">
        <v>229</v>
      </c>
      <c r="S776" s="311">
        <v>126559.84</v>
      </c>
      <c r="T776" s="311">
        <v>552.66305676855904</v>
      </c>
      <c r="V776" s="10"/>
      <c r="W776" s="10"/>
      <c r="X776" s="10"/>
      <c r="Y776" s="10"/>
      <c r="Z776" s="10"/>
      <c r="AA776" s="10"/>
      <c r="AB776" s="10"/>
      <c r="AC776" s="10"/>
      <c r="AD776" s="10"/>
    </row>
    <row r="777" spans="1:30" x14ac:dyDescent="0.25">
      <c r="A777" s="55"/>
      <c r="B777" s="10"/>
      <c r="C777" s="177" t="s">
        <v>402</v>
      </c>
      <c r="D777" s="177"/>
      <c r="E777" s="177" t="s">
        <v>383</v>
      </c>
      <c r="F777" s="179">
        <v>21</v>
      </c>
      <c r="G777" s="311">
        <v>1866.16625</v>
      </c>
      <c r="H777" s="311">
        <v>14929.33</v>
      </c>
      <c r="I777" s="311">
        <v>710.92047619047605</v>
      </c>
      <c r="J777" s="430">
        <v>10.952380952381001</v>
      </c>
      <c r="K777" s="178"/>
      <c r="L777" s="179">
        <v>8</v>
      </c>
      <c r="M777" s="311">
        <v>11129.46</v>
      </c>
      <c r="N777" s="311">
        <v>856.11230769230804</v>
      </c>
      <c r="O777" s="214"/>
      <c r="P777" s="311"/>
      <c r="Q777" s="311"/>
      <c r="R777" s="179">
        <v>21</v>
      </c>
      <c r="S777" s="311">
        <v>14929.33</v>
      </c>
      <c r="T777" s="311">
        <v>710.92047619047605</v>
      </c>
      <c r="V777" s="10"/>
      <c r="W777" s="10"/>
      <c r="X777" s="10"/>
      <c r="Y777" s="10"/>
      <c r="Z777" s="10"/>
      <c r="AA777" s="10"/>
      <c r="AB777" s="10"/>
      <c r="AC777" s="10"/>
      <c r="AD777" s="10"/>
    </row>
    <row r="778" spans="1:30" x14ac:dyDescent="0.25">
      <c r="A778" s="55"/>
      <c r="B778" s="10"/>
      <c r="C778" s="177" t="s">
        <v>308</v>
      </c>
      <c r="D778" s="177"/>
      <c r="E778" s="177" t="s">
        <v>309</v>
      </c>
      <c r="F778" s="179">
        <v>21</v>
      </c>
      <c r="G778" s="311">
        <v>1064.5316666666699</v>
      </c>
      <c r="H778" s="311">
        <v>12774.38</v>
      </c>
      <c r="I778" s="311">
        <v>608.30380952380904</v>
      </c>
      <c r="J778" s="430">
        <v>10.9047619047619</v>
      </c>
      <c r="K778" s="178"/>
      <c r="L778" s="179">
        <v>12</v>
      </c>
      <c r="M778" s="311">
        <v>6452.1</v>
      </c>
      <c r="N778" s="311">
        <v>716.9</v>
      </c>
      <c r="O778" s="214"/>
      <c r="P778" s="311"/>
      <c r="Q778" s="311"/>
      <c r="R778" s="179">
        <v>21</v>
      </c>
      <c r="S778" s="311">
        <v>12774.38</v>
      </c>
      <c r="T778" s="311">
        <v>608.30380952380904</v>
      </c>
      <c r="V778" s="10"/>
      <c r="W778" s="10"/>
      <c r="X778" s="10"/>
      <c r="Y778" s="10"/>
      <c r="Z778" s="10"/>
      <c r="AA778" s="10"/>
      <c r="AB778" s="10"/>
      <c r="AC778" s="10"/>
      <c r="AD778" s="10"/>
    </row>
    <row r="779" spans="1:30" x14ac:dyDescent="0.25">
      <c r="A779" s="55"/>
      <c r="B779" s="10"/>
      <c r="C779" s="177" t="s">
        <v>299</v>
      </c>
      <c r="D779" s="177"/>
      <c r="E779" s="177" t="s">
        <v>300</v>
      </c>
      <c r="F779" s="179">
        <v>74</v>
      </c>
      <c r="G779" s="311">
        <v>846.02238095238101</v>
      </c>
      <c r="H779" s="311">
        <v>35532.94</v>
      </c>
      <c r="I779" s="311">
        <v>480.17486486486501</v>
      </c>
      <c r="J779" s="430">
        <v>10.8783783783784</v>
      </c>
      <c r="K779" s="178"/>
      <c r="L779" s="179">
        <v>42</v>
      </c>
      <c r="M779" s="311">
        <v>21456.47</v>
      </c>
      <c r="N779" s="311">
        <v>670.51468750000004</v>
      </c>
      <c r="O779" s="214"/>
      <c r="P779" s="311"/>
      <c r="Q779" s="311"/>
      <c r="R779" s="179">
        <v>74</v>
      </c>
      <c r="S779" s="311">
        <v>35532.94</v>
      </c>
      <c r="T779" s="311">
        <v>480.17486486486501</v>
      </c>
      <c r="V779" s="10"/>
      <c r="W779" s="10"/>
      <c r="X779" s="10"/>
      <c r="Y779" s="10"/>
      <c r="Z779" s="10"/>
      <c r="AA779" s="10"/>
      <c r="AB779" s="10"/>
      <c r="AC779" s="10"/>
      <c r="AD779" s="10"/>
    </row>
    <row r="780" spans="1:30" x14ac:dyDescent="0.25">
      <c r="A780" s="55"/>
      <c r="B780" s="10"/>
      <c r="C780" s="177" t="s">
        <v>697</v>
      </c>
      <c r="D780" s="177"/>
      <c r="E780" s="177" t="s">
        <v>578</v>
      </c>
      <c r="F780" s="179">
        <v>15</v>
      </c>
      <c r="G780" s="311">
        <v>1304.6442857142899</v>
      </c>
      <c r="H780" s="311">
        <v>9132.51</v>
      </c>
      <c r="I780" s="311">
        <v>608.83399999999995</v>
      </c>
      <c r="J780" s="430">
        <v>10.866666666666699</v>
      </c>
      <c r="K780" s="178"/>
      <c r="L780" s="179">
        <v>7</v>
      </c>
      <c r="M780" s="311">
        <v>6478.27</v>
      </c>
      <c r="N780" s="311">
        <v>809.78375000000005</v>
      </c>
      <c r="O780" s="214"/>
      <c r="P780" s="311"/>
      <c r="Q780" s="311"/>
      <c r="R780" s="179">
        <v>15</v>
      </c>
      <c r="S780" s="311">
        <v>9132.51</v>
      </c>
      <c r="T780" s="311">
        <v>608.83399999999995</v>
      </c>
      <c r="V780" s="10"/>
      <c r="W780" s="10"/>
      <c r="X780" s="10"/>
      <c r="Y780" s="10"/>
      <c r="Z780" s="10"/>
      <c r="AA780" s="10"/>
      <c r="AB780" s="10"/>
      <c r="AC780" s="10"/>
      <c r="AD780" s="10"/>
    </row>
    <row r="781" spans="1:30" x14ac:dyDescent="0.25">
      <c r="A781" s="55"/>
      <c r="B781" s="10"/>
      <c r="C781" s="177" t="s">
        <v>413</v>
      </c>
      <c r="D781" s="177"/>
      <c r="E781" s="177" t="s">
        <v>414</v>
      </c>
      <c r="F781" s="179">
        <v>35</v>
      </c>
      <c r="G781" s="311">
        <v>1054.856</v>
      </c>
      <c r="H781" s="311">
        <v>21097.119999999999</v>
      </c>
      <c r="I781" s="311">
        <v>602.77485714285694</v>
      </c>
      <c r="J781" s="430">
        <v>10.8571428571429</v>
      </c>
      <c r="K781" s="178"/>
      <c r="L781" s="179">
        <v>20</v>
      </c>
      <c r="M781" s="311">
        <v>11871.74</v>
      </c>
      <c r="N781" s="311">
        <v>791.44933333333302</v>
      </c>
      <c r="O781" s="214"/>
      <c r="P781" s="311"/>
      <c r="Q781" s="311"/>
      <c r="R781" s="179">
        <v>35</v>
      </c>
      <c r="S781" s="311">
        <v>21097.119999999999</v>
      </c>
      <c r="T781" s="311">
        <v>602.77485714285694</v>
      </c>
      <c r="V781" s="10"/>
      <c r="W781" s="10"/>
      <c r="X781" s="10"/>
      <c r="Y781" s="10"/>
      <c r="Z781" s="10"/>
      <c r="AA781" s="10"/>
      <c r="AB781" s="10"/>
      <c r="AC781" s="10"/>
      <c r="AD781" s="10"/>
    </row>
    <row r="782" spans="1:30" x14ac:dyDescent="0.25">
      <c r="A782" s="55"/>
      <c r="B782" s="10"/>
      <c r="C782" s="177" t="s">
        <v>251</v>
      </c>
      <c r="D782" s="177"/>
      <c r="E782" s="177" t="s">
        <v>79</v>
      </c>
      <c r="F782" s="179">
        <v>21</v>
      </c>
      <c r="G782" s="311">
        <v>690.14599999999996</v>
      </c>
      <c r="H782" s="311">
        <v>10352.19</v>
      </c>
      <c r="I782" s="311">
        <v>492.961428571429</v>
      </c>
      <c r="J782" s="430">
        <v>10.8095238095238</v>
      </c>
      <c r="K782" s="178"/>
      <c r="L782" s="179">
        <v>15</v>
      </c>
      <c r="M782" s="311">
        <v>4492.07</v>
      </c>
      <c r="N782" s="311">
        <v>748.67833333333294</v>
      </c>
      <c r="O782" s="214"/>
      <c r="P782" s="311"/>
      <c r="Q782" s="311"/>
      <c r="R782" s="179">
        <v>21</v>
      </c>
      <c r="S782" s="311">
        <v>10352.19</v>
      </c>
      <c r="T782" s="311">
        <v>492.961428571429</v>
      </c>
      <c r="V782" s="10"/>
      <c r="W782" s="10"/>
      <c r="X782" s="10"/>
      <c r="Y782" s="10"/>
      <c r="Z782" s="10"/>
      <c r="AA782" s="10"/>
      <c r="AB782" s="10"/>
      <c r="AC782" s="10"/>
      <c r="AD782" s="10"/>
    </row>
    <row r="783" spans="1:30" x14ac:dyDescent="0.25">
      <c r="A783" s="55"/>
      <c r="B783" s="10"/>
      <c r="C783" s="177" t="s">
        <v>62</v>
      </c>
      <c r="D783" s="177"/>
      <c r="E783" s="177" t="s">
        <v>63</v>
      </c>
      <c r="F783" s="179">
        <v>171</v>
      </c>
      <c r="G783" s="311">
        <v>894.78880434782695</v>
      </c>
      <c r="H783" s="311">
        <v>82320.570000000094</v>
      </c>
      <c r="I783" s="311">
        <v>481.40684210526302</v>
      </c>
      <c r="J783" s="430">
        <v>10.7602339181287</v>
      </c>
      <c r="K783" s="178"/>
      <c r="L783" s="179">
        <v>92</v>
      </c>
      <c r="M783" s="311">
        <v>45421.3</v>
      </c>
      <c r="N783" s="311">
        <v>574.95316455696195</v>
      </c>
      <c r="O783" s="214"/>
      <c r="P783" s="311"/>
      <c r="Q783" s="311"/>
      <c r="R783" s="179">
        <v>171</v>
      </c>
      <c r="S783" s="311">
        <v>82320.570000000094</v>
      </c>
      <c r="T783" s="311">
        <v>481.40684210526302</v>
      </c>
      <c r="V783" s="10"/>
      <c r="W783" s="10"/>
      <c r="X783" s="10"/>
      <c r="Y783" s="10"/>
      <c r="Z783" s="10"/>
      <c r="AA783" s="10"/>
      <c r="AB783" s="10"/>
      <c r="AC783" s="10"/>
      <c r="AD783" s="10"/>
    </row>
    <row r="784" spans="1:30" x14ac:dyDescent="0.25">
      <c r="A784" s="55"/>
      <c r="B784" s="10"/>
      <c r="C784" s="177" t="s">
        <v>178</v>
      </c>
      <c r="D784" s="177"/>
      <c r="E784" s="177" t="s">
        <v>179</v>
      </c>
      <c r="F784" s="179">
        <v>24</v>
      </c>
      <c r="G784" s="311">
        <v>1188.54636363636</v>
      </c>
      <c r="H784" s="311">
        <v>13074.01</v>
      </c>
      <c r="I784" s="311">
        <v>544.75041666666698</v>
      </c>
      <c r="J784" s="430">
        <v>10.75</v>
      </c>
      <c r="K784" s="178"/>
      <c r="L784" s="179">
        <v>11</v>
      </c>
      <c r="M784" s="311">
        <v>7461.79</v>
      </c>
      <c r="N784" s="311">
        <v>573.983846153846</v>
      </c>
      <c r="O784" s="214"/>
      <c r="P784" s="311"/>
      <c r="Q784" s="311"/>
      <c r="R784" s="179">
        <v>24</v>
      </c>
      <c r="S784" s="311">
        <v>13074.01</v>
      </c>
      <c r="T784" s="311">
        <v>544.75041666666698</v>
      </c>
      <c r="V784" s="10"/>
      <c r="W784" s="10"/>
      <c r="X784" s="10"/>
      <c r="Y784" s="10"/>
      <c r="Z784" s="10"/>
      <c r="AA784" s="10"/>
      <c r="AB784" s="10"/>
      <c r="AC784" s="10"/>
      <c r="AD784" s="10"/>
    </row>
    <row r="785" spans="1:30" x14ac:dyDescent="0.25">
      <c r="A785" s="55"/>
      <c r="B785" s="10"/>
      <c r="C785" s="177" t="s">
        <v>474</v>
      </c>
      <c r="D785" s="177"/>
      <c r="E785" s="177" t="s">
        <v>475</v>
      </c>
      <c r="F785" s="179">
        <v>8</v>
      </c>
      <c r="G785" s="311">
        <v>2013.635</v>
      </c>
      <c r="H785" s="311">
        <v>4027.27</v>
      </c>
      <c r="I785" s="311">
        <v>503.40875</v>
      </c>
      <c r="J785" s="430">
        <v>10.75</v>
      </c>
      <c r="K785" s="178"/>
      <c r="L785" s="179">
        <v>2</v>
      </c>
      <c r="M785" s="311">
        <v>3284.06</v>
      </c>
      <c r="N785" s="311">
        <v>547.34333333333302</v>
      </c>
      <c r="O785" s="214"/>
      <c r="P785" s="311"/>
      <c r="Q785" s="311"/>
      <c r="R785" s="179">
        <v>8</v>
      </c>
      <c r="S785" s="311">
        <v>4027.27</v>
      </c>
      <c r="T785" s="311">
        <v>503.40875</v>
      </c>
      <c r="V785" s="10"/>
      <c r="W785" s="10"/>
      <c r="X785" s="10"/>
      <c r="Y785" s="10"/>
      <c r="Z785" s="10"/>
      <c r="AA785" s="10"/>
      <c r="AB785" s="10"/>
      <c r="AC785" s="10"/>
      <c r="AD785" s="10"/>
    </row>
    <row r="786" spans="1:30" x14ac:dyDescent="0.25">
      <c r="A786" s="55"/>
      <c r="B786" s="10"/>
      <c r="C786" s="177" t="s">
        <v>461</v>
      </c>
      <c r="D786" s="177"/>
      <c r="E786" s="177" t="s">
        <v>203</v>
      </c>
      <c r="F786" s="179">
        <v>255</v>
      </c>
      <c r="G786" s="311">
        <v>1118.1784403669701</v>
      </c>
      <c r="H786" s="311">
        <v>121881.45</v>
      </c>
      <c r="I786" s="311">
        <v>477.96647058823498</v>
      </c>
      <c r="J786" s="430">
        <v>10.737254901960799</v>
      </c>
      <c r="K786" s="178"/>
      <c r="L786" s="179">
        <v>109</v>
      </c>
      <c r="M786" s="311">
        <v>76602.490000000005</v>
      </c>
      <c r="N786" s="311">
        <v>524.67458904109606</v>
      </c>
      <c r="O786" s="214"/>
      <c r="P786" s="311"/>
      <c r="Q786" s="311"/>
      <c r="R786" s="179">
        <v>255</v>
      </c>
      <c r="S786" s="311">
        <v>121881.45</v>
      </c>
      <c r="T786" s="311">
        <v>477.96647058823498</v>
      </c>
      <c r="V786" s="10"/>
      <c r="W786" s="10"/>
      <c r="X786" s="10"/>
      <c r="Y786" s="10"/>
      <c r="Z786" s="10"/>
      <c r="AA786" s="10"/>
      <c r="AB786" s="10"/>
      <c r="AC786" s="10"/>
      <c r="AD786" s="10"/>
    </row>
    <row r="787" spans="1:30" x14ac:dyDescent="0.25">
      <c r="A787" s="55"/>
      <c r="B787" s="10"/>
      <c r="C787" s="177" t="s">
        <v>260</v>
      </c>
      <c r="D787" s="177"/>
      <c r="E787" s="177" t="s">
        <v>120</v>
      </c>
      <c r="F787" s="179">
        <v>16</v>
      </c>
      <c r="G787" s="311">
        <v>995.99444444444498</v>
      </c>
      <c r="H787" s="311">
        <v>8963.9500000000007</v>
      </c>
      <c r="I787" s="311">
        <v>560.24687500000005</v>
      </c>
      <c r="J787" s="430">
        <v>10.6875</v>
      </c>
      <c r="K787" s="178"/>
      <c r="L787" s="179">
        <v>9</v>
      </c>
      <c r="M787" s="311">
        <v>4219.8999999999996</v>
      </c>
      <c r="N787" s="311">
        <v>602.84285714285704</v>
      </c>
      <c r="O787" s="214"/>
      <c r="P787" s="311"/>
      <c r="Q787" s="311"/>
      <c r="R787" s="179">
        <v>16</v>
      </c>
      <c r="S787" s="311">
        <v>8963.9500000000007</v>
      </c>
      <c r="T787" s="311">
        <v>560.24687500000005</v>
      </c>
      <c r="V787" s="10"/>
      <c r="W787" s="10"/>
      <c r="X787" s="10"/>
      <c r="Y787" s="10"/>
      <c r="Z787" s="10"/>
      <c r="AA787" s="10"/>
      <c r="AB787" s="10"/>
      <c r="AC787" s="10"/>
      <c r="AD787" s="10"/>
    </row>
    <row r="788" spans="1:30" x14ac:dyDescent="0.25">
      <c r="A788" s="55"/>
      <c r="B788" s="10"/>
      <c r="C788" s="177" t="s">
        <v>233</v>
      </c>
      <c r="D788" s="177"/>
      <c r="E788" s="177" t="s">
        <v>235</v>
      </c>
      <c r="F788" s="179">
        <v>12</v>
      </c>
      <c r="G788" s="311">
        <v>712.42375000000004</v>
      </c>
      <c r="H788" s="311">
        <v>5699.39</v>
      </c>
      <c r="I788" s="311">
        <v>474.949166666667</v>
      </c>
      <c r="J788" s="430">
        <v>10.6666666666667</v>
      </c>
      <c r="K788" s="178"/>
      <c r="L788" s="179">
        <v>8</v>
      </c>
      <c r="M788" s="311">
        <v>2680.63</v>
      </c>
      <c r="N788" s="311">
        <v>670.15750000000003</v>
      </c>
      <c r="O788" s="214"/>
      <c r="P788" s="311"/>
      <c r="Q788" s="311"/>
      <c r="R788" s="179">
        <v>12</v>
      </c>
      <c r="S788" s="311">
        <v>5699.39</v>
      </c>
      <c r="T788" s="311">
        <v>474.949166666667</v>
      </c>
      <c r="V788" s="10"/>
      <c r="W788" s="10"/>
      <c r="X788" s="10"/>
      <c r="Y788" s="10"/>
      <c r="Z788" s="10"/>
      <c r="AA788" s="10"/>
      <c r="AB788" s="10"/>
      <c r="AC788" s="10"/>
      <c r="AD788" s="10"/>
    </row>
    <row r="789" spans="1:30" x14ac:dyDescent="0.25">
      <c r="A789" s="55"/>
      <c r="B789" s="10"/>
      <c r="C789" s="177" t="s">
        <v>297</v>
      </c>
      <c r="D789" s="177"/>
      <c r="E789" s="177" t="s">
        <v>298</v>
      </c>
      <c r="F789" s="179">
        <v>25</v>
      </c>
      <c r="G789" s="311">
        <v>1249.6466666666699</v>
      </c>
      <c r="H789" s="311">
        <v>14995.76</v>
      </c>
      <c r="I789" s="311">
        <v>599.83040000000005</v>
      </c>
      <c r="J789" s="430">
        <v>10.64</v>
      </c>
      <c r="K789" s="178"/>
      <c r="L789" s="179">
        <v>12</v>
      </c>
      <c r="M789" s="311">
        <v>9939.89</v>
      </c>
      <c r="N789" s="311">
        <v>764.60692307692295</v>
      </c>
      <c r="O789" s="214"/>
      <c r="P789" s="311"/>
      <c r="Q789" s="311"/>
      <c r="R789" s="179">
        <v>25</v>
      </c>
      <c r="S789" s="311">
        <v>14995.76</v>
      </c>
      <c r="T789" s="311">
        <v>599.83040000000005</v>
      </c>
      <c r="V789" s="10"/>
      <c r="W789" s="10"/>
      <c r="X789" s="10"/>
      <c r="Y789" s="10"/>
      <c r="Z789" s="10"/>
      <c r="AA789" s="10"/>
      <c r="AB789" s="10"/>
      <c r="AC789" s="10"/>
      <c r="AD789" s="10"/>
    </row>
    <row r="790" spans="1:30" x14ac:dyDescent="0.25">
      <c r="A790" s="55"/>
      <c r="B790" s="10"/>
      <c r="C790" s="177" t="s">
        <v>476</v>
      </c>
      <c r="D790" s="177"/>
      <c r="E790" s="177" t="s">
        <v>134</v>
      </c>
      <c r="F790" s="179">
        <v>41</v>
      </c>
      <c r="G790" s="311">
        <v>922.66318181818201</v>
      </c>
      <c r="H790" s="311">
        <v>20298.59</v>
      </c>
      <c r="I790" s="311">
        <v>495.08756097561002</v>
      </c>
      <c r="J790" s="430">
        <v>10.634146341463399</v>
      </c>
      <c r="K790" s="178"/>
      <c r="L790" s="179">
        <v>22</v>
      </c>
      <c r="M790" s="311">
        <v>10820.99</v>
      </c>
      <c r="N790" s="311">
        <v>569.52578947368397</v>
      </c>
      <c r="O790" s="214"/>
      <c r="P790" s="311"/>
      <c r="Q790" s="311"/>
      <c r="R790" s="179">
        <v>41</v>
      </c>
      <c r="S790" s="311">
        <v>20298.59</v>
      </c>
      <c r="T790" s="311">
        <v>495.08756097561002</v>
      </c>
      <c r="V790" s="10"/>
      <c r="W790" s="10"/>
      <c r="X790" s="10"/>
      <c r="Y790" s="10"/>
      <c r="Z790" s="10"/>
      <c r="AA790" s="10"/>
      <c r="AB790" s="10"/>
      <c r="AC790" s="10"/>
      <c r="AD790" s="10"/>
    </row>
    <row r="791" spans="1:30" x14ac:dyDescent="0.25">
      <c r="A791" s="55"/>
      <c r="B791" s="10"/>
      <c r="C791" s="177" t="s">
        <v>236</v>
      </c>
      <c r="D791" s="177"/>
      <c r="E791" s="177" t="s">
        <v>237</v>
      </c>
      <c r="F791" s="179">
        <v>14</v>
      </c>
      <c r="G791" s="311">
        <v>764.837777777778</v>
      </c>
      <c r="H791" s="311">
        <v>6883.54</v>
      </c>
      <c r="I791" s="311">
        <v>491.68142857142902</v>
      </c>
      <c r="J791" s="430">
        <v>10.5714285714286</v>
      </c>
      <c r="K791" s="178"/>
      <c r="L791" s="179">
        <v>9</v>
      </c>
      <c r="M791" s="311">
        <v>3299.32</v>
      </c>
      <c r="N791" s="311">
        <v>659.86400000000003</v>
      </c>
      <c r="O791" s="214"/>
      <c r="P791" s="311"/>
      <c r="Q791" s="311"/>
      <c r="R791" s="179">
        <v>14</v>
      </c>
      <c r="S791" s="311">
        <v>6883.54</v>
      </c>
      <c r="T791" s="311">
        <v>491.68142857142902</v>
      </c>
      <c r="V791" s="10"/>
      <c r="W791" s="10"/>
      <c r="X791" s="10"/>
      <c r="Y791" s="10"/>
      <c r="Z791" s="10"/>
      <c r="AA791" s="10"/>
      <c r="AB791" s="10"/>
      <c r="AC791" s="10"/>
      <c r="AD791" s="10"/>
    </row>
    <row r="792" spans="1:30" x14ac:dyDescent="0.25">
      <c r="A792" s="55"/>
      <c r="B792" s="10"/>
      <c r="C792" s="177" t="s">
        <v>537</v>
      </c>
      <c r="D792" s="177"/>
      <c r="E792" s="177" t="s">
        <v>68</v>
      </c>
      <c r="F792" s="179">
        <v>24</v>
      </c>
      <c r="G792" s="311">
        <v>994.45090909090902</v>
      </c>
      <c r="H792" s="311">
        <v>10938.96</v>
      </c>
      <c r="I792" s="311">
        <v>455.79</v>
      </c>
      <c r="J792" s="430">
        <v>10.5416666666667</v>
      </c>
      <c r="K792" s="178"/>
      <c r="L792" s="179">
        <v>11</v>
      </c>
      <c r="M792" s="311">
        <v>6840.39</v>
      </c>
      <c r="N792" s="311">
        <v>526.18384615384605</v>
      </c>
      <c r="O792" s="214"/>
      <c r="P792" s="311"/>
      <c r="Q792" s="311"/>
      <c r="R792" s="179">
        <v>24</v>
      </c>
      <c r="S792" s="311">
        <v>10938.96</v>
      </c>
      <c r="T792" s="311">
        <v>455.79</v>
      </c>
      <c r="V792" s="10"/>
      <c r="W792" s="10"/>
      <c r="X792" s="10"/>
      <c r="Y792" s="10"/>
      <c r="Z792" s="10"/>
      <c r="AA792" s="10"/>
      <c r="AB792" s="10"/>
      <c r="AC792" s="10"/>
      <c r="AD792" s="10"/>
    </row>
    <row r="793" spans="1:30" x14ac:dyDescent="0.25">
      <c r="A793" s="55"/>
      <c r="B793" s="10"/>
      <c r="C793" s="177" t="s">
        <v>264</v>
      </c>
      <c r="D793" s="177"/>
      <c r="E793" s="177" t="s">
        <v>64</v>
      </c>
      <c r="F793" s="179">
        <v>30</v>
      </c>
      <c r="G793" s="311">
        <v>606.25857142857103</v>
      </c>
      <c r="H793" s="311">
        <v>12731.43</v>
      </c>
      <c r="I793" s="311">
        <v>424.38099999999997</v>
      </c>
      <c r="J793" s="430">
        <v>10.533333333333299</v>
      </c>
      <c r="K793" s="178"/>
      <c r="L793" s="179">
        <v>21</v>
      </c>
      <c r="M793" s="311">
        <v>5144.4799999999996</v>
      </c>
      <c r="N793" s="311">
        <v>571.60888888888906</v>
      </c>
      <c r="O793" s="214"/>
      <c r="P793" s="311"/>
      <c r="Q793" s="311"/>
      <c r="R793" s="179">
        <v>30</v>
      </c>
      <c r="S793" s="311">
        <v>12731.43</v>
      </c>
      <c r="T793" s="311">
        <v>424.38099999999997</v>
      </c>
      <c r="V793" s="10"/>
      <c r="W793" s="10"/>
      <c r="X793" s="10"/>
      <c r="Y793" s="10"/>
      <c r="Z793" s="10"/>
      <c r="AA793" s="10"/>
      <c r="AB793" s="10"/>
      <c r="AC793" s="10"/>
      <c r="AD793" s="10"/>
    </row>
    <row r="794" spans="1:30" x14ac:dyDescent="0.25">
      <c r="A794" s="55"/>
      <c r="B794" s="10"/>
      <c r="C794" s="177" t="s">
        <v>424</v>
      </c>
      <c r="D794" s="177"/>
      <c r="E794" s="177" t="s">
        <v>425</v>
      </c>
      <c r="F794" s="179">
        <v>19</v>
      </c>
      <c r="G794" s="311">
        <v>905.93583333333299</v>
      </c>
      <c r="H794" s="311">
        <v>10871.23</v>
      </c>
      <c r="I794" s="311">
        <v>572.16999999999996</v>
      </c>
      <c r="J794" s="430">
        <v>10.526315789473699</v>
      </c>
      <c r="K794" s="178"/>
      <c r="L794" s="179">
        <v>12</v>
      </c>
      <c r="M794" s="311">
        <v>5109.78</v>
      </c>
      <c r="N794" s="311">
        <v>729.96857142857198</v>
      </c>
      <c r="O794" s="214"/>
      <c r="P794" s="311"/>
      <c r="Q794" s="311"/>
      <c r="R794" s="179">
        <v>19</v>
      </c>
      <c r="S794" s="311">
        <v>10871.23</v>
      </c>
      <c r="T794" s="311">
        <v>572.16999999999996</v>
      </c>
      <c r="V794" s="10"/>
      <c r="W794" s="10"/>
      <c r="X794" s="10"/>
      <c r="Y794" s="10"/>
      <c r="Z794" s="10"/>
      <c r="AA794" s="10"/>
      <c r="AB794" s="10"/>
      <c r="AC794" s="10"/>
      <c r="AD794" s="10"/>
    </row>
    <row r="795" spans="1:30" x14ac:dyDescent="0.25">
      <c r="A795" s="55"/>
      <c r="B795" s="10"/>
      <c r="C795" s="177" t="s">
        <v>135</v>
      </c>
      <c r="D795" s="177"/>
      <c r="E795" s="177" t="s">
        <v>131</v>
      </c>
      <c r="F795" s="179">
        <v>95</v>
      </c>
      <c r="G795" s="311">
        <v>1037.8934146341501</v>
      </c>
      <c r="H795" s="311">
        <v>42553.63</v>
      </c>
      <c r="I795" s="311">
        <v>447.93294736842103</v>
      </c>
      <c r="J795" s="430">
        <v>10.505263157894699</v>
      </c>
      <c r="K795" s="178"/>
      <c r="L795" s="179">
        <v>41</v>
      </c>
      <c r="M795" s="311">
        <v>27316.38</v>
      </c>
      <c r="N795" s="311">
        <v>505.858888888889</v>
      </c>
      <c r="O795" s="214"/>
      <c r="P795" s="311"/>
      <c r="Q795" s="311"/>
      <c r="R795" s="179">
        <v>95</v>
      </c>
      <c r="S795" s="311">
        <v>42553.63</v>
      </c>
      <c r="T795" s="311">
        <v>447.93294736842103</v>
      </c>
      <c r="V795" s="10"/>
      <c r="W795" s="10"/>
      <c r="X795" s="10"/>
      <c r="Y795" s="10"/>
      <c r="Z795" s="10"/>
      <c r="AA795" s="10"/>
      <c r="AB795" s="10"/>
      <c r="AC795" s="10"/>
      <c r="AD795" s="10"/>
    </row>
    <row r="796" spans="1:30" x14ac:dyDescent="0.25">
      <c r="A796" s="55"/>
      <c r="B796" s="10"/>
      <c r="C796" s="177" t="s">
        <v>284</v>
      </c>
      <c r="D796" s="177"/>
      <c r="E796" s="177" t="s">
        <v>285</v>
      </c>
      <c r="F796" s="179">
        <v>4</v>
      </c>
      <c r="G796" s="311">
        <v>337.66750000000002</v>
      </c>
      <c r="H796" s="311">
        <v>1350.67</v>
      </c>
      <c r="I796" s="311">
        <v>337.66750000000002</v>
      </c>
      <c r="J796" s="430">
        <v>10.5</v>
      </c>
      <c r="K796" s="178"/>
      <c r="L796" s="179">
        <v>4</v>
      </c>
      <c r="M796" s="311"/>
      <c r="N796" s="311"/>
      <c r="O796" s="214"/>
      <c r="P796" s="311"/>
      <c r="Q796" s="311"/>
      <c r="R796" s="179">
        <v>4</v>
      </c>
      <c r="S796" s="311">
        <v>1350.67</v>
      </c>
      <c r="T796" s="311">
        <v>337.66750000000002</v>
      </c>
      <c r="V796" s="10"/>
      <c r="W796" s="10"/>
      <c r="X796" s="10"/>
      <c r="Y796" s="10"/>
      <c r="Z796" s="10"/>
      <c r="AA796" s="10"/>
      <c r="AB796" s="10"/>
      <c r="AC796" s="10"/>
      <c r="AD796" s="10"/>
    </row>
    <row r="797" spans="1:30" x14ac:dyDescent="0.25">
      <c r="A797" s="55"/>
      <c r="B797" s="10"/>
      <c r="C797" s="177" t="s">
        <v>515</v>
      </c>
      <c r="D797" s="177"/>
      <c r="E797" s="177" t="s">
        <v>516</v>
      </c>
      <c r="F797" s="179">
        <v>20</v>
      </c>
      <c r="G797" s="311">
        <v>1113.80666666667</v>
      </c>
      <c r="H797" s="311">
        <v>13365.68</v>
      </c>
      <c r="I797" s="311">
        <v>668.28399999999999</v>
      </c>
      <c r="J797" s="430">
        <v>10.5</v>
      </c>
      <c r="K797" s="178"/>
      <c r="L797" s="179">
        <v>12</v>
      </c>
      <c r="M797" s="311">
        <v>6813.1</v>
      </c>
      <c r="N797" s="311">
        <v>851.63750000000005</v>
      </c>
      <c r="O797" s="214"/>
      <c r="P797" s="311"/>
      <c r="Q797" s="311"/>
      <c r="R797" s="179">
        <v>20</v>
      </c>
      <c r="S797" s="311">
        <v>13365.68</v>
      </c>
      <c r="T797" s="311">
        <v>668.28399999999999</v>
      </c>
      <c r="V797" s="10"/>
      <c r="W797" s="10"/>
      <c r="X797" s="10"/>
      <c r="Y797" s="10"/>
      <c r="Z797" s="10"/>
      <c r="AA797" s="10"/>
      <c r="AB797" s="10"/>
      <c r="AC797" s="10"/>
      <c r="AD797" s="10"/>
    </row>
    <row r="798" spans="1:30" x14ac:dyDescent="0.25">
      <c r="A798" s="55"/>
      <c r="B798" s="10"/>
      <c r="C798" s="177" t="s">
        <v>524</v>
      </c>
      <c r="D798" s="177"/>
      <c r="E798" s="177" t="s">
        <v>127</v>
      </c>
      <c r="F798" s="179">
        <v>2</v>
      </c>
      <c r="G798" s="311">
        <v>2553.7199999999998</v>
      </c>
      <c r="H798" s="311">
        <v>2553.7199999999998</v>
      </c>
      <c r="I798" s="311">
        <v>1276.8599999999999</v>
      </c>
      <c r="J798" s="430">
        <v>10.5</v>
      </c>
      <c r="K798" s="178"/>
      <c r="L798" s="179">
        <v>1</v>
      </c>
      <c r="M798" s="311">
        <v>877.8</v>
      </c>
      <c r="N798" s="311">
        <v>877.8</v>
      </c>
      <c r="O798" s="214"/>
      <c r="P798" s="311"/>
      <c r="Q798" s="311"/>
      <c r="R798" s="179">
        <v>2</v>
      </c>
      <c r="S798" s="311">
        <v>2553.7199999999998</v>
      </c>
      <c r="T798" s="311">
        <v>1276.8599999999999</v>
      </c>
      <c r="V798" s="10"/>
      <c r="W798" s="10"/>
      <c r="X798" s="10"/>
      <c r="Y798" s="10"/>
      <c r="Z798" s="10"/>
      <c r="AA798" s="10"/>
      <c r="AB798" s="10"/>
      <c r="AC798" s="10"/>
      <c r="AD798" s="10"/>
    </row>
    <row r="799" spans="1:30" x14ac:dyDescent="0.25">
      <c r="A799" s="55"/>
      <c r="B799" s="10"/>
      <c r="C799" s="177" t="s">
        <v>440</v>
      </c>
      <c r="D799" s="177"/>
      <c r="E799" s="177" t="s">
        <v>292</v>
      </c>
      <c r="F799" s="179">
        <v>12</v>
      </c>
      <c r="G799" s="311">
        <v>873.13571428571402</v>
      </c>
      <c r="H799" s="311">
        <v>6111.95</v>
      </c>
      <c r="I799" s="311">
        <v>509.32916666666699</v>
      </c>
      <c r="J799" s="430">
        <v>10.4166666666667</v>
      </c>
      <c r="K799" s="178"/>
      <c r="L799" s="179">
        <v>7</v>
      </c>
      <c r="M799" s="311">
        <v>3211.42</v>
      </c>
      <c r="N799" s="311">
        <v>642.28399999999999</v>
      </c>
      <c r="O799" s="214"/>
      <c r="P799" s="311"/>
      <c r="Q799" s="311"/>
      <c r="R799" s="179">
        <v>12</v>
      </c>
      <c r="S799" s="311">
        <v>6111.95</v>
      </c>
      <c r="T799" s="311">
        <v>509.32916666666699</v>
      </c>
      <c r="V799" s="10"/>
      <c r="W799" s="10"/>
      <c r="X799" s="10"/>
      <c r="Y799" s="10"/>
      <c r="Z799" s="10"/>
      <c r="AA799" s="10"/>
      <c r="AB799" s="10"/>
      <c r="AC799" s="10"/>
      <c r="AD799" s="10"/>
    </row>
    <row r="800" spans="1:30" x14ac:dyDescent="0.25">
      <c r="A800" s="55"/>
      <c r="B800" s="10"/>
      <c r="C800" s="177" t="s">
        <v>136</v>
      </c>
      <c r="D800" s="177"/>
      <c r="E800" s="177" t="s">
        <v>79</v>
      </c>
      <c r="F800" s="179">
        <v>22</v>
      </c>
      <c r="G800" s="311">
        <v>1011.36363636364</v>
      </c>
      <c r="H800" s="311">
        <v>11125</v>
      </c>
      <c r="I800" s="311">
        <v>505.68181818181802</v>
      </c>
      <c r="J800" s="430">
        <v>10.363636363636401</v>
      </c>
      <c r="K800" s="178"/>
      <c r="L800" s="179">
        <v>11</v>
      </c>
      <c r="M800" s="311">
        <v>6961.44</v>
      </c>
      <c r="N800" s="311">
        <v>632.85818181818195</v>
      </c>
      <c r="O800" s="214"/>
      <c r="P800" s="311"/>
      <c r="Q800" s="311"/>
      <c r="R800" s="179">
        <v>22</v>
      </c>
      <c r="S800" s="311">
        <v>11125</v>
      </c>
      <c r="T800" s="311">
        <v>505.68181818181802</v>
      </c>
      <c r="V800" s="10"/>
      <c r="W800" s="10"/>
      <c r="X800" s="10"/>
      <c r="Y800" s="10"/>
      <c r="Z800" s="10"/>
      <c r="AA800" s="10"/>
      <c r="AB800" s="10"/>
      <c r="AC800" s="10"/>
      <c r="AD800" s="10"/>
    </row>
    <row r="801" spans="1:30" x14ac:dyDescent="0.25">
      <c r="A801" s="55"/>
      <c r="B801" s="10"/>
      <c r="C801" s="177" t="s">
        <v>189</v>
      </c>
      <c r="D801" s="177"/>
      <c r="E801" s="177" t="s">
        <v>70</v>
      </c>
      <c r="F801" s="179">
        <v>14</v>
      </c>
      <c r="G801" s="311">
        <v>1501.18333333333</v>
      </c>
      <c r="H801" s="311">
        <v>9007.1</v>
      </c>
      <c r="I801" s="311">
        <v>643.36428571428598</v>
      </c>
      <c r="J801" s="430">
        <v>10.3571428571429</v>
      </c>
      <c r="K801" s="178"/>
      <c r="L801" s="179">
        <v>6</v>
      </c>
      <c r="M801" s="311">
        <v>7235.74</v>
      </c>
      <c r="N801" s="311">
        <v>904.46749999999997</v>
      </c>
      <c r="O801" s="214"/>
      <c r="P801" s="311"/>
      <c r="Q801" s="311"/>
      <c r="R801" s="179">
        <v>14</v>
      </c>
      <c r="S801" s="311">
        <v>9007.1</v>
      </c>
      <c r="T801" s="311">
        <v>643.36428571428598</v>
      </c>
      <c r="V801" s="10"/>
      <c r="W801" s="10"/>
      <c r="X801" s="10"/>
      <c r="Y801" s="10"/>
      <c r="Z801" s="10"/>
      <c r="AA801" s="10"/>
      <c r="AB801" s="10"/>
      <c r="AC801" s="10"/>
      <c r="AD801" s="10"/>
    </row>
    <row r="802" spans="1:30" x14ac:dyDescent="0.25">
      <c r="A802" s="55"/>
      <c r="B802" s="10"/>
      <c r="C802" s="177" t="s">
        <v>268</v>
      </c>
      <c r="D802" s="177"/>
      <c r="E802" s="177" t="s">
        <v>269</v>
      </c>
      <c r="F802" s="179">
        <v>3</v>
      </c>
      <c r="G802" s="311">
        <v>981.64499999999998</v>
      </c>
      <c r="H802" s="311">
        <v>1963.29</v>
      </c>
      <c r="I802" s="311">
        <v>654.42999999999995</v>
      </c>
      <c r="J802" s="430">
        <v>10.3333333333333</v>
      </c>
      <c r="K802" s="178"/>
      <c r="L802" s="179">
        <v>2</v>
      </c>
      <c r="M802" s="311">
        <v>976.1</v>
      </c>
      <c r="N802" s="311">
        <v>976.1</v>
      </c>
      <c r="O802" s="214"/>
      <c r="P802" s="311"/>
      <c r="Q802" s="311"/>
      <c r="R802" s="179">
        <v>3</v>
      </c>
      <c r="S802" s="311">
        <v>1963.29</v>
      </c>
      <c r="T802" s="311">
        <v>654.42999999999995</v>
      </c>
      <c r="V802" s="10"/>
      <c r="W802" s="10"/>
      <c r="X802" s="10"/>
      <c r="Y802" s="10"/>
      <c r="Z802" s="10"/>
      <c r="AA802" s="10"/>
      <c r="AB802" s="10"/>
      <c r="AC802" s="10"/>
      <c r="AD802" s="10"/>
    </row>
    <row r="803" spans="1:30" x14ac:dyDescent="0.25">
      <c r="A803" s="55"/>
      <c r="B803" s="10"/>
      <c r="C803" s="177" t="s">
        <v>230</v>
      </c>
      <c r="D803" s="177"/>
      <c r="E803" s="177" t="s">
        <v>211</v>
      </c>
      <c r="F803" s="179">
        <v>24</v>
      </c>
      <c r="G803" s="311">
        <v>719.84</v>
      </c>
      <c r="H803" s="311">
        <v>11517.44</v>
      </c>
      <c r="I803" s="311">
        <v>479.89333333333298</v>
      </c>
      <c r="J803" s="430">
        <v>10.2916666666667</v>
      </c>
      <c r="K803" s="178"/>
      <c r="L803" s="179">
        <v>16</v>
      </c>
      <c r="M803" s="311">
        <v>5712.4</v>
      </c>
      <c r="N803" s="311">
        <v>714.05</v>
      </c>
      <c r="O803" s="214"/>
      <c r="P803" s="311"/>
      <c r="Q803" s="311"/>
      <c r="R803" s="179">
        <v>24</v>
      </c>
      <c r="S803" s="311">
        <v>11517.44</v>
      </c>
      <c r="T803" s="311">
        <v>479.89333333333298</v>
      </c>
      <c r="V803" s="10"/>
      <c r="W803" s="10"/>
      <c r="X803" s="10"/>
      <c r="Y803" s="10"/>
      <c r="Z803" s="10"/>
      <c r="AA803" s="10"/>
      <c r="AB803" s="10"/>
      <c r="AC803" s="10"/>
      <c r="AD803" s="10"/>
    </row>
    <row r="804" spans="1:30" x14ac:dyDescent="0.25">
      <c r="A804" s="55"/>
      <c r="B804" s="10"/>
      <c r="C804" s="177" t="s">
        <v>354</v>
      </c>
      <c r="D804" s="177"/>
      <c r="E804" s="177" t="s">
        <v>154</v>
      </c>
      <c r="F804" s="179">
        <v>25</v>
      </c>
      <c r="G804" s="311">
        <v>2195.0362500000001</v>
      </c>
      <c r="H804" s="311">
        <v>17560.29</v>
      </c>
      <c r="I804" s="311">
        <v>702.41160000000002</v>
      </c>
      <c r="J804" s="430">
        <v>10.28</v>
      </c>
      <c r="K804" s="178"/>
      <c r="L804" s="179">
        <v>8</v>
      </c>
      <c r="M804" s="311">
        <v>9825.48</v>
      </c>
      <c r="N804" s="311">
        <v>577.96941176470602</v>
      </c>
      <c r="O804" s="214"/>
      <c r="P804" s="311"/>
      <c r="Q804" s="311"/>
      <c r="R804" s="179">
        <v>25</v>
      </c>
      <c r="S804" s="311">
        <v>17560.29</v>
      </c>
      <c r="T804" s="311">
        <v>702.41160000000002</v>
      </c>
      <c r="V804" s="10"/>
      <c r="W804" s="10"/>
      <c r="X804" s="10"/>
      <c r="Y804" s="10"/>
      <c r="Z804" s="10"/>
      <c r="AA804" s="10"/>
      <c r="AB804" s="10"/>
      <c r="AC804" s="10"/>
      <c r="AD804" s="10"/>
    </row>
    <row r="805" spans="1:30" x14ac:dyDescent="0.25">
      <c r="A805" s="55"/>
      <c r="B805" s="10"/>
      <c r="C805" s="177" t="s">
        <v>705</v>
      </c>
      <c r="D805" s="177"/>
      <c r="E805" s="177" t="s">
        <v>109</v>
      </c>
      <c r="F805" s="179">
        <v>4</v>
      </c>
      <c r="G805" s="311">
        <v>1900.87</v>
      </c>
      <c r="H805" s="311">
        <v>1900.87</v>
      </c>
      <c r="I805" s="311">
        <v>475.21749999999997</v>
      </c>
      <c r="J805" s="430">
        <v>10.25</v>
      </c>
      <c r="K805" s="178"/>
      <c r="L805" s="179">
        <v>1</v>
      </c>
      <c r="M805" s="311">
        <v>1580.79</v>
      </c>
      <c r="N805" s="311">
        <v>526.92999999999995</v>
      </c>
      <c r="O805" s="214"/>
      <c r="P805" s="311"/>
      <c r="Q805" s="311"/>
      <c r="R805" s="179">
        <v>4</v>
      </c>
      <c r="S805" s="311">
        <v>1900.87</v>
      </c>
      <c r="T805" s="311">
        <v>475.21749999999997</v>
      </c>
      <c r="V805" s="10"/>
      <c r="W805" s="10"/>
      <c r="X805" s="10"/>
      <c r="Y805" s="10"/>
      <c r="Z805" s="10"/>
      <c r="AA805" s="10"/>
      <c r="AB805" s="10"/>
      <c r="AC805" s="10"/>
      <c r="AD805" s="10"/>
    </row>
    <row r="806" spans="1:30" x14ac:dyDescent="0.25">
      <c r="A806" s="55"/>
      <c r="B806" s="10"/>
      <c r="C806" s="177" t="s">
        <v>574</v>
      </c>
      <c r="D806" s="177"/>
      <c r="E806" s="177" t="s">
        <v>167</v>
      </c>
      <c r="F806" s="179">
        <v>30</v>
      </c>
      <c r="G806" s="311">
        <v>951.298888888889</v>
      </c>
      <c r="H806" s="311">
        <v>17123.38</v>
      </c>
      <c r="I806" s="311">
        <v>570.77933333333306</v>
      </c>
      <c r="J806" s="430">
        <v>10.1666666666667</v>
      </c>
      <c r="K806" s="178"/>
      <c r="L806" s="179">
        <v>18</v>
      </c>
      <c r="M806" s="311">
        <v>6480.18</v>
      </c>
      <c r="N806" s="311">
        <v>540.01499999999999</v>
      </c>
      <c r="O806" s="214"/>
      <c r="P806" s="311"/>
      <c r="Q806" s="311"/>
      <c r="R806" s="179">
        <v>30</v>
      </c>
      <c r="S806" s="311">
        <v>17123.38</v>
      </c>
      <c r="T806" s="311">
        <v>570.77933333333306</v>
      </c>
      <c r="V806" s="10"/>
      <c r="W806" s="10"/>
      <c r="X806" s="10"/>
      <c r="Y806" s="10"/>
      <c r="Z806" s="10"/>
      <c r="AA806" s="10"/>
      <c r="AB806" s="10"/>
      <c r="AC806" s="10"/>
      <c r="AD806" s="10"/>
    </row>
    <row r="807" spans="1:30" x14ac:dyDescent="0.25">
      <c r="A807" s="55"/>
      <c r="B807" s="10"/>
      <c r="C807" s="177" t="s">
        <v>483</v>
      </c>
      <c r="D807" s="177"/>
      <c r="E807" s="177" t="s">
        <v>156</v>
      </c>
      <c r="F807" s="179">
        <v>13</v>
      </c>
      <c r="G807" s="311">
        <v>1352.00285714286</v>
      </c>
      <c r="H807" s="311">
        <v>9464.02</v>
      </c>
      <c r="I807" s="311">
        <v>728.00153846153898</v>
      </c>
      <c r="J807" s="430">
        <v>10.153846153846199</v>
      </c>
      <c r="K807" s="178"/>
      <c r="L807" s="179">
        <v>7</v>
      </c>
      <c r="M807" s="311">
        <v>6237.99</v>
      </c>
      <c r="N807" s="311">
        <v>1039.665</v>
      </c>
      <c r="O807" s="214"/>
      <c r="P807" s="311"/>
      <c r="Q807" s="311"/>
      <c r="R807" s="179">
        <v>13</v>
      </c>
      <c r="S807" s="311">
        <v>9464.02</v>
      </c>
      <c r="T807" s="311">
        <v>728.00153846153898</v>
      </c>
      <c r="V807" s="10"/>
      <c r="W807" s="10"/>
      <c r="X807" s="10"/>
      <c r="Y807" s="10"/>
      <c r="Z807" s="10"/>
      <c r="AA807" s="10"/>
      <c r="AB807" s="10"/>
      <c r="AC807" s="10"/>
      <c r="AD807" s="10"/>
    </row>
    <row r="808" spans="1:30" x14ac:dyDescent="0.25">
      <c r="A808" s="55"/>
      <c r="B808" s="10"/>
      <c r="C808" s="177" t="s">
        <v>282</v>
      </c>
      <c r="D808" s="177"/>
      <c r="E808" s="177" t="s">
        <v>79</v>
      </c>
      <c r="F808" s="179">
        <v>16</v>
      </c>
      <c r="G808" s="311">
        <v>890.69714285714304</v>
      </c>
      <c r="H808" s="311">
        <v>6234.88</v>
      </c>
      <c r="I808" s="311">
        <v>389.68</v>
      </c>
      <c r="J808" s="430">
        <v>10.125</v>
      </c>
      <c r="K808" s="178"/>
      <c r="L808" s="179">
        <v>7</v>
      </c>
      <c r="M808" s="311">
        <v>3908.13</v>
      </c>
      <c r="N808" s="311">
        <v>434.23666666666702</v>
      </c>
      <c r="O808" s="214"/>
      <c r="P808" s="311"/>
      <c r="Q808" s="311"/>
      <c r="R808" s="179">
        <v>16</v>
      </c>
      <c r="S808" s="311">
        <v>6234.88</v>
      </c>
      <c r="T808" s="311">
        <v>389.68</v>
      </c>
      <c r="V808" s="10"/>
      <c r="W808" s="10"/>
      <c r="X808" s="10"/>
      <c r="Y808" s="10"/>
      <c r="Z808" s="10"/>
      <c r="AA808" s="10"/>
      <c r="AB808" s="10"/>
      <c r="AC808" s="10"/>
      <c r="AD808" s="10"/>
    </row>
    <row r="809" spans="1:30" x14ac:dyDescent="0.25">
      <c r="A809" s="55"/>
      <c r="B809" s="10"/>
      <c r="C809" s="177" t="s">
        <v>416</v>
      </c>
      <c r="D809" s="177"/>
      <c r="E809" s="177" t="s">
        <v>109</v>
      </c>
      <c r="F809" s="179">
        <v>10</v>
      </c>
      <c r="G809" s="311">
        <v>1530.58666666667</v>
      </c>
      <c r="H809" s="311">
        <v>4591.76</v>
      </c>
      <c r="I809" s="311">
        <v>459.17599999999999</v>
      </c>
      <c r="J809" s="430">
        <v>10.1</v>
      </c>
      <c r="K809" s="178"/>
      <c r="L809" s="179">
        <v>3</v>
      </c>
      <c r="M809" s="311">
        <v>3310.18</v>
      </c>
      <c r="N809" s="311">
        <v>472.88285714285701</v>
      </c>
      <c r="O809" s="214"/>
      <c r="P809" s="311"/>
      <c r="Q809" s="311"/>
      <c r="R809" s="179">
        <v>10</v>
      </c>
      <c r="S809" s="311">
        <v>4591.76</v>
      </c>
      <c r="T809" s="311">
        <v>459.17599999999999</v>
      </c>
      <c r="V809" s="10"/>
      <c r="W809" s="10"/>
      <c r="X809" s="10"/>
      <c r="Y809" s="10"/>
      <c r="Z809" s="10"/>
      <c r="AA809" s="10"/>
      <c r="AB809" s="10"/>
      <c r="AC809" s="10"/>
      <c r="AD809" s="10"/>
    </row>
    <row r="810" spans="1:30" x14ac:dyDescent="0.25">
      <c r="A810" s="55"/>
      <c r="B810" s="10"/>
      <c r="C810" s="177" t="s">
        <v>67</v>
      </c>
      <c r="D810" s="177"/>
      <c r="E810" s="177" t="s">
        <v>68</v>
      </c>
      <c r="F810" s="179">
        <v>19</v>
      </c>
      <c r="G810" s="311">
        <v>498.25083333333299</v>
      </c>
      <c r="H810" s="311">
        <v>5979.01</v>
      </c>
      <c r="I810" s="311">
        <v>314.684736842105</v>
      </c>
      <c r="J810" s="430">
        <v>10</v>
      </c>
      <c r="K810" s="178"/>
      <c r="L810" s="179">
        <v>12</v>
      </c>
      <c r="M810" s="311">
        <v>2463.48</v>
      </c>
      <c r="N810" s="311">
        <v>351.92571428571398</v>
      </c>
      <c r="O810" s="214"/>
      <c r="P810" s="311"/>
      <c r="Q810" s="311"/>
      <c r="R810" s="179">
        <v>19</v>
      </c>
      <c r="S810" s="311">
        <v>5979.01</v>
      </c>
      <c r="T810" s="311">
        <v>314.684736842105</v>
      </c>
      <c r="V810" s="10"/>
      <c r="W810" s="10"/>
      <c r="X810" s="10"/>
      <c r="Y810" s="10"/>
      <c r="Z810" s="10"/>
      <c r="AA810" s="10"/>
      <c r="AB810" s="10"/>
      <c r="AC810" s="10"/>
      <c r="AD810" s="10"/>
    </row>
    <row r="811" spans="1:30" x14ac:dyDescent="0.25">
      <c r="A811" s="55"/>
      <c r="B811" s="10"/>
      <c r="C811" s="177" t="s">
        <v>138</v>
      </c>
      <c r="D811" s="177"/>
      <c r="E811" s="177" t="s">
        <v>79</v>
      </c>
      <c r="F811" s="179">
        <v>4</v>
      </c>
      <c r="G811" s="311">
        <v>2465.59</v>
      </c>
      <c r="H811" s="311">
        <v>2465.59</v>
      </c>
      <c r="I811" s="311">
        <v>616.39750000000004</v>
      </c>
      <c r="J811" s="430">
        <v>10</v>
      </c>
      <c r="K811" s="178"/>
      <c r="L811" s="179">
        <v>1</v>
      </c>
      <c r="M811" s="311">
        <v>1967.75</v>
      </c>
      <c r="N811" s="311">
        <v>655.91666666666697</v>
      </c>
      <c r="O811" s="214"/>
      <c r="P811" s="311"/>
      <c r="Q811" s="311"/>
      <c r="R811" s="179">
        <v>4</v>
      </c>
      <c r="S811" s="311">
        <v>2465.59</v>
      </c>
      <c r="T811" s="311">
        <v>616.39750000000004</v>
      </c>
      <c r="V811" s="10"/>
      <c r="W811" s="10"/>
      <c r="X811" s="10"/>
      <c r="Y811" s="10"/>
      <c r="Z811" s="10"/>
      <c r="AA811" s="10"/>
      <c r="AB811" s="10"/>
      <c r="AC811" s="10"/>
      <c r="AD811" s="10"/>
    </row>
    <row r="812" spans="1:30" x14ac:dyDescent="0.25">
      <c r="A812" s="55"/>
      <c r="B812" s="10"/>
      <c r="C812" s="177" t="s">
        <v>193</v>
      </c>
      <c r="D812" s="177"/>
      <c r="E812" s="177" t="s">
        <v>194</v>
      </c>
      <c r="F812" s="179">
        <v>33</v>
      </c>
      <c r="G812" s="311">
        <v>814.81705882352901</v>
      </c>
      <c r="H812" s="311">
        <v>13851.89</v>
      </c>
      <c r="I812" s="311">
        <v>419.75424242424202</v>
      </c>
      <c r="J812" s="430">
        <v>10</v>
      </c>
      <c r="K812" s="178"/>
      <c r="L812" s="179">
        <v>17</v>
      </c>
      <c r="M812" s="311">
        <v>8390.06</v>
      </c>
      <c r="N812" s="311">
        <v>524.37874999999997</v>
      </c>
      <c r="O812" s="214"/>
      <c r="P812" s="311"/>
      <c r="Q812" s="311"/>
      <c r="R812" s="179">
        <v>33</v>
      </c>
      <c r="S812" s="311">
        <v>13851.89</v>
      </c>
      <c r="T812" s="311">
        <v>419.75424242424202</v>
      </c>
      <c r="V812" s="10"/>
      <c r="W812" s="10"/>
      <c r="X812" s="10"/>
      <c r="Y812" s="10"/>
      <c r="Z812" s="10"/>
      <c r="AA812" s="10"/>
      <c r="AB812" s="10"/>
      <c r="AC812" s="10"/>
      <c r="AD812" s="10"/>
    </row>
    <row r="813" spans="1:30" x14ac:dyDescent="0.25">
      <c r="A813" s="55"/>
      <c r="B813" s="10"/>
      <c r="C813" s="177" t="s">
        <v>318</v>
      </c>
      <c r="D813" s="177"/>
      <c r="E813" s="177" t="s">
        <v>319</v>
      </c>
      <c r="F813" s="179">
        <v>7</v>
      </c>
      <c r="G813" s="311">
        <v>4004.1550000000002</v>
      </c>
      <c r="H813" s="311">
        <v>8008.31</v>
      </c>
      <c r="I813" s="311">
        <v>1144.04428571429</v>
      </c>
      <c r="J813" s="430">
        <v>10</v>
      </c>
      <c r="K813" s="178"/>
      <c r="L813" s="179">
        <v>2</v>
      </c>
      <c r="M813" s="311">
        <v>5079.03</v>
      </c>
      <c r="N813" s="311">
        <v>1015.806</v>
      </c>
      <c r="O813" s="214"/>
      <c r="P813" s="311"/>
      <c r="Q813" s="311"/>
      <c r="R813" s="179">
        <v>7</v>
      </c>
      <c r="S813" s="311">
        <v>8008.31</v>
      </c>
      <c r="T813" s="311">
        <v>1144.04428571429</v>
      </c>
      <c r="V813" s="10"/>
      <c r="W813" s="10"/>
      <c r="X813" s="10"/>
      <c r="Y813" s="10"/>
      <c r="Z813" s="10"/>
      <c r="AA813" s="10"/>
      <c r="AB813" s="10"/>
      <c r="AC813" s="10"/>
      <c r="AD813" s="10"/>
    </row>
    <row r="814" spans="1:30" x14ac:dyDescent="0.25">
      <c r="A814" s="55"/>
      <c r="B814" s="10"/>
      <c r="C814" s="177" t="s">
        <v>344</v>
      </c>
      <c r="D814" s="177"/>
      <c r="E814" s="177" t="s">
        <v>107</v>
      </c>
      <c r="F814" s="179">
        <v>2</v>
      </c>
      <c r="G814" s="311">
        <v>840.75</v>
      </c>
      <c r="H814" s="311">
        <v>840.75</v>
      </c>
      <c r="I814" s="311">
        <v>420.375</v>
      </c>
      <c r="J814" s="430">
        <v>10</v>
      </c>
      <c r="K814" s="178"/>
      <c r="L814" s="179">
        <v>1</v>
      </c>
      <c r="M814" s="311">
        <v>367.34</v>
      </c>
      <c r="N814" s="311">
        <v>367.34</v>
      </c>
      <c r="O814" s="214"/>
      <c r="P814" s="311"/>
      <c r="Q814" s="311"/>
      <c r="R814" s="179">
        <v>2</v>
      </c>
      <c r="S814" s="311">
        <v>840.75</v>
      </c>
      <c r="T814" s="311">
        <v>420.375</v>
      </c>
      <c r="V814" s="10"/>
      <c r="W814" s="10"/>
      <c r="X814" s="10"/>
      <c r="Y814" s="10"/>
      <c r="Z814" s="10"/>
      <c r="AA814" s="10"/>
      <c r="AB814" s="10"/>
      <c r="AC814" s="10"/>
      <c r="AD814" s="10"/>
    </row>
    <row r="815" spans="1:30" x14ac:dyDescent="0.25">
      <c r="A815" s="55"/>
      <c r="B815" s="10"/>
      <c r="C815" s="177" t="s">
        <v>430</v>
      </c>
      <c r="D815" s="177"/>
      <c r="E815" s="177" t="s">
        <v>167</v>
      </c>
      <c r="F815" s="179">
        <v>2</v>
      </c>
      <c r="G815" s="311"/>
      <c r="H815" s="311">
        <v>1547.22</v>
      </c>
      <c r="I815" s="311">
        <v>773.61</v>
      </c>
      <c r="J815" s="430">
        <v>10</v>
      </c>
      <c r="K815" s="178"/>
      <c r="L815" s="179"/>
      <c r="M815" s="311">
        <v>1547.22</v>
      </c>
      <c r="N815" s="311">
        <v>773.61</v>
      </c>
      <c r="O815" s="214"/>
      <c r="P815" s="311"/>
      <c r="Q815" s="311"/>
      <c r="R815" s="179">
        <v>2</v>
      </c>
      <c r="S815" s="311">
        <v>1547.22</v>
      </c>
      <c r="T815" s="311">
        <v>773.61</v>
      </c>
      <c r="V815" s="10"/>
      <c r="W815" s="10"/>
      <c r="X815" s="10"/>
      <c r="Y815" s="10"/>
      <c r="Z815" s="10"/>
      <c r="AA815" s="10"/>
      <c r="AB815" s="10"/>
      <c r="AC815" s="10"/>
      <c r="AD815" s="10"/>
    </row>
    <row r="816" spans="1:30" x14ac:dyDescent="0.25">
      <c r="A816" s="55"/>
      <c r="B816" s="10"/>
      <c r="C816" s="177" t="s">
        <v>505</v>
      </c>
      <c r="D816" s="177"/>
      <c r="E816" s="177" t="s">
        <v>506</v>
      </c>
      <c r="F816" s="179">
        <v>9</v>
      </c>
      <c r="G816" s="311">
        <v>1673.63333333333</v>
      </c>
      <c r="H816" s="311">
        <v>5020.8999999999996</v>
      </c>
      <c r="I816" s="311">
        <v>557.87777777777796</v>
      </c>
      <c r="J816" s="430">
        <v>10</v>
      </c>
      <c r="K816" s="178"/>
      <c r="L816" s="179">
        <v>3</v>
      </c>
      <c r="M816" s="311">
        <v>3315.06</v>
      </c>
      <c r="N816" s="311">
        <v>552.51</v>
      </c>
      <c r="O816" s="214"/>
      <c r="P816" s="311"/>
      <c r="Q816" s="311"/>
      <c r="R816" s="179">
        <v>9</v>
      </c>
      <c r="S816" s="311">
        <v>5020.8999999999996</v>
      </c>
      <c r="T816" s="311">
        <v>557.87777777777796</v>
      </c>
      <c r="V816" s="10"/>
      <c r="W816" s="10"/>
      <c r="X816" s="10"/>
      <c r="Y816" s="10"/>
      <c r="Z816" s="10"/>
      <c r="AA816" s="10"/>
      <c r="AB816" s="10"/>
      <c r="AC816" s="10"/>
      <c r="AD816" s="10"/>
    </row>
    <row r="817" spans="1:30" x14ac:dyDescent="0.25">
      <c r="A817" s="55"/>
      <c r="B817" s="10"/>
      <c r="C817" s="177" t="s">
        <v>361</v>
      </c>
      <c r="D817" s="177"/>
      <c r="E817" s="177" t="s">
        <v>363</v>
      </c>
      <c r="F817" s="179">
        <v>17</v>
      </c>
      <c r="G817" s="311">
        <v>833.04384615384595</v>
      </c>
      <c r="H817" s="311">
        <v>10829.57</v>
      </c>
      <c r="I817" s="311">
        <v>637.03352941176502</v>
      </c>
      <c r="J817" s="430">
        <v>9.9411764705882408</v>
      </c>
      <c r="K817" s="178"/>
      <c r="L817" s="179">
        <v>13</v>
      </c>
      <c r="M817" s="311">
        <v>3652.97</v>
      </c>
      <c r="N817" s="311">
        <v>913.24249999999995</v>
      </c>
      <c r="O817" s="214"/>
      <c r="P817" s="311"/>
      <c r="Q817" s="311"/>
      <c r="R817" s="179">
        <v>17</v>
      </c>
      <c r="S817" s="311">
        <v>10829.57</v>
      </c>
      <c r="T817" s="311">
        <v>637.03352941176502</v>
      </c>
      <c r="V817" s="10"/>
      <c r="W817" s="10"/>
      <c r="X817" s="10"/>
      <c r="Y817" s="10"/>
      <c r="Z817" s="10"/>
      <c r="AA817" s="10"/>
      <c r="AB817" s="10"/>
      <c r="AC817" s="10"/>
      <c r="AD817" s="10"/>
    </row>
    <row r="818" spans="1:30" x14ac:dyDescent="0.25">
      <c r="A818" s="55"/>
      <c r="B818" s="10"/>
      <c r="C818" s="177" t="s">
        <v>91</v>
      </c>
      <c r="D818" s="177"/>
      <c r="E818" s="177" t="s">
        <v>92</v>
      </c>
      <c r="F818" s="179">
        <v>4</v>
      </c>
      <c r="G818" s="311">
        <v>670.51</v>
      </c>
      <c r="H818" s="311">
        <v>2011.53</v>
      </c>
      <c r="I818" s="311">
        <v>502.88249999999999</v>
      </c>
      <c r="J818" s="430">
        <v>9.75</v>
      </c>
      <c r="K818" s="178"/>
      <c r="L818" s="179">
        <v>3</v>
      </c>
      <c r="M818" s="311">
        <v>604.51</v>
      </c>
      <c r="N818" s="311">
        <v>604.51</v>
      </c>
      <c r="O818" s="214"/>
      <c r="P818" s="311"/>
      <c r="Q818" s="311"/>
      <c r="R818" s="179">
        <v>4</v>
      </c>
      <c r="S818" s="311">
        <v>2011.53</v>
      </c>
      <c r="T818" s="311">
        <v>502.88249999999999</v>
      </c>
      <c r="V818" s="10"/>
      <c r="W818" s="10"/>
      <c r="X818" s="10"/>
      <c r="Y818" s="10"/>
      <c r="Z818" s="10"/>
      <c r="AA818" s="10"/>
      <c r="AB818" s="10"/>
      <c r="AC818" s="10"/>
      <c r="AD818" s="10"/>
    </row>
    <row r="819" spans="1:30" x14ac:dyDescent="0.25">
      <c r="A819" s="55"/>
      <c r="B819" s="10"/>
      <c r="C819" s="177" t="s">
        <v>141</v>
      </c>
      <c r="D819" s="177"/>
      <c r="E819" s="177" t="s">
        <v>104</v>
      </c>
      <c r="F819" s="179">
        <v>4</v>
      </c>
      <c r="G819" s="311">
        <v>987.96</v>
      </c>
      <c r="H819" s="311">
        <v>2963.88</v>
      </c>
      <c r="I819" s="311">
        <v>740.97</v>
      </c>
      <c r="J819" s="430">
        <v>9.75</v>
      </c>
      <c r="K819" s="178"/>
      <c r="L819" s="179">
        <v>3</v>
      </c>
      <c r="M819" s="311">
        <v>394.29</v>
      </c>
      <c r="N819" s="311">
        <v>394.29</v>
      </c>
      <c r="O819" s="214"/>
      <c r="P819" s="311"/>
      <c r="Q819" s="311"/>
      <c r="R819" s="179">
        <v>4</v>
      </c>
      <c r="S819" s="311">
        <v>2963.88</v>
      </c>
      <c r="T819" s="311">
        <v>740.97</v>
      </c>
      <c r="V819" s="10"/>
      <c r="W819" s="10"/>
      <c r="X819" s="10"/>
      <c r="Y819" s="10"/>
      <c r="Z819" s="10"/>
      <c r="AA819" s="10"/>
      <c r="AB819" s="10"/>
      <c r="AC819" s="10"/>
      <c r="AD819" s="10"/>
    </row>
    <row r="820" spans="1:30" x14ac:dyDescent="0.25">
      <c r="A820" s="55"/>
      <c r="B820" s="10"/>
      <c r="C820" s="177" t="s">
        <v>358</v>
      </c>
      <c r="D820" s="177"/>
      <c r="E820" s="177" t="s">
        <v>359</v>
      </c>
      <c r="F820" s="179">
        <v>4</v>
      </c>
      <c r="G820" s="311">
        <v>703.93666666666695</v>
      </c>
      <c r="H820" s="311">
        <v>2111.81</v>
      </c>
      <c r="I820" s="311">
        <v>527.95249999999999</v>
      </c>
      <c r="J820" s="430">
        <v>9.75</v>
      </c>
      <c r="K820" s="178"/>
      <c r="L820" s="179">
        <v>3</v>
      </c>
      <c r="M820" s="311">
        <v>389.4</v>
      </c>
      <c r="N820" s="311">
        <v>389.4</v>
      </c>
      <c r="O820" s="214"/>
      <c r="P820" s="311"/>
      <c r="Q820" s="311"/>
      <c r="R820" s="179">
        <v>4</v>
      </c>
      <c r="S820" s="311">
        <v>2111.81</v>
      </c>
      <c r="T820" s="311">
        <v>527.95249999999999</v>
      </c>
      <c r="V820" s="10"/>
      <c r="W820" s="10"/>
      <c r="X820" s="10"/>
      <c r="Y820" s="10"/>
      <c r="Z820" s="10"/>
      <c r="AA820" s="10"/>
      <c r="AB820" s="10"/>
      <c r="AC820" s="10"/>
      <c r="AD820" s="10"/>
    </row>
    <row r="821" spans="1:30" x14ac:dyDescent="0.25">
      <c r="A821" s="55"/>
      <c r="B821" s="10"/>
      <c r="C821" s="177" t="s">
        <v>330</v>
      </c>
      <c r="D821" s="177"/>
      <c r="E821" s="177" t="s">
        <v>331</v>
      </c>
      <c r="F821" s="179">
        <v>12</v>
      </c>
      <c r="G821" s="311">
        <v>517.42999999999995</v>
      </c>
      <c r="H821" s="311">
        <v>5174.3</v>
      </c>
      <c r="I821" s="311">
        <v>431.191666666667</v>
      </c>
      <c r="J821" s="430">
        <v>9.6666666666666696</v>
      </c>
      <c r="K821" s="178"/>
      <c r="L821" s="179">
        <v>10</v>
      </c>
      <c r="M821" s="311">
        <v>1665.41</v>
      </c>
      <c r="N821" s="311">
        <v>832.70500000000004</v>
      </c>
      <c r="O821" s="214"/>
      <c r="P821" s="311"/>
      <c r="Q821" s="311"/>
      <c r="R821" s="179">
        <v>12</v>
      </c>
      <c r="S821" s="311">
        <v>5174.3</v>
      </c>
      <c r="T821" s="311">
        <v>431.191666666667</v>
      </c>
      <c r="V821" s="10"/>
      <c r="W821" s="10"/>
      <c r="X821" s="10"/>
      <c r="Y821" s="10"/>
      <c r="Z821" s="10"/>
      <c r="AA821" s="10"/>
      <c r="AB821" s="10"/>
      <c r="AC821" s="10"/>
      <c r="AD821" s="10"/>
    </row>
    <row r="822" spans="1:30" x14ac:dyDescent="0.25">
      <c r="A822" s="55"/>
      <c r="B822" s="10"/>
      <c r="C822" s="177" t="s">
        <v>113</v>
      </c>
      <c r="D822" s="177"/>
      <c r="E822" s="177" t="s">
        <v>104</v>
      </c>
      <c r="F822" s="179">
        <v>14</v>
      </c>
      <c r="G822" s="311">
        <v>692.62090909090898</v>
      </c>
      <c r="H822" s="311">
        <v>7618.83</v>
      </c>
      <c r="I822" s="311">
        <v>544.20214285714303</v>
      </c>
      <c r="J822" s="430">
        <v>9.6428571428571406</v>
      </c>
      <c r="K822" s="178"/>
      <c r="L822" s="179">
        <v>11</v>
      </c>
      <c r="M822" s="311">
        <v>1766.07</v>
      </c>
      <c r="N822" s="311">
        <v>588.69000000000005</v>
      </c>
      <c r="O822" s="214"/>
      <c r="P822" s="311"/>
      <c r="Q822" s="311"/>
      <c r="R822" s="179">
        <v>14</v>
      </c>
      <c r="S822" s="311">
        <v>7618.83</v>
      </c>
      <c r="T822" s="311">
        <v>544.20214285714303</v>
      </c>
      <c r="V822" s="10"/>
      <c r="W822" s="10"/>
      <c r="X822" s="10"/>
      <c r="Y822" s="10"/>
      <c r="Z822" s="10"/>
      <c r="AA822" s="10"/>
      <c r="AB822" s="10"/>
      <c r="AC822" s="10"/>
      <c r="AD822" s="10"/>
    </row>
    <row r="823" spans="1:30" x14ac:dyDescent="0.25">
      <c r="A823" s="55"/>
      <c r="B823" s="10"/>
      <c r="C823" s="177" t="s">
        <v>113</v>
      </c>
      <c r="D823" s="177"/>
      <c r="E823" s="177" t="s">
        <v>105</v>
      </c>
      <c r="F823" s="179">
        <v>6</v>
      </c>
      <c r="G823" s="311">
        <v>596.79250000000002</v>
      </c>
      <c r="H823" s="311">
        <v>2387.17</v>
      </c>
      <c r="I823" s="311">
        <v>397.86166666666702</v>
      </c>
      <c r="J823" s="430">
        <v>9.5</v>
      </c>
      <c r="K823" s="178"/>
      <c r="L823" s="179">
        <v>4</v>
      </c>
      <c r="M823" s="311">
        <v>1376.52</v>
      </c>
      <c r="N823" s="311">
        <v>688.26</v>
      </c>
      <c r="O823" s="214"/>
      <c r="P823" s="311"/>
      <c r="Q823" s="311"/>
      <c r="R823" s="179">
        <v>6</v>
      </c>
      <c r="S823" s="311">
        <v>2387.17</v>
      </c>
      <c r="T823" s="311">
        <v>397.86166666666702</v>
      </c>
      <c r="V823" s="10"/>
      <c r="W823" s="10"/>
      <c r="X823" s="10"/>
      <c r="Y823" s="10"/>
      <c r="Z823" s="10"/>
      <c r="AA823" s="10"/>
      <c r="AB823" s="10"/>
      <c r="AC823" s="10"/>
      <c r="AD823" s="10"/>
    </row>
    <row r="824" spans="1:30" x14ac:dyDescent="0.25">
      <c r="A824" s="55"/>
      <c r="B824" s="10"/>
      <c r="C824" s="177" t="s">
        <v>667</v>
      </c>
      <c r="D824" s="177"/>
      <c r="E824" s="177" t="s">
        <v>109</v>
      </c>
      <c r="F824" s="179">
        <v>2</v>
      </c>
      <c r="G824" s="311">
        <v>631.84</v>
      </c>
      <c r="H824" s="311">
        <v>631.84</v>
      </c>
      <c r="I824" s="311">
        <v>315.92</v>
      </c>
      <c r="J824" s="430">
        <v>9.5</v>
      </c>
      <c r="K824" s="178"/>
      <c r="L824" s="179">
        <v>1</v>
      </c>
      <c r="M824" s="311">
        <v>484.35</v>
      </c>
      <c r="N824" s="311">
        <v>484.35</v>
      </c>
      <c r="O824" s="214"/>
      <c r="P824" s="311"/>
      <c r="Q824" s="311"/>
      <c r="R824" s="179">
        <v>2</v>
      </c>
      <c r="S824" s="311">
        <v>631.84</v>
      </c>
      <c r="T824" s="311">
        <v>315.92</v>
      </c>
      <c r="V824" s="10"/>
      <c r="W824" s="10"/>
      <c r="X824" s="10"/>
      <c r="Y824" s="10"/>
      <c r="Z824" s="10"/>
      <c r="AA824" s="10"/>
      <c r="AB824" s="10"/>
      <c r="AC824" s="10"/>
      <c r="AD824" s="10"/>
    </row>
    <row r="825" spans="1:30" x14ac:dyDescent="0.25">
      <c r="A825" s="55"/>
      <c r="B825" s="10"/>
      <c r="C825" s="177" t="s">
        <v>493</v>
      </c>
      <c r="D825" s="177"/>
      <c r="E825" s="177" t="s">
        <v>77</v>
      </c>
      <c r="F825" s="179">
        <v>2</v>
      </c>
      <c r="G825" s="311">
        <v>576.745</v>
      </c>
      <c r="H825" s="311">
        <v>1153.49</v>
      </c>
      <c r="I825" s="311">
        <v>576.745</v>
      </c>
      <c r="J825" s="430">
        <v>9.5</v>
      </c>
      <c r="K825" s="178"/>
      <c r="L825" s="179">
        <v>2</v>
      </c>
      <c r="M825" s="311"/>
      <c r="N825" s="311"/>
      <c r="O825" s="214"/>
      <c r="P825" s="311"/>
      <c r="Q825" s="311"/>
      <c r="R825" s="179">
        <v>2</v>
      </c>
      <c r="S825" s="311">
        <v>1153.49</v>
      </c>
      <c r="T825" s="311">
        <v>576.745</v>
      </c>
      <c r="V825" s="10"/>
      <c r="W825" s="10"/>
      <c r="X825" s="10"/>
      <c r="Y825" s="10"/>
      <c r="Z825" s="10"/>
      <c r="AA825" s="10"/>
      <c r="AB825" s="10"/>
      <c r="AC825" s="10"/>
      <c r="AD825" s="10"/>
    </row>
    <row r="826" spans="1:30" x14ac:dyDescent="0.25">
      <c r="A826" s="55"/>
      <c r="B826" s="10"/>
      <c r="C826" s="177" t="s">
        <v>503</v>
      </c>
      <c r="D826" s="177"/>
      <c r="E826" s="177" t="s">
        <v>460</v>
      </c>
      <c r="F826" s="179">
        <v>2</v>
      </c>
      <c r="G826" s="311">
        <v>743.21</v>
      </c>
      <c r="H826" s="311">
        <v>743.21</v>
      </c>
      <c r="I826" s="311">
        <v>371.60500000000002</v>
      </c>
      <c r="J826" s="430">
        <v>9.5</v>
      </c>
      <c r="K826" s="178"/>
      <c r="L826" s="179">
        <v>1</v>
      </c>
      <c r="M826" s="311">
        <v>398.28</v>
      </c>
      <c r="N826" s="311">
        <v>398.28</v>
      </c>
      <c r="O826" s="214"/>
      <c r="P826" s="311"/>
      <c r="Q826" s="311"/>
      <c r="R826" s="179">
        <v>2</v>
      </c>
      <c r="S826" s="311">
        <v>743.21</v>
      </c>
      <c r="T826" s="311">
        <v>371.60500000000002</v>
      </c>
      <c r="V826" s="10"/>
      <c r="W826" s="10"/>
      <c r="X826" s="10"/>
      <c r="Y826" s="10"/>
      <c r="Z826" s="10"/>
      <c r="AA826" s="10"/>
      <c r="AB826" s="10"/>
      <c r="AC826" s="10"/>
      <c r="AD826" s="10"/>
    </row>
    <row r="827" spans="1:30" x14ac:dyDescent="0.25">
      <c r="A827" s="55"/>
      <c r="B827" s="10"/>
      <c r="C827" s="177" t="s">
        <v>477</v>
      </c>
      <c r="D827" s="177"/>
      <c r="E827" s="177" t="s">
        <v>196</v>
      </c>
      <c r="F827" s="179">
        <v>15</v>
      </c>
      <c r="G827" s="311">
        <v>1201.56375</v>
      </c>
      <c r="H827" s="311">
        <v>9612.51</v>
      </c>
      <c r="I827" s="311">
        <v>640.83399999999995</v>
      </c>
      <c r="J827" s="430">
        <v>9.4</v>
      </c>
      <c r="K827" s="178"/>
      <c r="L827" s="179">
        <v>8</v>
      </c>
      <c r="M827" s="311">
        <v>4861.6099999999997</v>
      </c>
      <c r="N827" s="311">
        <v>694.51571428571401</v>
      </c>
      <c r="O827" s="214"/>
      <c r="P827" s="311"/>
      <c r="Q827" s="311"/>
      <c r="R827" s="179">
        <v>15</v>
      </c>
      <c r="S827" s="311">
        <v>9612.51</v>
      </c>
      <c r="T827" s="311">
        <v>640.83399999999995</v>
      </c>
      <c r="V827" s="10"/>
      <c r="W827" s="10"/>
      <c r="X827" s="10"/>
      <c r="Y827" s="10"/>
      <c r="Z827" s="10"/>
      <c r="AA827" s="10"/>
      <c r="AB827" s="10"/>
      <c r="AC827" s="10"/>
      <c r="AD827" s="10"/>
    </row>
    <row r="828" spans="1:30" x14ac:dyDescent="0.25">
      <c r="A828" s="55"/>
      <c r="B828" s="10"/>
      <c r="C828" s="177" t="s">
        <v>373</v>
      </c>
      <c r="D828" s="177"/>
      <c r="E828" s="177" t="s">
        <v>374</v>
      </c>
      <c r="F828" s="179">
        <v>5</v>
      </c>
      <c r="G828" s="311">
        <v>912.97</v>
      </c>
      <c r="H828" s="311">
        <v>2738.91</v>
      </c>
      <c r="I828" s="311">
        <v>547.78200000000004</v>
      </c>
      <c r="J828" s="430">
        <v>9.1999999999999993</v>
      </c>
      <c r="K828" s="178"/>
      <c r="L828" s="179">
        <v>3</v>
      </c>
      <c r="M828" s="311">
        <v>1701.9</v>
      </c>
      <c r="N828" s="311">
        <v>850.95</v>
      </c>
      <c r="O828" s="214"/>
      <c r="P828" s="311"/>
      <c r="Q828" s="311"/>
      <c r="R828" s="179">
        <v>5</v>
      </c>
      <c r="S828" s="311">
        <v>2738.91</v>
      </c>
      <c r="T828" s="311">
        <v>547.78200000000004</v>
      </c>
      <c r="V828" s="10"/>
      <c r="W828" s="10"/>
      <c r="X828" s="10"/>
      <c r="Y828" s="10"/>
      <c r="Z828" s="10"/>
      <c r="AA828" s="10"/>
      <c r="AB828" s="10"/>
      <c r="AC828" s="10"/>
      <c r="AD828" s="10"/>
    </row>
    <row r="829" spans="1:30" x14ac:dyDescent="0.25">
      <c r="A829" s="55"/>
      <c r="B829" s="10"/>
      <c r="C829" s="177" t="s">
        <v>380</v>
      </c>
      <c r="D829" s="177"/>
      <c r="E829" s="177" t="s">
        <v>164</v>
      </c>
      <c r="F829" s="179">
        <v>13</v>
      </c>
      <c r="G829" s="311">
        <v>734.80142857142903</v>
      </c>
      <c r="H829" s="311">
        <v>5143.6099999999997</v>
      </c>
      <c r="I829" s="311">
        <v>395.66230769230799</v>
      </c>
      <c r="J829" s="430">
        <v>9.1538461538461497</v>
      </c>
      <c r="K829" s="178"/>
      <c r="L829" s="179">
        <v>7</v>
      </c>
      <c r="M829" s="311">
        <v>2779.47</v>
      </c>
      <c r="N829" s="311">
        <v>463.245</v>
      </c>
      <c r="O829" s="214"/>
      <c r="P829" s="311"/>
      <c r="Q829" s="311"/>
      <c r="R829" s="179">
        <v>13</v>
      </c>
      <c r="S829" s="311">
        <v>5143.6099999999997</v>
      </c>
      <c r="T829" s="311">
        <v>395.66230769230799</v>
      </c>
      <c r="V829" s="10"/>
      <c r="W829" s="10"/>
      <c r="X829" s="10"/>
      <c r="Y829" s="10"/>
      <c r="Z829" s="10"/>
      <c r="AA829" s="10"/>
      <c r="AB829" s="10"/>
      <c r="AC829" s="10"/>
      <c r="AD829" s="10"/>
    </row>
    <row r="830" spans="1:30" x14ac:dyDescent="0.25">
      <c r="A830" s="55"/>
      <c r="B830" s="10"/>
      <c r="C830" s="177" t="s">
        <v>171</v>
      </c>
      <c r="D830" s="177"/>
      <c r="E830" s="177" t="s">
        <v>64</v>
      </c>
      <c r="F830" s="179">
        <v>7</v>
      </c>
      <c r="G830" s="311">
        <v>836.06500000000005</v>
      </c>
      <c r="H830" s="311">
        <v>3344.26</v>
      </c>
      <c r="I830" s="311">
        <v>477.75142857142902</v>
      </c>
      <c r="J830" s="430">
        <v>9.1428571428571406</v>
      </c>
      <c r="K830" s="178"/>
      <c r="L830" s="179">
        <v>4</v>
      </c>
      <c r="M830" s="311">
        <v>2034.15</v>
      </c>
      <c r="N830" s="311">
        <v>678.05</v>
      </c>
      <c r="O830" s="214"/>
      <c r="P830" s="311"/>
      <c r="Q830" s="311"/>
      <c r="R830" s="179">
        <v>7</v>
      </c>
      <c r="S830" s="311">
        <v>3344.26</v>
      </c>
      <c r="T830" s="311">
        <v>477.75142857142902</v>
      </c>
      <c r="V830" s="10"/>
      <c r="W830" s="10"/>
      <c r="X830" s="10"/>
      <c r="Y830" s="10"/>
      <c r="Z830" s="10"/>
      <c r="AA830" s="10"/>
      <c r="AB830" s="10"/>
      <c r="AC830" s="10"/>
      <c r="AD830" s="10"/>
    </row>
    <row r="831" spans="1:30" x14ac:dyDescent="0.25">
      <c r="A831" s="55"/>
      <c r="B831" s="10"/>
      <c r="C831" s="177" t="s">
        <v>566</v>
      </c>
      <c r="D831" s="177"/>
      <c r="E831" s="177" t="s">
        <v>86</v>
      </c>
      <c r="F831" s="179">
        <v>21</v>
      </c>
      <c r="G831" s="311">
        <v>1050.6530769230801</v>
      </c>
      <c r="H831" s="311">
        <v>13658.49</v>
      </c>
      <c r="I831" s="311">
        <v>650.40428571428595</v>
      </c>
      <c r="J831" s="430">
        <v>9.0952380952380896</v>
      </c>
      <c r="K831" s="178"/>
      <c r="L831" s="179">
        <v>13</v>
      </c>
      <c r="M831" s="311">
        <v>4951.6400000000003</v>
      </c>
      <c r="N831" s="311">
        <v>618.95500000000004</v>
      </c>
      <c r="O831" s="214"/>
      <c r="P831" s="311"/>
      <c r="Q831" s="311"/>
      <c r="R831" s="179">
        <v>21</v>
      </c>
      <c r="S831" s="311">
        <v>13658.49</v>
      </c>
      <c r="T831" s="311">
        <v>650.40428571428595</v>
      </c>
      <c r="V831" s="10"/>
      <c r="W831" s="10"/>
      <c r="X831" s="10"/>
      <c r="Y831" s="10"/>
      <c r="Z831" s="10"/>
      <c r="AA831" s="10"/>
      <c r="AB831" s="10"/>
      <c r="AC831" s="10"/>
      <c r="AD831" s="10"/>
    </row>
    <row r="832" spans="1:30" x14ac:dyDescent="0.25">
      <c r="A832" s="55"/>
      <c r="B832" s="10"/>
      <c r="C832" s="177" t="s">
        <v>541</v>
      </c>
      <c r="D832" s="177"/>
      <c r="E832" s="177" t="s">
        <v>542</v>
      </c>
      <c r="F832" s="179">
        <v>6</v>
      </c>
      <c r="G832" s="311">
        <v>1090.67</v>
      </c>
      <c r="H832" s="311">
        <v>3272.01</v>
      </c>
      <c r="I832" s="311">
        <v>545.33500000000004</v>
      </c>
      <c r="J832" s="430">
        <v>9</v>
      </c>
      <c r="K832" s="178"/>
      <c r="L832" s="179">
        <v>3</v>
      </c>
      <c r="M832" s="311">
        <v>1508.2</v>
      </c>
      <c r="N832" s="311">
        <v>502.73333333333301</v>
      </c>
      <c r="O832" s="214"/>
      <c r="P832" s="311"/>
      <c r="Q832" s="311"/>
      <c r="R832" s="179">
        <v>6</v>
      </c>
      <c r="S832" s="311">
        <v>3272.01</v>
      </c>
      <c r="T832" s="311">
        <v>545.33500000000004</v>
      </c>
      <c r="V832" s="10"/>
      <c r="W832" s="10"/>
      <c r="X832" s="10"/>
      <c r="Y832" s="10"/>
      <c r="Z832" s="10"/>
      <c r="AA832" s="10"/>
      <c r="AB832" s="10"/>
      <c r="AC832" s="10"/>
      <c r="AD832" s="10"/>
    </row>
    <row r="833" spans="1:30" x14ac:dyDescent="0.25">
      <c r="A833" s="55"/>
      <c r="B833" s="10"/>
      <c r="C833" s="177" t="s">
        <v>332</v>
      </c>
      <c r="D833" s="177"/>
      <c r="E833" s="177" t="s">
        <v>333</v>
      </c>
      <c r="F833" s="179">
        <v>12</v>
      </c>
      <c r="G833" s="311">
        <v>2552.6550000000002</v>
      </c>
      <c r="H833" s="311">
        <v>5105.3100000000004</v>
      </c>
      <c r="I833" s="311">
        <v>425.4425</v>
      </c>
      <c r="J833" s="430">
        <v>8.8333333333333304</v>
      </c>
      <c r="K833" s="178"/>
      <c r="L833" s="179">
        <v>2</v>
      </c>
      <c r="M833" s="311">
        <v>4631.2700000000004</v>
      </c>
      <c r="N833" s="311">
        <v>463.12700000000001</v>
      </c>
      <c r="O833" s="214"/>
      <c r="P833" s="311"/>
      <c r="Q833" s="311"/>
      <c r="R833" s="179">
        <v>12</v>
      </c>
      <c r="S833" s="311">
        <v>5105.3100000000004</v>
      </c>
      <c r="T833" s="311">
        <v>425.4425</v>
      </c>
      <c r="V833" s="10"/>
      <c r="W833" s="10"/>
      <c r="X833" s="10"/>
      <c r="Y833" s="10"/>
      <c r="Z833" s="10"/>
      <c r="AA833" s="10"/>
      <c r="AB833" s="10"/>
      <c r="AC833" s="10"/>
      <c r="AD833" s="10"/>
    </row>
    <row r="834" spans="1:30" x14ac:dyDescent="0.25">
      <c r="A834" s="55"/>
      <c r="B834" s="10"/>
      <c r="C834" s="177" t="s">
        <v>303</v>
      </c>
      <c r="D834" s="177"/>
      <c r="E834" s="177" t="s">
        <v>304</v>
      </c>
      <c r="F834" s="179">
        <v>9</v>
      </c>
      <c r="G834" s="311">
        <v>453.46499999999997</v>
      </c>
      <c r="H834" s="311">
        <v>3627.72</v>
      </c>
      <c r="I834" s="311">
        <v>403.08</v>
      </c>
      <c r="J834" s="430">
        <v>8.6666666666666696</v>
      </c>
      <c r="K834" s="178"/>
      <c r="L834" s="179">
        <v>8</v>
      </c>
      <c r="M834" s="311">
        <v>348.11</v>
      </c>
      <c r="N834" s="311">
        <v>348.11</v>
      </c>
      <c r="O834" s="214"/>
      <c r="P834" s="311"/>
      <c r="Q834" s="311"/>
      <c r="R834" s="179">
        <v>9</v>
      </c>
      <c r="S834" s="311">
        <v>3627.72</v>
      </c>
      <c r="T834" s="311">
        <v>403.08</v>
      </c>
      <c r="V834" s="10"/>
      <c r="W834" s="10"/>
      <c r="X834" s="10"/>
      <c r="Y834" s="10"/>
      <c r="Z834" s="10"/>
      <c r="AA834" s="10"/>
      <c r="AB834" s="10"/>
      <c r="AC834" s="10"/>
      <c r="AD834" s="10"/>
    </row>
    <row r="835" spans="1:30" x14ac:dyDescent="0.25">
      <c r="A835" s="55"/>
      <c r="B835" s="10"/>
      <c r="C835" s="177" t="s">
        <v>270</v>
      </c>
      <c r="D835" s="177"/>
      <c r="E835" s="177" t="s">
        <v>145</v>
      </c>
      <c r="F835" s="179">
        <v>4</v>
      </c>
      <c r="G835" s="311">
        <v>2601.75</v>
      </c>
      <c r="H835" s="311">
        <v>2601.75</v>
      </c>
      <c r="I835" s="311">
        <v>650.4375</v>
      </c>
      <c r="J835" s="430">
        <v>8.5</v>
      </c>
      <c r="K835" s="178"/>
      <c r="L835" s="179">
        <v>1</v>
      </c>
      <c r="M835" s="311">
        <v>1657.1</v>
      </c>
      <c r="N835" s="311">
        <v>552.36666666666702</v>
      </c>
      <c r="O835" s="214"/>
      <c r="P835" s="311"/>
      <c r="Q835" s="311"/>
      <c r="R835" s="179">
        <v>4</v>
      </c>
      <c r="S835" s="311">
        <v>2601.75</v>
      </c>
      <c r="T835" s="311">
        <v>650.4375</v>
      </c>
      <c r="V835" s="10"/>
      <c r="W835" s="10"/>
      <c r="X835" s="10"/>
      <c r="Y835" s="10"/>
      <c r="Z835" s="10"/>
      <c r="AA835" s="10"/>
      <c r="AB835" s="10"/>
      <c r="AC835" s="10"/>
      <c r="AD835" s="10"/>
    </row>
    <row r="836" spans="1:30" x14ac:dyDescent="0.25">
      <c r="A836" s="55"/>
      <c r="B836" s="10"/>
      <c r="C836" s="177" t="s">
        <v>307</v>
      </c>
      <c r="D836" s="177"/>
      <c r="E836" s="177" t="s">
        <v>211</v>
      </c>
      <c r="F836" s="179">
        <v>2</v>
      </c>
      <c r="G836" s="311">
        <v>486.65</v>
      </c>
      <c r="H836" s="311">
        <v>486.65</v>
      </c>
      <c r="I836" s="311">
        <v>243.32499999999999</v>
      </c>
      <c r="J836" s="430">
        <v>8.5</v>
      </c>
      <c r="K836" s="178"/>
      <c r="L836" s="179">
        <v>1</v>
      </c>
      <c r="M836" s="311">
        <v>269.58</v>
      </c>
      <c r="N836" s="311">
        <v>269.58</v>
      </c>
      <c r="O836" s="214"/>
      <c r="P836" s="311"/>
      <c r="Q836" s="311"/>
      <c r="R836" s="179">
        <v>2</v>
      </c>
      <c r="S836" s="311">
        <v>486.65</v>
      </c>
      <c r="T836" s="311">
        <v>243.32499999999999</v>
      </c>
      <c r="V836" s="10"/>
      <c r="W836" s="10"/>
      <c r="X836" s="10"/>
      <c r="Y836" s="10"/>
      <c r="Z836" s="10"/>
      <c r="AA836" s="10"/>
      <c r="AB836" s="10"/>
      <c r="AC836" s="10"/>
      <c r="AD836" s="10"/>
    </row>
    <row r="837" spans="1:30" x14ac:dyDescent="0.25">
      <c r="A837" s="55"/>
      <c r="B837" s="10"/>
      <c r="C837" s="177" t="s">
        <v>493</v>
      </c>
      <c r="D837" s="177"/>
      <c r="E837" s="177" t="s">
        <v>494</v>
      </c>
      <c r="F837" s="179">
        <v>4</v>
      </c>
      <c r="G837" s="311">
        <v>696.59666666666703</v>
      </c>
      <c r="H837" s="311">
        <v>2089.79</v>
      </c>
      <c r="I837" s="311">
        <v>522.44749999999999</v>
      </c>
      <c r="J837" s="430">
        <v>8.5</v>
      </c>
      <c r="K837" s="178"/>
      <c r="L837" s="179">
        <v>3</v>
      </c>
      <c r="M837" s="311">
        <v>683.74</v>
      </c>
      <c r="N837" s="311">
        <v>683.74</v>
      </c>
      <c r="O837" s="214"/>
      <c r="P837" s="311"/>
      <c r="Q837" s="311"/>
      <c r="R837" s="179">
        <v>4</v>
      </c>
      <c r="S837" s="311">
        <v>2089.79</v>
      </c>
      <c r="T837" s="311">
        <v>522.44749999999999</v>
      </c>
      <c r="V837" s="10"/>
      <c r="W837" s="10"/>
      <c r="X837" s="10"/>
      <c r="Y837" s="10"/>
      <c r="Z837" s="10"/>
      <c r="AA837" s="10"/>
      <c r="AB837" s="10"/>
      <c r="AC837" s="10"/>
      <c r="AD837" s="10"/>
    </row>
    <row r="838" spans="1:30" x14ac:dyDescent="0.25">
      <c r="A838" s="55"/>
      <c r="B838" s="10"/>
      <c r="C838" s="177" t="s">
        <v>512</v>
      </c>
      <c r="D838" s="177"/>
      <c r="E838" s="177" t="s">
        <v>333</v>
      </c>
      <c r="F838" s="179">
        <v>10</v>
      </c>
      <c r="G838" s="311">
        <v>827.45333333333303</v>
      </c>
      <c r="H838" s="311">
        <v>4964.72</v>
      </c>
      <c r="I838" s="311">
        <v>496.47199999999998</v>
      </c>
      <c r="J838" s="430">
        <v>8.3000000000000007</v>
      </c>
      <c r="K838" s="178"/>
      <c r="L838" s="179">
        <v>6</v>
      </c>
      <c r="M838" s="311">
        <v>1768.61</v>
      </c>
      <c r="N838" s="311">
        <v>442.15249999999997</v>
      </c>
      <c r="O838" s="214"/>
      <c r="P838" s="311"/>
      <c r="Q838" s="311"/>
      <c r="R838" s="179">
        <v>10</v>
      </c>
      <c r="S838" s="311">
        <v>4964.72</v>
      </c>
      <c r="T838" s="311">
        <v>496.47199999999998</v>
      </c>
      <c r="V838" s="10"/>
      <c r="W838" s="10"/>
      <c r="X838" s="10"/>
      <c r="Y838" s="10"/>
      <c r="Z838" s="10"/>
      <c r="AA838" s="10"/>
      <c r="AB838" s="10"/>
      <c r="AC838" s="10"/>
      <c r="AD838" s="10"/>
    </row>
    <row r="839" spans="1:30" x14ac:dyDescent="0.25">
      <c r="A839" s="55"/>
      <c r="B839" s="10"/>
      <c r="C839" s="177" t="s">
        <v>123</v>
      </c>
      <c r="D839" s="177"/>
      <c r="E839" s="177" t="s">
        <v>124</v>
      </c>
      <c r="F839" s="179">
        <v>1</v>
      </c>
      <c r="G839" s="311">
        <v>384.46</v>
      </c>
      <c r="H839" s="311">
        <v>384.46</v>
      </c>
      <c r="I839" s="311">
        <v>384.46</v>
      </c>
      <c r="J839" s="430">
        <v>8</v>
      </c>
      <c r="K839" s="178"/>
      <c r="L839" s="179">
        <v>1</v>
      </c>
      <c r="M839" s="311"/>
      <c r="N839" s="311"/>
      <c r="O839" s="214"/>
      <c r="P839" s="311"/>
      <c r="Q839" s="311"/>
      <c r="R839" s="179">
        <v>1</v>
      </c>
      <c r="S839" s="311">
        <v>384.46</v>
      </c>
      <c r="T839" s="311">
        <v>384.46</v>
      </c>
      <c r="V839" s="10"/>
      <c r="W839" s="10"/>
      <c r="X839" s="10"/>
      <c r="Y839" s="10"/>
      <c r="Z839" s="10"/>
      <c r="AA839" s="10"/>
      <c r="AB839" s="10"/>
      <c r="AC839" s="10"/>
      <c r="AD839" s="10"/>
    </row>
    <row r="840" spans="1:30" x14ac:dyDescent="0.25">
      <c r="A840" s="55"/>
      <c r="B840" s="10"/>
      <c r="C840" s="177" t="s">
        <v>144</v>
      </c>
      <c r="D840" s="177"/>
      <c r="E840" s="177" t="s">
        <v>488</v>
      </c>
      <c r="F840" s="179">
        <v>1</v>
      </c>
      <c r="G840" s="311">
        <v>292.93</v>
      </c>
      <c r="H840" s="311">
        <v>292.93</v>
      </c>
      <c r="I840" s="311">
        <v>292.93</v>
      </c>
      <c r="J840" s="430">
        <v>8</v>
      </c>
      <c r="K840" s="178"/>
      <c r="L840" s="179">
        <v>1</v>
      </c>
      <c r="M840" s="311"/>
      <c r="N840" s="311"/>
      <c r="O840" s="214"/>
      <c r="P840" s="311"/>
      <c r="Q840" s="311"/>
      <c r="R840" s="179">
        <v>1</v>
      </c>
      <c r="S840" s="311">
        <v>292.93</v>
      </c>
      <c r="T840" s="311">
        <v>292.93</v>
      </c>
      <c r="V840" s="10"/>
      <c r="W840" s="10"/>
      <c r="X840" s="10"/>
      <c r="Y840" s="10"/>
      <c r="Z840" s="10"/>
      <c r="AA840" s="10"/>
      <c r="AB840" s="10"/>
      <c r="AC840" s="10"/>
      <c r="AD840" s="10"/>
    </row>
    <row r="841" spans="1:30" x14ac:dyDescent="0.25">
      <c r="A841" s="55"/>
      <c r="B841" s="10"/>
      <c r="C841" s="177" t="s">
        <v>139</v>
      </c>
      <c r="D841" s="177"/>
      <c r="E841" s="177" t="s">
        <v>140</v>
      </c>
      <c r="F841" s="179">
        <v>1</v>
      </c>
      <c r="G841" s="311">
        <v>809.58</v>
      </c>
      <c r="H841" s="311">
        <v>809.58</v>
      </c>
      <c r="I841" s="311">
        <v>809.58</v>
      </c>
      <c r="J841" s="430">
        <v>7</v>
      </c>
      <c r="K841" s="178"/>
      <c r="L841" s="179">
        <v>1</v>
      </c>
      <c r="M841" s="311"/>
      <c r="N841" s="311"/>
      <c r="O841" s="214"/>
      <c r="P841" s="311"/>
      <c r="Q841" s="311"/>
      <c r="R841" s="179">
        <v>1</v>
      </c>
      <c r="S841" s="311">
        <v>809.58</v>
      </c>
      <c r="T841" s="311">
        <v>809.58</v>
      </c>
      <c r="V841" s="10"/>
      <c r="W841" s="10"/>
      <c r="X841" s="10"/>
      <c r="Y841" s="10"/>
      <c r="Z841" s="10"/>
      <c r="AA841" s="10"/>
      <c r="AB841" s="10"/>
      <c r="AC841" s="10"/>
      <c r="AD841" s="10"/>
    </row>
    <row r="842" spans="1:30" x14ac:dyDescent="0.25">
      <c r="A842" s="55"/>
      <c r="B842" s="10"/>
      <c r="C842" s="177" t="s">
        <v>151</v>
      </c>
      <c r="D842" s="177"/>
      <c r="E842" s="177" t="s">
        <v>145</v>
      </c>
      <c r="F842" s="179">
        <v>1</v>
      </c>
      <c r="G842" s="311"/>
      <c r="H842" s="311">
        <v>381.21</v>
      </c>
      <c r="I842" s="311">
        <v>381.21</v>
      </c>
      <c r="J842" s="430">
        <v>7</v>
      </c>
      <c r="K842" s="178"/>
      <c r="L842" s="179"/>
      <c r="M842" s="311">
        <v>381.21</v>
      </c>
      <c r="N842" s="311">
        <v>381.21</v>
      </c>
      <c r="O842" s="214"/>
      <c r="P842" s="311"/>
      <c r="Q842" s="311"/>
      <c r="R842" s="179">
        <v>1</v>
      </c>
      <c r="S842" s="311">
        <v>381.21</v>
      </c>
      <c r="T842" s="311">
        <v>381.21</v>
      </c>
      <c r="V842" s="10"/>
      <c r="W842" s="10"/>
      <c r="X842" s="10"/>
      <c r="Y842" s="10"/>
      <c r="Z842" s="10"/>
      <c r="AA842" s="10"/>
      <c r="AB842" s="10"/>
      <c r="AC842" s="10"/>
      <c r="AD842" s="10"/>
    </row>
    <row r="843" spans="1:30" x14ac:dyDescent="0.25">
      <c r="A843" s="55"/>
      <c r="B843" s="10"/>
      <c r="C843" s="177" t="s">
        <v>703</v>
      </c>
      <c r="D843" s="177"/>
      <c r="E843" s="177" t="s">
        <v>107</v>
      </c>
      <c r="F843" s="179">
        <v>1</v>
      </c>
      <c r="G843" s="311"/>
      <c r="H843" s="311">
        <v>344.17</v>
      </c>
      <c r="I843" s="311">
        <v>344.17</v>
      </c>
      <c r="J843" s="430">
        <v>7</v>
      </c>
      <c r="K843" s="178"/>
      <c r="L843" s="179"/>
      <c r="M843" s="311">
        <v>344.17</v>
      </c>
      <c r="N843" s="311">
        <v>344.17</v>
      </c>
      <c r="O843" s="214"/>
      <c r="P843" s="311"/>
      <c r="Q843" s="311"/>
      <c r="R843" s="179">
        <v>1</v>
      </c>
      <c r="S843" s="311">
        <v>344.17</v>
      </c>
      <c r="T843" s="311">
        <v>344.17</v>
      </c>
      <c r="V843" s="10"/>
      <c r="W843" s="10"/>
      <c r="X843" s="10"/>
      <c r="Y843" s="10"/>
      <c r="Z843" s="10"/>
      <c r="AA843" s="10"/>
      <c r="AB843" s="10"/>
      <c r="AC843" s="10"/>
      <c r="AD843" s="10"/>
    </row>
    <row r="844" spans="1:30" s="3" customFormat="1" ht="12.75" x14ac:dyDescent="0.2">
      <c r="A844" s="55"/>
      <c r="B844" s="10"/>
      <c r="C844" s="177" t="s">
        <v>654</v>
      </c>
      <c r="D844" s="177"/>
      <c r="E844" s="177" t="s">
        <v>77</v>
      </c>
      <c r="F844" s="179">
        <v>1</v>
      </c>
      <c r="G844" s="311">
        <v>259.58999999999997</v>
      </c>
      <c r="H844" s="311">
        <v>259.58999999999997</v>
      </c>
      <c r="I844" s="311">
        <v>259.58999999999997</v>
      </c>
      <c r="J844" s="430">
        <v>7</v>
      </c>
      <c r="K844" s="178"/>
      <c r="L844" s="179">
        <v>1</v>
      </c>
      <c r="M844" s="311"/>
      <c r="N844" s="311"/>
      <c r="O844" s="214"/>
      <c r="P844" s="311"/>
      <c r="Q844" s="311"/>
      <c r="R844" s="179">
        <v>1</v>
      </c>
      <c r="S844" s="311">
        <v>259.58999999999997</v>
      </c>
      <c r="T844" s="311">
        <v>259.58999999999997</v>
      </c>
      <c r="V844" s="10"/>
      <c r="W844" s="10"/>
      <c r="X844" s="10"/>
      <c r="Y844" s="10"/>
      <c r="Z844" s="10"/>
      <c r="AA844" s="10"/>
      <c r="AB844" s="10"/>
      <c r="AC844" s="10"/>
      <c r="AD844" s="10"/>
    </row>
    <row r="845" spans="1:30" x14ac:dyDescent="0.25">
      <c r="A845" s="55"/>
      <c r="B845" s="10"/>
      <c r="C845" s="177" t="s">
        <v>260</v>
      </c>
      <c r="D845" s="177"/>
      <c r="E845" s="177" t="s">
        <v>77</v>
      </c>
      <c r="F845" s="179">
        <v>1</v>
      </c>
      <c r="G845" s="311"/>
      <c r="H845" s="311">
        <v>482.54</v>
      </c>
      <c r="I845" s="311">
        <v>482.54</v>
      </c>
      <c r="J845" s="430">
        <v>7</v>
      </c>
      <c r="K845" s="178"/>
      <c r="L845" s="179"/>
      <c r="M845" s="311">
        <v>482.54</v>
      </c>
      <c r="N845" s="311">
        <v>482.54</v>
      </c>
      <c r="O845" s="214"/>
      <c r="P845" s="311"/>
      <c r="Q845" s="311"/>
      <c r="R845" s="179">
        <v>1</v>
      </c>
      <c r="S845" s="311">
        <v>482.54</v>
      </c>
      <c r="T845" s="311">
        <v>482.54</v>
      </c>
      <c r="V845" s="10"/>
      <c r="W845" s="10"/>
      <c r="X845" s="10"/>
      <c r="Y845" s="10"/>
      <c r="Z845" s="10"/>
      <c r="AA845" s="10"/>
      <c r="AB845" s="10"/>
      <c r="AC845" s="10"/>
      <c r="AD845" s="10"/>
    </row>
    <row r="846" spans="1:30" x14ac:dyDescent="0.25">
      <c r="A846" s="55"/>
      <c r="B846" s="10"/>
      <c r="C846" s="177" t="s">
        <v>270</v>
      </c>
      <c r="D846" s="177"/>
      <c r="E846" s="177" t="s">
        <v>272</v>
      </c>
      <c r="F846" s="179">
        <v>1</v>
      </c>
      <c r="G846" s="311"/>
      <c r="H846" s="311">
        <v>679.39</v>
      </c>
      <c r="I846" s="311">
        <v>679.39</v>
      </c>
      <c r="J846" s="430">
        <v>7</v>
      </c>
      <c r="K846" s="178"/>
      <c r="L846" s="179"/>
      <c r="M846" s="311">
        <v>679.39</v>
      </c>
      <c r="N846" s="311">
        <v>679.39</v>
      </c>
      <c r="O846" s="214"/>
      <c r="P846" s="311"/>
      <c r="Q846" s="311"/>
      <c r="R846" s="179">
        <v>1</v>
      </c>
      <c r="S846" s="311">
        <v>679.39</v>
      </c>
      <c r="T846" s="311">
        <v>679.39</v>
      </c>
      <c r="V846" s="10"/>
      <c r="W846" s="10"/>
      <c r="X846" s="10"/>
      <c r="Y846" s="10"/>
      <c r="Z846" s="10"/>
      <c r="AA846" s="10"/>
      <c r="AB846" s="10"/>
      <c r="AC846" s="10"/>
      <c r="AD846" s="10"/>
    </row>
    <row r="847" spans="1:30" x14ac:dyDescent="0.25">
      <c r="A847" s="55"/>
      <c r="B847" s="10"/>
      <c r="C847" s="177" t="s">
        <v>320</v>
      </c>
      <c r="D847" s="177"/>
      <c r="E847" s="177" t="s">
        <v>287</v>
      </c>
      <c r="F847" s="179">
        <v>2</v>
      </c>
      <c r="G847" s="311"/>
      <c r="H847" s="311">
        <v>250.89</v>
      </c>
      <c r="I847" s="311">
        <v>125.44499999999999</v>
      </c>
      <c r="J847" s="430">
        <v>7</v>
      </c>
      <c r="K847" s="178"/>
      <c r="L847" s="179"/>
      <c r="M847" s="311">
        <v>250.89</v>
      </c>
      <c r="N847" s="311">
        <v>125.44499999999999</v>
      </c>
      <c r="O847" s="214"/>
      <c r="P847" s="311"/>
      <c r="Q847" s="311"/>
      <c r="R847" s="179">
        <v>2</v>
      </c>
      <c r="S847" s="311">
        <v>250.89</v>
      </c>
      <c r="T847" s="311">
        <v>125.44499999999999</v>
      </c>
      <c r="V847" s="10"/>
      <c r="W847" s="10"/>
      <c r="X847" s="10"/>
      <c r="Y847" s="10"/>
      <c r="Z847" s="10"/>
      <c r="AA847" s="10"/>
      <c r="AB847" s="10"/>
      <c r="AC847" s="10"/>
      <c r="AD847" s="10"/>
    </row>
    <row r="848" spans="1:30" x14ac:dyDescent="0.25">
      <c r="A848" s="55"/>
      <c r="B848" s="10"/>
      <c r="C848" s="177" t="s">
        <v>378</v>
      </c>
      <c r="D848" s="177"/>
      <c r="E848" s="177" t="s">
        <v>277</v>
      </c>
      <c r="F848" s="179">
        <v>1</v>
      </c>
      <c r="G848" s="311">
        <v>187.3</v>
      </c>
      <c r="H848" s="311">
        <v>187.3</v>
      </c>
      <c r="I848" s="311">
        <v>187.3</v>
      </c>
      <c r="J848" s="430">
        <v>7</v>
      </c>
      <c r="K848" s="178"/>
      <c r="L848" s="179">
        <v>1</v>
      </c>
      <c r="M848" s="311"/>
      <c r="N848" s="311"/>
      <c r="O848" s="214"/>
      <c r="P848" s="311"/>
      <c r="Q848" s="311"/>
      <c r="R848" s="179">
        <v>1</v>
      </c>
      <c r="S848" s="311">
        <v>187.3</v>
      </c>
      <c r="T848" s="311">
        <v>187.3</v>
      </c>
      <c r="V848" s="10"/>
      <c r="W848" s="10"/>
      <c r="X848" s="10"/>
      <c r="Y848" s="10"/>
      <c r="Z848" s="10"/>
      <c r="AA848" s="10"/>
      <c r="AB848" s="10"/>
      <c r="AC848" s="10"/>
      <c r="AD848" s="10"/>
    </row>
    <row r="849" spans="1:30" x14ac:dyDescent="0.25">
      <c r="A849" s="55"/>
      <c r="B849" s="10"/>
      <c r="C849" s="177" t="s">
        <v>394</v>
      </c>
      <c r="D849" s="177"/>
      <c r="E849" s="177" t="s">
        <v>395</v>
      </c>
      <c r="F849" s="179">
        <v>1</v>
      </c>
      <c r="G849" s="311"/>
      <c r="H849" s="311">
        <v>500</v>
      </c>
      <c r="I849" s="311">
        <v>500</v>
      </c>
      <c r="J849" s="430">
        <v>7</v>
      </c>
      <c r="K849" s="178"/>
      <c r="L849" s="179"/>
      <c r="M849" s="311">
        <v>500</v>
      </c>
      <c r="N849" s="311">
        <v>500</v>
      </c>
      <c r="O849" s="214"/>
      <c r="P849" s="311"/>
      <c r="Q849" s="311"/>
      <c r="R849" s="179">
        <v>1</v>
      </c>
      <c r="S849" s="311">
        <v>500</v>
      </c>
      <c r="T849" s="311">
        <v>500</v>
      </c>
      <c r="V849" s="10"/>
      <c r="W849" s="10"/>
      <c r="X849" s="10"/>
      <c r="Y849" s="10"/>
      <c r="Z849" s="10"/>
      <c r="AA849" s="10"/>
      <c r="AB849" s="10"/>
      <c r="AC849" s="10"/>
      <c r="AD849" s="10"/>
    </row>
    <row r="850" spans="1:30" x14ac:dyDescent="0.25">
      <c r="A850" s="55"/>
      <c r="B850" s="10"/>
      <c r="C850" s="177" t="s">
        <v>419</v>
      </c>
      <c r="D850" s="177"/>
      <c r="E850" s="177" t="s">
        <v>86</v>
      </c>
      <c r="F850" s="179">
        <v>1</v>
      </c>
      <c r="G850" s="311">
        <v>497.63</v>
      </c>
      <c r="H850" s="311">
        <v>497.63</v>
      </c>
      <c r="I850" s="311">
        <v>497.63</v>
      </c>
      <c r="J850" s="430">
        <v>7</v>
      </c>
      <c r="K850" s="178"/>
      <c r="L850" s="179">
        <v>1</v>
      </c>
      <c r="M850" s="311"/>
      <c r="N850" s="311"/>
      <c r="O850" s="214"/>
      <c r="P850" s="311"/>
      <c r="Q850" s="311"/>
      <c r="R850" s="179">
        <v>1</v>
      </c>
      <c r="S850" s="311">
        <v>497.63</v>
      </c>
      <c r="T850" s="311">
        <v>497.63</v>
      </c>
      <c r="V850" s="10"/>
      <c r="W850" s="10"/>
      <c r="X850" s="10"/>
      <c r="Y850" s="10"/>
      <c r="Z850" s="10"/>
      <c r="AA850" s="10"/>
      <c r="AB850" s="10"/>
      <c r="AC850" s="10"/>
      <c r="AD850" s="10"/>
    </row>
    <row r="851" spans="1:30" x14ac:dyDescent="0.25">
      <c r="A851" s="55"/>
      <c r="B851" s="10"/>
      <c r="C851" s="177" t="s">
        <v>478</v>
      </c>
      <c r="D851" s="177"/>
      <c r="E851" s="177" t="s">
        <v>479</v>
      </c>
      <c r="F851" s="179">
        <v>1</v>
      </c>
      <c r="G851" s="311"/>
      <c r="H851" s="311">
        <v>331.85</v>
      </c>
      <c r="I851" s="311">
        <v>331.85</v>
      </c>
      <c r="J851" s="430">
        <v>7</v>
      </c>
      <c r="K851" s="178"/>
      <c r="L851" s="179"/>
      <c r="M851" s="311">
        <v>331.85</v>
      </c>
      <c r="N851" s="311">
        <v>331.85</v>
      </c>
      <c r="O851" s="214"/>
      <c r="P851" s="311"/>
      <c r="Q851" s="311"/>
      <c r="R851" s="179">
        <v>1</v>
      </c>
      <c r="S851" s="311">
        <v>331.85</v>
      </c>
      <c r="T851" s="311">
        <v>331.85</v>
      </c>
      <c r="V851" s="10"/>
      <c r="W851" s="10"/>
      <c r="X851" s="10"/>
      <c r="Y851" s="10"/>
      <c r="Z851" s="10"/>
      <c r="AA851" s="10"/>
      <c r="AB851" s="10"/>
      <c r="AC851" s="10"/>
      <c r="AD851" s="10"/>
    </row>
    <row r="852" spans="1:30" x14ac:dyDescent="0.25">
      <c r="A852" s="55"/>
      <c r="B852" s="10"/>
      <c r="C852" s="177" t="s">
        <v>523</v>
      </c>
      <c r="D852" s="177"/>
      <c r="E852" s="177" t="s">
        <v>86</v>
      </c>
      <c r="F852" s="179">
        <v>1</v>
      </c>
      <c r="G852" s="311">
        <v>231.82</v>
      </c>
      <c r="H852" s="311">
        <v>231.82</v>
      </c>
      <c r="I852" s="311">
        <v>231.82</v>
      </c>
      <c r="J852" s="430">
        <v>7</v>
      </c>
      <c r="K852" s="178"/>
      <c r="L852" s="179">
        <v>1</v>
      </c>
      <c r="M852" s="311"/>
      <c r="N852" s="311"/>
      <c r="O852" s="214"/>
      <c r="P852" s="311"/>
      <c r="Q852" s="311"/>
      <c r="R852" s="179">
        <v>1</v>
      </c>
      <c r="S852" s="311">
        <v>231.82</v>
      </c>
      <c r="T852" s="311">
        <v>231.82</v>
      </c>
      <c r="V852" s="10"/>
      <c r="W852" s="10"/>
      <c r="X852" s="10"/>
      <c r="Y852" s="10"/>
      <c r="Z852" s="10"/>
      <c r="AA852" s="10"/>
      <c r="AB852" s="10"/>
      <c r="AC852" s="10"/>
      <c r="AD852" s="10"/>
    </row>
    <row r="853" spans="1:30" x14ac:dyDescent="0.25">
      <c r="A853" s="55"/>
      <c r="B853" s="10"/>
      <c r="C853" s="177" t="s">
        <v>473</v>
      </c>
      <c r="D853" s="177"/>
      <c r="E853" s="177" t="s">
        <v>287</v>
      </c>
      <c r="F853" s="179">
        <v>1</v>
      </c>
      <c r="G853" s="311">
        <v>268.52999999999997</v>
      </c>
      <c r="H853" s="311">
        <v>268.52999999999997</v>
      </c>
      <c r="I853" s="311">
        <v>268.52999999999997</v>
      </c>
      <c r="J853" s="430">
        <v>6</v>
      </c>
      <c r="K853" s="178"/>
      <c r="L853" s="179">
        <v>1</v>
      </c>
      <c r="M853" s="311"/>
      <c r="N853" s="311"/>
      <c r="O853" s="214"/>
      <c r="P853" s="311"/>
      <c r="Q853" s="311"/>
      <c r="R853" s="179">
        <v>1</v>
      </c>
      <c r="S853" s="311">
        <v>268.52999999999997</v>
      </c>
      <c r="T853" s="311">
        <v>268.52999999999997</v>
      </c>
      <c r="V853" s="10"/>
      <c r="W853" s="10"/>
      <c r="X853" s="10"/>
      <c r="Y853" s="10"/>
      <c r="Z853" s="10"/>
      <c r="AA853" s="10"/>
      <c r="AB853" s="10"/>
      <c r="AC853" s="10"/>
      <c r="AD853" s="10"/>
    </row>
    <row r="854" spans="1:30" x14ac:dyDescent="0.25">
      <c r="A854" s="55"/>
      <c r="B854" s="10"/>
      <c r="C854" s="177" t="s">
        <v>334</v>
      </c>
      <c r="D854" s="177"/>
      <c r="E854" s="177" t="s">
        <v>104</v>
      </c>
      <c r="F854" s="179">
        <v>2</v>
      </c>
      <c r="G854" s="311"/>
      <c r="H854" s="311">
        <v>476.61</v>
      </c>
      <c r="I854" s="311">
        <v>238.30500000000001</v>
      </c>
      <c r="J854" s="430">
        <v>4.5</v>
      </c>
      <c r="K854" s="178"/>
      <c r="L854" s="179"/>
      <c r="M854" s="311">
        <v>476.61</v>
      </c>
      <c r="N854" s="311">
        <v>238.30500000000001</v>
      </c>
      <c r="O854" s="214"/>
      <c r="P854" s="311"/>
      <c r="Q854" s="311"/>
      <c r="R854" s="179">
        <v>2</v>
      </c>
      <c r="S854" s="311">
        <v>476.61</v>
      </c>
      <c r="T854" s="311">
        <v>238.30500000000001</v>
      </c>
      <c r="V854" s="10"/>
      <c r="W854" s="10"/>
      <c r="X854" s="10"/>
      <c r="Y854" s="10"/>
      <c r="Z854" s="10"/>
      <c r="AA854" s="10"/>
      <c r="AB854" s="10"/>
      <c r="AC854" s="10"/>
      <c r="AD854" s="10"/>
    </row>
    <row r="855" spans="1:30" x14ac:dyDescent="0.25">
      <c r="A855" s="55"/>
      <c r="B855" s="10"/>
      <c r="C855" s="177" t="s">
        <v>405</v>
      </c>
      <c r="D855" s="177"/>
      <c r="E855" s="177" t="s">
        <v>155</v>
      </c>
      <c r="F855" s="179">
        <v>1</v>
      </c>
      <c r="G855" s="311"/>
      <c r="H855" s="311">
        <v>90.67</v>
      </c>
      <c r="I855" s="311">
        <v>90.67</v>
      </c>
      <c r="J855" s="430">
        <v>4</v>
      </c>
      <c r="K855" s="178"/>
      <c r="L855" s="179"/>
      <c r="M855" s="311">
        <v>90.67</v>
      </c>
      <c r="N855" s="311">
        <v>90.67</v>
      </c>
      <c r="O855" s="214"/>
      <c r="P855" s="311"/>
      <c r="Q855" s="311"/>
      <c r="R855" s="179">
        <v>1</v>
      </c>
      <c r="S855" s="311">
        <v>90.67</v>
      </c>
      <c r="T855" s="311">
        <v>90.67</v>
      </c>
      <c r="V855" s="10"/>
      <c r="W855" s="10"/>
      <c r="X855" s="10"/>
      <c r="Y855" s="10"/>
      <c r="Z855" s="10"/>
      <c r="AA855" s="10"/>
      <c r="AB855" s="10"/>
      <c r="AC855" s="10"/>
      <c r="AD855" s="10"/>
    </row>
    <row r="856" spans="1:30" x14ac:dyDescent="0.25">
      <c r="A856" s="55"/>
      <c r="B856" s="10"/>
      <c r="C856" s="177"/>
      <c r="D856" s="177"/>
      <c r="E856" s="177"/>
      <c r="F856" s="179"/>
      <c r="G856" s="311"/>
      <c r="H856" s="311"/>
      <c r="I856" s="311"/>
      <c r="J856" s="430"/>
      <c r="K856" s="178"/>
      <c r="L856" s="179"/>
      <c r="M856" s="311"/>
      <c r="N856" s="311"/>
      <c r="O856" s="214"/>
      <c r="P856" s="311"/>
      <c r="Q856" s="311"/>
      <c r="R856" s="179"/>
      <c r="S856" s="311"/>
      <c r="T856" s="311"/>
      <c r="V856" s="10"/>
      <c r="W856" s="10"/>
      <c r="X856" s="10"/>
      <c r="Y856" s="10"/>
      <c r="Z856" s="10"/>
      <c r="AA856" s="10"/>
      <c r="AB856" s="10"/>
      <c r="AC856" s="10"/>
      <c r="AD856" s="10"/>
    </row>
    <row r="857" spans="1:30" ht="15.75" thickBot="1" x14ac:dyDescent="0.3">
      <c r="A857" s="55"/>
      <c r="B857" s="10"/>
      <c r="C857" s="177"/>
      <c r="D857" s="177"/>
      <c r="E857" s="177"/>
      <c r="F857" s="179"/>
      <c r="G857" s="311"/>
      <c r="H857" s="311"/>
      <c r="I857" s="311"/>
      <c r="J857" s="430"/>
      <c r="K857" s="178"/>
      <c r="L857" s="179"/>
      <c r="M857" s="311"/>
      <c r="N857" s="311"/>
      <c r="O857" s="214"/>
      <c r="P857" s="311"/>
      <c r="Q857" s="311"/>
      <c r="R857" s="179"/>
      <c r="S857" s="311"/>
      <c r="T857" s="311"/>
      <c r="V857" s="10"/>
      <c r="W857" s="10"/>
      <c r="X857" s="10"/>
      <c r="Y857" s="10"/>
      <c r="Z857" s="10"/>
      <c r="AA857" s="10"/>
      <c r="AB857" s="10"/>
      <c r="AC857" s="10"/>
      <c r="AD857" s="10"/>
    </row>
    <row r="858" spans="1:30" ht="15.75" thickBot="1" x14ac:dyDescent="0.3">
      <c r="A858" s="55"/>
      <c r="B858" s="93" t="s">
        <v>586</v>
      </c>
      <c r="C858" s="100"/>
      <c r="D858" s="100"/>
      <c r="E858" s="100"/>
      <c r="F858" s="179">
        <f>SUM(F603:F857)</f>
        <v>15820</v>
      </c>
      <c r="G858" s="320">
        <f>AVERAGE(G603:G857)</f>
        <v>1052.6450449294543</v>
      </c>
      <c r="H858" s="320">
        <f>SUM(H603:H857)</f>
        <v>8817667.0800000038</v>
      </c>
      <c r="I858" s="320">
        <f>AVERAGE(I603:I857)</f>
        <v>570.33464913034857</v>
      </c>
      <c r="J858" s="430">
        <f>AVERAGE(J603:J857)</f>
        <v>11.449583928060646</v>
      </c>
      <c r="K858" s="181"/>
      <c r="L858" s="179">
        <f>SUM(L603:L857)</f>
        <v>9106</v>
      </c>
      <c r="M858" s="320">
        <f>SUM(M603:M857)</f>
        <v>4393459.97</v>
      </c>
      <c r="N858" s="320">
        <f>AVERAGE(N603:N857)</f>
        <v>681.58668604175568</v>
      </c>
      <c r="O858" s="214">
        <f>SUM(O603:O857)</f>
        <v>0</v>
      </c>
      <c r="P858" s="320">
        <f>SUM(P603:P857)</f>
        <v>0</v>
      </c>
      <c r="Q858" s="313" t="e">
        <f>AVERAGE(Q603:Q857)</f>
        <v>#DIV/0!</v>
      </c>
      <c r="R858" s="179">
        <f>SUM(R603:R857)</f>
        <v>15820</v>
      </c>
      <c r="S858" s="320">
        <f>SUM(S603:S857)</f>
        <v>8817667.0800000038</v>
      </c>
      <c r="T858" s="313">
        <f>AVERAGE(T603:T857)</f>
        <v>570.33464913034857</v>
      </c>
      <c r="V858" s="97"/>
      <c r="W858" s="95"/>
      <c r="X858" s="99" t="s">
        <v>587</v>
      </c>
      <c r="Y858" s="95"/>
      <c r="Z858" s="95"/>
      <c r="AA858" s="99" t="s">
        <v>587</v>
      </c>
      <c r="AB858" s="95"/>
      <c r="AC858" s="95"/>
      <c r="AD858" s="102" t="s">
        <v>587</v>
      </c>
    </row>
    <row r="859" spans="1:30" x14ac:dyDescent="0.25">
      <c r="A859" s="55"/>
      <c r="B859" s="3"/>
      <c r="C859" s="3"/>
      <c r="D859" s="3"/>
      <c r="E859" s="3"/>
      <c r="F859" s="180"/>
      <c r="G859" s="280"/>
      <c r="H859" s="280"/>
      <c r="I859" s="280"/>
      <c r="J859" s="280"/>
      <c r="L859" s="223"/>
      <c r="M859" s="280"/>
      <c r="N859" s="280"/>
      <c r="O859" s="278"/>
      <c r="P859" s="280"/>
      <c r="Q859" s="280"/>
      <c r="R859" s="180"/>
      <c r="S859" s="280"/>
      <c r="T859" s="280"/>
      <c r="V859" s="50"/>
      <c r="W859" s="3"/>
      <c r="X859" s="3"/>
      <c r="Y859" s="3"/>
      <c r="Z859" s="3"/>
      <c r="AA859" s="3"/>
      <c r="AB859" s="3"/>
      <c r="AC859" s="3"/>
      <c r="AD859" s="3"/>
    </row>
    <row r="860" spans="1:30" ht="76.5" x14ac:dyDescent="0.25">
      <c r="A860" s="55" t="s">
        <v>634</v>
      </c>
      <c r="B860" s="56" t="s">
        <v>592</v>
      </c>
      <c r="C860" s="56" t="s">
        <v>44</v>
      </c>
      <c r="D860" s="56" t="s">
        <v>45</v>
      </c>
      <c r="E860" s="56" t="s">
        <v>46</v>
      </c>
      <c r="F860" s="227" t="s">
        <v>883</v>
      </c>
      <c r="G860" s="321" t="s">
        <v>858</v>
      </c>
      <c r="H860" s="321" t="s">
        <v>884</v>
      </c>
      <c r="I860" s="321" t="s">
        <v>860</v>
      </c>
      <c r="J860" s="321" t="s">
        <v>861</v>
      </c>
      <c r="K860" s="70"/>
      <c r="L860" s="227" t="s">
        <v>862</v>
      </c>
      <c r="M860" s="321" t="s">
        <v>885</v>
      </c>
      <c r="N860" s="321" t="s">
        <v>864</v>
      </c>
      <c r="O860" s="307" t="s">
        <v>865</v>
      </c>
      <c r="P860" s="321" t="s">
        <v>866</v>
      </c>
      <c r="Q860" s="321" t="s">
        <v>867</v>
      </c>
      <c r="R860" s="236" t="s">
        <v>868</v>
      </c>
      <c r="S860" s="315" t="s">
        <v>869</v>
      </c>
      <c r="T860" s="315" t="s">
        <v>870</v>
      </c>
      <c r="U860" s="72"/>
      <c r="V860" s="57" t="s">
        <v>871</v>
      </c>
      <c r="W860" s="57" t="s">
        <v>872</v>
      </c>
      <c r="X860" s="57" t="s">
        <v>873</v>
      </c>
      <c r="Y860" s="57" t="s">
        <v>874</v>
      </c>
      <c r="Z860" s="57" t="s">
        <v>875</v>
      </c>
      <c r="AA860" s="57" t="s">
        <v>876</v>
      </c>
      <c r="AB860" s="57" t="s">
        <v>877</v>
      </c>
      <c r="AC860" s="57" t="s">
        <v>878</v>
      </c>
      <c r="AD860" s="57" t="s">
        <v>879</v>
      </c>
    </row>
    <row r="861" spans="1:30" x14ac:dyDescent="0.25">
      <c r="A861" s="55"/>
      <c r="B861" s="10"/>
      <c r="C861" s="177" t="s">
        <v>62</v>
      </c>
      <c r="D861" s="177"/>
      <c r="E861" s="177" t="s">
        <v>63</v>
      </c>
      <c r="F861" s="179">
        <v>3</v>
      </c>
      <c r="G861" s="311">
        <v>1364.44333333333</v>
      </c>
      <c r="H861" s="311">
        <v>4093.33</v>
      </c>
      <c r="I861" s="311">
        <v>1364.44333333333</v>
      </c>
      <c r="J861" s="430">
        <v>14.6666666666667</v>
      </c>
      <c r="K861" s="178"/>
      <c r="L861" s="179"/>
      <c r="M861" s="311"/>
      <c r="N861" s="311"/>
      <c r="O861" s="214"/>
      <c r="P861" s="311"/>
      <c r="Q861" s="311"/>
      <c r="R861" s="179">
        <v>3</v>
      </c>
      <c r="S861" s="311">
        <v>4093.33</v>
      </c>
      <c r="T861" s="311">
        <v>1364.44333333333</v>
      </c>
      <c r="V861" s="10"/>
      <c r="W861" s="10"/>
      <c r="X861" s="10"/>
      <c r="Y861" s="10"/>
      <c r="Z861" s="10"/>
      <c r="AA861" s="10"/>
      <c r="AB861" s="10"/>
      <c r="AC861" s="10"/>
      <c r="AD861" s="10"/>
    </row>
    <row r="862" spans="1:30" x14ac:dyDescent="0.25">
      <c r="A862" s="55"/>
      <c r="B862" s="10"/>
      <c r="C862" s="177" t="s">
        <v>62</v>
      </c>
      <c r="D862" s="177"/>
      <c r="E862" s="177" t="s">
        <v>65</v>
      </c>
      <c r="F862" s="179">
        <v>1</v>
      </c>
      <c r="G862" s="311">
        <v>2053</v>
      </c>
      <c r="H862" s="311">
        <v>2053</v>
      </c>
      <c r="I862" s="311">
        <v>2053</v>
      </c>
      <c r="J862" s="430">
        <v>13</v>
      </c>
      <c r="K862" s="178"/>
      <c r="L862" s="179"/>
      <c r="M862" s="311"/>
      <c r="N862" s="311"/>
      <c r="O862" s="214"/>
      <c r="P862" s="311"/>
      <c r="Q862" s="311"/>
      <c r="R862" s="179">
        <v>1</v>
      </c>
      <c r="S862" s="311">
        <v>2053</v>
      </c>
      <c r="T862" s="311">
        <v>2053</v>
      </c>
      <c r="V862" s="10"/>
      <c r="W862" s="10"/>
      <c r="X862" s="10"/>
      <c r="Y862" s="10"/>
      <c r="Z862" s="10"/>
      <c r="AA862" s="10"/>
      <c r="AB862" s="10"/>
      <c r="AC862" s="10"/>
      <c r="AD862" s="10"/>
    </row>
    <row r="863" spans="1:30" x14ac:dyDescent="0.25">
      <c r="A863" s="55"/>
      <c r="B863" s="10"/>
      <c r="C863" s="177" t="s">
        <v>66</v>
      </c>
      <c r="D863" s="177"/>
      <c r="E863" s="177" t="s">
        <v>63</v>
      </c>
      <c r="F863" s="179">
        <v>2</v>
      </c>
      <c r="G863" s="311">
        <v>3065.25</v>
      </c>
      <c r="H863" s="311">
        <v>6130.5</v>
      </c>
      <c r="I863" s="311">
        <v>3065.25</v>
      </c>
      <c r="J863" s="430">
        <v>9.5</v>
      </c>
      <c r="K863" s="178"/>
      <c r="L863" s="179"/>
      <c r="M863" s="311"/>
      <c r="N863" s="311"/>
      <c r="O863" s="214">
        <v>1</v>
      </c>
      <c r="P863" s="311">
        <v>4579.68</v>
      </c>
      <c r="Q863" s="311">
        <v>4579.68</v>
      </c>
      <c r="R863" s="179">
        <v>1</v>
      </c>
      <c r="S863" s="311">
        <v>1550.82</v>
      </c>
      <c r="T863" s="311">
        <v>1550.82</v>
      </c>
      <c r="V863" s="10"/>
      <c r="W863" s="10"/>
      <c r="X863" s="10"/>
      <c r="Y863" s="10"/>
      <c r="Z863" s="10"/>
      <c r="AA863" s="10"/>
      <c r="AB863" s="10"/>
      <c r="AC863" s="10"/>
      <c r="AD863" s="10"/>
    </row>
    <row r="864" spans="1:30" x14ac:dyDescent="0.25">
      <c r="A864" s="55"/>
      <c r="B864" s="10"/>
      <c r="C864" s="177" t="s">
        <v>71</v>
      </c>
      <c r="D864" s="177"/>
      <c r="E864" s="177" t="s">
        <v>72</v>
      </c>
      <c r="F864" s="179">
        <v>1</v>
      </c>
      <c r="G864" s="311">
        <v>436.65</v>
      </c>
      <c r="H864" s="311">
        <v>436.65</v>
      </c>
      <c r="I864" s="311">
        <v>436.65</v>
      </c>
      <c r="J864" s="430">
        <v>6</v>
      </c>
      <c r="K864" s="178"/>
      <c r="L864" s="179"/>
      <c r="M864" s="311"/>
      <c r="N864" s="311"/>
      <c r="O864" s="214"/>
      <c r="P864" s="311"/>
      <c r="Q864" s="311"/>
      <c r="R864" s="179">
        <v>1</v>
      </c>
      <c r="S864" s="311">
        <v>436.65</v>
      </c>
      <c r="T864" s="311">
        <v>436.65</v>
      </c>
      <c r="V864" s="10"/>
      <c r="W864" s="10"/>
      <c r="X864" s="10"/>
      <c r="Y864" s="10"/>
      <c r="Z864" s="10"/>
      <c r="AA864" s="10"/>
      <c r="AB864" s="10"/>
      <c r="AC864" s="10"/>
      <c r="AD864" s="10"/>
    </row>
    <row r="865" spans="1:30" x14ac:dyDescent="0.25">
      <c r="A865" s="55"/>
      <c r="B865" s="10"/>
      <c r="C865" s="177" t="s">
        <v>78</v>
      </c>
      <c r="D865" s="177"/>
      <c r="E865" s="177" t="s">
        <v>79</v>
      </c>
      <c r="F865" s="179">
        <v>1</v>
      </c>
      <c r="G865" s="311">
        <v>4264.5</v>
      </c>
      <c r="H865" s="311">
        <v>4264.5</v>
      </c>
      <c r="I865" s="311">
        <v>4264.5</v>
      </c>
      <c r="J865" s="430">
        <v>13</v>
      </c>
      <c r="K865" s="178"/>
      <c r="L865" s="179">
        <v>1</v>
      </c>
      <c r="M865" s="311">
        <v>4264.5</v>
      </c>
      <c r="N865" s="311">
        <v>4264.5</v>
      </c>
      <c r="O865" s="214"/>
      <c r="P865" s="311"/>
      <c r="Q865" s="311"/>
      <c r="R865" s="179">
        <v>1</v>
      </c>
      <c r="S865" s="311">
        <v>4264.5</v>
      </c>
      <c r="T865" s="311">
        <v>4264.5</v>
      </c>
      <c r="V865" s="10"/>
      <c r="W865" s="10"/>
      <c r="X865" s="10"/>
      <c r="Y865" s="10"/>
      <c r="Z865" s="10"/>
      <c r="AA865" s="10"/>
      <c r="AB865" s="10"/>
      <c r="AC865" s="10"/>
      <c r="AD865" s="10"/>
    </row>
    <row r="866" spans="1:30" x14ac:dyDescent="0.25">
      <c r="A866" s="55"/>
      <c r="B866" s="10"/>
      <c r="C866" s="177" t="s">
        <v>80</v>
      </c>
      <c r="D866" s="177"/>
      <c r="E866" s="177" t="s">
        <v>81</v>
      </c>
      <c r="F866" s="179">
        <v>1</v>
      </c>
      <c r="G866" s="311">
        <v>4047.27</v>
      </c>
      <c r="H866" s="311">
        <v>4047.27</v>
      </c>
      <c r="I866" s="311">
        <v>4047.27</v>
      </c>
      <c r="J866" s="430">
        <v>6</v>
      </c>
      <c r="K866" s="178"/>
      <c r="L866" s="179"/>
      <c r="M866" s="311"/>
      <c r="N866" s="311"/>
      <c r="O866" s="214"/>
      <c r="P866" s="311"/>
      <c r="Q866" s="311"/>
      <c r="R866" s="179">
        <v>1</v>
      </c>
      <c r="S866" s="311">
        <v>4047.27</v>
      </c>
      <c r="T866" s="311">
        <v>4047.27</v>
      </c>
      <c r="V866" s="10"/>
      <c r="W866" s="10"/>
      <c r="X866" s="10"/>
      <c r="Y866" s="10"/>
      <c r="Z866" s="10"/>
      <c r="AA866" s="10"/>
      <c r="AB866" s="10"/>
      <c r="AC866" s="10"/>
      <c r="AD866" s="10"/>
    </row>
    <row r="867" spans="1:30" x14ac:dyDescent="0.25">
      <c r="A867" s="55"/>
      <c r="B867" s="10"/>
      <c r="C867" s="177" t="s">
        <v>82</v>
      </c>
      <c r="D867" s="177"/>
      <c r="E867" s="177" t="s">
        <v>83</v>
      </c>
      <c r="F867" s="179">
        <v>28</v>
      </c>
      <c r="G867" s="311">
        <v>1737.1546428571401</v>
      </c>
      <c r="H867" s="311">
        <v>48640.33</v>
      </c>
      <c r="I867" s="311">
        <v>1737.1546428571401</v>
      </c>
      <c r="J867" s="430">
        <v>13.214285714285699</v>
      </c>
      <c r="K867" s="178"/>
      <c r="L867" s="179">
        <v>13</v>
      </c>
      <c r="M867" s="311">
        <v>31989.79</v>
      </c>
      <c r="N867" s="311">
        <v>1479.25</v>
      </c>
      <c r="O867" s="214">
        <v>1</v>
      </c>
      <c r="P867" s="311">
        <v>3704.27</v>
      </c>
      <c r="Q867" s="311">
        <v>3704.27</v>
      </c>
      <c r="R867" s="179">
        <v>27</v>
      </c>
      <c r="S867" s="311">
        <v>44936.06</v>
      </c>
      <c r="T867" s="311">
        <v>1664.29851851852</v>
      </c>
      <c r="V867" s="10"/>
      <c r="W867" s="10"/>
      <c r="X867" s="10"/>
      <c r="Y867" s="10"/>
      <c r="Z867" s="10"/>
      <c r="AA867" s="10"/>
      <c r="AB867" s="10"/>
      <c r="AC867" s="10"/>
      <c r="AD867" s="10"/>
    </row>
    <row r="868" spans="1:30" x14ac:dyDescent="0.25">
      <c r="A868" s="55"/>
      <c r="B868" s="10"/>
      <c r="C868" s="177" t="s">
        <v>101</v>
      </c>
      <c r="D868" s="177"/>
      <c r="E868" s="177" t="s">
        <v>102</v>
      </c>
      <c r="F868" s="179">
        <v>1</v>
      </c>
      <c r="G868" s="311">
        <v>6433.77</v>
      </c>
      <c r="H868" s="311">
        <v>6433.77</v>
      </c>
      <c r="I868" s="311">
        <v>6433.77</v>
      </c>
      <c r="J868" s="430">
        <v>13</v>
      </c>
      <c r="K868" s="178"/>
      <c r="L868" s="179">
        <v>1</v>
      </c>
      <c r="M868" s="311">
        <v>6433.77</v>
      </c>
      <c r="N868" s="311">
        <v>6433.77</v>
      </c>
      <c r="O868" s="214"/>
      <c r="P868" s="311"/>
      <c r="Q868" s="311"/>
      <c r="R868" s="179">
        <v>1</v>
      </c>
      <c r="S868" s="311">
        <v>6433.77</v>
      </c>
      <c r="T868" s="311">
        <v>6433.77</v>
      </c>
      <c r="V868" s="10"/>
      <c r="W868" s="10"/>
      <c r="X868" s="10"/>
      <c r="Y868" s="10"/>
      <c r="Z868" s="10"/>
      <c r="AA868" s="10"/>
      <c r="AB868" s="10"/>
      <c r="AC868" s="10"/>
      <c r="AD868" s="10"/>
    </row>
    <row r="869" spans="1:30" x14ac:dyDescent="0.25">
      <c r="A869" s="55"/>
      <c r="B869" s="10"/>
      <c r="C869" s="177" t="s">
        <v>644</v>
      </c>
      <c r="D869" s="177"/>
      <c r="E869" s="177" t="s">
        <v>103</v>
      </c>
      <c r="F869" s="179">
        <v>1</v>
      </c>
      <c r="G869" s="311">
        <v>5079.3599999999997</v>
      </c>
      <c r="H869" s="311">
        <v>5079.3599999999997</v>
      </c>
      <c r="I869" s="311">
        <v>5079.3599999999997</v>
      </c>
      <c r="J869" s="430">
        <v>19</v>
      </c>
      <c r="K869" s="178"/>
      <c r="L869" s="179"/>
      <c r="M869" s="311"/>
      <c r="N869" s="311"/>
      <c r="O869" s="214"/>
      <c r="P869" s="311"/>
      <c r="Q869" s="311"/>
      <c r="R869" s="179">
        <v>1</v>
      </c>
      <c r="S869" s="311">
        <v>5079.3599999999997</v>
      </c>
      <c r="T869" s="311">
        <v>5079.3599999999997</v>
      </c>
      <c r="V869" s="10"/>
      <c r="W869" s="10"/>
      <c r="X869" s="10"/>
      <c r="Y869" s="10"/>
      <c r="Z869" s="10"/>
      <c r="AA869" s="10"/>
      <c r="AB869" s="10"/>
      <c r="AC869" s="10"/>
      <c r="AD869" s="10"/>
    </row>
    <row r="870" spans="1:30" x14ac:dyDescent="0.25">
      <c r="A870" s="55"/>
      <c r="B870" s="10"/>
      <c r="C870" s="177" t="s">
        <v>113</v>
      </c>
      <c r="D870" s="177"/>
      <c r="E870" s="177" t="s">
        <v>104</v>
      </c>
      <c r="F870" s="179">
        <v>5</v>
      </c>
      <c r="G870" s="311">
        <v>368.12799999999999</v>
      </c>
      <c r="H870" s="311">
        <v>1840.64</v>
      </c>
      <c r="I870" s="311">
        <v>368.12799999999999</v>
      </c>
      <c r="J870" s="430">
        <v>11.6</v>
      </c>
      <c r="K870" s="178"/>
      <c r="L870" s="179"/>
      <c r="M870" s="311"/>
      <c r="N870" s="311"/>
      <c r="O870" s="214"/>
      <c r="P870" s="311"/>
      <c r="Q870" s="311"/>
      <c r="R870" s="179">
        <v>5</v>
      </c>
      <c r="S870" s="311">
        <v>1840.64</v>
      </c>
      <c r="T870" s="311">
        <v>368.12799999999999</v>
      </c>
      <c r="V870" s="10"/>
      <c r="W870" s="10"/>
      <c r="X870" s="10"/>
      <c r="Y870" s="10"/>
      <c r="Z870" s="10"/>
      <c r="AA870" s="10"/>
      <c r="AB870" s="10"/>
      <c r="AC870" s="10"/>
      <c r="AD870" s="10"/>
    </row>
    <row r="871" spans="1:30" x14ac:dyDescent="0.25">
      <c r="A871" s="55"/>
      <c r="B871" s="10"/>
      <c r="C871" s="177" t="s">
        <v>128</v>
      </c>
      <c r="D871" s="177"/>
      <c r="E871" s="177" t="s">
        <v>68</v>
      </c>
      <c r="F871" s="179">
        <v>5</v>
      </c>
      <c r="G871" s="311">
        <v>1075.45</v>
      </c>
      <c r="H871" s="311">
        <v>5377.25</v>
      </c>
      <c r="I871" s="311">
        <v>1075.45</v>
      </c>
      <c r="J871" s="430">
        <v>11.4</v>
      </c>
      <c r="K871" s="178"/>
      <c r="L871" s="179">
        <v>4</v>
      </c>
      <c r="M871" s="311">
        <v>4850.5200000000004</v>
      </c>
      <c r="N871" s="311">
        <v>1212.6300000000001</v>
      </c>
      <c r="O871" s="214"/>
      <c r="P871" s="311"/>
      <c r="Q871" s="311"/>
      <c r="R871" s="179">
        <v>5</v>
      </c>
      <c r="S871" s="311">
        <v>5377.25</v>
      </c>
      <c r="T871" s="311">
        <v>1075.45</v>
      </c>
      <c r="V871" s="10"/>
      <c r="W871" s="10"/>
      <c r="X871" s="10"/>
      <c r="Y871" s="10"/>
      <c r="Z871" s="10"/>
      <c r="AA871" s="10"/>
      <c r="AB871" s="10"/>
      <c r="AC871" s="10"/>
      <c r="AD871" s="10"/>
    </row>
    <row r="872" spans="1:30" x14ac:dyDescent="0.25">
      <c r="A872" s="55"/>
      <c r="B872" s="10"/>
      <c r="C872" s="177" t="s">
        <v>135</v>
      </c>
      <c r="D872" s="177"/>
      <c r="E872" s="177" t="s">
        <v>131</v>
      </c>
      <c r="F872" s="179">
        <v>2</v>
      </c>
      <c r="G872" s="311">
        <v>848.95</v>
      </c>
      <c r="H872" s="311">
        <v>1697.9</v>
      </c>
      <c r="I872" s="311">
        <v>848.95</v>
      </c>
      <c r="J872" s="430">
        <v>9.5</v>
      </c>
      <c r="K872" s="178"/>
      <c r="L872" s="179">
        <v>1</v>
      </c>
      <c r="M872" s="311">
        <v>1543.73</v>
      </c>
      <c r="N872" s="311">
        <v>1543.73</v>
      </c>
      <c r="O872" s="214"/>
      <c r="P872" s="311"/>
      <c r="Q872" s="311"/>
      <c r="R872" s="179">
        <v>2</v>
      </c>
      <c r="S872" s="311">
        <v>1697.9</v>
      </c>
      <c r="T872" s="311">
        <v>848.95</v>
      </c>
      <c r="V872" s="10"/>
      <c r="W872" s="10"/>
      <c r="X872" s="10"/>
      <c r="Y872" s="10"/>
      <c r="Z872" s="10"/>
      <c r="AA872" s="10"/>
      <c r="AB872" s="10"/>
      <c r="AC872" s="10"/>
      <c r="AD872" s="10"/>
    </row>
    <row r="873" spans="1:30" x14ac:dyDescent="0.25">
      <c r="A873" s="55"/>
      <c r="B873" s="10"/>
      <c r="C873" s="177" t="s">
        <v>142</v>
      </c>
      <c r="D873" s="177"/>
      <c r="E873" s="177" t="s">
        <v>143</v>
      </c>
      <c r="F873" s="179">
        <v>1</v>
      </c>
      <c r="G873" s="311">
        <v>245.23</v>
      </c>
      <c r="H873" s="311">
        <v>245.23</v>
      </c>
      <c r="I873" s="311">
        <v>245.23</v>
      </c>
      <c r="J873" s="430">
        <v>7</v>
      </c>
      <c r="K873" s="178"/>
      <c r="L873" s="179"/>
      <c r="M873" s="311"/>
      <c r="N873" s="311"/>
      <c r="O873" s="214"/>
      <c r="P873" s="311"/>
      <c r="Q873" s="311"/>
      <c r="R873" s="179">
        <v>1</v>
      </c>
      <c r="S873" s="311">
        <v>245.23</v>
      </c>
      <c r="T873" s="311">
        <v>245.23</v>
      </c>
      <c r="V873" s="10"/>
      <c r="W873" s="10"/>
      <c r="X873" s="10"/>
      <c r="Y873" s="10"/>
      <c r="Z873" s="10"/>
      <c r="AA873" s="10"/>
      <c r="AB873" s="10"/>
      <c r="AC873" s="10"/>
      <c r="AD873" s="10"/>
    </row>
    <row r="874" spans="1:30" x14ac:dyDescent="0.25">
      <c r="A874" s="55"/>
      <c r="B874" s="10"/>
      <c r="C874" s="177" t="s">
        <v>144</v>
      </c>
      <c r="D874" s="177"/>
      <c r="E874" s="177" t="s">
        <v>145</v>
      </c>
      <c r="F874" s="179">
        <v>18</v>
      </c>
      <c r="G874" s="311">
        <v>1420.8727777777799</v>
      </c>
      <c r="H874" s="311">
        <v>25575.71</v>
      </c>
      <c r="I874" s="311">
        <v>1420.8727777777799</v>
      </c>
      <c r="J874" s="430">
        <v>10.1111111111111</v>
      </c>
      <c r="K874" s="178"/>
      <c r="L874" s="179">
        <v>8</v>
      </c>
      <c r="M874" s="311">
        <v>19412.62</v>
      </c>
      <c r="N874" s="311">
        <v>2426.5774999999999</v>
      </c>
      <c r="O874" s="214"/>
      <c r="P874" s="311"/>
      <c r="Q874" s="311"/>
      <c r="R874" s="179">
        <v>18</v>
      </c>
      <c r="S874" s="311">
        <v>25575.71</v>
      </c>
      <c r="T874" s="311">
        <v>1420.8727777777799</v>
      </c>
      <c r="V874" s="10"/>
      <c r="W874" s="10"/>
      <c r="X874" s="10"/>
      <c r="Y874" s="10"/>
      <c r="Z874" s="10"/>
      <c r="AA874" s="10"/>
      <c r="AB874" s="10"/>
      <c r="AC874" s="10"/>
      <c r="AD874" s="10"/>
    </row>
    <row r="875" spans="1:30" x14ac:dyDescent="0.25">
      <c r="A875" s="55"/>
      <c r="B875" s="10"/>
      <c r="C875" s="177" t="s">
        <v>152</v>
      </c>
      <c r="D875" s="177"/>
      <c r="E875" s="177" t="s">
        <v>153</v>
      </c>
      <c r="F875" s="179">
        <v>2</v>
      </c>
      <c r="G875" s="311">
        <v>1784.67</v>
      </c>
      <c r="H875" s="311">
        <v>3569.34</v>
      </c>
      <c r="I875" s="311">
        <v>1784.67</v>
      </c>
      <c r="J875" s="430">
        <v>12</v>
      </c>
      <c r="K875" s="178"/>
      <c r="L875" s="179"/>
      <c r="M875" s="311"/>
      <c r="N875" s="311"/>
      <c r="O875" s="214"/>
      <c r="P875" s="311"/>
      <c r="Q875" s="311"/>
      <c r="R875" s="179">
        <v>2</v>
      </c>
      <c r="S875" s="311">
        <v>3569.34</v>
      </c>
      <c r="T875" s="311">
        <v>1784.67</v>
      </c>
      <c r="V875" s="10"/>
      <c r="W875" s="10"/>
      <c r="X875" s="10"/>
      <c r="Y875" s="10"/>
      <c r="Z875" s="10"/>
      <c r="AA875" s="10"/>
      <c r="AB875" s="10"/>
      <c r="AC875" s="10"/>
      <c r="AD875" s="10"/>
    </row>
    <row r="876" spans="1:30" x14ac:dyDescent="0.25">
      <c r="A876" s="55"/>
      <c r="B876" s="10"/>
      <c r="C876" s="177" t="s">
        <v>160</v>
      </c>
      <c r="D876" s="177"/>
      <c r="E876" s="177" t="s">
        <v>97</v>
      </c>
      <c r="F876" s="179">
        <v>1</v>
      </c>
      <c r="G876" s="311">
        <v>588.23</v>
      </c>
      <c r="H876" s="311">
        <v>588.23</v>
      </c>
      <c r="I876" s="311">
        <v>588.23</v>
      </c>
      <c r="J876" s="430">
        <v>7</v>
      </c>
      <c r="K876" s="178"/>
      <c r="L876" s="179">
        <v>1</v>
      </c>
      <c r="M876" s="311">
        <v>588.23</v>
      </c>
      <c r="N876" s="311">
        <v>588.23</v>
      </c>
      <c r="O876" s="214"/>
      <c r="P876" s="311"/>
      <c r="Q876" s="311"/>
      <c r="R876" s="179">
        <v>1</v>
      </c>
      <c r="S876" s="311">
        <v>588.23</v>
      </c>
      <c r="T876" s="311">
        <v>588.23</v>
      </c>
      <c r="V876" s="10"/>
      <c r="W876" s="10"/>
      <c r="X876" s="10"/>
      <c r="Y876" s="10"/>
      <c r="Z876" s="10"/>
      <c r="AA876" s="10"/>
      <c r="AB876" s="10"/>
      <c r="AC876" s="10"/>
      <c r="AD876" s="10"/>
    </row>
    <row r="877" spans="1:30" x14ac:dyDescent="0.25">
      <c r="A877" s="55"/>
      <c r="B877" s="10"/>
      <c r="C877" s="177" t="s">
        <v>171</v>
      </c>
      <c r="D877" s="177"/>
      <c r="E877" s="177" t="s">
        <v>97</v>
      </c>
      <c r="F877" s="179">
        <v>1</v>
      </c>
      <c r="G877" s="311">
        <v>1110.1500000000001</v>
      </c>
      <c r="H877" s="311">
        <v>1110.1500000000001</v>
      </c>
      <c r="I877" s="311">
        <v>1110.1500000000001</v>
      </c>
      <c r="J877" s="430">
        <v>7</v>
      </c>
      <c r="K877" s="178"/>
      <c r="L877" s="179">
        <v>1</v>
      </c>
      <c r="M877" s="311">
        <v>1110.1500000000001</v>
      </c>
      <c r="N877" s="311">
        <v>1110.1500000000001</v>
      </c>
      <c r="O877" s="214"/>
      <c r="P877" s="311"/>
      <c r="Q877" s="311"/>
      <c r="R877" s="179">
        <v>1</v>
      </c>
      <c r="S877" s="311">
        <v>1110.1500000000001</v>
      </c>
      <c r="T877" s="311">
        <v>1110.1500000000001</v>
      </c>
      <c r="V877" s="10"/>
      <c r="W877" s="10"/>
      <c r="X877" s="10"/>
      <c r="Y877" s="10"/>
      <c r="Z877" s="10"/>
      <c r="AA877" s="10"/>
      <c r="AB877" s="10"/>
      <c r="AC877" s="10"/>
      <c r="AD877" s="10"/>
    </row>
    <row r="878" spans="1:30" x14ac:dyDescent="0.25">
      <c r="A878" s="55"/>
      <c r="B878" s="10"/>
      <c r="C878" s="177" t="s">
        <v>174</v>
      </c>
      <c r="D878" s="177"/>
      <c r="E878" s="177" t="s">
        <v>175</v>
      </c>
      <c r="F878" s="179">
        <v>2</v>
      </c>
      <c r="G878" s="311">
        <v>683.125</v>
      </c>
      <c r="H878" s="311">
        <v>1366.25</v>
      </c>
      <c r="I878" s="311">
        <v>683.125</v>
      </c>
      <c r="J878" s="430">
        <v>12.5</v>
      </c>
      <c r="K878" s="178"/>
      <c r="L878" s="179">
        <v>1</v>
      </c>
      <c r="M878" s="311">
        <v>1332.95</v>
      </c>
      <c r="N878" s="311">
        <v>1332.95</v>
      </c>
      <c r="O878" s="214"/>
      <c r="P878" s="311"/>
      <c r="Q878" s="311"/>
      <c r="R878" s="179">
        <v>2</v>
      </c>
      <c r="S878" s="311">
        <v>1366.25</v>
      </c>
      <c r="T878" s="311">
        <v>683.125</v>
      </c>
      <c r="V878" s="10"/>
      <c r="W878" s="10"/>
      <c r="X878" s="10"/>
      <c r="Y878" s="10"/>
      <c r="Z878" s="10"/>
      <c r="AA878" s="10"/>
      <c r="AB878" s="10"/>
      <c r="AC878" s="10"/>
      <c r="AD878" s="10"/>
    </row>
    <row r="879" spans="1:30" x14ac:dyDescent="0.25">
      <c r="A879" s="55"/>
      <c r="B879" s="10"/>
      <c r="C879" s="177" t="s">
        <v>176</v>
      </c>
      <c r="D879" s="177"/>
      <c r="E879" s="177" t="s">
        <v>177</v>
      </c>
      <c r="F879" s="179">
        <v>2</v>
      </c>
      <c r="G879" s="311">
        <v>986.33</v>
      </c>
      <c r="H879" s="311">
        <v>1972.66</v>
      </c>
      <c r="I879" s="311">
        <v>986.33</v>
      </c>
      <c r="J879" s="430">
        <v>11.5</v>
      </c>
      <c r="K879" s="178"/>
      <c r="L879" s="179">
        <v>2</v>
      </c>
      <c r="M879" s="311">
        <v>1972.66</v>
      </c>
      <c r="N879" s="311">
        <v>986.33</v>
      </c>
      <c r="O879" s="214"/>
      <c r="P879" s="311"/>
      <c r="Q879" s="311"/>
      <c r="R879" s="179">
        <v>2</v>
      </c>
      <c r="S879" s="311">
        <v>1972.66</v>
      </c>
      <c r="T879" s="311">
        <v>986.33</v>
      </c>
      <c r="V879" s="10"/>
      <c r="W879" s="10"/>
      <c r="X879" s="10"/>
      <c r="Y879" s="10"/>
      <c r="Z879" s="10"/>
      <c r="AA879" s="10"/>
      <c r="AB879" s="10"/>
      <c r="AC879" s="10"/>
      <c r="AD879" s="10"/>
    </row>
    <row r="880" spans="1:30" x14ac:dyDescent="0.25">
      <c r="A880" s="55"/>
      <c r="B880" s="10"/>
      <c r="C880" s="177" t="s">
        <v>181</v>
      </c>
      <c r="D880" s="177"/>
      <c r="E880" s="177" t="s">
        <v>182</v>
      </c>
      <c r="F880" s="179">
        <v>2</v>
      </c>
      <c r="G880" s="311">
        <v>2809.5749999999998</v>
      </c>
      <c r="H880" s="311">
        <v>5619.15</v>
      </c>
      <c r="I880" s="311">
        <v>2809.5749999999998</v>
      </c>
      <c r="J880" s="430">
        <v>10</v>
      </c>
      <c r="K880" s="178"/>
      <c r="L880" s="179">
        <v>2</v>
      </c>
      <c r="M880" s="311">
        <v>5619.15</v>
      </c>
      <c r="N880" s="311">
        <v>2809.5749999999998</v>
      </c>
      <c r="O880" s="214"/>
      <c r="P880" s="311"/>
      <c r="Q880" s="311"/>
      <c r="R880" s="179">
        <v>2</v>
      </c>
      <c r="S880" s="311">
        <v>5619.15</v>
      </c>
      <c r="T880" s="311">
        <v>2809.5749999999998</v>
      </c>
      <c r="V880" s="10"/>
      <c r="W880" s="10"/>
      <c r="X880" s="10"/>
      <c r="Y880" s="10"/>
      <c r="Z880" s="10"/>
      <c r="AA880" s="10"/>
      <c r="AB880" s="10"/>
      <c r="AC880" s="10"/>
      <c r="AD880" s="10"/>
    </row>
    <row r="881" spans="1:30" x14ac:dyDescent="0.25">
      <c r="A881" s="55"/>
      <c r="B881" s="10"/>
      <c r="C881" s="177" t="s">
        <v>184</v>
      </c>
      <c r="D881" s="177"/>
      <c r="E881" s="177" t="s">
        <v>185</v>
      </c>
      <c r="F881" s="179">
        <v>2</v>
      </c>
      <c r="G881" s="311">
        <v>449.745</v>
      </c>
      <c r="H881" s="311">
        <v>899.49</v>
      </c>
      <c r="I881" s="311">
        <v>449.745</v>
      </c>
      <c r="J881" s="430">
        <v>9.5</v>
      </c>
      <c r="K881" s="178"/>
      <c r="L881" s="179">
        <v>1</v>
      </c>
      <c r="M881" s="311">
        <v>371.68</v>
      </c>
      <c r="N881" s="311">
        <v>371.68</v>
      </c>
      <c r="O881" s="214"/>
      <c r="P881" s="311"/>
      <c r="Q881" s="311"/>
      <c r="R881" s="179">
        <v>2</v>
      </c>
      <c r="S881" s="311">
        <v>899.49</v>
      </c>
      <c r="T881" s="311">
        <v>449.745</v>
      </c>
      <c r="V881" s="10"/>
      <c r="W881" s="10"/>
      <c r="X881" s="10"/>
      <c r="Y881" s="10"/>
      <c r="Z881" s="10"/>
      <c r="AA881" s="10"/>
      <c r="AB881" s="10"/>
      <c r="AC881" s="10"/>
      <c r="AD881" s="10"/>
    </row>
    <row r="882" spans="1:30" x14ac:dyDescent="0.25">
      <c r="A882" s="55"/>
      <c r="B882" s="10"/>
      <c r="C882" s="177" t="s">
        <v>199</v>
      </c>
      <c r="D882" s="177"/>
      <c r="E882" s="177" t="s">
        <v>200</v>
      </c>
      <c r="F882" s="179">
        <v>1</v>
      </c>
      <c r="G882" s="311">
        <v>234.17</v>
      </c>
      <c r="H882" s="311">
        <v>234.17</v>
      </c>
      <c r="I882" s="311">
        <v>234.17</v>
      </c>
      <c r="J882" s="430">
        <v>7</v>
      </c>
      <c r="K882" s="178"/>
      <c r="L882" s="179">
        <v>1</v>
      </c>
      <c r="M882" s="311">
        <v>234.17</v>
      </c>
      <c r="N882" s="311">
        <v>234.17</v>
      </c>
      <c r="O882" s="214"/>
      <c r="P882" s="311"/>
      <c r="Q882" s="311"/>
      <c r="R882" s="179">
        <v>1</v>
      </c>
      <c r="S882" s="311">
        <v>234.17</v>
      </c>
      <c r="T882" s="311">
        <v>234.17</v>
      </c>
      <c r="V882" s="10"/>
      <c r="W882" s="10"/>
      <c r="X882" s="10"/>
      <c r="Y882" s="10"/>
      <c r="Z882" s="10"/>
      <c r="AA882" s="10"/>
      <c r="AB882" s="10"/>
      <c r="AC882" s="10"/>
      <c r="AD882" s="10"/>
    </row>
    <row r="883" spans="1:30" x14ac:dyDescent="0.25">
      <c r="A883" s="55"/>
      <c r="B883" s="10"/>
      <c r="C883" s="177" t="s">
        <v>202</v>
      </c>
      <c r="D883" s="177"/>
      <c r="E883" s="177" t="s">
        <v>203</v>
      </c>
      <c r="F883" s="179">
        <v>3</v>
      </c>
      <c r="G883" s="311">
        <v>3177.67</v>
      </c>
      <c r="H883" s="311">
        <v>9533.01</v>
      </c>
      <c r="I883" s="311">
        <v>3177.67</v>
      </c>
      <c r="J883" s="430">
        <v>12.6666666666667</v>
      </c>
      <c r="K883" s="178"/>
      <c r="L883" s="179">
        <v>2</v>
      </c>
      <c r="M883" s="311">
        <v>8996.25</v>
      </c>
      <c r="N883" s="311">
        <v>4498.125</v>
      </c>
      <c r="O883" s="214"/>
      <c r="P883" s="311"/>
      <c r="Q883" s="311"/>
      <c r="R883" s="179">
        <v>3</v>
      </c>
      <c r="S883" s="311">
        <v>9533.01</v>
      </c>
      <c r="T883" s="311">
        <v>3177.67</v>
      </c>
      <c r="V883" s="10"/>
      <c r="W883" s="10"/>
      <c r="X883" s="10"/>
      <c r="Y883" s="10"/>
      <c r="Z883" s="10"/>
      <c r="AA883" s="10"/>
      <c r="AB883" s="10"/>
      <c r="AC883" s="10"/>
      <c r="AD883" s="10"/>
    </row>
    <row r="884" spans="1:30" x14ac:dyDescent="0.25">
      <c r="A884" s="55"/>
      <c r="B884" s="10"/>
      <c r="C884" s="177" t="s">
        <v>230</v>
      </c>
      <c r="D884" s="177"/>
      <c r="E884" s="177" t="s">
        <v>211</v>
      </c>
      <c r="F884" s="179">
        <v>1</v>
      </c>
      <c r="G884" s="311">
        <v>93.19</v>
      </c>
      <c r="H884" s="311">
        <v>93.19</v>
      </c>
      <c r="I884" s="311">
        <v>93.19</v>
      </c>
      <c r="J884" s="430">
        <v>3</v>
      </c>
      <c r="K884" s="178"/>
      <c r="L884" s="179"/>
      <c r="M884" s="311"/>
      <c r="N884" s="311"/>
      <c r="O884" s="214"/>
      <c r="P884" s="311"/>
      <c r="Q884" s="311"/>
      <c r="R884" s="179">
        <v>1</v>
      </c>
      <c r="S884" s="311">
        <v>93.19</v>
      </c>
      <c r="T884" s="311">
        <v>93.19</v>
      </c>
      <c r="V884" s="10"/>
      <c r="W884" s="10"/>
      <c r="X884" s="10"/>
      <c r="Y884" s="10"/>
      <c r="Z884" s="10"/>
      <c r="AA884" s="10"/>
      <c r="AB884" s="10"/>
      <c r="AC884" s="10"/>
      <c r="AD884" s="10"/>
    </row>
    <row r="885" spans="1:30" x14ac:dyDescent="0.25">
      <c r="A885" s="55"/>
      <c r="B885" s="10"/>
      <c r="C885" s="177" t="s">
        <v>238</v>
      </c>
      <c r="D885" s="177"/>
      <c r="E885" s="177" t="s">
        <v>239</v>
      </c>
      <c r="F885" s="179">
        <v>2</v>
      </c>
      <c r="G885" s="311">
        <v>274.15499999999997</v>
      </c>
      <c r="H885" s="311">
        <v>548.30999999999995</v>
      </c>
      <c r="I885" s="311">
        <v>274.15499999999997</v>
      </c>
      <c r="J885" s="430">
        <v>10</v>
      </c>
      <c r="K885" s="178"/>
      <c r="L885" s="179">
        <v>1</v>
      </c>
      <c r="M885" s="311">
        <v>428.87</v>
      </c>
      <c r="N885" s="311">
        <v>428.87</v>
      </c>
      <c r="O885" s="214"/>
      <c r="P885" s="311"/>
      <c r="Q885" s="311"/>
      <c r="R885" s="179">
        <v>2</v>
      </c>
      <c r="S885" s="311">
        <v>548.30999999999995</v>
      </c>
      <c r="T885" s="311">
        <v>274.15499999999997</v>
      </c>
      <c r="V885" s="10"/>
      <c r="W885" s="10"/>
      <c r="X885" s="10"/>
      <c r="Y885" s="10"/>
      <c r="Z885" s="10"/>
      <c r="AA885" s="10"/>
      <c r="AB885" s="10"/>
      <c r="AC885" s="10"/>
      <c r="AD885" s="10"/>
    </row>
    <row r="886" spans="1:30" x14ac:dyDescent="0.25">
      <c r="A886" s="55"/>
      <c r="B886" s="10"/>
      <c r="C886" s="177" t="s">
        <v>653</v>
      </c>
      <c r="D886" s="177"/>
      <c r="E886" s="177" t="s">
        <v>211</v>
      </c>
      <c r="F886" s="179">
        <v>4</v>
      </c>
      <c r="G886" s="311">
        <v>1352.3375000000001</v>
      </c>
      <c r="H886" s="311">
        <v>5409.35</v>
      </c>
      <c r="I886" s="311">
        <v>1352.3375000000001</v>
      </c>
      <c r="J886" s="430">
        <v>10.75</v>
      </c>
      <c r="K886" s="178"/>
      <c r="L886" s="179">
        <v>2</v>
      </c>
      <c r="M886" s="311">
        <v>4441.41</v>
      </c>
      <c r="N886" s="311">
        <v>2220.7049999999999</v>
      </c>
      <c r="O886" s="214"/>
      <c r="P886" s="311"/>
      <c r="Q886" s="311"/>
      <c r="R886" s="179">
        <v>4</v>
      </c>
      <c r="S886" s="311">
        <v>5409.35</v>
      </c>
      <c r="T886" s="311">
        <v>1352.3375000000001</v>
      </c>
      <c r="V886" s="10"/>
      <c r="W886" s="10"/>
      <c r="X886" s="10"/>
      <c r="Y886" s="10"/>
      <c r="Z886" s="10"/>
      <c r="AA886" s="10"/>
      <c r="AB886" s="10"/>
      <c r="AC886" s="10"/>
      <c r="AD886" s="10"/>
    </row>
    <row r="887" spans="1:30" x14ac:dyDescent="0.25">
      <c r="A887" s="55"/>
      <c r="B887" s="10"/>
      <c r="C887" s="177" t="s">
        <v>248</v>
      </c>
      <c r="D887" s="177"/>
      <c r="E887" s="177" t="s">
        <v>77</v>
      </c>
      <c r="F887" s="179">
        <v>3</v>
      </c>
      <c r="G887" s="311">
        <v>7905.4966666666696</v>
      </c>
      <c r="H887" s="311">
        <v>23716.49</v>
      </c>
      <c r="I887" s="311">
        <v>7905.4966666666696</v>
      </c>
      <c r="J887" s="430">
        <v>17</v>
      </c>
      <c r="K887" s="178"/>
      <c r="L887" s="179">
        <v>1</v>
      </c>
      <c r="M887" s="311">
        <v>15127.43</v>
      </c>
      <c r="N887" s="311">
        <v>15127.43</v>
      </c>
      <c r="O887" s="214"/>
      <c r="P887" s="311"/>
      <c r="Q887" s="311"/>
      <c r="R887" s="179">
        <v>3</v>
      </c>
      <c r="S887" s="311">
        <v>23716.49</v>
      </c>
      <c r="T887" s="311">
        <v>7905.4966666666696</v>
      </c>
      <c r="V887" s="10"/>
      <c r="W887" s="10"/>
      <c r="X887" s="10"/>
      <c r="Y887" s="10"/>
      <c r="Z887" s="10"/>
      <c r="AA887" s="10"/>
      <c r="AB887" s="10"/>
      <c r="AC887" s="10"/>
      <c r="AD887" s="10"/>
    </row>
    <row r="888" spans="1:30" x14ac:dyDescent="0.25">
      <c r="A888" s="55"/>
      <c r="B888" s="10"/>
      <c r="C888" s="177" t="s">
        <v>654</v>
      </c>
      <c r="D888" s="177"/>
      <c r="E888" s="177" t="s">
        <v>77</v>
      </c>
      <c r="F888" s="179">
        <v>1</v>
      </c>
      <c r="G888" s="311">
        <v>598.80999999999995</v>
      </c>
      <c r="H888" s="311">
        <v>598.80999999999995</v>
      </c>
      <c r="I888" s="311">
        <v>598.80999999999995</v>
      </c>
      <c r="J888" s="430">
        <v>6</v>
      </c>
      <c r="K888" s="178"/>
      <c r="L888" s="179"/>
      <c r="M888" s="311"/>
      <c r="N888" s="311"/>
      <c r="O888" s="214"/>
      <c r="P888" s="311"/>
      <c r="Q888" s="311"/>
      <c r="R888" s="179">
        <v>1</v>
      </c>
      <c r="S888" s="311">
        <v>598.80999999999995</v>
      </c>
      <c r="T888" s="311">
        <v>598.80999999999995</v>
      </c>
      <c r="V888" s="10"/>
      <c r="W888" s="10"/>
      <c r="X888" s="10"/>
      <c r="Y888" s="10"/>
      <c r="Z888" s="10"/>
      <c r="AA888" s="10"/>
      <c r="AB888" s="10"/>
      <c r="AC888" s="10"/>
      <c r="AD888" s="10"/>
    </row>
    <row r="889" spans="1:30" x14ac:dyDescent="0.25">
      <c r="A889" s="55"/>
      <c r="B889" s="10"/>
      <c r="C889" s="177" t="s">
        <v>251</v>
      </c>
      <c r="D889" s="177"/>
      <c r="E889" s="177" t="s">
        <v>79</v>
      </c>
      <c r="F889" s="179">
        <v>2</v>
      </c>
      <c r="G889" s="311">
        <v>701.61</v>
      </c>
      <c r="H889" s="311">
        <v>1403.22</v>
      </c>
      <c r="I889" s="311">
        <v>701.61</v>
      </c>
      <c r="J889" s="430">
        <v>10</v>
      </c>
      <c r="K889" s="178"/>
      <c r="L889" s="179">
        <v>1</v>
      </c>
      <c r="M889" s="311">
        <v>644.25</v>
      </c>
      <c r="N889" s="311">
        <v>644.25</v>
      </c>
      <c r="O889" s="214">
        <v>1</v>
      </c>
      <c r="P889" s="311">
        <v>644.25</v>
      </c>
      <c r="Q889" s="311">
        <v>644.25</v>
      </c>
      <c r="R889" s="179">
        <v>1</v>
      </c>
      <c r="S889" s="311">
        <v>758.97</v>
      </c>
      <c r="T889" s="311">
        <v>758.97</v>
      </c>
      <c r="V889" s="10"/>
      <c r="W889" s="10"/>
      <c r="X889" s="10"/>
      <c r="Y889" s="10"/>
      <c r="Z889" s="10"/>
      <c r="AA889" s="10"/>
      <c r="AB889" s="10"/>
      <c r="AC889" s="10"/>
      <c r="AD889" s="10"/>
    </row>
    <row r="890" spans="1:30" x14ac:dyDescent="0.25">
      <c r="A890" s="55"/>
      <c r="B890" s="10"/>
      <c r="C890" s="177" t="s">
        <v>252</v>
      </c>
      <c r="D890" s="177"/>
      <c r="E890" s="177" t="s">
        <v>70</v>
      </c>
      <c r="F890" s="179">
        <v>3</v>
      </c>
      <c r="G890" s="311">
        <v>905.93666666666695</v>
      </c>
      <c r="H890" s="311">
        <v>2717.81</v>
      </c>
      <c r="I890" s="311">
        <v>905.93666666666695</v>
      </c>
      <c r="J890" s="430">
        <v>7.3333333333333304</v>
      </c>
      <c r="K890" s="178"/>
      <c r="L890" s="179">
        <v>1</v>
      </c>
      <c r="M890" s="311">
        <v>534.87</v>
      </c>
      <c r="N890" s="311">
        <v>534.87</v>
      </c>
      <c r="O890" s="214">
        <v>1</v>
      </c>
      <c r="P890" s="311">
        <v>534.87</v>
      </c>
      <c r="Q890" s="311">
        <v>534.87</v>
      </c>
      <c r="R890" s="179">
        <v>2</v>
      </c>
      <c r="S890" s="311">
        <v>2182.94</v>
      </c>
      <c r="T890" s="311">
        <v>1091.47</v>
      </c>
      <c r="V890" s="10"/>
      <c r="W890" s="10"/>
      <c r="X890" s="10"/>
      <c r="Y890" s="10"/>
      <c r="Z890" s="10"/>
      <c r="AA890" s="10"/>
      <c r="AB890" s="10"/>
      <c r="AC890" s="10"/>
      <c r="AD890" s="10"/>
    </row>
    <row r="891" spans="1:30" x14ac:dyDescent="0.25">
      <c r="A891" s="55"/>
      <c r="B891" s="10"/>
      <c r="C891" s="177" t="s">
        <v>261</v>
      </c>
      <c r="D891" s="177"/>
      <c r="E891" s="177" t="s">
        <v>73</v>
      </c>
      <c r="F891" s="179">
        <v>1</v>
      </c>
      <c r="G891" s="311">
        <v>555.98</v>
      </c>
      <c r="H891" s="311">
        <v>555.98</v>
      </c>
      <c r="I891" s="311">
        <v>555.98</v>
      </c>
      <c r="J891" s="430">
        <v>12</v>
      </c>
      <c r="K891" s="178"/>
      <c r="L891" s="179"/>
      <c r="M891" s="311"/>
      <c r="N891" s="311"/>
      <c r="O891" s="214"/>
      <c r="P891" s="311"/>
      <c r="Q891" s="311"/>
      <c r="R891" s="179">
        <v>1</v>
      </c>
      <c r="S891" s="311">
        <v>555.98</v>
      </c>
      <c r="T891" s="311">
        <v>555.98</v>
      </c>
      <c r="V891" s="10"/>
      <c r="W891" s="10"/>
      <c r="X891" s="10"/>
      <c r="Y891" s="10"/>
      <c r="Z891" s="10"/>
      <c r="AA891" s="10"/>
      <c r="AB891" s="10"/>
      <c r="AC891" s="10"/>
      <c r="AD891" s="10"/>
    </row>
    <row r="892" spans="1:30" x14ac:dyDescent="0.25">
      <c r="A892" s="55"/>
      <c r="B892" s="10"/>
      <c r="C892" s="177" t="s">
        <v>275</v>
      </c>
      <c r="D892" s="177"/>
      <c r="E892" s="177" t="s">
        <v>77</v>
      </c>
      <c r="F892" s="179">
        <v>1</v>
      </c>
      <c r="G892" s="311">
        <v>2536.36</v>
      </c>
      <c r="H892" s="311">
        <v>2536.36</v>
      </c>
      <c r="I892" s="311">
        <v>2536.36</v>
      </c>
      <c r="J892" s="430">
        <v>13</v>
      </c>
      <c r="K892" s="178"/>
      <c r="L892" s="179"/>
      <c r="M892" s="311"/>
      <c r="N892" s="311"/>
      <c r="O892" s="214"/>
      <c r="P892" s="311"/>
      <c r="Q892" s="311"/>
      <c r="R892" s="179">
        <v>1</v>
      </c>
      <c r="S892" s="311">
        <v>2536.36</v>
      </c>
      <c r="T892" s="311">
        <v>2536.36</v>
      </c>
      <c r="V892" s="10"/>
      <c r="W892" s="10"/>
      <c r="X892" s="10"/>
      <c r="Y892" s="10"/>
      <c r="Z892" s="10"/>
      <c r="AA892" s="10"/>
      <c r="AB892" s="10"/>
      <c r="AC892" s="10"/>
      <c r="AD892" s="10"/>
    </row>
    <row r="893" spans="1:30" x14ac:dyDescent="0.25">
      <c r="A893" s="55"/>
      <c r="B893" s="10"/>
      <c r="C893" s="177" t="s">
        <v>282</v>
      </c>
      <c r="D893" s="177"/>
      <c r="E893" s="177" t="s">
        <v>79</v>
      </c>
      <c r="F893" s="179">
        <v>1</v>
      </c>
      <c r="G893" s="311">
        <v>3086.25</v>
      </c>
      <c r="H893" s="311">
        <v>3086.25</v>
      </c>
      <c r="I893" s="311">
        <v>3086.25</v>
      </c>
      <c r="J893" s="430">
        <v>13</v>
      </c>
      <c r="K893" s="178"/>
      <c r="L893" s="179">
        <v>1</v>
      </c>
      <c r="M893" s="311">
        <v>3086.25</v>
      </c>
      <c r="N893" s="311">
        <v>3086.25</v>
      </c>
      <c r="O893" s="214"/>
      <c r="P893" s="311"/>
      <c r="Q893" s="311"/>
      <c r="R893" s="179">
        <v>1</v>
      </c>
      <c r="S893" s="311">
        <v>3086.25</v>
      </c>
      <c r="T893" s="311">
        <v>3086.25</v>
      </c>
      <c r="V893" s="10"/>
      <c r="W893" s="10"/>
      <c r="X893" s="10"/>
      <c r="Y893" s="10"/>
      <c r="Z893" s="10"/>
      <c r="AA893" s="10"/>
      <c r="AB893" s="10"/>
      <c r="AC893" s="10"/>
      <c r="AD893" s="10"/>
    </row>
    <row r="894" spans="1:30" x14ac:dyDescent="0.25">
      <c r="A894" s="55"/>
      <c r="B894" s="10"/>
      <c r="C894" s="177" t="s">
        <v>284</v>
      </c>
      <c r="D894" s="177"/>
      <c r="E894" s="177" t="s">
        <v>285</v>
      </c>
      <c r="F894" s="179">
        <v>1</v>
      </c>
      <c r="G894" s="311">
        <v>72.94</v>
      </c>
      <c r="H894" s="311">
        <v>72.94</v>
      </c>
      <c r="I894" s="311">
        <v>72.94</v>
      </c>
      <c r="J894" s="430">
        <v>12</v>
      </c>
      <c r="K894" s="178"/>
      <c r="L894" s="179"/>
      <c r="M894" s="311"/>
      <c r="N894" s="311"/>
      <c r="O894" s="214"/>
      <c r="P894" s="311"/>
      <c r="Q894" s="311"/>
      <c r="R894" s="179">
        <v>1</v>
      </c>
      <c r="S894" s="311">
        <v>72.94</v>
      </c>
      <c r="T894" s="311">
        <v>72.94</v>
      </c>
      <c r="V894" s="10"/>
      <c r="W894" s="10"/>
      <c r="X894" s="10"/>
      <c r="Y894" s="10"/>
      <c r="Z894" s="10"/>
      <c r="AA894" s="10"/>
      <c r="AB894" s="10"/>
      <c r="AC894" s="10"/>
      <c r="AD894" s="10"/>
    </row>
    <row r="895" spans="1:30" x14ac:dyDescent="0.25">
      <c r="A895" s="55"/>
      <c r="B895" s="10"/>
      <c r="C895" s="177" t="s">
        <v>289</v>
      </c>
      <c r="D895" s="177"/>
      <c r="E895" s="177" t="s">
        <v>201</v>
      </c>
      <c r="F895" s="179">
        <v>5</v>
      </c>
      <c r="G895" s="311">
        <v>810.48199999999997</v>
      </c>
      <c r="H895" s="311">
        <v>4052.41</v>
      </c>
      <c r="I895" s="311">
        <v>810.48199999999997</v>
      </c>
      <c r="J895" s="430">
        <v>8.8000000000000007</v>
      </c>
      <c r="K895" s="178"/>
      <c r="L895" s="179">
        <v>3</v>
      </c>
      <c r="M895" s="311">
        <v>3250.09</v>
      </c>
      <c r="N895" s="311">
        <v>1083.36333333333</v>
      </c>
      <c r="O895" s="214"/>
      <c r="P895" s="311"/>
      <c r="Q895" s="311"/>
      <c r="R895" s="179">
        <v>5</v>
      </c>
      <c r="S895" s="311">
        <v>4052.41</v>
      </c>
      <c r="T895" s="311">
        <v>810.48199999999997</v>
      </c>
      <c r="V895" s="10"/>
      <c r="W895" s="10"/>
      <c r="X895" s="10"/>
      <c r="Y895" s="10"/>
      <c r="Z895" s="10"/>
      <c r="AA895" s="10"/>
      <c r="AB895" s="10"/>
      <c r="AC895" s="10"/>
      <c r="AD895" s="10"/>
    </row>
    <row r="896" spans="1:30" x14ac:dyDescent="0.25">
      <c r="A896" s="55"/>
      <c r="B896" s="10"/>
      <c r="C896" s="177" t="s">
        <v>291</v>
      </c>
      <c r="D896" s="177"/>
      <c r="E896" s="177" t="s">
        <v>65</v>
      </c>
      <c r="F896" s="179">
        <v>1</v>
      </c>
      <c r="G896" s="311">
        <v>622.25</v>
      </c>
      <c r="H896" s="311">
        <v>622.25</v>
      </c>
      <c r="I896" s="311">
        <v>622.25</v>
      </c>
      <c r="J896" s="430">
        <v>13</v>
      </c>
      <c r="K896" s="178"/>
      <c r="L896" s="179">
        <v>1</v>
      </c>
      <c r="M896" s="311">
        <v>622.25</v>
      </c>
      <c r="N896" s="311">
        <v>622.25</v>
      </c>
      <c r="O896" s="214"/>
      <c r="P896" s="311"/>
      <c r="Q896" s="311"/>
      <c r="R896" s="179">
        <v>1</v>
      </c>
      <c r="S896" s="311">
        <v>622.25</v>
      </c>
      <c r="T896" s="311">
        <v>622.25</v>
      </c>
      <c r="V896" s="10"/>
      <c r="W896" s="10"/>
      <c r="X896" s="10"/>
      <c r="Y896" s="10"/>
      <c r="Z896" s="10"/>
      <c r="AA896" s="10"/>
      <c r="AB896" s="10"/>
      <c r="AC896" s="10"/>
      <c r="AD896" s="10"/>
    </row>
    <row r="897" spans="1:30" x14ac:dyDescent="0.25">
      <c r="A897" s="55"/>
      <c r="B897" s="10"/>
      <c r="C897" s="177" t="s">
        <v>299</v>
      </c>
      <c r="D897" s="177"/>
      <c r="E897" s="177" t="s">
        <v>300</v>
      </c>
      <c r="F897" s="179">
        <v>1</v>
      </c>
      <c r="G897" s="311">
        <v>1026.24</v>
      </c>
      <c r="H897" s="311">
        <v>1026.24</v>
      </c>
      <c r="I897" s="311">
        <v>1026.24</v>
      </c>
      <c r="J897" s="430">
        <v>6</v>
      </c>
      <c r="K897" s="178"/>
      <c r="L897" s="179">
        <v>1</v>
      </c>
      <c r="M897" s="311">
        <v>1026.24</v>
      </c>
      <c r="N897" s="311">
        <v>1026.24</v>
      </c>
      <c r="O897" s="214"/>
      <c r="P897" s="311"/>
      <c r="Q897" s="311"/>
      <c r="R897" s="179">
        <v>1</v>
      </c>
      <c r="S897" s="311">
        <v>1026.24</v>
      </c>
      <c r="T897" s="311">
        <v>1026.24</v>
      </c>
      <c r="V897" s="10"/>
      <c r="W897" s="10"/>
      <c r="X897" s="10"/>
      <c r="Y897" s="10"/>
      <c r="Z897" s="10"/>
      <c r="AA897" s="10"/>
      <c r="AB897" s="10"/>
      <c r="AC897" s="10"/>
      <c r="AD897" s="10"/>
    </row>
    <row r="898" spans="1:30" x14ac:dyDescent="0.25">
      <c r="A898" s="55"/>
      <c r="B898" s="10"/>
      <c r="C898" s="177" t="s">
        <v>301</v>
      </c>
      <c r="D898" s="177"/>
      <c r="E898" s="177" t="s">
        <v>92</v>
      </c>
      <c r="F898" s="179">
        <v>6</v>
      </c>
      <c r="G898" s="311">
        <v>1367.7266666666701</v>
      </c>
      <c r="H898" s="311">
        <v>8206.36</v>
      </c>
      <c r="I898" s="311">
        <v>1367.7266666666701</v>
      </c>
      <c r="J898" s="430">
        <v>12.6666666666667</v>
      </c>
      <c r="K898" s="178"/>
      <c r="L898" s="179">
        <v>1</v>
      </c>
      <c r="M898" s="311">
        <v>3588.18</v>
      </c>
      <c r="N898" s="311">
        <v>3588.18</v>
      </c>
      <c r="O898" s="214"/>
      <c r="P898" s="311"/>
      <c r="Q898" s="311"/>
      <c r="R898" s="179">
        <v>6</v>
      </c>
      <c r="S898" s="311">
        <v>8206.36</v>
      </c>
      <c r="T898" s="311">
        <v>1367.7266666666701</v>
      </c>
      <c r="V898" s="10"/>
      <c r="W898" s="10"/>
      <c r="X898" s="10"/>
      <c r="Y898" s="10"/>
      <c r="Z898" s="10"/>
      <c r="AA898" s="10"/>
      <c r="AB898" s="10"/>
      <c r="AC898" s="10"/>
      <c r="AD898" s="10"/>
    </row>
    <row r="899" spans="1:30" x14ac:dyDescent="0.25">
      <c r="A899" s="55"/>
      <c r="B899" s="10"/>
      <c r="C899" s="177" t="s">
        <v>317</v>
      </c>
      <c r="D899" s="177"/>
      <c r="E899" s="177" t="s">
        <v>79</v>
      </c>
      <c r="F899" s="179">
        <v>12</v>
      </c>
      <c r="G899" s="311">
        <v>8368.6991666666709</v>
      </c>
      <c r="H899" s="311">
        <v>100424.39</v>
      </c>
      <c r="I899" s="311">
        <v>8368.6991666666709</v>
      </c>
      <c r="J899" s="430">
        <v>11.1666666666667</v>
      </c>
      <c r="K899" s="178"/>
      <c r="L899" s="179">
        <v>6</v>
      </c>
      <c r="M899" s="311">
        <v>88908.54</v>
      </c>
      <c r="N899" s="311">
        <v>14818.09</v>
      </c>
      <c r="O899" s="214"/>
      <c r="P899" s="311"/>
      <c r="Q899" s="311"/>
      <c r="R899" s="179">
        <v>12</v>
      </c>
      <c r="S899" s="311">
        <v>100424.39</v>
      </c>
      <c r="T899" s="311">
        <v>8368.6991666666709</v>
      </c>
      <c r="V899" s="10"/>
      <c r="W899" s="10"/>
      <c r="X899" s="10"/>
      <c r="Y899" s="10"/>
      <c r="Z899" s="10"/>
      <c r="AA899" s="10"/>
      <c r="AB899" s="10"/>
      <c r="AC899" s="10"/>
      <c r="AD899" s="10"/>
    </row>
    <row r="900" spans="1:30" x14ac:dyDescent="0.25">
      <c r="A900" s="55"/>
      <c r="B900" s="10"/>
      <c r="C900" s="177" t="s">
        <v>340</v>
      </c>
      <c r="D900" s="177"/>
      <c r="E900" s="177" t="s">
        <v>107</v>
      </c>
      <c r="F900" s="179">
        <v>1</v>
      </c>
      <c r="G900" s="311">
        <v>42027.11</v>
      </c>
      <c r="H900" s="311">
        <v>42027.11</v>
      </c>
      <c r="I900" s="311">
        <v>42027.11</v>
      </c>
      <c r="J900" s="430">
        <v>10</v>
      </c>
      <c r="K900" s="178"/>
      <c r="L900" s="179">
        <v>1</v>
      </c>
      <c r="M900" s="311">
        <v>42027.11</v>
      </c>
      <c r="N900" s="311">
        <v>42027.11</v>
      </c>
      <c r="O900" s="214"/>
      <c r="P900" s="311"/>
      <c r="Q900" s="311"/>
      <c r="R900" s="179">
        <v>1</v>
      </c>
      <c r="S900" s="311">
        <v>42027.11</v>
      </c>
      <c r="T900" s="311">
        <v>42027.11</v>
      </c>
      <c r="V900" s="10"/>
      <c r="W900" s="10"/>
      <c r="X900" s="10"/>
      <c r="Y900" s="10"/>
      <c r="Z900" s="10"/>
      <c r="AA900" s="10"/>
      <c r="AB900" s="10"/>
      <c r="AC900" s="10"/>
      <c r="AD900" s="10"/>
    </row>
    <row r="901" spans="1:30" x14ac:dyDescent="0.25">
      <c r="A901" s="55"/>
      <c r="B901" s="10"/>
      <c r="C901" s="177" t="s">
        <v>342</v>
      </c>
      <c r="D901" s="177"/>
      <c r="E901" s="177" t="s">
        <v>201</v>
      </c>
      <c r="F901" s="179">
        <v>1</v>
      </c>
      <c r="G901" s="311">
        <v>269.58</v>
      </c>
      <c r="H901" s="311">
        <v>269.58</v>
      </c>
      <c r="I901" s="311">
        <v>269.58</v>
      </c>
      <c r="J901" s="430">
        <v>12</v>
      </c>
      <c r="K901" s="178"/>
      <c r="L901" s="179"/>
      <c r="M901" s="311"/>
      <c r="N901" s="311"/>
      <c r="O901" s="214"/>
      <c r="P901" s="311"/>
      <c r="Q901" s="311"/>
      <c r="R901" s="179">
        <v>1</v>
      </c>
      <c r="S901" s="311">
        <v>269.58</v>
      </c>
      <c r="T901" s="311">
        <v>269.58</v>
      </c>
      <c r="V901" s="10"/>
      <c r="W901" s="10"/>
      <c r="X901" s="10"/>
      <c r="Y901" s="10"/>
      <c r="Z901" s="10"/>
      <c r="AA901" s="10"/>
      <c r="AB901" s="10"/>
      <c r="AC901" s="10"/>
      <c r="AD901" s="10"/>
    </row>
    <row r="902" spans="1:30" x14ac:dyDescent="0.25">
      <c r="A902" s="55"/>
      <c r="B902" s="10"/>
      <c r="C902" s="177" t="s">
        <v>354</v>
      </c>
      <c r="D902" s="177"/>
      <c r="E902" s="177" t="s">
        <v>154</v>
      </c>
      <c r="F902" s="179">
        <v>1</v>
      </c>
      <c r="G902" s="311">
        <v>974.66</v>
      </c>
      <c r="H902" s="311">
        <v>974.66</v>
      </c>
      <c r="I902" s="311">
        <v>974.66</v>
      </c>
      <c r="J902" s="430">
        <v>12</v>
      </c>
      <c r="K902" s="178"/>
      <c r="L902" s="179"/>
      <c r="M902" s="311"/>
      <c r="N902" s="311"/>
      <c r="O902" s="214"/>
      <c r="P902" s="311"/>
      <c r="Q902" s="311"/>
      <c r="R902" s="179">
        <v>1</v>
      </c>
      <c r="S902" s="311">
        <v>974.66</v>
      </c>
      <c r="T902" s="311">
        <v>974.66</v>
      </c>
      <c r="V902" s="10"/>
      <c r="W902" s="10"/>
      <c r="X902" s="10"/>
      <c r="Y902" s="10"/>
      <c r="Z902" s="10"/>
      <c r="AA902" s="10"/>
      <c r="AB902" s="10"/>
      <c r="AC902" s="10"/>
      <c r="AD902" s="10"/>
    </row>
    <row r="903" spans="1:30" x14ac:dyDescent="0.25">
      <c r="A903" s="55"/>
      <c r="B903" s="10"/>
      <c r="C903" s="177" t="s">
        <v>356</v>
      </c>
      <c r="D903" s="177"/>
      <c r="E903" s="177" t="s">
        <v>203</v>
      </c>
      <c r="F903" s="179">
        <v>1</v>
      </c>
      <c r="G903" s="311">
        <v>1022.85</v>
      </c>
      <c r="H903" s="311">
        <v>1022.85</v>
      </c>
      <c r="I903" s="311">
        <v>1022.85</v>
      </c>
      <c r="J903" s="430">
        <v>12</v>
      </c>
      <c r="K903" s="178"/>
      <c r="L903" s="179"/>
      <c r="M903" s="311"/>
      <c r="N903" s="311"/>
      <c r="O903" s="214"/>
      <c r="P903" s="311"/>
      <c r="Q903" s="311"/>
      <c r="R903" s="179">
        <v>1</v>
      </c>
      <c r="S903" s="311">
        <v>1022.85</v>
      </c>
      <c r="T903" s="311">
        <v>1022.85</v>
      </c>
      <c r="V903" s="10"/>
      <c r="W903" s="10"/>
      <c r="X903" s="10"/>
      <c r="Y903" s="10"/>
      <c r="Z903" s="10"/>
      <c r="AA903" s="10"/>
      <c r="AB903" s="10"/>
      <c r="AC903" s="10"/>
      <c r="AD903" s="10"/>
    </row>
    <row r="904" spans="1:30" x14ac:dyDescent="0.25">
      <c r="A904" s="55"/>
      <c r="B904" s="10"/>
      <c r="C904" s="177" t="s">
        <v>364</v>
      </c>
      <c r="D904" s="177"/>
      <c r="E904" s="177" t="s">
        <v>203</v>
      </c>
      <c r="F904" s="179">
        <v>6</v>
      </c>
      <c r="G904" s="311">
        <v>4201.0633333333299</v>
      </c>
      <c r="H904" s="311">
        <v>25206.38</v>
      </c>
      <c r="I904" s="311">
        <v>4201.0633333333299</v>
      </c>
      <c r="J904" s="430">
        <v>9.3333333333333304</v>
      </c>
      <c r="K904" s="178"/>
      <c r="L904" s="179">
        <v>2</v>
      </c>
      <c r="M904" s="311">
        <v>3715.27</v>
      </c>
      <c r="N904" s="311">
        <v>1857.635</v>
      </c>
      <c r="O904" s="214"/>
      <c r="P904" s="311"/>
      <c r="Q904" s="311"/>
      <c r="R904" s="179">
        <v>6</v>
      </c>
      <c r="S904" s="311">
        <v>25206.38</v>
      </c>
      <c r="T904" s="311">
        <v>4201.0633333333299</v>
      </c>
      <c r="V904" s="10"/>
      <c r="W904" s="10"/>
      <c r="X904" s="10"/>
      <c r="Y904" s="10"/>
      <c r="Z904" s="10"/>
      <c r="AA904" s="10"/>
      <c r="AB904" s="10"/>
      <c r="AC904" s="10"/>
      <c r="AD904" s="10"/>
    </row>
    <row r="905" spans="1:30" x14ac:dyDescent="0.25">
      <c r="A905" s="55"/>
      <c r="B905" s="10"/>
      <c r="C905" s="177" t="s">
        <v>366</v>
      </c>
      <c r="D905" s="177"/>
      <c r="E905" s="177" t="s">
        <v>367</v>
      </c>
      <c r="F905" s="179">
        <v>1</v>
      </c>
      <c r="G905" s="311">
        <v>516.17999999999995</v>
      </c>
      <c r="H905" s="311">
        <v>516.17999999999995</v>
      </c>
      <c r="I905" s="311">
        <v>516.17999999999995</v>
      </c>
      <c r="J905" s="430">
        <v>12</v>
      </c>
      <c r="K905" s="178"/>
      <c r="L905" s="179">
        <v>1</v>
      </c>
      <c r="M905" s="311">
        <v>516.17999999999995</v>
      </c>
      <c r="N905" s="311">
        <v>516.17999999999995</v>
      </c>
      <c r="O905" s="214"/>
      <c r="P905" s="311"/>
      <c r="Q905" s="311"/>
      <c r="R905" s="179">
        <v>1</v>
      </c>
      <c r="S905" s="311">
        <v>516.17999999999995</v>
      </c>
      <c r="T905" s="311">
        <v>516.17999999999995</v>
      </c>
      <c r="V905" s="10"/>
      <c r="W905" s="10"/>
      <c r="X905" s="10"/>
      <c r="Y905" s="10"/>
      <c r="Z905" s="10"/>
      <c r="AA905" s="10"/>
      <c r="AB905" s="10"/>
      <c r="AC905" s="10"/>
      <c r="AD905" s="10"/>
    </row>
    <row r="906" spans="1:30" x14ac:dyDescent="0.25">
      <c r="A906" s="55"/>
      <c r="B906" s="10"/>
      <c r="C906" s="177" t="s">
        <v>373</v>
      </c>
      <c r="D906" s="177"/>
      <c r="E906" s="177" t="s">
        <v>374</v>
      </c>
      <c r="F906" s="179">
        <v>3</v>
      </c>
      <c r="G906" s="311">
        <v>3276.84</v>
      </c>
      <c r="H906" s="311">
        <v>9830.52</v>
      </c>
      <c r="I906" s="311">
        <v>3276.84</v>
      </c>
      <c r="J906" s="430">
        <v>16.3333333333333</v>
      </c>
      <c r="K906" s="178"/>
      <c r="L906" s="179"/>
      <c r="M906" s="311"/>
      <c r="N906" s="311"/>
      <c r="O906" s="214"/>
      <c r="P906" s="311"/>
      <c r="Q906" s="311"/>
      <c r="R906" s="179">
        <v>3</v>
      </c>
      <c r="S906" s="311">
        <v>9830.52</v>
      </c>
      <c r="T906" s="311">
        <v>3276.84</v>
      </c>
      <c r="V906" s="10"/>
      <c r="W906" s="10"/>
      <c r="X906" s="10"/>
      <c r="Y906" s="10"/>
      <c r="Z906" s="10"/>
      <c r="AA906" s="10"/>
      <c r="AB906" s="10"/>
      <c r="AC906" s="10"/>
      <c r="AD906" s="10"/>
    </row>
    <row r="907" spans="1:30" x14ac:dyDescent="0.25">
      <c r="A907" s="55"/>
      <c r="B907" s="10"/>
      <c r="C907" s="177" t="s">
        <v>377</v>
      </c>
      <c r="D907" s="177"/>
      <c r="E907" s="177" t="s">
        <v>302</v>
      </c>
      <c r="F907" s="179">
        <v>1</v>
      </c>
      <c r="G907" s="311">
        <v>3294.37</v>
      </c>
      <c r="H907" s="311">
        <v>3294.37</v>
      </c>
      <c r="I907" s="311">
        <v>3294.37</v>
      </c>
      <c r="J907" s="430">
        <v>12</v>
      </c>
      <c r="K907" s="178"/>
      <c r="L907" s="179">
        <v>1</v>
      </c>
      <c r="M907" s="311">
        <v>3294.37</v>
      </c>
      <c r="N907" s="311">
        <v>3294.37</v>
      </c>
      <c r="O907" s="214"/>
      <c r="P907" s="311"/>
      <c r="Q907" s="311"/>
      <c r="R907" s="179">
        <v>1</v>
      </c>
      <c r="S907" s="311">
        <v>3294.37</v>
      </c>
      <c r="T907" s="311">
        <v>3294.37</v>
      </c>
      <c r="V907" s="10"/>
      <c r="W907" s="10"/>
      <c r="X907" s="10"/>
      <c r="Y907" s="10"/>
      <c r="Z907" s="10"/>
      <c r="AA907" s="10"/>
      <c r="AB907" s="10"/>
      <c r="AC907" s="10"/>
      <c r="AD907" s="10"/>
    </row>
    <row r="908" spans="1:30" x14ac:dyDescent="0.25">
      <c r="A908" s="55"/>
      <c r="B908" s="10"/>
      <c r="C908" s="177" t="s">
        <v>378</v>
      </c>
      <c r="D908" s="177"/>
      <c r="E908" s="177" t="s">
        <v>105</v>
      </c>
      <c r="F908" s="179">
        <v>6</v>
      </c>
      <c r="G908" s="311">
        <v>1608.6483333333299</v>
      </c>
      <c r="H908" s="311">
        <v>9651.89</v>
      </c>
      <c r="I908" s="311">
        <v>1608.6483333333299</v>
      </c>
      <c r="J908" s="430">
        <v>12.1666666666667</v>
      </c>
      <c r="K908" s="178"/>
      <c r="L908" s="179">
        <v>2</v>
      </c>
      <c r="M908" s="311">
        <v>3485.96</v>
      </c>
      <c r="N908" s="311">
        <v>1742.98</v>
      </c>
      <c r="O908" s="214"/>
      <c r="P908" s="311"/>
      <c r="Q908" s="311"/>
      <c r="R908" s="179">
        <v>6</v>
      </c>
      <c r="S908" s="311">
        <v>9651.89</v>
      </c>
      <c r="T908" s="311">
        <v>1608.6483333333299</v>
      </c>
      <c r="V908" s="10"/>
      <c r="W908" s="10"/>
      <c r="X908" s="10"/>
      <c r="Y908" s="10"/>
      <c r="Z908" s="10"/>
      <c r="AA908" s="10"/>
      <c r="AB908" s="10"/>
      <c r="AC908" s="10"/>
      <c r="AD908" s="10"/>
    </row>
    <row r="909" spans="1:30" x14ac:dyDescent="0.25">
      <c r="A909" s="55"/>
      <c r="B909" s="10"/>
      <c r="C909" s="177" t="s">
        <v>396</v>
      </c>
      <c r="D909" s="177"/>
      <c r="E909" s="177" t="s">
        <v>86</v>
      </c>
      <c r="F909" s="179">
        <v>2</v>
      </c>
      <c r="G909" s="311">
        <v>6953.99</v>
      </c>
      <c r="H909" s="311">
        <v>13907.98</v>
      </c>
      <c r="I909" s="311">
        <v>6953.99</v>
      </c>
      <c r="J909" s="430">
        <v>9.5</v>
      </c>
      <c r="K909" s="178"/>
      <c r="L909" s="179"/>
      <c r="M909" s="311"/>
      <c r="N909" s="311"/>
      <c r="O909" s="214"/>
      <c r="P909" s="311"/>
      <c r="Q909" s="311"/>
      <c r="R909" s="179">
        <v>2</v>
      </c>
      <c r="S909" s="311">
        <v>13907.98</v>
      </c>
      <c r="T909" s="311">
        <v>6953.99</v>
      </c>
      <c r="V909" s="10"/>
      <c r="W909" s="10"/>
      <c r="X909" s="10"/>
      <c r="Y909" s="10"/>
      <c r="Z909" s="10"/>
      <c r="AA909" s="10"/>
      <c r="AB909" s="10"/>
      <c r="AC909" s="10"/>
      <c r="AD909" s="10"/>
    </row>
    <row r="910" spans="1:30" x14ac:dyDescent="0.25">
      <c r="A910" s="55"/>
      <c r="B910" s="10"/>
      <c r="C910" s="177" t="s">
        <v>397</v>
      </c>
      <c r="D910" s="177"/>
      <c r="E910" s="177" t="s">
        <v>120</v>
      </c>
      <c r="F910" s="179">
        <v>4</v>
      </c>
      <c r="G910" s="311">
        <v>6786.25</v>
      </c>
      <c r="H910" s="311">
        <v>27145</v>
      </c>
      <c r="I910" s="311">
        <v>6786.25</v>
      </c>
      <c r="J910" s="430">
        <v>18.25</v>
      </c>
      <c r="K910" s="178"/>
      <c r="L910" s="179">
        <v>1</v>
      </c>
      <c r="M910" s="311">
        <v>547.48</v>
      </c>
      <c r="N910" s="311">
        <v>547.48</v>
      </c>
      <c r="O910" s="214"/>
      <c r="P910" s="311"/>
      <c r="Q910" s="311"/>
      <c r="R910" s="179">
        <v>4</v>
      </c>
      <c r="S910" s="311">
        <v>27145</v>
      </c>
      <c r="T910" s="311">
        <v>6786.25</v>
      </c>
      <c r="V910" s="10"/>
      <c r="W910" s="10"/>
      <c r="X910" s="10"/>
      <c r="Y910" s="10"/>
      <c r="Z910" s="10"/>
      <c r="AA910" s="10"/>
      <c r="AB910" s="10"/>
      <c r="AC910" s="10"/>
      <c r="AD910" s="10"/>
    </row>
    <row r="911" spans="1:30" x14ac:dyDescent="0.25">
      <c r="A911" s="55"/>
      <c r="B911" s="10"/>
      <c r="C911" s="177" t="s">
        <v>398</v>
      </c>
      <c r="D911" s="177"/>
      <c r="E911" s="177" t="s">
        <v>97</v>
      </c>
      <c r="F911" s="179">
        <v>1</v>
      </c>
      <c r="G911" s="311">
        <v>1006.66</v>
      </c>
      <c r="H911" s="311">
        <v>1006.66</v>
      </c>
      <c r="I911" s="311">
        <v>1006.66</v>
      </c>
      <c r="J911" s="430">
        <v>13</v>
      </c>
      <c r="K911" s="178"/>
      <c r="L911" s="179"/>
      <c r="M911" s="311"/>
      <c r="N911" s="311"/>
      <c r="O911" s="214"/>
      <c r="P911" s="311"/>
      <c r="Q911" s="311"/>
      <c r="R911" s="179">
        <v>1</v>
      </c>
      <c r="S911" s="311">
        <v>1006.66</v>
      </c>
      <c r="T911" s="311">
        <v>1006.66</v>
      </c>
      <c r="V911" s="10"/>
      <c r="W911" s="10"/>
      <c r="X911" s="10"/>
      <c r="Y911" s="10"/>
      <c r="Z911" s="10"/>
      <c r="AA911" s="10"/>
      <c r="AB911" s="10"/>
      <c r="AC911" s="10"/>
      <c r="AD911" s="10"/>
    </row>
    <row r="912" spans="1:30" x14ac:dyDescent="0.25">
      <c r="A912" s="55"/>
      <c r="B912" s="10"/>
      <c r="C912" s="177" t="s">
        <v>399</v>
      </c>
      <c r="D912" s="177"/>
      <c r="E912" s="177" t="s">
        <v>77</v>
      </c>
      <c r="F912" s="179">
        <v>1</v>
      </c>
      <c r="G912" s="311">
        <v>877.13</v>
      </c>
      <c r="H912" s="311">
        <v>877.13</v>
      </c>
      <c r="I912" s="311">
        <v>877.13</v>
      </c>
      <c r="J912" s="430">
        <v>12</v>
      </c>
      <c r="K912" s="178"/>
      <c r="L912" s="179">
        <v>1</v>
      </c>
      <c r="M912" s="311">
        <v>877.13</v>
      </c>
      <c r="N912" s="311">
        <v>877.13</v>
      </c>
      <c r="O912" s="214"/>
      <c r="P912" s="311"/>
      <c r="Q912" s="311"/>
      <c r="R912" s="179">
        <v>1</v>
      </c>
      <c r="S912" s="311">
        <v>877.13</v>
      </c>
      <c r="T912" s="311">
        <v>877.13</v>
      </c>
      <c r="V912" s="10"/>
      <c r="W912" s="10"/>
      <c r="X912" s="10"/>
      <c r="Y912" s="10"/>
      <c r="Z912" s="10"/>
      <c r="AA912" s="10"/>
      <c r="AB912" s="10"/>
      <c r="AC912" s="10"/>
      <c r="AD912" s="10"/>
    </row>
    <row r="913" spans="1:30" x14ac:dyDescent="0.25">
      <c r="A913" s="55"/>
      <c r="B913" s="10"/>
      <c r="C913" s="177" t="s">
        <v>403</v>
      </c>
      <c r="D913" s="177"/>
      <c r="E913" s="177" t="s">
        <v>175</v>
      </c>
      <c r="F913" s="179">
        <v>10</v>
      </c>
      <c r="G913" s="311">
        <v>6204.3209999999999</v>
      </c>
      <c r="H913" s="311">
        <v>62043.21</v>
      </c>
      <c r="I913" s="311">
        <v>6204.3209999999999</v>
      </c>
      <c r="J913" s="430">
        <v>10.8</v>
      </c>
      <c r="K913" s="178"/>
      <c r="L913" s="179">
        <v>2</v>
      </c>
      <c r="M913" s="311">
        <v>1172.1099999999999</v>
      </c>
      <c r="N913" s="311">
        <v>586.05499999999995</v>
      </c>
      <c r="O913" s="214">
        <v>1</v>
      </c>
      <c r="P913" s="311">
        <v>815.32</v>
      </c>
      <c r="Q913" s="311">
        <v>815.32</v>
      </c>
      <c r="R913" s="179">
        <v>9</v>
      </c>
      <c r="S913" s="311">
        <v>61227.89</v>
      </c>
      <c r="T913" s="311">
        <v>6803.0988888888896</v>
      </c>
      <c r="V913" s="10"/>
      <c r="W913" s="10"/>
      <c r="X913" s="10"/>
      <c r="Y913" s="10"/>
      <c r="Z913" s="10"/>
      <c r="AA913" s="10"/>
      <c r="AB913" s="10"/>
      <c r="AC913" s="10"/>
      <c r="AD913" s="10"/>
    </row>
    <row r="914" spans="1:30" x14ac:dyDescent="0.25">
      <c r="A914" s="55"/>
      <c r="B914" s="10"/>
      <c r="C914" s="177" t="s">
        <v>415</v>
      </c>
      <c r="D914" s="177"/>
      <c r="E914" s="177" t="s">
        <v>324</v>
      </c>
      <c r="F914" s="179">
        <v>3</v>
      </c>
      <c r="G914" s="311">
        <v>282.113333333333</v>
      </c>
      <c r="H914" s="311">
        <v>846.34</v>
      </c>
      <c r="I914" s="311">
        <v>282.113333333333</v>
      </c>
      <c r="J914" s="430">
        <v>11</v>
      </c>
      <c r="K914" s="178"/>
      <c r="L914" s="179"/>
      <c r="M914" s="311"/>
      <c r="N914" s="311"/>
      <c r="O914" s="214"/>
      <c r="P914" s="311"/>
      <c r="Q914" s="311"/>
      <c r="R914" s="179">
        <v>3</v>
      </c>
      <c r="S914" s="311">
        <v>846.34</v>
      </c>
      <c r="T914" s="311">
        <v>282.113333333333</v>
      </c>
      <c r="V914" s="10"/>
      <c r="W914" s="10"/>
      <c r="X914" s="10"/>
      <c r="Y914" s="10"/>
      <c r="Z914" s="10"/>
      <c r="AA914" s="10"/>
      <c r="AB914" s="10"/>
      <c r="AC914" s="10"/>
      <c r="AD914" s="10"/>
    </row>
    <row r="915" spans="1:30" x14ac:dyDescent="0.25">
      <c r="A915" s="55"/>
      <c r="B915" s="10"/>
      <c r="C915" s="177" t="s">
        <v>677</v>
      </c>
      <c r="D915" s="177"/>
      <c r="E915" s="177" t="s">
        <v>109</v>
      </c>
      <c r="F915" s="179">
        <v>3</v>
      </c>
      <c r="G915" s="311">
        <v>1525.9933333333299</v>
      </c>
      <c r="H915" s="311">
        <v>4577.9799999999996</v>
      </c>
      <c r="I915" s="311">
        <v>1525.9933333333299</v>
      </c>
      <c r="J915" s="430">
        <v>12.6666666666667</v>
      </c>
      <c r="K915" s="178"/>
      <c r="L915" s="179">
        <v>2</v>
      </c>
      <c r="M915" s="311">
        <v>2077.38</v>
      </c>
      <c r="N915" s="311">
        <v>1038.69</v>
      </c>
      <c r="O915" s="214"/>
      <c r="P915" s="311"/>
      <c r="Q915" s="311"/>
      <c r="R915" s="179">
        <v>3</v>
      </c>
      <c r="S915" s="311">
        <v>4577.9799999999996</v>
      </c>
      <c r="T915" s="311">
        <v>1525.9933333333299</v>
      </c>
      <c r="V915" s="10"/>
      <c r="W915" s="10"/>
      <c r="X915" s="10"/>
      <c r="Y915" s="10"/>
      <c r="Z915" s="10"/>
      <c r="AA915" s="10"/>
      <c r="AB915" s="10"/>
      <c r="AC915" s="10"/>
      <c r="AD915" s="10"/>
    </row>
    <row r="916" spans="1:30" x14ac:dyDescent="0.25">
      <c r="A916" s="55"/>
      <c r="B916" s="10"/>
      <c r="C916" s="177" t="s">
        <v>419</v>
      </c>
      <c r="D916" s="177"/>
      <c r="E916" s="177" t="s">
        <v>110</v>
      </c>
      <c r="F916" s="179">
        <v>2</v>
      </c>
      <c r="G916" s="311">
        <v>616.43499999999995</v>
      </c>
      <c r="H916" s="311">
        <v>1232.8699999999999</v>
      </c>
      <c r="I916" s="311">
        <v>616.43499999999995</v>
      </c>
      <c r="J916" s="430">
        <v>7</v>
      </c>
      <c r="K916" s="178"/>
      <c r="L916" s="179">
        <v>2</v>
      </c>
      <c r="M916" s="311">
        <v>1232.8699999999999</v>
      </c>
      <c r="N916" s="311">
        <v>616.43499999999995</v>
      </c>
      <c r="O916" s="214"/>
      <c r="P916" s="311"/>
      <c r="Q916" s="311"/>
      <c r="R916" s="179">
        <v>2</v>
      </c>
      <c r="S916" s="311">
        <v>1232.8699999999999</v>
      </c>
      <c r="T916" s="311">
        <v>616.43499999999995</v>
      </c>
      <c r="V916" s="10"/>
      <c r="W916" s="10"/>
      <c r="X916" s="10"/>
      <c r="Y916" s="10"/>
      <c r="Z916" s="10"/>
      <c r="AA916" s="10"/>
      <c r="AB916" s="10"/>
      <c r="AC916" s="10"/>
      <c r="AD916" s="10"/>
    </row>
    <row r="917" spans="1:30" ht="15.75" thickBot="1" x14ac:dyDescent="0.3">
      <c r="A917" s="55"/>
      <c r="B917" s="10"/>
      <c r="C917" s="177" t="s">
        <v>420</v>
      </c>
      <c r="D917" s="177"/>
      <c r="E917" s="177" t="s">
        <v>287</v>
      </c>
      <c r="F917" s="179">
        <v>4</v>
      </c>
      <c r="G917" s="311">
        <v>781.57500000000005</v>
      </c>
      <c r="H917" s="311">
        <v>3126.3</v>
      </c>
      <c r="I917" s="311">
        <v>781.57500000000005</v>
      </c>
      <c r="J917" s="430">
        <v>7.75</v>
      </c>
      <c r="K917" s="178"/>
      <c r="L917" s="179">
        <v>3</v>
      </c>
      <c r="M917" s="311">
        <v>2732.4</v>
      </c>
      <c r="N917" s="311">
        <v>910.8</v>
      </c>
      <c r="O917" s="214"/>
      <c r="P917" s="311"/>
      <c r="Q917" s="311"/>
      <c r="R917" s="179">
        <v>4</v>
      </c>
      <c r="S917" s="311">
        <v>3126.3</v>
      </c>
      <c r="T917" s="311">
        <v>781.57500000000005</v>
      </c>
      <c r="V917" s="10"/>
      <c r="W917" s="10"/>
      <c r="X917" s="10"/>
      <c r="Y917" s="10"/>
      <c r="Z917" s="10"/>
      <c r="AA917" s="10"/>
      <c r="AB917" s="10"/>
      <c r="AC917" s="10"/>
      <c r="AD917" s="10"/>
    </row>
    <row r="918" spans="1:30" x14ac:dyDescent="0.25">
      <c r="A918" s="55"/>
      <c r="B918" s="10"/>
      <c r="C918" s="177" t="s">
        <v>430</v>
      </c>
      <c r="D918" s="177"/>
      <c r="E918" s="177" t="s">
        <v>167</v>
      </c>
      <c r="F918" s="179">
        <v>3</v>
      </c>
      <c r="G918" s="311">
        <v>3900.2766666666698</v>
      </c>
      <c r="H918" s="311">
        <v>11700.83</v>
      </c>
      <c r="I918" s="311">
        <v>3900.2766666666698</v>
      </c>
      <c r="J918" s="430">
        <v>11</v>
      </c>
      <c r="K918" s="178"/>
      <c r="L918" s="179">
        <v>1</v>
      </c>
      <c r="M918" s="311">
        <v>605.05999999999995</v>
      </c>
      <c r="N918" s="311">
        <v>605.05999999999995</v>
      </c>
      <c r="O918" s="214">
        <v>1</v>
      </c>
      <c r="P918" s="311">
        <v>605.05999999999995</v>
      </c>
      <c r="Q918" s="311">
        <v>605.05999999999995</v>
      </c>
      <c r="R918" s="179">
        <v>2</v>
      </c>
      <c r="S918" s="311">
        <v>11095.77</v>
      </c>
      <c r="T918" s="311">
        <v>5547.8850000000002</v>
      </c>
      <c r="V918" s="10"/>
      <c r="W918" s="10"/>
      <c r="X918" s="10"/>
      <c r="Y918" s="10"/>
      <c r="Z918" s="10"/>
      <c r="AA918" s="10"/>
      <c r="AB918" s="10"/>
      <c r="AC918" s="10"/>
      <c r="AD918" s="10"/>
    </row>
    <row r="919" spans="1:30" x14ac:dyDescent="0.25">
      <c r="A919" s="55"/>
      <c r="B919" s="10"/>
      <c r="C919" s="177" t="s">
        <v>432</v>
      </c>
      <c r="D919" s="177"/>
      <c r="E919" s="177" t="s">
        <v>368</v>
      </c>
      <c r="F919" s="179">
        <v>3</v>
      </c>
      <c r="G919" s="311">
        <v>907.7</v>
      </c>
      <c r="H919" s="311">
        <v>2723.1</v>
      </c>
      <c r="I919" s="311">
        <v>907.7</v>
      </c>
      <c r="J919" s="430">
        <v>6.3333333333333304</v>
      </c>
      <c r="K919" s="178"/>
      <c r="L919" s="179"/>
      <c r="M919" s="311"/>
      <c r="N919" s="311"/>
      <c r="O919" s="214"/>
      <c r="P919" s="311"/>
      <c r="Q919" s="311"/>
      <c r="R919" s="179">
        <v>3</v>
      </c>
      <c r="S919" s="311">
        <v>2723.1</v>
      </c>
      <c r="T919" s="311">
        <v>907.7</v>
      </c>
      <c r="V919" s="10"/>
      <c r="W919" s="10"/>
      <c r="X919" s="10"/>
      <c r="Y919" s="10"/>
      <c r="Z919" s="10"/>
      <c r="AA919" s="10"/>
      <c r="AB919" s="10"/>
      <c r="AC919" s="10"/>
      <c r="AD919" s="10"/>
    </row>
    <row r="920" spans="1:30" x14ac:dyDescent="0.25">
      <c r="A920" s="55"/>
      <c r="B920" s="10"/>
      <c r="C920" s="177" t="s">
        <v>436</v>
      </c>
      <c r="D920" s="177"/>
      <c r="E920" s="177" t="s">
        <v>390</v>
      </c>
      <c r="F920" s="179">
        <v>6</v>
      </c>
      <c r="G920" s="311">
        <v>1247.1116666666701</v>
      </c>
      <c r="H920" s="311">
        <v>7482.67</v>
      </c>
      <c r="I920" s="311">
        <v>1247.1116666666701</v>
      </c>
      <c r="J920" s="430">
        <v>9.8333333333333304</v>
      </c>
      <c r="K920" s="178"/>
      <c r="L920" s="179">
        <v>3</v>
      </c>
      <c r="M920" s="311">
        <v>5717.61</v>
      </c>
      <c r="N920" s="311">
        <v>1905.87</v>
      </c>
      <c r="O920" s="214"/>
      <c r="P920" s="311"/>
      <c r="Q920" s="311"/>
      <c r="R920" s="179">
        <v>6</v>
      </c>
      <c r="S920" s="311">
        <v>7482.67</v>
      </c>
      <c r="T920" s="311">
        <v>1247.1116666666701</v>
      </c>
      <c r="V920" s="10"/>
      <c r="W920" s="10"/>
      <c r="X920" s="10"/>
      <c r="Y920" s="10"/>
      <c r="Z920" s="10"/>
      <c r="AA920" s="10"/>
      <c r="AB920" s="10"/>
      <c r="AC920" s="10"/>
      <c r="AD920" s="10"/>
    </row>
    <row r="921" spans="1:30" x14ac:dyDescent="0.25">
      <c r="A921" s="55"/>
      <c r="B921" s="10"/>
      <c r="C921" s="177" t="s">
        <v>445</v>
      </c>
      <c r="D921" s="177"/>
      <c r="E921" s="177" t="s">
        <v>124</v>
      </c>
      <c r="F921" s="179">
        <v>2</v>
      </c>
      <c r="G921" s="311">
        <v>354.92</v>
      </c>
      <c r="H921" s="311">
        <v>709.84</v>
      </c>
      <c r="I921" s="311">
        <v>354.92</v>
      </c>
      <c r="J921" s="430">
        <v>13</v>
      </c>
      <c r="K921" s="178"/>
      <c r="L921" s="179">
        <v>2</v>
      </c>
      <c r="M921" s="311">
        <v>709.84</v>
      </c>
      <c r="N921" s="311">
        <v>354.92</v>
      </c>
      <c r="O921" s="214"/>
      <c r="P921" s="311"/>
      <c r="Q921" s="311"/>
      <c r="R921" s="179">
        <v>2</v>
      </c>
      <c r="S921" s="311">
        <v>709.84</v>
      </c>
      <c r="T921" s="311">
        <v>354.92</v>
      </c>
      <c r="V921" s="10"/>
      <c r="W921" s="10"/>
      <c r="X921" s="10"/>
      <c r="Y921" s="10"/>
      <c r="Z921" s="10"/>
      <c r="AA921" s="10"/>
      <c r="AB921" s="10"/>
      <c r="AC921" s="10"/>
      <c r="AD921" s="10"/>
    </row>
    <row r="922" spans="1:30" x14ac:dyDescent="0.25">
      <c r="A922" s="55"/>
      <c r="B922" s="10"/>
      <c r="C922" s="177" t="s">
        <v>448</v>
      </c>
      <c r="D922" s="177"/>
      <c r="E922" s="177" t="s">
        <v>449</v>
      </c>
      <c r="F922" s="179">
        <v>1</v>
      </c>
      <c r="G922" s="311">
        <v>1862.68</v>
      </c>
      <c r="H922" s="311">
        <v>1862.68</v>
      </c>
      <c r="I922" s="311">
        <v>1862.68</v>
      </c>
      <c r="J922" s="430">
        <v>13</v>
      </c>
      <c r="K922" s="178"/>
      <c r="L922" s="179">
        <v>1</v>
      </c>
      <c r="M922" s="311">
        <v>3855.95</v>
      </c>
      <c r="N922" s="311">
        <v>1862.68</v>
      </c>
      <c r="O922" s="214"/>
      <c r="P922" s="311"/>
      <c r="Q922" s="311"/>
      <c r="R922" s="179">
        <v>1</v>
      </c>
      <c r="S922" s="311">
        <v>1862.68</v>
      </c>
      <c r="T922" s="311">
        <v>1862.68</v>
      </c>
      <c r="V922" s="10"/>
      <c r="W922" s="10"/>
      <c r="X922" s="10"/>
      <c r="Y922" s="10"/>
      <c r="Z922" s="10"/>
      <c r="AA922" s="10"/>
      <c r="AB922" s="10"/>
      <c r="AC922" s="10"/>
      <c r="AD922" s="10"/>
    </row>
    <row r="923" spans="1:30" x14ac:dyDescent="0.25">
      <c r="A923" s="55"/>
      <c r="B923" s="10"/>
      <c r="C923" s="177" t="s">
        <v>450</v>
      </c>
      <c r="D923" s="177"/>
      <c r="E923" s="177" t="s">
        <v>451</v>
      </c>
      <c r="F923" s="179">
        <v>1</v>
      </c>
      <c r="G923" s="311">
        <v>303.95</v>
      </c>
      <c r="H923" s="311">
        <v>303.95</v>
      </c>
      <c r="I923" s="311">
        <v>303.95</v>
      </c>
      <c r="J923" s="430">
        <v>13</v>
      </c>
      <c r="K923" s="178"/>
      <c r="L923" s="179"/>
      <c r="M923" s="311"/>
      <c r="N923" s="311"/>
      <c r="O923" s="214"/>
      <c r="P923" s="311"/>
      <c r="Q923" s="311"/>
      <c r="R923" s="179">
        <v>1</v>
      </c>
      <c r="S923" s="311">
        <v>303.95</v>
      </c>
      <c r="T923" s="311">
        <v>303.95</v>
      </c>
      <c r="V923" s="10"/>
      <c r="W923" s="10"/>
      <c r="X923" s="10"/>
      <c r="Y923" s="10"/>
      <c r="Z923" s="10"/>
      <c r="AA923" s="10"/>
      <c r="AB923" s="10"/>
      <c r="AC923" s="10"/>
      <c r="AD923" s="10"/>
    </row>
    <row r="924" spans="1:30" ht="15.75" thickBot="1" x14ac:dyDescent="0.3">
      <c r="A924" s="55"/>
      <c r="B924" s="10"/>
      <c r="C924" s="177" t="s">
        <v>453</v>
      </c>
      <c r="D924" s="177"/>
      <c r="E924" s="177" t="s">
        <v>177</v>
      </c>
      <c r="F924" s="179">
        <v>3</v>
      </c>
      <c r="G924" s="311">
        <v>6458.15</v>
      </c>
      <c r="H924" s="311">
        <v>19374.45</v>
      </c>
      <c r="I924" s="311">
        <v>6458.15</v>
      </c>
      <c r="J924" s="430">
        <v>13</v>
      </c>
      <c r="K924" s="178"/>
      <c r="L924" s="179">
        <v>2</v>
      </c>
      <c r="M924" s="311">
        <v>19096.55</v>
      </c>
      <c r="N924" s="311">
        <v>9548.2749999999996</v>
      </c>
      <c r="O924" s="214"/>
      <c r="P924" s="311"/>
      <c r="Q924" s="311"/>
      <c r="R924" s="179">
        <v>3</v>
      </c>
      <c r="S924" s="311">
        <v>19374.45</v>
      </c>
      <c r="T924" s="311">
        <v>6458.15</v>
      </c>
      <c r="V924" s="10"/>
      <c r="W924" s="10"/>
      <c r="X924" s="10"/>
      <c r="Y924" s="10"/>
      <c r="Z924" s="10"/>
      <c r="AA924" s="10"/>
      <c r="AB924" s="10"/>
      <c r="AC924" s="10"/>
      <c r="AD924" s="10"/>
    </row>
    <row r="925" spans="1:30" x14ac:dyDescent="0.25">
      <c r="A925" s="55"/>
      <c r="B925" s="10"/>
      <c r="C925" s="177" t="s">
        <v>454</v>
      </c>
      <c r="D925" s="177"/>
      <c r="E925" s="177" t="s">
        <v>455</v>
      </c>
      <c r="F925" s="179">
        <v>5</v>
      </c>
      <c r="G925" s="311">
        <v>3631.5740000000001</v>
      </c>
      <c r="H925" s="311">
        <v>18157.87</v>
      </c>
      <c r="I925" s="311">
        <v>3631.5740000000001</v>
      </c>
      <c r="J925" s="430">
        <v>12</v>
      </c>
      <c r="K925" s="178"/>
      <c r="L925" s="179">
        <v>3</v>
      </c>
      <c r="M925" s="311">
        <v>16463.84</v>
      </c>
      <c r="N925" s="311">
        <v>5487.9466666666704</v>
      </c>
      <c r="O925" s="214"/>
      <c r="P925" s="311"/>
      <c r="Q925" s="311"/>
      <c r="R925" s="179">
        <v>5</v>
      </c>
      <c r="S925" s="311">
        <v>18157.87</v>
      </c>
      <c r="T925" s="311">
        <v>3631.5740000000001</v>
      </c>
      <c r="V925" s="10"/>
      <c r="W925" s="10"/>
      <c r="X925" s="10"/>
      <c r="Y925" s="10"/>
      <c r="Z925" s="10"/>
      <c r="AA925" s="10"/>
      <c r="AB925" s="10"/>
      <c r="AC925" s="10"/>
      <c r="AD925" s="10"/>
    </row>
    <row r="926" spans="1:30" x14ac:dyDescent="0.25">
      <c r="A926" s="55"/>
      <c r="B926" s="10"/>
      <c r="C926" s="177" t="s">
        <v>461</v>
      </c>
      <c r="D926" s="177"/>
      <c r="E926" s="177" t="s">
        <v>203</v>
      </c>
      <c r="F926" s="179">
        <v>1</v>
      </c>
      <c r="G926" s="311">
        <v>3472.19</v>
      </c>
      <c r="H926" s="311">
        <v>3472.19</v>
      </c>
      <c r="I926" s="311">
        <v>3472.19</v>
      </c>
      <c r="J926" s="430">
        <v>13</v>
      </c>
      <c r="K926" s="178"/>
      <c r="L926" s="179"/>
      <c r="M926" s="311"/>
      <c r="N926" s="311"/>
      <c r="O926" s="214"/>
      <c r="P926" s="311"/>
      <c r="Q926" s="311"/>
      <c r="R926" s="179">
        <v>1</v>
      </c>
      <c r="S926" s="311">
        <v>3472.19</v>
      </c>
      <c r="T926" s="311">
        <v>3472.19</v>
      </c>
      <c r="V926" s="10"/>
      <c r="W926" s="10"/>
      <c r="X926" s="10"/>
      <c r="Y926" s="10"/>
      <c r="Z926" s="10"/>
      <c r="AA926" s="10"/>
      <c r="AB926" s="10"/>
      <c r="AC926" s="10"/>
      <c r="AD926" s="10"/>
    </row>
    <row r="927" spans="1:30" x14ac:dyDescent="0.25">
      <c r="A927" s="55"/>
      <c r="B927" s="10"/>
      <c r="C927" s="177" t="s">
        <v>466</v>
      </c>
      <c r="D927" s="177"/>
      <c r="E927" s="177" t="s">
        <v>467</v>
      </c>
      <c r="F927" s="179">
        <v>1</v>
      </c>
      <c r="G927" s="311">
        <v>8489.41</v>
      </c>
      <c r="H927" s="311">
        <v>8489.41</v>
      </c>
      <c r="I927" s="311">
        <v>8489.41</v>
      </c>
      <c r="J927" s="430">
        <v>13</v>
      </c>
      <c r="K927" s="178"/>
      <c r="L927" s="179">
        <v>1</v>
      </c>
      <c r="M927" s="311">
        <v>8489.41</v>
      </c>
      <c r="N927" s="311">
        <v>8489.41</v>
      </c>
      <c r="O927" s="214"/>
      <c r="P927" s="311"/>
      <c r="Q927" s="311"/>
      <c r="R927" s="179">
        <v>1</v>
      </c>
      <c r="S927" s="311">
        <v>8489.41</v>
      </c>
      <c r="T927" s="311">
        <v>8489.41</v>
      </c>
      <c r="V927" s="10"/>
      <c r="W927" s="10"/>
      <c r="X927" s="10"/>
      <c r="Y927" s="10"/>
      <c r="Z927" s="10"/>
      <c r="AA927" s="10"/>
      <c r="AB927" s="10"/>
      <c r="AC927" s="10"/>
      <c r="AD927" s="10"/>
    </row>
    <row r="928" spans="1:30" x14ac:dyDescent="0.25">
      <c r="A928" s="55"/>
      <c r="B928" s="10"/>
      <c r="C928" s="177" t="s">
        <v>470</v>
      </c>
      <c r="D928" s="177"/>
      <c r="E928" s="177" t="s">
        <v>124</v>
      </c>
      <c r="F928" s="179">
        <v>1</v>
      </c>
      <c r="G928" s="311">
        <v>1056.8599999999999</v>
      </c>
      <c r="H928" s="311">
        <v>1056.8599999999999</v>
      </c>
      <c r="I928" s="311">
        <v>1056.8599999999999</v>
      </c>
      <c r="J928" s="430">
        <v>12</v>
      </c>
      <c r="K928" s="178"/>
      <c r="L928" s="179"/>
      <c r="M928" s="311"/>
      <c r="N928" s="311"/>
      <c r="O928" s="214"/>
      <c r="P928" s="311"/>
      <c r="Q928" s="311"/>
      <c r="R928" s="179">
        <v>1</v>
      </c>
      <c r="S928" s="311">
        <v>1056.8599999999999</v>
      </c>
      <c r="T928" s="311">
        <v>1056.8599999999999</v>
      </c>
      <c r="V928" s="10"/>
      <c r="W928" s="10"/>
      <c r="X928" s="10"/>
      <c r="Y928" s="10"/>
      <c r="Z928" s="10"/>
      <c r="AA928" s="10"/>
      <c r="AB928" s="10"/>
      <c r="AC928" s="10"/>
      <c r="AD928" s="10"/>
    </row>
    <row r="929" spans="1:30" x14ac:dyDescent="0.25">
      <c r="A929" s="55"/>
      <c r="B929" s="10"/>
      <c r="C929" s="177" t="s">
        <v>470</v>
      </c>
      <c r="D929" s="177"/>
      <c r="E929" s="177" t="s">
        <v>100</v>
      </c>
      <c r="F929" s="179">
        <v>13</v>
      </c>
      <c r="G929" s="311">
        <v>1916.95769230769</v>
      </c>
      <c r="H929" s="311">
        <v>24920.45</v>
      </c>
      <c r="I929" s="311">
        <v>1916.95769230769</v>
      </c>
      <c r="J929" s="430">
        <v>11.307692307692299</v>
      </c>
      <c r="K929" s="178"/>
      <c r="L929" s="179">
        <v>9</v>
      </c>
      <c r="M929" s="311">
        <v>18197.72</v>
      </c>
      <c r="N929" s="311">
        <v>2021.96888888889</v>
      </c>
      <c r="O929" s="214"/>
      <c r="P929" s="311"/>
      <c r="Q929" s="311"/>
      <c r="R929" s="179">
        <v>13</v>
      </c>
      <c r="S929" s="311">
        <v>24920.45</v>
      </c>
      <c r="T929" s="311">
        <v>1916.95769230769</v>
      </c>
      <c r="V929" s="10"/>
      <c r="W929" s="10"/>
      <c r="X929" s="10"/>
      <c r="Y929" s="10"/>
      <c r="Z929" s="10"/>
      <c r="AA929" s="10"/>
      <c r="AB929" s="10"/>
      <c r="AC929" s="10"/>
      <c r="AD929" s="10"/>
    </row>
    <row r="930" spans="1:30" x14ac:dyDescent="0.25">
      <c r="A930" s="55"/>
      <c r="B930" s="10"/>
      <c r="C930" s="177" t="s">
        <v>484</v>
      </c>
      <c r="D930" s="177"/>
      <c r="E930" s="177" t="s">
        <v>485</v>
      </c>
      <c r="F930" s="179">
        <v>1</v>
      </c>
      <c r="G930" s="311">
        <v>1406.61</v>
      </c>
      <c r="H930" s="311">
        <v>1406.61</v>
      </c>
      <c r="I930" s="311">
        <v>1406.61</v>
      </c>
      <c r="J930" s="430">
        <v>13</v>
      </c>
      <c r="K930" s="178"/>
      <c r="L930" s="179"/>
      <c r="M930" s="311"/>
      <c r="N930" s="311"/>
      <c r="O930" s="214"/>
      <c r="P930" s="311"/>
      <c r="Q930" s="311"/>
      <c r="R930" s="179">
        <v>1</v>
      </c>
      <c r="S930" s="311">
        <v>1406.61</v>
      </c>
      <c r="T930" s="311">
        <v>1406.61</v>
      </c>
      <c r="V930" s="10"/>
      <c r="W930" s="10"/>
      <c r="X930" s="10"/>
      <c r="Y930" s="10"/>
      <c r="Z930" s="10"/>
      <c r="AA930" s="10"/>
      <c r="AB930" s="10"/>
      <c r="AC930" s="10"/>
      <c r="AD930" s="10"/>
    </row>
    <row r="931" spans="1:30" x14ac:dyDescent="0.25">
      <c r="A931" s="55"/>
      <c r="B931" s="10"/>
      <c r="C931" s="177" t="s">
        <v>486</v>
      </c>
      <c r="D931" s="177"/>
      <c r="E931" s="177" t="s">
        <v>246</v>
      </c>
      <c r="F931" s="179">
        <v>3</v>
      </c>
      <c r="G931" s="311">
        <v>1409.3133333333301</v>
      </c>
      <c r="H931" s="311">
        <v>4227.9399999999996</v>
      </c>
      <c r="I931" s="311">
        <v>1409.3133333333301</v>
      </c>
      <c r="J931" s="430">
        <v>9.3333333333333304</v>
      </c>
      <c r="K931" s="178"/>
      <c r="L931" s="179">
        <v>1</v>
      </c>
      <c r="M931" s="311">
        <v>2416.66</v>
      </c>
      <c r="N931" s="311">
        <v>116.39</v>
      </c>
      <c r="O931" s="214"/>
      <c r="P931" s="311"/>
      <c r="Q931" s="311"/>
      <c r="R931" s="179">
        <v>3</v>
      </c>
      <c r="S931" s="311">
        <v>4227.9399999999996</v>
      </c>
      <c r="T931" s="311">
        <v>1409.3133333333301</v>
      </c>
      <c r="V931" s="10"/>
      <c r="W931" s="10"/>
      <c r="X931" s="10"/>
      <c r="Y931" s="10"/>
      <c r="Z931" s="10"/>
      <c r="AA931" s="10"/>
      <c r="AB931" s="10"/>
      <c r="AC931" s="10"/>
      <c r="AD931" s="10"/>
    </row>
    <row r="932" spans="1:30" x14ac:dyDescent="0.25">
      <c r="A932" s="55"/>
      <c r="B932" s="10"/>
      <c r="C932" s="177" t="s">
        <v>491</v>
      </c>
      <c r="D932" s="177"/>
      <c r="E932" s="177" t="s">
        <v>164</v>
      </c>
      <c r="F932" s="179">
        <v>4</v>
      </c>
      <c r="G932" s="311">
        <v>15884.182500000001</v>
      </c>
      <c r="H932" s="311">
        <v>63536.73</v>
      </c>
      <c r="I932" s="311">
        <v>15884.182500000001</v>
      </c>
      <c r="J932" s="430">
        <v>21.5</v>
      </c>
      <c r="K932" s="178"/>
      <c r="L932" s="179">
        <v>3</v>
      </c>
      <c r="M932" s="311">
        <v>57000.35</v>
      </c>
      <c r="N932" s="311">
        <v>19000.116666666701</v>
      </c>
      <c r="O932" s="214">
        <v>1</v>
      </c>
      <c r="P932" s="311">
        <v>312.08999999999997</v>
      </c>
      <c r="Q932" s="311">
        <v>312.08999999999997</v>
      </c>
      <c r="R932" s="179">
        <v>3</v>
      </c>
      <c r="S932" s="311">
        <v>63224.639999999999</v>
      </c>
      <c r="T932" s="311">
        <v>21074.880000000001</v>
      </c>
      <c r="V932" s="10"/>
      <c r="W932" s="10"/>
      <c r="X932" s="10"/>
      <c r="Y932" s="10"/>
      <c r="Z932" s="10"/>
      <c r="AA932" s="10"/>
      <c r="AB932" s="10"/>
      <c r="AC932" s="10"/>
      <c r="AD932" s="10"/>
    </row>
    <row r="933" spans="1:30" x14ac:dyDescent="0.25">
      <c r="A933" s="55"/>
      <c r="B933" s="10"/>
      <c r="C933" s="177" t="s">
        <v>496</v>
      </c>
      <c r="D933" s="177"/>
      <c r="E933" s="177" t="s">
        <v>439</v>
      </c>
      <c r="F933" s="179">
        <v>1</v>
      </c>
      <c r="G933" s="311">
        <v>501.88</v>
      </c>
      <c r="H933" s="311">
        <v>501.88</v>
      </c>
      <c r="I933" s="311">
        <v>501.88</v>
      </c>
      <c r="J933" s="430">
        <v>12</v>
      </c>
      <c r="K933" s="178"/>
      <c r="L933" s="179"/>
      <c r="M933" s="311"/>
      <c r="N933" s="311"/>
      <c r="O933" s="214"/>
      <c r="P933" s="311"/>
      <c r="Q933" s="311"/>
      <c r="R933" s="179">
        <v>1</v>
      </c>
      <c r="S933" s="311">
        <v>501.88</v>
      </c>
      <c r="T933" s="311">
        <v>501.88</v>
      </c>
      <c r="V933" s="10"/>
      <c r="W933" s="10"/>
      <c r="X933" s="10"/>
      <c r="Y933" s="10"/>
      <c r="Z933" s="10"/>
      <c r="AA933" s="10"/>
      <c r="AB933" s="10"/>
      <c r="AC933" s="10"/>
      <c r="AD933" s="10"/>
    </row>
    <row r="934" spans="1:30" x14ac:dyDescent="0.25">
      <c r="A934" s="55"/>
      <c r="B934" s="10"/>
      <c r="C934" s="177" t="s">
        <v>499</v>
      </c>
      <c r="D934" s="177"/>
      <c r="E934" s="177" t="s">
        <v>224</v>
      </c>
      <c r="F934" s="179">
        <v>4</v>
      </c>
      <c r="G934" s="311">
        <v>550.95500000000004</v>
      </c>
      <c r="H934" s="311">
        <v>2203.8200000000002</v>
      </c>
      <c r="I934" s="311">
        <v>550.95500000000004</v>
      </c>
      <c r="J934" s="430">
        <v>10</v>
      </c>
      <c r="K934" s="178"/>
      <c r="L934" s="179"/>
      <c r="M934" s="311"/>
      <c r="N934" s="311"/>
      <c r="O934" s="214"/>
      <c r="P934" s="311"/>
      <c r="Q934" s="311"/>
      <c r="R934" s="179">
        <v>4</v>
      </c>
      <c r="S934" s="311">
        <v>2203.8200000000002</v>
      </c>
      <c r="T934" s="311">
        <v>550.95500000000004</v>
      </c>
      <c r="V934" s="10"/>
      <c r="W934" s="10"/>
      <c r="X934" s="10"/>
      <c r="Y934" s="10"/>
      <c r="Z934" s="10"/>
      <c r="AA934" s="10"/>
      <c r="AB934" s="10"/>
      <c r="AC934" s="10"/>
      <c r="AD934" s="10"/>
    </row>
    <row r="935" spans="1:30" x14ac:dyDescent="0.25">
      <c r="A935" s="55"/>
      <c r="B935" s="10"/>
      <c r="C935" s="177" t="s">
        <v>500</v>
      </c>
      <c r="D935" s="177"/>
      <c r="E935" s="177" t="s">
        <v>107</v>
      </c>
      <c r="F935" s="179">
        <v>7</v>
      </c>
      <c r="G935" s="311">
        <v>1292.76</v>
      </c>
      <c r="H935" s="311">
        <v>9049.32</v>
      </c>
      <c r="I935" s="311">
        <v>1292.76</v>
      </c>
      <c r="J935" s="430">
        <v>11.285714285714301</v>
      </c>
      <c r="K935" s="178"/>
      <c r="L935" s="179">
        <v>1</v>
      </c>
      <c r="M935" s="311">
        <v>656.3</v>
      </c>
      <c r="N935" s="311">
        <v>656.3</v>
      </c>
      <c r="O935" s="214"/>
      <c r="P935" s="311"/>
      <c r="Q935" s="311"/>
      <c r="R935" s="179">
        <v>7</v>
      </c>
      <c r="S935" s="311">
        <v>9049.32</v>
      </c>
      <c r="T935" s="311">
        <v>1292.76</v>
      </c>
      <c r="V935" s="10"/>
      <c r="W935" s="10"/>
      <c r="X935" s="10"/>
      <c r="Y935" s="10"/>
      <c r="Z935" s="10"/>
      <c r="AA935" s="10"/>
      <c r="AB935" s="10"/>
      <c r="AC935" s="10"/>
      <c r="AD935" s="10"/>
    </row>
    <row r="936" spans="1:30" x14ac:dyDescent="0.25">
      <c r="A936" s="55"/>
      <c r="B936" s="10"/>
      <c r="C936" s="177" t="s">
        <v>507</v>
      </c>
      <c r="D936" s="177"/>
      <c r="E936" s="177" t="s">
        <v>104</v>
      </c>
      <c r="F936" s="179">
        <v>2</v>
      </c>
      <c r="G936" s="311">
        <v>2578.3649999999998</v>
      </c>
      <c r="H936" s="311">
        <v>5156.7299999999996</v>
      </c>
      <c r="I936" s="311">
        <v>2578.3649999999998</v>
      </c>
      <c r="J936" s="430">
        <v>13</v>
      </c>
      <c r="K936" s="178"/>
      <c r="L936" s="179"/>
      <c r="M936" s="311"/>
      <c r="N936" s="311"/>
      <c r="O936" s="214"/>
      <c r="P936" s="311"/>
      <c r="Q936" s="311"/>
      <c r="R936" s="179">
        <v>2</v>
      </c>
      <c r="S936" s="311">
        <v>5156.7299999999996</v>
      </c>
      <c r="T936" s="311">
        <v>2578.3649999999998</v>
      </c>
      <c r="V936" s="10"/>
      <c r="W936" s="10"/>
      <c r="X936" s="10"/>
      <c r="Y936" s="10"/>
      <c r="Z936" s="10"/>
      <c r="AA936" s="10"/>
      <c r="AB936" s="10"/>
      <c r="AC936" s="10"/>
      <c r="AD936" s="10"/>
    </row>
    <row r="937" spans="1:30" x14ac:dyDescent="0.25">
      <c r="A937" s="55"/>
      <c r="B937" s="10"/>
      <c r="C937" s="177" t="s">
        <v>509</v>
      </c>
      <c r="D937" s="177"/>
      <c r="E937" s="177" t="s">
        <v>73</v>
      </c>
      <c r="F937" s="179">
        <v>5</v>
      </c>
      <c r="G937" s="311">
        <v>2542.0219999999999</v>
      </c>
      <c r="H937" s="311">
        <v>12710.11</v>
      </c>
      <c r="I937" s="311">
        <v>2542.0219999999999</v>
      </c>
      <c r="J937" s="430">
        <v>12.2</v>
      </c>
      <c r="K937" s="178"/>
      <c r="L937" s="179">
        <v>2</v>
      </c>
      <c r="M937" s="311">
        <v>8345.32</v>
      </c>
      <c r="N937" s="311">
        <v>4172.66</v>
      </c>
      <c r="O937" s="214"/>
      <c r="P937" s="311"/>
      <c r="Q937" s="311"/>
      <c r="R937" s="179">
        <v>5</v>
      </c>
      <c r="S937" s="311">
        <v>12710.11</v>
      </c>
      <c r="T937" s="311">
        <v>2542.0219999999999</v>
      </c>
      <c r="V937" s="10"/>
      <c r="W937" s="10"/>
      <c r="X937" s="10"/>
      <c r="Y937" s="10"/>
      <c r="Z937" s="10"/>
      <c r="AA937" s="10"/>
      <c r="AB937" s="10"/>
      <c r="AC937" s="10"/>
      <c r="AD937" s="10"/>
    </row>
    <row r="938" spans="1:30" x14ac:dyDescent="0.25">
      <c r="A938" s="55"/>
      <c r="B938" s="10"/>
      <c r="C938" s="177" t="s">
        <v>513</v>
      </c>
      <c r="D938" s="177"/>
      <c r="E938" s="177" t="s">
        <v>369</v>
      </c>
      <c r="F938" s="179">
        <v>1</v>
      </c>
      <c r="G938" s="311">
        <v>1255.3399999999999</v>
      </c>
      <c r="H938" s="311">
        <v>1255.3399999999999</v>
      </c>
      <c r="I938" s="311">
        <v>1255.3399999999999</v>
      </c>
      <c r="J938" s="430">
        <v>12</v>
      </c>
      <c r="K938" s="178"/>
      <c r="L938" s="179"/>
      <c r="M938" s="311"/>
      <c r="N938" s="311"/>
      <c r="O938" s="214"/>
      <c r="P938" s="311"/>
      <c r="Q938" s="311"/>
      <c r="R938" s="179">
        <v>1</v>
      </c>
      <c r="S938" s="311">
        <v>1255.3399999999999</v>
      </c>
      <c r="T938" s="311">
        <v>1255.3399999999999</v>
      </c>
      <c r="V938" s="10"/>
      <c r="W938" s="10"/>
      <c r="X938" s="10"/>
      <c r="Y938" s="10"/>
      <c r="Z938" s="10"/>
      <c r="AA938" s="10"/>
      <c r="AB938" s="10"/>
      <c r="AC938" s="10"/>
      <c r="AD938" s="10"/>
    </row>
    <row r="939" spans="1:30" x14ac:dyDescent="0.25">
      <c r="A939" s="55"/>
      <c r="B939" s="10"/>
      <c r="C939" s="177" t="s">
        <v>523</v>
      </c>
      <c r="D939" s="177"/>
      <c r="E939" s="177" t="s">
        <v>86</v>
      </c>
      <c r="F939" s="179">
        <v>1</v>
      </c>
      <c r="G939" s="311">
        <v>2873.97</v>
      </c>
      <c r="H939" s="311">
        <v>2873.97</v>
      </c>
      <c r="I939" s="311">
        <v>2873.97</v>
      </c>
      <c r="J939" s="430">
        <v>12</v>
      </c>
      <c r="K939" s="178"/>
      <c r="L939" s="179">
        <v>1</v>
      </c>
      <c r="M939" s="311">
        <v>2873.97</v>
      </c>
      <c r="N939" s="311">
        <v>2873.97</v>
      </c>
      <c r="O939" s="214"/>
      <c r="P939" s="311"/>
      <c r="Q939" s="311"/>
      <c r="R939" s="179">
        <v>1</v>
      </c>
      <c r="S939" s="311">
        <v>2873.97</v>
      </c>
      <c r="T939" s="311">
        <v>2873.97</v>
      </c>
      <c r="V939" s="10"/>
      <c r="W939" s="10"/>
      <c r="X939" s="10"/>
      <c r="Y939" s="10"/>
      <c r="Z939" s="10"/>
      <c r="AA939" s="10"/>
      <c r="AB939" s="10"/>
      <c r="AC939" s="10"/>
      <c r="AD939" s="10"/>
    </row>
    <row r="940" spans="1:30" x14ac:dyDescent="0.25">
      <c r="A940" s="55"/>
      <c r="B940" s="10"/>
      <c r="C940" s="177" t="s">
        <v>525</v>
      </c>
      <c r="D940" s="177"/>
      <c r="E940" s="177" t="s">
        <v>77</v>
      </c>
      <c r="F940" s="179">
        <v>1</v>
      </c>
      <c r="G940" s="311">
        <v>566.73</v>
      </c>
      <c r="H940" s="311">
        <v>566.73</v>
      </c>
      <c r="I940" s="311">
        <v>566.73</v>
      </c>
      <c r="J940" s="430">
        <v>6</v>
      </c>
      <c r="K940" s="178"/>
      <c r="L940" s="179">
        <v>1</v>
      </c>
      <c r="M940" s="311">
        <v>566.73</v>
      </c>
      <c r="N940" s="311">
        <v>566.73</v>
      </c>
      <c r="O940" s="214"/>
      <c r="P940" s="311"/>
      <c r="Q940" s="311"/>
      <c r="R940" s="179">
        <v>1</v>
      </c>
      <c r="S940" s="311">
        <v>566.73</v>
      </c>
      <c r="T940" s="311">
        <v>566.73</v>
      </c>
      <c r="V940" s="10"/>
      <c r="W940" s="10"/>
      <c r="X940" s="10"/>
      <c r="Y940" s="10"/>
      <c r="Z940" s="10"/>
      <c r="AA940" s="10"/>
      <c r="AB940" s="10"/>
      <c r="AC940" s="10"/>
      <c r="AD940" s="10"/>
    </row>
    <row r="941" spans="1:30" x14ac:dyDescent="0.25">
      <c r="A941" s="55"/>
      <c r="B941" s="10"/>
      <c r="C941" s="177" t="s">
        <v>526</v>
      </c>
      <c r="D941" s="177"/>
      <c r="E941" s="177" t="s">
        <v>527</v>
      </c>
      <c r="F941" s="179">
        <v>1</v>
      </c>
      <c r="G941" s="311">
        <v>51002.74</v>
      </c>
      <c r="H941" s="311">
        <v>51002.74</v>
      </c>
      <c r="I941" s="311">
        <v>51002.74</v>
      </c>
      <c r="J941" s="430">
        <v>13</v>
      </c>
      <c r="K941" s="178"/>
      <c r="L941" s="179"/>
      <c r="M941" s="311"/>
      <c r="N941" s="311"/>
      <c r="O941" s="214"/>
      <c r="P941" s="311"/>
      <c r="Q941" s="311"/>
      <c r="R941" s="179">
        <v>1</v>
      </c>
      <c r="S941" s="311">
        <v>51002.74</v>
      </c>
      <c r="T941" s="311">
        <v>51002.74</v>
      </c>
      <c r="V941" s="10"/>
      <c r="W941" s="10"/>
      <c r="X941" s="10"/>
      <c r="Y941" s="10"/>
      <c r="Z941" s="10"/>
      <c r="AA941" s="10"/>
      <c r="AB941" s="10"/>
      <c r="AC941" s="10"/>
      <c r="AD941" s="10"/>
    </row>
    <row r="942" spans="1:30" x14ac:dyDescent="0.25">
      <c r="A942" s="55"/>
      <c r="B942" s="10"/>
      <c r="C942" s="177" t="s">
        <v>689</v>
      </c>
      <c r="D942" s="177"/>
      <c r="E942" s="177" t="s">
        <v>145</v>
      </c>
      <c r="F942" s="179">
        <v>1</v>
      </c>
      <c r="G942" s="311">
        <v>2779.29</v>
      </c>
      <c r="H942" s="311">
        <v>2779.29</v>
      </c>
      <c r="I942" s="311">
        <v>2779.29</v>
      </c>
      <c r="J942" s="430">
        <v>13</v>
      </c>
      <c r="K942" s="178"/>
      <c r="L942" s="179"/>
      <c r="M942" s="311"/>
      <c r="N942" s="311"/>
      <c r="O942" s="214"/>
      <c r="P942" s="311"/>
      <c r="Q942" s="311"/>
      <c r="R942" s="179">
        <v>1</v>
      </c>
      <c r="S942" s="311">
        <v>2779.29</v>
      </c>
      <c r="T942" s="311">
        <v>2779.29</v>
      </c>
      <c r="V942" s="10"/>
      <c r="W942" s="10"/>
      <c r="X942" s="10"/>
      <c r="Y942" s="10"/>
      <c r="Z942" s="10"/>
      <c r="AA942" s="10"/>
      <c r="AB942" s="10"/>
      <c r="AC942" s="10"/>
      <c r="AD942" s="10"/>
    </row>
    <row r="943" spans="1:30" x14ac:dyDescent="0.25">
      <c r="A943" s="55"/>
      <c r="B943" s="10"/>
      <c r="C943" s="177" t="s">
        <v>529</v>
      </c>
      <c r="D943" s="177"/>
      <c r="E943" s="177" t="s">
        <v>501</v>
      </c>
      <c r="F943" s="179">
        <v>2</v>
      </c>
      <c r="G943" s="311">
        <v>3284.69</v>
      </c>
      <c r="H943" s="311">
        <v>6569.38</v>
      </c>
      <c r="I943" s="311">
        <v>3284.69</v>
      </c>
      <c r="J943" s="430">
        <v>9.5</v>
      </c>
      <c r="K943" s="178"/>
      <c r="L943" s="179">
        <v>1</v>
      </c>
      <c r="M943" s="311">
        <v>1352.7</v>
      </c>
      <c r="N943" s="311">
        <v>1352.7</v>
      </c>
      <c r="O943" s="214">
        <v>1</v>
      </c>
      <c r="P943" s="311">
        <v>1352.7</v>
      </c>
      <c r="Q943" s="311">
        <v>1352.7</v>
      </c>
      <c r="R943" s="179">
        <v>1</v>
      </c>
      <c r="S943" s="311">
        <v>5216.68</v>
      </c>
      <c r="T943" s="311">
        <v>5216.68</v>
      </c>
      <c r="V943" s="10"/>
      <c r="W943" s="10"/>
      <c r="X943" s="10"/>
      <c r="Y943" s="10"/>
      <c r="Z943" s="10"/>
      <c r="AA943" s="10"/>
      <c r="AB943" s="10"/>
      <c r="AC943" s="10"/>
      <c r="AD943" s="10"/>
    </row>
    <row r="944" spans="1:30" x14ac:dyDescent="0.25">
      <c r="A944" s="55"/>
      <c r="B944" s="10"/>
      <c r="C944" s="177" t="s">
        <v>534</v>
      </c>
      <c r="D944" s="177"/>
      <c r="E944" s="177" t="s">
        <v>90</v>
      </c>
      <c r="F944" s="179">
        <v>2</v>
      </c>
      <c r="G944" s="311">
        <v>2335.3850000000002</v>
      </c>
      <c r="H944" s="311">
        <v>4670.7700000000004</v>
      </c>
      <c r="I944" s="311">
        <v>2335.3850000000002</v>
      </c>
      <c r="J944" s="430">
        <v>9.5</v>
      </c>
      <c r="K944" s="178"/>
      <c r="L944" s="179">
        <v>1</v>
      </c>
      <c r="M944" s="311">
        <v>3811.05</v>
      </c>
      <c r="N944" s="311">
        <v>3811.05</v>
      </c>
      <c r="O944" s="214"/>
      <c r="P944" s="311"/>
      <c r="Q944" s="311"/>
      <c r="R944" s="179">
        <v>2</v>
      </c>
      <c r="S944" s="311">
        <v>4670.7700000000004</v>
      </c>
      <c r="T944" s="311">
        <v>2335.3850000000002</v>
      </c>
      <c r="V944" s="10"/>
      <c r="W944" s="10"/>
      <c r="X944" s="10"/>
      <c r="Y944" s="10"/>
      <c r="Z944" s="10"/>
      <c r="AA944" s="10"/>
      <c r="AB944" s="10"/>
      <c r="AC944" s="10"/>
      <c r="AD944" s="10"/>
    </row>
    <row r="945" spans="1:30" x14ac:dyDescent="0.25">
      <c r="A945" s="55"/>
      <c r="B945" s="10"/>
      <c r="C945" s="177" t="s">
        <v>536</v>
      </c>
      <c r="D945" s="177"/>
      <c r="E945" s="177" t="s">
        <v>88</v>
      </c>
      <c r="F945" s="179">
        <v>2</v>
      </c>
      <c r="G945" s="311">
        <v>452.54</v>
      </c>
      <c r="H945" s="311">
        <v>905.08</v>
      </c>
      <c r="I945" s="311">
        <v>452.54</v>
      </c>
      <c r="J945" s="430">
        <v>9.5</v>
      </c>
      <c r="K945" s="178"/>
      <c r="L945" s="179"/>
      <c r="M945" s="311"/>
      <c r="N945" s="311"/>
      <c r="O945" s="214"/>
      <c r="P945" s="311"/>
      <c r="Q945" s="311"/>
      <c r="R945" s="179">
        <v>2</v>
      </c>
      <c r="S945" s="311">
        <v>905.08</v>
      </c>
      <c r="T945" s="311">
        <v>452.54</v>
      </c>
      <c r="V945" s="10"/>
      <c r="W945" s="10"/>
      <c r="X945" s="10"/>
      <c r="Y945" s="10"/>
      <c r="Z945" s="10"/>
      <c r="AA945" s="10"/>
      <c r="AB945" s="10"/>
      <c r="AC945" s="10"/>
      <c r="AD945" s="10"/>
    </row>
    <row r="946" spans="1:30" x14ac:dyDescent="0.25">
      <c r="A946" s="55"/>
      <c r="B946" s="10"/>
      <c r="C946" s="177" t="s">
        <v>544</v>
      </c>
      <c r="D946" s="177"/>
      <c r="E946" s="177" t="s">
        <v>131</v>
      </c>
      <c r="F946" s="179">
        <v>12</v>
      </c>
      <c r="G946" s="311">
        <v>1152.2825</v>
      </c>
      <c r="H946" s="311">
        <v>13827.39</v>
      </c>
      <c r="I946" s="311">
        <v>1152.2825</v>
      </c>
      <c r="J946" s="430">
        <v>11.1666666666667</v>
      </c>
      <c r="K946" s="178"/>
      <c r="L946" s="179">
        <v>6</v>
      </c>
      <c r="M946" s="311">
        <v>6823.13</v>
      </c>
      <c r="N946" s="311">
        <v>1137.1883333333301</v>
      </c>
      <c r="O946" s="214">
        <v>1</v>
      </c>
      <c r="P946" s="311">
        <v>967.01</v>
      </c>
      <c r="Q946" s="311">
        <v>967.01</v>
      </c>
      <c r="R946" s="179">
        <v>11</v>
      </c>
      <c r="S946" s="311">
        <v>12860.38</v>
      </c>
      <c r="T946" s="311">
        <v>1169.1254545454501</v>
      </c>
      <c r="V946" s="10"/>
      <c r="W946" s="10"/>
      <c r="X946" s="10"/>
      <c r="Y946" s="10"/>
      <c r="Z946" s="10"/>
      <c r="AA946" s="10"/>
      <c r="AB946" s="10"/>
      <c r="AC946" s="10"/>
      <c r="AD946" s="10"/>
    </row>
    <row r="947" spans="1:30" x14ac:dyDescent="0.25">
      <c r="A947" s="55"/>
      <c r="B947" s="10"/>
      <c r="C947" s="177" t="s">
        <v>548</v>
      </c>
      <c r="D947" s="177"/>
      <c r="E947" s="177" t="s">
        <v>385</v>
      </c>
      <c r="F947" s="179">
        <v>1</v>
      </c>
      <c r="G947" s="311">
        <v>172.53</v>
      </c>
      <c r="H947" s="311">
        <v>172.53</v>
      </c>
      <c r="I947" s="311">
        <v>172.53</v>
      </c>
      <c r="J947" s="430">
        <v>12</v>
      </c>
      <c r="K947" s="178"/>
      <c r="L947" s="179"/>
      <c r="M947" s="311"/>
      <c r="N947" s="311"/>
      <c r="O947" s="214"/>
      <c r="P947" s="311"/>
      <c r="Q947" s="311"/>
      <c r="R947" s="179">
        <v>1</v>
      </c>
      <c r="S947" s="311">
        <v>172.53</v>
      </c>
      <c r="T947" s="311">
        <v>172.53</v>
      </c>
      <c r="V947" s="10"/>
      <c r="W947" s="10"/>
      <c r="X947" s="10"/>
      <c r="Y947" s="10"/>
      <c r="Z947" s="10"/>
      <c r="AA947" s="10"/>
      <c r="AB947" s="10"/>
      <c r="AC947" s="10"/>
      <c r="AD947" s="10"/>
    </row>
    <row r="948" spans="1:30" x14ac:dyDescent="0.25">
      <c r="A948" s="55"/>
      <c r="B948" s="10"/>
      <c r="C948" s="177" t="s">
        <v>549</v>
      </c>
      <c r="D948" s="177"/>
      <c r="E948" s="177" t="s">
        <v>170</v>
      </c>
      <c r="F948" s="179">
        <v>2</v>
      </c>
      <c r="G948" s="311">
        <v>1852.57</v>
      </c>
      <c r="H948" s="311">
        <v>3705.14</v>
      </c>
      <c r="I948" s="311">
        <v>1852.57</v>
      </c>
      <c r="J948" s="430">
        <v>12.5</v>
      </c>
      <c r="K948" s="178"/>
      <c r="L948" s="179"/>
      <c r="M948" s="311"/>
      <c r="N948" s="311"/>
      <c r="O948" s="214"/>
      <c r="P948" s="311"/>
      <c r="Q948" s="311"/>
      <c r="R948" s="179">
        <v>2</v>
      </c>
      <c r="S948" s="311">
        <v>3705.14</v>
      </c>
      <c r="T948" s="311">
        <v>1852.57</v>
      </c>
      <c r="V948" s="10"/>
      <c r="W948" s="10"/>
      <c r="X948" s="10"/>
      <c r="Y948" s="10"/>
      <c r="Z948" s="10"/>
      <c r="AA948" s="10"/>
      <c r="AB948" s="10"/>
      <c r="AC948" s="10"/>
      <c r="AD948" s="10"/>
    </row>
    <row r="949" spans="1:30" x14ac:dyDescent="0.25">
      <c r="A949" s="55"/>
      <c r="B949" s="10"/>
      <c r="C949" s="177" t="s">
        <v>551</v>
      </c>
      <c r="D949" s="177"/>
      <c r="E949" s="177" t="s">
        <v>157</v>
      </c>
      <c r="F949" s="179">
        <v>1</v>
      </c>
      <c r="G949" s="311">
        <v>1207.57</v>
      </c>
      <c r="H949" s="311">
        <v>1207.57</v>
      </c>
      <c r="I949" s="311">
        <v>1207.57</v>
      </c>
      <c r="J949" s="430">
        <v>7</v>
      </c>
      <c r="K949" s="178"/>
      <c r="L949" s="179"/>
      <c r="M949" s="311"/>
      <c r="N949" s="311"/>
      <c r="O949" s="214"/>
      <c r="P949" s="311"/>
      <c r="Q949" s="311"/>
      <c r="R949" s="179">
        <v>1</v>
      </c>
      <c r="S949" s="311">
        <v>1207.57</v>
      </c>
      <c r="T949" s="311">
        <v>1207.57</v>
      </c>
      <c r="V949" s="10"/>
      <c r="W949" s="10"/>
      <c r="X949" s="10"/>
      <c r="Y949" s="10"/>
      <c r="Z949" s="10"/>
      <c r="AA949" s="10"/>
      <c r="AB949" s="10"/>
      <c r="AC949" s="10"/>
      <c r="AD949" s="10"/>
    </row>
    <row r="950" spans="1:30" x14ac:dyDescent="0.25">
      <c r="A950" s="55"/>
      <c r="B950" s="10"/>
      <c r="C950" s="177" t="s">
        <v>694</v>
      </c>
      <c r="D950" s="177"/>
      <c r="E950" s="177" t="s">
        <v>194</v>
      </c>
      <c r="F950" s="179">
        <v>1</v>
      </c>
      <c r="G950" s="311">
        <v>369.11</v>
      </c>
      <c r="H950" s="311">
        <v>369.11</v>
      </c>
      <c r="I950" s="311">
        <v>369.11</v>
      </c>
      <c r="J950" s="430">
        <v>13</v>
      </c>
      <c r="K950" s="178"/>
      <c r="L950" s="179">
        <v>1</v>
      </c>
      <c r="M950" s="311">
        <v>369.11</v>
      </c>
      <c r="N950" s="311">
        <v>369.11</v>
      </c>
      <c r="O950" s="214"/>
      <c r="P950" s="311"/>
      <c r="Q950" s="311"/>
      <c r="R950" s="179">
        <v>1</v>
      </c>
      <c r="S950" s="311">
        <v>369.11</v>
      </c>
      <c r="T950" s="311">
        <v>369.11</v>
      </c>
      <c r="V950" s="10"/>
      <c r="W950" s="10"/>
      <c r="X950" s="10"/>
      <c r="Y950" s="10"/>
      <c r="Z950" s="10"/>
      <c r="AA950" s="10"/>
      <c r="AB950" s="10"/>
      <c r="AC950" s="10"/>
      <c r="AD950" s="10"/>
    </row>
    <row r="951" spans="1:30" x14ac:dyDescent="0.25">
      <c r="A951" s="55"/>
      <c r="B951" s="10"/>
      <c r="C951" s="177" t="s">
        <v>562</v>
      </c>
      <c r="D951" s="177"/>
      <c r="E951" s="177" t="s">
        <v>81</v>
      </c>
      <c r="F951" s="179">
        <v>1</v>
      </c>
      <c r="G951" s="311">
        <v>428.71</v>
      </c>
      <c r="H951" s="311">
        <v>428.71</v>
      </c>
      <c r="I951" s="311">
        <v>428.71</v>
      </c>
      <c r="J951" s="430">
        <v>12</v>
      </c>
      <c r="K951" s="178"/>
      <c r="L951" s="179">
        <v>1</v>
      </c>
      <c r="M951" s="311">
        <v>428.71</v>
      </c>
      <c r="N951" s="311">
        <v>428.71</v>
      </c>
      <c r="O951" s="214"/>
      <c r="P951" s="311"/>
      <c r="Q951" s="311"/>
      <c r="R951" s="179">
        <v>1</v>
      </c>
      <c r="S951" s="311">
        <v>428.71</v>
      </c>
      <c r="T951" s="311">
        <v>428.71</v>
      </c>
      <c r="V951" s="10"/>
      <c r="W951" s="10"/>
      <c r="X951" s="10"/>
      <c r="Y951" s="10"/>
      <c r="Z951" s="10"/>
      <c r="AA951" s="10"/>
      <c r="AB951" s="10"/>
      <c r="AC951" s="10"/>
      <c r="AD951" s="10"/>
    </row>
    <row r="952" spans="1:30" x14ac:dyDescent="0.25">
      <c r="A952" s="55"/>
      <c r="B952" s="10"/>
      <c r="C952" s="177" t="s">
        <v>564</v>
      </c>
      <c r="D952" s="177"/>
      <c r="E952" s="177" t="s">
        <v>75</v>
      </c>
      <c r="F952" s="179">
        <v>6</v>
      </c>
      <c r="G952" s="311">
        <v>2545.2716666666702</v>
      </c>
      <c r="H952" s="311">
        <v>15271.63</v>
      </c>
      <c r="I952" s="311">
        <v>2545.2716666666702</v>
      </c>
      <c r="J952" s="430">
        <v>12.8333333333333</v>
      </c>
      <c r="K952" s="178"/>
      <c r="L952" s="179">
        <v>2</v>
      </c>
      <c r="M952" s="311">
        <v>4446.87</v>
      </c>
      <c r="N952" s="311">
        <v>2223.4349999999999</v>
      </c>
      <c r="O952" s="214"/>
      <c r="P952" s="311"/>
      <c r="Q952" s="311"/>
      <c r="R952" s="179">
        <v>6</v>
      </c>
      <c r="S952" s="311">
        <v>15271.63</v>
      </c>
      <c r="T952" s="311">
        <v>2545.2716666666702</v>
      </c>
      <c r="V952" s="10"/>
      <c r="W952" s="10"/>
      <c r="X952" s="10"/>
      <c r="Y952" s="10"/>
      <c r="Z952" s="10"/>
      <c r="AA952" s="10"/>
      <c r="AB952" s="10"/>
      <c r="AC952" s="10"/>
      <c r="AD952" s="10"/>
    </row>
    <row r="953" spans="1:30" x14ac:dyDescent="0.25">
      <c r="A953" s="55"/>
      <c r="B953" s="10"/>
      <c r="C953" s="177" t="s">
        <v>566</v>
      </c>
      <c r="D953" s="177"/>
      <c r="E953" s="177" t="s">
        <v>86</v>
      </c>
      <c r="F953" s="179">
        <v>2</v>
      </c>
      <c r="G953" s="311">
        <v>1146.6849999999999</v>
      </c>
      <c r="H953" s="311">
        <v>2293.37</v>
      </c>
      <c r="I953" s="311">
        <v>1146.6849999999999</v>
      </c>
      <c r="J953" s="430">
        <v>7</v>
      </c>
      <c r="K953" s="178"/>
      <c r="L953" s="179">
        <v>2</v>
      </c>
      <c r="M953" s="311">
        <v>2293.37</v>
      </c>
      <c r="N953" s="311">
        <v>1146.6849999999999</v>
      </c>
      <c r="O953" s="214"/>
      <c r="P953" s="311"/>
      <c r="Q953" s="311"/>
      <c r="R953" s="179">
        <v>2</v>
      </c>
      <c r="S953" s="311">
        <v>2293.37</v>
      </c>
      <c r="T953" s="311">
        <v>1146.6849999999999</v>
      </c>
      <c r="V953" s="10"/>
      <c r="W953" s="10"/>
      <c r="X953" s="10"/>
      <c r="Y953" s="10"/>
      <c r="Z953" s="10"/>
      <c r="AA953" s="10"/>
      <c r="AB953" s="10"/>
      <c r="AC953" s="10"/>
      <c r="AD953" s="10"/>
    </row>
    <row r="954" spans="1:30" x14ac:dyDescent="0.25">
      <c r="A954" s="55"/>
      <c r="B954" s="10"/>
      <c r="C954" s="177" t="s">
        <v>570</v>
      </c>
      <c r="D954" s="177"/>
      <c r="E954" s="177" t="s">
        <v>120</v>
      </c>
      <c r="F954" s="179">
        <v>1</v>
      </c>
      <c r="G954" s="311">
        <v>48</v>
      </c>
      <c r="H954" s="311">
        <v>48</v>
      </c>
      <c r="I954" s="311">
        <v>48</v>
      </c>
      <c r="J954" s="430">
        <v>10</v>
      </c>
      <c r="K954" s="178"/>
      <c r="L954" s="179"/>
      <c r="M954" s="311"/>
      <c r="N954" s="311"/>
      <c r="O954" s="214"/>
      <c r="P954" s="311"/>
      <c r="Q954" s="311"/>
      <c r="R954" s="179">
        <v>1</v>
      </c>
      <c r="S954" s="311">
        <v>48</v>
      </c>
      <c r="T954" s="311">
        <v>48</v>
      </c>
      <c r="V954" s="10"/>
      <c r="W954" s="10"/>
      <c r="X954" s="10"/>
      <c r="Y954" s="10"/>
      <c r="Z954" s="10"/>
      <c r="AA954" s="10"/>
      <c r="AB954" s="10"/>
      <c r="AC954" s="10"/>
      <c r="AD954" s="10"/>
    </row>
    <row r="955" spans="1:30" x14ac:dyDescent="0.25">
      <c r="A955" s="55"/>
      <c r="B955" s="10"/>
      <c r="C955" s="177" t="s">
        <v>573</v>
      </c>
      <c r="D955" s="177"/>
      <c r="E955" s="177" t="s">
        <v>167</v>
      </c>
      <c r="F955" s="179">
        <v>13</v>
      </c>
      <c r="G955" s="311">
        <v>1605.57538461538</v>
      </c>
      <c r="H955" s="311">
        <v>20872.48</v>
      </c>
      <c r="I955" s="311">
        <v>1605.57538461538</v>
      </c>
      <c r="J955" s="430">
        <v>9</v>
      </c>
      <c r="K955" s="178"/>
      <c r="L955" s="179">
        <v>6</v>
      </c>
      <c r="M955" s="311">
        <v>14790.54</v>
      </c>
      <c r="N955" s="311">
        <v>2449.9533333333302</v>
      </c>
      <c r="O955" s="214"/>
      <c r="P955" s="311"/>
      <c r="Q955" s="311"/>
      <c r="R955" s="179">
        <v>13</v>
      </c>
      <c r="S955" s="311">
        <v>20872.48</v>
      </c>
      <c r="T955" s="311">
        <v>1605.57538461538</v>
      </c>
      <c r="V955" s="10"/>
      <c r="W955" s="10"/>
      <c r="X955" s="10"/>
      <c r="Y955" s="10"/>
      <c r="Z955" s="10"/>
      <c r="AA955" s="10"/>
      <c r="AB955" s="10"/>
      <c r="AC955" s="10"/>
      <c r="AD955" s="10"/>
    </row>
    <row r="956" spans="1:30" x14ac:dyDescent="0.25">
      <c r="A956" s="55"/>
      <c r="B956" s="10"/>
      <c r="C956" s="177" t="s">
        <v>575</v>
      </c>
      <c r="D956" s="177"/>
      <c r="E956" s="177" t="s">
        <v>179</v>
      </c>
      <c r="F956" s="179">
        <v>8</v>
      </c>
      <c r="G956" s="311">
        <v>824.48374999999999</v>
      </c>
      <c r="H956" s="311">
        <v>6595.87</v>
      </c>
      <c r="I956" s="311">
        <v>824.48374999999999</v>
      </c>
      <c r="J956" s="430">
        <v>9.25</v>
      </c>
      <c r="K956" s="178"/>
      <c r="L956" s="179">
        <v>3</v>
      </c>
      <c r="M956" s="311">
        <v>2925.47</v>
      </c>
      <c r="N956" s="311">
        <v>975.15666666666698</v>
      </c>
      <c r="O956" s="214"/>
      <c r="P956" s="311"/>
      <c r="Q956" s="311"/>
      <c r="R956" s="179">
        <v>8</v>
      </c>
      <c r="S956" s="311">
        <v>6595.87</v>
      </c>
      <c r="T956" s="311">
        <v>824.48374999999999</v>
      </c>
      <c r="V956" s="10"/>
      <c r="W956" s="10"/>
      <c r="X956" s="10"/>
      <c r="Y956" s="10"/>
      <c r="Z956" s="10"/>
      <c r="AA956" s="10"/>
      <c r="AB956" s="10"/>
      <c r="AC956" s="10"/>
      <c r="AD956" s="10"/>
    </row>
    <row r="957" spans="1:30" x14ac:dyDescent="0.25">
      <c r="A957" s="55"/>
      <c r="B957" s="10"/>
      <c r="C957" s="177" t="s">
        <v>697</v>
      </c>
      <c r="D957" s="177"/>
      <c r="E957" s="177" t="s">
        <v>578</v>
      </c>
      <c r="F957" s="179">
        <v>1</v>
      </c>
      <c r="G957" s="311">
        <v>2551.19</v>
      </c>
      <c r="H957" s="311">
        <v>2551.19</v>
      </c>
      <c r="I957" s="311">
        <v>2551.19</v>
      </c>
      <c r="J957" s="430">
        <v>12</v>
      </c>
      <c r="K957" s="178"/>
      <c r="L957" s="179"/>
      <c r="M957" s="311"/>
      <c r="N957" s="311"/>
      <c r="O957" s="214"/>
      <c r="P957" s="311"/>
      <c r="Q957" s="311"/>
      <c r="R957" s="179">
        <v>1</v>
      </c>
      <c r="S957" s="311">
        <v>2551.19</v>
      </c>
      <c r="T957" s="311">
        <v>2551.19</v>
      </c>
      <c r="V957" s="10"/>
      <c r="W957" s="10"/>
      <c r="X957" s="10"/>
      <c r="Y957" s="10"/>
      <c r="Z957" s="10"/>
      <c r="AA957" s="10"/>
      <c r="AB957" s="10"/>
      <c r="AC957" s="10"/>
      <c r="AD957" s="10"/>
    </row>
    <row r="958" spans="1:30" x14ac:dyDescent="0.25">
      <c r="A958" s="55"/>
      <c r="B958" s="10"/>
      <c r="C958" s="177" t="s">
        <v>579</v>
      </c>
      <c r="D958" s="177"/>
      <c r="E958" s="177" t="s">
        <v>127</v>
      </c>
      <c r="F958" s="179">
        <v>1</v>
      </c>
      <c r="G958" s="311">
        <v>269.32</v>
      </c>
      <c r="H958" s="311">
        <v>269.32</v>
      </c>
      <c r="I958" s="311">
        <v>269.32</v>
      </c>
      <c r="J958" s="430">
        <v>7</v>
      </c>
      <c r="K958" s="178"/>
      <c r="L958" s="179">
        <v>1</v>
      </c>
      <c r="M958" s="311">
        <v>269.32</v>
      </c>
      <c r="N958" s="311">
        <v>269.32</v>
      </c>
      <c r="O958" s="214"/>
      <c r="P958" s="311"/>
      <c r="Q958" s="311"/>
      <c r="R958" s="179">
        <v>1</v>
      </c>
      <c r="S958" s="311">
        <v>269.32</v>
      </c>
      <c r="T958" s="311">
        <v>269.32</v>
      </c>
      <c r="V958" s="10"/>
      <c r="W958" s="10"/>
      <c r="X958" s="10"/>
      <c r="Y958" s="10"/>
      <c r="Z958" s="10"/>
      <c r="AA958" s="10"/>
      <c r="AB958" s="10"/>
      <c r="AC958" s="10"/>
      <c r="AD958" s="10"/>
    </row>
    <row r="959" spans="1:30" x14ac:dyDescent="0.25">
      <c r="A959" s="55"/>
      <c r="B959" s="10"/>
      <c r="C959" s="177" t="s">
        <v>583</v>
      </c>
      <c r="D959" s="177"/>
      <c r="E959" s="177" t="s">
        <v>460</v>
      </c>
      <c r="F959" s="179">
        <v>5</v>
      </c>
      <c r="G959" s="311">
        <v>3700.116</v>
      </c>
      <c r="H959" s="311">
        <v>18500.580000000002</v>
      </c>
      <c r="I959" s="311">
        <v>3700.116</v>
      </c>
      <c r="J959" s="430">
        <v>9.4</v>
      </c>
      <c r="K959" s="178"/>
      <c r="L959" s="179">
        <v>2</v>
      </c>
      <c r="M959" s="311">
        <v>714.67</v>
      </c>
      <c r="N959" s="311">
        <v>357.33499999999998</v>
      </c>
      <c r="O959" s="214">
        <v>1</v>
      </c>
      <c r="P959" s="311">
        <v>15834.37</v>
      </c>
      <c r="Q959" s="311">
        <v>15834.37</v>
      </c>
      <c r="R959" s="179">
        <v>4</v>
      </c>
      <c r="S959" s="311">
        <v>2666.21</v>
      </c>
      <c r="T959" s="311">
        <v>666.55250000000001</v>
      </c>
      <c r="V959" s="10"/>
      <c r="W959" s="10"/>
      <c r="X959" s="10"/>
      <c r="Y959" s="10"/>
      <c r="Z959" s="10"/>
      <c r="AA959" s="10"/>
      <c r="AB959" s="10"/>
      <c r="AC959" s="10"/>
      <c r="AD959" s="10"/>
    </row>
    <row r="960" spans="1:30" x14ac:dyDescent="0.25">
      <c r="A960" s="55"/>
      <c r="B960" s="10"/>
      <c r="C960" s="177"/>
      <c r="D960" s="177"/>
      <c r="E960" s="177"/>
      <c r="F960" s="179"/>
      <c r="G960" s="311"/>
      <c r="H960" s="311"/>
      <c r="I960" s="311"/>
      <c r="J960" s="430"/>
      <c r="K960" s="178"/>
      <c r="L960" s="179"/>
      <c r="M960" s="311"/>
      <c r="N960" s="311"/>
      <c r="O960" s="214"/>
      <c r="P960" s="311"/>
      <c r="Q960" s="311"/>
      <c r="R960" s="179"/>
      <c r="S960" s="311"/>
      <c r="T960" s="311"/>
      <c r="V960" s="10"/>
      <c r="W960" s="10"/>
      <c r="X960" s="10"/>
      <c r="Y960" s="10"/>
      <c r="Z960" s="10"/>
      <c r="AA960" s="10"/>
      <c r="AB960" s="10"/>
      <c r="AC960" s="10"/>
      <c r="AD960" s="10"/>
    </row>
    <row r="961" spans="1:30" x14ac:dyDescent="0.25">
      <c r="A961" s="55"/>
      <c r="B961" s="10"/>
      <c r="C961" s="177"/>
      <c r="D961" s="177"/>
      <c r="E961" s="177"/>
      <c r="F961" s="179"/>
      <c r="G961" s="311"/>
      <c r="H961" s="311"/>
      <c r="I961" s="311"/>
      <c r="J961" s="430"/>
      <c r="K961" s="178"/>
      <c r="L961" s="179"/>
      <c r="M961" s="311"/>
      <c r="N961" s="311"/>
      <c r="O961" s="214"/>
      <c r="P961" s="311"/>
      <c r="Q961" s="311"/>
      <c r="R961" s="179"/>
      <c r="S961" s="311"/>
      <c r="T961" s="311"/>
      <c r="V961" s="10"/>
      <c r="W961" s="10"/>
      <c r="X961" s="10"/>
      <c r="Y961" s="10"/>
      <c r="Z961" s="10"/>
      <c r="AA961" s="10"/>
      <c r="AB961" s="10"/>
      <c r="AC961" s="10"/>
      <c r="AD961" s="10"/>
    </row>
    <row r="962" spans="1:30" x14ac:dyDescent="0.25">
      <c r="A962" s="55"/>
      <c r="B962" s="10"/>
      <c r="C962" s="177"/>
      <c r="D962" s="177"/>
      <c r="E962" s="177"/>
      <c r="F962" s="179"/>
      <c r="G962" s="311"/>
      <c r="H962" s="311"/>
      <c r="I962" s="311"/>
      <c r="J962" s="430"/>
      <c r="K962" s="178"/>
      <c r="L962" s="179"/>
      <c r="M962" s="311"/>
      <c r="N962" s="311"/>
      <c r="O962" s="214"/>
      <c r="P962" s="311"/>
      <c r="Q962" s="311"/>
      <c r="R962" s="179"/>
      <c r="S962" s="311"/>
      <c r="T962" s="311"/>
      <c r="V962" s="10"/>
      <c r="W962" s="10"/>
      <c r="X962" s="10"/>
      <c r="Y962" s="10"/>
      <c r="Z962" s="10"/>
      <c r="AA962" s="10"/>
      <c r="AB962" s="10"/>
      <c r="AC962" s="10"/>
      <c r="AD962" s="10"/>
    </row>
    <row r="963" spans="1:30" x14ac:dyDescent="0.25">
      <c r="A963" s="55"/>
      <c r="B963" s="10"/>
      <c r="C963" s="177"/>
      <c r="D963" s="177"/>
      <c r="E963" s="177"/>
      <c r="F963" s="179"/>
      <c r="G963" s="311"/>
      <c r="H963" s="311"/>
      <c r="I963" s="311"/>
      <c r="J963" s="430"/>
      <c r="K963" s="178"/>
      <c r="L963" s="179"/>
      <c r="M963" s="311"/>
      <c r="N963" s="311"/>
      <c r="O963" s="214"/>
      <c r="P963" s="311"/>
      <c r="Q963" s="311"/>
      <c r="R963" s="179"/>
      <c r="S963" s="311"/>
      <c r="T963" s="311"/>
      <c r="V963" s="10"/>
      <c r="W963" s="10"/>
      <c r="X963" s="10"/>
      <c r="Y963" s="10"/>
      <c r="Z963" s="10"/>
      <c r="AA963" s="10"/>
      <c r="AB963" s="10"/>
      <c r="AC963" s="10"/>
      <c r="AD963" s="10"/>
    </row>
    <row r="964" spans="1:30" x14ac:dyDescent="0.25">
      <c r="A964" s="55"/>
      <c r="B964" s="10"/>
      <c r="C964" s="177"/>
      <c r="D964" s="177"/>
      <c r="E964" s="177"/>
      <c r="F964" s="179"/>
      <c r="G964" s="311"/>
      <c r="H964" s="311"/>
      <c r="I964" s="311"/>
      <c r="J964" s="430"/>
      <c r="K964" s="178"/>
      <c r="L964" s="179"/>
      <c r="M964" s="311"/>
      <c r="N964" s="311"/>
      <c r="O964" s="214"/>
      <c r="P964" s="311"/>
      <c r="Q964" s="311"/>
      <c r="R964" s="179"/>
      <c r="S964" s="311"/>
      <c r="T964" s="311"/>
      <c r="V964" s="10"/>
      <c r="W964" s="10"/>
      <c r="X964" s="10"/>
      <c r="Y964" s="10"/>
      <c r="Z964" s="10"/>
      <c r="AA964" s="10"/>
      <c r="AB964" s="10"/>
      <c r="AC964" s="10"/>
      <c r="AD964" s="10"/>
    </row>
    <row r="965" spans="1:30" ht="15.75" thickBot="1" x14ac:dyDescent="0.3">
      <c r="A965" s="55"/>
      <c r="B965" s="10"/>
      <c r="C965" s="177"/>
      <c r="D965" s="177"/>
      <c r="E965" s="177"/>
      <c r="F965" s="179"/>
      <c r="G965" s="311"/>
      <c r="H965" s="311"/>
      <c r="I965" s="311"/>
      <c r="J965" s="430"/>
      <c r="K965" s="178"/>
      <c r="L965" s="179"/>
      <c r="M965" s="311"/>
      <c r="N965" s="311"/>
      <c r="O965" s="214"/>
      <c r="P965" s="311"/>
      <c r="Q965" s="311"/>
      <c r="R965" s="179"/>
      <c r="S965" s="311"/>
      <c r="T965" s="311"/>
      <c r="V965" s="10"/>
      <c r="W965" s="10"/>
      <c r="X965" s="10"/>
      <c r="Y965" s="10"/>
      <c r="Z965" s="10"/>
      <c r="AA965" s="10"/>
      <c r="AB965" s="10"/>
      <c r="AC965" s="10"/>
      <c r="AD965" s="10"/>
    </row>
    <row r="966" spans="1:30" x14ac:dyDescent="0.25">
      <c r="A966" s="55"/>
      <c r="B966" s="93" t="s">
        <v>586</v>
      </c>
      <c r="C966" s="100"/>
      <c r="D966" s="100"/>
      <c r="E966" s="100"/>
      <c r="F966" s="179">
        <f>SUM(F861:F965)</f>
        <v>315</v>
      </c>
      <c r="G966" s="320">
        <f>AVERAGE(G861:G965)</f>
        <v>3019.7969082244913</v>
      </c>
      <c r="H966" s="320">
        <f>SUM(H861:H965)</f>
        <v>859218.88999999932</v>
      </c>
      <c r="I966" s="320">
        <f>AVERAGE(I861:I965)</f>
        <v>3019.7969082244913</v>
      </c>
      <c r="J966" s="430">
        <f>AVERAGE(J861:J965)</f>
        <v>11.041604074937412</v>
      </c>
      <c r="K966" s="181"/>
      <c r="L966" s="179">
        <f>SUM(L861:L965)</f>
        <v>133</v>
      </c>
      <c r="M966" s="320">
        <f>SUM(M861:M965)</f>
        <v>455277.05999999976</v>
      </c>
      <c r="N966" s="320">
        <f>AVERAGE(N861:N965)</f>
        <v>3256.8847768670312</v>
      </c>
      <c r="O966" s="214">
        <f>SUM(O861:O965)</f>
        <v>10</v>
      </c>
      <c r="P966" s="320">
        <f>SUM(P861:P965)</f>
        <v>29349.620000000003</v>
      </c>
      <c r="Q966" s="313">
        <f>AVERAGE(Q861:Q965)</f>
        <v>2934.9620000000004</v>
      </c>
      <c r="R966" s="179">
        <f>SUM(R861:R965)</f>
        <v>305</v>
      </c>
      <c r="S966" s="320">
        <f>SUM(S861:S965)</f>
        <v>829869.26999999944</v>
      </c>
      <c r="T966" s="313">
        <f>AVERAGE(T861:T965)</f>
        <v>3070.3823666665362</v>
      </c>
      <c r="V966" s="429">
        <v>209</v>
      </c>
      <c r="W966" s="427">
        <v>6126.27</v>
      </c>
      <c r="X966" s="203">
        <f>+W966/V966</f>
        <v>29.312296650717705</v>
      </c>
      <c r="Y966" s="95"/>
      <c r="Z966" s="95"/>
      <c r="AA966" s="99" t="s">
        <v>587</v>
      </c>
      <c r="AB966" s="95"/>
      <c r="AC966" s="95"/>
      <c r="AD966" s="102" t="s">
        <v>587</v>
      </c>
    </row>
    <row r="967" spans="1:30" ht="76.5" x14ac:dyDescent="0.25">
      <c r="A967" s="55" t="s">
        <v>698</v>
      </c>
      <c r="B967" s="56" t="s">
        <v>592</v>
      </c>
      <c r="C967" s="56" t="s">
        <v>44</v>
      </c>
      <c r="D967" s="56" t="s">
        <v>45</v>
      </c>
      <c r="E967" s="56" t="s">
        <v>46</v>
      </c>
      <c r="F967" s="227" t="s">
        <v>883</v>
      </c>
      <c r="G967" s="321" t="s">
        <v>858</v>
      </c>
      <c r="H967" s="321" t="s">
        <v>884</v>
      </c>
      <c r="I967" s="321" t="s">
        <v>860</v>
      </c>
      <c r="J967" s="321" t="s">
        <v>861</v>
      </c>
      <c r="K967" s="70"/>
      <c r="L967" s="227" t="s">
        <v>862</v>
      </c>
      <c r="M967" s="321" t="s">
        <v>885</v>
      </c>
      <c r="N967" s="321" t="s">
        <v>864</v>
      </c>
      <c r="O967" s="307" t="s">
        <v>865</v>
      </c>
      <c r="P967" s="321" t="s">
        <v>866</v>
      </c>
      <c r="Q967" s="321" t="s">
        <v>867</v>
      </c>
      <c r="R967" s="236" t="s">
        <v>868</v>
      </c>
      <c r="S967" s="315" t="s">
        <v>869</v>
      </c>
      <c r="T967" s="315" t="s">
        <v>870</v>
      </c>
      <c r="U967" s="72"/>
      <c r="V967" s="57" t="s">
        <v>871</v>
      </c>
      <c r="W967" s="57" t="s">
        <v>872</v>
      </c>
      <c r="X967" s="57" t="s">
        <v>873</v>
      </c>
      <c r="Y967" s="57" t="s">
        <v>874</v>
      </c>
      <c r="Z967" s="57" t="s">
        <v>875</v>
      </c>
      <c r="AA967" s="57" t="s">
        <v>876</v>
      </c>
      <c r="AB967" s="57" t="s">
        <v>877</v>
      </c>
      <c r="AC967" s="57" t="s">
        <v>878</v>
      </c>
      <c r="AD967" s="57" t="s">
        <v>879</v>
      </c>
    </row>
    <row r="968" spans="1:30" x14ac:dyDescent="0.25">
      <c r="A968" s="55"/>
      <c r="B968" s="10"/>
      <c r="C968" s="177" t="s">
        <v>397</v>
      </c>
      <c r="D968" s="177"/>
      <c r="E968" s="177" t="s">
        <v>120</v>
      </c>
      <c r="F968" s="179">
        <v>10</v>
      </c>
      <c r="G968" s="311">
        <v>26483.447499999998</v>
      </c>
      <c r="H968" s="311">
        <v>105933.79</v>
      </c>
      <c r="I968" s="311">
        <v>10593.379000000001</v>
      </c>
      <c r="J968" s="430">
        <v>11.4</v>
      </c>
      <c r="K968" s="178"/>
      <c r="L968" s="179">
        <v>4</v>
      </c>
      <c r="M968" s="311">
        <v>6224.94</v>
      </c>
      <c r="N968" s="311">
        <v>1037.49</v>
      </c>
      <c r="O968" s="214"/>
      <c r="P968" s="311"/>
      <c r="Q968" s="311"/>
      <c r="R968" s="179">
        <v>10</v>
      </c>
      <c r="S968" s="311">
        <v>105933.79</v>
      </c>
      <c r="T968" s="311">
        <v>10593.379000000001</v>
      </c>
      <c r="V968" s="10"/>
      <c r="W968" s="10"/>
      <c r="X968" s="10"/>
      <c r="Y968" s="10"/>
      <c r="Z968" s="10"/>
      <c r="AA968" s="10"/>
      <c r="AB968" s="10"/>
      <c r="AC968" s="10"/>
      <c r="AD968" s="10"/>
    </row>
    <row r="969" spans="1:30" x14ac:dyDescent="0.25">
      <c r="A969" s="55"/>
      <c r="B969" s="10"/>
      <c r="C969" s="177" t="s">
        <v>213</v>
      </c>
      <c r="D969" s="177"/>
      <c r="E969" s="177" t="s">
        <v>127</v>
      </c>
      <c r="F969" s="179">
        <v>1</v>
      </c>
      <c r="G969" s="311">
        <v>17114.669999999998</v>
      </c>
      <c r="H969" s="311">
        <v>17114.669999999998</v>
      </c>
      <c r="I969" s="311">
        <v>17114.669999999998</v>
      </c>
      <c r="J969" s="430">
        <v>13</v>
      </c>
      <c r="K969" s="178"/>
      <c r="L969" s="179">
        <v>1</v>
      </c>
      <c r="M969" s="311"/>
      <c r="N969" s="311"/>
      <c r="O969" s="214"/>
      <c r="P969" s="311"/>
      <c r="Q969" s="311"/>
      <c r="R969" s="179">
        <v>1</v>
      </c>
      <c r="S969" s="311">
        <v>17114.669999999998</v>
      </c>
      <c r="T969" s="311">
        <v>17114.669999999998</v>
      </c>
      <c r="V969" s="10"/>
      <c r="W969" s="10"/>
      <c r="X969" s="10"/>
      <c r="Y969" s="10"/>
      <c r="Z969" s="10"/>
      <c r="AA969" s="10"/>
      <c r="AB969" s="10"/>
      <c r="AC969" s="10"/>
      <c r="AD969" s="10"/>
    </row>
    <row r="970" spans="1:30" x14ac:dyDescent="0.25">
      <c r="A970" s="55"/>
      <c r="B970" s="10"/>
      <c r="C970" s="177" t="s">
        <v>544</v>
      </c>
      <c r="D970" s="177"/>
      <c r="E970" s="177" t="s">
        <v>131</v>
      </c>
      <c r="F970" s="179">
        <v>13</v>
      </c>
      <c r="G970" s="311">
        <v>15541.28</v>
      </c>
      <c r="H970" s="311">
        <v>62165.120000000003</v>
      </c>
      <c r="I970" s="311">
        <v>4781.9323076923101</v>
      </c>
      <c r="J970" s="430">
        <v>14.9230769230769</v>
      </c>
      <c r="K970" s="178"/>
      <c r="L970" s="179">
        <v>4</v>
      </c>
      <c r="M970" s="311">
        <v>51716.62</v>
      </c>
      <c r="N970" s="311">
        <v>5746.2911111111098</v>
      </c>
      <c r="O970" s="214"/>
      <c r="P970" s="311"/>
      <c r="Q970" s="311"/>
      <c r="R970" s="179">
        <v>13</v>
      </c>
      <c r="S970" s="311">
        <v>62165.120000000003</v>
      </c>
      <c r="T970" s="311">
        <v>4781.9323076923101</v>
      </c>
      <c r="V970" s="10"/>
      <c r="W970" s="10"/>
      <c r="X970" s="10"/>
      <c r="Y970" s="10"/>
      <c r="Z970" s="10"/>
      <c r="AA970" s="10"/>
      <c r="AB970" s="10"/>
      <c r="AC970" s="10"/>
      <c r="AD970" s="10"/>
    </row>
    <row r="971" spans="1:30" x14ac:dyDescent="0.25">
      <c r="A971" s="55"/>
      <c r="B971" s="10"/>
      <c r="C971" s="177" t="s">
        <v>496</v>
      </c>
      <c r="D971" s="177"/>
      <c r="E971" s="177" t="s">
        <v>439</v>
      </c>
      <c r="F971" s="179">
        <v>2</v>
      </c>
      <c r="G971" s="311">
        <v>11608.77</v>
      </c>
      <c r="H971" s="311">
        <v>11608.77</v>
      </c>
      <c r="I971" s="311">
        <v>5804.3850000000002</v>
      </c>
      <c r="J971" s="430">
        <v>13</v>
      </c>
      <c r="K971" s="178"/>
      <c r="L971" s="179">
        <v>1</v>
      </c>
      <c r="M971" s="311">
        <v>1403.64</v>
      </c>
      <c r="N971" s="311">
        <v>1403.64</v>
      </c>
      <c r="O971" s="214"/>
      <c r="P971" s="311"/>
      <c r="Q971" s="311"/>
      <c r="R971" s="179">
        <v>2</v>
      </c>
      <c r="S971" s="311">
        <v>11608.77</v>
      </c>
      <c r="T971" s="311">
        <v>5804.3850000000002</v>
      </c>
      <c r="V971" s="10"/>
      <c r="W971" s="10"/>
      <c r="X971" s="10"/>
      <c r="Y971" s="10"/>
      <c r="Z971" s="10"/>
      <c r="AA971" s="10"/>
      <c r="AB971" s="10"/>
      <c r="AC971" s="10"/>
      <c r="AD971" s="10"/>
    </row>
    <row r="972" spans="1:30" x14ac:dyDescent="0.25">
      <c r="A972" s="55"/>
      <c r="B972" s="10"/>
      <c r="C972" s="177" t="s">
        <v>101</v>
      </c>
      <c r="D972" s="177"/>
      <c r="E972" s="177" t="s">
        <v>103</v>
      </c>
      <c r="F972" s="179">
        <v>1</v>
      </c>
      <c r="G972" s="311">
        <v>9667.42</v>
      </c>
      <c r="H972" s="311">
        <v>9667.42</v>
      </c>
      <c r="I972" s="311">
        <v>9667.42</v>
      </c>
      <c r="J972" s="430">
        <v>37</v>
      </c>
      <c r="K972" s="178"/>
      <c r="L972" s="179">
        <v>1</v>
      </c>
      <c r="M972" s="311"/>
      <c r="N972" s="311"/>
      <c r="O972" s="214"/>
      <c r="P972" s="311"/>
      <c r="Q972" s="311"/>
      <c r="R972" s="179">
        <v>1</v>
      </c>
      <c r="S972" s="311">
        <v>9667.42</v>
      </c>
      <c r="T972" s="311">
        <v>9667.42</v>
      </c>
      <c r="V972" s="10"/>
      <c r="W972" s="10"/>
      <c r="X972" s="10"/>
      <c r="Y972" s="10"/>
      <c r="Z972" s="10"/>
      <c r="AA972" s="10"/>
      <c r="AB972" s="10"/>
      <c r="AC972" s="10"/>
      <c r="AD972" s="10"/>
    </row>
    <row r="973" spans="1:30" x14ac:dyDescent="0.25">
      <c r="A973" s="55"/>
      <c r="B973" s="10"/>
      <c r="C973" s="177" t="s">
        <v>202</v>
      </c>
      <c r="D973" s="177"/>
      <c r="E973" s="177" t="s">
        <v>203</v>
      </c>
      <c r="F973" s="179">
        <v>6</v>
      </c>
      <c r="G973" s="311">
        <v>8680.7933333333294</v>
      </c>
      <c r="H973" s="311">
        <v>26042.38</v>
      </c>
      <c r="I973" s="311">
        <v>4340.3966666666702</v>
      </c>
      <c r="J973" s="430">
        <v>9.8333333333333304</v>
      </c>
      <c r="K973" s="178"/>
      <c r="L973" s="179">
        <v>3</v>
      </c>
      <c r="M973" s="311">
        <v>15937.57</v>
      </c>
      <c r="N973" s="311">
        <v>5312.5233333333299</v>
      </c>
      <c r="O973" s="214"/>
      <c r="P973" s="311"/>
      <c r="Q973" s="311"/>
      <c r="R973" s="179">
        <v>6</v>
      </c>
      <c r="S973" s="311">
        <v>26042.38</v>
      </c>
      <c r="T973" s="311">
        <v>4340.3966666666702</v>
      </c>
      <c r="V973" s="10"/>
      <c r="W973" s="10"/>
      <c r="X973" s="10"/>
      <c r="Y973" s="10"/>
      <c r="Z973" s="10"/>
      <c r="AA973" s="10"/>
      <c r="AB973" s="10"/>
      <c r="AC973" s="10"/>
      <c r="AD973" s="10"/>
    </row>
    <row r="974" spans="1:30" x14ac:dyDescent="0.25">
      <c r="A974" s="55"/>
      <c r="B974" s="10"/>
      <c r="C974" s="177" t="s">
        <v>62</v>
      </c>
      <c r="D974" s="177"/>
      <c r="E974" s="177" t="s">
        <v>63</v>
      </c>
      <c r="F974" s="179">
        <v>7</v>
      </c>
      <c r="G974" s="311">
        <v>7088.6750000000002</v>
      </c>
      <c r="H974" s="311">
        <v>28354.7</v>
      </c>
      <c r="I974" s="311">
        <v>4050.6714285714302</v>
      </c>
      <c r="J974" s="430">
        <v>15.4285714285714</v>
      </c>
      <c r="K974" s="178"/>
      <c r="L974" s="179">
        <v>4</v>
      </c>
      <c r="M974" s="311">
        <v>13056.56</v>
      </c>
      <c r="N974" s="311">
        <v>4352.1866666666701</v>
      </c>
      <c r="O974" s="214"/>
      <c r="P974" s="311"/>
      <c r="Q974" s="311"/>
      <c r="R974" s="179">
        <v>7</v>
      </c>
      <c r="S974" s="311">
        <v>28354.7</v>
      </c>
      <c r="T974" s="311">
        <v>4050.6714285714302</v>
      </c>
      <c r="V974" s="10"/>
      <c r="W974" s="10"/>
      <c r="X974" s="10"/>
      <c r="Y974" s="10"/>
      <c r="Z974" s="10"/>
      <c r="AA974" s="10"/>
      <c r="AB974" s="10"/>
      <c r="AC974" s="10"/>
      <c r="AD974" s="10"/>
    </row>
    <row r="975" spans="1:30" x14ac:dyDescent="0.25">
      <c r="A975" s="55"/>
      <c r="B975" s="10"/>
      <c r="C975" s="177" t="s">
        <v>355</v>
      </c>
      <c r="D975" s="177"/>
      <c r="E975" s="177" t="s">
        <v>175</v>
      </c>
      <c r="F975" s="179">
        <v>2</v>
      </c>
      <c r="G975" s="311">
        <v>6798.43</v>
      </c>
      <c r="H975" s="311">
        <v>6798.43</v>
      </c>
      <c r="I975" s="311">
        <v>3399.2150000000001</v>
      </c>
      <c r="J975" s="430">
        <v>9.5</v>
      </c>
      <c r="K975" s="178"/>
      <c r="L975" s="179">
        <v>1</v>
      </c>
      <c r="M975" s="311">
        <v>4449.8599999999997</v>
      </c>
      <c r="N975" s="311">
        <v>4449.8599999999997</v>
      </c>
      <c r="O975" s="214"/>
      <c r="P975" s="311"/>
      <c r="Q975" s="311"/>
      <c r="R975" s="179">
        <v>2</v>
      </c>
      <c r="S975" s="311">
        <v>6798.43</v>
      </c>
      <c r="T975" s="311">
        <v>3399.2150000000001</v>
      </c>
      <c r="V975" s="10"/>
      <c r="W975" s="10"/>
      <c r="X975" s="10"/>
      <c r="Y975" s="10"/>
      <c r="Z975" s="10"/>
      <c r="AA975" s="10"/>
      <c r="AB975" s="10"/>
      <c r="AC975" s="10"/>
      <c r="AD975" s="10"/>
    </row>
    <row r="976" spans="1:30" x14ac:dyDescent="0.25">
      <c r="A976" s="55"/>
      <c r="B976" s="10"/>
      <c r="C976" s="177" t="s">
        <v>403</v>
      </c>
      <c r="D976" s="177"/>
      <c r="E976" s="177" t="s">
        <v>175</v>
      </c>
      <c r="F976" s="179">
        <v>12</v>
      </c>
      <c r="G976" s="311">
        <v>5855.34666666667</v>
      </c>
      <c r="H976" s="311">
        <v>52698.12</v>
      </c>
      <c r="I976" s="311">
        <v>4391.51</v>
      </c>
      <c r="J976" s="430">
        <v>12.6666666666667</v>
      </c>
      <c r="K976" s="178"/>
      <c r="L976" s="179">
        <v>9</v>
      </c>
      <c r="M976" s="311">
        <v>4096.6000000000004</v>
      </c>
      <c r="N976" s="311">
        <v>1365.5333333333299</v>
      </c>
      <c r="O976" s="214"/>
      <c r="P976" s="311"/>
      <c r="Q976" s="311"/>
      <c r="R976" s="179">
        <v>12</v>
      </c>
      <c r="S976" s="311">
        <v>52698.12</v>
      </c>
      <c r="T976" s="311">
        <v>4391.51</v>
      </c>
      <c r="V976" s="10"/>
      <c r="W976" s="10"/>
      <c r="X976" s="10"/>
      <c r="Y976" s="10"/>
      <c r="Z976" s="10"/>
      <c r="AA976" s="10"/>
      <c r="AB976" s="10"/>
      <c r="AC976" s="10"/>
      <c r="AD976" s="10"/>
    </row>
    <row r="977" spans="1:30" x14ac:dyDescent="0.25">
      <c r="A977" s="55"/>
      <c r="B977" s="10"/>
      <c r="C977" s="177" t="s">
        <v>653</v>
      </c>
      <c r="D977" s="177"/>
      <c r="E977" s="177" t="s">
        <v>77</v>
      </c>
      <c r="F977" s="179">
        <v>4</v>
      </c>
      <c r="G977" s="311">
        <v>5365.1033333333298</v>
      </c>
      <c r="H977" s="311">
        <v>16095.31</v>
      </c>
      <c r="I977" s="311">
        <v>4023.8274999999999</v>
      </c>
      <c r="J977" s="430">
        <v>15.75</v>
      </c>
      <c r="K977" s="178"/>
      <c r="L977" s="179">
        <v>3</v>
      </c>
      <c r="M977" s="311">
        <v>610.66999999999996</v>
      </c>
      <c r="N977" s="311">
        <v>610.66999999999996</v>
      </c>
      <c r="O977" s="214"/>
      <c r="P977" s="311"/>
      <c r="Q977" s="311"/>
      <c r="R977" s="179">
        <v>4</v>
      </c>
      <c r="S977" s="311">
        <v>16095.31</v>
      </c>
      <c r="T977" s="311">
        <v>4023.8274999999999</v>
      </c>
      <c r="V977" s="10"/>
      <c r="W977" s="10"/>
      <c r="X977" s="10"/>
      <c r="Y977" s="10"/>
      <c r="Z977" s="10"/>
      <c r="AA977" s="10"/>
      <c r="AB977" s="10"/>
      <c r="AC977" s="10"/>
      <c r="AD977" s="10"/>
    </row>
    <row r="978" spans="1:30" x14ac:dyDescent="0.25">
      <c r="A978" s="55"/>
      <c r="B978" s="10"/>
      <c r="C978" s="177" t="s">
        <v>67</v>
      </c>
      <c r="D978" s="177"/>
      <c r="E978" s="177" t="s">
        <v>68</v>
      </c>
      <c r="F978" s="179">
        <v>1</v>
      </c>
      <c r="G978" s="311">
        <v>5062.2299999999996</v>
      </c>
      <c r="H978" s="311">
        <v>5062.2299999999996</v>
      </c>
      <c r="I978" s="311">
        <v>5062.2299999999996</v>
      </c>
      <c r="J978" s="430">
        <v>37</v>
      </c>
      <c r="K978" s="178"/>
      <c r="L978" s="179">
        <v>1</v>
      </c>
      <c r="M978" s="311"/>
      <c r="N978" s="311"/>
      <c r="O978" s="214"/>
      <c r="P978" s="311"/>
      <c r="Q978" s="311"/>
      <c r="R978" s="179">
        <v>1</v>
      </c>
      <c r="S978" s="311">
        <v>5062.2299999999996</v>
      </c>
      <c r="T978" s="311">
        <v>5062.2299999999996</v>
      </c>
      <c r="V978" s="10"/>
      <c r="W978" s="10"/>
      <c r="X978" s="10"/>
      <c r="Y978" s="10"/>
      <c r="Z978" s="10"/>
      <c r="AA978" s="10"/>
      <c r="AB978" s="10"/>
      <c r="AC978" s="10"/>
      <c r="AD978" s="10"/>
    </row>
    <row r="979" spans="1:30" x14ac:dyDescent="0.25">
      <c r="A979" s="55"/>
      <c r="B979" s="10"/>
      <c r="C979" s="177" t="s">
        <v>82</v>
      </c>
      <c r="D979" s="177"/>
      <c r="E979" s="177" t="s">
        <v>83</v>
      </c>
      <c r="F979" s="179">
        <v>20</v>
      </c>
      <c r="G979" s="311">
        <v>5016.6635714285703</v>
      </c>
      <c r="H979" s="311">
        <v>70233.289999999994</v>
      </c>
      <c r="I979" s="311">
        <v>3511.6644999999999</v>
      </c>
      <c r="J979" s="430">
        <v>12.55</v>
      </c>
      <c r="K979" s="178"/>
      <c r="L979" s="179">
        <v>14</v>
      </c>
      <c r="M979" s="311">
        <v>11498.76</v>
      </c>
      <c r="N979" s="311">
        <v>1916.46</v>
      </c>
      <c r="O979" s="214"/>
      <c r="P979" s="311"/>
      <c r="Q979" s="311"/>
      <c r="R979" s="179">
        <v>20</v>
      </c>
      <c r="S979" s="311">
        <v>70233.289999999994</v>
      </c>
      <c r="T979" s="311">
        <v>3511.6644999999999</v>
      </c>
      <c r="V979" s="10"/>
      <c r="W979" s="10"/>
      <c r="X979" s="10"/>
      <c r="Y979" s="10"/>
      <c r="Z979" s="10"/>
      <c r="AA979" s="10"/>
      <c r="AB979" s="10"/>
      <c r="AC979" s="10"/>
      <c r="AD979" s="10"/>
    </row>
    <row r="980" spans="1:30" x14ac:dyDescent="0.25">
      <c r="A980" s="55"/>
      <c r="B980" s="10"/>
      <c r="C980" s="177" t="s">
        <v>128</v>
      </c>
      <c r="D980" s="177"/>
      <c r="E980" s="177" t="s">
        <v>68</v>
      </c>
      <c r="F980" s="179">
        <v>8</v>
      </c>
      <c r="G980" s="311">
        <v>4654.9766666666701</v>
      </c>
      <c r="H980" s="311">
        <v>13964.93</v>
      </c>
      <c r="I980" s="311">
        <v>1745.61625</v>
      </c>
      <c r="J980" s="430">
        <v>9.125</v>
      </c>
      <c r="K980" s="178"/>
      <c r="L980" s="179">
        <v>3</v>
      </c>
      <c r="M980" s="311">
        <v>12129.97</v>
      </c>
      <c r="N980" s="311">
        <v>2425.9940000000001</v>
      </c>
      <c r="O980" s="214"/>
      <c r="P980" s="311"/>
      <c r="Q980" s="311"/>
      <c r="R980" s="179">
        <v>8</v>
      </c>
      <c r="S980" s="311">
        <v>13964.93</v>
      </c>
      <c r="T980" s="311">
        <v>1745.61625</v>
      </c>
      <c r="V980" s="10"/>
      <c r="W980" s="10"/>
      <c r="X980" s="10"/>
      <c r="Y980" s="10"/>
      <c r="Z980" s="10"/>
      <c r="AA980" s="10"/>
      <c r="AB980" s="10"/>
      <c r="AC980" s="10"/>
      <c r="AD980" s="10"/>
    </row>
    <row r="981" spans="1:30" x14ac:dyDescent="0.25">
      <c r="A981" s="55"/>
      <c r="B981" s="10"/>
      <c r="C981" s="177" t="s">
        <v>573</v>
      </c>
      <c r="D981" s="177"/>
      <c r="E981" s="177" t="s">
        <v>167</v>
      </c>
      <c r="F981" s="179">
        <v>11</v>
      </c>
      <c r="G981" s="311">
        <v>4295.5114285714299</v>
      </c>
      <c r="H981" s="311">
        <v>30068.58</v>
      </c>
      <c r="I981" s="311">
        <v>2733.50727272727</v>
      </c>
      <c r="J981" s="430">
        <v>12</v>
      </c>
      <c r="K981" s="178"/>
      <c r="L981" s="179">
        <v>7</v>
      </c>
      <c r="M981" s="311">
        <v>21462.68</v>
      </c>
      <c r="N981" s="311">
        <v>5365.67</v>
      </c>
      <c r="O981" s="214"/>
      <c r="P981" s="311"/>
      <c r="Q981" s="311"/>
      <c r="R981" s="179">
        <v>11</v>
      </c>
      <c r="S981" s="311">
        <v>30068.58</v>
      </c>
      <c r="T981" s="311">
        <v>2733.50727272727</v>
      </c>
      <c r="V981" s="10"/>
      <c r="W981" s="10"/>
      <c r="X981" s="10"/>
      <c r="Y981" s="10"/>
      <c r="Z981" s="10"/>
      <c r="AA981" s="10"/>
      <c r="AB981" s="10"/>
      <c r="AC981" s="10"/>
      <c r="AD981" s="10"/>
    </row>
    <row r="982" spans="1:30" x14ac:dyDescent="0.25">
      <c r="A982" s="55"/>
      <c r="B982" s="10"/>
      <c r="C982" s="177" t="s">
        <v>301</v>
      </c>
      <c r="D982" s="177"/>
      <c r="E982" s="177" t="s">
        <v>92</v>
      </c>
      <c r="F982" s="179">
        <v>8</v>
      </c>
      <c r="G982" s="311">
        <v>4228.1925000000001</v>
      </c>
      <c r="H982" s="311">
        <v>16912.77</v>
      </c>
      <c r="I982" s="311">
        <v>2114.0962500000001</v>
      </c>
      <c r="J982" s="430">
        <v>8.75</v>
      </c>
      <c r="K982" s="178"/>
      <c r="L982" s="179">
        <v>4</v>
      </c>
      <c r="M982" s="311">
        <v>8394.3799999999992</v>
      </c>
      <c r="N982" s="311">
        <v>2098.5949999999998</v>
      </c>
      <c r="O982" s="214"/>
      <c r="P982" s="311"/>
      <c r="Q982" s="311"/>
      <c r="R982" s="179">
        <v>8</v>
      </c>
      <c r="S982" s="311">
        <v>16912.77</v>
      </c>
      <c r="T982" s="311">
        <v>2114.0962500000001</v>
      </c>
      <c r="V982" s="10"/>
      <c r="W982" s="10"/>
      <c r="X982" s="10"/>
      <c r="Y982" s="10"/>
      <c r="Z982" s="10"/>
      <c r="AA982" s="10"/>
      <c r="AB982" s="10"/>
      <c r="AC982" s="10"/>
      <c r="AD982" s="10"/>
    </row>
    <row r="983" spans="1:30" x14ac:dyDescent="0.25">
      <c r="A983" s="55"/>
      <c r="B983" s="10"/>
      <c r="C983" s="177" t="s">
        <v>364</v>
      </c>
      <c r="D983" s="177"/>
      <c r="E983" s="177" t="s">
        <v>203</v>
      </c>
      <c r="F983" s="179">
        <v>1</v>
      </c>
      <c r="G983" s="311">
        <v>3856.91</v>
      </c>
      <c r="H983" s="311">
        <v>3856.91</v>
      </c>
      <c r="I983" s="311">
        <v>3856.91</v>
      </c>
      <c r="J983" s="430">
        <v>25</v>
      </c>
      <c r="K983" s="178"/>
      <c r="L983" s="179">
        <v>1</v>
      </c>
      <c r="M983" s="311"/>
      <c r="N983" s="311"/>
      <c r="O983" s="214"/>
      <c r="P983" s="311"/>
      <c r="Q983" s="311"/>
      <c r="R983" s="179">
        <v>1</v>
      </c>
      <c r="S983" s="311">
        <v>3856.91</v>
      </c>
      <c r="T983" s="311">
        <v>3856.91</v>
      </c>
      <c r="V983" s="10"/>
      <c r="W983" s="10"/>
      <c r="X983" s="10"/>
      <c r="Y983" s="10"/>
      <c r="Z983" s="10"/>
      <c r="AA983" s="10"/>
      <c r="AB983" s="10"/>
      <c r="AC983" s="10"/>
      <c r="AD983" s="10"/>
    </row>
    <row r="984" spans="1:30" x14ac:dyDescent="0.25">
      <c r="A984" s="55"/>
      <c r="B984" s="10"/>
      <c r="C984" s="177" t="s">
        <v>509</v>
      </c>
      <c r="D984" s="177"/>
      <c r="E984" s="177" t="s">
        <v>73</v>
      </c>
      <c r="F984" s="179">
        <v>7</v>
      </c>
      <c r="G984" s="311">
        <v>3847.3166666666698</v>
      </c>
      <c r="H984" s="311">
        <v>11541.95</v>
      </c>
      <c r="I984" s="311">
        <v>1648.85</v>
      </c>
      <c r="J984" s="430">
        <v>9.5714285714285694</v>
      </c>
      <c r="K984" s="178"/>
      <c r="L984" s="179">
        <v>3</v>
      </c>
      <c r="M984" s="311">
        <v>9921.3799999999992</v>
      </c>
      <c r="N984" s="311">
        <v>2480.3449999999998</v>
      </c>
      <c r="O984" s="214"/>
      <c r="P984" s="311"/>
      <c r="Q984" s="311"/>
      <c r="R984" s="179">
        <v>7</v>
      </c>
      <c r="S984" s="311">
        <v>11541.95</v>
      </c>
      <c r="T984" s="311">
        <v>1648.85</v>
      </c>
      <c r="V984" s="10"/>
      <c r="W984" s="10"/>
      <c r="X984" s="10"/>
      <c r="Y984" s="10"/>
      <c r="Z984" s="10"/>
      <c r="AA984" s="10"/>
      <c r="AB984" s="10"/>
      <c r="AC984" s="10"/>
      <c r="AD984" s="10"/>
    </row>
    <row r="985" spans="1:30" x14ac:dyDescent="0.25">
      <c r="A985" s="55"/>
      <c r="B985" s="10"/>
      <c r="C985" s="177" t="s">
        <v>280</v>
      </c>
      <c r="D985" s="177"/>
      <c r="E985" s="177" t="s">
        <v>170</v>
      </c>
      <c r="F985" s="179">
        <v>1</v>
      </c>
      <c r="G985" s="311">
        <v>3828.22</v>
      </c>
      <c r="H985" s="311">
        <v>3828.22</v>
      </c>
      <c r="I985" s="311">
        <v>3828.22</v>
      </c>
      <c r="J985" s="430">
        <v>12</v>
      </c>
      <c r="K985" s="178"/>
      <c r="L985" s="179">
        <v>1</v>
      </c>
      <c r="M985" s="311"/>
      <c r="N985" s="311"/>
      <c r="O985" s="214"/>
      <c r="P985" s="311"/>
      <c r="Q985" s="311"/>
      <c r="R985" s="179">
        <v>1</v>
      </c>
      <c r="S985" s="311">
        <v>3828.22</v>
      </c>
      <c r="T985" s="311">
        <v>3828.22</v>
      </c>
      <c r="V985" s="10"/>
      <c r="W985" s="10"/>
      <c r="X985" s="10"/>
      <c r="Y985" s="10"/>
      <c r="Z985" s="10"/>
      <c r="AA985" s="10"/>
      <c r="AB985" s="10"/>
      <c r="AC985" s="10"/>
      <c r="AD985" s="10"/>
    </row>
    <row r="986" spans="1:30" x14ac:dyDescent="0.25">
      <c r="A986" s="55"/>
      <c r="B986" s="10"/>
      <c r="C986" s="177" t="s">
        <v>384</v>
      </c>
      <c r="D986" s="177"/>
      <c r="E986" s="177" t="s">
        <v>84</v>
      </c>
      <c r="F986" s="179">
        <v>2</v>
      </c>
      <c r="G986" s="311">
        <v>3778.395</v>
      </c>
      <c r="H986" s="311">
        <v>7556.79</v>
      </c>
      <c r="I986" s="311">
        <v>3778.395</v>
      </c>
      <c r="J986" s="430">
        <v>12.5</v>
      </c>
      <c r="K986" s="178"/>
      <c r="L986" s="179">
        <v>2</v>
      </c>
      <c r="M986" s="311"/>
      <c r="N986" s="311"/>
      <c r="O986" s="214"/>
      <c r="P986" s="311"/>
      <c r="Q986" s="311"/>
      <c r="R986" s="179">
        <v>2</v>
      </c>
      <c r="S986" s="311">
        <v>7556.79</v>
      </c>
      <c r="T986" s="311">
        <v>3778.395</v>
      </c>
      <c r="V986" s="10"/>
      <c r="W986" s="10"/>
      <c r="X986" s="10"/>
      <c r="Y986" s="10"/>
      <c r="Z986" s="10"/>
      <c r="AA986" s="10"/>
      <c r="AB986" s="10"/>
      <c r="AC986" s="10"/>
      <c r="AD986" s="10"/>
    </row>
    <row r="987" spans="1:30" x14ac:dyDescent="0.25">
      <c r="A987" s="55"/>
      <c r="B987" s="10"/>
      <c r="C987" s="177" t="s">
        <v>500</v>
      </c>
      <c r="D987" s="177"/>
      <c r="E987" s="177" t="s">
        <v>107</v>
      </c>
      <c r="F987" s="179">
        <v>8</v>
      </c>
      <c r="G987" s="311">
        <v>3526.1950000000002</v>
      </c>
      <c r="H987" s="311">
        <v>14104.78</v>
      </c>
      <c r="I987" s="311">
        <v>1763.0975000000001</v>
      </c>
      <c r="J987" s="430">
        <v>13.125</v>
      </c>
      <c r="K987" s="178"/>
      <c r="L987" s="179">
        <v>4</v>
      </c>
      <c r="M987" s="311">
        <v>3666.84</v>
      </c>
      <c r="N987" s="311">
        <v>916.71</v>
      </c>
      <c r="O987" s="214"/>
      <c r="P987" s="311"/>
      <c r="Q987" s="311"/>
      <c r="R987" s="179">
        <v>8</v>
      </c>
      <c r="S987" s="311">
        <v>14104.78</v>
      </c>
      <c r="T987" s="311">
        <v>1763.0975000000001</v>
      </c>
      <c r="V987" s="10"/>
      <c r="W987" s="10"/>
      <c r="X987" s="10"/>
      <c r="Y987" s="10"/>
      <c r="Z987" s="10"/>
      <c r="AA987" s="10"/>
      <c r="AB987" s="10"/>
      <c r="AC987" s="10"/>
      <c r="AD987" s="10"/>
    </row>
    <row r="988" spans="1:30" x14ac:dyDescent="0.25">
      <c r="A988" s="55"/>
      <c r="B988" s="10"/>
      <c r="C988" s="177" t="s">
        <v>529</v>
      </c>
      <c r="D988" s="177"/>
      <c r="E988" s="177" t="s">
        <v>501</v>
      </c>
      <c r="F988" s="179">
        <v>3</v>
      </c>
      <c r="G988" s="311">
        <v>3418.13</v>
      </c>
      <c r="H988" s="311">
        <v>6836.26</v>
      </c>
      <c r="I988" s="311">
        <v>2278.7533333333299</v>
      </c>
      <c r="J988" s="430">
        <v>14.6666666666667</v>
      </c>
      <c r="K988" s="178"/>
      <c r="L988" s="179">
        <v>2</v>
      </c>
      <c r="M988" s="311">
        <v>2828.58</v>
      </c>
      <c r="N988" s="311">
        <v>2828.58</v>
      </c>
      <c r="O988" s="214"/>
      <c r="P988" s="311"/>
      <c r="Q988" s="311"/>
      <c r="R988" s="179">
        <v>3</v>
      </c>
      <c r="S988" s="311">
        <v>6836.26</v>
      </c>
      <c r="T988" s="311">
        <v>2278.7533333333299</v>
      </c>
      <c r="V988" s="10"/>
      <c r="W988" s="10"/>
      <c r="X988" s="10"/>
      <c r="Y988" s="10"/>
      <c r="Z988" s="10"/>
      <c r="AA988" s="10"/>
      <c r="AB988" s="10"/>
      <c r="AC988" s="10"/>
      <c r="AD988" s="10"/>
    </row>
    <row r="989" spans="1:30" x14ac:dyDescent="0.25">
      <c r="A989" s="55"/>
      <c r="B989" s="10"/>
      <c r="C989" s="177" t="s">
        <v>144</v>
      </c>
      <c r="D989" s="177"/>
      <c r="E989" s="177" t="s">
        <v>145</v>
      </c>
      <c r="F989" s="179">
        <v>16</v>
      </c>
      <c r="G989" s="311">
        <v>3413.127</v>
      </c>
      <c r="H989" s="311">
        <v>34131.269999999997</v>
      </c>
      <c r="I989" s="311">
        <v>2133.2043749999998</v>
      </c>
      <c r="J989" s="430">
        <v>12.25</v>
      </c>
      <c r="K989" s="178"/>
      <c r="L989" s="179">
        <v>10</v>
      </c>
      <c r="M989" s="311">
        <v>10101.85</v>
      </c>
      <c r="N989" s="311">
        <v>1683.6416666666701</v>
      </c>
      <c r="O989" s="214"/>
      <c r="P989" s="311"/>
      <c r="Q989" s="311"/>
      <c r="R989" s="179">
        <v>16</v>
      </c>
      <c r="S989" s="311">
        <v>34131.269999999997</v>
      </c>
      <c r="T989" s="311">
        <v>2133.2043749999998</v>
      </c>
      <c r="V989" s="10"/>
      <c r="W989" s="10"/>
      <c r="X989" s="10"/>
      <c r="Y989" s="10"/>
      <c r="Z989" s="10"/>
      <c r="AA989" s="10"/>
      <c r="AB989" s="10"/>
      <c r="AC989" s="10"/>
      <c r="AD989" s="10"/>
    </row>
    <row r="990" spans="1:30" x14ac:dyDescent="0.25">
      <c r="A990" s="55"/>
      <c r="B990" s="10"/>
      <c r="C990" s="177" t="s">
        <v>466</v>
      </c>
      <c r="D990" s="177"/>
      <c r="E990" s="177" t="s">
        <v>467</v>
      </c>
      <c r="F990" s="179">
        <v>2</v>
      </c>
      <c r="G990" s="311">
        <v>3409.85</v>
      </c>
      <c r="H990" s="311">
        <v>3409.85</v>
      </c>
      <c r="I990" s="311">
        <v>1704.925</v>
      </c>
      <c r="J990" s="430">
        <v>18.5</v>
      </c>
      <c r="K990" s="178"/>
      <c r="L990" s="179">
        <v>1</v>
      </c>
      <c r="M990" s="311">
        <v>473.98</v>
      </c>
      <c r="N990" s="311">
        <v>473.98</v>
      </c>
      <c r="O990" s="214"/>
      <c r="P990" s="311"/>
      <c r="Q990" s="311"/>
      <c r="R990" s="179">
        <v>2</v>
      </c>
      <c r="S990" s="311">
        <v>3409.85</v>
      </c>
      <c r="T990" s="311">
        <v>1704.925</v>
      </c>
      <c r="V990" s="10"/>
      <c r="W990" s="10"/>
      <c r="X990" s="10"/>
      <c r="Y990" s="10"/>
      <c r="Z990" s="10"/>
      <c r="AA990" s="10"/>
      <c r="AB990" s="10"/>
      <c r="AC990" s="10"/>
      <c r="AD990" s="10"/>
    </row>
    <row r="991" spans="1:30" x14ac:dyDescent="0.25">
      <c r="A991" s="55"/>
      <c r="B991" s="10"/>
      <c r="C991" s="177" t="s">
        <v>476</v>
      </c>
      <c r="D991" s="177"/>
      <c r="E991" s="177" t="s">
        <v>134</v>
      </c>
      <c r="F991" s="179">
        <v>1</v>
      </c>
      <c r="G991" s="311">
        <v>3399.76</v>
      </c>
      <c r="H991" s="311">
        <v>3399.76</v>
      </c>
      <c r="I991" s="311">
        <v>3399.76</v>
      </c>
      <c r="J991" s="430">
        <v>37</v>
      </c>
      <c r="K991" s="178"/>
      <c r="L991" s="179">
        <v>1</v>
      </c>
      <c r="M991" s="311"/>
      <c r="N991" s="311"/>
      <c r="O991" s="214"/>
      <c r="P991" s="311"/>
      <c r="Q991" s="311"/>
      <c r="R991" s="179">
        <v>1</v>
      </c>
      <c r="S991" s="311">
        <v>3399.76</v>
      </c>
      <c r="T991" s="311">
        <v>3399.76</v>
      </c>
      <c r="V991" s="10"/>
      <c r="W991" s="10"/>
      <c r="X991" s="10"/>
      <c r="Y991" s="10"/>
      <c r="Z991" s="10"/>
      <c r="AA991" s="10"/>
      <c r="AB991" s="10"/>
      <c r="AC991" s="10"/>
      <c r="AD991" s="10"/>
    </row>
    <row r="992" spans="1:30" x14ac:dyDescent="0.25">
      <c r="A992" s="55"/>
      <c r="B992" s="10"/>
      <c r="C992" s="177" t="s">
        <v>454</v>
      </c>
      <c r="D992" s="177"/>
      <c r="E992" s="177" t="s">
        <v>455</v>
      </c>
      <c r="F992" s="179">
        <v>3</v>
      </c>
      <c r="G992" s="311">
        <v>3393.645</v>
      </c>
      <c r="H992" s="311">
        <v>6787.29</v>
      </c>
      <c r="I992" s="311">
        <v>2262.4299999999998</v>
      </c>
      <c r="J992" s="430">
        <v>12.6666666666667</v>
      </c>
      <c r="K992" s="178"/>
      <c r="L992" s="179">
        <v>2</v>
      </c>
      <c r="M992" s="311">
        <v>377.68</v>
      </c>
      <c r="N992" s="311">
        <v>377.68</v>
      </c>
      <c r="O992" s="214"/>
      <c r="P992" s="311"/>
      <c r="Q992" s="311"/>
      <c r="R992" s="179">
        <v>3</v>
      </c>
      <c r="S992" s="311">
        <v>6787.29</v>
      </c>
      <c r="T992" s="311">
        <v>2262.4299999999998</v>
      </c>
      <c r="V992" s="10"/>
      <c r="W992" s="10"/>
      <c r="X992" s="10"/>
      <c r="Y992" s="10"/>
      <c r="Z992" s="10"/>
      <c r="AA992" s="10"/>
      <c r="AB992" s="10"/>
      <c r="AC992" s="10"/>
      <c r="AD992" s="10"/>
    </row>
    <row r="993" spans="1:30" x14ac:dyDescent="0.25">
      <c r="A993" s="55"/>
      <c r="B993" s="10"/>
      <c r="C993" s="177" t="s">
        <v>432</v>
      </c>
      <c r="D993" s="177"/>
      <c r="E993" s="177" t="s">
        <v>368</v>
      </c>
      <c r="F993" s="179">
        <v>3</v>
      </c>
      <c r="G993" s="311">
        <v>3200.91</v>
      </c>
      <c r="H993" s="311">
        <v>3200.91</v>
      </c>
      <c r="I993" s="311">
        <v>1066.97</v>
      </c>
      <c r="J993" s="430">
        <v>12.3333333333333</v>
      </c>
      <c r="K993" s="178"/>
      <c r="L993" s="179">
        <v>1</v>
      </c>
      <c r="M993" s="311">
        <v>2857.87</v>
      </c>
      <c r="N993" s="311">
        <v>1428.9349999999999</v>
      </c>
      <c r="O993" s="214"/>
      <c r="P993" s="311"/>
      <c r="Q993" s="311"/>
      <c r="R993" s="179">
        <v>3</v>
      </c>
      <c r="S993" s="311">
        <v>3200.91</v>
      </c>
      <c r="T993" s="311">
        <v>1066.97</v>
      </c>
      <c r="V993" s="10"/>
      <c r="W993" s="10"/>
      <c r="X993" s="10"/>
      <c r="Y993" s="10"/>
      <c r="Z993" s="10"/>
      <c r="AA993" s="10"/>
      <c r="AB993" s="10"/>
      <c r="AC993" s="10"/>
      <c r="AD993" s="10"/>
    </row>
    <row r="994" spans="1:30" x14ac:dyDescent="0.25">
      <c r="A994" s="55"/>
      <c r="B994" s="10"/>
      <c r="C994" s="177" t="s">
        <v>378</v>
      </c>
      <c r="D994" s="177"/>
      <c r="E994" s="177" t="s">
        <v>105</v>
      </c>
      <c r="F994" s="179">
        <v>4</v>
      </c>
      <c r="G994" s="311">
        <v>3105.97</v>
      </c>
      <c r="H994" s="311">
        <v>6211.94</v>
      </c>
      <c r="I994" s="311">
        <v>1552.9849999999999</v>
      </c>
      <c r="J994" s="430">
        <v>13.75</v>
      </c>
      <c r="K994" s="178"/>
      <c r="L994" s="179">
        <v>2</v>
      </c>
      <c r="M994" s="311">
        <v>2210.77</v>
      </c>
      <c r="N994" s="311">
        <v>1105.385</v>
      </c>
      <c r="O994" s="214"/>
      <c r="P994" s="311"/>
      <c r="Q994" s="311"/>
      <c r="R994" s="179">
        <v>4</v>
      </c>
      <c r="S994" s="311">
        <v>6211.94</v>
      </c>
      <c r="T994" s="311">
        <v>1552.9849999999999</v>
      </c>
      <c r="V994" s="10"/>
      <c r="W994" s="10"/>
      <c r="X994" s="10"/>
      <c r="Y994" s="10"/>
      <c r="Z994" s="10"/>
      <c r="AA994" s="10"/>
      <c r="AB994" s="10"/>
      <c r="AC994" s="10"/>
      <c r="AD994" s="10"/>
    </row>
    <row r="995" spans="1:30" x14ac:dyDescent="0.25">
      <c r="A995" s="55"/>
      <c r="B995" s="10"/>
      <c r="C995" s="177" t="s">
        <v>436</v>
      </c>
      <c r="D995" s="177"/>
      <c r="E995" s="177" t="s">
        <v>390</v>
      </c>
      <c r="F995" s="179">
        <v>5</v>
      </c>
      <c r="G995" s="311">
        <v>3076.875</v>
      </c>
      <c r="H995" s="311">
        <v>12307.5</v>
      </c>
      <c r="I995" s="311">
        <v>2461.5</v>
      </c>
      <c r="J995" s="430">
        <v>15</v>
      </c>
      <c r="K995" s="178"/>
      <c r="L995" s="179">
        <v>4</v>
      </c>
      <c r="M995" s="311">
        <v>4005.93</v>
      </c>
      <c r="N995" s="311">
        <v>4005.93</v>
      </c>
      <c r="O995" s="214"/>
      <c r="P995" s="311"/>
      <c r="Q995" s="311"/>
      <c r="R995" s="179">
        <v>5</v>
      </c>
      <c r="S995" s="311">
        <v>12307.5</v>
      </c>
      <c r="T995" s="311">
        <v>2461.5</v>
      </c>
      <c r="V995" s="10"/>
      <c r="W995" s="10"/>
      <c r="X995" s="10"/>
      <c r="Y995" s="10"/>
      <c r="Z995" s="10"/>
      <c r="AA995" s="10"/>
      <c r="AB995" s="10"/>
      <c r="AC995" s="10"/>
      <c r="AD995" s="10"/>
    </row>
    <row r="996" spans="1:30" x14ac:dyDescent="0.25">
      <c r="A996" s="55"/>
      <c r="B996" s="10"/>
      <c r="C996" s="177" t="s">
        <v>171</v>
      </c>
      <c r="D996" s="177"/>
      <c r="E996" s="177" t="s">
        <v>97</v>
      </c>
      <c r="F996" s="179">
        <v>5</v>
      </c>
      <c r="G996" s="311">
        <v>2986.3724999999999</v>
      </c>
      <c r="H996" s="311">
        <v>11945.49</v>
      </c>
      <c r="I996" s="311">
        <v>2389.098</v>
      </c>
      <c r="J996" s="430">
        <v>12.4</v>
      </c>
      <c r="K996" s="178"/>
      <c r="L996" s="179">
        <v>4</v>
      </c>
      <c r="M996" s="311">
        <v>699.36</v>
      </c>
      <c r="N996" s="311">
        <v>699.36</v>
      </c>
      <c r="O996" s="214"/>
      <c r="P996" s="311"/>
      <c r="Q996" s="311"/>
      <c r="R996" s="179">
        <v>5</v>
      </c>
      <c r="S996" s="311">
        <v>11945.49</v>
      </c>
      <c r="T996" s="311">
        <v>2389.098</v>
      </c>
      <c r="V996" s="10"/>
      <c r="W996" s="10"/>
      <c r="X996" s="10"/>
      <c r="Y996" s="10"/>
      <c r="Z996" s="10"/>
      <c r="AA996" s="10"/>
      <c r="AB996" s="10"/>
      <c r="AC996" s="10"/>
      <c r="AD996" s="10"/>
    </row>
    <row r="997" spans="1:30" x14ac:dyDescent="0.25">
      <c r="A997" s="55"/>
      <c r="B997" s="10"/>
      <c r="C997" s="177" t="s">
        <v>491</v>
      </c>
      <c r="D997" s="177"/>
      <c r="E997" s="177" t="s">
        <v>164</v>
      </c>
      <c r="F997" s="179">
        <v>5</v>
      </c>
      <c r="G997" s="311">
        <v>2880.85</v>
      </c>
      <c r="H997" s="311">
        <v>8642.5499999999993</v>
      </c>
      <c r="I997" s="311">
        <v>1728.51</v>
      </c>
      <c r="J997" s="430">
        <v>10.199999999999999</v>
      </c>
      <c r="K997" s="178"/>
      <c r="L997" s="179">
        <v>3</v>
      </c>
      <c r="M997" s="311">
        <v>6518.49</v>
      </c>
      <c r="N997" s="311">
        <v>3259.2449999999999</v>
      </c>
      <c r="O997" s="214"/>
      <c r="P997" s="311"/>
      <c r="Q997" s="311"/>
      <c r="R997" s="179">
        <v>5</v>
      </c>
      <c r="S997" s="311">
        <v>8642.5499999999993</v>
      </c>
      <c r="T997" s="311">
        <v>1728.51</v>
      </c>
      <c r="V997" s="10"/>
      <c r="W997" s="10"/>
      <c r="X997" s="10"/>
      <c r="Y997" s="10"/>
      <c r="Z997" s="10"/>
      <c r="AA997" s="10"/>
      <c r="AB997" s="10"/>
      <c r="AC997" s="10"/>
      <c r="AD997" s="10"/>
    </row>
    <row r="998" spans="1:30" x14ac:dyDescent="0.25">
      <c r="A998" s="55"/>
      <c r="B998" s="10"/>
      <c r="C998" s="177" t="s">
        <v>564</v>
      </c>
      <c r="D998" s="177"/>
      <c r="E998" s="177" t="s">
        <v>75</v>
      </c>
      <c r="F998" s="179">
        <v>2</v>
      </c>
      <c r="G998" s="311">
        <v>2877.7</v>
      </c>
      <c r="H998" s="311">
        <v>2877.7</v>
      </c>
      <c r="I998" s="311">
        <v>1438.85</v>
      </c>
      <c r="J998" s="430">
        <v>12.5</v>
      </c>
      <c r="K998" s="178"/>
      <c r="L998" s="179">
        <v>1</v>
      </c>
      <c r="M998" s="311">
        <v>2782.04</v>
      </c>
      <c r="N998" s="311">
        <v>2782.04</v>
      </c>
      <c r="O998" s="214"/>
      <c r="P998" s="311"/>
      <c r="Q998" s="311"/>
      <c r="R998" s="179">
        <v>2</v>
      </c>
      <c r="S998" s="311">
        <v>2877.7</v>
      </c>
      <c r="T998" s="311">
        <v>1438.85</v>
      </c>
      <c r="V998" s="10"/>
      <c r="W998" s="10"/>
      <c r="X998" s="10"/>
      <c r="Y998" s="10"/>
      <c r="Z998" s="10"/>
      <c r="AA998" s="10"/>
      <c r="AB998" s="10"/>
      <c r="AC998" s="10"/>
      <c r="AD998" s="10"/>
    </row>
    <row r="999" spans="1:30" x14ac:dyDescent="0.25">
      <c r="A999" s="55"/>
      <c r="B999" s="10"/>
      <c r="C999" s="177" t="s">
        <v>199</v>
      </c>
      <c r="D999" s="177"/>
      <c r="E999" s="177" t="s">
        <v>200</v>
      </c>
      <c r="F999" s="179">
        <v>2</v>
      </c>
      <c r="G999" s="311">
        <v>2714.55</v>
      </c>
      <c r="H999" s="311">
        <v>2714.55</v>
      </c>
      <c r="I999" s="311">
        <v>1357.2750000000001</v>
      </c>
      <c r="J999" s="430">
        <v>6.5</v>
      </c>
      <c r="K999" s="178"/>
      <c r="L999" s="179">
        <v>1</v>
      </c>
      <c r="M999" s="311">
        <v>2156.2600000000002</v>
      </c>
      <c r="N999" s="311">
        <v>2156.2600000000002</v>
      </c>
      <c r="O999" s="214"/>
      <c r="P999" s="311"/>
      <c r="Q999" s="311"/>
      <c r="R999" s="179">
        <v>2</v>
      </c>
      <c r="S999" s="311">
        <v>2714.55</v>
      </c>
      <c r="T999" s="311">
        <v>1357.2750000000001</v>
      </c>
      <c r="V999" s="10"/>
      <c r="W999" s="10"/>
      <c r="X999" s="10"/>
      <c r="Y999" s="10"/>
      <c r="Z999" s="10"/>
      <c r="AA999" s="10"/>
      <c r="AB999" s="10"/>
      <c r="AC999" s="10"/>
      <c r="AD999" s="10"/>
    </row>
    <row r="1000" spans="1:30" x14ac:dyDescent="0.25">
      <c r="A1000" s="55"/>
      <c r="B1000" s="10"/>
      <c r="C1000" s="177" t="s">
        <v>653</v>
      </c>
      <c r="D1000" s="177"/>
      <c r="E1000" s="177" t="s">
        <v>211</v>
      </c>
      <c r="F1000" s="179">
        <v>8</v>
      </c>
      <c r="G1000" s="311">
        <v>2634.3220000000001</v>
      </c>
      <c r="H1000" s="311">
        <v>13171.61</v>
      </c>
      <c r="I1000" s="311">
        <v>1646.4512500000001</v>
      </c>
      <c r="J1000" s="430">
        <v>11.375</v>
      </c>
      <c r="K1000" s="178"/>
      <c r="L1000" s="179">
        <v>5</v>
      </c>
      <c r="M1000" s="311">
        <v>6476.88</v>
      </c>
      <c r="N1000" s="311">
        <v>2158.96</v>
      </c>
      <c r="O1000" s="214"/>
      <c r="P1000" s="311"/>
      <c r="Q1000" s="311"/>
      <c r="R1000" s="179">
        <v>8</v>
      </c>
      <c r="S1000" s="311">
        <v>13171.61</v>
      </c>
      <c r="T1000" s="311">
        <v>1646.4512500000001</v>
      </c>
      <c r="V1000" s="10"/>
      <c r="W1000" s="10"/>
      <c r="X1000" s="10"/>
      <c r="Y1000" s="10"/>
      <c r="Z1000" s="10"/>
      <c r="AA1000" s="10"/>
      <c r="AB1000" s="10"/>
      <c r="AC1000" s="10"/>
      <c r="AD1000" s="10"/>
    </row>
    <row r="1001" spans="1:30" x14ac:dyDescent="0.25">
      <c r="A1001" s="55"/>
      <c r="B1001" s="10"/>
      <c r="C1001" s="177" t="s">
        <v>317</v>
      </c>
      <c r="D1001" s="177"/>
      <c r="E1001" s="177" t="s">
        <v>79</v>
      </c>
      <c r="F1001" s="179">
        <v>11</v>
      </c>
      <c r="G1001" s="311">
        <v>2503.7716666666702</v>
      </c>
      <c r="H1001" s="311">
        <v>15022.63</v>
      </c>
      <c r="I1001" s="311">
        <v>1365.6936363636401</v>
      </c>
      <c r="J1001" s="430">
        <v>11.090909090909101</v>
      </c>
      <c r="K1001" s="178"/>
      <c r="L1001" s="179">
        <v>6</v>
      </c>
      <c r="M1001" s="311">
        <v>6053.49</v>
      </c>
      <c r="N1001" s="311">
        <v>1210.6980000000001</v>
      </c>
      <c r="O1001" s="214"/>
      <c r="P1001" s="311"/>
      <c r="Q1001" s="311"/>
      <c r="R1001" s="179">
        <v>11</v>
      </c>
      <c r="S1001" s="311">
        <v>15022.63</v>
      </c>
      <c r="T1001" s="311">
        <v>1365.6936363636401</v>
      </c>
      <c r="V1001" s="10"/>
      <c r="W1001" s="10"/>
      <c r="X1001" s="10"/>
      <c r="Y1001" s="10"/>
      <c r="Z1001" s="10"/>
      <c r="AA1001" s="10"/>
      <c r="AB1001" s="10"/>
      <c r="AC1001" s="10"/>
      <c r="AD1001" s="10"/>
    </row>
    <row r="1002" spans="1:30" x14ac:dyDescent="0.25">
      <c r="A1002" s="55"/>
      <c r="B1002" s="10"/>
      <c r="C1002" s="177" t="s">
        <v>171</v>
      </c>
      <c r="D1002" s="177"/>
      <c r="E1002" s="177" t="s">
        <v>64</v>
      </c>
      <c r="F1002" s="179">
        <v>3</v>
      </c>
      <c r="G1002" s="311">
        <v>2413.4366666666701</v>
      </c>
      <c r="H1002" s="311">
        <v>7240.31</v>
      </c>
      <c r="I1002" s="311">
        <v>2413.4366666666701</v>
      </c>
      <c r="J1002" s="430">
        <v>8.6666666666666696</v>
      </c>
      <c r="K1002" s="178"/>
      <c r="L1002" s="179">
        <v>3</v>
      </c>
      <c r="M1002" s="311"/>
      <c r="N1002" s="311"/>
      <c r="O1002" s="214"/>
      <c r="P1002" s="311"/>
      <c r="Q1002" s="311"/>
      <c r="R1002" s="179">
        <v>3</v>
      </c>
      <c r="S1002" s="311">
        <v>7240.31</v>
      </c>
      <c r="T1002" s="311">
        <v>2413.4366666666701</v>
      </c>
      <c r="V1002" s="10"/>
      <c r="W1002" s="10"/>
      <c r="X1002" s="10"/>
      <c r="Y1002" s="10"/>
      <c r="Z1002" s="10"/>
      <c r="AA1002" s="10"/>
      <c r="AB1002" s="10"/>
      <c r="AC1002" s="10"/>
      <c r="AD1002" s="10"/>
    </row>
    <row r="1003" spans="1:30" x14ac:dyDescent="0.25">
      <c r="A1003" s="55"/>
      <c r="B1003" s="10"/>
      <c r="C1003" s="177" t="s">
        <v>289</v>
      </c>
      <c r="D1003" s="177"/>
      <c r="E1003" s="177" t="s">
        <v>201</v>
      </c>
      <c r="F1003" s="179">
        <v>5</v>
      </c>
      <c r="G1003" s="311">
        <v>2411.7800000000002</v>
      </c>
      <c r="H1003" s="311">
        <v>7235.34</v>
      </c>
      <c r="I1003" s="311">
        <v>1447.068</v>
      </c>
      <c r="J1003" s="430">
        <v>10</v>
      </c>
      <c r="K1003" s="178"/>
      <c r="L1003" s="179">
        <v>3</v>
      </c>
      <c r="M1003" s="311">
        <v>5160.79</v>
      </c>
      <c r="N1003" s="311">
        <v>2580.395</v>
      </c>
      <c r="O1003" s="214"/>
      <c r="P1003" s="311"/>
      <c r="Q1003" s="311"/>
      <c r="R1003" s="179">
        <v>5</v>
      </c>
      <c r="S1003" s="311">
        <v>7235.34</v>
      </c>
      <c r="T1003" s="311">
        <v>1447.068</v>
      </c>
      <c r="V1003" s="10"/>
      <c r="W1003" s="10"/>
      <c r="X1003" s="10"/>
      <c r="Y1003" s="10"/>
      <c r="Z1003" s="10"/>
      <c r="AA1003" s="10"/>
      <c r="AB1003" s="10"/>
      <c r="AC1003" s="10"/>
      <c r="AD1003" s="10"/>
    </row>
    <row r="1004" spans="1:30" x14ac:dyDescent="0.25">
      <c r="A1004" s="55"/>
      <c r="B1004" s="10"/>
      <c r="C1004" s="177" t="s">
        <v>548</v>
      </c>
      <c r="D1004" s="177"/>
      <c r="E1004" s="177" t="s">
        <v>385</v>
      </c>
      <c r="F1004" s="179">
        <v>4</v>
      </c>
      <c r="G1004" s="311">
        <v>2410.4899999999998</v>
      </c>
      <c r="H1004" s="311">
        <v>7231.47</v>
      </c>
      <c r="I1004" s="311">
        <v>1807.8675000000001</v>
      </c>
      <c r="J1004" s="430">
        <v>14.25</v>
      </c>
      <c r="K1004" s="178"/>
      <c r="L1004" s="179">
        <v>3</v>
      </c>
      <c r="M1004" s="311">
        <v>785.11</v>
      </c>
      <c r="N1004" s="311">
        <v>785.11</v>
      </c>
      <c r="O1004" s="214"/>
      <c r="P1004" s="311"/>
      <c r="Q1004" s="311"/>
      <c r="R1004" s="179">
        <v>4</v>
      </c>
      <c r="S1004" s="311">
        <v>7231.47</v>
      </c>
      <c r="T1004" s="311">
        <v>1807.8675000000001</v>
      </c>
      <c r="V1004" s="10"/>
      <c r="W1004" s="10"/>
      <c r="X1004" s="10"/>
      <c r="Y1004" s="10"/>
      <c r="Z1004" s="10"/>
      <c r="AA1004" s="10"/>
      <c r="AB1004" s="10"/>
      <c r="AC1004" s="10"/>
      <c r="AD1004" s="10"/>
    </row>
    <row r="1005" spans="1:30" x14ac:dyDescent="0.25">
      <c r="A1005" s="55"/>
      <c r="B1005" s="10"/>
      <c r="C1005" s="177" t="s">
        <v>264</v>
      </c>
      <c r="D1005" s="177"/>
      <c r="E1005" s="177" t="s">
        <v>64</v>
      </c>
      <c r="F1005" s="179">
        <v>1</v>
      </c>
      <c r="G1005" s="311">
        <v>2195.96</v>
      </c>
      <c r="H1005" s="311">
        <v>2195.96</v>
      </c>
      <c r="I1005" s="311">
        <v>2195.96</v>
      </c>
      <c r="J1005" s="430">
        <v>11</v>
      </c>
      <c r="K1005" s="178"/>
      <c r="L1005" s="179">
        <v>1</v>
      </c>
      <c r="M1005" s="311"/>
      <c r="N1005" s="311"/>
      <c r="O1005" s="214"/>
      <c r="P1005" s="311"/>
      <c r="Q1005" s="311"/>
      <c r="R1005" s="179">
        <v>1</v>
      </c>
      <c r="S1005" s="311">
        <v>2195.96</v>
      </c>
      <c r="T1005" s="311">
        <v>2195.96</v>
      </c>
      <c r="V1005" s="10"/>
      <c r="W1005" s="10"/>
      <c r="X1005" s="10"/>
      <c r="Y1005" s="10"/>
      <c r="Z1005" s="10"/>
      <c r="AA1005" s="10"/>
      <c r="AB1005" s="10"/>
      <c r="AC1005" s="10"/>
      <c r="AD1005" s="10"/>
    </row>
    <row r="1006" spans="1:30" x14ac:dyDescent="0.25">
      <c r="A1006" s="55"/>
      <c r="B1006" s="10"/>
      <c r="C1006" s="177" t="s">
        <v>549</v>
      </c>
      <c r="D1006" s="177"/>
      <c r="E1006" s="177" t="s">
        <v>170</v>
      </c>
      <c r="F1006" s="179">
        <v>3</v>
      </c>
      <c r="G1006" s="311">
        <v>2176.56</v>
      </c>
      <c r="H1006" s="311">
        <v>2176.56</v>
      </c>
      <c r="I1006" s="311">
        <v>725.52</v>
      </c>
      <c r="J1006" s="430">
        <v>10.3333333333333</v>
      </c>
      <c r="K1006" s="178"/>
      <c r="L1006" s="179">
        <v>1</v>
      </c>
      <c r="M1006" s="311">
        <v>1373.62</v>
      </c>
      <c r="N1006" s="311">
        <v>686.81</v>
      </c>
      <c r="O1006" s="214"/>
      <c r="P1006" s="311"/>
      <c r="Q1006" s="311"/>
      <c r="R1006" s="179">
        <v>3</v>
      </c>
      <c r="S1006" s="311">
        <v>2176.56</v>
      </c>
      <c r="T1006" s="311">
        <v>725.52</v>
      </c>
      <c r="V1006" s="10"/>
      <c r="W1006" s="10"/>
      <c r="X1006" s="10"/>
      <c r="Y1006" s="10"/>
      <c r="Z1006" s="10"/>
      <c r="AA1006" s="10"/>
      <c r="AB1006" s="10"/>
      <c r="AC1006" s="10"/>
      <c r="AD1006" s="10"/>
    </row>
    <row r="1007" spans="1:30" x14ac:dyDescent="0.25">
      <c r="A1007" s="55"/>
      <c r="B1007" s="10"/>
      <c r="C1007" s="177" t="s">
        <v>113</v>
      </c>
      <c r="D1007" s="177"/>
      <c r="E1007" s="177" t="s">
        <v>104</v>
      </c>
      <c r="F1007" s="179">
        <v>5</v>
      </c>
      <c r="G1007" s="311">
        <v>1905.9580000000001</v>
      </c>
      <c r="H1007" s="311">
        <v>9529.7900000000009</v>
      </c>
      <c r="I1007" s="311">
        <v>1905.9580000000001</v>
      </c>
      <c r="J1007" s="430">
        <v>12.8</v>
      </c>
      <c r="K1007" s="178"/>
      <c r="L1007" s="179">
        <v>5</v>
      </c>
      <c r="M1007" s="311"/>
      <c r="N1007" s="311"/>
      <c r="O1007" s="214"/>
      <c r="P1007" s="311"/>
      <c r="Q1007" s="311"/>
      <c r="R1007" s="179">
        <v>5</v>
      </c>
      <c r="S1007" s="311">
        <v>9529.7900000000009</v>
      </c>
      <c r="T1007" s="311">
        <v>1905.9580000000001</v>
      </c>
      <c r="V1007" s="10"/>
      <c r="W1007" s="10"/>
      <c r="X1007" s="10"/>
      <c r="Y1007" s="10"/>
      <c r="Z1007" s="10"/>
      <c r="AA1007" s="10"/>
      <c r="AB1007" s="10"/>
      <c r="AC1007" s="10"/>
      <c r="AD1007" s="10"/>
    </row>
    <row r="1008" spans="1:30" x14ac:dyDescent="0.25">
      <c r="A1008" s="55"/>
      <c r="B1008" s="10"/>
      <c r="C1008" s="177" t="s">
        <v>308</v>
      </c>
      <c r="D1008" s="177"/>
      <c r="E1008" s="177" t="s">
        <v>309</v>
      </c>
      <c r="F1008" s="179">
        <v>1</v>
      </c>
      <c r="G1008" s="311">
        <v>1858.9</v>
      </c>
      <c r="H1008" s="311">
        <v>1858.9</v>
      </c>
      <c r="I1008" s="311">
        <v>1858.9</v>
      </c>
      <c r="J1008" s="430">
        <v>12</v>
      </c>
      <c r="K1008" s="178"/>
      <c r="L1008" s="179">
        <v>1</v>
      </c>
      <c r="M1008" s="311"/>
      <c r="N1008" s="311"/>
      <c r="O1008" s="214"/>
      <c r="P1008" s="311"/>
      <c r="Q1008" s="311"/>
      <c r="R1008" s="179">
        <v>1</v>
      </c>
      <c r="S1008" s="311">
        <v>1858.9</v>
      </c>
      <c r="T1008" s="311">
        <v>1858.9</v>
      </c>
      <c r="V1008" s="10"/>
      <c r="W1008" s="10"/>
      <c r="X1008" s="10"/>
      <c r="Y1008" s="10"/>
      <c r="Z1008" s="10"/>
      <c r="AA1008" s="10"/>
      <c r="AB1008" s="10"/>
      <c r="AC1008" s="10"/>
      <c r="AD1008" s="10"/>
    </row>
    <row r="1009" spans="1:30" x14ac:dyDescent="0.25">
      <c r="A1009" s="55"/>
      <c r="B1009" s="10"/>
      <c r="C1009" s="177" t="s">
        <v>575</v>
      </c>
      <c r="D1009" s="177"/>
      <c r="E1009" s="177" t="s">
        <v>179</v>
      </c>
      <c r="F1009" s="179">
        <v>8</v>
      </c>
      <c r="G1009" s="311">
        <v>1647.912</v>
      </c>
      <c r="H1009" s="311">
        <v>8239.56</v>
      </c>
      <c r="I1009" s="311">
        <v>1029.9449999999999</v>
      </c>
      <c r="J1009" s="430">
        <v>10.375</v>
      </c>
      <c r="K1009" s="178"/>
      <c r="L1009" s="179">
        <v>5</v>
      </c>
      <c r="M1009" s="311">
        <v>3302.72</v>
      </c>
      <c r="N1009" s="311">
        <v>1100.9066666666699</v>
      </c>
      <c r="O1009" s="214"/>
      <c r="P1009" s="311"/>
      <c r="Q1009" s="311"/>
      <c r="R1009" s="179">
        <v>8</v>
      </c>
      <c r="S1009" s="311">
        <v>8239.56</v>
      </c>
      <c r="T1009" s="311">
        <v>1029.9449999999999</v>
      </c>
      <c r="V1009" s="10"/>
      <c r="W1009" s="10"/>
      <c r="X1009" s="10"/>
      <c r="Y1009" s="10"/>
      <c r="Z1009" s="10"/>
      <c r="AA1009" s="10"/>
      <c r="AB1009" s="10"/>
      <c r="AC1009" s="10"/>
      <c r="AD1009" s="10"/>
    </row>
    <row r="1010" spans="1:30" x14ac:dyDescent="0.25">
      <c r="A1010" s="55"/>
      <c r="B1010" s="10"/>
      <c r="C1010" s="177" t="s">
        <v>366</v>
      </c>
      <c r="D1010" s="177"/>
      <c r="E1010" s="177" t="s">
        <v>367</v>
      </c>
      <c r="F1010" s="179">
        <v>2</v>
      </c>
      <c r="G1010" s="311">
        <v>1437.48</v>
      </c>
      <c r="H1010" s="311">
        <v>1437.48</v>
      </c>
      <c r="I1010" s="311">
        <v>718.74</v>
      </c>
      <c r="J1010" s="430">
        <v>10</v>
      </c>
      <c r="K1010" s="178"/>
      <c r="L1010" s="179">
        <v>1</v>
      </c>
      <c r="M1010" s="311">
        <v>1034.8599999999999</v>
      </c>
      <c r="N1010" s="311">
        <v>1034.8599999999999</v>
      </c>
      <c r="O1010" s="214"/>
      <c r="P1010" s="311"/>
      <c r="Q1010" s="311"/>
      <c r="R1010" s="179">
        <v>2</v>
      </c>
      <c r="S1010" s="311">
        <v>1437.48</v>
      </c>
      <c r="T1010" s="311">
        <v>718.74</v>
      </c>
      <c r="V1010" s="10"/>
      <c r="W1010" s="10"/>
      <c r="X1010" s="10"/>
      <c r="Y1010" s="10"/>
      <c r="Z1010" s="10"/>
      <c r="AA1010" s="10"/>
      <c r="AB1010" s="10"/>
      <c r="AC1010" s="10"/>
      <c r="AD1010" s="10"/>
    </row>
    <row r="1011" spans="1:30" x14ac:dyDescent="0.25">
      <c r="A1011" s="55"/>
      <c r="B1011" s="10"/>
      <c r="C1011" s="177" t="s">
        <v>470</v>
      </c>
      <c r="D1011" s="177"/>
      <c r="E1011" s="177" t="s">
        <v>100</v>
      </c>
      <c r="F1011" s="179">
        <v>13</v>
      </c>
      <c r="G1011" s="311">
        <v>1384.2733333333299</v>
      </c>
      <c r="H1011" s="311">
        <v>12458.46</v>
      </c>
      <c r="I1011" s="311">
        <v>958.34307692307698</v>
      </c>
      <c r="J1011" s="430">
        <v>11</v>
      </c>
      <c r="K1011" s="178"/>
      <c r="L1011" s="179">
        <v>9</v>
      </c>
      <c r="M1011" s="311">
        <v>6040.05</v>
      </c>
      <c r="N1011" s="311">
        <v>1510.0125</v>
      </c>
      <c r="O1011" s="214"/>
      <c r="P1011" s="311"/>
      <c r="Q1011" s="311"/>
      <c r="R1011" s="179">
        <v>13</v>
      </c>
      <c r="S1011" s="311">
        <v>12458.46</v>
      </c>
      <c r="T1011" s="311">
        <v>958.34307692307698</v>
      </c>
      <c r="V1011" s="10"/>
      <c r="W1011" s="10"/>
      <c r="X1011" s="10"/>
      <c r="Y1011" s="10"/>
      <c r="Z1011" s="10"/>
      <c r="AA1011" s="10"/>
      <c r="AB1011" s="10"/>
      <c r="AC1011" s="10"/>
      <c r="AD1011" s="10"/>
    </row>
    <row r="1012" spans="1:30" x14ac:dyDescent="0.25">
      <c r="A1012" s="55"/>
      <c r="B1012" s="10"/>
      <c r="C1012" s="177" t="s">
        <v>284</v>
      </c>
      <c r="D1012" s="177"/>
      <c r="E1012" s="177" t="s">
        <v>285</v>
      </c>
      <c r="F1012" s="179">
        <v>1</v>
      </c>
      <c r="G1012" s="311">
        <v>1040.6199999999999</v>
      </c>
      <c r="H1012" s="311">
        <v>1040.6199999999999</v>
      </c>
      <c r="I1012" s="311">
        <v>1040.6199999999999</v>
      </c>
      <c r="J1012" s="430">
        <v>12</v>
      </c>
      <c r="K1012" s="178"/>
      <c r="L1012" s="179">
        <v>1</v>
      </c>
      <c r="M1012" s="311"/>
      <c r="N1012" s="311"/>
      <c r="O1012" s="214"/>
      <c r="P1012" s="311"/>
      <c r="Q1012" s="311"/>
      <c r="R1012" s="179">
        <v>1</v>
      </c>
      <c r="S1012" s="311">
        <v>1040.6199999999999</v>
      </c>
      <c r="T1012" s="311">
        <v>1040.6199999999999</v>
      </c>
      <c r="V1012" s="10"/>
      <c r="W1012" s="10"/>
      <c r="X1012" s="10"/>
      <c r="Y1012" s="10"/>
      <c r="Z1012" s="10"/>
      <c r="AA1012" s="10"/>
      <c r="AB1012" s="10"/>
      <c r="AC1012" s="10"/>
      <c r="AD1012" s="10"/>
    </row>
    <row r="1013" spans="1:30" x14ac:dyDescent="0.25">
      <c r="A1013" s="55"/>
      <c r="B1013" s="10"/>
      <c r="C1013" s="177" t="s">
        <v>543</v>
      </c>
      <c r="D1013" s="177"/>
      <c r="E1013" s="177" t="s">
        <v>109</v>
      </c>
      <c r="F1013" s="179">
        <v>2</v>
      </c>
      <c r="G1013" s="311">
        <v>992.55</v>
      </c>
      <c r="H1013" s="311">
        <v>992.55</v>
      </c>
      <c r="I1013" s="311">
        <v>496.27499999999998</v>
      </c>
      <c r="J1013" s="430">
        <v>10</v>
      </c>
      <c r="K1013" s="178"/>
      <c r="L1013" s="179">
        <v>1</v>
      </c>
      <c r="M1013" s="311">
        <v>620.24</v>
      </c>
      <c r="N1013" s="311">
        <v>620.24</v>
      </c>
      <c r="O1013" s="214"/>
      <c r="P1013" s="311"/>
      <c r="Q1013" s="311"/>
      <c r="R1013" s="179">
        <v>2</v>
      </c>
      <c r="S1013" s="311">
        <v>992.55</v>
      </c>
      <c r="T1013" s="311">
        <v>496.27499999999998</v>
      </c>
      <c r="V1013" s="10"/>
      <c r="W1013" s="10"/>
      <c r="X1013" s="10"/>
      <c r="Y1013" s="10"/>
      <c r="Z1013" s="10"/>
      <c r="AA1013" s="10"/>
      <c r="AB1013" s="10"/>
      <c r="AC1013" s="10"/>
      <c r="AD1013" s="10"/>
    </row>
    <row r="1014" spans="1:30" x14ac:dyDescent="0.25">
      <c r="A1014" s="55"/>
      <c r="B1014" s="10"/>
      <c r="C1014" s="177" t="s">
        <v>419</v>
      </c>
      <c r="D1014" s="177"/>
      <c r="E1014" s="177" t="s">
        <v>110</v>
      </c>
      <c r="F1014" s="179">
        <v>1</v>
      </c>
      <c r="G1014" s="311">
        <v>990.98</v>
      </c>
      <c r="H1014" s="311">
        <v>990.98</v>
      </c>
      <c r="I1014" s="311">
        <v>990.98</v>
      </c>
      <c r="J1014" s="430">
        <v>7</v>
      </c>
      <c r="K1014" s="178"/>
      <c r="L1014" s="179">
        <v>1</v>
      </c>
      <c r="M1014" s="311"/>
      <c r="N1014" s="311"/>
      <c r="O1014" s="214"/>
      <c r="P1014" s="311"/>
      <c r="Q1014" s="311"/>
      <c r="R1014" s="179">
        <v>1</v>
      </c>
      <c r="S1014" s="311">
        <v>990.98</v>
      </c>
      <c r="T1014" s="311">
        <v>990.98</v>
      </c>
      <c r="V1014" s="10"/>
      <c r="W1014" s="10"/>
      <c r="X1014" s="10"/>
      <c r="Y1014" s="10"/>
      <c r="Z1014" s="10"/>
      <c r="AA1014" s="10"/>
      <c r="AB1014" s="10"/>
      <c r="AC1014" s="10"/>
      <c r="AD1014" s="10"/>
    </row>
    <row r="1015" spans="1:30" x14ac:dyDescent="0.25">
      <c r="A1015" s="55"/>
      <c r="B1015" s="10"/>
      <c r="C1015" s="177" t="s">
        <v>722</v>
      </c>
      <c r="D1015" s="177"/>
      <c r="E1015" s="177" t="s">
        <v>90</v>
      </c>
      <c r="F1015" s="179">
        <v>1</v>
      </c>
      <c r="G1015" s="311">
        <v>980.67</v>
      </c>
      <c r="H1015" s="311">
        <v>980.67</v>
      </c>
      <c r="I1015" s="311">
        <v>980.67</v>
      </c>
      <c r="J1015" s="430">
        <v>7</v>
      </c>
      <c r="K1015" s="178"/>
      <c r="L1015" s="179">
        <v>1</v>
      </c>
      <c r="M1015" s="311"/>
      <c r="N1015" s="311"/>
      <c r="O1015" s="214"/>
      <c r="P1015" s="311"/>
      <c r="Q1015" s="311"/>
      <c r="R1015" s="179">
        <v>1</v>
      </c>
      <c r="S1015" s="311">
        <v>980.67</v>
      </c>
      <c r="T1015" s="311">
        <v>980.67</v>
      </c>
      <c r="V1015" s="10"/>
      <c r="W1015" s="10"/>
      <c r="X1015" s="10"/>
      <c r="Y1015" s="10"/>
      <c r="Z1015" s="10"/>
      <c r="AA1015" s="10"/>
      <c r="AB1015" s="10"/>
      <c r="AC1015" s="10"/>
      <c r="AD1015" s="10"/>
    </row>
    <row r="1016" spans="1:30" x14ac:dyDescent="0.25">
      <c r="A1016" s="55"/>
      <c r="B1016" s="10"/>
      <c r="C1016" s="177" t="s">
        <v>534</v>
      </c>
      <c r="D1016" s="177"/>
      <c r="E1016" s="177" t="s">
        <v>90</v>
      </c>
      <c r="F1016" s="179">
        <v>1</v>
      </c>
      <c r="G1016" s="311">
        <v>927.07</v>
      </c>
      <c r="H1016" s="311">
        <v>927.07</v>
      </c>
      <c r="I1016" s="311">
        <v>927.07</v>
      </c>
      <c r="J1016" s="430">
        <v>7</v>
      </c>
      <c r="K1016" s="178"/>
      <c r="L1016" s="179">
        <v>1</v>
      </c>
      <c r="M1016" s="311"/>
      <c r="N1016" s="311"/>
      <c r="O1016" s="214"/>
      <c r="P1016" s="311"/>
      <c r="Q1016" s="311"/>
      <c r="R1016" s="179">
        <v>1</v>
      </c>
      <c r="S1016" s="311">
        <v>927.07</v>
      </c>
      <c r="T1016" s="311">
        <v>927.07</v>
      </c>
      <c r="V1016" s="10"/>
      <c r="W1016" s="10"/>
      <c r="X1016" s="10"/>
      <c r="Y1016" s="10"/>
      <c r="Z1016" s="10"/>
      <c r="AA1016" s="10"/>
      <c r="AB1016" s="10"/>
      <c r="AC1016" s="10"/>
      <c r="AD1016" s="10"/>
    </row>
    <row r="1017" spans="1:30" x14ac:dyDescent="0.25">
      <c r="A1017" s="55"/>
      <c r="B1017" s="10"/>
      <c r="C1017" s="177" t="s">
        <v>377</v>
      </c>
      <c r="D1017" s="177"/>
      <c r="E1017" s="177" t="s">
        <v>302</v>
      </c>
      <c r="F1017" s="179">
        <v>1</v>
      </c>
      <c r="G1017" s="311">
        <v>915.99</v>
      </c>
      <c r="H1017" s="311">
        <v>915.99</v>
      </c>
      <c r="I1017" s="311">
        <v>915.99</v>
      </c>
      <c r="J1017" s="430">
        <v>13</v>
      </c>
      <c r="K1017" s="178"/>
      <c r="L1017" s="179">
        <v>1</v>
      </c>
      <c r="M1017" s="311"/>
      <c r="N1017" s="311"/>
      <c r="O1017" s="214"/>
      <c r="P1017" s="311"/>
      <c r="Q1017" s="311"/>
      <c r="R1017" s="179">
        <v>1</v>
      </c>
      <c r="S1017" s="311">
        <v>915.99</v>
      </c>
      <c r="T1017" s="311">
        <v>915.99</v>
      </c>
      <c r="V1017" s="10"/>
      <c r="W1017" s="10"/>
      <c r="X1017" s="10"/>
      <c r="Y1017" s="10"/>
      <c r="Z1017" s="10"/>
      <c r="AA1017" s="10"/>
      <c r="AB1017" s="10"/>
      <c r="AC1017" s="10"/>
      <c r="AD1017" s="10"/>
    </row>
    <row r="1018" spans="1:30" x14ac:dyDescent="0.25">
      <c r="A1018" s="55"/>
      <c r="B1018" s="10"/>
      <c r="C1018" s="177" t="s">
        <v>558</v>
      </c>
      <c r="D1018" s="177"/>
      <c r="E1018" s="177" t="s">
        <v>194</v>
      </c>
      <c r="F1018" s="179">
        <v>4</v>
      </c>
      <c r="G1018" s="311">
        <v>908.71333333333303</v>
      </c>
      <c r="H1018" s="311">
        <v>2726.14</v>
      </c>
      <c r="I1018" s="311">
        <v>681.53499999999997</v>
      </c>
      <c r="J1018" s="430">
        <v>9.75</v>
      </c>
      <c r="K1018" s="178"/>
      <c r="L1018" s="179">
        <v>3</v>
      </c>
      <c r="M1018" s="311">
        <v>15</v>
      </c>
      <c r="N1018" s="311">
        <v>15</v>
      </c>
      <c r="O1018" s="214"/>
      <c r="P1018" s="311"/>
      <c r="Q1018" s="311"/>
      <c r="R1018" s="179">
        <v>4</v>
      </c>
      <c r="S1018" s="311">
        <v>2726.14</v>
      </c>
      <c r="T1018" s="311">
        <v>681.53499999999997</v>
      </c>
      <c r="V1018" s="10"/>
      <c r="W1018" s="10"/>
      <c r="X1018" s="10"/>
      <c r="Y1018" s="10"/>
      <c r="Z1018" s="10"/>
      <c r="AA1018" s="10"/>
      <c r="AB1018" s="10"/>
      <c r="AC1018" s="10"/>
      <c r="AD1018" s="10"/>
    </row>
    <row r="1019" spans="1:30" x14ac:dyDescent="0.25">
      <c r="A1019" s="55"/>
      <c r="B1019" s="10"/>
      <c r="C1019" s="177" t="s">
        <v>252</v>
      </c>
      <c r="D1019" s="177"/>
      <c r="E1019" s="177" t="s">
        <v>70</v>
      </c>
      <c r="F1019" s="179">
        <v>2</v>
      </c>
      <c r="G1019" s="311">
        <v>905.53</v>
      </c>
      <c r="H1019" s="311">
        <v>905.53</v>
      </c>
      <c r="I1019" s="311">
        <v>452.76499999999999</v>
      </c>
      <c r="J1019" s="430">
        <v>9</v>
      </c>
      <c r="K1019" s="178"/>
      <c r="L1019" s="179">
        <v>1</v>
      </c>
      <c r="M1019" s="311">
        <v>402.33</v>
      </c>
      <c r="N1019" s="311">
        <v>402.33</v>
      </c>
      <c r="O1019" s="214"/>
      <c r="P1019" s="311"/>
      <c r="Q1019" s="311"/>
      <c r="R1019" s="179">
        <v>2</v>
      </c>
      <c r="S1019" s="311">
        <v>905.53</v>
      </c>
      <c r="T1019" s="311">
        <v>452.76499999999999</v>
      </c>
      <c r="V1019" s="10"/>
      <c r="W1019" s="10"/>
      <c r="X1019" s="10"/>
      <c r="Y1019" s="10"/>
      <c r="Z1019" s="10"/>
      <c r="AA1019" s="10"/>
      <c r="AB1019" s="10"/>
      <c r="AC1019" s="10"/>
      <c r="AD1019" s="10"/>
    </row>
    <row r="1020" spans="1:30" x14ac:dyDescent="0.25">
      <c r="A1020" s="55"/>
      <c r="B1020" s="10"/>
      <c r="C1020" s="177" t="s">
        <v>415</v>
      </c>
      <c r="D1020" s="177"/>
      <c r="E1020" s="177" t="s">
        <v>324</v>
      </c>
      <c r="F1020" s="179">
        <v>2</v>
      </c>
      <c r="G1020" s="311">
        <v>866.56500000000005</v>
      </c>
      <c r="H1020" s="311">
        <v>1733.13</v>
      </c>
      <c r="I1020" s="311">
        <v>866.56500000000005</v>
      </c>
      <c r="J1020" s="430">
        <v>9.5</v>
      </c>
      <c r="K1020" s="178"/>
      <c r="L1020" s="179">
        <v>2</v>
      </c>
      <c r="M1020" s="311"/>
      <c r="N1020" s="311"/>
      <c r="O1020" s="214"/>
      <c r="P1020" s="311"/>
      <c r="Q1020" s="311"/>
      <c r="R1020" s="179">
        <v>2</v>
      </c>
      <c r="S1020" s="311">
        <v>1733.13</v>
      </c>
      <c r="T1020" s="311">
        <v>866.56500000000005</v>
      </c>
      <c r="V1020" s="10"/>
      <c r="W1020" s="10"/>
      <c r="X1020" s="10"/>
      <c r="Y1020" s="10"/>
      <c r="Z1020" s="10"/>
      <c r="AA1020" s="10"/>
      <c r="AB1020" s="10"/>
      <c r="AC1020" s="10"/>
      <c r="AD1020" s="10"/>
    </row>
    <row r="1021" spans="1:30" x14ac:dyDescent="0.25">
      <c r="A1021" s="55"/>
      <c r="B1021" s="10"/>
      <c r="C1021" s="177" t="s">
        <v>135</v>
      </c>
      <c r="D1021" s="177"/>
      <c r="E1021" s="177" t="s">
        <v>131</v>
      </c>
      <c r="F1021" s="179">
        <v>1</v>
      </c>
      <c r="G1021" s="311">
        <v>836.4</v>
      </c>
      <c r="H1021" s="311">
        <v>836.4</v>
      </c>
      <c r="I1021" s="311">
        <v>836.4</v>
      </c>
      <c r="J1021" s="430">
        <v>13</v>
      </c>
      <c r="K1021" s="178"/>
      <c r="L1021" s="179">
        <v>1</v>
      </c>
      <c r="M1021" s="311"/>
      <c r="N1021" s="311"/>
      <c r="O1021" s="214"/>
      <c r="P1021" s="311"/>
      <c r="Q1021" s="311"/>
      <c r="R1021" s="179">
        <v>1</v>
      </c>
      <c r="S1021" s="311">
        <v>836.4</v>
      </c>
      <c r="T1021" s="311">
        <v>836.4</v>
      </c>
      <c r="V1021" s="10"/>
      <c r="W1021" s="10"/>
      <c r="X1021" s="10"/>
      <c r="Y1021" s="10"/>
      <c r="Z1021" s="10"/>
      <c r="AA1021" s="10"/>
      <c r="AB1021" s="10"/>
      <c r="AC1021" s="10"/>
      <c r="AD1021" s="10"/>
    </row>
    <row r="1022" spans="1:30" x14ac:dyDescent="0.25">
      <c r="A1022" s="55"/>
      <c r="B1022" s="10"/>
      <c r="C1022" s="177" t="s">
        <v>80</v>
      </c>
      <c r="D1022" s="177"/>
      <c r="E1022" s="177" t="s">
        <v>81</v>
      </c>
      <c r="F1022" s="179">
        <v>3</v>
      </c>
      <c r="G1022" s="311">
        <v>808.31666666666695</v>
      </c>
      <c r="H1022" s="311">
        <v>2424.9499999999998</v>
      </c>
      <c r="I1022" s="311">
        <v>808.31666666666695</v>
      </c>
      <c r="J1022" s="430">
        <v>12.6666666666667</v>
      </c>
      <c r="K1022" s="178"/>
      <c r="L1022" s="179">
        <v>3</v>
      </c>
      <c r="M1022" s="311"/>
      <c r="N1022" s="311"/>
      <c r="O1022" s="214"/>
      <c r="P1022" s="311"/>
      <c r="Q1022" s="311"/>
      <c r="R1022" s="179">
        <v>3</v>
      </c>
      <c r="S1022" s="311">
        <v>2424.9499999999998</v>
      </c>
      <c r="T1022" s="311">
        <v>808.31666666666695</v>
      </c>
      <c r="V1022" s="10"/>
      <c r="W1022" s="10"/>
      <c r="X1022" s="10"/>
      <c r="Y1022" s="10"/>
      <c r="Z1022" s="10"/>
      <c r="AA1022" s="10"/>
      <c r="AB1022" s="10"/>
      <c r="AC1022" s="10"/>
      <c r="AD1022" s="10"/>
    </row>
    <row r="1023" spans="1:30" x14ac:dyDescent="0.25">
      <c r="A1023" s="55"/>
      <c r="B1023" s="10"/>
      <c r="C1023" s="177" t="s">
        <v>583</v>
      </c>
      <c r="D1023" s="177"/>
      <c r="E1023" s="177" t="s">
        <v>460</v>
      </c>
      <c r="F1023" s="179">
        <v>3</v>
      </c>
      <c r="G1023" s="311">
        <v>786.72</v>
      </c>
      <c r="H1023" s="311">
        <v>1573.44</v>
      </c>
      <c r="I1023" s="311">
        <v>524.48</v>
      </c>
      <c r="J1023" s="430">
        <v>11</v>
      </c>
      <c r="K1023" s="178"/>
      <c r="L1023" s="179">
        <v>2</v>
      </c>
      <c r="M1023" s="311">
        <v>1353.67</v>
      </c>
      <c r="N1023" s="311">
        <v>1353.67</v>
      </c>
      <c r="O1023" s="214"/>
      <c r="P1023" s="311"/>
      <c r="Q1023" s="311"/>
      <c r="R1023" s="179">
        <v>3</v>
      </c>
      <c r="S1023" s="311">
        <v>1573.44</v>
      </c>
      <c r="T1023" s="311">
        <v>524.48</v>
      </c>
      <c r="V1023" s="10"/>
      <c r="W1023" s="10"/>
      <c r="X1023" s="10"/>
      <c r="Y1023" s="10"/>
      <c r="Z1023" s="10"/>
      <c r="AA1023" s="10"/>
      <c r="AB1023" s="10"/>
      <c r="AC1023" s="10"/>
      <c r="AD1023" s="10"/>
    </row>
    <row r="1024" spans="1:30" x14ac:dyDescent="0.25">
      <c r="A1024" s="55"/>
      <c r="B1024" s="10"/>
      <c r="C1024" s="177" t="s">
        <v>297</v>
      </c>
      <c r="D1024" s="177"/>
      <c r="E1024" s="177" t="s">
        <v>298</v>
      </c>
      <c r="F1024" s="179">
        <v>2</v>
      </c>
      <c r="G1024" s="311">
        <v>773.01</v>
      </c>
      <c r="H1024" s="311">
        <v>773.01</v>
      </c>
      <c r="I1024" s="311">
        <v>386.505</v>
      </c>
      <c r="J1024" s="430">
        <v>9.5</v>
      </c>
      <c r="K1024" s="178"/>
      <c r="L1024" s="179">
        <v>1</v>
      </c>
      <c r="M1024" s="311">
        <v>617.76</v>
      </c>
      <c r="N1024" s="311">
        <v>617.76</v>
      </c>
      <c r="O1024" s="214"/>
      <c r="P1024" s="311"/>
      <c r="Q1024" s="311"/>
      <c r="R1024" s="179">
        <v>2</v>
      </c>
      <c r="S1024" s="311">
        <v>773.01</v>
      </c>
      <c r="T1024" s="311">
        <v>386.505</v>
      </c>
      <c r="V1024" s="10"/>
      <c r="W1024" s="10"/>
      <c r="X1024" s="10"/>
      <c r="Y1024" s="10"/>
      <c r="Z1024" s="10"/>
      <c r="AA1024" s="10"/>
      <c r="AB1024" s="10"/>
      <c r="AC1024" s="10"/>
      <c r="AD1024" s="10"/>
    </row>
    <row r="1025" spans="1:30" x14ac:dyDescent="0.25">
      <c r="A1025" s="55"/>
      <c r="B1025" s="10"/>
      <c r="C1025" s="177" t="s">
        <v>71</v>
      </c>
      <c r="D1025" s="177"/>
      <c r="E1025" s="177" t="s">
        <v>72</v>
      </c>
      <c r="F1025" s="179">
        <v>2</v>
      </c>
      <c r="G1025" s="311">
        <v>766.94</v>
      </c>
      <c r="H1025" s="311">
        <v>766.94</v>
      </c>
      <c r="I1025" s="311">
        <v>383.47</v>
      </c>
      <c r="J1025" s="430">
        <v>9</v>
      </c>
      <c r="K1025" s="178"/>
      <c r="L1025" s="179">
        <v>1</v>
      </c>
      <c r="M1025" s="311">
        <v>385.69</v>
      </c>
      <c r="N1025" s="311">
        <v>385.69</v>
      </c>
      <c r="O1025" s="214"/>
      <c r="P1025" s="311"/>
      <c r="Q1025" s="311"/>
      <c r="R1025" s="179">
        <v>2</v>
      </c>
      <c r="S1025" s="311">
        <v>766.94</v>
      </c>
      <c r="T1025" s="311">
        <v>383.47</v>
      </c>
      <c r="V1025" s="10"/>
      <c r="W1025" s="10"/>
      <c r="X1025" s="10"/>
      <c r="Y1025" s="10"/>
      <c r="Z1025" s="10"/>
      <c r="AA1025" s="10"/>
      <c r="AB1025" s="10"/>
      <c r="AC1025" s="10"/>
      <c r="AD1025" s="10"/>
    </row>
    <row r="1026" spans="1:30" x14ac:dyDescent="0.25">
      <c r="A1026" s="55"/>
      <c r="B1026" s="10"/>
      <c r="C1026" s="177" t="s">
        <v>446</v>
      </c>
      <c r="D1026" s="177"/>
      <c r="E1026" s="177" t="s">
        <v>109</v>
      </c>
      <c r="F1026" s="179">
        <v>2</v>
      </c>
      <c r="G1026" s="311">
        <v>685.12</v>
      </c>
      <c r="H1026" s="311">
        <v>685.12</v>
      </c>
      <c r="I1026" s="311">
        <v>342.56</v>
      </c>
      <c r="J1026" s="430">
        <v>6.5</v>
      </c>
      <c r="K1026" s="178"/>
      <c r="L1026" s="179">
        <v>1</v>
      </c>
      <c r="M1026" s="311">
        <v>262.01</v>
      </c>
      <c r="N1026" s="311">
        <v>262.01</v>
      </c>
      <c r="O1026" s="214"/>
      <c r="P1026" s="311"/>
      <c r="Q1026" s="311"/>
      <c r="R1026" s="179">
        <v>2</v>
      </c>
      <c r="S1026" s="311">
        <v>685.12</v>
      </c>
      <c r="T1026" s="311">
        <v>342.56</v>
      </c>
      <c r="V1026" s="10"/>
      <c r="W1026" s="10"/>
      <c r="X1026" s="10"/>
      <c r="Y1026" s="10"/>
      <c r="Z1026" s="10"/>
      <c r="AA1026" s="10"/>
      <c r="AB1026" s="10"/>
      <c r="AC1026" s="10"/>
      <c r="AD1026" s="10"/>
    </row>
    <row r="1027" spans="1:30" x14ac:dyDescent="0.25">
      <c r="A1027" s="55"/>
      <c r="B1027" s="10"/>
      <c r="C1027" s="177" t="s">
        <v>566</v>
      </c>
      <c r="D1027" s="177"/>
      <c r="E1027" s="177" t="s">
        <v>86</v>
      </c>
      <c r="F1027" s="179">
        <v>2</v>
      </c>
      <c r="G1027" s="311">
        <v>617.21</v>
      </c>
      <c r="H1027" s="311">
        <v>1234.42</v>
      </c>
      <c r="I1027" s="311">
        <v>617.21</v>
      </c>
      <c r="J1027" s="430">
        <v>10</v>
      </c>
      <c r="K1027" s="178"/>
      <c r="L1027" s="179">
        <v>2</v>
      </c>
      <c r="M1027" s="311"/>
      <c r="N1027" s="311"/>
      <c r="O1027" s="214"/>
      <c r="P1027" s="311"/>
      <c r="Q1027" s="311"/>
      <c r="R1027" s="179">
        <v>2</v>
      </c>
      <c r="S1027" s="311">
        <v>1234.42</v>
      </c>
      <c r="T1027" s="311">
        <v>617.21</v>
      </c>
      <c r="V1027" s="10"/>
      <c r="W1027" s="10"/>
      <c r="X1027" s="10"/>
      <c r="Y1027" s="10"/>
      <c r="Z1027" s="10"/>
      <c r="AA1027" s="10"/>
      <c r="AB1027" s="10"/>
      <c r="AC1027" s="10"/>
      <c r="AD1027" s="10"/>
    </row>
    <row r="1028" spans="1:30" x14ac:dyDescent="0.25">
      <c r="A1028" s="55"/>
      <c r="B1028" s="10"/>
      <c r="C1028" s="177" t="s">
        <v>408</v>
      </c>
      <c r="D1028" s="177"/>
      <c r="E1028" s="177" t="s">
        <v>409</v>
      </c>
      <c r="F1028" s="179">
        <v>1</v>
      </c>
      <c r="G1028" s="311">
        <v>420.12</v>
      </c>
      <c r="H1028" s="311">
        <v>420.12</v>
      </c>
      <c r="I1028" s="311">
        <v>420.12</v>
      </c>
      <c r="J1028" s="430">
        <v>13</v>
      </c>
      <c r="K1028" s="178"/>
      <c r="L1028" s="179">
        <v>1</v>
      </c>
      <c r="M1028" s="311"/>
      <c r="N1028" s="311"/>
      <c r="O1028" s="214"/>
      <c r="P1028" s="311"/>
      <c r="Q1028" s="311"/>
      <c r="R1028" s="179">
        <v>1</v>
      </c>
      <c r="S1028" s="311">
        <v>420.12</v>
      </c>
      <c r="T1028" s="311">
        <v>420.12</v>
      </c>
      <c r="V1028" s="10"/>
      <c r="W1028" s="10"/>
      <c r="X1028" s="10"/>
      <c r="Y1028" s="10"/>
      <c r="Z1028" s="10"/>
      <c r="AA1028" s="10"/>
      <c r="AB1028" s="10"/>
      <c r="AC1028" s="10"/>
      <c r="AD1028" s="10"/>
    </row>
    <row r="1029" spans="1:30" x14ac:dyDescent="0.25">
      <c r="A1029" s="55"/>
      <c r="B1029" s="10"/>
      <c r="C1029" s="177" t="s">
        <v>184</v>
      </c>
      <c r="D1029" s="177"/>
      <c r="E1029" s="177" t="s">
        <v>185</v>
      </c>
      <c r="F1029" s="179">
        <v>4</v>
      </c>
      <c r="G1029" s="311">
        <v>402.6</v>
      </c>
      <c r="H1029" s="311">
        <v>1207.8</v>
      </c>
      <c r="I1029" s="311">
        <v>301.95</v>
      </c>
      <c r="J1029" s="430">
        <v>10.75</v>
      </c>
      <c r="K1029" s="178"/>
      <c r="L1029" s="179">
        <v>3</v>
      </c>
      <c r="M1029" s="311">
        <v>436.82</v>
      </c>
      <c r="N1029" s="311">
        <v>436.82</v>
      </c>
      <c r="O1029" s="214"/>
      <c r="P1029" s="311"/>
      <c r="Q1029" s="311"/>
      <c r="R1029" s="179">
        <v>4</v>
      </c>
      <c r="S1029" s="311">
        <v>1207.8</v>
      </c>
      <c r="T1029" s="311">
        <v>301.95</v>
      </c>
      <c r="V1029" s="10"/>
      <c r="W1029" s="10"/>
      <c r="X1029" s="10"/>
      <c r="Y1029" s="10"/>
      <c r="Z1029" s="10"/>
      <c r="AA1029" s="10"/>
      <c r="AB1029" s="10"/>
      <c r="AC1029" s="10"/>
      <c r="AD1029" s="10"/>
    </row>
    <row r="1030" spans="1:30" x14ac:dyDescent="0.25">
      <c r="A1030" s="55"/>
      <c r="B1030" s="10"/>
      <c r="C1030" s="177" t="s">
        <v>399</v>
      </c>
      <c r="D1030" s="177"/>
      <c r="E1030" s="177" t="s">
        <v>77</v>
      </c>
      <c r="F1030" s="179">
        <v>1</v>
      </c>
      <c r="G1030" s="311">
        <v>399.7</v>
      </c>
      <c r="H1030" s="311">
        <v>399.7</v>
      </c>
      <c r="I1030" s="311">
        <v>399.7</v>
      </c>
      <c r="J1030" s="430">
        <v>12</v>
      </c>
      <c r="K1030" s="178"/>
      <c r="L1030" s="179">
        <v>1</v>
      </c>
      <c r="M1030" s="311"/>
      <c r="N1030" s="311"/>
      <c r="O1030" s="214"/>
      <c r="P1030" s="311"/>
      <c r="Q1030" s="311"/>
      <c r="R1030" s="179">
        <v>1</v>
      </c>
      <c r="S1030" s="311">
        <v>399.7</v>
      </c>
      <c r="T1030" s="311">
        <v>399.7</v>
      </c>
      <c r="V1030" s="10"/>
      <c r="W1030" s="10"/>
      <c r="X1030" s="10"/>
      <c r="Y1030" s="10"/>
      <c r="Z1030" s="10"/>
      <c r="AA1030" s="10"/>
      <c r="AB1030" s="10"/>
      <c r="AC1030" s="10"/>
      <c r="AD1030" s="10"/>
    </row>
    <row r="1031" spans="1:30" x14ac:dyDescent="0.25">
      <c r="A1031" s="55"/>
      <c r="B1031" s="10"/>
      <c r="C1031" s="177" t="s">
        <v>268</v>
      </c>
      <c r="D1031" s="177"/>
      <c r="E1031" s="177" t="s">
        <v>269</v>
      </c>
      <c r="F1031" s="179">
        <v>1</v>
      </c>
      <c r="G1031" s="311">
        <v>356.27</v>
      </c>
      <c r="H1031" s="311">
        <v>356.27</v>
      </c>
      <c r="I1031" s="311">
        <v>356.27</v>
      </c>
      <c r="J1031" s="430">
        <v>13</v>
      </c>
      <c r="K1031" s="178"/>
      <c r="L1031" s="179">
        <v>1</v>
      </c>
      <c r="M1031" s="311"/>
      <c r="N1031" s="311"/>
      <c r="O1031" s="214"/>
      <c r="P1031" s="311"/>
      <c r="Q1031" s="311"/>
      <c r="R1031" s="179">
        <v>1</v>
      </c>
      <c r="S1031" s="311">
        <v>356.27</v>
      </c>
      <c r="T1031" s="311">
        <v>356.27</v>
      </c>
      <c r="V1031" s="10"/>
      <c r="W1031" s="10"/>
      <c r="X1031" s="10"/>
      <c r="Y1031" s="10"/>
      <c r="Z1031" s="10"/>
      <c r="AA1031" s="10"/>
      <c r="AB1031" s="10"/>
      <c r="AC1031" s="10"/>
      <c r="AD1031" s="10"/>
    </row>
    <row r="1032" spans="1:30" x14ac:dyDescent="0.25">
      <c r="A1032" s="55"/>
      <c r="B1032" s="10"/>
      <c r="C1032" s="177" t="s">
        <v>550</v>
      </c>
      <c r="D1032" s="177"/>
      <c r="E1032" s="177" t="s">
        <v>88</v>
      </c>
      <c r="F1032" s="179">
        <v>1</v>
      </c>
      <c r="G1032" s="311">
        <v>333.78</v>
      </c>
      <c r="H1032" s="311">
        <v>333.78</v>
      </c>
      <c r="I1032" s="311">
        <v>333.78</v>
      </c>
      <c r="J1032" s="430">
        <v>13</v>
      </c>
      <c r="K1032" s="178"/>
      <c r="L1032" s="179">
        <v>1</v>
      </c>
      <c r="M1032" s="311"/>
      <c r="N1032" s="311"/>
      <c r="O1032" s="214"/>
      <c r="P1032" s="311"/>
      <c r="Q1032" s="311"/>
      <c r="R1032" s="179">
        <v>1</v>
      </c>
      <c r="S1032" s="311">
        <v>333.78</v>
      </c>
      <c r="T1032" s="311">
        <v>333.78</v>
      </c>
      <c r="V1032" s="10"/>
      <c r="W1032" s="10"/>
      <c r="X1032" s="10"/>
      <c r="Y1032" s="10"/>
      <c r="Z1032" s="10"/>
      <c r="AA1032" s="10"/>
      <c r="AB1032" s="10"/>
      <c r="AC1032" s="10"/>
      <c r="AD1032" s="10"/>
    </row>
    <row r="1033" spans="1:30" x14ac:dyDescent="0.25">
      <c r="A1033" s="55"/>
      <c r="B1033" s="10"/>
      <c r="C1033" s="177" t="s">
        <v>303</v>
      </c>
      <c r="D1033" s="177"/>
      <c r="E1033" s="177" t="s">
        <v>304</v>
      </c>
      <c r="F1033" s="179">
        <v>1</v>
      </c>
      <c r="G1033" s="311">
        <v>315.43</v>
      </c>
      <c r="H1033" s="311">
        <v>315.43</v>
      </c>
      <c r="I1033" s="311">
        <v>315.43</v>
      </c>
      <c r="J1033" s="430">
        <v>7</v>
      </c>
      <c r="K1033" s="178"/>
      <c r="L1033" s="179">
        <v>1</v>
      </c>
      <c r="M1033" s="311"/>
      <c r="N1033" s="311"/>
      <c r="O1033" s="214"/>
      <c r="P1033" s="311"/>
      <c r="Q1033" s="311"/>
      <c r="R1033" s="179">
        <v>1</v>
      </c>
      <c r="S1033" s="311">
        <v>315.43</v>
      </c>
      <c r="T1033" s="311">
        <v>315.43</v>
      </c>
      <c r="V1033" s="10"/>
      <c r="W1033" s="10"/>
      <c r="X1033" s="10"/>
      <c r="Y1033" s="10"/>
      <c r="Z1033" s="10"/>
      <c r="AA1033" s="10"/>
      <c r="AB1033" s="10"/>
      <c r="AC1033" s="10"/>
      <c r="AD1033" s="10"/>
    </row>
    <row r="1034" spans="1:30" x14ac:dyDescent="0.25">
      <c r="A1034" s="55"/>
      <c r="B1034" s="10"/>
      <c r="C1034" s="177" t="s">
        <v>146</v>
      </c>
      <c r="D1034" s="177"/>
      <c r="E1034" s="177" t="s">
        <v>148</v>
      </c>
      <c r="F1034" s="179">
        <v>1</v>
      </c>
      <c r="G1034" s="311">
        <v>303.26</v>
      </c>
      <c r="H1034" s="311">
        <v>303.26</v>
      </c>
      <c r="I1034" s="311">
        <v>303.26</v>
      </c>
      <c r="J1034" s="430">
        <v>7</v>
      </c>
      <c r="K1034" s="178"/>
      <c r="L1034" s="179">
        <v>1</v>
      </c>
      <c r="M1034" s="311"/>
      <c r="N1034" s="311"/>
      <c r="O1034" s="214"/>
      <c r="P1034" s="311"/>
      <c r="Q1034" s="311"/>
      <c r="R1034" s="179">
        <v>1</v>
      </c>
      <c r="S1034" s="311">
        <v>303.26</v>
      </c>
      <c r="T1034" s="311">
        <v>303.26</v>
      </c>
      <c r="V1034" s="10"/>
      <c r="W1034" s="10"/>
      <c r="X1034" s="10"/>
      <c r="Y1034" s="10"/>
      <c r="Z1034" s="10"/>
      <c r="AA1034" s="10"/>
      <c r="AB1034" s="10"/>
      <c r="AC1034" s="10"/>
      <c r="AD1034" s="10"/>
    </row>
    <row r="1035" spans="1:30" x14ac:dyDescent="0.25">
      <c r="A1035" s="55"/>
      <c r="B1035" s="10"/>
      <c r="C1035" s="177" t="s">
        <v>440</v>
      </c>
      <c r="D1035" s="177"/>
      <c r="E1035" s="177" t="s">
        <v>292</v>
      </c>
      <c r="F1035" s="179">
        <v>1</v>
      </c>
      <c r="G1035" s="311">
        <v>287.67</v>
      </c>
      <c r="H1035" s="311">
        <v>287.67</v>
      </c>
      <c r="I1035" s="311">
        <v>287.67</v>
      </c>
      <c r="J1035" s="430">
        <v>13</v>
      </c>
      <c r="K1035" s="178"/>
      <c r="L1035" s="179">
        <v>1</v>
      </c>
      <c r="M1035" s="311"/>
      <c r="N1035" s="311"/>
      <c r="O1035" s="214"/>
      <c r="P1035" s="311"/>
      <c r="Q1035" s="311"/>
      <c r="R1035" s="179">
        <v>1</v>
      </c>
      <c r="S1035" s="311">
        <v>287.67</v>
      </c>
      <c r="T1035" s="311">
        <v>287.67</v>
      </c>
      <c r="V1035" s="10"/>
      <c r="W1035" s="10"/>
      <c r="X1035" s="10"/>
      <c r="Y1035" s="10"/>
      <c r="Z1035" s="10"/>
      <c r="AA1035" s="10"/>
      <c r="AB1035" s="10"/>
      <c r="AC1035" s="10"/>
      <c r="AD1035" s="10"/>
    </row>
    <row r="1036" spans="1:30" x14ac:dyDescent="0.25">
      <c r="A1036" s="55"/>
      <c r="B1036" s="10"/>
      <c r="C1036" s="177" t="s">
        <v>576</v>
      </c>
      <c r="D1036" s="177"/>
      <c r="E1036" s="177" t="s">
        <v>287</v>
      </c>
      <c r="F1036" s="179">
        <v>1</v>
      </c>
      <c r="G1036" s="311">
        <v>282.95999999999998</v>
      </c>
      <c r="H1036" s="311">
        <v>282.95999999999998</v>
      </c>
      <c r="I1036" s="311">
        <v>282.95999999999998</v>
      </c>
      <c r="J1036" s="430">
        <v>12</v>
      </c>
      <c r="K1036" s="178"/>
      <c r="L1036" s="179">
        <v>1</v>
      </c>
      <c r="M1036" s="311"/>
      <c r="N1036" s="311"/>
      <c r="O1036" s="214"/>
      <c r="P1036" s="311"/>
      <c r="Q1036" s="311"/>
      <c r="R1036" s="179">
        <v>1</v>
      </c>
      <c r="S1036" s="311">
        <v>282.95999999999998</v>
      </c>
      <c r="T1036" s="311">
        <v>282.95999999999998</v>
      </c>
      <c r="V1036" s="10"/>
      <c r="W1036" s="10"/>
      <c r="X1036" s="10"/>
      <c r="Y1036" s="10"/>
      <c r="Z1036" s="10"/>
      <c r="AA1036" s="10"/>
      <c r="AB1036" s="10"/>
      <c r="AC1036" s="10"/>
      <c r="AD1036" s="10"/>
    </row>
    <row r="1037" spans="1:30" x14ac:dyDescent="0.25">
      <c r="A1037" s="55"/>
      <c r="B1037" s="10"/>
      <c r="C1037" s="177" t="s">
        <v>496</v>
      </c>
      <c r="D1037" s="177"/>
      <c r="E1037" s="177" t="s">
        <v>148</v>
      </c>
      <c r="F1037" s="179">
        <v>1</v>
      </c>
      <c r="G1037" s="311">
        <v>262.83</v>
      </c>
      <c r="H1037" s="311">
        <v>262.83</v>
      </c>
      <c r="I1037" s="311">
        <v>262.83</v>
      </c>
      <c r="J1037" s="430">
        <v>12</v>
      </c>
      <c r="K1037" s="178"/>
      <c r="L1037" s="179">
        <v>1</v>
      </c>
      <c r="M1037" s="311"/>
      <c r="N1037" s="311"/>
      <c r="O1037" s="214"/>
      <c r="P1037" s="311"/>
      <c r="Q1037" s="311"/>
      <c r="R1037" s="179">
        <v>1</v>
      </c>
      <c r="S1037" s="311">
        <v>262.83</v>
      </c>
      <c r="T1037" s="311">
        <v>262.83</v>
      </c>
      <c r="V1037" s="10"/>
      <c r="W1037" s="10"/>
      <c r="X1037" s="10"/>
      <c r="Y1037" s="10"/>
      <c r="Z1037" s="10"/>
      <c r="AA1037" s="10"/>
      <c r="AB1037" s="10"/>
      <c r="AC1037" s="10"/>
      <c r="AD1037" s="10"/>
    </row>
    <row r="1038" spans="1:30" x14ac:dyDescent="0.25">
      <c r="A1038" s="55"/>
      <c r="B1038" s="10"/>
      <c r="C1038" s="177" t="s">
        <v>579</v>
      </c>
      <c r="D1038" s="177"/>
      <c r="E1038" s="177" t="s">
        <v>127</v>
      </c>
      <c r="F1038" s="179">
        <v>5</v>
      </c>
      <c r="G1038" s="311">
        <v>254.0575</v>
      </c>
      <c r="H1038" s="311">
        <v>1016.23</v>
      </c>
      <c r="I1038" s="311">
        <v>203.24600000000001</v>
      </c>
      <c r="J1038" s="430">
        <v>7.6</v>
      </c>
      <c r="K1038" s="178"/>
      <c r="L1038" s="179">
        <v>4</v>
      </c>
      <c r="M1038" s="311">
        <v>119.52</v>
      </c>
      <c r="N1038" s="311">
        <v>119.52</v>
      </c>
      <c r="O1038" s="214"/>
      <c r="P1038" s="311"/>
      <c r="Q1038" s="311"/>
      <c r="R1038" s="179">
        <v>5</v>
      </c>
      <c r="S1038" s="311">
        <v>1016.23</v>
      </c>
      <c r="T1038" s="311">
        <v>203.24600000000001</v>
      </c>
      <c r="V1038" s="10"/>
      <c r="W1038" s="10"/>
      <c r="X1038" s="10"/>
      <c r="Y1038" s="10"/>
      <c r="Z1038" s="10"/>
      <c r="AA1038" s="10"/>
      <c r="AB1038" s="10"/>
      <c r="AC1038" s="10"/>
      <c r="AD1038" s="10"/>
    </row>
    <row r="1039" spans="1:30" x14ac:dyDescent="0.25">
      <c r="A1039" s="55"/>
      <c r="B1039" s="10"/>
      <c r="C1039" s="177" t="s">
        <v>376</v>
      </c>
      <c r="D1039" s="177"/>
      <c r="E1039" s="177" t="s">
        <v>211</v>
      </c>
      <c r="F1039" s="179">
        <v>1</v>
      </c>
      <c r="G1039" s="311">
        <v>249.33</v>
      </c>
      <c r="H1039" s="311">
        <v>249.33</v>
      </c>
      <c r="I1039" s="311">
        <v>249.33</v>
      </c>
      <c r="J1039" s="430">
        <v>13</v>
      </c>
      <c r="K1039" s="178"/>
      <c r="L1039" s="179">
        <v>1</v>
      </c>
      <c r="M1039" s="311"/>
      <c r="N1039" s="311"/>
      <c r="O1039" s="214"/>
      <c r="P1039" s="311"/>
      <c r="Q1039" s="311"/>
      <c r="R1039" s="179">
        <v>1</v>
      </c>
      <c r="S1039" s="311">
        <v>249.33</v>
      </c>
      <c r="T1039" s="311">
        <v>249.33</v>
      </c>
      <c r="V1039" s="10"/>
      <c r="W1039" s="10"/>
      <c r="X1039" s="10"/>
      <c r="Y1039" s="10"/>
      <c r="Z1039" s="10"/>
      <c r="AA1039" s="10"/>
      <c r="AB1039" s="10"/>
      <c r="AC1039" s="10"/>
      <c r="AD1039" s="10"/>
    </row>
    <row r="1040" spans="1:30" x14ac:dyDescent="0.25">
      <c r="A1040" s="55"/>
      <c r="B1040" s="10"/>
      <c r="C1040" s="177" t="s">
        <v>291</v>
      </c>
      <c r="D1040" s="177"/>
      <c r="E1040" s="177" t="s">
        <v>65</v>
      </c>
      <c r="F1040" s="179">
        <v>1</v>
      </c>
      <c r="G1040" s="311">
        <v>222.47</v>
      </c>
      <c r="H1040" s="311">
        <v>222.47</v>
      </c>
      <c r="I1040" s="311">
        <v>222.47</v>
      </c>
      <c r="J1040" s="430">
        <v>13</v>
      </c>
      <c r="K1040" s="178"/>
      <c r="L1040" s="179">
        <v>1</v>
      </c>
      <c r="M1040" s="311"/>
      <c r="N1040" s="311"/>
      <c r="O1040" s="214"/>
      <c r="P1040" s="311"/>
      <c r="Q1040" s="311"/>
      <c r="R1040" s="179">
        <v>1</v>
      </c>
      <c r="S1040" s="311">
        <v>222.47</v>
      </c>
      <c r="T1040" s="311">
        <v>222.47</v>
      </c>
      <c r="V1040" s="10"/>
      <c r="W1040" s="10"/>
      <c r="X1040" s="10"/>
      <c r="Y1040" s="10"/>
      <c r="Z1040" s="10"/>
      <c r="AA1040" s="10"/>
      <c r="AB1040" s="10"/>
      <c r="AC1040" s="10"/>
      <c r="AD1040" s="10"/>
    </row>
    <row r="1041" spans="1:30" x14ac:dyDescent="0.25">
      <c r="A1041" s="55"/>
      <c r="B1041" s="10"/>
      <c r="C1041" s="177" t="s">
        <v>489</v>
      </c>
      <c r="D1041" s="177"/>
      <c r="E1041" s="177" t="s">
        <v>79</v>
      </c>
      <c r="F1041" s="179">
        <v>1</v>
      </c>
      <c r="G1041" s="311">
        <v>199.17</v>
      </c>
      <c r="H1041" s="311">
        <v>199.17</v>
      </c>
      <c r="I1041" s="311">
        <v>199.17</v>
      </c>
      <c r="J1041" s="430">
        <v>12</v>
      </c>
      <c r="K1041" s="178"/>
      <c r="L1041" s="179">
        <v>1</v>
      </c>
      <c r="M1041" s="311"/>
      <c r="N1041" s="311"/>
      <c r="O1041" s="214"/>
      <c r="P1041" s="311"/>
      <c r="Q1041" s="311"/>
      <c r="R1041" s="179">
        <v>1</v>
      </c>
      <c r="S1041" s="311">
        <v>199.17</v>
      </c>
      <c r="T1041" s="311">
        <v>199.17</v>
      </c>
      <c r="V1041" s="10"/>
      <c r="W1041" s="10"/>
      <c r="X1041" s="10"/>
      <c r="Y1041" s="10"/>
      <c r="Z1041" s="10"/>
      <c r="AA1041" s="10"/>
      <c r="AB1041" s="10"/>
      <c r="AC1041" s="10"/>
      <c r="AD1041" s="10"/>
    </row>
    <row r="1042" spans="1:30" x14ac:dyDescent="0.25">
      <c r="A1042" s="55"/>
      <c r="B1042" s="10"/>
      <c r="C1042" s="177" t="s">
        <v>513</v>
      </c>
      <c r="D1042" s="177"/>
      <c r="E1042" s="177" t="s">
        <v>369</v>
      </c>
      <c r="F1042" s="179">
        <v>1</v>
      </c>
      <c r="G1042" s="311">
        <v>186.4</v>
      </c>
      <c r="H1042" s="311">
        <v>186.4</v>
      </c>
      <c r="I1042" s="311">
        <v>186.4</v>
      </c>
      <c r="J1042" s="430">
        <v>13</v>
      </c>
      <c r="K1042" s="178"/>
      <c r="L1042" s="179">
        <v>1</v>
      </c>
      <c r="M1042" s="311"/>
      <c r="N1042" s="311"/>
      <c r="O1042" s="214"/>
      <c r="P1042" s="311"/>
      <c r="Q1042" s="311"/>
      <c r="R1042" s="179">
        <v>1</v>
      </c>
      <c r="S1042" s="311">
        <v>186.4</v>
      </c>
      <c r="T1042" s="311">
        <v>186.4</v>
      </c>
      <c r="V1042" s="10"/>
      <c r="W1042" s="10"/>
      <c r="X1042" s="10"/>
      <c r="Y1042" s="10"/>
      <c r="Z1042" s="10"/>
      <c r="AA1042" s="10"/>
      <c r="AB1042" s="10"/>
      <c r="AC1042" s="10"/>
      <c r="AD1042" s="10"/>
    </row>
    <row r="1043" spans="1:30" x14ac:dyDescent="0.25">
      <c r="A1043" s="55"/>
      <c r="B1043" s="10"/>
      <c r="C1043" s="177" t="s">
        <v>570</v>
      </c>
      <c r="D1043" s="177"/>
      <c r="E1043" s="177" t="s">
        <v>120</v>
      </c>
      <c r="F1043" s="179">
        <v>1</v>
      </c>
      <c r="G1043" s="311">
        <v>45.57</v>
      </c>
      <c r="H1043" s="311">
        <v>45.57</v>
      </c>
      <c r="I1043" s="311">
        <v>45.57</v>
      </c>
      <c r="J1043" s="430">
        <v>12</v>
      </c>
      <c r="K1043" s="178"/>
      <c r="L1043" s="179">
        <v>1</v>
      </c>
      <c r="M1043" s="311"/>
      <c r="N1043" s="311"/>
      <c r="O1043" s="214"/>
      <c r="P1043" s="311"/>
      <c r="Q1043" s="311"/>
      <c r="R1043" s="179">
        <v>1</v>
      </c>
      <c r="S1043" s="311">
        <v>45.57</v>
      </c>
      <c r="T1043" s="311">
        <v>45.57</v>
      </c>
      <c r="V1043" s="10"/>
      <c r="W1043" s="10"/>
      <c r="X1043" s="10"/>
      <c r="Y1043" s="10"/>
      <c r="Z1043" s="10"/>
      <c r="AA1043" s="10"/>
      <c r="AB1043" s="10"/>
      <c r="AC1043" s="10"/>
      <c r="AD1043" s="10"/>
    </row>
    <row r="1044" spans="1:30" x14ac:dyDescent="0.25">
      <c r="A1044" s="55"/>
      <c r="B1044" s="10"/>
      <c r="C1044" s="177" t="s">
        <v>126</v>
      </c>
      <c r="D1044" s="177"/>
      <c r="E1044" s="177" t="s">
        <v>127</v>
      </c>
      <c r="F1044" s="179">
        <v>1</v>
      </c>
      <c r="G1044" s="311"/>
      <c r="H1044" s="311">
        <v>516.05999999999995</v>
      </c>
      <c r="I1044" s="311">
        <v>516.05999999999995</v>
      </c>
      <c r="J1044" s="430">
        <v>12</v>
      </c>
      <c r="K1044" s="178"/>
      <c r="L1044" s="179"/>
      <c r="M1044" s="311">
        <v>516.05999999999995</v>
      </c>
      <c r="N1044" s="311">
        <v>516.05999999999995</v>
      </c>
      <c r="O1044" s="214"/>
      <c r="P1044" s="311"/>
      <c r="Q1044" s="311"/>
      <c r="R1044" s="179">
        <v>1</v>
      </c>
      <c r="S1044" s="311">
        <v>516.05999999999995</v>
      </c>
      <c r="T1044" s="311">
        <v>516.05999999999995</v>
      </c>
      <c r="V1044" s="10"/>
      <c r="W1044" s="10"/>
      <c r="X1044" s="10"/>
      <c r="Y1044" s="10"/>
      <c r="Z1044" s="10"/>
      <c r="AA1044" s="10"/>
      <c r="AB1044" s="10"/>
      <c r="AC1044" s="10"/>
      <c r="AD1044" s="10"/>
    </row>
    <row r="1045" spans="1:30" x14ac:dyDescent="0.25">
      <c r="A1045" s="55"/>
      <c r="B1045" s="10"/>
      <c r="C1045" s="177" t="s">
        <v>141</v>
      </c>
      <c r="D1045" s="177"/>
      <c r="E1045" s="177" t="s">
        <v>104</v>
      </c>
      <c r="F1045" s="179">
        <v>1</v>
      </c>
      <c r="G1045" s="311"/>
      <c r="H1045" s="311">
        <v>8050.38</v>
      </c>
      <c r="I1045" s="311">
        <v>8050.38</v>
      </c>
      <c r="J1045" s="430">
        <v>13</v>
      </c>
      <c r="K1045" s="178"/>
      <c r="L1045" s="179"/>
      <c r="M1045" s="311">
        <v>8050.38</v>
      </c>
      <c r="N1045" s="311">
        <v>8050.38</v>
      </c>
      <c r="O1045" s="214"/>
      <c r="P1045" s="311"/>
      <c r="Q1045" s="311"/>
      <c r="R1045" s="179">
        <v>1</v>
      </c>
      <c r="S1045" s="311">
        <v>8050.38</v>
      </c>
      <c r="T1045" s="311">
        <v>8050.38</v>
      </c>
      <c r="V1045" s="10"/>
      <c r="W1045" s="10"/>
      <c r="X1045" s="10"/>
      <c r="Y1045" s="10"/>
      <c r="Z1045" s="10"/>
      <c r="AA1045" s="10"/>
      <c r="AB1045" s="10"/>
      <c r="AC1045" s="10"/>
      <c r="AD1045" s="10"/>
    </row>
    <row r="1046" spans="1:30" x14ac:dyDescent="0.25">
      <c r="A1046" s="55"/>
      <c r="B1046" s="10"/>
      <c r="C1046" s="177" t="s">
        <v>142</v>
      </c>
      <c r="D1046" s="177"/>
      <c r="E1046" s="177" t="s">
        <v>143</v>
      </c>
      <c r="F1046" s="179">
        <v>1</v>
      </c>
      <c r="G1046" s="311"/>
      <c r="H1046" s="311">
        <v>5717.91</v>
      </c>
      <c r="I1046" s="311">
        <v>5717.91</v>
      </c>
      <c r="J1046" s="430">
        <v>37</v>
      </c>
      <c r="K1046" s="178"/>
      <c r="L1046" s="179"/>
      <c r="M1046" s="311">
        <v>5717.91</v>
      </c>
      <c r="N1046" s="311">
        <v>5717.91</v>
      </c>
      <c r="O1046" s="214"/>
      <c r="P1046" s="311"/>
      <c r="Q1046" s="311"/>
      <c r="R1046" s="179">
        <v>1</v>
      </c>
      <c r="S1046" s="311">
        <v>5717.91</v>
      </c>
      <c r="T1046" s="311">
        <v>5717.91</v>
      </c>
      <c r="V1046" s="10"/>
      <c r="W1046" s="10"/>
      <c r="X1046" s="10"/>
      <c r="Y1046" s="10"/>
      <c r="Z1046" s="10"/>
      <c r="AA1046" s="10"/>
      <c r="AB1046" s="10"/>
      <c r="AC1046" s="10"/>
      <c r="AD1046" s="10"/>
    </row>
    <row r="1047" spans="1:30" x14ac:dyDescent="0.25">
      <c r="A1047" s="55"/>
      <c r="B1047" s="10"/>
      <c r="C1047" s="177" t="s">
        <v>193</v>
      </c>
      <c r="D1047" s="177"/>
      <c r="E1047" s="177" t="s">
        <v>194</v>
      </c>
      <c r="F1047" s="179">
        <v>1</v>
      </c>
      <c r="G1047" s="311"/>
      <c r="H1047" s="311">
        <v>440.55</v>
      </c>
      <c r="I1047" s="311">
        <v>440.55</v>
      </c>
      <c r="J1047" s="430">
        <v>13</v>
      </c>
      <c r="K1047" s="178"/>
      <c r="L1047" s="179"/>
      <c r="M1047" s="311">
        <v>440.55</v>
      </c>
      <c r="N1047" s="311">
        <v>440.55</v>
      </c>
      <c r="O1047" s="214"/>
      <c r="P1047" s="311"/>
      <c r="Q1047" s="311"/>
      <c r="R1047" s="179">
        <v>1</v>
      </c>
      <c r="S1047" s="311">
        <v>440.55</v>
      </c>
      <c r="T1047" s="311">
        <v>440.55</v>
      </c>
      <c r="V1047" s="10"/>
      <c r="W1047" s="10"/>
      <c r="X1047" s="10"/>
      <c r="Y1047" s="10"/>
      <c r="Z1047" s="10"/>
      <c r="AA1047" s="10"/>
      <c r="AB1047" s="10"/>
      <c r="AC1047" s="10"/>
      <c r="AD1047" s="10"/>
    </row>
    <row r="1048" spans="1:30" x14ac:dyDescent="0.25">
      <c r="A1048" s="55"/>
      <c r="B1048" s="10"/>
      <c r="C1048" s="177" t="s">
        <v>197</v>
      </c>
      <c r="D1048" s="177"/>
      <c r="E1048" s="177" t="s">
        <v>198</v>
      </c>
      <c r="F1048" s="179">
        <v>1</v>
      </c>
      <c r="G1048" s="311"/>
      <c r="H1048" s="311">
        <v>761.83</v>
      </c>
      <c r="I1048" s="311">
        <v>761.83</v>
      </c>
      <c r="J1048" s="430">
        <v>12</v>
      </c>
      <c r="K1048" s="178"/>
      <c r="L1048" s="179"/>
      <c r="M1048" s="311">
        <v>761.83</v>
      </c>
      <c r="N1048" s="311">
        <v>761.83</v>
      </c>
      <c r="O1048" s="214"/>
      <c r="P1048" s="311"/>
      <c r="Q1048" s="311"/>
      <c r="R1048" s="179">
        <v>1</v>
      </c>
      <c r="S1048" s="311">
        <v>761.83</v>
      </c>
      <c r="T1048" s="311">
        <v>761.83</v>
      </c>
      <c r="V1048" s="10"/>
      <c r="W1048" s="10"/>
      <c r="X1048" s="10"/>
      <c r="Y1048" s="10"/>
      <c r="Z1048" s="10"/>
      <c r="AA1048" s="10"/>
      <c r="AB1048" s="10"/>
      <c r="AC1048" s="10"/>
      <c r="AD1048" s="10"/>
    </row>
    <row r="1049" spans="1:30" x14ac:dyDescent="0.25">
      <c r="A1049" s="55"/>
      <c r="B1049" s="10"/>
      <c r="C1049" s="177" t="s">
        <v>282</v>
      </c>
      <c r="D1049" s="177"/>
      <c r="E1049" s="177" t="s">
        <v>79</v>
      </c>
      <c r="F1049" s="179">
        <v>1</v>
      </c>
      <c r="G1049" s="311"/>
      <c r="H1049" s="311">
        <v>266.26</v>
      </c>
      <c r="I1049" s="311">
        <v>266.26</v>
      </c>
      <c r="J1049" s="430">
        <v>12</v>
      </c>
      <c r="K1049" s="178"/>
      <c r="L1049" s="179"/>
      <c r="M1049" s="311">
        <v>1239.3900000000001</v>
      </c>
      <c r="N1049" s="311">
        <v>1239.3900000000001</v>
      </c>
      <c r="O1049" s="214"/>
      <c r="P1049" s="311"/>
      <c r="Q1049" s="311"/>
      <c r="R1049" s="179">
        <v>1</v>
      </c>
      <c r="S1049" s="311">
        <v>266.26</v>
      </c>
      <c r="T1049" s="311">
        <v>266.26</v>
      </c>
      <c r="V1049" s="10"/>
      <c r="W1049" s="10"/>
      <c r="X1049" s="10"/>
      <c r="Y1049" s="10"/>
      <c r="Z1049" s="10"/>
      <c r="AA1049" s="10"/>
      <c r="AB1049" s="10"/>
      <c r="AC1049" s="10"/>
      <c r="AD1049" s="10"/>
    </row>
    <row r="1050" spans="1:30" x14ac:dyDescent="0.25">
      <c r="A1050" s="55"/>
      <c r="B1050" s="10"/>
      <c r="C1050" s="177" t="s">
        <v>296</v>
      </c>
      <c r="D1050" s="177"/>
      <c r="E1050" s="177" t="s">
        <v>211</v>
      </c>
      <c r="F1050" s="179">
        <v>1</v>
      </c>
      <c r="G1050" s="311"/>
      <c r="H1050" s="311">
        <v>1398.79</v>
      </c>
      <c r="I1050" s="311">
        <v>1398.79</v>
      </c>
      <c r="J1050" s="430">
        <v>7</v>
      </c>
      <c r="K1050" s="178"/>
      <c r="L1050" s="179"/>
      <c r="M1050" s="311">
        <v>1398.79</v>
      </c>
      <c r="N1050" s="311">
        <v>1398.79</v>
      </c>
      <c r="O1050" s="214"/>
      <c r="P1050" s="311"/>
      <c r="Q1050" s="311"/>
      <c r="R1050" s="179">
        <v>1</v>
      </c>
      <c r="S1050" s="311">
        <v>1398.79</v>
      </c>
      <c r="T1050" s="311">
        <v>1398.79</v>
      </c>
      <c r="V1050" s="10"/>
      <c r="W1050" s="10"/>
      <c r="X1050" s="10"/>
      <c r="Y1050" s="10"/>
      <c r="Z1050" s="10"/>
      <c r="AA1050" s="10"/>
      <c r="AB1050" s="10"/>
      <c r="AC1050" s="10"/>
      <c r="AD1050" s="10"/>
    </row>
    <row r="1051" spans="1:30" x14ac:dyDescent="0.25">
      <c r="A1051" s="55"/>
      <c r="B1051" s="10"/>
      <c r="C1051" s="177" t="s">
        <v>299</v>
      </c>
      <c r="D1051" s="177"/>
      <c r="E1051" s="177" t="s">
        <v>300</v>
      </c>
      <c r="F1051" s="179">
        <v>1</v>
      </c>
      <c r="G1051" s="311"/>
      <c r="H1051" s="311">
        <v>2203</v>
      </c>
      <c r="I1051" s="311">
        <v>2203</v>
      </c>
      <c r="J1051" s="430">
        <v>12</v>
      </c>
      <c r="K1051" s="178"/>
      <c r="L1051" s="179"/>
      <c r="M1051" s="311">
        <v>2203</v>
      </c>
      <c r="N1051" s="311">
        <v>2203</v>
      </c>
      <c r="O1051" s="214"/>
      <c r="P1051" s="311"/>
      <c r="Q1051" s="311"/>
      <c r="R1051" s="179">
        <v>1</v>
      </c>
      <c r="S1051" s="311">
        <v>2203</v>
      </c>
      <c r="T1051" s="311">
        <v>2203</v>
      </c>
      <c r="V1051" s="10"/>
      <c r="W1051" s="10"/>
      <c r="X1051" s="10"/>
      <c r="Y1051" s="10"/>
      <c r="Z1051" s="10"/>
      <c r="AA1051" s="10"/>
      <c r="AB1051" s="10"/>
      <c r="AC1051" s="10"/>
      <c r="AD1051" s="10"/>
    </row>
    <row r="1052" spans="1:30" x14ac:dyDescent="0.25">
      <c r="A1052" s="55"/>
      <c r="B1052" s="10"/>
      <c r="C1052" s="177" t="s">
        <v>341</v>
      </c>
      <c r="D1052" s="177"/>
      <c r="E1052" s="177" t="s">
        <v>88</v>
      </c>
      <c r="F1052" s="179">
        <v>1</v>
      </c>
      <c r="G1052" s="311"/>
      <c r="H1052" s="311">
        <v>969.48</v>
      </c>
      <c r="I1052" s="311">
        <v>969.48</v>
      </c>
      <c r="J1052" s="430">
        <v>12</v>
      </c>
      <c r="K1052" s="178"/>
      <c r="L1052" s="179"/>
      <c r="M1052" s="311">
        <v>969.48</v>
      </c>
      <c r="N1052" s="311">
        <v>969.48</v>
      </c>
      <c r="O1052" s="214"/>
      <c r="P1052" s="311"/>
      <c r="Q1052" s="311"/>
      <c r="R1052" s="179">
        <v>1</v>
      </c>
      <c r="S1052" s="311">
        <v>969.48</v>
      </c>
      <c r="T1052" s="311">
        <v>969.48</v>
      </c>
      <c r="V1052" s="10"/>
      <c r="W1052" s="10"/>
      <c r="X1052" s="10"/>
      <c r="Y1052" s="10"/>
      <c r="Z1052" s="10"/>
      <c r="AA1052" s="10"/>
      <c r="AB1052" s="10"/>
      <c r="AC1052" s="10"/>
      <c r="AD1052" s="10"/>
    </row>
    <row r="1053" spans="1:30" x14ac:dyDescent="0.25">
      <c r="A1053" s="55"/>
      <c r="B1053" s="10"/>
      <c r="C1053" s="177" t="s">
        <v>381</v>
      </c>
      <c r="D1053" s="177"/>
      <c r="E1053" s="177" t="s">
        <v>382</v>
      </c>
      <c r="F1053" s="179">
        <v>1</v>
      </c>
      <c r="G1053" s="311"/>
      <c r="H1053" s="311">
        <v>19916.39</v>
      </c>
      <c r="I1053" s="311">
        <v>19916.39</v>
      </c>
      <c r="J1053" s="430">
        <v>12</v>
      </c>
      <c r="K1053" s="178"/>
      <c r="L1053" s="179"/>
      <c r="M1053" s="311">
        <v>19916.39</v>
      </c>
      <c r="N1053" s="311">
        <v>19916.39</v>
      </c>
      <c r="O1053" s="214"/>
      <c r="P1053" s="311"/>
      <c r="Q1053" s="311"/>
      <c r="R1053" s="179">
        <v>1</v>
      </c>
      <c r="S1053" s="311">
        <v>19916.39</v>
      </c>
      <c r="T1053" s="311">
        <v>19916.39</v>
      </c>
      <c r="V1053" s="10"/>
      <c r="W1053" s="10"/>
      <c r="X1053" s="10"/>
      <c r="Y1053" s="10"/>
      <c r="Z1053" s="10"/>
      <c r="AA1053" s="10"/>
      <c r="AB1053" s="10"/>
      <c r="AC1053" s="10"/>
      <c r="AD1053" s="10"/>
    </row>
    <row r="1054" spans="1:30" x14ac:dyDescent="0.25">
      <c r="A1054" s="55"/>
      <c r="B1054" s="10"/>
      <c r="C1054" s="177" t="s">
        <v>389</v>
      </c>
      <c r="D1054" s="177"/>
      <c r="E1054" s="177" t="s">
        <v>124</v>
      </c>
      <c r="F1054" s="179">
        <v>1</v>
      </c>
      <c r="G1054" s="311"/>
      <c r="H1054" s="311">
        <v>459.95</v>
      </c>
      <c r="I1054" s="311">
        <v>459.95</v>
      </c>
      <c r="J1054" s="430">
        <v>8</v>
      </c>
      <c r="K1054" s="178"/>
      <c r="L1054" s="179"/>
      <c r="M1054" s="311">
        <v>459.95</v>
      </c>
      <c r="N1054" s="311">
        <v>459.95</v>
      </c>
      <c r="O1054" s="214"/>
      <c r="P1054" s="311"/>
      <c r="Q1054" s="311"/>
      <c r="R1054" s="179">
        <v>1</v>
      </c>
      <c r="S1054" s="311">
        <v>459.95</v>
      </c>
      <c r="T1054" s="311">
        <v>459.95</v>
      </c>
      <c r="V1054" s="10"/>
      <c r="W1054" s="10"/>
      <c r="X1054" s="10"/>
      <c r="Y1054" s="10"/>
      <c r="Z1054" s="10"/>
      <c r="AA1054" s="10"/>
      <c r="AB1054" s="10"/>
      <c r="AC1054" s="10"/>
      <c r="AD1054" s="10"/>
    </row>
    <row r="1055" spans="1:30" x14ac:dyDescent="0.25">
      <c r="A1055" s="55"/>
      <c r="B1055" s="10"/>
      <c r="C1055" s="177" t="s">
        <v>420</v>
      </c>
      <c r="D1055" s="177"/>
      <c r="E1055" s="177" t="s">
        <v>287</v>
      </c>
      <c r="F1055" s="179">
        <v>3</v>
      </c>
      <c r="G1055" s="311"/>
      <c r="H1055" s="311">
        <v>7786.61</v>
      </c>
      <c r="I1055" s="311">
        <v>2595.53666666667</v>
      </c>
      <c r="J1055" s="430">
        <v>18</v>
      </c>
      <c r="K1055" s="178"/>
      <c r="L1055" s="179"/>
      <c r="M1055" s="311">
        <v>8195.33</v>
      </c>
      <c r="N1055" s="311">
        <v>2731.7766666666698</v>
      </c>
      <c r="O1055" s="214"/>
      <c r="P1055" s="311"/>
      <c r="Q1055" s="311"/>
      <c r="R1055" s="179">
        <v>3</v>
      </c>
      <c r="S1055" s="311">
        <v>7786.61</v>
      </c>
      <c r="T1055" s="311">
        <v>2595.53666666667</v>
      </c>
      <c r="V1055" s="10"/>
      <c r="W1055" s="10"/>
      <c r="X1055" s="10"/>
      <c r="Y1055" s="10"/>
      <c r="Z1055" s="10"/>
      <c r="AA1055" s="10"/>
      <c r="AB1055" s="10"/>
      <c r="AC1055" s="10"/>
      <c r="AD1055" s="10"/>
    </row>
    <row r="1056" spans="1:30" x14ac:dyDescent="0.25">
      <c r="A1056" s="55"/>
      <c r="B1056" s="10"/>
      <c r="C1056" s="177" t="s">
        <v>438</v>
      </c>
      <c r="D1056" s="177"/>
      <c r="E1056" s="177" t="s">
        <v>224</v>
      </c>
      <c r="F1056" s="179">
        <v>1</v>
      </c>
      <c r="G1056" s="311"/>
      <c r="H1056" s="311">
        <v>592.05999999999995</v>
      </c>
      <c r="I1056" s="311">
        <v>592.05999999999995</v>
      </c>
      <c r="J1056" s="430">
        <v>7</v>
      </c>
      <c r="K1056" s="178"/>
      <c r="L1056" s="179"/>
      <c r="M1056" s="311">
        <v>592.05999999999995</v>
      </c>
      <c r="N1056" s="311">
        <v>592.05999999999995</v>
      </c>
      <c r="O1056" s="214"/>
      <c r="P1056" s="311"/>
      <c r="Q1056" s="311"/>
      <c r="R1056" s="179">
        <v>1</v>
      </c>
      <c r="S1056" s="311">
        <v>592.05999999999995</v>
      </c>
      <c r="T1056" s="311">
        <v>592.05999999999995</v>
      </c>
      <c r="V1056" s="10"/>
      <c r="W1056" s="10"/>
      <c r="X1056" s="10"/>
      <c r="Y1056" s="10"/>
      <c r="Z1056" s="10"/>
      <c r="AA1056" s="10"/>
      <c r="AB1056" s="10"/>
      <c r="AC1056" s="10"/>
      <c r="AD1056" s="10"/>
    </row>
    <row r="1057" spans="1:30" x14ac:dyDescent="0.25">
      <c r="A1057" s="55"/>
      <c r="B1057" s="10"/>
      <c r="C1057" s="177" t="s">
        <v>448</v>
      </c>
      <c r="D1057" s="177"/>
      <c r="E1057" s="177" t="s">
        <v>449</v>
      </c>
      <c r="F1057" s="179">
        <v>3</v>
      </c>
      <c r="G1057" s="311"/>
      <c r="H1057" s="311">
        <v>5424.06</v>
      </c>
      <c r="I1057" s="311">
        <v>1808.02</v>
      </c>
      <c r="J1057" s="430">
        <v>10.3333333333333</v>
      </c>
      <c r="K1057" s="178"/>
      <c r="L1057" s="179"/>
      <c r="M1057" s="311">
        <v>5424.06</v>
      </c>
      <c r="N1057" s="311">
        <v>1808.02</v>
      </c>
      <c r="O1057" s="214"/>
      <c r="P1057" s="311"/>
      <c r="Q1057" s="311"/>
      <c r="R1057" s="179">
        <v>3</v>
      </c>
      <c r="S1057" s="311">
        <v>5424.06</v>
      </c>
      <c r="T1057" s="311">
        <v>1808.02</v>
      </c>
      <c r="V1057" s="10"/>
      <c r="W1057" s="10"/>
      <c r="X1057" s="10"/>
      <c r="Y1057" s="10"/>
      <c r="Z1057" s="10"/>
      <c r="AA1057" s="10"/>
      <c r="AB1057" s="10"/>
      <c r="AC1057" s="10"/>
      <c r="AD1057" s="10"/>
    </row>
    <row r="1058" spans="1:30" x14ac:dyDescent="0.25">
      <c r="A1058" s="55"/>
      <c r="B1058" s="10"/>
      <c r="C1058" s="177" t="s">
        <v>459</v>
      </c>
      <c r="D1058" s="177"/>
      <c r="E1058" s="177" t="s">
        <v>460</v>
      </c>
      <c r="F1058" s="179">
        <v>1</v>
      </c>
      <c r="G1058" s="311"/>
      <c r="H1058" s="311">
        <v>932.93</v>
      </c>
      <c r="I1058" s="311">
        <v>932.93</v>
      </c>
      <c r="J1058" s="430">
        <v>7</v>
      </c>
      <c r="K1058" s="178"/>
      <c r="L1058" s="179"/>
      <c r="M1058" s="311">
        <v>932.93</v>
      </c>
      <c r="N1058" s="311">
        <v>932.93</v>
      </c>
      <c r="O1058" s="214"/>
      <c r="P1058" s="311"/>
      <c r="Q1058" s="311"/>
      <c r="R1058" s="179">
        <v>1</v>
      </c>
      <c r="S1058" s="311">
        <v>932.93</v>
      </c>
      <c r="T1058" s="311">
        <v>932.93</v>
      </c>
      <c r="V1058" s="10"/>
      <c r="W1058" s="10"/>
      <c r="X1058" s="10"/>
      <c r="Y1058" s="10"/>
      <c r="Z1058" s="10"/>
      <c r="AA1058" s="10"/>
      <c r="AB1058" s="10"/>
      <c r="AC1058" s="10"/>
      <c r="AD1058" s="10"/>
    </row>
    <row r="1059" spans="1:30" x14ac:dyDescent="0.25">
      <c r="A1059" s="55"/>
      <c r="B1059" s="10"/>
      <c r="C1059" s="177" t="s">
        <v>461</v>
      </c>
      <c r="D1059" s="177"/>
      <c r="E1059" s="177" t="s">
        <v>203</v>
      </c>
      <c r="F1059" s="179">
        <v>1</v>
      </c>
      <c r="G1059" s="311"/>
      <c r="H1059" s="311">
        <v>2296.21</v>
      </c>
      <c r="I1059" s="311">
        <v>2296.21</v>
      </c>
      <c r="J1059" s="430">
        <v>7</v>
      </c>
      <c r="K1059" s="178"/>
      <c r="L1059" s="179"/>
      <c r="M1059" s="311">
        <v>2296.21</v>
      </c>
      <c r="N1059" s="311">
        <v>2296.21</v>
      </c>
      <c r="O1059" s="214"/>
      <c r="P1059" s="311"/>
      <c r="Q1059" s="311"/>
      <c r="R1059" s="179">
        <v>1</v>
      </c>
      <c r="S1059" s="311">
        <v>2296.21</v>
      </c>
      <c r="T1059" s="311">
        <v>2296.21</v>
      </c>
      <c r="V1059" s="10"/>
      <c r="W1059" s="10"/>
      <c r="X1059" s="10"/>
      <c r="Y1059" s="10"/>
      <c r="Z1059" s="10"/>
      <c r="AA1059" s="10"/>
      <c r="AB1059" s="10"/>
      <c r="AC1059" s="10"/>
      <c r="AD1059" s="10"/>
    </row>
    <row r="1060" spans="1:30" x14ac:dyDescent="0.25">
      <c r="A1060" s="55"/>
      <c r="B1060" s="10"/>
      <c r="C1060" s="177" t="s">
        <v>474</v>
      </c>
      <c r="D1060" s="177"/>
      <c r="E1060" s="177" t="s">
        <v>475</v>
      </c>
      <c r="F1060" s="179">
        <v>1</v>
      </c>
      <c r="G1060" s="311"/>
      <c r="H1060" s="311">
        <v>2632.79</v>
      </c>
      <c r="I1060" s="311">
        <v>2632.79</v>
      </c>
      <c r="J1060" s="430">
        <v>4</v>
      </c>
      <c r="K1060" s="178"/>
      <c r="L1060" s="179"/>
      <c r="M1060" s="311">
        <v>2632.79</v>
      </c>
      <c r="N1060" s="311">
        <v>2632.79</v>
      </c>
      <c r="O1060" s="214"/>
      <c r="P1060" s="311"/>
      <c r="Q1060" s="311"/>
      <c r="R1060" s="179">
        <v>1</v>
      </c>
      <c r="S1060" s="311">
        <v>2632.79</v>
      </c>
      <c r="T1060" s="311">
        <v>2632.79</v>
      </c>
      <c r="V1060" s="10"/>
      <c r="W1060" s="10"/>
      <c r="X1060" s="10"/>
      <c r="Y1060" s="10"/>
      <c r="Z1060" s="10"/>
      <c r="AA1060" s="10"/>
      <c r="AB1060" s="10"/>
      <c r="AC1060" s="10"/>
      <c r="AD1060" s="10"/>
    </row>
    <row r="1061" spans="1:30" x14ac:dyDescent="0.25">
      <c r="A1061" s="55"/>
      <c r="B1061" s="10"/>
      <c r="C1061" s="177" t="s">
        <v>483</v>
      </c>
      <c r="D1061" s="177"/>
      <c r="E1061" s="177" t="s">
        <v>156</v>
      </c>
      <c r="F1061" s="179">
        <v>1</v>
      </c>
      <c r="G1061" s="311"/>
      <c r="H1061" s="311">
        <v>985.95</v>
      </c>
      <c r="I1061" s="311">
        <v>985.95</v>
      </c>
      <c r="J1061" s="430">
        <v>12</v>
      </c>
      <c r="K1061" s="178"/>
      <c r="L1061" s="179"/>
      <c r="M1061" s="311">
        <v>985.95</v>
      </c>
      <c r="N1061" s="311">
        <v>985.95</v>
      </c>
      <c r="O1061" s="214"/>
      <c r="P1061" s="311"/>
      <c r="Q1061" s="311"/>
      <c r="R1061" s="179">
        <v>1</v>
      </c>
      <c r="S1061" s="311">
        <v>985.95</v>
      </c>
      <c r="T1061" s="311">
        <v>985.95</v>
      </c>
      <c r="V1061" s="10"/>
      <c r="W1061" s="10"/>
      <c r="X1061" s="10"/>
      <c r="Y1061" s="10"/>
      <c r="Z1061" s="10"/>
      <c r="AA1061" s="10"/>
      <c r="AB1061" s="10"/>
      <c r="AC1061" s="10"/>
      <c r="AD1061" s="10"/>
    </row>
    <row r="1062" spans="1:30" x14ac:dyDescent="0.25">
      <c r="A1062" s="55"/>
      <c r="B1062" s="10"/>
      <c r="C1062" s="177" t="s">
        <v>486</v>
      </c>
      <c r="D1062" s="177"/>
      <c r="E1062" s="177" t="s">
        <v>246</v>
      </c>
      <c r="F1062" s="179">
        <v>2</v>
      </c>
      <c r="G1062" s="311"/>
      <c r="H1062" s="311">
        <v>6659.99</v>
      </c>
      <c r="I1062" s="311">
        <v>3329.9949999999999</v>
      </c>
      <c r="J1062" s="430">
        <v>13</v>
      </c>
      <c r="K1062" s="178"/>
      <c r="L1062" s="179"/>
      <c r="M1062" s="311">
        <v>6659.99</v>
      </c>
      <c r="N1062" s="311">
        <v>3329.9949999999999</v>
      </c>
      <c r="O1062" s="214"/>
      <c r="P1062" s="311"/>
      <c r="Q1062" s="311"/>
      <c r="R1062" s="179">
        <v>2</v>
      </c>
      <c r="S1062" s="311">
        <v>6659.99</v>
      </c>
      <c r="T1062" s="311">
        <v>3329.9949999999999</v>
      </c>
      <c r="V1062" s="10"/>
      <c r="W1062" s="10"/>
      <c r="X1062" s="10"/>
      <c r="Y1062" s="10"/>
      <c r="Z1062" s="10"/>
      <c r="AA1062" s="10"/>
      <c r="AB1062" s="10"/>
      <c r="AC1062" s="10"/>
      <c r="AD1062" s="10"/>
    </row>
    <row r="1063" spans="1:30" x14ac:dyDescent="0.25">
      <c r="A1063" s="55"/>
      <c r="B1063" s="10"/>
      <c r="C1063" s="177" t="s">
        <v>499</v>
      </c>
      <c r="D1063" s="177"/>
      <c r="E1063" s="177" t="s">
        <v>224</v>
      </c>
      <c r="F1063" s="179">
        <v>1</v>
      </c>
      <c r="G1063" s="311"/>
      <c r="H1063" s="311">
        <v>1449.04</v>
      </c>
      <c r="I1063" s="311">
        <v>1449.04</v>
      </c>
      <c r="J1063" s="430">
        <v>7</v>
      </c>
      <c r="K1063" s="178"/>
      <c r="L1063" s="179"/>
      <c r="M1063" s="311">
        <v>1449.04</v>
      </c>
      <c r="N1063" s="311">
        <v>1449.04</v>
      </c>
      <c r="O1063" s="214"/>
      <c r="P1063" s="311"/>
      <c r="Q1063" s="311"/>
      <c r="R1063" s="179">
        <v>1</v>
      </c>
      <c r="S1063" s="311">
        <v>1449.04</v>
      </c>
      <c r="T1063" s="311">
        <v>1449.04</v>
      </c>
      <c r="V1063" s="10"/>
      <c r="W1063" s="10"/>
      <c r="X1063" s="10"/>
      <c r="Y1063" s="10"/>
      <c r="Z1063" s="10"/>
      <c r="AA1063" s="10"/>
      <c r="AB1063" s="10"/>
      <c r="AC1063" s="10"/>
      <c r="AD1063" s="10"/>
    </row>
    <row r="1064" spans="1:30" x14ac:dyDescent="0.25">
      <c r="A1064" s="55"/>
      <c r="B1064" s="10"/>
      <c r="C1064" s="177" t="s">
        <v>525</v>
      </c>
      <c r="D1064" s="177"/>
      <c r="E1064" s="177" t="s">
        <v>77</v>
      </c>
      <c r="F1064" s="179">
        <v>1</v>
      </c>
      <c r="G1064" s="311"/>
      <c r="H1064" s="311">
        <v>751.89</v>
      </c>
      <c r="I1064" s="311">
        <v>751.89</v>
      </c>
      <c r="J1064" s="430">
        <v>13</v>
      </c>
      <c r="K1064" s="178"/>
      <c r="L1064" s="179"/>
      <c r="M1064" s="311">
        <v>751.89</v>
      </c>
      <c r="N1064" s="311">
        <v>751.89</v>
      </c>
      <c r="O1064" s="214"/>
      <c r="P1064" s="311"/>
      <c r="Q1064" s="311"/>
      <c r="R1064" s="179">
        <v>1</v>
      </c>
      <c r="S1064" s="311">
        <v>751.89</v>
      </c>
      <c r="T1064" s="311">
        <v>751.89</v>
      </c>
      <c r="V1064" s="10"/>
      <c r="W1064" s="10"/>
      <c r="X1064" s="10"/>
      <c r="Y1064" s="10"/>
      <c r="Z1064" s="10"/>
      <c r="AA1064" s="10"/>
      <c r="AB1064" s="10"/>
      <c r="AC1064" s="10"/>
      <c r="AD1064" s="10"/>
    </row>
    <row r="1065" spans="1:30" x14ac:dyDescent="0.25">
      <c r="A1065" s="55"/>
      <c r="B1065" s="10"/>
      <c r="C1065" s="177" t="s">
        <v>551</v>
      </c>
      <c r="D1065" s="177"/>
      <c r="E1065" s="177" t="s">
        <v>157</v>
      </c>
      <c r="F1065" s="179">
        <v>2</v>
      </c>
      <c r="G1065" s="311"/>
      <c r="H1065" s="311">
        <v>2418.77</v>
      </c>
      <c r="I1065" s="311">
        <v>1209.385</v>
      </c>
      <c r="J1065" s="430">
        <v>12</v>
      </c>
      <c r="K1065" s="178"/>
      <c r="L1065" s="179"/>
      <c r="M1065" s="311">
        <v>2418.77</v>
      </c>
      <c r="N1065" s="311">
        <v>1209.385</v>
      </c>
      <c r="O1065" s="214"/>
      <c r="P1065" s="311"/>
      <c r="Q1065" s="311"/>
      <c r="R1065" s="179">
        <v>2</v>
      </c>
      <c r="S1065" s="311">
        <v>2418.77</v>
      </c>
      <c r="T1065" s="311">
        <v>1209.385</v>
      </c>
      <c r="V1065" s="10"/>
      <c r="W1065" s="10"/>
      <c r="X1065" s="10"/>
      <c r="Y1065" s="10"/>
      <c r="Z1065" s="10"/>
      <c r="AA1065" s="10"/>
      <c r="AB1065" s="10"/>
      <c r="AC1065" s="10"/>
      <c r="AD1065" s="10"/>
    </row>
    <row r="1066" spans="1:30" x14ac:dyDescent="0.25">
      <c r="A1066" s="55"/>
      <c r="B1066" s="10"/>
      <c r="C1066" s="177" t="s">
        <v>552</v>
      </c>
      <c r="D1066" s="177"/>
      <c r="E1066" s="177" t="s">
        <v>349</v>
      </c>
      <c r="F1066" s="179">
        <v>1</v>
      </c>
      <c r="G1066" s="311"/>
      <c r="H1066" s="311">
        <v>4817.97</v>
      </c>
      <c r="I1066" s="311">
        <v>4817.97</v>
      </c>
      <c r="J1066" s="430">
        <v>7</v>
      </c>
      <c r="K1066" s="178"/>
      <c r="L1066" s="179"/>
      <c r="M1066" s="311">
        <v>4817.97</v>
      </c>
      <c r="N1066" s="311">
        <v>4817.97</v>
      </c>
      <c r="O1066" s="214"/>
      <c r="P1066" s="311"/>
      <c r="Q1066" s="311"/>
      <c r="R1066" s="179">
        <v>1</v>
      </c>
      <c r="S1066" s="311">
        <v>4817.97</v>
      </c>
      <c r="T1066" s="311">
        <v>4817.97</v>
      </c>
      <c r="V1066" s="10"/>
      <c r="W1066" s="10"/>
      <c r="X1066" s="10"/>
      <c r="Y1066" s="10"/>
      <c r="Z1066" s="10"/>
      <c r="AA1066" s="10"/>
      <c r="AB1066" s="10"/>
      <c r="AC1066" s="10"/>
      <c r="AD1066" s="10"/>
    </row>
    <row r="1067" spans="1:30" x14ac:dyDescent="0.25">
      <c r="A1067" s="55"/>
      <c r="B1067" s="10"/>
      <c r="C1067" s="177" t="s">
        <v>571</v>
      </c>
      <c r="D1067" s="177"/>
      <c r="E1067" s="177" t="s">
        <v>572</v>
      </c>
      <c r="F1067" s="179">
        <v>1</v>
      </c>
      <c r="G1067" s="311"/>
      <c r="H1067" s="311">
        <v>1103.97</v>
      </c>
      <c r="I1067" s="311">
        <v>1103.97</v>
      </c>
      <c r="J1067" s="430">
        <v>6</v>
      </c>
      <c r="K1067" s="178"/>
      <c r="L1067" s="179"/>
      <c r="M1067" s="311">
        <v>1103.97</v>
      </c>
      <c r="N1067" s="311">
        <v>1103.97</v>
      </c>
      <c r="O1067" s="214"/>
      <c r="P1067" s="311"/>
      <c r="Q1067" s="311"/>
      <c r="R1067" s="179">
        <v>1</v>
      </c>
      <c r="S1067" s="311">
        <v>1103.97</v>
      </c>
      <c r="T1067" s="311">
        <v>1103.97</v>
      </c>
      <c r="V1067" s="10"/>
      <c r="W1067" s="10"/>
      <c r="X1067" s="10"/>
      <c r="Y1067" s="10"/>
      <c r="Z1067" s="10"/>
      <c r="AA1067" s="10"/>
      <c r="AB1067" s="10"/>
      <c r="AC1067" s="10"/>
      <c r="AD1067" s="10"/>
    </row>
    <row r="1068" spans="1:30" x14ac:dyDescent="0.25">
      <c r="A1068" s="55"/>
      <c r="B1068" s="10"/>
      <c r="C1068" s="177"/>
      <c r="D1068" s="177"/>
      <c r="E1068" s="177"/>
      <c r="F1068" s="179"/>
      <c r="G1068" s="311"/>
      <c r="H1068" s="311"/>
      <c r="I1068" s="311"/>
      <c r="J1068" s="430"/>
      <c r="K1068" s="178"/>
      <c r="L1068" s="179"/>
      <c r="M1068" s="311"/>
      <c r="N1068" s="311"/>
      <c r="O1068" s="214"/>
      <c r="P1068" s="311"/>
      <c r="Q1068" s="311"/>
      <c r="R1068" s="179"/>
      <c r="S1068" s="311"/>
      <c r="T1068" s="311"/>
      <c r="V1068" s="10"/>
      <c r="W1068" s="10"/>
      <c r="X1068" s="10"/>
      <c r="Y1068" s="10"/>
      <c r="Z1068" s="10"/>
      <c r="AA1068" s="10"/>
      <c r="AB1068" s="10"/>
      <c r="AC1068" s="10"/>
      <c r="AD1068" s="10"/>
    </row>
    <row r="1069" spans="1:30" x14ac:dyDescent="0.25">
      <c r="A1069" s="55"/>
      <c r="B1069" s="10"/>
      <c r="C1069" s="177"/>
      <c r="D1069" s="177"/>
      <c r="E1069" s="177"/>
      <c r="F1069" s="179"/>
      <c r="G1069" s="311"/>
      <c r="H1069" s="311"/>
      <c r="I1069" s="311"/>
      <c r="J1069" s="430"/>
      <c r="K1069" s="178"/>
      <c r="L1069" s="179"/>
      <c r="M1069" s="311"/>
      <c r="N1069" s="311"/>
      <c r="O1069" s="214"/>
      <c r="P1069" s="311"/>
      <c r="Q1069" s="311"/>
      <c r="R1069" s="179"/>
      <c r="S1069" s="311"/>
      <c r="T1069" s="311"/>
      <c r="V1069" s="10"/>
      <c r="W1069" s="10"/>
      <c r="X1069" s="10"/>
      <c r="Y1069" s="10"/>
      <c r="Z1069" s="10"/>
      <c r="AA1069" s="10"/>
      <c r="AB1069" s="10"/>
      <c r="AC1069" s="10"/>
      <c r="AD1069" s="10"/>
    </row>
    <row r="1070" spans="1:30" ht="15.75" thickBot="1" x14ac:dyDescent="0.3">
      <c r="A1070" s="55"/>
      <c r="B1070" s="10"/>
      <c r="C1070" s="177"/>
      <c r="D1070" s="177"/>
      <c r="E1070" s="177"/>
      <c r="F1070" s="179"/>
      <c r="G1070" s="311"/>
      <c r="H1070" s="311"/>
      <c r="I1070" s="311"/>
      <c r="J1070" s="430"/>
      <c r="K1070" s="178"/>
      <c r="L1070" s="179"/>
      <c r="M1070" s="311"/>
      <c r="N1070" s="311"/>
      <c r="O1070" s="214"/>
      <c r="P1070" s="311"/>
      <c r="Q1070" s="311"/>
      <c r="R1070" s="179"/>
      <c r="S1070" s="311"/>
      <c r="T1070" s="311"/>
      <c r="V1070" s="92"/>
      <c r="W1070" s="92"/>
      <c r="X1070" s="92"/>
      <c r="Y1070" s="10"/>
      <c r="Z1070" s="10"/>
      <c r="AA1070" s="10"/>
      <c r="AB1070" s="10"/>
      <c r="AC1070" s="10"/>
      <c r="AD1070" s="10"/>
    </row>
    <row r="1071" spans="1:30" x14ac:dyDescent="0.25">
      <c r="A1071" s="55"/>
      <c r="B1071" s="93" t="s">
        <v>586</v>
      </c>
      <c r="C1071" s="100"/>
      <c r="D1071" s="100"/>
      <c r="E1071" s="100"/>
      <c r="F1071" s="179">
        <f>SUM(F968:F1070)</f>
        <v>323</v>
      </c>
      <c r="G1071" s="320">
        <f>AVERAGE(G968:G1070)</f>
        <v>3124.7520043859654</v>
      </c>
      <c r="H1071" s="320">
        <f>SUM(H968:H1070)</f>
        <v>808021.0900000002</v>
      </c>
      <c r="I1071" s="320">
        <f>AVERAGE(I968:I1070)</f>
        <v>2208.8605184727785</v>
      </c>
      <c r="J1071" s="430">
        <f>AVERAGE(J968:J1070)</f>
        <v>12.273806526806528</v>
      </c>
      <c r="K1071" s="181"/>
      <c r="L1071" s="179">
        <f>SUM(L968:L1070)</f>
        <v>190</v>
      </c>
      <c r="M1071" s="320">
        <f>SUM(M968:M1070)</f>
        <v>313958.52999999991</v>
      </c>
      <c r="N1071" s="320">
        <f>AVERAGE(N968:N1070)</f>
        <v>2149.6896052188558</v>
      </c>
      <c r="O1071" s="214">
        <f>SUM(O968:O1070)</f>
        <v>0</v>
      </c>
      <c r="P1071" s="320">
        <f>SUM(P968:P1070)</f>
        <v>0</v>
      </c>
      <c r="Q1071" s="313" t="e">
        <f>AVERAGE(Q968:Q1070)</f>
        <v>#DIV/0!</v>
      </c>
      <c r="R1071" s="179">
        <f>SUM(R968:R1070)</f>
        <v>323</v>
      </c>
      <c r="S1071" s="320">
        <f>SUM(S968:S1070)</f>
        <v>808021.0900000002</v>
      </c>
      <c r="T1071" s="313">
        <f>AVERAGE(T968:T1070)</f>
        <v>2208.8605184727785</v>
      </c>
      <c r="V1071" s="204">
        <v>242</v>
      </c>
      <c r="W1071" s="428">
        <v>2407.3000000000002</v>
      </c>
      <c r="X1071" s="399">
        <f>+W1071/V1071</f>
        <v>9.947520661157025</v>
      </c>
      <c r="Y1071" s="400"/>
      <c r="Z1071" s="95"/>
      <c r="AA1071" s="99" t="s">
        <v>587</v>
      </c>
      <c r="AB1071" s="95"/>
      <c r="AC1071" s="95"/>
      <c r="AD1071" s="102" t="s">
        <v>587</v>
      </c>
    </row>
    <row r="1072" spans="1:30" x14ac:dyDescent="0.25">
      <c r="B1072" s="3"/>
      <c r="C1072" s="3"/>
      <c r="D1072" s="3"/>
      <c r="E1072" s="3"/>
      <c r="F1072" s="180"/>
      <c r="G1072" s="280"/>
      <c r="H1072" s="280"/>
      <c r="I1072" s="280"/>
      <c r="J1072" s="280"/>
      <c r="L1072" s="223"/>
      <c r="M1072" s="280"/>
      <c r="N1072" s="280"/>
      <c r="O1072" s="278"/>
      <c r="P1072" s="280"/>
      <c r="Q1072" s="280"/>
      <c r="R1072" s="180"/>
      <c r="S1072" s="280"/>
      <c r="T1072" s="280"/>
      <c r="V1072" s="50"/>
      <c r="W1072" s="3"/>
      <c r="X1072" s="3"/>
      <c r="Y1072" s="3"/>
      <c r="Z1072" s="3"/>
      <c r="AA1072" s="3"/>
      <c r="AB1072" s="3"/>
      <c r="AC1072" s="3"/>
      <c r="AD1072" s="3"/>
    </row>
    <row r="1073" spans="1:30" x14ac:dyDescent="0.25">
      <c r="A1073" s="55"/>
      <c r="B1073" s="3"/>
      <c r="C1073" s="3"/>
      <c r="D1073" s="3"/>
      <c r="E1073" s="3"/>
      <c r="F1073" s="180"/>
      <c r="G1073" s="280"/>
      <c r="H1073" s="280"/>
      <c r="I1073" s="280"/>
      <c r="J1073" s="280"/>
      <c r="L1073" s="223"/>
      <c r="M1073" s="280"/>
      <c r="N1073" s="280"/>
      <c r="O1073" s="278"/>
      <c r="P1073" s="280"/>
      <c r="Q1073" s="280"/>
      <c r="R1073" s="180"/>
      <c r="S1073" s="280"/>
      <c r="T1073" s="280"/>
      <c r="V1073" s="50"/>
      <c r="W1073" s="3"/>
      <c r="X1073" s="3"/>
      <c r="Y1073" s="3"/>
      <c r="Z1073" s="3"/>
      <c r="AA1073" s="3"/>
      <c r="AB1073" s="3"/>
      <c r="AC1073" s="3"/>
      <c r="AD1073" s="3"/>
    </row>
    <row r="1074" spans="1:30" ht="76.5" x14ac:dyDescent="0.25">
      <c r="A1074" s="55" t="s">
        <v>886</v>
      </c>
      <c r="B1074" s="56" t="s">
        <v>592</v>
      </c>
      <c r="C1074" s="56" t="s">
        <v>44</v>
      </c>
      <c r="D1074" s="56" t="s">
        <v>45</v>
      </c>
      <c r="E1074" s="56" t="s">
        <v>46</v>
      </c>
      <c r="F1074" s="227" t="s">
        <v>883</v>
      </c>
      <c r="G1074" s="321" t="s">
        <v>858</v>
      </c>
      <c r="H1074" s="321" t="s">
        <v>884</v>
      </c>
      <c r="I1074" s="321" t="s">
        <v>860</v>
      </c>
      <c r="J1074" s="321" t="s">
        <v>861</v>
      </c>
      <c r="K1074" s="70"/>
      <c r="L1074" s="227" t="s">
        <v>862</v>
      </c>
      <c r="M1074" s="321" t="s">
        <v>885</v>
      </c>
      <c r="N1074" s="321" t="s">
        <v>864</v>
      </c>
      <c r="O1074" s="307" t="s">
        <v>865</v>
      </c>
      <c r="P1074" s="321" t="s">
        <v>866</v>
      </c>
      <c r="Q1074" s="321" t="s">
        <v>867</v>
      </c>
      <c r="R1074" s="236" t="s">
        <v>868</v>
      </c>
      <c r="S1074" s="315" t="s">
        <v>869</v>
      </c>
      <c r="T1074" s="315" t="s">
        <v>870</v>
      </c>
      <c r="U1074" s="72"/>
      <c r="V1074" s="57" t="s">
        <v>871</v>
      </c>
      <c r="W1074" s="57" t="s">
        <v>872</v>
      </c>
      <c r="X1074" s="57" t="s">
        <v>873</v>
      </c>
      <c r="Y1074" s="57" t="s">
        <v>874</v>
      </c>
      <c r="Z1074" s="57" t="s">
        <v>875</v>
      </c>
      <c r="AA1074" s="57" t="s">
        <v>876</v>
      </c>
      <c r="AB1074" s="57" t="s">
        <v>877</v>
      </c>
      <c r="AC1074" s="57" t="s">
        <v>878</v>
      </c>
      <c r="AD1074" s="57" t="s">
        <v>879</v>
      </c>
    </row>
    <row r="1075" spans="1:30" x14ac:dyDescent="0.25">
      <c r="A1075" s="55"/>
      <c r="B1075" s="10"/>
      <c r="C1075" s="177" t="s">
        <v>573</v>
      </c>
      <c r="D1075" s="177"/>
      <c r="E1075" s="177" t="s">
        <v>167</v>
      </c>
      <c r="F1075" s="179">
        <v>4</v>
      </c>
      <c r="G1075" s="311">
        <v>23512.73</v>
      </c>
      <c r="H1075" s="311">
        <v>23512.73</v>
      </c>
      <c r="I1075" s="311">
        <v>5878.1824999999999</v>
      </c>
      <c r="J1075" s="430">
        <v>11.5</v>
      </c>
      <c r="K1075" s="178"/>
      <c r="L1075" s="179">
        <v>1</v>
      </c>
      <c r="M1075" s="311">
        <v>23442.07</v>
      </c>
      <c r="N1075" s="311">
        <v>7814.0233333333299</v>
      </c>
      <c r="O1075" s="214"/>
      <c r="P1075" s="311"/>
      <c r="Q1075" s="311"/>
      <c r="R1075" s="179">
        <v>4</v>
      </c>
      <c r="S1075" s="311">
        <v>23512.73</v>
      </c>
      <c r="T1075" s="311">
        <v>5878.1824999999999</v>
      </c>
      <c r="V1075" s="10"/>
      <c r="W1075" s="10"/>
      <c r="X1075" s="10"/>
      <c r="Y1075" s="10"/>
      <c r="Z1075" s="10"/>
      <c r="AA1075" s="10"/>
      <c r="AB1075" s="10"/>
      <c r="AC1075" s="10"/>
      <c r="AD1075" s="10"/>
    </row>
    <row r="1076" spans="1:30" x14ac:dyDescent="0.25">
      <c r="A1076" s="55"/>
      <c r="B1076" s="10"/>
      <c r="C1076" s="177" t="s">
        <v>653</v>
      </c>
      <c r="D1076" s="177"/>
      <c r="E1076" s="177" t="s">
        <v>77</v>
      </c>
      <c r="F1076" s="179">
        <v>4</v>
      </c>
      <c r="G1076" s="311">
        <v>20141.669999999998</v>
      </c>
      <c r="H1076" s="311">
        <v>60425.01</v>
      </c>
      <c r="I1076" s="311">
        <v>15106.252500000001</v>
      </c>
      <c r="J1076" s="430">
        <v>26</v>
      </c>
      <c r="K1076" s="178"/>
      <c r="L1076" s="179">
        <v>3</v>
      </c>
      <c r="M1076" s="311">
        <v>1170.93</v>
      </c>
      <c r="N1076" s="311">
        <v>1170.93</v>
      </c>
      <c r="O1076" s="214"/>
      <c r="P1076" s="311"/>
      <c r="Q1076" s="311"/>
      <c r="R1076" s="179">
        <v>4</v>
      </c>
      <c r="S1076" s="311">
        <v>60425.01</v>
      </c>
      <c r="T1076" s="311">
        <v>15106.252500000001</v>
      </c>
      <c r="V1076" s="10"/>
      <c r="W1076" s="10"/>
      <c r="X1076" s="10"/>
      <c r="Y1076" s="10"/>
      <c r="Z1076" s="10"/>
      <c r="AA1076" s="10"/>
      <c r="AB1076" s="10"/>
      <c r="AC1076" s="10"/>
      <c r="AD1076" s="10"/>
    </row>
    <row r="1077" spans="1:30" x14ac:dyDescent="0.25">
      <c r="A1077" s="55"/>
      <c r="B1077" s="10"/>
      <c r="C1077" s="177" t="s">
        <v>176</v>
      </c>
      <c r="D1077" s="177"/>
      <c r="E1077" s="177" t="s">
        <v>177</v>
      </c>
      <c r="F1077" s="179">
        <v>1</v>
      </c>
      <c r="G1077" s="311">
        <v>14141.97</v>
      </c>
      <c r="H1077" s="311">
        <v>14141.97</v>
      </c>
      <c r="I1077" s="311">
        <v>14141.97</v>
      </c>
      <c r="J1077" s="430">
        <v>13</v>
      </c>
      <c r="K1077" s="178"/>
      <c r="L1077" s="179">
        <v>1</v>
      </c>
      <c r="M1077" s="311"/>
      <c r="N1077" s="311"/>
      <c r="O1077" s="214"/>
      <c r="P1077" s="311"/>
      <c r="Q1077" s="311"/>
      <c r="R1077" s="179">
        <v>1</v>
      </c>
      <c r="S1077" s="311">
        <v>14141.97</v>
      </c>
      <c r="T1077" s="311">
        <v>14141.97</v>
      </c>
      <c r="V1077" s="10"/>
      <c r="W1077" s="10"/>
      <c r="X1077" s="10"/>
      <c r="Y1077" s="10"/>
      <c r="Z1077" s="10"/>
      <c r="AA1077" s="10"/>
      <c r="AB1077" s="10"/>
      <c r="AC1077" s="10"/>
      <c r="AD1077" s="10"/>
    </row>
    <row r="1078" spans="1:30" x14ac:dyDescent="0.25">
      <c r="A1078" s="55"/>
      <c r="B1078" s="10"/>
      <c r="C1078" s="177" t="s">
        <v>653</v>
      </c>
      <c r="D1078" s="177"/>
      <c r="E1078" s="177" t="s">
        <v>211</v>
      </c>
      <c r="F1078" s="179">
        <v>6</v>
      </c>
      <c r="G1078" s="311">
        <v>14045.19</v>
      </c>
      <c r="H1078" s="311">
        <v>14045.19</v>
      </c>
      <c r="I1078" s="311">
        <v>2340.8649999999998</v>
      </c>
      <c r="J1078" s="430">
        <v>9.6666666666666696</v>
      </c>
      <c r="K1078" s="178"/>
      <c r="L1078" s="179">
        <v>1</v>
      </c>
      <c r="M1078" s="311">
        <v>12994.57</v>
      </c>
      <c r="N1078" s="311">
        <v>2598.9140000000002</v>
      </c>
      <c r="O1078" s="214"/>
      <c r="P1078" s="311"/>
      <c r="Q1078" s="311"/>
      <c r="R1078" s="179">
        <v>6</v>
      </c>
      <c r="S1078" s="311">
        <v>14045.19</v>
      </c>
      <c r="T1078" s="311">
        <v>2340.8649999999998</v>
      </c>
      <c r="V1078" s="10"/>
      <c r="W1078" s="10"/>
      <c r="X1078" s="10"/>
      <c r="Y1078" s="10"/>
      <c r="Z1078" s="10"/>
      <c r="AA1078" s="10"/>
      <c r="AB1078" s="10"/>
      <c r="AC1078" s="10"/>
      <c r="AD1078" s="10"/>
    </row>
    <row r="1079" spans="1:30" x14ac:dyDescent="0.25">
      <c r="A1079" s="55"/>
      <c r="B1079" s="10"/>
      <c r="C1079" s="177" t="s">
        <v>403</v>
      </c>
      <c r="D1079" s="177"/>
      <c r="E1079" s="177" t="s">
        <v>175</v>
      </c>
      <c r="F1079" s="179">
        <v>9</v>
      </c>
      <c r="G1079" s="311">
        <v>8636.4316666666691</v>
      </c>
      <c r="H1079" s="311">
        <v>51818.59</v>
      </c>
      <c r="I1079" s="311">
        <v>5757.6211111111097</v>
      </c>
      <c r="J1079" s="430">
        <v>12.2222222222222</v>
      </c>
      <c r="K1079" s="178"/>
      <c r="L1079" s="179">
        <v>6</v>
      </c>
      <c r="M1079" s="311">
        <v>3718.56</v>
      </c>
      <c r="N1079" s="311">
        <v>1239.52</v>
      </c>
      <c r="O1079" s="214"/>
      <c r="P1079" s="311"/>
      <c r="Q1079" s="311"/>
      <c r="R1079" s="179">
        <v>9</v>
      </c>
      <c r="S1079" s="311">
        <v>51818.59</v>
      </c>
      <c r="T1079" s="311">
        <v>5757.6211111111097</v>
      </c>
      <c r="V1079" s="10"/>
      <c r="W1079" s="10"/>
      <c r="X1079" s="10"/>
      <c r="Y1079" s="10"/>
      <c r="Z1079" s="10"/>
      <c r="AA1079" s="10"/>
      <c r="AB1079" s="10"/>
      <c r="AC1079" s="10"/>
      <c r="AD1079" s="10"/>
    </row>
    <row r="1080" spans="1:30" x14ac:dyDescent="0.25">
      <c r="A1080" s="55"/>
      <c r="B1080" s="10"/>
      <c r="C1080" s="177" t="s">
        <v>537</v>
      </c>
      <c r="D1080" s="177"/>
      <c r="E1080" s="177" t="s">
        <v>68</v>
      </c>
      <c r="F1080" s="179">
        <v>1</v>
      </c>
      <c r="G1080" s="311">
        <v>8418.86</v>
      </c>
      <c r="H1080" s="311">
        <v>8418.86</v>
      </c>
      <c r="I1080" s="311">
        <v>8418.86</v>
      </c>
      <c r="J1080" s="430">
        <v>24</v>
      </c>
      <c r="K1080" s="178"/>
      <c r="L1080" s="179">
        <v>1</v>
      </c>
      <c r="M1080" s="311"/>
      <c r="N1080" s="311"/>
      <c r="O1080" s="214"/>
      <c r="P1080" s="311"/>
      <c r="Q1080" s="311"/>
      <c r="R1080" s="179">
        <v>1</v>
      </c>
      <c r="S1080" s="311">
        <v>8418.86</v>
      </c>
      <c r="T1080" s="311">
        <v>8418.86</v>
      </c>
      <c r="V1080" s="10"/>
      <c r="W1080" s="10"/>
      <c r="X1080" s="10"/>
      <c r="Y1080" s="10"/>
      <c r="Z1080" s="10"/>
      <c r="AA1080" s="10"/>
      <c r="AB1080" s="10"/>
      <c r="AC1080" s="10"/>
      <c r="AD1080" s="10"/>
    </row>
    <row r="1081" spans="1:30" x14ac:dyDescent="0.25">
      <c r="A1081" s="55"/>
      <c r="B1081" s="10"/>
      <c r="C1081" s="177" t="s">
        <v>264</v>
      </c>
      <c r="D1081" s="177"/>
      <c r="E1081" s="177" t="s">
        <v>64</v>
      </c>
      <c r="F1081" s="179">
        <v>1</v>
      </c>
      <c r="G1081" s="311">
        <v>7055.19</v>
      </c>
      <c r="H1081" s="311">
        <v>7055.19</v>
      </c>
      <c r="I1081" s="311">
        <v>7055.19</v>
      </c>
      <c r="J1081" s="430">
        <v>25</v>
      </c>
      <c r="K1081" s="178"/>
      <c r="L1081" s="179">
        <v>1</v>
      </c>
      <c r="M1081" s="311"/>
      <c r="N1081" s="311"/>
      <c r="O1081" s="214"/>
      <c r="P1081" s="311"/>
      <c r="Q1081" s="311"/>
      <c r="R1081" s="179">
        <v>1</v>
      </c>
      <c r="S1081" s="311">
        <v>7055.19</v>
      </c>
      <c r="T1081" s="311">
        <v>7055.19</v>
      </c>
      <c r="V1081" s="10"/>
      <c r="W1081" s="10"/>
      <c r="X1081" s="10"/>
      <c r="Y1081" s="10"/>
      <c r="Z1081" s="10"/>
      <c r="AA1081" s="10"/>
      <c r="AB1081" s="10"/>
      <c r="AC1081" s="10"/>
      <c r="AD1081" s="10"/>
    </row>
    <row r="1082" spans="1:30" x14ac:dyDescent="0.25">
      <c r="A1082" s="55"/>
      <c r="B1082" s="10"/>
      <c r="C1082" s="177" t="s">
        <v>432</v>
      </c>
      <c r="D1082" s="177"/>
      <c r="E1082" s="177" t="s">
        <v>368</v>
      </c>
      <c r="F1082" s="179">
        <v>5</v>
      </c>
      <c r="G1082" s="311">
        <v>5962.8450000000003</v>
      </c>
      <c r="H1082" s="311">
        <v>11925.69</v>
      </c>
      <c r="I1082" s="311">
        <v>2385.1379999999999</v>
      </c>
      <c r="J1082" s="430">
        <v>11.8</v>
      </c>
      <c r="K1082" s="178"/>
      <c r="L1082" s="179">
        <v>2</v>
      </c>
      <c r="M1082" s="311">
        <v>6701.27</v>
      </c>
      <c r="N1082" s="311">
        <v>2233.7566666666698</v>
      </c>
      <c r="O1082" s="214"/>
      <c r="P1082" s="311"/>
      <c r="Q1082" s="311"/>
      <c r="R1082" s="179">
        <v>5</v>
      </c>
      <c r="S1082" s="311">
        <v>11925.69</v>
      </c>
      <c r="T1082" s="311">
        <v>2385.1379999999999</v>
      </c>
      <c r="V1082" s="10"/>
      <c r="W1082" s="10"/>
      <c r="X1082" s="10"/>
      <c r="Y1082" s="10"/>
      <c r="Z1082" s="10"/>
      <c r="AA1082" s="10"/>
      <c r="AB1082" s="10"/>
      <c r="AC1082" s="10"/>
      <c r="AD1082" s="10"/>
    </row>
    <row r="1083" spans="1:30" x14ac:dyDescent="0.25">
      <c r="A1083" s="55"/>
      <c r="B1083" s="10"/>
      <c r="C1083" s="177" t="s">
        <v>564</v>
      </c>
      <c r="D1083" s="177"/>
      <c r="E1083" s="177" t="s">
        <v>75</v>
      </c>
      <c r="F1083" s="179">
        <v>3</v>
      </c>
      <c r="G1083" s="311">
        <v>5122.3900000000003</v>
      </c>
      <c r="H1083" s="311">
        <v>5122.3900000000003</v>
      </c>
      <c r="I1083" s="311">
        <v>1707.46333333333</v>
      </c>
      <c r="J1083" s="430">
        <v>10.6666666666667</v>
      </c>
      <c r="K1083" s="178"/>
      <c r="L1083" s="179">
        <v>1</v>
      </c>
      <c r="M1083" s="311">
        <v>2681.82</v>
      </c>
      <c r="N1083" s="311">
        <v>1340.91</v>
      </c>
      <c r="O1083" s="214"/>
      <c r="P1083" s="311"/>
      <c r="Q1083" s="311"/>
      <c r="R1083" s="179">
        <v>3</v>
      </c>
      <c r="S1083" s="311">
        <v>5122.3900000000003</v>
      </c>
      <c r="T1083" s="311">
        <v>1707.46333333333</v>
      </c>
      <c r="V1083" s="10"/>
      <c r="W1083" s="10"/>
      <c r="X1083" s="10"/>
      <c r="Y1083" s="10"/>
      <c r="Z1083" s="10"/>
      <c r="AA1083" s="10"/>
      <c r="AB1083" s="10"/>
      <c r="AC1083" s="10"/>
      <c r="AD1083" s="10"/>
    </row>
    <row r="1084" spans="1:30" x14ac:dyDescent="0.25">
      <c r="A1084" s="55"/>
      <c r="B1084" s="10"/>
      <c r="C1084" s="177" t="s">
        <v>62</v>
      </c>
      <c r="D1084" s="177"/>
      <c r="E1084" s="177" t="s">
        <v>63</v>
      </c>
      <c r="F1084" s="179">
        <v>3</v>
      </c>
      <c r="G1084" s="311">
        <v>4229.625</v>
      </c>
      <c r="H1084" s="311">
        <v>8459.25</v>
      </c>
      <c r="I1084" s="311">
        <v>2819.75</v>
      </c>
      <c r="J1084" s="430">
        <v>8</v>
      </c>
      <c r="K1084" s="178"/>
      <c r="L1084" s="179">
        <v>2</v>
      </c>
      <c r="M1084" s="311">
        <v>301.64999999999998</v>
      </c>
      <c r="N1084" s="311">
        <v>301.64999999999998</v>
      </c>
      <c r="O1084" s="214"/>
      <c r="P1084" s="311"/>
      <c r="Q1084" s="311"/>
      <c r="R1084" s="179">
        <v>3</v>
      </c>
      <c r="S1084" s="311">
        <v>8459.25</v>
      </c>
      <c r="T1084" s="311">
        <v>2819.75</v>
      </c>
      <c r="V1084" s="10"/>
      <c r="W1084" s="10"/>
      <c r="X1084" s="10"/>
      <c r="Y1084" s="10"/>
      <c r="Z1084" s="10"/>
      <c r="AA1084" s="10"/>
      <c r="AB1084" s="10"/>
      <c r="AC1084" s="10"/>
      <c r="AD1084" s="10"/>
    </row>
    <row r="1085" spans="1:30" x14ac:dyDescent="0.25">
      <c r="A1085" s="55"/>
      <c r="B1085" s="10"/>
      <c r="C1085" s="177" t="s">
        <v>82</v>
      </c>
      <c r="D1085" s="177"/>
      <c r="E1085" s="177" t="s">
        <v>83</v>
      </c>
      <c r="F1085" s="179">
        <v>21</v>
      </c>
      <c r="G1085" s="311">
        <v>4177.1019999999999</v>
      </c>
      <c r="H1085" s="311">
        <v>41771.019999999997</v>
      </c>
      <c r="I1085" s="311">
        <v>1989.09619047619</v>
      </c>
      <c r="J1085" s="430">
        <v>11.8571428571429</v>
      </c>
      <c r="K1085" s="178"/>
      <c r="L1085" s="179">
        <v>10</v>
      </c>
      <c r="M1085" s="311">
        <v>20680.45</v>
      </c>
      <c r="N1085" s="311">
        <v>1880.04090909091</v>
      </c>
      <c r="O1085" s="214"/>
      <c r="P1085" s="311"/>
      <c r="Q1085" s="311"/>
      <c r="R1085" s="179">
        <v>21</v>
      </c>
      <c r="S1085" s="311">
        <v>41771.019999999997</v>
      </c>
      <c r="T1085" s="311">
        <v>1989.09619047619</v>
      </c>
      <c r="V1085" s="10"/>
      <c r="W1085" s="10"/>
      <c r="X1085" s="10"/>
      <c r="Y1085" s="10"/>
      <c r="Z1085" s="10"/>
      <c r="AA1085" s="10"/>
      <c r="AB1085" s="10"/>
      <c r="AC1085" s="10"/>
      <c r="AD1085" s="10"/>
    </row>
    <row r="1086" spans="1:30" x14ac:dyDescent="0.25">
      <c r="A1086" s="55"/>
      <c r="B1086" s="10"/>
      <c r="C1086" s="177" t="s">
        <v>128</v>
      </c>
      <c r="D1086" s="177"/>
      <c r="E1086" s="177" t="s">
        <v>68</v>
      </c>
      <c r="F1086" s="179">
        <v>8</v>
      </c>
      <c r="G1086" s="311">
        <v>3624.3249999999998</v>
      </c>
      <c r="H1086" s="311">
        <v>7248.65</v>
      </c>
      <c r="I1086" s="311">
        <v>906.08124999999995</v>
      </c>
      <c r="J1086" s="430">
        <v>10.75</v>
      </c>
      <c r="K1086" s="178"/>
      <c r="L1086" s="179">
        <v>2</v>
      </c>
      <c r="M1086" s="311">
        <v>6865.27</v>
      </c>
      <c r="N1086" s="311">
        <v>1144.21166666667</v>
      </c>
      <c r="O1086" s="214"/>
      <c r="P1086" s="311"/>
      <c r="Q1086" s="311"/>
      <c r="R1086" s="179">
        <v>8</v>
      </c>
      <c r="S1086" s="311">
        <v>7248.65</v>
      </c>
      <c r="T1086" s="311">
        <v>906.08124999999995</v>
      </c>
      <c r="V1086" s="10"/>
      <c r="W1086" s="10"/>
      <c r="X1086" s="10"/>
      <c r="Y1086" s="10"/>
      <c r="Z1086" s="10"/>
      <c r="AA1086" s="10"/>
      <c r="AB1086" s="10"/>
      <c r="AC1086" s="10"/>
      <c r="AD1086" s="10"/>
    </row>
    <row r="1087" spans="1:30" x14ac:dyDescent="0.25">
      <c r="A1087" s="55"/>
      <c r="B1087" s="10"/>
      <c r="C1087" s="177" t="s">
        <v>544</v>
      </c>
      <c r="D1087" s="177"/>
      <c r="E1087" s="177" t="s">
        <v>131</v>
      </c>
      <c r="F1087" s="179">
        <v>10</v>
      </c>
      <c r="G1087" s="311">
        <v>3267.098</v>
      </c>
      <c r="H1087" s="311">
        <v>16335.49</v>
      </c>
      <c r="I1087" s="311">
        <v>1633.549</v>
      </c>
      <c r="J1087" s="430">
        <v>10</v>
      </c>
      <c r="K1087" s="178"/>
      <c r="L1087" s="179">
        <v>5</v>
      </c>
      <c r="M1087" s="311">
        <v>6530.08</v>
      </c>
      <c r="N1087" s="311">
        <v>1306.0160000000001</v>
      </c>
      <c r="O1087" s="214"/>
      <c r="P1087" s="311"/>
      <c r="Q1087" s="311"/>
      <c r="R1087" s="179">
        <v>10</v>
      </c>
      <c r="S1087" s="311">
        <v>16335.49</v>
      </c>
      <c r="T1087" s="311">
        <v>1633.549</v>
      </c>
      <c r="V1087" s="10"/>
      <c r="W1087" s="10"/>
      <c r="X1087" s="10"/>
      <c r="Y1087" s="10"/>
      <c r="Z1087" s="10"/>
      <c r="AA1087" s="10"/>
      <c r="AB1087" s="10"/>
      <c r="AC1087" s="10"/>
      <c r="AD1087" s="10"/>
    </row>
    <row r="1088" spans="1:30" x14ac:dyDescent="0.25">
      <c r="A1088" s="55"/>
      <c r="B1088" s="10"/>
      <c r="C1088" s="177" t="s">
        <v>701</v>
      </c>
      <c r="D1088" s="177"/>
      <c r="E1088" s="177" t="s">
        <v>479</v>
      </c>
      <c r="F1088" s="179">
        <v>2</v>
      </c>
      <c r="G1088" s="311">
        <v>2994.54</v>
      </c>
      <c r="H1088" s="311">
        <v>5989.08</v>
      </c>
      <c r="I1088" s="311">
        <v>2994.54</v>
      </c>
      <c r="J1088" s="430">
        <v>12.5</v>
      </c>
      <c r="K1088" s="178"/>
      <c r="L1088" s="179">
        <v>2</v>
      </c>
      <c r="M1088" s="311"/>
      <c r="N1088" s="311"/>
      <c r="O1088" s="214"/>
      <c r="P1088" s="311"/>
      <c r="Q1088" s="311"/>
      <c r="R1088" s="179">
        <v>2</v>
      </c>
      <c r="S1088" s="311">
        <v>5989.08</v>
      </c>
      <c r="T1088" s="311">
        <v>2994.54</v>
      </c>
      <c r="V1088" s="10"/>
      <c r="W1088" s="10"/>
      <c r="X1088" s="10"/>
      <c r="Y1088" s="10"/>
      <c r="Z1088" s="10"/>
      <c r="AA1088" s="10"/>
      <c r="AB1088" s="10"/>
      <c r="AC1088" s="10"/>
      <c r="AD1088" s="10"/>
    </row>
    <row r="1089" spans="1:30" x14ac:dyDescent="0.25">
      <c r="A1089" s="55"/>
      <c r="B1089" s="10"/>
      <c r="C1089" s="177" t="s">
        <v>445</v>
      </c>
      <c r="D1089" s="177"/>
      <c r="E1089" s="177" t="s">
        <v>124</v>
      </c>
      <c r="F1089" s="179">
        <v>1</v>
      </c>
      <c r="G1089" s="311">
        <v>2840.86</v>
      </c>
      <c r="H1089" s="311">
        <v>2840.86</v>
      </c>
      <c r="I1089" s="311">
        <v>2840.86</v>
      </c>
      <c r="J1089" s="430">
        <v>13</v>
      </c>
      <c r="K1089" s="178"/>
      <c r="L1089" s="179">
        <v>1</v>
      </c>
      <c r="M1089" s="311"/>
      <c r="N1089" s="311"/>
      <c r="O1089" s="214"/>
      <c r="P1089" s="311"/>
      <c r="Q1089" s="311"/>
      <c r="R1089" s="179">
        <v>1</v>
      </c>
      <c r="S1089" s="311">
        <v>2840.86</v>
      </c>
      <c r="T1089" s="311">
        <v>2840.86</v>
      </c>
      <c r="V1089" s="10"/>
      <c r="W1089" s="10"/>
      <c r="X1089" s="10"/>
      <c r="Y1089" s="10"/>
      <c r="Z1089" s="10"/>
      <c r="AA1089" s="10"/>
      <c r="AB1089" s="10"/>
      <c r="AC1089" s="10"/>
      <c r="AD1089" s="10"/>
    </row>
    <row r="1090" spans="1:30" x14ac:dyDescent="0.25">
      <c r="A1090" s="55"/>
      <c r="B1090" s="10"/>
      <c r="C1090" s="177" t="s">
        <v>364</v>
      </c>
      <c r="D1090" s="177"/>
      <c r="E1090" s="177" t="s">
        <v>203</v>
      </c>
      <c r="F1090" s="179">
        <v>4</v>
      </c>
      <c r="G1090" s="311">
        <v>2774.7150000000001</v>
      </c>
      <c r="H1090" s="311">
        <v>5549.43</v>
      </c>
      <c r="I1090" s="311">
        <v>1387.3575000000001</v>
      </c>
      <c r="J1090" s="430">
        <v>11.5</v>
      </c>
      <c r="K1090" s="178"/>
      <c r="L1090" s="179">
        <v>2</v>
      </c>
      <c r="M1090" s="311">
        <v>1148.25</v>
      </c>
      <c r="N1090" s="311">
        <v>574.125</v>
      </c>
      <c r="O1090" s="214"/>
      <c r="P1090" s="311"/>
      <c r="Q1090" s="311"/>
      <c r="R1090" s="179">
        <v>4</v>
      </c>
      <c r="S1090" s="311">
        <v>5549.43</v>
      </c>
      <c r="T1090" s="311">
        <v>1387.3575000000001</v>
      </c>
      <c r="V1090" s="10"/>
      <c r="W1090" s="10"/>
      <c r="X1090" s="10"/>
      <c r="Y1090" s="10"/>
      <c r="Z1090" s="10"/>
      <c r="AA1090" s="10"/>
      <c r="AB1090" s="10"/>
      <c r="AC1090" s="10"/>
      <c r="AD1090" s="10"/>
    </row>
    <row r="1091" spans="1:30" x14ac:dyDescent="0.25">
      <c r="A1091" s="55"/>
      <c r="B1091" s="10"/>
      <c r="C1091" s="177" t="s">
        <v>202</v>
      </c>
      <c r="D1091" s="177"/>
      <c r="E1091" s="177" t="s">
        <v>203</v>
      </c>
      <c r="F1091" s="179">
        <v>4</v>
      </c>
      <c r="G1091" s="311">
        <v>2524.9549999999999</v>
      </c>
      <c r="H1091" s="311">
        <v>5049.91</v>
      </c>
      <c r="I1091" s="311">
        <v>1262.4775</v>
      </c>
      <c r="J1091" s="430">
        <v>11.5</v>
      </c>
      <c r="K1091" s="178"/>
      <c r="L1091" s="179">
        <v>2</v>
      </c>
      <c r="M1091" s="311">
        <v>4407.09</v>
      </c>
      <c r="N1091" s="311">
        <v>2203.5450000000001</v>
      </c>
      <c r="O1091" s="214"/>
      <c r="P1091" s="311"/>
      <c r="Q1091" s="311"/>
      <c r="R1091" s="179">
        <v>4</v>
      </c>
      <c r="S1091" s="311">
        <v>5049.91</v>
      </c>
      <c r="T1091" s="311">
        <v>1262.4775</v>
      </c>
      <c r="V1091" s="10"/>
      <c r="W1091" s="10"/>
      <c r="X1091" s="10"/>
      <c r="Y1091" s="10"/>
      <c r="Z1091" s="10"/>
      <c r="AA1091" s="10"/>
      <c r="AB1091" s="10"/>
      <c r="AC1091" s="10"/>
      <c r="AD1091" s="10"/>
    </row>
    <row r="1092" spans="1:30" x14ac:dyDescent="0.25">
      <c r="A1092" s="55"/>
      <c r="B1092" s="10"/>
      <c r="C1092" s="177" t="s">
        <v>289</v>
      </c>
      <c r="D1092" s="177"/>
      <c r="E1092" s="177" t="s">
        <v>201</v>
      </c>
      <c r="F1092" s="179">
        <v>4</v>
      </c>
      <c r="G1092" s="311">
        <v>2046.605</v>
      </c>
      <c r="H1092" s="311">
        <v>4093.21</v>
      </c>
      <c r="I1092" s="311">
        <v>1023.3025</v>
      </c>
      <c r="J1092" s="430">
        <v>11.5</v>
      </c>
      <c r="K1092" s="178"/>
      <c r="L1092" s="179">
        <v>2</v>
      </c>
      <c r="M1092" s="311">
        <v>2829.47</v>
      </c>
      <c r="N1092" s="311">
        <v>1414.7349999999999</v>
      </c>
      <c r="O1092" s="214"/>
      <c r="P1092" s="311"/>
      <c r="Q1092" s="311"/>
      <c r="R1092" s="179">
        <v>4</v>
      </c>
      <c r="S1092" s="311">
        <v>4093.21</v>
      </c>
      <c r="T1092" s="311">
        <v>1023.3025</v>
      </c>
      <c r="V1092" s="10"/>
      <c r="W1092" s="10"/>
      <c r="X1092" s="10"/>
      <c r="Y1092" s="10"/>
      <c r="Z1092" s="10"/>
      <c r="AA1092" s="10"/>
      <c r="AB1092" s="10"/>
      <c r="AC1092" s="10"/>
      <c r="AD1092" s="10"/>
    </row>
    <row r="1093" spans="1:30" x14ac:dyDescent="0.25">
      <c r="A1093" s="55"/>
      <c r="B1093" s="10"/>
      <c r="C1093" s="177" t="s">
        <v>420</v>
      </c>
      <c r="D1093" s="177"/>
      <c r="E1093" s="177" t="s">
        <v>287</v>
      </c>
      <c r="F1093" s="179">
        <v>2</v>
      </c>
      <c r="G1093" s="311">
        <v>1813.51</v>
      </c>
      <c r="H1093" s="311">
        <v>1813.51</v>
      </c>
      <c r="I1093" s="311">
        <v>906.755</v>
      </c>
      <c r="J1093" s="430">
        <v>10</v>
      </c>
      <c r="K1093" s="178"/>
      <c r="L1093" s="179">
        <v>1</v>
      </c>
      <c r="M1093" s="311">
        <v>1255.01</v>
      </c>
      <c r="N1093" s="311">
        <v>1255.01</v>
      </c>
      <c r="O1093" s="214"/>
      <c r="P1093" s="311"/>
      <c r="Q1093" s="311"/>
      <c r="R1093" s="179">
        <v>2</v>
      </c>
      <c r="S1093" s="311">
        <v>1813.51</v>
      </c>
      <c r="T1093" s="311">
        <v>906.755</v>
      </c>
      <c r="V1093" s="10"/>
      <c r="W1093" s="10"/>
      <c r="X1093" s="10"/>
      <c r="Y1093" s="10"/>
      <c r="Z1093" s="10"/>
      <c r="AA1093" s="10"/>
      <c r="AB1093" s="10"/>
      <c r="AC1093" s="10"/>
      <c r="AD1093" s="10"/>
    </row>
    <row r="1094" spans="1:30" x14ac:dyDescent="0.25">
      <c r="A1094" s="55"/>
      <c r="B1094" s="10"/>
      <c r="C1094" s="177" t="s">
        <v>296</v>
      </c>
      <c r="D1094" s="177"/>
      <c r="E1094" s="177" t="s">
        <v>211</v>
      </c>
      <c r="F1094" s="179">
        <v>4</v>
      </c>
      <c r="G1094" s="311">
        <v>1783.96</v>
      </c>
      <c r="H1094" s="311">
        <v>5351.88</v>
      </c>
      <c r="I1094" s="311">
        <v>1337.97</v>
      </c>
      <c r="J1094" s="430">
        <v>10</v>
      </c>
      <c r="K1094" s="178"/>
      <c r="L1094" s="179">
        <v>3</v>
      </c>
      <c r="M1094" s="311">
        <v>155.4</v>
      </c>
      <c r="N1094" s="311">
        <v>155.4</v>
      </c>
      <c r="O1094" s="214"/>
      <c r="P1094" s="311"/>
      <c r="Q1094" s="311"/>
      <c r="R1094" s="179">
        <v>4</v>
      </c>
      <c r="S1094" s="311">
        <v>5351.88</v>
      </c>
      <c r="T1094" s="311">
        <v>1337.97</v>
      </c>
      <c r="V1094" s="10"/>
      <c r="W1094" s="10"/>
      <c r="X1094" s="10"/>
      <c r="Y1094" s="10"/>
      <c r="Z1094" s="10"/>
      <c r="AA1094" s="10"/>
      <c r="AB1094" s="10"/>
      <c r="AC1094" s="10"/>
      <c r="AD1094" s="10"/>
    </row>
    <row r="1095" spans="1:30" x14ac:dyDescent="0.25">
      <c r="A1095" s="55"/>
      <c r="B1095" s="10"/>
      <c r="C1095" s="177" t="s">
        <v>436</v>
      </c>
      <c r="D1095" s="177"/>
      <c r="E1095" s="177" t="s">
        <v>390</v>
      </c>
      <c r="F1095" s="179">
        <v>6</v>
      </c>
      <c r="G1095" s="311">
        <v>1661.954</v>
      </c>
      <c r="H1095" s="311">
        <v>8309.77</v>
      </c>
      <c r="I1095" s="311">
        <v>1384.96166666667</v>
      </c>
      <c r="J1095" s="430">
        <v>18.3333333333333</v>
      </c>
      <c r="K1095" s="178"/>
      <c r="L1095" s="179">
        <v>5</v>
      </c>
      <c r="M1095" s="311">
        <v>3815.09</v>
      </c>
      <c r="N1095" s="311">
        <v>3815.09</v>
      </c>
      <c r="O1095" s="214"/>
      <c r="P1095" s="311"/>
      <c r="Q1095" s="311"/>
      <c r="R1095" s="179">
        <v>6</v>
      </c>
      <c r="S1095" s="311">
        <v>8309.77</v>
      </c>
      <c r="T1095" s="311">
        <v>1384.96166666667</v>
      </c>
      <c r="V1095" s="10"/>
      <c r="W1095" s="10"/>
      <c r="X1095" s="10"/>
      <c r="Y1095" s="10"/>
      <c r="Z1095" s="10"/>
      <c r="AA1095" s="10"/>
      <c r="AB1095" s="10"/>
      <c r="AC1095" s="10"/>
      <c r="AD1095" s="10"/>
    </row>
    <row r="1096" spans="1:30" x14ac:dyDescent="0.25">
      <c r="A1096" s="55"/>
      <c r="B1096" s="10"/>
      <c r="C1096" s="177" t="s">
        <v>507</v>
      </c>
      <c r="D1096" s="177"/>
      <c r="E1096" s="177" t="s">
        <v>104</v>
      </c>
      <c r="F1096" s="179">
        <v>3</v>
      </c>
      <c r="G1096" s="311">
        <v>1549.14</v>
      </c>
      <c r="H1096" s="311">
        <v>1549.14</v>
      </c>
      <c r="I1096" s="311">
        <v>516.38</v>
      </c>
      <c r="J1096" s="430">
        <v>12.6666666666667</v>
      </c>
      <c r="K1096" s="178"/>
      <c r="L1096" s="179">
        <v>1</v>
      </c>
      <c r="M1096" s="311">
        <v>953.06</v>
      </c>
      <c r="N1096" s="311">
        <v>476.53</v>
      </c>
      <c r="O1096" s="214"/>
      <c r="P1096" s="311"/>
      <c r="Q1096" s="311"/>
      <c r="R1096" s="179">
        <v>3</v>
      </c>
      <c r="S1096" s="311">
        <v>1549.14</v>
      </c>
      <c r="T1096" s="311">
        <v>516.38</v>
      </c>
      <c r="V1096" s="10"/>
      <c r="W1096" s="10"/>
      <c r="X1096" s="10"/>
      <c r="Y1096" s="10"/>
      <c r="Z1096" s="10"/>
      <c r="AA1096" s="10"/>
      <c r="AB1096" s="10"/>
      <c r="AC1096" s="10"/>
      <c r="AD1096" s="10"/>
    </row>
    <row r="1097" spans="1:30" x14ac:dyDescent="0.25">
      <c r="A1097" s="55"/>
      <c r="B1097" s="10"/>
      <c r="C1097" s="177" t="s">
        <v>397</v>
      </c>
      <c r="D1097" s="177"/>
      <c r="E1097" s="177" t="s">
        <v>120</v>
      </c>
      <c r="F1097" s="179">
        <v>4</v>
      </c>
      <c r="G1097" s="311">
        <v>1413.0933333333301</v>
      </c>
      <c r="H1097" s="311">
        <v>4239.28</v>
      </c>
      <c r="I1097" s="311">
        <v>1059.82</v>
      </c>
      <c r="J1097" s="430">
        <v>17.5</v>
      </c>
      <c r="K1097" s="178"/>
      <c r="L1097" s="179">
        <v>3</v>
      </c>
      <c r="M1097" s="311">
        <v>687.59</v>
      </c>
      <c r="N1097" s="311">
        <v>687.59</v>
      </c>
      <c r="O1097" s="214"/>
      <c r="P1097" s="311"/>
      <c r="Q1097" s="311"/>
      <c r="R1097" s="179">
        <v>4</v>
      </c>
      <c r="S1097" s="311">
        <v>4239.28</v>
      </c>
      <c r="T1097" s="311">
        <v>1059.82</v>
      </c>
      <c r="V1097" s="10"/>
      <c r="W1097" s="10"/>
      <c r="X1097" s="10"/>
      <c r="Y1097" s="10"/>
      <c r="Z1097" s="10"/>
      <c r="AA1097" s="10"/>
      <c r="AB1097" s="10"/>
      <c r="AC1097" s="10"/>
      <c r="AD1097" s="10"/>
    </row>
    <row r="1098" spans="1:30" x14ac:dyDescent="0.25">
      <c r="A1098" s="55"/>
      <c r="B1098" s="10"/>
      <c r="C1098" s="177" t="s">
        <v>490</v>
      </c>
      <c r="D1098" s="177"/>
      <c r="E1098" s="177" t="s">
        <v>219</v>
      </c>
      <c r="F1098" s="179">
        <v>1</v>
      </c>
      <c r="G1098" s="311">
        <v>1353.15</v>
      </c>
      <c r="H1098" s="311">
        <v>1353.15</v>
      </c>
      <c r="I1098" s="311">
        <v>1353.15</v>
      </c>
      <c r="J1098" s="430">
        <v>13</v>
      </c>
      <c r="K1098" s="178"/>
      <c r="L1098" s="179">
        <v>1</v>
      </c>
      <c r="M1098" s="311"/>
      <c r="N1098" s="311"/>
      <c r="O1098" s="214"/>
      <c r="P1098" s="311"/>
      <c r="Q1098" s="311"/>
      <c r="R1098" s="179">
        <v>1</v>
      </c>
      <c r="S1098" s="311">
        <v>1353.15</v>
      </c>
      <c r="T1098" s="311">
        <v>1353.15</v>
      </c>
      <c r="V1098" s="10"/>
      <c r="W1098" s="10"/>
      <c r="X1098" s="10"/>
      <c r="Y1098" s="10"/>
      <c r="Z1098" s="10"/>
      <c r="AA1098" s="10"/>
      <c r="AB1098" s="10"/>
      <c r="AC1098" s="10"/>
      <c r="AD1098" s="10"/>
    </row>
    <row r="1099" spans="1:30" x14ac:dyDescent="0.25">
      <c r="A1099" s="55"/>
      <c r="B1099" s="10"/>
      <c r="C1099" s="177" t="s">
        <v>171</v>
      </c>
      <c r="D1099" s="177"/>
      <c r="E1099" s="177" t="s">
        <v>97</v>
      </c>
      <c r="F1099" s="179">
        <v>2</v>
      </c>
      <c r="G1099" s="311">
        <v>1334.46</v>
      </c>
      <c r="H1099" s="311">
        <v>2668.92</v>
      </c>
      <c r="I1099" s="311">
        <v>1334.46</v>
      </c>
      <c r="J1099" s="430">
        <v>19</v>
      </c>
      <c r="K1099" s="178"/>
      <c r="L1099" s="179">
        <v>2</v>
      </c>
      <c r="M1099" s="311"/>
      <c r="N1099" s="311"/>
      <c r="O1099" s="214"/>
      <c r="P1099" s="311"/>
      <c r="Q1099" s="311"/>
      <c r="R1099" s="179">
        <v>2</v>
      </c>
      <c r="S1099" s="311">
        <v>2668.92</v>
      </c>
      <c r="T1099" s="311">
        <v>1334.46</v>
      </c>
      <c r="V1099" s="10"/>
      <c r="W1099" s="10"/>
      <c r="X1099" s="10"/>
      <c r="Y1099" s="10"/>
      <c r="Z1099" s="10"/>
      <c r="AA1099" s="10"/>
      <c r="AB1099" s="10"/>
      <c r="AC1099" s="10"/>
      <c r="AD1099" s="10"/>
    </row>
    <row r="1100" spans="1:30" x14ac:dyDescent="0.25">
      <c r="A1100" s="55"/>
      <c r="B1100" s="10"/>
      <c r="C1100" s="177" t="s">
        <v>529</v>
      </c>
      <c r="D1100" s="177"/>
      <c r="E1100" s="177" t="s">
        <v>501</v>
      </c>
      <c r="F1100" s="179">
        <v>3</v>
      </c>
      <c r="G1100" s="311">
        <v>1317.45</v>
      </c>
      <c r="H1100" s="311">
        <v>1317.45</v>
      </c>
      <c r="I1100" s="311">
        <v>439.15</v>
      </c>
      <c r="J1100" s="430">
        <v>7.3333333333333304</v>
      </c>
      <c r="K1100" s="178"/>
      <c r="L1100" s="179">
        <v>1</v>
      </c>
      <c r="M1100" s="311">
        <v>740.04</v>
      </c>
      <c r="N1100" s="311">
        <v>370.02</v>
      </c>
      <c r="O1100" s="214"/>
      <c r="P1100" s="311"/>
      <c r="Q1100" s="311"/>
      <c r="R1100" s="179">
        <v>3</v>
      </c>
      <c r="S1100" s="311">
        <v>1317.45</v>
      </c>
      <c r="T1100" s="311">
        <v>439.15</v>
      </c>
      <c r="V1100" s="10"/>
      <c r="W1100" s="10"/>
      <c r="X1100" s="10"/>
      <c r="Y1100" s="10"/>
      <c r="Z1100" s="10"/>
      <c r="AA1100" s="10"/>
      <c r="AB1100" s="10"/>
      <c r="AC1100" s="10"/>
      <c r="AD1100" s="10"/>
    </row>
    <row r="1101" spans="1:30" x14ac:dyDescent="0.25">
      <c r="A1101" s="55"/>
      <c r="B1101" s="10"/>
      <c r="C1101" s="177" t="s">
        <v>549</v>
      </c>
      <c r="D1101" s="177"/>
      <c r="E1101" s="177" t="s">
        <v>170</v>
      </c>
      <c r="F1101" s="179">
        <v>1</v>
      </c>
      <c r="G1101" s="311">
        <v>1293.8599999999999</v>
      </c>
      <c r="H1101" s="311">
        <v>1293.8599999999999</v>
      </c>
      <c r="I1101" s="311">
        <v>1293.8599999999999</v>
      </c>
      <c r="J1101" s="430">
        <v>13</v>
      </c>
      <c r="K1101" s="178"/>
      <c r="L1101" s="179">
        <v>1</v>
      </c>
      <c r="M1101" s="311"/>
      <c r="N1101" s="311"/>
      <c r="O1101" s="214"/>
      <c r="P1101" s="311"/>
      <c r="Q1101" s="311"/>
      <c r="R1101" s="179">
        <v>1</v>
      </c>
      <c r="S1101" s="311">
        <v>1293.8599999999999</v>
      </c>
      <c r="T1101" s="311">
        <v>1293.8599999999999</v>
      </c>
      <c r="V1101" s="10"/>
      <c r="W1101" s="10"/>
      <c r="X1101" s="10"/>
      <c r="Y1101" s="10"/>
      <c r="Z1101" s="10"/>
      <c r="AA1101" s="10"/>
      <c r="AB1101" s="10"/>
      <c r="AC1101" s="10"/>
      <c r="AD1101" s="10"/>
    </row>
    <row r="1102" spans="1:30" x14ac:dyDescent="0.25">
      <c r="A1102" s="55"/>
      <c r="B1102" s="10"/>
      <c r="C1102" s="177" t="s">
        <v>470</v>
      </c>
      <c r="D1102" s="177"/>
      <c r="E1102" s="177" t="s">
        <v>100</v>
      </c>
      <c r="F1102" s="179">
        <v>10</v>
      </c>
      <c r="G1102" s="311">
        <v>1288.364</v>
      </c>
      <c r="H1102" s="311">
        <v>6441.82</v>
      </c>
      <c r="I1102" s="311">
        <v>644.18200000000002</v>
      </c>
      <c r="J1102" s="430">
        <v>12</v>
      </c>
      <c r="K1102" s="178"/>
      <c r="L1102" s="179">
        <v>5</v>
      </c>
      <c r="M1102" s="311">
        <v>4432.7700000000004</v>
      </c>
      <c r="N1102" s="311">
        <v>886.55399999999997</v>
      </c>
      <c r="O1102" s="214"/>
      <c r="P1102" s="311"/>
      <c r="Q1102" s="311"/>
      <c r="R1102" s="179">
        <v>10</v>
      </c>
      <c r="S1102" s="311">
        <v>6441.82</v>
      </c>
      <c r="T1102" s="311">
        <v>644.18200000000002</v>
      </c>
      <c r="V1102" s="10"/>
      <c r="W1102" s="10"/>
      <c r="X1102" s="10"/>
      <c r="Y1102" s="10"/>
      <c r="Z1102" s="10"/>
      <c r="AA1102" s="10"/>
      <c r="AB1102" s="10"/>
      <c r="AC1102" s="10"/>
      <c r="AD1102" s="10"/>
    </row>
    <row r="1103" spans="1:30" x14ac:dyDescent="0.25">
      <c r="A1103" s="55"/>
      <c r="B1103" s="10"/>
      <c r="C1103" s="177" t="s">
        <v>181</v>
      </c>
      <c r="D1103" s="177"/>
      <c r="E1103" s="177" t="s">
        <v>68</v>
      </c>
      <c r="F1103" s="179">
        <v>1</v>
      </c>
      <c r="G1103" s="311">
        <v>1282.49</v>
      </c>
      <c r="H1103" s="311">
        <v>1282.49</v>
      </c>
      <c r="I1103" s="311">
        <v>1282.49</v>
      </c>
      <c r="J1103" s="430">
        <v>19</v>
      </c>
      <c r="K1103" s="178"/>
      <c r="L1103" s="179">
        <v>1</v>
      </c>
      <c r="M1103" s="311"/>
      <c r="N1103" s="311"/>
      <c r="O1103" s="214"/>
      <c r="P1103" s="311"/>
      <c r="Q1103" s="311"/>
      <c r="R1103" s="179">
        <v>1</v>
      </c>
      <c r="S1103" s="311">
        <v>1282.49</v>
      </c>
      <c r="T1103" s="311">
        <v>1282.49</v>
      </c>
      <c r="V1103" s="10"/>
      <c r="W1103" s="10"/>
      <c r="X1103" s="10"/>
      <c r="Y1103" s="10"/>
      <c r="Z1103" s="10"/>
      <c r="AA1103" s="10"/>
      <c r="AB1103" s="10"/>
      <c r="AC1103" s="10"/>
      <c r="AD1103" s="10"/>
    </row>
    <row r="1104" spans="1:30" x14ac:dyDescent="0.25">
      <c r="A1104" s="55"/>
      <c r="B1104" s="10"/>
      <c r="C1104" s="177" t="s">
        <v>301</v>
      </c>
      <c r="D1104" s="177"/>
      <c r="E1104" s="177" t="s">
        <v>92</v>
      </c>
      <c r="F1104" s="179">
        <v>2</v>
      </c>
      <c r="G1104" s="311">
        <v>1261.395</v>
      </c>
      <c r="H1104" s="311">
        <v>2522.79</v>
      </c>
      <c r="I1104" s="311">
        <v>1261.395</v>
      </c>
      <c r="J1104" s="430">
        <v>13</v>
      </c>
      <c r="K1104" s="178"/>
      <c r="L1104" s="179">
        <v>2</v>
      </c>
      <c r="M1104" s="311"/>
      <c r="N1104" s="311"/>
      <c r="O1104" s="214"/>
      <c r="P1104" s="311"/>
      <c r="Q1104" s="311"/>
      <c r="R1104" s="179">
        <v>2</v>
      </c>
      <c r="S1104" s="311">
        <v>2522.79</v>
      </c>
      <c r="T1104" s="311">
        <v>1261.395</v>
      </c>
      <c r="V1104" s="10"/>
      <c r="W1104" s="10"/>
      <c r="X1104" s="10"/>
      <c r="Y1104" s="10"/>
      <c r="Z1104" s="10"/>
      <c r="AA1104" s="10"/>
      <c r="AB1104" s="10"/>
      <c r="AC1104" s="10"/>
      <c r="AD1104" s="10"/>
    </row>
    <row r="1105" spans="1:30" x14ac:dyDescent="0.25">
      <c r="A1105" s="55"/>
      <c r="B1105" s="10"/>
      <c r="C1105" s="177" t="s">
        <v>575</v>
      </c>
      <c r="D1105" s="177"/>
      <c r="E1105" s="177" t="s">
        <v>179</v>
      </c>
      <c r="F1105" s="179">
        <v>4</v>
      </c>
      <c r="G1105" s="311">
        <v>1188.575</v>
      </c>
      <c r="H1105" s="311">
        <v>2377.15</v>
      </c>
      <c r="I1105" s="311">
        <v>594.28750000000002</v>
      </c>
      <c r="J1105" s="430">
        <v>11.5</v>
      </c>
      <c r="K1105" s="178"/>
      <c r="L1105" s="179">
        <v>2</v>
      </c>
      <c r="M1105" s="311">
        <v>1998.5</v>
      </c>
      <c r="N1105" s="311">
        <v>999.25</v>
      </c>
      <c r="O1105" s="214"/>
      <c r="P1105" s="311"/>
      <c r="Q1105" s="311"/>
      <c r="R1105" s="179">
        <v>4</v>
      </c>
      <c r="S1105" s="311">
        <v>2377.15</v>
      </c>
      <c r="T1105" s="311">
        <v>594.28750000000002</v>
      </c>
      <c r="V1105" s="10"/>
      <c r="W1105" s="10"/>
      <c r="X1105" s="10"/>
      <c r="Y1105" s="10"/>
      <c r="Z1105" s="10"/>
      <c r="AA1105" s="10"/>
      <c r="AB1105" s="10"/>
      <c r="AC1105" s="10"/>
      <c r="AD1105" s="10"/>
    </row>
    <row r="1106" spans="1:30" x14ac:dyDescent="0.25">
      <c r="A1106" s="55"/>
      <c r="B1106" s="10"/>
      <c r="C1106" s="177" t="s">
        <v>472</v>
      </c>
      <c r="D1106" s="177"/>
      <c r="E1106" s="177" t="s">
        <v>293</v>
      </c>
      <c r="F1106" s="179">
        <v>2</v>
      </c>
      <c r="G1106" s="311">
        <v>1138.8399999999999</v>
      </c>
      <c r="H1106" s="311">
        <v>2277.6799999999998</v>
      </c>
      <c r="I1106" s="311">
        <v>1138.8399999999999</v>
      </c>
      <c r="J1106" s="430">
        <v>13</v>
      </c>
      <c r="K1106" s="178"/>
      <c r="L1106" s="179">
        <v>2</v>
      </c>
      <c r="M1106" s="311"/>
      <c r="N1106" s="311"/>
      <c r="O1106" s="214"/>
      <c r="P1106" s="311"/>
      <c r="Q1106" s="311"/>
      <c r="R1106" s="179">
        <v>2</v>
      </c>
      <c r="S1106" s="311">
        <v>2277.6799999999998</v>
      </c>
      <c r="T1106" s="311">
        <v>1138.8399999999999</v>
      </c>
      <c r="V1106" s="10"/>
      <c r="W1106" s="10"/>
      <c r="X1106" s="10"/>
      <c r="Y1106" s="10"/>
      <c r="Z1106" s="10"/>
      <c r="AA1106" s="10"/>
      <c r="AB1106" s="10"/>
      <c r="AC1106" s="10"/>
      <c r="AD1106" s="10"/>
    </row>
    <row r="1107" spans="1:30" x14ac:dyDescent="0.25">
      <c r="A1107" s="55"/>
      <c r="B1107" s="10"/>
      <c r="C1107" s="177" t="s">
        <v>144</v>
      </c>
      <c r="D1107" s="177"/>
      <c r="E1107" s="177" t="s">
        <v>145</v>
      </c>
      <c r="F1107" s="179">
        <v>12</v>
      </c>
      <c r="G1107" s="311">
        <v>1068.48</v>
      </c>
      <c r="H1107" s="311">
        <v>5342.4</v>
      </c>
      <c r="I1107" s="311">
        <v>445.2</v>
      </c>
      <c r="J1107" s="430">
        <v>11</v>
      </c>
      <c r="K1107" s="178"/>
      <c r="L1107" s="179">
        <v>5</v>
      </c>
      <c r="M1107" s="311">
        <v>5496.34</v>
      </c>
      <c r="N1107" s="311">
        <v>785.19142857142901</v>
      </c>
      <c r="O1107" s="214"/>
      <c r="P1107" s="311"/>
      <c r="Q1107" s="311"/>
      <c r="R1107" s="179">
        <v>12</v>
      </c>
      <c r="S1107" s="311">
        <v>5342.4</v>
      </c>
      <c r="T1107" s="311">
        <v>445.2</v>
      </c>
      <c r="V1107" s="10"/>
      <c r="W1107" s="10"/>
      <c r="X1107" s="10"/>
      <c r="Y1107" s="10"/>
      <c r="Z1107" s="10"/>
      <c r="AA1107" s="10"/>
      <c r="AB1107" s="10"/>
      <c r="AC1107" s="10"/>
      <c r="AD1107" s="10"/>
    </row>
    <row r="1108" spans="1:30" x14ac:dyDescent="0.25">
      <c r="A1108" s="55"/>
      <c r="B1108" s="10"/>
      <c r="C1108" s="177" t="s">
        <v>174</v>
      </c>
      <c r="D1108" s="177"/>
      <c r="E1108" s="177" t="s">
        <v>175</v>
      </c>
      <c r="F1108" s="179">
        <v>1</v>
      </c>
      <c r="G1108" s="311">
        <v>1052.68</v>
      </c>
      <c r="H1108" s="311">
        <v>1052.68</v>
      </c>
      <c r="I1108" s="311">
        <v>1052.68</v>
      </c>
      <c r="J1108" s="430">
        <v>13</v>
      </c>
      <c r="K1108" s="178"/>
      <c r="L1108" s="179">
        <v>1</v>
      </c>
      <c r="M1108" s="311"/>
      <c r="N1108" s="311"/>
      <c r="O1108" s="214"/>
      <c r="P1108" s="311"/>
      <c r="Q1108" s="311"/>
      <c r="R1108" s="179">
        <v>1</v>
      </c>
      <c r="S1108" s="311">
        <v>1052.68</v>
      </c>
      <c r="T1108" s="311">
        <v>1052.68</v>
      </c>
      <c r="V1108" s="10"/>
      <c r="W1108" s="10"/>
      <c r="X1108" s="10"/>
      <c r="Y1108" s="10"/>
      <c r="Z1108" s="10"/>
      <c r="AA1108" s="10"/>
      <c r="AB1108" s="10"/>
      <c r="AC1108" s="10"/>
      <c r="AD1108" s="10"/>
    </row>
    <row r="1109" spans="1:30" x14ac:dyDescent="0.25">
      <c r="A1109" s="55"/>
      <c r="B1109" s="10"/>
      <c r="C1109" s="177" t="s">
        <v>384</v>
      </c>
      <c r="D1109" s="177"/>
      <c r="E1109" s="177" t="s">
        <v>84</v>
      </c>
      <c r="F1109" s="179">
        <v>1</v>
      </c>
      <c r="G1109" s="311">
        <v>1040.94</v>
      </c>
      <c r="H1109" s="311">
        <v>1040.94</v>
      </c>
      <c r="I1109" s="311">
        <v>1040.94</v>
      </c>
      <c r="J1109" s="430">
        <v>13</v>
      </c>
      <c r="K1109" s="178"/>
      <c r="L1109" s="179">
        <v>1</v>
      </c>
      <c r="M1109" s="311"/>
      <c r="N1109" s="311"/>
      <c r="O1109" s="214"/>
      <c r="P1109" s="311"/>
      <c r="Q1109" s="311"/>
      <c r="R1109" s="179">
        <v>1</v>
      </c>
      <c r="S1109" s="311">
        <v>1040.94</v>
      </c>
      <c r="T1109" s="311">
        <v>1040.94</v>
      </c>
      <c r="V1109" s="10"/>
      <c r="W1109" s="10"/>
      <c r="X1109" s="10"/>
      <c r="Y1109" s="10"/>
      <c r="Z1109" s="10"/>
      <c r="AA1109" s="10"/>
      <c r="AB1109" s="10"/>
      <c r="AC1109" s="10"/>
      <c r="AD1109" s="10"/>
    </row>
    <row r="1110" spans="1:30" x14ac:dyDescent="0.25">
      <c r="A1110" s="55"/>
      <c r="B1110" s="10"/>
      <c r="C1110" s="177" t="s">
        <v>453</v>
      </c>
      <c r="D1110" s="177"/>
      <c r="E1110" s="177" t="s">
        <v>177</v>
      </c>
      <c r="F1110" s="179">
        <v>4</v>
      </c>
      <c r="G1110" s="311">
        <v>967.34333333333302</v>
      </c>
      <c r="H1110" s="311">
        <v>2902.03</v>
      </c>
      <c r="I1110" s="311">
        <v>725.50750000000005</v>
      </c>
      <c r="J1110" s="430">
        <v>10.5</v>
      </c>
      <c r="K1110" s="178"/>
      <c r="L1110" s="179">
        <v>3</v>
      </c>
      <c r="M1110" s="311">
        <v>801.22</v>
      </c>
      <c r="N1110" s="311">
        <v>801.22</v>
      </c>
      <c r="O1110" s="214"/>
      <c r="P1110" s="311"/>
      <c r="Q1110" s="311"/>
      <c r="R1110" s="179">
        <v>4</v>
      </c>
      <c r="S1110" s="311">
        <v>2902.03</v>
      </c>
      <c r="T1110" s="311">
        <v>725.50750000000005</v>
      </c>
      <c r="V1110" s="10"/>
      <c r="W1110" s="10"/>
      <c r="X1110" s="10"/>
      <c r="Y1110" s="10"/>
      <c r="Z1110" s="10"/>
      <c r="AA1110" s="10"/>
      <c r="AB1110" s="10"/>
      <c r="AC1110" s="10"/>
      <c r="AD1110" s="10"/>
    </row>
    <row r="1111" spans="1:30" x14ac:dyDescent="0.25">
      <c r="A1111" s="55"/>
      <c r="B1111" s="10"/>
      <c r="C1111" s="177" t="s">
        <v>561</v>
      </c>
      <c r="D1111" s="177"/>
      <c r="E1111" s="177" t="s">
        <v>227</v>
      </c>
      <c r="F1111" s="179">
        <v>1</v>
      </c>
      <c r="G1111" s="311">
        <v>937.27</v>
      </c>
      <c r="H1111" s="311">
        <v>937.27</v>
      </c>
      <c r="I1111" s="311">
        <v>937.27</v>
      </c>
      <c r="J1111" s="430">
        <v>7</v>
      </c>
      <c r="K1111" s="178"/>
      <c r="L1111" s="179">
        <v>1</v>
      </c>
      <c r="M1111" s="311"/>
      <c r="N1111" s="311"/>
      <c r="O1111" s="214"/>
      <c r="P1111" s="311"/>
      <c r="Q1111" s="311"/>
      <c r="R1111" s="179">
        <v>1</v>
      </c>
      <c r="S1111" s="311">
        <v>937.27</v>
      </c>
      <c r="T1111" s="311">
        <v>937.27</v>
      </c>
      <c r="V1111" s="10"/>
      <c r="W1111" s="10"/>
      <c r="X1111" s="10"/>
      <c r="Y1111" s="10"/>
      <c r="Z1111" s="10"/>
      <c r="AA1111" s="10"/>
      <c r="AB1111" s="10"/>
      <c r="AC1111" s="10"/>
      <c r="AD1111" s="10"/>
    </row>
    <row r="1112" spans="1:30" x14ac:dyDescent="0.25">
      <c r="A1112" s="55"/>
      <c r="B1112" s="10"/>
      <c r="C1112" s="177" t="s">
        <v>446</v>
      </c>
      <c r="D1112" s="177"/>
      <c r="E1112" s="177" t="s">
        <v>109</v>
      </c>
      <c r="F1112" s="179">
        <v>1</v>
      </c>
      <c r="G1112" s="311">
        <v>906.19</v>
      </c>
      <c r="H1112" s="311">
        <v>906.19</v>
      </c>
      <c r="I1112" s="311">
        <v>906.19</v>
      </c>
      <c r="J1112" s="430">
        <v>37</v>
      </c>
      <c r="K1112" s="178"/>
      <c r="L1112" s="179">
        <v>1</v>
      </c>
      <c r="M1112" s="311"/>
      <c r="N1112" s="311"/>
      <c r="O1112" s="214"/>
      <c r="P1112" s="311"/>
      <c r="Q1112" s="311"/>
      <c r="R1112" s="179">
        <v>1</v>
      </c>
      <c r="S1112" s="311">
        <v>906.19</v>
      </c>
      <c r="T1112" s="311">
        <v>906.19</v>
      </c>
      <c r="V1112" s="10"/>
      <c r="W1112" s="10"/>
      <c r="X1112" s="10"/>
      <c r="Y1112" s="10"/>
      <c r="Z1112" s="10"/>
      <c r="AA1112" s="10"/>
      <c r="AB1112" s="10"/>
      <c r="AC1112" s="10"/>
      <c r="AD1112" s="10"/>
    </row>
    <row r="1113" spans="1:30" x14ac:dyDescent="0.25">
      <c r="A1113" s="55"/>
      <c r="B1113" s="10"/>
      <c r="C1113" s="177" t="s">
        <v>252</v>
      </c>
      <c r="D1113" s="177"/>
      <c r="E1113" s="177" t="s">
        <v>70</v>
      </c>
      <c r="F1113" s="179">
        <v>5</v>
      </c>
      <c r="G1113" s="311">
        <v>857.65499999999997</v>
      </c>
      <c r="H1113" s="311">
        <v>1715.31</v>
      </c>
      <c r="I1113" s="311">
        <v>343.06200000000001</v>
      </c>
      <c r="J1113" s="430">
        <v>9.1999999999999993</v>
      </c>
      <c r="K1113" s="178"/>
      <c r="L1113" s="179">
        <v>2</v>
      </c>
      <c r="M1113" s="311">
        <v>1888.85</v>
      </c>
      <c r="N1113" s="311">
        <v>629.61666666666702</v>
      </c>
      <c r="O1113" s="214"/>
      <c r="P1113" s="311"/>
      <c r="Q1113" s="311"/>
      <c r="R1113" s="179">
        <v>5</v>
      </c>
      <c r="S1113" s="311">
        <v>1715.31</v>
      </c>
      <c r="T1113" s="311">
        <v>343.06200000000001</v>
      </c>
      <c r="V1113" s="10"/>
      <c r="W1113" s="10"/>
      <c r="X1113" s="10"/>
      <c r="Y1113" s="10"/>
      <c r="Z1113" s="10"/>
      <c r="AA1113" s="10"/>
      <c r="AB1113" s="10"/>
      <c r="AC1113" s="10"/>
      <c r="AD1113" s="10"/>
    </row>
    <row r="1114" spans="1:30" x14ac:dyDescent="0.25">
      <c r="A1114" s="55"/>
      <c r="B1114" s="10"/>
      <c r="C1114" s="177" t="s">
        <v>548</v>
      </c>
      <c r="D1114" s="177"/>
      <c r="E1114" s="177" t="s">
        <v>385</v>
      </c>
      <c r="F1114" s="179">
        <v>1</v>
      </c>
      <c r="G1114" s="311">
        <v>854.52</v>
      </c>
      <c r="H1114" s="311">
        <v>854.52</v>
      </c>
      <c r="I1114" s="311">
        <v>854.52</v>
      </c>
      <c r="J1114" s="430">
        <v>19</v>
      </c>
      <c r="K1114" s="178"/>
      <c r="L1114" s="179">
        <v>1</v>
      </c>
      <c r="M1114" s="311"/>
      <c r="N1114" s="311"/>
      <c r="O1114" s="214"/>
      <c r="P1114" s="311"/>
      <c r="Q1114" s="311"/>
      <c r="R1114" s="179">
        <v>1</v>
      </c>
      <c r="S1114" s="311">
        <v>854.52</v>
      </c>
      <c r="T1114" s="311">
        <v>854.52</v>
      </c>
      <c r="V1114" s="10"/>
      <c r="W1114" s="10"/>
      <c r="X1114" s="10"/>
      <c r="Y1114" s="10"/>
      <c r="Z1114" s="10"/>
      <c r="AA1114" s="10"/>
      <c r="AB1114" s="10"/>
      <c r="AC1114" s="10"/>
      <c r="AD1114" s="10"/>
    </row>
    <row r="1115" spans="1:30" x14ac:dyDescent="0.25">
      <c r="A1115" s="55"/>
      <c r="B1115" s="10"/>
      <c r="C1115" s="177" t="s">
        <v>113</v>
      </c>
      <c r="D1115" s="177"/>
      <c r="E1115" s="177" t="s">
        <v>104</v>
      </c>
      <c r="F1115" s="179">
        <v>5</v>
      </c>
      <c r="G1115" s="311">
        <v>737.64599999999996</v>
      </c>
      <c r="H1115" s="311">
        <v>3688.23</v>
      </c>
      <c r="I1115" s="311">
        <v>737.64599999999996</v>
      </c>
      <c r="J1115" s="430">
        <v>11.8</v>
      </c>
      <c r="K1115" s="178"/>
      <c r="L1115" s="179">
        <v>5</v>
      </c>
      <c r="M1115" s="311"/>
      <c r="N1115" s="311"/>
      <c r="O1115" s="214"/>
      <c r="P1115" s="311"/>
      <c r="Q1115" s="311"/>
      <c r="R1115" s="179">
        <v>5</v>
      </c>
      <c r="S1115" s="311">
        <v>3688.23</v>
      </c>
      <c r="T1115" s="311">
        <v>737.64599999999996</v>
      </c>
      <c r="V1115" s="10"/>
      <c r="W1115" s="10"/>
      <c r="X1115" s="10"/>
      <c r="Y1115" s="10"/>
      <c r="Z1115" s="10"/>
      <c r="AA1115" s="10"/>
      <c r="AB1115" s="10"/>
      <c r="AC1115" s="10"/>
      <c r="AD1115" s="10"/>
    </row>
    <row r="1116" spans="1:30" x14ac:dyDescent="0.25">
      <c r="A1116" s="55"/>
      <c r="B1116" s="10"/>
      <c r="C1116" s="177" t="s">
        <v>466</v>
      </c>
      <c r="D1116" s="177"/>
      <c r="E1116" s="177" t="s">
        <v>467</v>
      </c>
      <c r="F1116" s="179">
        <v>3</v>
      </c>
      <c r="G1116" s="311">
        <v>728.9</v>
      </c>
      <c r="H1116" s="311">
        <v>728.9</v>
      </c>
      <c r="I1116" s="311">
        <v>242.96666666666701</v>
      </c>
      <c r="J1116" s="430">
        <v>8</v>
      </c>
      <c r="K1116" s="178"/>
      <c r="L1116" s="179">
        <v>1</v>
      </c>
      <c r="M1116" s="311">
        <v>641.05999999999995</v>
      </c>
      <c r="N1116" s="311">
        <v>320.52999999999997</v>
      </c>
      <c r="O1116" s="214"/>
      <c r="P1116" s="311"/>
      <c r="Q1116" s="311"/>
      <c r="R1116" s="179">
        <v>3</v>
      </c>
      <c r="S1116" s="311">
        <v>728.9</v>
      </c>
      <c r="T1116" s="311">
        <v>242.96666666666701</v>
      </c>
      <c r="V1116" s="10"/>
      <c r="W1116" s="10"/>
      <c r="X1116" s="10"/>
      <c r="Y1116" s="10"/>
      <c r="Z1116" s="10"/>
      <c r="AA1116" s="10"/>
      <c r="AB1116" s="10"/>
      <c r="AC1116" s="10"/>
      <c r="AD1116" s="10"/>
    </row>
    <row r="1117" spans="1:30" x14ac:dyDescent="0.25">
      <c r="A1117" s="55"/>
      <c r="B1117" s="10"/>
      <c r="C1117" s="177" t="s">
        <v>509</v>
      </c>
      <c r="D1117" s="177"/>
      <c r="E1117" s="177" t="s">
        <v>73</v>
      </c>
      <c r="F1117" s="179">
        <v>5</v>
      </c>
      <c r="G1117" s="311">
        <v>707.41</v>
      </c>
      <c r="H1117" s="311">
        <v>3537.05</v>
      </c>
      <c r="I1117" s="311">
        <v>707.41</v>
      </c>
      <c r="J1117" s="430">
        <v>10.6</v>
      </c>
      <c r="K1117" s="178"/>
      <c r="L1117" s="179">
        <v>5</v>
      </c>
      <c r="M1117" s="311"/>
      <c r="N1117" s="311"/>
      <c r="O1117" s="214"/>
      <c r="P1117" s="311"/>
      <c r="Q1117" s="311"/>
      <c r="R1117" s="179">
        <v>5</v>
      </c>
      <c r="S1117" s="311">
        <v>3537.05</v>
      </c>
      <c r="T1117" s="311">
        <v>707.41</v>
      </c>
      <c r="V1117" s="10"/>
      <c r="W1117" s="10"/>
      <c r="X1117" s="10"/>
      <c r="Y1117" s="10"/>
      <c r="Z1117" s="10"/>
      <c r="AA1117" s="10"/>
      <c r="AB1117" s="10"/>
      <c r="AC1117" s="10"/>
      <c r="AD1117" s="10"/>
    </row>
    <row r="1118" spans="1:30" x14ac:dyDescent="0.25">
      <c r="A1118" s="55"/>
      <c r="B1118" s="10"/>
      <c r="C1118" s="177" t="s">
        <v>408</v>
      </c>
      <c r="D1118" s="177"/>
      <c r="E1118" s="177" t="s">
        <v>409</v>
      </c>
      <c r="F1118" s="179">
        <v>2</v>
      </c>
      <c r="G1118" s="311">
        <v>705.8</v>
      </c>
      <c r="H1118" s="311">
        <v>705.8</v>
      </c>
      <c r="I1118" s="311">
        <v>352.9</v>
      </c>
      <c r="J1118" s="430">
        <v>12</v>
      </c>
      <c r="K1118" s="178"/>
      <c r="L1118" s="179">
        <v>1</v>
      </c>
      <c r="M1118" s="311">
        <v>649.92999999999995</v>
      </c>
      <c r="N1118" s="311">
        <v>649.92999999999995</v>
      </c>
      <c r="O1118" s="214"/>
      <c r="P1118" s="311"/>
      <c r="Q1118" s="311"/>
      <c r="R1118" s="179">
        <v>2</v>
      </c>
      <c r="S1118" s="311">
        <v>705.8</v>
      </c>
      <c r="T1118" s="311">
        <v>352.9</v>
      </c>
      <c r="V1118" s="10"/>
      <c r="W1118" s="10"/>
      <c r="X1118" s="10"/>
      <c r="Y1118" s="10"/>
      <c r="Z1118" s="10"/>
      <c r="AA1118" s="10"/>
      <c r="AB1118" s="10"/>
      <c r="AC1118" s="10"/>
      <c r="AD1118" s="10"/>
    </row>
    <row r="1119" spans="1:30" x14ac:dyDescent="0.25">
      <c r="A1119" s="55"/>
      <c r="B1119" s="10"/>
      <c r="C1119" s="177" t="s">
        <v>317</v>
      </c>
      <c r="D1119" s="177"/>
      <c r="E1119" s="177" t="s">
        <v>79</v>
      </c>
      <c r="F1119" s="179">
        <v>7</v>
      </c>
      <c r="G1119" s="311">
        <v>674.76</v>
      </c>
      <c r="H1119" s="311">
        <v>3373.8</v>
      </c>
      <c r="I1119" s="311">
        <v>481.97142857142899</v>
      </c>
      <c r="J1119" s="430">
        <v>9</v>
      </c>
      <c r="K1119" s="178"/>
      <c r="L1119" s="179">
        <v>5</v>
      </c>
      <c r="M1119" s="311">
        <v>1200.3800000000001</v>
      </c>
      <c r="N1119" s="311">
        <v>600.19000000000005</v>
      </c>
      <c r="O1119" s="214"/>
      <c r="P1119" s="311"/>
      <c r="Q1119" s="311"/>
      <c r="R1119" s="179">
        <v>7</v>
      </c>
      <c r="S1119" s="311">
        <v>3373.8</v>
      </c>
      <c r="T1119" s="311">
        <v>481.97142857142899</v>
      </c>
      <c r="V1119" s="10"/>
      <c r="W1119" s="10"/>
      <c r="X1119" s="10"/>
      <c r="Y1119" s="10"/>
      <c r="Z1119" s="10"/>
      <c r="AA1119" s="10"/>
      <c r="AB1119" s="10"/>
      <c r="AC1119" s="10"/>
      <c r="AD1119" s="10"/>
    </row>
    <row r="1120" spans="1:30" x14ac:dyDescent="0.25">
      <c r="A1120" s="55"/>
      <c r="B1120" s="10"/>
      <c r="C1120" s="177" t="s">
        <v>101</v>
      </c>
      <c r="D1120" s="177"/>
      <c r="E1120" s="177" t="s">
        <v>103</v>
      </c>
      <c r="F1120" s="179">
        <v>1</v>
      </c>
      <c r="G1120" s="311">
        <v>619.78</v>
      </c>
      <c r="H1120" s="311">
        <v>619.78</v>
      </c>
      <c r="I1120" s="311">
        <v>619.78</v>
      </c>
      <c r="J1120" s="430">
        <v>12</v>
      </c>
      <c r="K1120" s="178"/>
      <c r="L1120" s="179">
        <v>1</v>
      </c>
      <c r="M1120" s="311"/>
      <c r="N1120" s="311"/>
      <c r="O1120" s="214"/>
      <c r="P1120" s="311"/>
      <c r="Q1120" s="311"/>
      <c r="R1120" s="179">
        <v>1</v>
      </c>
      <c r="S1120" s="311">
        <v>619.78</v>
      </c>
      <c r="T1120" s="311">
        <v>619.78</v>
      </c>
      <c r="V1120" s="10"/>
      <c r="W1120" s="10"/>
      <c r="X1120" s="10"/>
      <c r="Y1120" s="10"/>
      <c r="Z1120" s="10"/>
      <c r="AA1120" s="10"/>
      <c r="AB1120" s="10"/>
      <c r="AC1120" s="10"/>
      <c r="AD1120" s="10"/>
    </row>
    <row r="1121" spans="1:30" x14ac:dyDescent="0.25">
      <c r="A1121" s="55"/>
      <c r="B1121" s="10"/>
      <c r="C1121" s="177" t="s">
        <v>534</v>
      </c>
      <c r="D1121" s="177"/>
      <c r="E1121" s="177" t="s">
        <v>90</v>
      </c>
      <c r="F1121" s="179">
        <v>1</v>
      </c>
      <c r="G1121" s="311">
        <v>610.14</v>
      </c>
      <c r="H1121" s="311">
        <v>610.14</v>
      </c>
      <c r="I1121" s="311">
        <v>610.14</v>
      </c>
      <c r="J1121" s="430">
        <v>13</v>
      </c>
      <c r="K1121" s="178"/>
      <c r="L1121" s="179">
        <v>1</v>
      </c>
      <c r="M1121" s="311"/>
      <c r="N1121" s="311"/>
      <c r="O1121" s="214"/>
      <c r="P1121" s="311"/>
      <c r="Q1121" s="311"/>
      <c r="R1121" s="179">
        <v>1</v>
      </c>
      <c r="S1121" s="311">
        <v>610.14</v>
      </c>
      <c r="T1121" s="311">
        <v>610.14</v>
      </c>
      <c r="V1121" s="10"/>
      <c r="W1121" s="10"/>
      <c r="X1121" s="10"/>
      <c r="Y1121" s="10"/>
      <c r="Z1121" s="10"/>
      <c r="AA1121" s="10"/>
      <c r="AB1121" s="10"/>
      <c r="AC1121" s="10"/>
      <c r="AD1121" s="10"/>
    </row>
    <row r="1122" spans="1:30" x14ac:dyDescent="0.25">
      <c r="A1122" s="55"/>
      <c r="B1122" s="10"/>
      <c r="C1122" s="177" t="s">
        <v>552</v>
      </c>
      <c r="D1122" s="177"/>
      <c r="E1122" s="177" t="s">
        <v>349</v>
      </c>
      <c r="F1122" s="179">
        <v>1</v>
      </c>
      <c r="G1122" s="311">
        <v>599.73</v>
      </c>
      <c r="H1122" s="311">
        <v>599.73</v>
      </c>
      <c r="I1122" s="311">
        <v>599.73</v>
      </c>
      <c r="J1122" s="430">
        <v>13</v>
      </c>
      <c r="K1122" s="178"/>
      <c r="L1122" s="179">
        <v>1</v>
      </c>
      <c r="M1122" s="311"/>
      <c r="N1122" s="311"/>
      <c r="O1122" s="214"/>
      <c r="P1122" s="311"/>
      <c r="Q1122" s="311"/>
      <c r="R1122" s="179">
        <v>1</v>
      </c>
      <c r="S1122" s="311">
        <v>599.73</v>
      </c>
      <c r="T1122" s="311">
        <v>599.73</v>
      </c>
      <c r="V1122" s="10"/>
      <c r="W1122" s="10"/>
      <c r="X1122" s="10"/>
      <c r="Y1122" s="10"/>
      <c r="Z1122" s="10"/>
      <c r="AA1122" s="10"/>
      <c r="AB1122" s="10"/>
      <c r="AC1122" s="10"/>
      <c r="AD1122" s="10"/>
    </row>
    <row r="1123" spans="1:30" x14ac:dyDescent="0.25">
      <c r="A1123" s="55"/>
      <c r="B1123" s="10"/>
      <c r="C1123" s="177" t="s">
        <v>496</v>
      </c>
      <c r="D1123" s="177"/>
      <c r="E1123" s="177" t="s">
        <v>439</v>
      </c>
      <c r="F1123" s="179">
        <v>1</v>
      </c>
      <c r="G1123" s="311">
        <v>592.25</v>
      </c>
      <c r="H1123" s="311">
        <v>592.25</v>
      </c>
      <c r="I1123" s="311">
        <v>592.25</v>
      </c>
      <c r="J1123" s="430">
        <v>13</v>
      </c>
      <c r="K1123" s="178"/>
      <c r="L1123" s="179">
        <v>1</v>
      </c>
      <c r="M1123" s="311"/>
      <c r="N1123" s="311"/>
      <c r="O1123" s="214"/>
      <c r="P1123" s="311"/>
      <c r="Q1123" s="311"/>
      <c r="R1123" s="179">
        <v>1</v>
      </c>
      <c r="S1123" s="311">
        <v>592.25</v>
      </c>
      <c r="T1123" s="311">
        <v>592.25</v>
      </c>
      <c r="V1123" s="10"/>
      <c r="W1123" s="10"/>
      <c r="X1123" s="10"/>
      <c r="Y1123" s="10"/>
      <c r="Z1123" s="10"/>
      <c r="AA1123" s="10"/>
      <c r="AB1123" s="10"/>
      <c r="AC1123" s="10"/>
      <c r="AD1123" s="10"/>
    </row>
    <row r="1124" spans="1:30" x14ac:dyDescent="0.25">
      <c r="A1124" s="55"/>
      <c r="B1124" s="10"/>
      <c r="C1124" s="177" t="s">
        <v>297</v>
      </c>
      <c r="D1124" s="177"/>
      <c r="E1124" s="177" t="s">
        <v>298</v>
      </c>
      <c r="F1124" s="179">
        <v>1</v>
      </c>
      <c r="G1124" s="311">
        <v>518.85</v>
      </c>
      <c r="H1124" s="311">
        <v>518.85</v>
      </c>
      <c r="I1124" s="311">
        <v>518.85</v>
      </c>
      <c r="J1124" s="430">
        <v>13</v>
      </c>
      <c r="K1124" s="178"/>
      <c r="L1124" s="179">
        <v>1</v>
      </c>
      <c r="M1124" s="311"/>
      <c r="N1124" s="311"/>
      <c r="O1124" s="214"/>
      <c r="P1124" s="311"/>
      <c r="Q1124" s="311"/>
      <c r="R1124" s="179">
        <v>1</v>
      </c>
      <c r="S1124" s="311">
        <v>518.85</v>
      </c>
      <c r="T1124" s="311">
        <v>518.85</v>
      </c>
      <c r="V1124" s="10"/>
      <c r="W1124" s="10"/>
      <c r="X1124" s="10"/>
      <c r="Y1124" s="10"/>
      <c r="Z1124" s="10"/>
      <c r="AA1124" s="10"/>
      <c r="AB1124" s="10"/>
      <c r="AC1124" s="10"/>
      <c r="AD1124" s="10"/>
    </row>
    <row r="1125" spans="1:30" x14ac:dyDescent="0.25">
      <c r="A1125" s="55"/>
      <c r="B1125" s="10"/>
      <c r="C1125" s="177" t="s">
        <v>419</v>
      </c>
      <c r="D1125" s="177"/>
      <c r="E1125" s="177" t="s">
        <v>110</v>
      </c>
      <c r="F1125" s="179">
        <v>1</v>
      </c>
      <c r="G1125" s="311">
        <v>496.52</v>
      </c>
      <c r="H1125" s="311">
        <v>496.52</v>
      </c>
      <c r="I1125" s="311">
        <v>496.52</v>
      </c>
      <c r="J1125" s="430">
        <v>6</v>
      </c>
      <c r="K1125" s="178"/>
      <c r="L1125" s="179">
        <v>1</v>
      </c>
      <c r="M1125" s="311"/>
      <c r="N1125" s="311"/>
      <c r="O1125" s="214"/>
      <c r="P1125" s="311"/>
      <c r="Q1125" s="311"/>
      <c r="R1125" s="179">
        <v>1</v>
      </c>
      <c r="S1125" s="311">
        <v>496.52</v>
      </c>
      <c r="T1125" s="311">
        <v>496.52</v>
      </c>
      <c r="V1125" s="10"/>
      <c r="W1125" s="10"/>
      <c r="X1125" s="10"/>
      <c r="Y1125" s="10"/>
      <c r="Z1125" s="10"/>
      <c r="AA1125" s="10"/>
      <c r="AB1125" s="10"/>
      <c r="AC1125" s="10"/>
      <c r="AD1125" s="10"/>
    </row>
    <row r="1126" spans="1:30" x14ac:dyDescent="0.25">
      <c r="A1126" s="55"/>
      <c r="B1126" s="10"/>
      <c r="C1126" s="177" t="s">
        <v>535</v>
      </c>
      <c r="D1126" s="177"/>
      <c r="E1126" s="177" t="s">
        <v>79</v>
      </c>
      <c r="F1126" s="179">
        <v>1</v>
      </c>
      <c r="G1126" s="311">
        <v>492.11</v>
      </c>
      <c r="H1126" s="311">
        <v>492.11</v>
      </c>
      <c r="I1126" s="311">
        <v>492.11</v>
      </c>
      <c r="J1126" s="430">
        <v>13</v>
      </c>
      <c r="K1126" s="178"/>
      <c r="L1126" s="179">
        <v>1</v>
      </c>
      <c r="M1126" s="311"/>
      <c r="N1126" s="311"/>
      <c r="O1126" s="214"/>
      <c r="P1126" s="311"/>
      <c r="Q1126" s="311"/>
      <c r="R1126" s="179">
        <v>1</v>
      </c>
      <c r="S1126" s="311">
        <v>492.11</v>
      </c>
      <c r="T1126" s="311">
        <v>492.11</v>
      </c>
      <c r="V1126" s="10"/>
      <c r="W1126" s="10"/>
      <c r="X1126" s="10"/>
      <c r="Y1126" s="10"/>
      <c r="Z1126" s="10"/>
      <c r="AA1126" s="10"/>
      <c r="AB1126" s="10"/>
      <c r="AC1126" s="10"/>
      <c r="AD1126" s="10"/>
    </row>
    <row r="1127" spans="1:30" x14ac:dyDescent="0.25">
      <c r="A1127" s="55"/>
      <c r="B1127" s="10"/>
      <c r="C1127" s="177" t="s">
        <v>220</v>
      </c>
      <c r="D1127" s="177"/>
      <c r="E1127" s="177" t="s">
        <v>170</v>
      </c>
      <c r="F1127" s="179">
        <v>1</v>
      </c>
      <c r="G1127" s="311">
        <v>442.69</v>
      </c>
      <c r="H1127" s="311">
        <v>442.69</v>
      </c>
      <c r="I1127" s="311">
        <v>442.69</v>
      </c>
      <c r="J1127" s="430">
        <v>12</v>
      </c>
      <c r="K1127" s="178"/>
      <c r="L1127" s="179">
        <v>1</v>
      </c>
      <c r="M1127" s="311"/>
      <c r="N1127" s="311"/>
      <c r="O1127" s="214"/>
      <c r="P1127" s="311"/>
      <c r="Q1127" s="311"/>
      <c r="R1127" s="179">
        <v>1</v>
      </c>
      <c r="S1127" s="311">
        <v>442.69</v>
      </c>
      <c r="T1127" s="311">
        <v>442.69</v>
      </c>
      <c r="V1127" s="10"/>
      <c r="W1127" s="10"/>
      <c r="X1127" s="10"/>
      <c r="Y1127" s="10"/>
      <c r="Z1127" s="10"/>
      <c r="AA1127" s="10"/>
      <c r="AB1127" s="10"/>
      <c r="AC1127" s="10"/>
      <c r="AD1127" s="10"/>
    </row>
    <row r="1128" spans="1:30" x14ac:dyDescent="0.25">
      <c r="A1128" s="55"/>
      <c r="B1128" s="10"/>
      <c r="C1128" s="177" t="s">
        <v>348</v>
      </c>
      <c r="D1128" s="177"/>
      <c r="E1128" s="177" t="s">
        <v>349</v>
      </c>
      <c r="F1128" s="179">
        <v>1</v>
      </c>
      <c r="G1128" s="311">
        <v>413.47</v>
      </c>
      <c r="H1128" s="311">
        <v>413.47</v>
      </c>
      <c r="I1128" s="311">
        <v>413.47</v>
      </c>
      <c r="J1128" s="430">
        <v>13</v>
      </c>
      <c r="K1128" s="178"/>
      <c r="L1128" s="179">
        <v>1</v>
      </c>
      <c r="M1128" s="311"/>
      <c r="N1128" s="311"/>
      <c r="O1128" s="214"/>
      <c r="P1128" s="311"/>
      <c r="Q1128" s="311"/>
      <c r="R1128" s="179">
        <v>1</v>
      </c>
      <c r="S1128" s="311">
        <v>413.47</v>
      </c>
      <c r="T1128" s="311">
        <v>413.47</v>
      </c>
      <c r="V1128" s="10"/>
      <c r="W1128" s="10"/>
      <c r="X1128" s="10"/>
      <c r="Y1128" s="10"/>
      <c r="Z1128" s="10"/>
      <c r="AA1128" s="10"/>
      <c r="AB1128" s="10"/>
      <c r="AC1128" s="10"/>
      <c r="AD1128" s="10"/>
    </row>
    <row r="1129" spans="1:30" x14ac:dyDescent="0.25">
      <c r="A1129" s="55"/>
      <c r="B1129" s="10"/>
      <c r="C1129" s="177" t="s">
        <v>398</v>
      </c>
      <c r="D1129" s="177"/>
      <c r="E1129" s="177" t="s">
        <v>97</v>
      </c>
      <c r="F1129" s="179">
        <v>1</v>
      </c>
      <c r="G1129" s="311">
        <v>400.1</v>
      </c>
      <c r="H1129" s="311">
        <v>400.1</v>
      </c>
      <c r="I1129" s="311">
        <v>400.1</v>
      </c>
      <c r="J1129" s="430">
        <v>7</v>
      </c>
      <c r="K1129" s="178"/>
      <c r="L1129" s="179">
        <v>1</v>
      </c>
      <c r="M1129" s="311"/>
      <c r="N1129" s="311"/>
      <c r="O1129" s="214"/>
      <c r="P1129" s="311"/>
      <c r="Q1129" s="311"/>
      <c r="R1129" s="179">
        <v>1</v>
      </c>
      <c r="S1129" s="311">
        <v>400.1</v>
      </c>
      <c r="T1129" s="311">
        <v>400.1</v>
      </c>
      <c r="V1129" s="10"/>
      <c r="W1129" s="10"/>
      <c r="X1129" s="10"/>
      <c r="Y1129" s="10"/>
      <c r="Z1129" s="10"/>
      <c r="AA1129" s="10"/>
      <c r="AB1129" s="10"/>
      <c r="AC1129" s="10"/>
      <c r="AD1129" s="10"/>
    </row>
    <row r="1130" spans="1:30" x14ac:dyDescent="0.25">
      <c r="A1130" s="55"/>
      <c r="B1130" s="10"/>
      <c r="C1130" s="177" t="s">
        <v>378</v>
      </c>
      <c r="D1130" s="177"/>
      <c r="E1130" s="177" t="s">
        <v>105</v>
      </c>
      <c r="F1130" s="179">
        <v>1</v>
      </c>
      <c r="G1130" s="311">
        <v>372.67</v>
      </c>
      <c r="H1130" s="311">
        <v>372.67</v>
      </c>
      <c r="I1130" s="311">
        <v>372.67</v>
      </c>
      <c r="J1130" s="430">
        <v>7</v>
      </c>
      <c r="K1130" s="178"/>
      <c r="L1130" s="179">
        <v>1</v>
      </c>
      <c r="M1130" s="311"/>
      <c r="N1130" s="311"/>
      <c r="O1130" s="214"/>
      <c r="P1130" s="311"/>
      <c r="Q1130" s="311"/>
      <c r="R1130" s="179">
        <v>1</v>
      </c>
      <c r="S1130" s="311">
        <v>372.67</v>
      </c>
      <c r="T1130" s="311">
        <v>372.67</v>
      </c>
      <c r="V1130" s="10"/>
      <c r="W1130" s="10"/>
      <c r="X1130" s="10"/>
      <c r="Y1130" s="10"/>
      <c r="Z1130" s="10"/>
      <c r="AA1130" s="10"/>
      <c r="AB1130" s="10"/>
      <c r="AC1130" s="10"/>
      <c r="AD1130" s="10"/>
    </row>
    <row r="1131" spans="1:30" x14ac:dyDescent="0.25">
      <c r="A1131" s="55"/>
      <c r="B1131" s="10"/>
      <c r="C1131" s="177" t="s">
        <v>438</v>
      </c>
      <c r="D1131" s="177"/>
      <c r="E1131" s="177" t="s">
        <v>224</v>
      </c>
      <c r="F1131" s="179">
        <v>1</v>
      </c>
      <c r="G1131" s="311">
        <v>331.47</v>
      </c>
      <c r="H1131" s="311">
        <v>331.47</v>
      </c>
      <c r="I1131" s="311">
        <v>331.47</v>
      </c>
      <c r="J1131" s="430">
        <v>13</v>
      </c>
      <c r="K1131" s="178"/>
      <c r="L1131" s="179">
        <v>1</v>
      </c>
      <c r="M1131" s="311"/>
      <c r="N1131" s="311"/>
      <c r="O1131" s="214"/>
      <c r="P1131" s="311"/>
      <c r="Q1131" s="311"/>
      <c r="R1131" s="179">
        <v>1</v>
      </c>
      <c r="S1131" s="311">
        <v>331.47</v>
      </c>
      <c r="T1131" s="311">
        <v>331.47</v>
      </c>
      <c r="V1131" s="10"/>
      <c r="W1131" s="10"/>
      <c r="X1131" s="10"/>
      <c r="Y1131" s="10"/>
      <c r="Z1131" s="10"/>
      <c r="AA1131" s="10"/>
      <c r="AB1131" s="10"/>
      <c r="AC1131" s="10"/>
      <c r="AD1131" s="10"/>
    </row>
    <row r="1132" spans="1:30" x14ac:dyDescent="0.25">
      <c r="A1132" s="55"/>
      <c r="B1132" s="10"/>
      <c r="C1132" s="177" t="s">
        <v>284</v>
      </c>
      <c r="D1132" s="177"/>
      <c r="E1132" s="177" t="s">
        <v>285</v>
      </c>
      <c r="F1132" s="179">
        <v>1</v>
      </c>
      <c r="G1132" s="311">
        <v>329.7</v>
      </c>
      <c r="H1132" s="311">
        <v>329.7</v>
      </c>
      <c r="I1132" s="311">
        <v>329.7</v>
      </c>
      <c r="J1132" s="430">
        <v>7</v>
      </c>
      <c r="K1132" s="178"/>
      <c r="L1132" s="179">
        <v>1</v>
      </c>
      <c r="M1132" s="311"/>
      <c r="N1132" s="311"/>
      <c r="O1132" s="214"/>
      <c r="P1132" s="311"/>
      <c r="Q1132" s="311"/>
      <c r="R1132" s="179">
        <v>1</v>
      </c>
      <c r="S1132" s="311">
        <v>329.7</v>
      </c>
      <c r="T1132" s="311">
        <v>329.7</v>
      </c>
      <c r="V1132" s="10"/>
      <c r="W1132" s="10"/>
      <c r="X1132" s="10"/>
      <c r="Y1132" s="10"/>
      <c r="Z1132" s="10"/>
      <c r="AA1132" s="10"/>
      <c r="AB1132" s="10"/>
      <c r="AC1132" s="10"/>
      <c r="AD1132" s="10"/>
    </row>
    <row r="1133" spans="1:30" x14ac:dyDescent="0.25">
      <c r="A1133" s="55"/>
      <c r="B1133" s="10"/>
      <c r="C1133" s="177" t="s">
        <v>408</v>
      </c>
      <c r="D1133" s="177"/>
      <c r="E1133" s="177" t="s">
        <v>120</v>
      </c>
      <c r="F1133" s="179">
        <v>1</v>
      </c>
      <c r="G1133" s="311">
        <v>323.62</v>
      </c>
      <c r="H1133" s="311">
        <v>323.62</v>
      </c>
      <c r="I1133" s="311">
        <v>323.62</v>
      </c>
      <c r="J1133" s="430">
        <v>13</v>
      </c>
      <c r="K1133" s="178"/>
      <c r="L1133" s="179">
        <v>1</v>
      </c>
      <c r="M1133" s="311"/>
      <c r="N1133" s="311"/>
      <c r="O1133" s="214"/>
      <c r="P1133" s="311"/>
      <c r="Q1133" s="311"/>
      <c r="R1133" s="179">
        <v>1</v>
      </c>
      <c r="S1133" s="311">
        <v>323.62</v>
      </c>
      <c r="T1133" s="311">
        <v>323.62</v>
      </c>
      <c r="V1133" s="10"/>
      <c r="W1133" s="10"/>
      <c r="X1133" s="10"/>
      <c r="Y1133" s="10"/>
      <c r="Z1133" s="10"/>
      <c r="AA1133" s="10"/>
      <c r="AB1133" s="10"/>
      <c r="AC1133" s="10"/>
      <c r="AD1133" s="10"/>
    </row>
    <row r="1134" spans="1:30" x14ac:dyDescent="0.25">
      <c r="A1134" s="55"/>
      <c r="B1134" s="10"/>
      <c r="C1134" s="177" t="s">
        <v>71</v>
      </c>
      <c r="D1134" s="177"/>
      <c r="E1134" s="177" t="s">
        <v>72</v>
      </c>
      <c r="F1134" s="179">
        <v>2</v>
      </c>
      <c r="G1134" s="311">
        <v>242.01</v>
      </c>
      <c r="H1134" s="311">
        <v>484.02</v>
      </c>
      <c r="I1134" s="311">
        <v>242.01</v>
      </c>
      <c r="J1134" s="430">
        <v>7.5</v>
      </c>
      <c r="K1134" s="178"/>
      <c r="L1134" s="179">
        <v>2</v>
      </c>
      <c r="M1134" s="311"/>
      <c r="N1134" s="311"/>
      <c r="O1134" s="214"/>
      <c r="P1134" s="311"/>
      <c r="Q1134" s="311"/>
      <c r="R1134" s="179">
        <v>2</v>
      </c>
      <c r="S1134" s="311">
        <v>484.02</v>
      </c>
      <c r="T1134" s="311">
        <v>242.01</v>
      </c>
      <c r="V1134" s="10"/>
      <c r="W1134" s="10"/>
      <c r="X1134" s="10"/>
      <c r="Y1134" s="10"/>
      <c r="Z1134" s="10"/>
      <c r="AA1134" s="10"/>
      <c r="AB1134" s="10"/>
      <c r="AC1134" s="10"/>
      <c r="AD1134" s="10"/>
    </row>
    <row r="1135" spans="1:30" x14ac:dyDescent="0.25">
      <c r="A1135" s="55"/>
      <c r="B1135" s="10"/>
      <c r="C1135" s="177" t="s">
        <v>454</v>
      </c>
      <c r="D1135" s="177"/>
      <c r="E1135" s="177" t="s">
        <v>455</v>
      </c>
      <c r="F1135" s="179">
        <v>2</v>
      </c>
      <c r="G1135" s="311">
        <v>236.79499999999999</v>
      </c>
      <c r="H1135" s="311">
        <v>473.59</v>
      </c>
      <c r="I1135" s="311">
        <v>236.79499999999999</v>
      </c>
      <c r="J1135" s="430">
        <v>9.5</v>
      </c>
      <c r="K1135" s="178"/>
      <c r="L1135" s="179">
        <v>2</v>
      </c>
      <c r="M1135" s="311"/>
      <c r="N1135" s="311"/>
      <c r="O1135" s="214"/>
      <c r="P1135" s="311"/>
      <c r="Q1135" s="311"/>
      <c r="R1135" s="179">
        <v>2</v>
      </c>
      <c r="S1135" s="311">
        <v>473.59</v>
      </c>
      <c r="T1135" s="311">
        <v>236.79499999999999</v>
      </c>
      <c r="V1135" s="10"/>
      <c r="W1135" s="10"/>
      <c r="X1135" s="10"/>
      <c r="Y1135" s="10"/>
      <c r="Z1135" s="10"/>
      <c r="AA1135" s="10"/>
      <c r="AB1135" s="10"/>
      <c r="AC1135" s="10"/>
      <c r="AD1135" s="10"/>
    </row>
    <row r="1136" spans="1:30" x14ac:dyDescent="0.25">
      <c r="A1136" s="55"/>
      <c r="B1136" s="10"/>
      <c r="C1136" s="177" t="s">
        <v>402</v>
      </c>
      <c r="D1136" s="177"/>
      <c r="E1136" s="177" t="s">
        <v>383</v>
      </c>
      <c r="F1136" s="179">
        <v>1</v>
      </c>
      <c r="G1136" s="311">
        <v>218.65</v>
      </c>
      <c r="H1136" s="311">
        <v>218.65</v>
      </c>
      <c r="I1136" s="311">
        <v>218.65</v>
      </c>
      <c r="J1136" s="430">
        <v>13</v>
      </c>
      <c r="K1136" s="178"/>
      <c r="L1136" s="179">
        <v>1</v>
      </c>
      <c r="M1136" s="311"/>
      <c r="N1136" s="311"/>
      <c r="O1136" s="214"/>
      <c r="P1136" s="311"/>
      <c r="Q1136" s="311"/>
      <c r="R1136" s="179">
        <v>1</v>
      </c>
      <c r="S1136" s="311">
        <v>218.65</v>
      </c>
      <c r="T1136" s="311">
        <v>218.65</v>
      </c>
      <c r="V1136" s="10"/>
      <c r="W1136" s="10"/>
      <c r="X1136" s="10"/>
      <c r="Y1136" s="10"/>
      <c r="Z1136" s="10"/>
      <c r="AA1136" s="10"/>
      <c r="AB1136" s="10"/>
      <c r="AC1136" s="10"/>
      <c r="AD1136" s="10"/>
    </row>
    <row r="1137" spans="1:30" x14ac:dyDescent="0.25">
      <c r="A1137" s="55"/>
      <c r="B1137" s="10"/>
      <c r="C1137" s="177" t="s">
        <v>411</v>
      </c>
      <c r="D1137" s="177"/>
      <c r="E1137" s="177" t="s">
        <v>93</v>
      </c>
      <c r="F1137" s="179">
        <v>2</v>
      </c>
      <c r="G1137" s="311">
        <v>213.36</v>
      </c>
      <c r="H1137" s="311">
        <v>426.72</v>
      </c>
      <c r="I1137" s="311">
        <v>213.36</v>
      </c>
      <c r="J1137" s="430">
        <v>13</v>
      </c>
      <c r="K1137" s="178"/>
      <c r="L1137" s="179">
        <v>2</v>
      </c>
      <c r="M1137" s="311"/>
      <c r="N1137" s="311"/>
      <c r="O1137" s="214"/>
      <c r="P1137" s="311"/>
      <c r="Q1137" s="311"/>
      <c r="R1137" s="179">
        <v>2</v>
      </c>
      <c r="S1137" s="311">
        <v>426.72</v>
      </c>
      <c r="T1137" s="311">
        <v>213.36</v>
      </c>
      <c r="V1137" s="10"/>
      <c r="W1137" s="10"/>
      <c r="X1137" s="10"/>
      <c r="Y1137" s="10"/>
      <c r="Z1137" s="10"/>
      <c r="AA1137" s="10"/>
      <c r="AB1137" s="10"/>
      <c r="AC1137" s="10"/>
      <c r="AD1137" s="10"/>
    </row>
    <row r="1138" spans="1:30" x14ac:dyDescent="0.25">
      <c r="A1138" s="55"/>
      <c r="B1138" s="10"/>
      <c r="C1138" s="177" t="s">
        <v>251</v>
      </c>
      <c r="D1138" s="177"/>
      <c r="E1138" s="177" t="s">
        <v>79</v>
      </c>
      <c r="F1138" s="179">
        <v>2</v>
      </c>
      <c r="G1138" s="311">
        <v>188.14</v>
      </c>
      <c r="H1138" s="311">
        <v>376.28</v>
      </c>
      <c r="I1138" s="311">
        <v>188.14</v>
      </c>
      <c r="J1138" s="430">
        <v>7</v>
      </c>
      <c r="K1138" s="178"/>
      <c r="L1138" s="179">
        <v>2</v>
      </c>
      <c r="M1138" s="311"/>
      <c r="N1138" s="311"/>
      <c r="O1138" s="214"/>
      <c r="P1138" s="311"/>
      <c r="Q1138" s="311"/>
      <c r="R1138" s="179">
        <v>2</v>
      </c>
      <c r="S1138" s="311">
        <v>376.28</v>
      </c>
      <c r="T1138" s="311">
        <v>188.14</v>
      </c>
      <c r="V1138" s="10"/>
      <c r="W1138" s="10"/>
      <c r="X1138" s="10"/>
      <c r="Y1138" s="10"/>
      <c r="Z1138" s="10"/>
      <c r="AA1138" s="10"/>
      <c r="AB1138" s="10"/>
      <c r="AC1138" s="10"/>
      <c r="AD1138" s="10"/>
    </row>
    <row r="1139" spans="1:30" x14ac:dyDescent="0.25">
      <c r="A1139" s="55"/>
      <c r="B1139" s="10"/>
      <c r="C1139" s="177" t="s">
        <v>550</v>
      </c>
      <c r="D1139" s="177"/>
      <c r="E1139" s="177" t="s">
        <v>88</v>
      </c>
      <c r="F1139" s="179">
        <v>3</v>
      </c>
      <c r="G1139" s="311">
        <v>177.46666666666701</v>
      </c>
      <c r="H1139" s="311">
        <v>532.4</v>
      </c>
      <c r="I1139" s="311">
        <v>177.46666666666701</v>
      </c>
      <c r="J1139" s="430">
        <v>12.6666666666667</v>
      </c>
      <c r="K1139" s="178"/>
      <c r="L1139" s="179">
        <v>3</v>
      </c>
      <c r="M1139" s="311"/>
      <c r="N1139" s="311"/>
      <c r="O1139" s="214"/>
      <c r="P1139" s="311"/>
      <c r="Q1139" s="311"/>
      <c r="R1139" s="179">
        <v>3</v>
      </c>
      <c r="S1139" s="311">
        <v>532.4</v>
      </c>
      <c r="T1139" s="311">
        <v>177.46666666666701</v>
      </c>
      <c r="V1139" s="10"/>
      <c r="W1139" s="10"/>
      <c r="X1139" s="10"/>
      <c r="Y1139" s="10"/>
      <c r="Z1139" s="10"/>
      <c r="AA1139" s="10"/>
      <c r="AB1139" s="10"/>
      <c r="AC1139" s="10"/>
      <c r="AD1139" s="10"/>
    </row>
    <row r="1140" spans="1:30" x14ac:dyDescent="0.25">
      <c r="A1140" s="55"/>
      <c r="B1140" s="10"/>
      <c r="C1140" s="177" t="s">
        <v>209</v>
      </c>
      <c r="D1140" s="177"/>
      <c r="E1140" s="177" t="s">
        <v>210</v>
      </c>
      <c r="F1140" s="179">
        <v>1</v>
      </c>
      <c r="G1140" s="311">
        <v>172.64</v>
      </c>
      <c r="H1140" s="311">
        <v>172.64</v>
      </c>
      <c r="I1140" s="311">
        <v>172.64</v>
      </c>
      <c r="J1140" s="430">
        <v>13</v>
      </c>
      <c r="K1140" s="178"/>
      <c r="L1140" s="179">
        <v>1</v>
      </c>
      <c r="M1140" s="311"/>
      <c r="N1140" s="311"/>
      <c r="O1140" s="214"/>
      <c r="P1140" s="311"/>
      <c r="Q1140" s="311"/>
      <c r="R1140" s="179">
        <v>1</v>
      </c>
      <c r="S1140" s="311">
        <v>172.64</v>
      </c>
      <c r="T1140" s="311">
        <v>172.64</v>
      </c>
      <c r="V1140" s="10"/>
      <c r="W1140" s="10"/>
      <c r="X1140" s="10"/>
      <c r="Y1140" s="10"/>
      <c r="Z1140" s="10"/>
      <c r="AA1140" s="10"/>
      <c r="AB1140" s="10"/>
      <c r="AC1140" s="10"/>
      <c r="AD1140" s="10"/>
    </row>
    <row r="1141" spans="1:30" x14ac:dyDescent="0.25">
      <c r="A1141" s="55"/>
      <c r="B1141" s="10"/>
      <c r="C1141" s="177" t="s">
        <v>424</v>
      </c>
      <c r="D1141" s="177"/>
      <c r="E1141" s="177" t="s">
        <v>425</v>
      </c>
      <c r="F1141" s="179">
        <v>1</v>
      </c>
      <c r="G1141" s="311">
        <v>75.22</v>
      </c>
      <c r="H1141" s="311">
        <v>75.22</v>
      </c>
      <c r="I1141" s="311">
        <v>75.22</v>
      </c>
      <c r="J1141" s="430">
        <v>13</v>
      </c>
      <c r="K1141" s="178"/>
      <c r="L1141" s="179">
        <v>1</v>
      </c>
      <c r="M1141" s="311"/>
      <c r="N1141" s="311"/>
      <c r="O1141" s="214"/>
      <c r="P1141" s="311"/>
      <c r="Q1141" s="311"/>
      <c r="R1141" s="179">
        <v>1</v>
      </c>
      <c r="S1141" s="311">
        <v>75.22</v>
      </c>
      <c r="T1141" s="311">
        <v>75.22</v>
      </c>
      <c r="V1141" s="10"/>
      <c r="W1141" s="10"/>
      <c r="X1141" s="10"/>
      <c r="Y1141" s="10"/>
      <c r="Z1141" s="10"/>
      <c r="AA1141" s="10"/>
      <c r="AB1141" s="10"/>
      <c r="AC1141" s="10"/>
      <c r="AD1141" s="10"/>
    </row>
    <row r="1142" spans="1:30" x14ac:dyDescent="0.25">
      <c r="A1142" s="55"/>
      <c r="B1142" s="10"/>
      <c r="C1142" s="177" t="s">
        <v>341</v>
      </c>
      <c r="D1142" s="177"/>
      <c r="E1142" s="177" t="s">
        <v>88</v>
      </c>
      <c r="F1142" s="179">
        <v>1</v>
      </c>
      <c r="G1142" s="311">
        <v>68.400000000000006</v>
      </c>
      <c r="H1142" s="311">
        <v>68.400000000000006</v>
      </c>
      <c r="I1142" s="311">
        <v>68.400000000000006</v>
      </c>
      <c r="J1142" s="430">
        <v>13</v>
      </c>
      <c r="K1142" s="178"/>
      <c r="L1142" s="179">
        <v>1</v>
      </c>
      <c r="M1142" s="311"/>
      <c r="N1142" s="311"/>
      <c r="O1142" s="214"/>
      <c r="P1142" s="311"/>
      <c r="Q1142" s="311"/>
      <c r="R1142" s="179">
        <v>1</v>
      </c>
      <c r="S1142" s="311">
        <v>68.400000000000006</v>
      </c>
      <c r="T1142" s="311">
        <v>68.400000000000006</v>
      </c>
      <c r="V1142" s="10"/>
      <c r="W1142" s="10"/>
      <c r="X1142" s="10"/>
      <c r="Y1142" s="10"/>
      <c r="Z1142" s="10"/>
      <c r="AA1142" s="10"/>
      <c r="AB1142" s="10"/>
      <c r="AC1142" s="10"/>
      <c r="AD1142" s="10"/>
    </row>
    <row r="1143" spans="1:30" x14ac:dyDescent="0.25">
      <c r="A1143" s="55"/>
      <c r="B1143" s="10"/>
      <c r="C1143" s="177" t="s">
        <v>399</v>
      </c>
      <c r="D1143" s="177"/>
      <c r="E1143" s="177" t="s">
        <v>77</v>
      </c>
      <c r="F1143" s="179">
        <v>1</v>
      </c>
      <c r="G1143" s="311">
        <v>45.85</v>
      </c>
      <c r="H1143" s="311">
        <v>45.85</v>
      </c>
      <c r="I1143" s="311">
        <v>45.85</v>
      </c>
      <c r="J1143" s="430">
        <v>5</v>
      </c>
      <c r="K1143" s="178"/>
      <c r="L1143" s="179">
        <v>1</v>
      </c>
      <c r="M1143" s="311"/>
      <c r="N1143" s="311"/>
      <c r="O1143" s="214"/>
      <c r="P1143" s="311"/>
      <c r="Q1143" s="311"/>
      <c r="R1143" s="179">
        <v>1</v>
      </c>
      <c r="S1143" s="311">
        <v>45.85</v>
      </c>
      <c r="T1143" s="311">
        <v>45.85</v>
      </c>
      <c r="V1143" s="10"/>
      <c r="W1143" s="10"/>
      <c r="X1143" s="10"/>
      <c r="Y1143" s="10"/>
      <c r="Z1143" s="10"/>
      <c r="AA1143" s="10"/>
      <c r="AB1143" s="10"/>
      <c r="AC1143" s="10"/>
      <c r="AD1143" s="10"/>
    </row>
    <row r="1144" spans="1:30" x14ac:dyDescent="0.25">
      <c r="A1144" s="55"/>
      <c r="B1144" s="10"/>
      <c r="C1144" s="177" t="s">
        <v>80</v>
      </c>
      <c r="D1144" s="177"/>
      <c r="E1144" s="177" t="s">
        <v>81</v>
      </c>
      <c r="F1144" s="179">
        <v>1</v>
      </c>
      <c r="G1144" s="311"/>
      <c r="H1144" s="311">
        <v>834.81</v>
      </c>
      <c r="I1144" s="311">
        <v>834.81</v>
      </c>
      <c r="J1144" s="430">
        <v>7</v>
      </c>
      <c r="K1144" s="178"/>
      <c r="L1144" s="179"/>
      <c r="M1144" s="311">
        <v>834.81</v>
      </c>
      <c r="N1144" s="311">
        <v>834.81</v>
      </c>
      <c r="O1144" s="214"/>
      <c r="P1144" s="311"/>
      <c r="Q1144" s="311"/>
      <c r="R1144" s="179">
        <v>1</v>
      </c>
      <c r="S1144" s="311">
        <v>834.81</v>
      </c>
      <c r="T1144" s="311">
        <v>834.81</v>
      </c>
      <c r="V1144" s="10"/>
      <c r="W1144" s="10"/>
      <c r="X1144" s="10"/>
      <c r="Y1144" s="10"/>
      <c r="Z1144" s="10"/>
      <c r="AA1144" s="10"/>
      <c r="AB1144" s="10"/>
      <c r="AC1144" s="10"/>
      <c r="AD1144" s="10"/>
    </row>
    <row r="1145" spans="1:30" x14ac:dyDescent="0.25">
      <c r="A1145" s="55"/>
      <c r="B1145" s="10"/>
      <c r="C1145" s="177" t="s">
        <v>99</v>
      </c>
      <c r="D1145" s="177"/>
      <c r="E1145" s="177" t="s">
        <v>77</v>
      </c>
      <c r="F1145" s="179">
        <v>2</v>
      </c>
      <c r="G1145" s="311"/>
      <c r="H1145" s="311">
        <v>3328.78</v>
      </c>
      <c r="I1145" s="311">
        <v>1664.39</v>
      </c>
      <c r="J1145" s="430">
        <v>2</v>
      </c>
      <c r="K1145" s="178"/>
      <c r="L1145" s="179"/>
      <c r="M1145" s="311">
        <v>3328.78</v>
      </c>
      <c r="N1145" s="311">
        <v>1664.39</v>
      </c>
      <c r="O1145" s="214"/>
      <c r="P1145" s="311"/>
      <c r="Q1145" s="311"/>
      <c r="R1145" s="179">
        <v>2</v>
      </c>
      <c r="S1145" s="311">
        <v>3328.78</v>
      </c>
      <c r="T1145" s="311">
        <v>1664.39</v>
      </c>
      <c r="V1145" s="10"/>
      <c r="W1145" s="10"/>
      <c r="X1145" s="10"/>
      <c r="Y1145" s="10"/>
      <c r="Z1145" s="10"/>
      <c r="AA1145" s="10"/>
      <c r="AB1145" s="10"/>
      <c r="AC1145" s="10"/>
      <c r="AD1145" s="10"/>
    </row>
    <row r="1146" spans="1:30" x14ac:dyDescent="0.25">
      <c r="A1146" s="55"/>
      <c r="B1146" s="10"/>
      <c r="C1146" s="177" t="s">
        <v>136</v>
      </c>
      <c r="D1146" s="177"/>
      <c r="E1146" s="177" t="s">
        <v>79</v>
      </c>
      <c r="F1146" s="179">
        <v>1</v>
      </c>
      <c r="G1146" s="311"/>
      <c r="H1146" s="311">
        <v>780</v>
      </c>
      <c r="I1146" s="311">
        <v>780</v>
      </c>
      <c r="J1146" s="430">
        <v>13</v>
      </c>
      <c r="K1146" s="178"/>
      <c r="L1146" s="179"/>
      <c r="M1146" s="311">
        <v>780</v>
      </c>
      <c r="N1146" s="311">
        <v>780</v>
      </c>
      <c r="O1146" s="214"/>
      <c r="P1146" s="311"/>
      <c r="Q1146" s="311"/>
      <c r="R1146" s="179">
        <v>1</v>
      </c>
      <c r="S1146" s="311">
        <v>780</v>
      </c>
      <c r="T1146" s="311">
        <v>780</v>
      </c>
      <c r="V1146" s="10"/>
      <c r="W1146" s="10"/>
      <c r="X1146" s="10"/>
      <c r="Y1146" s="10"/>
      <c r="Z1146" s="10"/>
      <c r="AA1146" s="10"/>
      <c r="AB1146" s="10"/>
      <c r="AC1146" s="10"/>
      <c r="AD1146" s="10"/>
    </row>
    <row r="1147" spans="1:30" x14ac:dyDescent="0.25">
      <c r="A1147" s="55"/>
      <c r="B1147" s="10"/>
      <c r="C1147" s="177" t="s">
        <v>142</v>
      </c>
      <c r="D1147" s="177"/>
      <c r="E1147" s="177" t="s">
        <v>143</v>
      </c>
      <c r="F1147" s="179">
        <v>1</v>
      </c>
      <c r="G1147" s="311"/>
      <c r="H1147" s="311">
        <v>1229.29</v>
      </c>
      <c r="I1147" s="311">
        <v>1229.29</v>
      </c>
      <c r="J1147" s="430">
        <v>13</v>
      </c>
      <c r="K1147" s="178"/>
      <c r="L1147" s="179"/>
      <c r="M1147" s="311">
        <v>1229.29</v>
      </c>
      <c r="N1147" s="311">
        <v>1229.29</v>
      </c>
      <c r="O1147" s="214"/>
      <c r="P1147" s="311"/>
      <c r="Q1147" s="311"/>
      <c r="R1147" s="179">
        <v>1</v>
      </c>
      <c r="S1147" s="311">
        <v>1229.29</v>
      </c>
      <c r="T1147" s="311">
        <v>1229.29</v>
      </c>
      <c r="V1147" s="10"/>
      <c r="W1147" s="10"/>
      <c r="X1147" s="10"/>
      <c r="Y1147" s="10"/>
      <c r="Z1147" s="10"/>
      <c r="AA1147" s="10"/>
      <c r="AB1147" s="10"/>
      <c r="AC1147" s="10"/>
      <c r="AD1147" s="10"/>
    </row>
    <row r="1148" spans="1:30" x14ac:dyDescent="0.25">
      <c r="A1148" s="55"/>
      <c r="B1148" s="10"/>
      <c r="C1148" s="177" t="s">
        <v>152</v>
      </c>
      <c r="D1148" s="177"/>
      <c r="E1148" s="177" t="s">
        <v>153</v>
      </c>
      <c r="F1148" s="179">
        <v>3</v>
      </c>
      <c r="G1148" s="311"/>
      <c r="H1148" s="311">
        <v>2415.8200000000002</v>
      </c>
      <c r="I1148" s="311">
        <v>805.27333333333297</v>
      </c>
      <c r="J1148" s="430">
        <v>11</v>
      </c>
      <c r="K1148" s="178"/>
      <c r="L1148" s="179"/>
      <c r="M1148" s="311">
        <v>2415.8200000000002</v>
      </c>
      <c r="N1148" s="311">
        <v>805.27333333333297</v>
      </c>
      <c r="O1148" s="214"/>
      <c r="P1148" s="311"/>
      <c r="Q1148" s="311"/>
      <c r="R1148" s="179">
        <v>3</v>
      </c>
      <c r="S1148" s="311">
        <v>2415.8200000000002</v>
      </c>
      <c r="T1148" s="311">
        <v>805.27333333333297</v>
      </c>
      <c r="V1148" s="10"/>
      <c r="W1148" s="10"/>
      <c r="X1148" s="10"/>
      <c r="Y1148" s="10"/>
      <c r="Z1148" s="10"/>
      <c r="AA1148" s="10"/>
      <c r="AB1148" s="10"/>
      <c r="AC1148" s="10"/>
      <c r="AD1148" s="10"/>
    </row>
    <row r="1149" spans="1:30" x14ac:dyDescent="0.25">
      <c r="A1149" s="55"/>
      <c r="B1149" s="10"/>
      <c r="C1149" s="177" t="s">
        <v>248</v>
      </c>
      <c r="D1149" s="177"/>
      <c r="E1149" s="177" t="s">
        <v>77</v>
      </c>
      <c r="F1149" s="179">
        <v>1</v>
      </c>
      <c r="G1149" s="311"/>
      <c r="H1149" s="311">
        <v>540.98</v>
      </c>
      <c r="I1149" s="311">
        <v>540.98</v>
      </c>
      <c r="J1149" s="430">
        <v>7</v>
      </c>
      <c r="K1149" s="178"/>
      <c r="L1149" s="179"/>
      <c r="M1149" s="311">
        <v>540.98</v>
      </c>
      <c r="N1149" s="311">
        <v>540.98</v>
      </c>
      <c r="O1149" s="214"/>
      <c r="P1149" s="311"/>
      <c r="Q1149" s="311"/>
      <c r="R1149" s="179">
        <v>1</v>
      </c>
      <c r="S1149" s="311">
        <v>540.98</v>
      </c>
      <c r="T1149" s="311">
        <v>540.98</v>
      </c>
      <c r="V1149" s="10"/>
      <c r="W1149" s="10"/>
      <c r="X1149" s="10"/>
      <c r="Y1149" s="10"/>
      <c r="Z1149" s="10"/>
      <c r="AA1149" s="10"/>
      <c r="AB1149" s="10"/>
      <c r="AC1149" s="10"/>
      <c r="AD1149" s="10"/>
    </row>
    <row r="1150" spans="1:30" x14ac:dyDescent="0.25">
      <c r="A1150" s="55"/>
      <c r="B1150" s="10"/>
      <c r="C1150" s="177" t="s">
        <v>372</v>
      </c>
      <c r="D1150" s="177"/>
      <c r="E1150" s="177" t="s">
        <v>104</v>
      </c>
      <c r="F1150" s="179">
        <v>1</v>
      </c>
      <c r="G1150" s="311"/>
      <c r="H1150" s="311">
        <v>343.54</v>
      </c>
      <c r="I1150" s="311">
        <v>343.54</v>
      </c>
      <c r="J1150" s="430">
        <v>6</v>
      </c>
      <c r="K1150" s="178"/>
      <c r="L1150" s="179"/>
      <c r="M1150" s="311">
        <v>343.54</v>
      </c>
      <c r="N1150" s="311">
        <v>343.54</v>
      </c>
      <c r="O1150" s="214"/>
      <c r="P1150" s="311"/>
      <c r="Q1150" s="311"/>
      <c r="R1150" s="179">
        <v>1</v>
      </c>
      <c r="S1150" s="311">
        <v>343.54</v>
      </c>
      <c r="T1150" s="311">
        <v>343.54</v>
      </c>
      <c r="V1150" s="10"/>
      <c r="W1150" s="10"/>
      <c r="X1150" s="10"/>
      <c r="Y1150" s="10"/>
      <c r="Z1150" s="10"/>
      <c r="AA1150" s="10"/>
      <c r="AB1150" s="10"/>
      <c r="AC1150" s="10"/>
      <c r="AD1150" s="10"/>
    </row>
    <row r="1151" spans="1:30" x14ac:dyDescent="0.25">
      <c r="A1151" s="55"/>
      <c r="B1151" s="10"/>
      <c r="C1151" s="177" t="s">
        <v>373</v>
      </c>
      <c r="D1151" s="177"/>
      <c r="E1151" s="177" t="s">
        <v>374</v>
      </c>
      <c r="F1151" s="179">
        <v>1</v>
      </c>
      <c r="G1151" s="311"/>
      <c r="H1151" s="311">
        <v>2088.83</v>
      </c>
      <c r="I1151" s="311">
        <v>2088.83</v>
      </c>
      <c r="J1151" s="430">
        <v>13</v>
      </c>
      <c r="K1151" s="178"/>
      <c r="L1151" s="179"/>
      <c r="M1151" s="311">
        <v>2088.83</v>
      </c>
      <c r="N1151" s="311">
        <v>2088.83</v>
      </c>
      <c r="O1151" s="214"/>
      <c r="P1151" s="311"/>
      <c r="Q1151" s="311"/>
      <c r="R1151" s="179">
        <v>1</v>
      </c>
      <c r="S1151" s="311">
        <v>2088.83</v>
      </c>
      <c r="T1151" s="311">
        <v>2088.83</v>
      </c>
      <c r="V1151" s="10"/>
      <c r="W1151" s="10"/>
      <c r="X1151" s="10"/>
      <c r="Y1151" s="10"/>
      <c r="Z1151" s="10"/>
      <c r="AA1151" s="10"/>
      <c r="AB1151" s="10"/>
      <c r="AC1151" s="10"/>
      <c r="AD1151" s="10"/>
    </row>
    <row r="1152" spans="1:30" x14ac:dyDescent="0.25">
      <c r="A1152" s="55"/>
      <c r="B1152" s="10"/>
      <c r="C1152" s="177" t="s">
        <v>377</v>
      </c>
      <c r="D1152" s="177"/>
      <c r="E1152" s="177" t="s">
        <v>302</v>
      </c>
      <c r="F1152" s="179">
        <v>1</v>
      </c>
      <c r="G1152" s="311"/>
      <c r="H1152" s="311">
        <v>936.13</v>
      </c>
      <c r="I1152" s="311">
        <v>936.13</v>
      </c>
      <c r="J1152" s="430">
        <v>25</v>
      </c>
      <c r="K1152" s="178"/>
      <c r="L1152" s="179"/>
      <c r="M1152" s="311">
        <v>936.13</v>
      </c>
      <c r="N1152" s="311">
        <v>936.13</v>
      </c>
      <c r="O1152" s="214"/>
      <c r="P1152" s="311"/>
      <c r="Q1152" s="311"/>
      <c r="R1152" s="179">
        <v>1</v>
      </c>
      <c r="S1152" s="311">
        <v>936.13</v>
      </c>
      <c r="T1152" s="311">
        <v>936.13</v>
      </c>
      <c r="V1152" s="10"/>
      <c r="W1152" s="10"/>
      <c r="X1152" s="10"/>
      <c r="Y1152" s="10"/>
      <c r="Z1152" s="10"/>
      <c r="AA1152" s="10"/>
      <c r="AB1152" s="10"/>
      <c r="AC1152" s="10"/>
      <c r="AD1152" s="10"/>
    </row>
    <row r="1153" spans="1:30" x14ac:dyDescent="0.25">
      <c r="A1153" s="55"/>
      <c r="B1153" s="10"/>
      <c r="C1153" s="177" t="s">
        <v>415</v>
      </c>
      <c r="D1153" s="177"/>
      <c r="E1153" s="177" t="s">
        <v>324</v>
      </c>
      <c r="F1153" s="179">
        <v>1</v>
      </c>
      <c r="G1153" s="311"/>
      <c r="H1153" s="311">
        <v>434.5</v>
      </c>
      <c r="I1153" s="311">
        <v>434.5</v>
      </c>
      <c r="J1153" s="430">
        <v>13</v>
      </c>
      <c r="K1153" s="178"/>
      <c r="L1153" s="179"/>
      <c r="M1153" s="311">
        <v>434.5</v>
      </c>
      <c r="N1153" s="311">
        <v>434.5</v>
      </c>
      <c r="O1153" s="214"/>
      <c r="P1153" s="311"/>
      <c r="Q1153" s="311"/>
      <c r="R1153" s="179">
        <v>1</v>
      </c>
      <c r="S1153" s="311">
        <v>434.5</v>
      </c>
      <c r="T1153" s="311">
        <v>434.5</v>
      </c>
      <c r="V1153" s="10"/>
      <c r="W1153" s="10"/>
      <c r="X1153" s="10"/>
      <c r="Y1153" s="10"/>
      <c r="Z1153" s="10"/>
      <c r="AA1153" s="10"/>
      <c r="AB1153" s="10"/>
      <c r="AC1153" s="10"/>
      <c r="AD1153" s="10"/>
    </row>
    <row r="1154" spans="1:30" x14ac:dyDescent="0.25">
      <c r="A1154" s="55"/>
      <c r="B1154" s="10"/>
      <c r="C1154" s="177" t="s">
        <v>448</v>
      </c>
      <c r="D1154" s="177"/>
      <c r="E1154" s="177" t="s">
        <v>449</v>
      </c>
      <c r="F1154" s="179">
        <v>1</v>
      </c>
      <c r="G1154" s="311"/>
      <c r="H1154" s="311">
        <v>149.07</v>
      </c>
      <c r="I1154" s="311">
        <v>149.07</v>
      </c>
      <c r="J1154" s="430">
        <v>12</v>
      </c>
      <c r="K1154" s="178"/>
      <c r="L1154" s="179"/>
      <c r="M1154" s="311">
        <v>149.07</v>
      </c>
      <c r="N1154" s="311">
        <v>149.07</v>
      </c>
      <c r="O1154" s="214"/>
      <c r="P1154" s="311"/>
      <c r="Q1154" s="311"/>
      <c r="R1154" s="179">
        <v>1</v>
      </c>
      <c r="S1154" s="311">
        <v>149.07</v>
      </c>
      <c r="T1154" s="311">
        <v>149.07</v>
      </c>
      <c r="V1154" s="10"/>
      <c r="W1154" s="10"/>
      <c r="X1154" s="10"/>
      <c r="Y1154" s="10"/>
      <c r="Z1154" s="10"/>
      <c r="AA1154" s="10"/>
      <c r="AB1154" s="10"/>
      <c r="AC1154" s="10"/>
      <c r="AD1154" s="10"/>
    </row>
    <row r="1155" spans="1:30" x14ac:dyDescent="0.25">
      <c r="A1155" s="55"/>
      <c r="B1155" s="10"/>
      <c r="C1155" s="177" t="s">
        <v>461</v>
      </c>
      <c r="D1155" s="177"/>
      <c r="E1155" s="177" t="s">
        <v>203</v>
      </c>
      <c r="F1155" s="179">
        <v>1</v>
      </c>
      <c r="G1155" s="311"/>
      <c r="H1155" s="311">
        <v>801.46</v>
      </c>
      <c r="I1155" s="311">
        <v>801.46</v>
      </c>
      <c r="J1155" s="430">
        <v>2</v>
      </c>
      <c r="K1155" s="178"/>
      <c r="L1155" s="179"/>
      <c r="M1155" s="311">
        <v>801.46</v>
      </c>
      <c r="N1155" s="311">
        <v>801.46</v>
      </c>
      <c r="O1155" s="214"/>
      <c r="P1155" s="311"/>
      <c r="Q1155" s="311"/>
      <c r="R1155" s="179">
        <v>1</v>
      </c>
      <c r="S1155" s="311">
        <v>801.46</v>
      </c>
      <c r="T1155" s="311">
        <v>801.46</v>
      </c>
      <c r="V1155" s="10"/>
      <c r="W1155" s="10"/>
      <c r="X1155" s="10"/>
      <c r="Y1155" s="10"/>
      <c r="Z1155" s="10"/>
      <c r="AA1155" s="10"/>
      <c r="AB1155" s="10"/>
      <c r="AC1155" s="10"/>
      <c r="AD1155" s="10"/>
    </row>
    <row r="1156" spans="1:30" x14ac:dyDescent="0.25">
      <c r="A1156" s="55"/>
      <c r="B1156" s="10"/>
      <c r="C1156" s="177" t="s">
        <v>476</v>
      </c>
      <c r="D1156" s="177"/>
      <c r="E1156" s="177" t="s">
        <v>134</v>
      </c>
      <c r="F1156" s="179">
        <v>1</v>
      </c>
      <c r="G1156" s="311"/>
      <c r="H1156" s="311">
        <v>992.78</v>
      </c>
      <c r="I1156" s="311">
        <v>992.78</v>
      </c>
      <c r="J1156" s="430">
        <v>7</v>
      </c>
      <c r="K1156" s="178"/>
      <c r="L1156" s="179"/>
      <c r="M1156" s="311">
        <v>992.78</v>
      </c>
      <c r="N1156" s="311">
        <v>992.78</v>
      </c>
      <c r="O1156" s="214"/>
      <c r="P1156" s="311"/>
      <c r="Q1156" s="311"/>
      <c r="R1156" s="179">
        <v>1</v>
      </c>
      <c r="S1156" s="311">
        <v>992.78</v>
      </c>
      <c r="T1156" s="311">
        <v>992.78</v>
      </c>
      <c r="V1156" s="10"/>
      <c r="W1156" s="10"/>
      <c r="X1156" s="10"/>
      <c r="Y1156" s="10"/>
      <c r="Z1156" s="10"/>
      <c r="AA1156" s="10"/>
      <c r="AB1156" s="10"/>
      <c r="AC1156" s="10"/>
      <c r="AD1156" s="10"/>
    </row>
    <row r="1157" spans="1:30" x14ac:dyDescent="0.25">
      <c r="A1157" s="55"/>
      <c r="B1157" s="10"/>
      <c r="C1157" s="177" t="s">
        <v>483</v>
      </c>
      <c r="D1157" s="177"/>
      <c r="E1157" s="177" t="s">
        <v>156</v>
      </c>
      <c r="F1157" s="179">
        <v>2</v>
      </c>
      <c r="G1157" s="311"/>
      <c r="H1157" s="311">
        <v>2967.11</v>
      </c>
      <c r="I1157" s="311">
        <v>1483.5550000000001</v>
      </c>
      <c r="J1157" s="430">
        <v>13</v>
      </c>
      <c r="K1157" s="178"/>
      <c r="L1157" s="179"/>
      <c r="M1157" s="311">
        <v>2967.11</v>
      </c>
      <c r="N1157" s="311">
        <v>1483.5550000000001</v>
      </c>
      <c r="O1157" s="214"/>
      <c r="P1157" s="311"/>
      <c r="Q1157" s="311"/>
      <c r="R1157" s="179">
        <v>2</v>
      </c>
      <c r="S1157" s="311">
        <v>2967.11</v>
      </c>
      <c r="T1157" s="311">
        <v>1483.5550000000001</v>
      </c>
      <c r="V1157" s="10"/>
      <c r="W1157" s="10"/>
      <c r="X1157" s="10"/>
      <c r="Y1157" s="10"/>
      <c r="Z1157" s="10"/>
      <c r="AA1157" s="10"/>
      <c r="AB1157" s="10"/>
      <c r="AC1157" s="10"/>
      <c r="AD1157" s="10"/>
    </row>
    <row r="1158" spans="1:30" x14ac:dyDescent="0.25">
      <c r="A1158" s="55"/>
      <c r="B1158" s="10"/>
      <c r="C1158" s="177" t="s">
        <v>491</v>
      </c>
      <c r="D1158" s="177"/>
      <c r="E1158" s="177" t="s">
        <v>164</v>
      </c>
      <c r="F1158" s="179">
        <v>1</v>
      </c>
      <c r="G1158" s="311"/>
      <c r="H1158" s="311">
        <v>1151.69</v>
      </c>
      <c r="I1158" s="311">
        <v>1151.69</v>
      </c>
      <c r="J1158" s="430">
        <v>13</v>
      </c>
      <c r="K1158" s="178"/>
      <c r="L1158" s="179"/>
      <c r="M1158" s="311">
        <v>1151.69</v>
      </c>
      <c r="N1158" s="311">
        <v>1151.69</v>
      </c>
      <c r="O1158" s="214"/>
      <c r="P1158" s="311"/>
      <c r="Q1158" s="311"/>
      <c r="R1158" s="179">
        <v>1</v>
      </c>
      <c r="S1158" s="311">
        <v>1151.69</v>
      </c>
      <c r="T1158" s="311">
        <v>1151.69</v>
      </c>
      <c r="V1158" s="10"/>
      <c r="W1158" s="10"/>
      <c r="X1158" s="10"/>
      <c r="Y1158" s="10"/>
      <c r="Z1158" s="10"/>
      <c r="AA1158" s="10"/>
      <c r="AB1158" s="10"/>
      <c r="AC1158" s="10"/>
      <c r="AD1158" s="10"/>
    </row>
    <row r="1159" spans="1:30" x14ac:dyDescent="0.25">
      <c r="A1159" s="55"/>
      <c r="B1159" s="10"/>
      <c r="C1159" s="177" t="s">
        <v>503</v>
      </c>
      <c r="D1159" s="177"/>
      <c r="E1159" s="177" t="s">
        <v>460</v>
      </c>
      <c r="F1159" s="179">
        <v>1</v>
      </c>
      <c r="G1159" s="311"/>
      <c r="H1159" s="311">
        <v>60.71</v>
      </c>
      <c r="I1159" s="311">
        <v>60.71</v>
      </c>
      <c r="J1159" s="430">
        <v>1</v>
      </c>
      <c r="K1159" s="178"/>
      <c r="L1159" s="179"/>
      <c r="M1159" s="311">
        <v>60.71</v>
      </c>
      <c r="N1159" s="311">
        <v>60.71</v>
      </c>
      <c r="O1159" s="214"/>
      <c r="P1159" s="311"/>
      <c r="Q1159" s="311"/>
      <c r="R1159" s="179">
        <v>1</v>
      </c>
      <c r="S1159" s="311">
        <v>60.71</v>
      </c>
      <c r="T1159" s="311">
        <v>60.71</v>
      </c>
      <c r="V1159" s="10"/>
      <c r="W1159" s="10"/>
      <c r="X1159" s="10"/>
      <c r="Y1159" s="10"/>
      <c r="Z1159" s="10"/>
      <c r="AA1159" s="10"/>
      <c r="AB1159" s="10"/>
      <c r="AC1159" s="10"/>
      <c r="AD1159" s="10"/>
    </row>
    <row r="1160" spans="1:30" x14ac:dyDescent="0.25">
      <c r="A1160" s="55"/>
      <c r="B1160" s="10"/>
      <c r="C1160" s="177" t="s">
        <v>512</v>
      </c>
      <c r="D1160" s="177"/>
      <c r="E1160" s="177" t="s">
        <v>333</v>
      </c>
      <c r="F1160" s="179">
        <v>1</v>
      </c>
      <c r="G1160" s="311"/>
      <c r="H1160" s="311">
        <v>257.58999999999997</v>
      </c>
      <c r="I1160" s="311">
        <v>257.58999999999997</v>
      </c>
      <c r="J1160" s="430">
        <v>7</v>
      </c>
      <c r="K1160" s="178"/>
      <c r="L1160" s="179"/>
      <c r="M1160" s="311">
        <v>257.58999999999997</v>
      </c>
      <c r="N1160" s="311">
        <v>257.58999999999997</v>
      </c>
      <c r="O1160" s="214"/>
      <c r="P1160" s="311"/>
      <c r="Q1160" s="311"/>
      <c r="R1160" s="179">
        <v>1</v>
      </c>
      <c r="S1160" s="311">
        <v>257.58999999999997</v>
      </c>
      <c r="T1160" s="311">
        <v>257.58999999999997</v>
      </c>
      <c r="V1160" s="10"/>
      <c r="W1160" s="10"/>
      <c r="X1160" s="10"/>
      <c r="Y1160" s="10"/>
      <c r="Z1160" s="10"/>
      <c r="AA1160" s="10"/>
      <c r="AB1160" s="10"/>
      <c r="AC1160" s="10"/>
      <c r="AD1160" s="10"/>
    </row>
    <row r="1161" spans="1:30" x14ac:dyDescent="0.25">
      <c r="A1161" s="55"/>
      <c r="B1161" s="10"/>
      <c r="C1161" s="177" t="s">
        <v>526</v>
      </c>
      <c r="D1161" s="177"/>
      <c r="E1161" s="177" t="s">
        <v>527</v>
      </c>
      <c r="F1161" s="179">
        <v>1</v>
      </c>
      <c r="G1161" s="311"/>
      <c r="H1161" s="311">
        <v>3770.55</v>
      </c>
      <c r="I1161" s="311">
        <v>3770.55</v>
      </c>
      <c r="J1161" s="430">
        <v>13</v>
      </c>
      <c r="K1161" s="178"/>
      <c r="L1161" s="179"/>
      <c r="M1161" s="311">
        <v>3770.55</v>
      </c>
      <c r="N1161" s="311">
        <v>3770.55</v>
      </c>
      <c r="O1161" s="214"/>
      <c r="P1161" s="311"/>
      <c r="Q1161" s="311"/>
      <c r="R1161" s="179">
        <v>1</v>
      </c>
      <c r="S1161" s="311">
        <v>3770.55</v>
      </c>
      <c r="T1161" s="311">
        <v>3770.55</v>
      </c>
      <c r="V1161" s="10"/>
      <c r="W1161" s="10"/>
      <c r="X1161" s="10"/>
      <c r="Y1161" s="10"/>
      <c r="Z1161" s="10"/>
      <c r="AA1161" s="10"/>
      <c r="AB1161" s="10"/>
      <c r="AC1161" s="10"/>
      <c r="AD1161" s="10"/>
    </row>
    <row r="1162" spans="1:30" x14ac:dyDescent="0.25">
      <c r="A1162" s="55"/>
      <c r="B1162" s="10"/>
      <c r="C1162" s="177" t="s">
        <v>543</v>
      </c>
      <c r="D1162" s="177"/>
      <c r="E1162" s="177" t="s">
        <v>109</v>
      </c>
      <c r="F1162" s="179">
        <v>1</v>
      </c>
      <c r="G1162" s="311"/>
      <c r="H1162" s="311">
        <v>346.26</v>
      </c>
      <c r="I1162" s="311">
        <v>346.26</v>
      </c>
      <c r="J1162" s="430">
        <v>12</v>
      </c>
      <c r="K1162" s="178"/>
      <c r="L1162" s="179"/>
      <c r="M1162" s="311">
        <v>661</v>
      </c>
      <c r="N1162" s="311">
        <v>661</v>
      </c>
      <c r="O1162" s="214"/>
      <c r="P1162" s="311"/>
      <c r="Q1162" s="311"/>
      <c r="R1162" s="179">
        <v>1</v>
      </c>
      <c r="S1162" s="311">
        <v>346.26</v>
      </c>
      <c r="T1162" s="311">
        <v>346.26</v>
      </c>
      <c r="V1162" s="10"/>
      <c r="W1162" s="10"/>
      <c r="X1162" s="10"/>
      <c r="Y1162" s="10"/>
      <c r="Z1162" s="10"/>
      <c r="AA1162" s="10"/>
      <c r="AB1162" s="10"/>
      <c r="AC1162" s="10"/>
      <c r="AD1162" s="10"/>
    </row>
    <row r="1163" spans="1:30" x14ac:dyDescent="0.25">
      <c r="A1163" s="55"/>
      <c r="B1163" s="10"/>
      <c r="C1163" s="177" t="s">
        <v>566</v>
      </c>
      <c r="D1163" s="177"/>
      <c r="E1163" s="177" t="s">
        <v>86</v>
      </c>
      <c r="F1163" s="179">
        <v>1</v>
      </c>
      <c r="G1163" s="311"/>
      <c r="H1163" s="311">
        <v>1594.94</v>
      </c>
      <c r="I1163" s="311">
        <v>1594.94</v>
      </c>
      <c r="J1163" s="430">
        <v>13</v>
      </c>
      <c r="K1163" s="178"/>
      <c r="L1163" s="179"/>
      <c r="M1163" s="311">
        <v>1594.94</v>
      </c>
      <c r="N1163" s="311">
        <v>1594.94</v>
      </c>
      <c r="O1163" s="214"/>
      <c r="P1163" s="311"/>
      <c r="Q1163" s="311"/>
      <c r="R1163" s="179">
        <v>1</v>
      </c>
      <c r="S1163" s="311">
        <v>1594.94</v>
      </c>
      <c r="T1163" s="311">
        <v>1594.94</v>
      </c>
      <c r="V1163" s="10"/>
      <c r="W1163" s="10"/>
      <c r="X1163" s="10"/>
      <c r="Y1163" s="10"/>
      <c r="Z1163" s="10"/>
      <c r="AA1163" s="10"/>
      <c r="AB1163" s="10"/>
      <c r="AC1163" s="10"/>
      <c r="AD1163" s="10"/>
    </row>
    <row r="1164" spans="1:30" x14ac:dyDescent="0.25">
      <c r="A1164" s="55"/>
      <c r="B1164" s="10"/>
      <c r="C1164" s="177" t="s">
        <v>583</v>
      </c>
      <c r="D1164" s="177"/>
      <c r="E1164" s="177" t="s">
        <v>460</v>
      </c>
      <c r="F1164" s="179">
        <v>1</v>
      </c>
      <c r="G1164" s="311"/>
      <c r="H1164" s="311">
        <v>4915</v>
      </c>
      <c r="I1164" s="311">
        <v>4915</v>
      </c>
      <c r="J1164" s="430">
        <v>7</v>
      </c>
      <c r="K1164" s="178"/>
      <c r="L1164" s="179"/>
      <c r="M1164" s="311">
        <v>4915</v>
      </c>
      <c r="N1164" s="311">
        <v>4915</v>
      </c>
      <c r="O1164" s="214"/>
      <c r="P1164" s="311"/>
      <c r="Q1164" s="311"/>
      <c r="R1164" s="179">
        <v>1</v>
      </c>
      <c r="S1164" s="311">
        <v>4915</v>
      </c>
      <c r="T1164" s="311">
        <v>4915</v>
      </c>
      <c r="V1164" s="10"/>
      <c r="W1164" s="10"/>
      <c r="X1164" s="10"/>
      <c r="Y1164" s="10"/>
      <c r="Z1164" s="10"/>
      <c r="AA1164" s="10"/>
      <c r="AB1164" s="10"/>
      <c r="AC1164" s="10"/>
      <c r="AD1164" s="10"/>
    </row>
    <row r="1165" spans="1:30" x14ac:dyDescent="0.25">
      <c r="A1165" s="55"/>
      <c r="B1165" s="10"/>
      <c r="C1165" s="177"/>
      <c r="D1165" s="177"/>
      <c r="E1165" s="177"/>
      <c r="F1165" s="179"/>
      <c r="G1165" s="311"/>
      <c r="H1165" s="311"/>
      <c r="I1165" s="311"/>
      <c r="J1165" s="430"/>
      <c r="K1165" s="178"/>
      <c r="L1165" s="179"/>
      <c r="M1165" s="311"/>
      <c r="N1165" s="311"/>
      <c r="O1165" s="214"/>
      <c r="P1165" s="311"/>
      <c r="Q1165" s="311"/>
      <c r="R1165" s="179"/>
      <c r="S1165" s="311"/>
      <c r="T1165" s="311"/>
      <c r="V1165" s="10"/>
      <c r="W1165" s="10"/>
      <c r="X1165" s="10"/>
      <c r="Y1165" s="10"/>
      <c r="Z1165" s="10"/>
      <c r="AA1165" s="10"/>
      <c r="AB1165" s="10"/>
      <c r="AC1165" s="10"/>
      <c r="AD1165" s="10"/>
    </row>
    <row r="1166" spans="1:30" ht="15.75" thickBot="1" x14ac:dyDescent="0.3">
      <c r="A1166" s="55"/>
      <c r="B1166" s="210"/>
      <c r="C1166" s="299"/>
      <c r="D1166" s="299"/>
      <c r="E1166" s="299"/>
      <c r="F1166" s="179"/>
      <c r="G1166" s="311"/>
      <c r="H1166" s="311"/>
      <c r="I1166" s="311"/>
      <c r="J1166" s="430"/>
      <c r="K1166" s="178"/>
      <c r="L1166" s="179"/>
      <c r="M1166" s="311"/>
      <c r="N1166" s="311"/>
      <c r="O1166" s="214"/>
      <c r="P1166" s="311"/>
      <c r="Q1166" s="316"/>
      <c r="R1166" s="179"/>
      <c r="S1166" s="311"/>
      <c r="T1166" s="316"/>
      <c r="V1166" s="4"/>
      <c r="X1166" s="210"/>
      <c r="Y1166" s="209"/>
      <c r="Z1166" s="209"/>
      <c r="AA1166" s="209"/>
      <c r="AB1166" s="209"/>
      <c r="AC1166" s="209"/>
      <c r="AD1166" s="58"/>
    </row>
    <row r="1167" spans="1:30" x14ac:dyDescent="0.25">
      <c r="A1167" s="4" t="s">
        <v>886</v>
      </c>
      <c r="B1167" s="93" t="s">
        <v>586</v>
      </c>
      <c r="C1167" s="100"/>
      <c r="D1167" s="100"/>
      <c r="E1167" s="100"/>
      <c r="F1167" s="179">
        <f>SUM(F1075:F1165)</f>
        <v>239</v>
      </c>
      <c r="G1167" s="320">
        <f>AVERAGE(G1075:G1165)</f>
        <v>2530.7038985507247</v>
      </c>
      <c r="H1167" s="320">
        <f>SUM(H1075:H1165)</f>
        <v>402743.24000000017</v>
      </c>
      <c r="I1167" s="320">
        <f>AVERAGE(I1075:I1165)</f>
        <v>1515.4166794091709</v>
      </c>
      <c r="J1167" s="430">
        <f>AVERAGE(J1075:J1165)</f>
        <v>11.961807760141093</v>
      </c>
      <c r="K1167" s="181"/>
      <c r="L1167" s="179">
        <f>SUM(L1075:L1165)</f>
        <v>137</v>
      </c>
      <c r="M1167" s="320">
        <f>SUM(M1075:M1165)</f>
        <v>148441.29999999993</v>
      </c>
      <c r="N1167" s="320">
        <f>AVERAGE(N1075:N1165)</f>
        <v>1315.6372500901878</v>
      </c>
      <c r="O1167" s="214">
        <f>SUM(O1075:O1165)</f>
        <v>0</v>
      </c>
      <c r="P1167" s="320">
        <f>SUM(P1075:P1165)</f>
        <v>0</v>
      </c>
      <c r="Q1167" s="313" t="e">
        <f>AVERAGE(Q1075:Q1165)</f>
        <v>#DIV/0!</v>
      </c>
      <c r="R1167" s="179">
        <f>SUM(R1075:R1165)</f>
        <v>239</v>
      </c>
      <c r="S1167" s="320">
        <f>SUM(S1075:S1165)</f>
        <v>402743.24000000017</v>
      </c>
      <c r="T1167" s="313">
        <f>AVERAGE(T1075:T1165)</f>
        <v>1515.4166794091709</v>
      </c>
      <c r="V1167" s="204">
        <v>1229</v>
      </c>
      <c r="W1167" s="428">
        <v>27330.03</v>
      </c>
      <c r="X1167" s="203">
        <f>+W1167/V1167</f>
        <v>22.237615947925143</v>
      </c>
      <c r="Y1167" s="95"/>
      <c r="Z1167" s="95"/>
      <c r="AA1167" s="99" t="s">
        <v>587</v>
      </c>
      <c r="AB1167" s="95"/>
      <c r="AC1167" s="95"/>
      <c r="AD1167" s="102" t="s">
        <v>587</v>
      </c>
    </row>
    <row r="1168" spans="1:30" x14ac:dyDescent="0.25">
      <c r="A1168" s="55"/>
      <c r="B1168" s="92"/>
      <c r="C1168" s="92"/>
      <c r="D1168" s="92"/>
      <c r="E1168" s="92"/>
      <c r="F1168" s="407"/>
      <c r="G1168" s="408"/>
      <c r="H1168" s="408"/>
      <c r="I1168" s="408"/>
      <c r="J1168" s="408"/>
      <c r="L1168" s="407"/>
      <c r="M1168" s="408"/>
      <c r="N1168" s="408"/>
      <c r="O1168" s="409"/>
      <c r="P1168" s="408"/>
      <c r="Q1168" s="408"/>
      <c r="R1168" s="407"/>
      <c r="S1168" s="408"/>
      <c r="T1168" s="408"/>
      <c r="V1168" s="209"/>
      <c r="W1168" s="209"/>
      <c r="X1168" s="92"/>
      <c r="Y1168" s="92"/>
      <c r="Z1168" s="92"/>
      <c r="AA1168" s="92"/>
      <c r="AB1168" s="92"/>
      <c r="AC1168" s="92"/>
      <c r="AD1168" s="92"/>
    </row>
    <row r="1169" spans="1:30" x14ac:dyDescent="0.25">
      <c r="A1169" s="55"/>
      <c r="G1169" s="413"/>
      <c r="H1169" s="413"/>
      <c r="I1169" s="413"/>
      <c r="J1169" s="413"/>
      <c r="L1169" s="233"/>
      <c r="M1169" s="413"/>
      <c r="N1169" s="413"/>
      <c r="O1169" s="414"/>
      <c r="P1169" s="413"/>
      <c r="Q1169" s="413"/>
      <c r="S1169" s="413"/>
      <c r="T1169" s="413"/>
      <c r="V1169" s="4"/>
    </row>
    <row r="1170" spans="1:30" x14ac:dyDescent="0.25">
      <c r="A1170" s="55"/>
      <c r="G1170" s="413"/>
      <c r="H1170" s="413"/>
      <c r="I1170" s="413"/>
      <c r="J1170" s="413"/>
      <c r="L1170" s="233"/>
      <c r="M1170" s="413"/>
      <c r="N1170" s="413"/>
      <c r="O1170" s="414"/>
      <c r="P1170" s="413"/>
      <c r="Q1170" s="413"/>
      <c r="S1170" s="413"/>
      <c r="T1170" s="413"/>
      <c r="V1170" s="4"/>
    </row>
    <row r="1171" spans="1:30" x14ac:dyDescent="0.25">
      <c r="A1171" s="55"/>
      <c r="G1171" s="413"/>
      <c r="H1171" s="413"/>
      <c r="I1171" s="413"/>
      <c r="J1171" s="413"/>
      <c r="L1171" s="233"/>
      <c r="M1171" s="413"/>
      <c r="N1171" s="413"/>
      <c r="O1171" s="414"/>
      <c r="P1171" s="413"/>
      <c r="Q1171" s="413"/>
      <c r="S1171" s="413"/>
      <c r="T1171" s="413"/>
      <c r="V1171" s="4"/>
    </row>
    <row r="1172" spans="1:30" x14ac:dyDescent="0.25">
      <c r="A1172" s="55"/>
      <c r="G1172" s="413"/>
      <c r="H1172" s="413"/>
      <c r="I1172" s="413"/>
      <c r="J1172" s="413"/>
      <c r="L1172" s="233"/>
      <c r="M1172" s="413"/>
      <c r="N1172" s="413"/>
      <c r="O1172" s="414"/>
      <c r="P1172" s="413"/>
      <c r="Q1172" s="413"/>
      <c r="S1172" s="413"/>
      <c r="T1172" s="413"/>
      <c r="V1172" s="4"/>
    </row>
    <row r="1173" spans="1:30" x14ac:dyDescent="0.25">
      <c r="A1173" s="55"/>
      <c r="G1173" s="413"/>
      <c r="H1173" s="413"/>
      <c r="I1173" s="413"/>
      <c r="J1173" s="413"/>
      <c r="L1173" s="233"/>
      <c r="M1173" s="413"/>
      <c r="N1173" s="413"/>
      <c r="O1173" s="414"/>
      <c r="P1173" s="413"/>
      <c r="Q1173" s="413"/>
      <c r="S1173" s="413"/>
      <c r="T1173" s="413"/>
      <c r="V1173" s="4"/>
    </row>
    <row r="1174" spans="1:30" x14ac:dyDescent="0.25">
      <c r="A1174" s="55"/>
      <c r="G1174" s="413"/>
      <c r="H1174" s="413"/>
      <c r="I1174" s="413"/>
      <c r="J1174" s="413"/>
      <c r="L1174" s="233"/>
      <c r="M1174" s="413"/>
      <c r="N1174" s="413"/>
      <c r="O1174" s="414"/>
      <c r="P1174" s="413"/>
      <c r="Q1174" s="413"/>
      <c r="S1174" s="413"/>
      <c r="T1174" s="413"/>
      <c r="V1174" s="4"/>
    </row>
    <row r="1175" spans="1:30" x14ac:dyDescent="0.25">
      <c r="A1175" s="55"/>
      <c r="G1175" s="413"/>
      <c r="H1175" s="413"/>
      <c r="I1175" s="413"/>
      <c r="J1175" s="413"/>
      <c r="L1175" s="233"/>
      <c r="M1175" s="413"/>
      <c r="N1175" s="413"/>
      <c r="O1175" s="414"/>
      <c r="P1175" s="413"/>
      <c r="Q1175" s="413"/>
      <c r="S1175" s="413"/>
      <c r="T1175" s="413"/>
      <c r="V1175" s="4"/>
    </row>
    <row r="1176" spans="1:30" x14ac:dyDescent="0.25">
      <c r="A1176" s="55"/>
      <c r="G1176" s="413"/>
      <c r="H1176" s="413"/>
      <c r="I1176" s="413"/>
      <c r="J1176" s="413"/>
      <c r="L1176" s="233"/>
      <c r="M1176" s="413"/>
      <c r="N1176" s="413"/>
      <c r="O1176" s="414"/>
      <c r="P1176" s="413"/>
      <c r="Q1176" s="413"/>
      <c r="S1176" s="413"/>
      <c r="T1176" s="413"/>
      <c r="V1176" s="4"/>
    </row>
    <row r="1177" spans="1:30" x14ac:dyDescent="0.25">
      <c r="A1177" s="55"/>
      <c r="G1177" s="413"/>
      <c r="H1177" s="413"/>
      <c r="I1177" s="413"/>
      <c r="J1177" s="413"/>
      <c r="L1177" s="233"/>
      <c r="M1177" s="413"/>
      <c r="N1177" s="413"/>
      <c r="O1177" s="414"/>
      <c r="P1177" s="413"/>
      <c r="Q1177" s="413"/>
      <c r="S1177" s="413"/>
      <c r="T1177" s="413"/>
      <c r="V1177" s="4"/>
    </row>
    <row r="1178" spans="1:30" x14ac:dyDescent="0.25">
      <c r="A1178" s="55"/>
      <c r="B1178" s="205"/>
      <c r="C1178" s="205"/>
      <c r="D1178" s="205"/>
      <c r="E1178" s="205"/>
      <c r="F1178" s="410"/>
      <c r="G1178" s="411"/>
      <c r="H1178" s="411"/>
      <c r="I1178" s="411"/>
      <c r="J1178" s="411"/>
      <c r="L1178" s="410"/>
      <c r="M1178" s="411"/>
      <c r="N1178" s="411"/>
      <c r="O1178" s="412"/>
      <c r="P1178" s="411"/>
      <c r="Q1178" s="411"/>
      <c r="R1178" s="410"/>
      <c r="S1178" s="411"/>
      <c r="T1178" s="411"/>
      <c r="V1178" s="205"/>
      <c r="W1178" s="205"/>
      <c r="X1178" s="205"/>
      <c r="Y1178" s="205"/>
      <c r="Z1178" s="205"/>
      <c r="AA1178" s="205"/>
      <c r="AB1178" s="205"/>
      <c r="AC1178" s="205"/>
      <c r="AD1178" s="205"/>
    </row>
    <row r="1179" spans="1:30" x14ac:dyDescent="0.25">
      <c r="A1179" s="55"/>
      <c r="B1179" s="10"/>
      <c r="C1179" s="10"/>
      <c r="D1179" s="10"/>
      <c r="E1179" s="10"/>
      <c r="F1179" s="179"/>
      <c r="G1179" s="311"/>
      <c r="H1179" s="311"/>
      <c r="I1179" s="311"/>
      <c r="J1179" s="311"/>
      <c r="L1179" s="179"/>
      <c r="M1179" s="311"/>
      <c r="N1179" s="311"/>
      <c r="O1179" s="214"/>
      <c r="P1179" s="311"/>
      <c r="Q1179" s="311"/>
      <c r="R1179" s="179"/>
      <c r="S1179" s="311"/>
      <c r="T1179" s="311"/>
      <c r="V1179" s="10"/>
      <c r="W1179" s="10"/>
      <c r="X1179" s="10"/>
      <c r="Y1179" s="10"/>
      <c r="Z1179" s="10"/>
      <c r="AA1179" s="10"/>
      <c r="AB1179" s="10"/>
      <c r="AC1179" s="10"/>
      <c r="AD1179" s="10"/>
    </row>
    <row r="1180" spans="1:30" x14ac:dyDescent="0.25">
      <c r="A1180" s="55"/>
      <c r="B1180" s="10"/>
      <c r="C1180" s="10"/>
      <c r="D1180" s="10"/>
      <c r="E1180" s="10"/>
      <c r="F1180" s="179"/>
      <c r="G1180" s="311"/>
      <c r="H1180" s="311"/>
      <c r="I1180" s="311"/>
      <c r="J1180" s="311"/>
      <c r="L1180" s="179"/>
      <c r="M1180" s="311"/>
      <c r="N1180" s="311"/>
      <c r="O1180" s="214"/>
      <c r="P1180" s="311"/>
      <c r="Q1180" s="311"/>
      <c r="R1180" s="179"/>
      <c r="S1180" s="311"/>
      <c r="T1180" s="311"/>
      <c r="V1180" s="10"/>
      <c r="W1180" s="10"/>
      <c r="X1180" s="10"/>
      <c r="Y1180" s="10"/>
      <c r="Z1180" s="10"/>
      <c r="AA1180" s="10"/>
      <c r="AB1180" s="10"/>
      <c r="AC1180" s="10"/>
      <c r="AD1180" s="10"/>
    </row>
    <row r="1181" spans="1:30" x14ac:dyDescent="0.25">
      <c r="A1181" s="55"/>
      <c r="B1181" s="10"/>
      <c r="C1181" s="10"/>
      <c r="D1181" s="10"/>
      <c r="E1181" s="10"/>
      <c r="F1181" s="179"/>
      <c r="G1181" s="311"/>
      <c r="H1181" s="311"/>
      <c r="I1181" s="311"/>
      <c r="J1181" s="311"/>
      <c r="L1181" s="179"/>
      <c r="M1181" s="311"/>
      <c r="N1181" s="311"/>
      <c r="O1181" s="214"/>
      <c r="P1181" s="311"/>
      <c r="Q1181" s="311"/>
      <c r="R1181" s="179"/>
      <c r="S1181" s="311"/>
      <c r="T1181" s="311"/>
      <c r="V1181" s="10"/>
      <c r="W1181" s="10"/>
      <c r="X1181" s="10"/>
      <c r="Y1181" s="10"/>
      <c r="Z1181" s="10"/>
      <c r="AA1181" s="10"/>
      <c r="AB1181" s="10"/>
      <c r="AC1181" s="10"/>
      <c r="AD1181" s="10"/>
    </row>
    <row r="1182" spans="1:30" x14ac:dyDescent="0.25">
      <c r="A1182" s="55"/>
      <c r="B1182" s="10"/>
      <c r="C1182" s="10"/>
      <c r="D1182" s="10"/>
      <c r="E1182" s="10"/>
      <c r="F1182" s="179"/>
      <c r="G1182" s="311"/>
      <c r="H1182" s="311"/>
      <c r="I1182" s="311"/>
      <c r="J1182" s="311"/>
      <c r="L1182" s="179"/>
      <c r="M1182" s="311"/>
      <c r="N1182" s="311"/>
      <c r="O1182" s="214"/>
      <c r="P1182" s="311"/>
      <c r="Q1182" s="311"/>
      <c r="R1182" s="179"/>
      <c r="S1182" s="311"/>
      <c r="T1182" s="311"/>
      <c r="V1182" s="10"/>
      <c r="W1182" s="10"/>
      <c r="X1182" s="10"/>
      <c r="Y1182" s="10"/>
      <c r="Z1182" s="10"/>
      <c r="AA1182" s="10"/>
      <c r="AB1182" s="10"/>
      <c r="AC1182" s="10"/>
      <c r="AD1182" s="10"/>
    </row>
    <row r="1183" spans="1:30" x14ac:dyDescent="0.25">
      <c r="A1183" s="55"/>
      <c r="B1183" s="10"/>
      <c r="C1183" s="10"/>
      <c r="D1183" s="10"/>
      <c r="E1183" s="10"/>
      <c r="F1183" s="179"/>
      <c r="G1183" s="311"/>
      <c r="H1183" s="311"/>
      <c r="I1183" s="311"/>
      <c r="J1183" s="311"/>
      <c r="L1183" s="179"/>
      <c r="M1183" s="311"/>
      <c r="N1183" s="311"/>
      <c r="O1183" s="214"/>
      <c r="P1183" s="311"/>
      <c r="Q1183" s="311"/>
      <c r="R1183" s="179"/>
      <c r="S1183" s="311"/>
      <c r="T1183" s="311"/>
      <c r="V1183" s="10"/>
      <c r="W1183" s="10"/>
      <c r="X1183" s="10"/>
      <c r="Y1183" s="10"/>
      <c r="Z1183" s="10"/>
      <c r="AA1183" s="10"/>
      <c r="AB1183" s="10"/>
      <c r="AC1183" s="10"/>
      <c r="AD1183" s="10"/>
    </row>
    <row r="1184" spans="1:30" x14ac:dyDescent="0.25">
      <c r="A1184" s="55"/>
      <c r="B1184" s="10"/>
      <c r="C1184" s="10"/>
      <c r="D1184" s="10"/>
      <c r="E1184" s="10"/>
      <c r="F1184" s="179"/>
      <c r="G1184" s="311"/>
      <c r="H1184" s="311"/>
      <c r="I1184" s="311"/>
      <c r="J1184" s="311"/>
      <c r="L1184" s="179"/>
      <c r="M1184" s="311"/>
      <c r="N1184" s="311"/>
      <c r="O1184" s="214"/>
      <c r="P1184" s="311"/>
      <c r="Q1184" s="311"/>
      <c r="R1184" s="179"/>
      <c r="S1184" s="311"/>
      <c r="T1184" s="311"/>
      <c r="V1184" s="10"/>
      <c r="W1184" s="10"/>
      <c r="X1184" s="10"/>
      <c r="Y1184" s="10"/>
      <c r="Z1184" s="10"/>
      <c r="AA1184" s="10"/>
      <c r="AB1184" s="10"/>
      <c r="AC1184" s="10"/>
      <c r="AD1184" s="10"/>
    </row>
    <row r="1185" spans="1:30" x14ac:dyDescent="0.25">
      <c r="A1185" s="55"/>
      <c r="B1185" s="10"/>
      <c r="C1185" s="10"/>
      <c r="D1185" s="10"/>
      <c r="E1185" s="10"/>
      <c r="F1185" s="179"/>
      <c r="G1185" s="311"/>
      <c r="H1185" s="311"/>
      <c r="I1185" s="311"/>
      <c r="J1185" s="311"/>
      <c r="L1185" s="179"/>
      <c r="M1185" s="311"/>
      <c r="N1185" s="311"/>
      <c r="O1185" s="214"/>
      <c r="P1185" s="311"/>
      <c r="Q1185" s="311"/>
      <c r="R1185" s="179"/>
      <c r="S1185" s="311"/>
      <c r="T1185" s="311"/>
      <c r="V1185" s="10"/>
      <c r="W1185" s="10"/>
      <c r="X1185" s="10"/>
      <c r="Y1185" s="10"/>
      <c r="Z1185" s="10"/>
      <c r="AA1185" s="10"/>
      <c r="AB1185" s="10"/>
      <c r="AC1185" s="10"/>
      <c r="AD1185" s="10"/>
    </row>
    <row r="1186" spans="1:30" x14ac:dyDescent="0.25">
      <c r="A1186" s="55"/>
      <c r="B1186" s="10"/>
      <c r="C1186" s="10"/>
      <c r="D1186" s="10"/>
      <c r="E1186" s="10"/>
      <c r="F1186" s="179"/>
      <c r="G1186" s="311"/>
      <c r="H1186" s="311"/>
      <c r="I1186" s="311"/>
      <c r="J1186" s="311"/>
      <c r="L1186" s="179"/>
      <c r="M1186" s="311"/>
      <c r="N1186" s="311"/>
      <c r="O1186" s="214"/>
      <c r="P1186" s="311"/>
      <c r="Q1186" s="311"/>
      <c r="R1186" s="179"/>
      <c r="S1186" s="311"/>
      <c r="T1186" s="311"/>
      <c r="V1186" s="10"/>
      <c r="W1186" s="10"/>
      <c r="X1186" s="10"/>
      <c r="Y1186" s="10"/>
      <c r="Z1186" s="10"/>
      <c r="AA1186" s="10"/>
      <c r="AB1186" s="10"/>
      <c r="AC1186" s="10"/>
      <c r="AD1186" s="10"/>
    </row>
    <row r="1187" spans="1:30" x14ac:dyDescent="0.25">
      <c r="A1187" s="55"/>
      <c r="B1187" s="10"/>
      <c r="C1187" s="10"/>
      <c r="D1187" s="10"/>
      <c r="E1187" s="10"/>
      <c r="F1187" s="179"/>
      <c r="G1187" s="311"/>
      <c r="H1187" s="311"/>
      <c r="I1187" s="311"/>
      <c r="J1187" s="311"/>
      <c r="L1187" s="179"/>
      <c r="M1187" s="311"/>
      <c r="N1187" s="311"/>
      <c r="O1187" s="214"/>
      <c r="P1187" s="311"/>
      <c r="Q1187" s="311"/>
      <c r="R1187" s="179"/>
      <c r="S1187" s="311"/>
      <c r="T1187" s="311"/>
      <c r="V1187" s="10"/>
      <c r="W1187" s="10"/>
      <c r="X1187" s="10"/>
      <c r="Y1187" s="10"/>
      <c r="Z1187" s="10"/>
      <c r="AA1187" s="10"/>
      <c r="AB1187" s="10"/>
      <c r="AC1187" s="10"/>
      <c r="AD1187" s="10"/>
    </row>
    <row r="1188" spans="1:30" x14ac:dyDescent="0.25">
      <c r="A1188" s="55"/>
      <c r="B1188" s="10"/>
      <c r="C1188" s="10"/>
      <c r="D1188" s="10"/>
      <c r="E1188" s="10"/>
      <c r="F1188" s="179"/>
      <c r="G1188" s="311"/>
      <c r="H1188" s="311"/>
      <c r="I1188" s="311"/>
      <c r="J1188" s="311"/>
      <c r="L1188" s="179"/>
      <c r="M1188" s="311"/>
      <c r="N1188" s="311"/>
      <c r="O1188" s="214"/>
      <c r="P1188" s="311"/>
      <c r="Q1188" s="311"/>
      <c r="R1188" s="179"/>
      <c r="S1188" s="311"/>
      <c r="T1188" s="311"/>
      <c r="V1188" s="10"/>
      <c r="W1188" s="10"/>
      <c r="X1188" s="10"/>
      <c r="Y1188" s="10"/>
      <c r="Z1188" s="10"/>
      <c r="AA1188" s="10"/>
      <c r="AB1188" s="10"/>
      <c r="AC1188" s="10"/>
      <c r="AD1188" s="10"/>
    </row>
    <row r="1189" spans="1:30" x14ac:dyDescent="0.25">
      <c r="A1189" s="55"/>
      <c r="B1189" s="10"/>
      <c r="C1189" s="10"/>
      <c r="D1189" s="10"/>
      <c r="E1189" s="10"/>
      <c r="F1189" s="179"/>
      <c r="G1189" s="311"/>
      <c r="H1189" s="311"/>
      <c r="I1189" s="311"/>
      <c r="J1189" s="311"/>
      <c r="L1189" s="179"/>
      <c r="M1189" s="311"/>
      <c r="N1189" s="311"/>
      <c r="O1189" s="214"/>
      <c r="P1189" s="311"/>
      <c r="Q1189" s="311"/>
      <c r="R1189" s="179"/>
      <c r="S1189" s="311"/>
      <c r="T1189" s="311"/>
      <c r="V1189" s="10"/>
      <c r="W1189" s="10"/>
      <c r="X1189" s="10"/>
      <c r="Y1189" s="10"/>
      <c r="Z1189" s="10"/>
      <c r="AA1189" s="10"/>
      <c r="AB1189" s="10"/>
      <c r="AC1189" s="10"/>
      <c r="AD1189" s="10"/>
    </row>
    <row r="1190" spans="1:30" x14ac:dyDescent="0.25">
      <c r="A1190" s="55"/>
      <c r="B1190" s="10"/>
      <c r="C1190" s="10"/>
      <c r="D1190" s="10"/>
      <c r="E1190" s="10"/>
      <c r="F1190" s="179"/>
      <c r="G1190" s="311"/>
      <c r="H1190" s="311"/>
      <c r="I1190" s="311"/>
      <c r="J1190" s="311"/>
      <c r="L1190" s="179"/>
      <c r="M1190" s="311"/>
      <c r="N1190" s="311"/>
      <c r="O1190" s="214"/>
      <c r="P1190" s="311"/>
      <c r="Q1190" s="311"/>
      <c r="R1190" s="179"/>
      <c r="S1190" s="311"/>
      <c r="T1190" s="311"/>
      <c r="V1190" s="10"/>
      <c r="W1190" s="10"/>
      <c r="X1190" s="10"/>
      <c r="Y1190" s="10"/>
      <c r="Z1190" s="10"/>
      <c r="AA1190" s="10"/>
      <c r="AB1190" s="10"/>
      <c r="AC1190" s="10"/>
      <c r="AD1190" s="10"/>
    </row>
    <row r="1191" spans="1:30" x14ac:dyDescent="0.25">
      <c r="A1191" s="55"/>
      <c r="B1191" s="10"/>
      <c r="C1191" s="10"/>
      <c r="D1191" s="10"/>
      <c r="E1191" s="10"/>
      <c r="F1191" s="179"/>
      <c r="G1191" s="311"/>
      <c r="H1191" s="311"/>
      <c r="I1191" s="311"/>
      <c r="J1191" s="311"/>
      <c r="L1191" s="179"/>
      <c r="M1191" s="311"/>
      <c r="N1191" s="311"/>
      <c r="O1191" s="214"/>
      <c r="P1191" s="311"/>
      <c r="Q1191" s="311"/>
      <c r="R1191" s="179"/>
      <c r="S1191" s="311"/>
      <c r="T1191" s="311"/>
      <c r="V1191" s="10"/>
      <c r="W1191" s="10"/>
      <c r="X1191" s="10"/>
      <c r="Y1191" s="10"/>
      <c r="Z1191" s="10"/>
      <c r="AA1191" s="10"/>
      <c r="AB1191" s="10"/>
      <c r="AC1191" s="10"/>
      <c r="AD1191" s="10"/>
    </row>
    <row r="1192" spans="1:30" x14ac:dyDescent="0.25">
      <c r="A1192" s="55"/>
      <c r="B1192" s="10"/>
      <c r="C1192" s="10"/>
      <c r="D1192" s="10"/>
      <c r="E1192" s="10"/>
      <c r="F1192" s="179"/>
      <c r="G1192" s="311"/>
      <c r="H1192" s="311"/>
      <c r="I1192" s="311"/>
      <c r="J1192" s="311"/>
      <c r="L1192" s="179"/>
      <c r="M1192" s="311"/>
      <c r="N1192" s="311"/>
      <c r="O1192" s="214"/>
      <c r="P1192" s="311"/>
      <c r="Q1192" s="311"/>
      <c r="R1192" s="179"/>
      <c r="S1192" s="311"/>
      <c r="T1192" s="311"/>
      <c r="V1192" s="10"/>
      <c r="W1192" s="10"/>
      <c r="X1192" s="10"/>
      <c r="Y1192" s="10"/>
      <c r="Z1192" s="10"/>
      <c r="AA1192" s="10"/>
      <c r="AB1192" s="10"/>
      <c r="AC1192" s="10"/>
      <c r="AD1192" s="10"/>
    </row>
    <row r="1193" spans="1:30" x14ac:dyDescent="0.25">
      <c r="A1193" s="55"/>
      <c r="B1193" s="10"/>
      <c r="C1193" s="10"/>
      <c r="D1193" s="10"/>
      <c r="E1193" s="10"/>
      <c r="F1193" s="179"/>
      <c r="G1193" s="311"/>
      <c r="H1193" s="311"/>
      <c r="I1193" s="311"/>
      <c r="J1193" s="311"/>
      <c r="L1193" s="179"/>
      <c r="M1193" s="311"/>
      <c r="N1193" s="311"/>
      <c r="O1193" s="214"/>
      <c r="P1193" s="311"/>
      <c r="Q1193" s="311"/>
      <c r="R1193" s="179"/>
      <c r="S1193" s="311"/>
      <c r="T1193" s="311"/>
      <c r="V1193" s="10"/>
      <c r="W1193" s="10"/>
      <c r="X1193" s="10"/>
      <c r="Y1193" s="10"/>
      <c r="Z1193" s="10"/>
      <c r="AA1193" s="10"/>
      <c r="AB1193" s="10"/>
      <c r="AC1193" s="10"/>
      <c r="AD1193" s="10"/>
    </row>
    <row r="1194" spans="1:30" x14ac:dyDescent="0.25">
      <c r="A1194" s="55"/>
      <c r="B1194" s="10"/>
      <c r="C1194" s="10"/>
      <c r="D1194" s="10"/>
      <c r="E1194" s="10"/>
      <c r="F1194" s="179"/>
      <c r="G1194" s="311"/>
      <c r="H1194" s="311"/>
      <c r="I1194" s="311"/>
      <c r="J1194" s="311"/>
      <c r="L1194" s="179"/>
      <c r="M1194" s="311"/>
      <c r="N1194" s="311"/>
      <c r="O1194" s="214"/>
      <c r="P1194" s="311"/>
      <c r="Q1194" s="311"/>
      <c r="R1194" s="179"/>
      <c r="S1194" s="311"/>
      <c r="T1194" s="311"/>
      <c r="V1194" s="10"/>
      <c r="W1194" s="10"/>
      <c r="X1194" s="10"/>
      <c r="Y1194" s="10"/>
      <c r="Z1194" s="10"/>
      <c r="AA1194" s="10"/>
      <c r="AB1194" s="10"/>
      <c r="AC1194" s="10"/>
      <c r="AD1194" s="10"/>
    </row>
    <row r="1195" spans="1:30" x14ac:dyDescent="0.25">
      <c r="A1195" s="55"/>
      <c r="B1195" s="10"/>
      <c r="C1195" s="10"/>
      <c r="D1195" s="10"/>
      <c r="E1195" s="10"/>
      <c r="F1195" s="179"/>
      <c r="G1195" s="311"/>
      <c r="H1195" s="311"/>
      <c r="I1195" s="311"/>
      <c r="J1195" s="311"/>
      <c r="L1195" s="179"/>
      <c r="M1195" s="311"/>
      <c r="N1195" s="311"/>
      <c r="O1195" s="214"/>
      <c r="P1195" s="311"/>
      <c r="Q1195" s="311"/>
      <c r="R1195" s="179"/>
      <c r="S1195" s="311"/>
      <c r="T1195" s="311"/>
      <c r="V1195" s="10"/>
      <c r="W1195" s="10"/>
      <c r="X1195" s="10"/>
      <c r="Y1195" s="10"/>
      <c r="Z1195" s="10"/>
      <c r="AA1195" s="10"/>
      <c r="AB1195" s="10"/>
      <c r="AC1195" s="10"/>
      <c r="AD1195" s="10"/>
    </row>
    <row r="1196" spans="1:30" x14ac:dyDescent="0.25">
      <c r="A1196" s="55"/>
      <c r="B1196" s="10"/>
      <c r="C1196" s="10"/>
      <c r="D1196" s="10"/>
      <c r="E1196" s="10"/>
      <c r="F1196" s="179"/>
      <c r="G1196" s="311"/>
      <c r="H1196" s="311"/>
      <c r="I1196" s="311"/>
      <c r="J1196" s="311"/>
      <c r="L1196" s="179"/>
      <c r="M1196" s="311"/>
      <c r="N1196" s="311"/>
      <c r="O1196" s="214"/>
      <c r="P1196" s="311"/>
      <c r="Q1196" s="311"/>
      <c r="R1196" s="179"/>
      <c r="S1196" s="311"/>
      <c r="T1196" s="311"/>
      <c r="V1196" s="10"/>
      <c r="W1196" s="10"/>
      <c r="X1196" s="10"/>
      <c r="Y1196" s="10"/>
      <c r="Z1196" s="10"/>
      <c r="AA1196" s="10"/>
      <c r="AB1196" s="10"/>
      <c r="AC1196" s="10"/>
      <c r="AD1196" s="10"/>
    </row>
    <row r="1197" spans="1:30" x14ac:dyDescent="0.25">
      <c r="A1197" s="55"/>
      <c r="B1197" s="10"/>
      <c r="C1197" s="10"/>
      <c r="D1197" s="10"/>
      <c r="E1197" s="10"/>
      <c r="F1197" s="179"/>
      <c r="G1197" s="311"/>
      <c r="H1197" s="311"/>
      <c r="I1197" s="311"/>
      <c r="J1197" s="311"/>
      <c r="L1197" s="179"/>
      <c r="M1197" s="311"/>
      <c r="N1197" s="311"/>
      <c r="O1197" s="214"/>
      <c r="P1197" s="311"/>
      <c r="Q1197" s="311"/>
      <c r="R1197" s="179"/>
      <c r="S1197" s="311"/>
      <c r="T1197" s="311"/>
      <c r="V1197" s="10"/>
      <c r="W1197" s="10"/>
      <c r="X1197" s="10"/>
      <c r="Y1197" s="10"/>
      <c r="Z1197" s="10"/>
      <c r="AA1197" s="10"/>
      <c r="AB1197" s="10"/>
      <c r="AC1197" s="10"/>
      <c r="AD1197" s="10"/>
    </row>
    <row r="1198" spans="1:30" x14ac:dyDescent="0.25">
      <c r="A1198" s="55"/>
      <c r="B1198" s="10"/>
      <c r="C1198" s="10"/>
      <c r="D1198" s="10"/>
      <c r="E1198" s="10"/>
      <c r="F1198" s="179"/>
      <c r="G1198" s="311"/>
      <c r="H1198" s="311"/>
      <c r="I1198" s="311"/>
      <c r="J1198" s="311"/>
      <c r="L1198" s="179"/>
      <c r="M1198" s="311"/>
      <c r="N1198" s="311"/>
      <c r="O1198" s="214"/>
      <c r="P1198" s="311"/>
      <c r="Q1198" s="311"/>
      <c r="R1198" s="179"/>
      <c r="S1198" s="311"/>
      <c r="T1198" s="311"/>
      <c r="V1198" s="10"/>
      <c r="W1198" s="10"/>
      <c r="X1198" s="10"/>
      <c r="Y1198" s="10"/>
      <c r="Z1198" s="10"/>
      <c r="AA1198" s="10"/>
      <c r="AB1198" s="10"/>
      <c r="AC1198" s="10"/>
      <c r="AD1198" s="10"/>
    </row>
    <row r="1199" spans="1:30" x14ac:dyDescent="0.25">
      <c r="A1199" s="55"/>
      <c r="B1199" s="10"/>
      <c r="C1199" s="10"/>
      <c r="D1199" s="10"/>
      <c r="E1199" s="10"/>
      <c r="F1199" s="179"/>
      <c r="G1199" s="311"/>
      <c r="H1199" s="311"/>
      <c r="I1199" s="311"/>
      <c r="J1199" s="311"/>
      <c r="L1199" s="179"/>
      <c r="M1199" s="311"/>
      <c r="N1199" s="311"/>
      <c r="O1199" s="214"/>
      <c r="P1199" s="311"/>
      <c r="Q1199" s="311"/>
      <c r="R1199" s="179"/>
      <c r="S1199" s="311"/>
      <c r="T1199" s="311"/>
      <c r="V1199" s="10"/>
      <c r="W1199" s="10"/>
      <c r="X1199" s="10"/>
      <c r="Y1199" s="10"/>
      <c r="Z1199" s="10"/>
      <c r="AA1199" s="10"/>
      <c r="AB1199" s="10"/>
      <c r="AC1199" s="10"/>
      <c r="AD1199" s="10"/>
    </row>
    <row r="1200" spans="1:30" x14ac:dyDescent="0.25">
      <c r="A1200" s="55"/>
      <c r="B1200" s="10"/>
      <c r="C1200" s="10"/>
      <c r="D1200" s="10"/>
      <c r="E1200" s="10"/>
      <c r="F1200" s="179"/>
      <c r="G1200" s="311"/>
      <c r="H1200" s="311"/>
      <c r="I1200" s="311"/>
      <c r="J1200" s="311"/>
      <c r="L1200" s="179"/>
      <c r="M1200" s="311"/>
      <c r="N1200" s="311"/>
      <c r="O1200" s="214"/>
      <c r="P1200" s="311"/>
      <c r="Q1200" s="311"/>
      <c r="R1200" s="179"/>
      <c r="S1200" s="311"/>
      <c r="T1200" s="311"/>
      <c r="V1200" s="10"/>
      <c r="W1200" s="10"/>
      <c r="X1200" s="10"/>
      <c r="Y1200" s="10"/>
      <c r="Z1200" s="10"/>
      <c r="AA1200" s="10"/>
      <c r="AB1200" s="10"/>
      <c r="AC1200" s="10"/>
      <c r="AD1200" s="10"/>
    </row>
    <row r="1201" spans="1:30" x14ac:dyDescent="0.25">
      <c r="A1201" s="55"/>
      <c r="B1201" s="10"/>
      <c r="C1201" s="10"/>
      <c r="D1201" s="10"/>
      <c r="E1201" s="10"/>
      <c r="F1201" s="179"/>
      <c r="G1201" s="311"/>
      <c r="H1201" s="311"/>
      <c r="I1201" s="311"/>
      <c r="J1201" s="311"/>
      <c r="L1201" s="179"/>
      <c r="M1201" s="311"/>
      <c r="N1201" s="311"/>
      <c r="O1201" s="214"/>
      <c r="P1201" s="311"/>
      <c r="Q1201" s="311"/>
      <c r="R1201" s="179"/>
      <c r="S1201" s="311"/>
      <c r="T1201" s="311"/>
      <c r="V1201" s="10"/>
      <c r="W1201" s="10"/>
      <c r="X1201" s="10"/>
      <c r="Y1201" s="10"/>
      <c r="Z1201" s="10"/>
      <c r="AA1201" s="10"/>
      <c r="AB1201" s="10"/>
      <c r="AC1201" s="10"/>
      <c r="AD1201" s="10"/>
    </row>
    <row r="1202" spans="1:30" x14ac:dyDescent="0.25">
      <c r="A1202" s="55"/>
      <c r="B1202" s="10"/>
      <c r="C1202" s="10"/>
      <c r="D1202" s="10"/>
      <c r="E1202" s="10"/>
      <c r="F1202" s="179"/>
      <c r="G1202" s="311"/>
      <c r="H1202" s="311"/>
      <c r="I1202" s="311"/>
      <c r="J1202" s="311"/>
      <c r="L1202" s="179"/>
      <c r="M1202" s="311"/>
      <c r="N1202" s="311"/>
      <c r="O1202" s="214"/>
      <c r="P1202" s="311"/>
      <c r="Q1202" s="311"/>
      <c r="R1202" s="179"/>
      <c r="S1202" s="311"/>
      <c r="T1202" s="311"/>
      <c r="V1202" s="10"/>
      <c r="W1202" s="10"/>
      <c r="X1202" s="10"/>
      <c r="Y1202" s="10"/>
      <c r="Z1202" s="10"/>
      <c r="AA1202" s="10"/>
      <c r="AB1202" s="10"/>
      <c r="AC1202" s="10"/>
      <c r="AD1202" s="10"/>
    </row>
    <row r="1203" spans="1:30" x14ac:dyDescent="0.25">
      <c r="A1203" s="55"/>
      <c r="B1203" s="10"/>
      <c r="C1203" s="10"/>
      <c r="D1203" s="10"/>
      <c r="E1203" s="10"/>
      <c r="F1203" s="179"/>
      <c r="G1203" s="311"/>
      <c r="H1203" s="311"/>
      <c r="I1203" s="311"/>
      <c r="J1203" s="311"/>
      <c r="L1203" s="179"/>
      <c r="M1203" s="311"/>
      <c r="N1203" s="311"/>
      <c r="O1203" s="214"/>
      <c r="P1203" s="311"/>
      <c r="Q1203" s="311"/>
      <c r="R1203" s="179"/>
      <c r="S1203" s="311"/>
      <c r="T1203" s="311"/>
      <c r="V1203" s="10"/>
      <c r="W1203" s="10"/>
      <c r="X1203" s="10"/>
      <c r="Y1203" s="10"/>
      <c r="Z1203" s="10"/>
      <c r="AA1203" s="10"/>
      <c r="AB1203" s="10"/>
      <c r="AC1203" s="10"/>
      <c r="AD1203" s="10"/>
    </row>
    <row r="1204" spans="1:30" x14ac:dyDescent="0.25">
      <c r="A1204" s="55"/>
      <c r="B1204" s="10"/>
      <c r="C1204" s="10"/>
      <c r="D1204" s="10"/>
      <c r="E1204" s="10"/>
      <c r="F1204" s="179"/>
      <c r="G1204" s="311"/>
      <c r="H1204" s="311"/>
      <c r="I1204" s="311"/>
      <c r="J1204" s="311"/>
      <c r="L1204" s="179"/>
      <c r="M1204" s="311"/>
      <c r="N1204" s="311"/>
      <c r="O1204" s="214"/>
      <c r="P1204" s="311"/>
      <c r="Q1204" s="311"/>
      <c r="R1204" s="179"/>
      <c r="S1204" s="311"/>
      <c r="T1204" s="311"/>
      <c r="V1204" s="10"/>
      <c r="W1204" s="10"/>
      <c r="X1204" s="10"/>
      <c r="Y1204" s="10"/>
      <c r="Z1204" s="10"/>
      <c r="AA1204" s="10"/>
      <c r="AB1204" s="10"/>
      <c r="AC1204" s="10"/>
      <c r="AD1204" s="10"/>
    </row>
    <row r="1205" spans="1:30" x14ac:dyDescent="0.25">
      <c r="A1205" s="55"/>
      <c r="B1205" s="10"/>
      <c r="C1205" s="10"/>
      <c r="D1205" s="10"/>
      <c r="E1205" s="10"/>
      <c r="F1205" s="179"/>
      <c r="G1205" s="311"/>
      <c r="H1205" s="311"/>
      <c r="I1205" s="311"/>
      <c r="J1205" s="311"/>
      <c r="L1205" s="179"/>
      <c r="M1205" s="311"/>
      <c r="N1205" s="311"/>
      <c r="O1205" s="214"/>
      <c r="P1205" s="311"/>
      <c r="Q1205" s="311"/>
      <c r="R1205" s="179"/>
      <c r="S1205" s="311"/>
      <c r="T1205" s="311"/>
      <c r="V1205" s="10"/>
      <c r="W1205" s="10"/>
      <c r="X1205" s="10"/>
      <c r="Y1205" s="10"/>
      <c r="Z1205" s="10"/>
      <c r="AA1205" s="10"/>
      <c r="AB1205" s="10"/>
      <c r="AC1205" s="10"/>
      <c r="AD1205" s="10"/>
    </row>
    <row r="1206" spans="1:30" x14ac:dyDescent="0.25">
      <c r="A1206" s="55"/>
      <c r="B1206" s="10"/>
      <c r="C1206" s="10"/>
      <c r="D1206" s="10"/>
      <c r="E1206" s="10"/>
      <c r="F1206" s="179"/>
      <c r="G1206" s="311"/>
      <c r="H1206" s="311"/>
      <c r="I1206" s="311"/>
      <c r="J1206" s="311"/>
      <c r="L1206" s="179"/>
      <c r="M1206" s="311"/>
      <c r="N1206" s="311"/>
      <c r="O1206" s="214"/>
      <c r="P1206" s="311"/>
      <c r="Q1206" s="311"/>
      <c r="R1206" s="179"/>
      <c r="S1206" s="311"/>
      <c r="T1206" s="311"/>
      <c r="V1206" s="10"/>
      <c r="W1206" s="10"/>
      <c r="X1206" s="10"/>
      <c r="Y1206" s="10"/>
      <c r="Z1206" s="10"/>
      <c r="AA1206" s="10"/>
      <c r="AB1206" s="10"/>
      <c r="AC1206" s="10"/>
      <c r="AD1206" s="10"/>
    </row>
    <row r="1207" spans="1:30" x14ac:dyDescent="0.25">
      <c r="A1207" s="55"/>
      <c r="B1207" s="10"/>
      <c r="C1207" s="10"/>
      <c r="D1207" s="10"/>
      <c r="E1207" s="10"/>
      <c r="F1207" s="179"/>
      <c r="G1207" s="311"/>
      <c r="H1207" s="311"/>
      <c r="I1207" s="311"/>
      <c r="J1207" s="311"/>
      <c r="L1207" s="179"/>
      <c r="M1207" s="311"/>
      <c r="N1207" s="311"/>
      <c r="O1207" s="214"/>
      <c r="P1207" s="311"/>
      <c r="Q1207" s="311"/>
      <c r="R1207" s="179"/>
      <c r="S1207" s="311"/>
      <c r="T1207" s="311"/>
      <c r="V1207" s="10"/>
      <c r="W1207" s="10"/>
      <c r="X1207" s="10"/>
      <c r="Y1207" s="10"/>
      <c r="Z1207" s="10"/>
      <c r="AA1207" s="10"/>
      <c r="AB1207" s="10"/>
      <c r="AC1207" s="10"/>
      <c r="AD1207" s="10"/>
    </row>
    <row r="1208" spans="1:30" x14ac:dyDescent="0.25">
      <c r="A1208" s="55"/>
      <c r="B1208" s="10"/>
      <c r="C1208" s="10"/>
      <c r="D1208" s="10"/>
      <c r="E1208" s="10"/>
      <c r="F1208" s="179"/>
      <c r="G1208" s="311"/>
      <c r="H1208" s="311"/>
      <c r="I1208" s="311"/>
      <c r="J1208" s="311"/>
      <c r="L1208" s="179"/>
      <c r="M1208" s="311"/>
      <c r="N1208" s="311"/>
      <c r="O1208" s="214"/>
      <c r="P1208" s="311"/>
      <c r="Q1208" s="311"/>
      <c r="R1208" s="179"/>
      <c r="S1208" s="311"/>
      <c r="T1208" s="311"/>
      <c r="V1208" s="10"/>
      <c r="W1208" s="10"/>
      <c r="X1208" s="10"/>
      <c r="Y1208" s="10"/>
      <c r="Z1208" s="10"/>
      <c r="AA1208" s="10"/>
      <c r="AB1208" s="10"/>
      <c r="AC1208" s="10"/>
      <c r="AD1208" s="10"/>
    </row>
    <row r="1209" spans="1:30" x14ac:dyDescent="0.25">
      <c r="A1209" s="55"/>
      <c r="B1209" s="10"/>
      <c r="C1209" s="10"/>
      <c r="D1209" s="10"/>
      <c r="E1209" s="10"/>
      <c r="F1209" s="179"/>
      <c r="G1209" s="311"/>
      <c r="H1209" s="311"/>
      <c r="I1209" s="311"/>
      <c r="J1209" s="311"/>
      <c r="L1209" s="179"/>
      <c r="M1209" s="311"/>
      <c r="N1209" s="311"/>
      <c r="O1209" s="214"/>
      <c r="P1209" s="311"/>
      <c r="Q1209" s="311"/>
      <c r="R1209" s="179"/>
      <c r="S1209" s="311"/>
      <c r="T1209" s="311"/>
      <c r="V1209" s="10"/>
      <c r="W1209" s="10"/>
      <c r="X1209" s="10"/>
      <c r="Y1209" s="10"/>
      <c r="Z1209" s="10"/>
      <c r="AA1209" s="10"/>
      <c r="AB1209" s="10"/>
      <c r="AC1209" s="10"/>
      <c r="AD1209" s="10"/>
    </row>
    <row r="1210" spans="1:30" x14ac:dyDescent="0.25">
      <c r="A1210" s="55"/>
      <c r="B1210" s="10"/>
      <c r="C1210" s="10"/>
      <c r="D1210" s="10"/>
      <c r="E1210" s="10"/>
      <c r="F1210" s="179"/>
      <c r="G1210" s="311"/>
      <c r="H1210" s="311"/>
      <c r="I1210" s="311"/>
      <c r="J1210" s="311"/>
      <c r="L1210" s="179"/>
      <c r="M1210" s="311"/>
      <c r="N1210" s="311"/>
      <c r="O1210" s="214"/>
      <c r="P1210" s="311"/>
      <c r="Q1210" s="311"/>
      <c r="R1210" s="179"/>
      <c r="S1210" s="311"/>
      <c r="T1210" s="311"/>
      <c r="V1210" s="10"/>
      <c r="W1210" s="10"/>
      <c r="X1210" s="10"/>
      <c r="Y1210" s="10"/>
      <c r="Z1210" s="10"/>
      <c r="AA1210" s="10"/>
      <c r="AB1210" s="10"/>
      <c r="AC1210" s="10"/>
      <c r="AD1210" s="10"/>
    </row>
    <row r="1211" spans="1:30" x14ac:dyDescent="0.25">
      <c r="A1211" s="55"/>
      <c r="B1211" s="10"/>
      <c r="C1211" s="10"/>
      <c r="D1211" s="10"/>
      <c r="E1211" s="10"/>
      <c r="F1211" s="179"/>
      <c r="G1211" s="311"/>
      <c r="H1211" s="311"/>
      <c r="I1211" s="311"/>
      <c r="J1211" s="311"/>
      <c r="L1211" s="179"/>
      <c r="M1211" s="311"/>
      <c r="N1211" s="311"/>
      <c r="O1211" s="214"/>
      <c r="P1211" s="311"/>
      <c r="Q1211" s="311"/>
      <c r="R1211" s="179"/>
      <c r="S1211" s="311"/>
      <c r="T1211" s="311"/>
      <c r="V1211" s="10"/>
      <c r="W1211" s="10"/>
      <c r="X1211" s="10"/>
      <c r="Y1211" s="10"/>
      <c r="Z1211" s="10"/>
      <c r="AA1211" s="10"/>
      <c r="AB1211" s="10"/>
      <c r="AC1211" s="10"/>
      <c r="AD1211" s="10"/>
    </row>
    <row r="1212" spans="1:30" x14ac:dyDescent="0.25">
      <c r="A1212" s="55"/>
      <c r="B1212" s="10"/>
      <c r="C1212" s="10"/>
      <c r="D1212" s="10"/>
      <c r="E1212" s="10"/>
      <c r="F1212" s="179"/>
      <c r="G1212" s="311"/>
      <c r="H1212" s="311"/>
      <c r="I1212" s="311"/>
      <c r="J1212" s="311"/>
      <c r="L1212" s="179"/>
      <c r="M1212" s="311"/>
      <c r="N1212" s="311"/>
      <c r="O1212" s="214"/>
      <c r="P1212" s="311"/>
      <c r="Q1212" s="311"/>
      <c r="R1212" s="179"/>
      <c r="S1212" s="311"/>
      <c r="T1212" s="311"/>
      <c r="V1212" s="10"/>
      <c r="W1212" s="10"/>
      <c r="X1212" s="10"/>
      <c r="Y1212" s="10"/>
      <c r="Z1212" s="10"/>
      <c r="AA1212" s="10"/>
      <c r="AB1212" s="10"/>
      <c r="AC1212" s="10"/>
      <c r="AD1212" s="10"/>
    </row>
    <row r="1213" spans="1:30" x14ac:dyDescent="0.25">
      <c r="A1213" s="55"/>
      <c r="B1213" s="10"/>
      <c r="C1213" s="10"/>
      <c r="D1213" s="10"/>
      <c r="E1213" s="10"/>
      <c r="F1213" s="179"/>
      <c r="G1213" s="311"/>
      <c r="H1213" s="311"/>
      <c r="I1213" s="311"/>
      <c r="J1213" s="311"/>
      <c r="L1213" s="179"/>
      <c r="M1213" s="311"/>
      <c r="N1213" s="311"/>
      <c r="O1213" s="214"/>
      <c r="P1213" s="311"/>
      <c r="Q1213" s="311"/>
      <c r="R1213" s="179"/>
      <c r="S1213" s="311"/>
      <c r="T1213" s="311"/>
      <c r="V1213" s="10"/>
      <c r="W1213" s="10"/>
      <c r="X1213" s="10"/>
      <c r="Y1213" s="10"/>
      <c r="Z1213" s="10"/>
      <c r="AA1213" s="10"/>
      <c r="AB1213" s="10"/>
      <c r="AC1213" s="10"/>
      <c r="AD1213" s="10"/>
    </row>
    <row r="1214" spans="1:30" x14ac:dyDescent="0.25">
      <c r="A1214" s="55"/>
      <c r="B1214" s="10"/>
      <c r="C1214" s="10"/>
      <c r="D1214" s="10"/>
      <c r="E1214" s="10"/>
      <c r="F1214" s="179"/>
      <c r="G1214" s="311"/>
      <c r="H1214" s="311"/>
      <c r="I1214" s="311"/>
      <c r="J1214" s="311"/>
      <c r="L1214" s="179"/>
      <c r="M1214" s="311"/>
      <c r="N1214" s="311"/>
      <c r="O1214" s="214"/>
      <c r="P1214" s="311"/>
      <c r="Q1214" s="311"/>
      <c r="R1214" s="179"/>
      <c r="S1214" s="311"/>
      <c r="T1214" s="311"/>
      <c r="V1214" s="10"/>
      <c r="W1214" s="10"/>
      <c r="X1214" s="10"/>
      <c r="Y1214" s="10"/>
      <c r="Z1214" s="10"/>
      <c r="AA1214" s="10"/>
      <c r="AB1214" s="10"/>
      <c r="AC1214" s="10"/>
      <c r="AD1214" s="10"/>
    </row>
    <row r="1215" spans="1:30" x14ac:dyDescent="0.25">
      <c r="A1215" s="55"/>
      <c r="B1215" s="10"/>
      <c r="C1215" s="10"/>
      <c r="D1215" s="10"/>
      <c r="E1215" s="10"/>
      <c r="F1215" s="179"/>
      <c r="G1215" s="311"/>
      <c r="H1215" s="311"/>
      <c r="I1215" s="311"/>
      <c r="J1215" s="311"/>
      <c r="L1215" s="179"/>
      <c r="M1215" s="311"/>
      <c r="N1215" s="311"/>
      <c r="O1215" s="214"/>
      <c r="P1215" s="311"/>
      <c r="Q1215" s="311"/>
      <c r="R1215" s="179"/>
      <c r="S1215" s="311"/>
      <c r="T1215" s="311"/>
      <c r="V1215" s="10"/>
      <c r="W1215" s="10"/>
      <c r="X1215" s="10"/>
      <c r="Y1215" s="10"/>
      <c r="Z1215" s="10"/>
      <c r="AA1215" s="10"/>
      <c r="AB1215" s="10"/>
      <c r="AC1215" s="10"/>
      <c r="AD1215" s="10"/>
    </row>
    <row r="1216" spans="1:30" x14ac:dyDescent="0.25">
      <c r="A1216" s="55"/>
      <c r="B1216" s="10"/>
      <c r="C1216" s="10"/>
      <c r="D1216" s="10"/>
      <c r="E1216" s="10"/>
      <c r="F1216" s="179"/>
      <c r="G1216" s="311"/>
      <c r="H1216" s="311"/>
      <c r="I1216" s="311"/>
      <c r="J1216" s="311"/>
      <c r="L1216" s="179"/>
      <c r="M1216" s="311"/>
      <c r="N1216" s="311"/>
      <c r="O1216" s="214"/>
      <c r="P1216" s="311"/>
      <c r="Q1216" s="311"/>
      <c r="R1216" s="179"/>
      <c r="S1216" s="311"/>
      <c r="T1216" s="311"/>
      <c r="V1216" s="10"/>
      <c r="W1216" s="10"/>
      <c r="X1216" s="10"/>
      <c r="Y1216" s="10"/>
      <c r="Z1216" s="10"/>
      <c r="AA1216" s="10"/>
      <c r="AB1216" s="10"/>
      <c r="AC1216" s="10"/>
      <c r="AD1216" s="10"/>
    </row>
    <row r="1217" spans="1:30" x14ac:dyDescent="0.25">
      <c r="A1217" s="55"/>
      <c r="B1217" s="10"/>
      <c r="C1217" s="10"/>
      <c r="D1217" s="10"/>
      <c r="E1217" s="10"/>
      <c r="F1217" s="179"/>
      <c r="G1217" s="311"/>
      <c r="H1217" s="311"/>
      <c r="I1217" s="311"/>
      <c r="J1217" s="311"/>
      <c r="L1217" s="179"/>
      <c r="M1217" s="311"/>
      <c r="N1217" s="311"/>
      <c r="O1217" s="214"/>
      <c r="P1217" s="311"/>
      <c r="Q1217" s="311"/>
      <c r="R1217" s="179"/>
      <c r="S1217" s="311"/>
      <c r="T1217" s="311"/>
      <c r="V1217" s="10"/>
      <c r="W1217" s="10"/>
      <c r="X1217" s="10"/>
      <c r="Y1217" s="10"/>
      <c r="Z1217" s="10"/>
      <c r="AA1217" s="10"/>
      <c r="AB1217" s="10"/>
      <c r="AC1217" s="10"/>
      <c r="AD1217" s="10"/>
    </row>
    <row r="1218" spans="1:30" x14ac:dyDescent="0.25">
      <c r="A1218" s="55"/>
      <c r="B1218" s="10"/>
      <c r="C1218" s="10"/>
      <c r="D1218" s="10"/>
      <c r="E1218" s="10"/>
      <c r="F1218" s="179"/>
      <c r="G1218" s="311"/>
      <c r="H1218" s="311"/>
      <c r="I1218" s="311"/>
      <c r="J1218" s="311"/>
      <c r="L1218" s="179"/>
      <c r="M1218" s="311"/>
      <c r="N1218" s="311"/>
      <c r="O1218" s="214"/>
      <c r="P1218" s="311"/>
      <c r="Q1218" s="311"/>
      <c r="R1218" s="179"/>
      <c r="S1218" s="311"/>
      <c r="T1218" s="311"/>
      <c r="V1218" s="10"/>
      <c r="W1218" s="10"/>
      <c r="X1218" s="10"/>
      <c r="Y1218" s="10"/>
      <c r="Z1218" s="10"/>
      <c r="AA1218" s="10"/>
      <c r="AB1218" s="10"/>
      <c r="AC1218" s="10"/>
      <c r="AD1218" s="10"/>
    </row>
    <row r="1219" spans="1:30" x14ac:dyDescent="0.25">
      <c r="A1219" s="55"/>
      <c r="B1219" s="10"/>
      <c r="C1219" s="10"/>
      <c r="D1219" s="10"/>
      <c r="E1219" s="10"/>
      <c r="F1219" s="179"/>
      <c r="G1219" s="311"/>
      <c r="H1219" s="311"/>
      <c r="I1219" s="311"/>
      <c r="J1219" s="311"/>
      <c r="L1219" s="179"/>
      <c r="M1219" s="311"/>
      <c r="N1219" s="311"/>
      <c r="O1219" s="214"/>
      <c r="P1219" s="311"/>
      <c r="Q1219" s="311"/>
      <c r="R1219" s="179"/>
      <c r="S1219" s="311"/>
      <c r="T1219" s="311"/>
      <c r="V1219" s="10"/>
      <c r="W1219" s="10"/>
      <c r="X1219" s="10"/>
      <c r="Y1219" s="10"/>
      <c r="Z1219" s="10"/>
      <c r="AA1219" s="10"/>
      <c r="AB1219" s="10"/>
      <c r="AC1219" s="10"/>
      <c r="AD1219" s="10"/>
    </row>
    <row r="1220" spans="1:30" x14ac:dyDescent="0.25">
      <c r="A1220" s="55"/>
      <c r="B1220" s="10"/>
      <c r="C1220" s="10"/>
      <c r="D1220" s="10"/>
      <c r="E1220" s="10"/>
      <c r="F1220" s="179"/>
      <c r="G1220" s="311"/>
      <c r="H1220" s="311"/>
      <c r="I1220" s="311"/>
      <c r="J1220" s="311"/>
      <c r="L1220" s="179"/>
      <c r="M1220" s="311"/>
      <c r="N1220" s="311"/>
      <c r="O1220" s="214"/>
      <c r="P1220" s="311"/>
      <c r="Q1220" s="311"/>
      <c r="R1220" s="179"/>
      <c r="S1220" s="311"/>
      <c r="T1220" s="311"/>
      <c r="V1220" s="10"/>
      <c r="W1220" s="10"/>
      <c r="X1220" s="10"/>
      <c r="Y1220" s="10"/>
      <c r="Z1220" s="10"/>
      <c r="AA1220" s="10"/>
      <c r="AB1220" s="10"/>
      <c r="AC1220" s="10"/>
      <c r="AD1220" s="10"/>
    </row>
    <row r="1221" spans="1:30" x14ac:dyDescent="0.25">
      <c r="A1221" s="55"/>
      <c r="B1221" s="10"/>
      <c r="C1221" s="10"/>
      <c r="D1221" s="10"/>
      <c r="E1221" s="10"/>
      <c r="F1221" s="179"/>
      <c r="G1221" s="311"/>
      <c r="H1221" s="311"/>
      <c r="I1221" s="311"/>
      <c r="J1221" s="311"/>
      <c r="L1221" s="179"/>
      <c r="M1221" s="311"/>
      <c r="N1221" s="311"/>
      <c r="O1221" s="214"/>
      <c r="P1221" s="311"/>
      <c r="Q1221" s="311"/>
      <c r="R1221" s="179"/>
      <c r="S1221" s="311"/>
      <c r="T1221" s="311"/>
      <c r="V1221" s="10"/>
      <c r="W1221" s="10"/>
      <c r="X1221" s="10"/>
      <c r="Y1221" s="10"/>
      <c r="Z1221" s="10"/>
      <c r="AA1221" s="10"/>
      <c r="AB1221" s="10"/>
      <c r="AC1221" s="10"/>
      <c r="AD1221" s="10"/>
    </row>
    <row r="1222" spans="1:30" x14ac:dyDescent="0.25">
      <c r="A1222" s="55"/>
      <c r="B1222" s="10"/>
      <c r="C1222" s="10"/>
      <c r="D1222" s="10"/>
      <c r="E1222" s="10"/>
      <c r="F1222" s="179"/>
      <c r="G1222" s="311"/>
      <c r="H1222" s="311"/>
      <c r="I1222" s="311"/>
      <c r="J1222" s="311"/>
      <c r="L1222" s="179"/>
      <c r="M1222" s="311"/>
      <c r="N1222" s="311"/>
      <c r="O1222" s="214"/>
      <c r="P1222" s="311"/>
      <c r="Q1222" s="311"/>
      <c r="R1222" s="179"/>
      <c r="S1222" s="311"/>
      <c r="T1222" s="311"/>
      <c r="V1222" s="10"/>
      <c r="W1222" s="10"/>
      <c r="X1222" s="10"/>
      <c r="Y1222" s="10"/>
      <c r="Z1222" s="10"/>
      <c r="AA1222" s="10"/>
      <c r="AB1222" s="10"/>
      <c r="AC1222" s="10"/>
      <c r="AD1222" s="10"/>
    </row>
    <row r="1223" spans="1:30" x14ac:dyDescent="0.25">
      <c r="A1223" s="55"/>
      <c r="B1223" s="10"/>
      <c r="C1223" s="10"/>
      <c r="D1223" s="10"/>
      <c r="E1223" s="10"/>
      <c r="F1223" s="179"/>
      <c r="G1223" s="311"/>
      <c r="H1223" s="311"/>
      <c r="I1223" s="311"/>
      <c r="J1223" s="311"/>
      <c r="L1223" s="179"/>
      <c r="M1223" s="311"/>
      <c r="N1223" s="311"/>
      <c r="O1223" s="214"/>
      <c r="P1223" s="311"/>
      <c r="Q1223" s="311"/>
      <c r="R1223" s="179"/>
      <c r="S1223" s="311"/>
      <c r="T1223" s="311"/>
      <c r="V1223" s="10"/>
      <c r="W1223" s="10"/>
      <c r="X1223" s="10"/>
      <c r="Y1223" s="10"/>
      <c r="Z1223" s="10"/>
      <c r="AA1223" s="10"/>
      <c r="AB1223" s="10"/>
      <c r="AC1223" s="10"/>
      <c r="AD1223" s="10"/>
    </row>
    <row r="1224" spans="1:30" x14ac:dyDescent="0.25">
      <c r="A1224" s="55"/>
      <c r="B1224" s="10"/>
      <c r="C1224" s="10"/>
      <c r="D1224" s="10"/>
      <c r="E1224" s="10"/>
      <c r="F1224" s="179"/>
      <c r="G1224" s="311"/>
      <c r="H1224" s="311"/>
      <c r="I1224" s="311"/>
      <c r="J1224" s="311"/>
      <c r="L1224" s="179"/>
      <c r="M1224" s="311"/>
      <c r="N1224" s="311"/>
      <c r="O1224" s="214"/>
      <c r="P1224" s="311"/>
      <c r="Q1224" s="311"/>
      <c r="R1224" s="179"/>
      <c r="S1224" s="311"/>
      <c r="T1224" s="311"/>
      <c r="V1224" s="10"/>
      <c r="W1224" s="10"/>
      <c r="X1224" s="10"/>
      <c r="Y1224" s="10"/>
      <c r="Z1224" s="10"/>
      <c r="AA1224" s="10"/>
      <c r="AB1224" s="10"/>
      <c r="AC1224" s="10"/>
      <c r="AD1224" s="10"/>
    </row>
    <row r="1225" spans="1:30" x14ac:dyDescent="0.25">
      <c r="A1225" s="55"/>
      <c r="B1225" s="10"/>
      <c r="C1225" s="10"/>
      <c r="D1225" s="10"/>
      <c r="E1225" s="10"/>
      <c r="F1225" s="179"/>
      <c r="G1225" s="311"/>
      <c r="H1225" s="311"/>
      <c r="I1225" s="311"/>
      <c r="J1225" s="311"/>
      <c r="L1225" s="179"/>
      <c r="M1225" s="311"/>
      <c r="N1225" s="311"/>
      <c r="O1225" s="214"/>
      <c r="P1225" s="311"/>
      <c r="Q1225" s="311"/>
      <c r="R1225" s="179"/>
      <c r="S1225" s="311"/>
      <c r="T1225" s="311"/>
      <c r="V1225" s="10"/>
      <c r="W1225" s="10"/>
      <c r="X1225" s="10"/>
      <c r="Y1225" s="10"/>
      <c r="Z1225" s="10"/>
      <c r="AA1225" s="10"/>
      <c r="AB1225" s="10"/>
      <c r="AC1225" s="10"/>
      <c r="AD1225" s="10"/>
    </row>
    <row r="1226" spans="1:30" x14ac:dyDescent="0.25">
      <c r="A1226" s="55"/>
      <c r="B1226" s="10"/>
      <c r="C1226" s="10"/>
      <c r="D1226" s="10"/>
      <c r="E1226" s="10"/>
      <c r="F1226" s="179"/>
      <c r="G1226" s="311"/>
      <c r="H1226" s="311"/>
      <c r="I1226" s="311"/>
      <c r="J1226" s="311"/>
      <c r="L1226" s="179"/>
      <c r="M1226" s="311"/>
      <c r="N1226" s="311"/>
      <c r="O1226" s="214"/>
      <c r="P1226" s="311"/>
      <c r="Q1226" s="311"/>
      <c r="R1226" s="179"/>
      <c r="S1226" s="311"/>
      <c r="T1226" s="311"/>
      <c r="V1226" s="10"/>
      <c r="W1226" s="10"/>
      <c r="X1226" s="10"/>
      <c r="Y1226" s="10"/>
      <c r="Z1226" s="10"/>
      <c r="AA1226" s="10"/>
      <c r="AB1226" s="10"/>
      <c r="AC1226" s="10"/>
      <c r="AD1226" s="10"/>
    </row>
    <row r="1227" spans="1:30" x14ac:dyDescent="0.25">
      <c r="A1227" s="55"/>
      <c r="B1227" s="10"/>
      <c r="C1227" s="10"/>
      <c r="D1227" s="10"/>
      <c r="E1227" s="10"/>
      <c r="F1227" s="179"/>
      <c r="G1227" s="311"/>
      <c r="H1227" s="311"/>
      <c r="I1227" s="311"/>
      <c r="J1227" s="311"/>
      <c r="L1227" s="179"/>
      <c r="M1227" s="311"/>
      <c r="N1227" s="311"/>
      <c r="O1227" s="214"/>
      <c r="P1227" s="311"/>
      <c r="Q1227" s="311"/>
      <c r="R1227" s="179"/>
      <c r="S1227" s="311"/>
      <c r="T1227" s="311"/>
      <c r="V1227" s="10"/>
      <c r="W1227" s="10"/>
      <c r="X1227" s="10"/>
      <c r="Y1227" s="10"/>
      <c r="Z1227" s="10"/>
      <c r="AA1227" s="10"/>
      <c r="AB1227" s="10"/>
      <c r="AC1227" s="10"/>
      <c r="AD1227" s="10"/>
    </row>
    <row r="1228" spans="1:30" x14ac:dyDescent="0.25">
      <c r="A1228" s="55"/>
      <c r="B1228" s="10"/>
      <c r="C1228" s="10"/>
      <c r="D1228" s="10"/>
      <c r="E1228" s="10"/>
      <c r="F1228" s="179"/>
      <c r="G1228" s="311"/>
      <c r="H1228" s="311"/>
      <c r="I1228" s="311"/>
      <c r="J1228" s="311"/>
      <c r="L1228" s="179"/>
      <c r="M1228" s="311"/>
      <c r="N1228" s="311"/>
      <c r="O1228" s="214"/>
      <c r="P1228" s="311"/>
      <c r="Q1228" s="311"/>
      <c r="R1228" s="179"/>
      <c r="S1228" s="311"/>
      <c r="T1228" s="311"/>
      <c r="V1228" s="10"/>
      <c r="W1228" s="10"/>
      <c r="X1228" s="10"/>
      <c r="Y1228" s="10"/>
      <c r="Z1228" s="10"/>
      <c r="AA1228" s="10"/>
      <c r="AB1228" s="10"/>
      <c r="AC1228" s="10"/>
      <c r="AD1228" s="10"/>
    </row>
    <row r="1229" spans="1:30" x14ac:dyDescent="0.25">
      <c r="A1229" s="55"/>
      <c r="B1229" s="10"/>
      <c r="C1229" s="10"/>
      <c r="D1229" s="10"/>
      <c r="E1229" s="10"/>
      <c r="F1229" s="179"/>
      <c r="G1229" s="311"/>
      <c r="H1229" s="311"/>
      <c r="I1229" s="311"/>
      <c r="J1229" s="311"/>
      <c r="L1229" s="179"/>
      <c r="M1229" s="311"/>
      <c r="N1229" s="311"/>
      <c r="O1229" s="214"/>
      <c r="P1229" s="311"/>
      <c r="Q1229" s="311"/>
      <c r="R1229" s="179"/>
      <c r="S1229" s="311"/>
      <c r="T1229" s="311"/>
      <c r="V1229" s="10"/>
      <c r="W1229" s="10"/>
      <c r="X1229" s="10"/>
      <c r="Y1229" s="10"/>
      <c r="Z1229" s="10"/>
      <c r="AA1229" s="10"/>
      <c r="AB1229" s="10"/>
      <c r="AC1229" s="10"/>
      <c r="AD1229" s="10"/>
    </row>
    <row r="1230" spans="1:30" x14ac:dyDescent="0.25">
      <c r="A1230" s="55"/>
      <c r="B1230" s="10"/>
      <c r="C1230" s="10"/>
      <c r="D1230" s="10"/>
      <c r="E1230" s="10"/>
      <c r="F1230" s="179"/>
      <c r="G1230" s="311"/>
      <c r="H1230" s="311"/>
      <c r="I1230" s="311"/>
      <c r="J1230" s="311"/>
      <c r="L1230" s="179"/>
      <c r="M1230" s="311"/>
      <c r="N1230" s="311"/>
      <c r="O1230" s="214"/>
      <c r="P1230" s="311"/>
      <c r="Q1230" s="311"/>
      <c r="R1230" s="179"/>
      <c r="S1230" s="311"/>
      <c r="T1230" s="311"/>
      <c r="V1230" s="10"/>
      <c r="W1230" s="10"/>
      <c r="X1230" s="10"/>
      <c r="Y1230" s="10"/>
      <c r="Z1230" s="10"/>
      <c r="AA1230" s="10"/>
      <c r="AB1230" s="10"/>
      <c r="AC1230" s="10"/>
      <c r="AD1230" s="10"/>
    </row>
    <row r="1231" spans="1:30" x14ac:dyDescent="0.25">
      <c r="A1231" s="55"/>
      <c r="B1231" s="10"/>
      <c r="C1231" s="10"/>
      <c r="D1231" s="10"/>
      <c r="E1231" s="10"/>
      <c r="F1231" s="179"/>
      <c r="G1231" s="311"/>
      <c r="H1231" s="311"/>
      <c r="I1231" s="311"/>
      <c r="J1231" s="311"/>
      <c r="L1231" s="179"/>
      <c r="M1231" s="311"/>
      <c r="N1231" s="311"/>
      <c r="O1231" s="214"/>
      <c r="P1231" s="311"/>
      <c r="Q1231" s="311"/>
      <c r="R1231" s="179"/>
      <c r="S1231" s="311"/>
      <c r="T1231" s="311"/>
      <c r="V1231" s="10"/>
      <c r="W1231" s="10"/>
      <c r="X1231" s="10"/>
      <c r="Y1231" s="10"/>
      <c r="Z1231" s="10"/>
      <c r="AA1231" s="10"/>
      <c r="AB1231" s="10"/>
      <c r="AC1231" s="10"/>
      <c r="AD1231" s="10"/>
    </row>
    <row r="1232" spans="1:30" x14ac:dyDescent="0.25">
      <c r="A1232" s="55"/>
      <c r="B1232" s="10"/>
      <c r="C1232" s="10"/>
      <c r="D1232" s="10"/>
      <c r="E1232" s="10"/>
      <c r="F1232" s="179"/>
      <c r="G1232" s="311"/>
      <c r="H1232" s="311"/>
      <c r="I1232" s="311"/>
      <c r="J1232" s="311"/>
      <c r="L1232" s="179"/>
      <c r="M1232" s="311"/>
      <c r="N1232" s="311"/>
      <c r="O1232" s="214"/>
      <c r="P1232" s="311"/>
      <c r="Q1232" s="311"/>
      <c r="R1232" s="179"/>
      <c r="S1232" s="311"/>
      <c r="T1232" s="311"/>
      <c r="V1232" s="10"/>
      <c r="W1232" s="10"/>
      <c r="X1232" s="10"/>
      <c r="Y1232" s="10"/>
      <c r="Z1232" s="10"/>
      <c r="AA1232" s="10"/>
      <c r="AB1232" s="10"/>
      <c r="AC1232" s="10"/>
      <c r="AD1232" s="10"/>
    </row>
    <row r="1233" spans="1:30" x14ac:dyDescent="0.25">
      <c r="A1233" s="55"/>
      <c r="B1233" s="10"/>
      <c r="C1233" s="10"/>
      <c r="D1233" s="10"/>
      <c r="E1233" s="10"/>
      <c r="F1233" s="179"/>
      <c r="G1233" s="311"/>
      <c r="H1233" s="311"/>
      <c r="I1233" s="311"/>
      <c r="J1233" s="311"/>
      <c r="L1233" s="179"/>
      <c r="M1233" s="311"/>
      <c r="N1233" s="311"/>
      <c r="O1233" s="214"/>
      <c r="P1233" s="311"/>
      <c r="Q1233" s="311"/>
      <c r="R1233" s="179"/>
      <c r="S1233" s="311"/>
      <c r="T1233" s="311"/>
      <c r="V1233" s="10"/>
      <c r="W1233" s="10"/>
      <c r="X1233" s="10"/>
      <c r="Y1233" s="10"/>
      <c r="Z1233" s="10"/>
      <c r="AA1233" s="10"/>
      <c r="AB1233" s="10"/>
      <c r="AC1233" s="10"/>
      <c r="AD1233" s="10"/>
    </row>
    <row r="1234" spans="1:30" x14ac:dyDescent="0.25">
      <c r="A1234" s="55"/>
      <c r="B1234" s="10"/>
      <c r="C1234" s="10"/>
      <c r="D1234" s="10"/>
      <c r="E1234" s="10"/>
      <c r="F1234" s="179"/>
      <c r="G1234" s="311"/>
      <c r="H1234" s="311"/>
      <c r="I1234" s="311"/>
      <c r="J1234" s="311"/>
      <c r="L1234" s="179"/>
      <c r="M1234" s="311"/>
      <c r="N1234" s="311"/>
      <c r="O1234" s="214"/>
      <c r="P1234" s="311"/>
      <c r="Q1234" s="311"/>
      <c r="R1234" s="179"/>
      <c r="S1234" s="311"/>
      <c r="T1234" s="311"/>
      <c r="V1234" s="10"/>
      <c r="W1234" s="10"/>
      <c r="X1234" s="10"/>
      <c r="Y1234" s="10"/>
      <c r="Z1234" s="10"/>
      <c r="AA1234" s="10"/>
      <c r="AB1234" s="10"/>
      <c r="AC1234" s="10"/>
      <c r="AD1234" s="10"/>
    </row>
    <row r="1235" spans="1:30" x14ac:dyDescent="0.25">
      <c r="A1235" s="55"/>
      <c r="B1235" s="10"/>
      <c r="C1235" s="10"/>
      <c r="D1235" s="10"/>
      <c r="E1235" s="10"/>
      <c r="F1235" s="179"/>
      <c r="G1235" s="311"/>
      <c r="H1235" s="311"/>
      <c r="I1235" s="311"/>
      <c r="J1235" s="311"/>
      <c r="L1235" s="179"/>
      <c r="M1235" s="311"/>
      <c r="N1235" s="311"/>
      <c r="O1235" s="214"/>
      <c r="P1235" s="311"/>
      <c r="Q1235" s="311"/>
      <c r="R1235" s="179"/>
      <c r="S1235" s="311"/>
      <c r="T1235" s="311"/>
      <c r="V1235" s="10"/>
      <c r="W1235" s="10"/>
      <c r="X1235" s="10"/>
      <c r="Y1235" s="10"/>
      <c r="Z1235" s="10"/>
      <c r="AA1235" s="10"/>
      <c r="AB1235" s="10"/>
      <c r="AC1235" s="10"/>
      <c r="AD1235" s="10"/>
    </row>
    <row r="1236" spans="1:30" x14ac:dyDescent="0.25">
      <c r="A1236" s="55"/>
      <c r="B1236" s="10"/>
      <c r="C1236" s="10"/>
      <c r="D1236" s="10"/>
      <c r="E1236" s="10"/>
      <c r="F1236" s="179"/>
      <c r="G1236" s="311"/>
      <c r="H1236" s="311"/>
      <c r="I1236" s="311"/>
      <c r="J1236" s="311"/>
      <c r="L1236" s="179"/>
      <c r="M1236" s="311"/>
      <c r="N1236" s="311"/>
      <c r="O1236" s="214"/>
      <c r="P1236" s="311"/>
      <c r="Q1236" s="311"/>
      <c r="R1236" s="179"/>
      <c r="S1236" s="311"/>
      <c r="T1236" s="311"/>
      <c r="V1236" s="10"/>
      <c r="W1236" s="10"/>
      <c r="X1236" s="10"/>
      <c r="Y1236" s="10"/>
      <c r="Z1236" s="10"/>
      <c r="AA1236" s="10"/>
      <c r="AB1236" s="10"/>
      <c r="AC1236" s="10"/>
      <c r="AD1236" s="10"/>
    </row>
    <row r="1237" spans="1:30" x14ac:dyDescent="0.25">
      <c r="A1237" s="55"/>
      <c r="B1237" s="10"/>
      <c r="C1237" s="10"/>
      <c r="D1237" s="10"/>
      <c r="E1237" s="10"/>
      <c r="F1237" s="179"/>
      <c r="G1237" s="311"/>
      <c r="H1237" s="311"/>
      <c r="I1237" s="311"/>
      <c r="J1237" s="311"/>
      <c r="L1237" s="179"/>
      <c r="M1237" s="311"/>
      <c r="N1237" s="311"/>
      <c r="O1237" s="214"/>
      <c r="P1237" s="311"/>
      <c r="Q1237" s="311"/>
      <c r="R1237" s="179"/>
      <c r="S1237" s="311"/>
      <c r="T1237" s="311"/>
      <c r="V1237" s="10"/>
      <c r="W1237" s="10"/>
      <c r="X1237" s="10"/>
      <c r="Y1237" s="10"/>
      <c r="Z1237" s="10"/>
      <c r="AA1237" s="10"/>
      <c r="AB1237" s="10"/>
      <c r="AC1237" s="10"/>
      <c r="AD1237" s="10"/>
    </row>
    <row r="1238" spans="1:30" x14ac:dyDescent="0.25">
      <c r="A1238" s="55"/>
      <c r="B1238" s="10"/>
      <c r="C1238" s="10"/>
      <c r="D1238" s="10"/>
      <c r="E1238" s="10"/>
      <c r="F1238" s="179"/>
      <c r="G1238" s="311"/>
      <c r="H1238" s="311"/>
      <c r="I1238" s="311"/>
      <c r="J1238" s="311"/>
      <c r="L1238" s="179"/>
      <c r="M1238" s="311"/>
      <c r="N1238" s="311"/>
      <c r="O1238" s="214"/>
      <c r="P1238" s="311"/>
      <c r="Q1238" s="311"/>
      <c r="R1238" s="179"/>
      <c r="S1238" s="311"/>
      <c r="T1238" s="311"/>
      <c r="V1238" s="10"/>
      <c r="W1238" s="10"/>
      <c r="X1238" s="10"/>
      <c r="Y1238" s="10"/>
      <c r="Z1238" s="10"/>
      <c r="AA1238" s="10"/>
      <c r="AB1238" s="10"/>
      <c r="AC1238" s="10"/>
      <c r="AD1238" s="10"/>
    </row>
    <row r="1239" spans="1:30" x14ac:dyDescent="0.25">
      <c r="A1239" s="55"/>
      <c r="B1239" s="10"/>
      <c r="C1239" s="10"/>
      <c r="D1239" s="10"/>
      <c r="E1239" s="10"/>
      <c r="F1239" s="179"/>
      <c r="G1239" s="311"/>
      <c r="H1239" s="311"/>
      <c r="I1239" s="311"/>
      <c r="J1239" s="311"/>
      <c r="L1239" s="179"/>
      <c r="M1239" s="311"/>
      <c r="N1239" s="311"/>
      <c r="O1239" s="214"/>
      <c r="P1239" s="311"/>
      <c r="Q1239" s="311"/>
      <c r="R1239" s="179"/>
      <c r="S1239" s="311"/>
      <c r="T1239" s="311"/>
      <c r="V1239" s="10"/>
      <c r="W1239" s="10"/>
      <c r="X1239" s="10"/>
      <c r="Y1239" s="10"/>
      <c r="Z1239" s="10"/>
      <c r="AA1239" s="10"/>
      <c r="AB1239" s="10"/>
      <c r="AC1239" s="10"/>
      <c r="AD1239" s="10"/>
    </row>
    <row r="1240" spans="1:30" x14ac:dyDescent="0.25">
      <c r="A1240" s="55"/>
      <c r="B1240" s="10"/>
      <c r="C1240" s="10"/>
      <c r="D1240" s="10"/>
      <c r="E1240" s="10"/>
      <c r="F1240" s="179"/>
      <c r="G1240" s="311"/>
      <c r="H1240" s="311"/>
      <c r="I1240" s="311"/>
      <c r="J1240" s="311"/>
      <c r="L1240" s="179"/>
      <c r="M1240" s="311"/>
      <c r="N1240" s="311"/>
      <c r="O1240" s="214"/>
      <c r="P1240" s="311"/>
      <c r="Q1240" s="311"/>
      <c r="R1240" s="179"/>
      <c r="S1240" s="311"/>
      <c r="T1240" s="311"/>
      <c r="V1240" s="10"/>
      <c r="W1240" s="10"/>
      <c r="X1240" s="10"/>
      <c r="Y1240" s="10"/>
      <c r="Z1240" s="10"/>
      <c r="AA1240" s="10"/>
      <c r="AB1240" s="10"/>
      <c r="AC1240" s="10"/>
      <c r="AD1240" s="10"/>
    </row>
    <row r="1241" spans="1:30" x14ac:dyDescent="0.25">
      <c r="A1241" s="55"/>
      <c r="B1241" s="10"/>
      <c r="C1241" s="10"/>
      <c r="D1241" s="10"/>
      <c r="E1241" s="10"/>
      <c r="F1241" s="179"/>
      <c r="G1241" s="311"/>
      <c r="H1241" s="311"/>
      <c r="I1241" s="311"/>
      <c r="J1241" s="311"/>
      <c r="L1241" s="179"/>
      <c r="M1241" s="311"/>
      <c r="N1241" s="311"/>
      <c r="O1241" s="214"/>
      <c r="P1241" s="311"/>
      <c r="Q1241" s="311"/>
      <c r="R1241" s="179"/>
      <c r="S1241" s="311"/>
      <c r="T1241" s="311"/>
      <c r="V1241" s="10"/>
      <c r="W1241" s="10"/>
      <c r="X1241" s="10"/>
      <c r="Y1241" s="10"/>
      <c r="Z1241" s="10"/>
      <c r="AA1241" s="10"/>
      <c r="AB1241" s="10"/>
      <c r="AC1241" s="10"/>
      <c r="AD1241" s="10"/>
    </row>
    <row r="1242" spans="1:30" x14ac:dyDescent="0.25">
      <c r="A1242" s="55"/>
      <c r="B1242" s="10"/>
      <c r="C1242" s="10"/>
      <c r="D1242" s="10"/>
      <c r="E1242" s="10"/>
      <c r="F1242" s="179"/>
      <c r="G1242" s="311"/>
      <c r="H1242" s="311"/>
      <c r="I1242" s="311"/>
      <c r="J1242" s="311"/>
      <c r="L1242" s="179"/>
      <c r="M1242" s="311"/>
      <c r="N1242" s="311"/>
      <c r="O1242" s="214"/>
      <c r="P1242" s="311"/>
      <c r="Q1242" s="311"/>
      <c r="R1242" s="179"/>
      <c r="S1242" s="311"/>
      <c r="T1242" s="311"/>
      <c r="V1242" s="10"/>
      <c r="W1242" s="10"/>
      <c r="X1242" s="10"/>
      <c r="Y1242" s="10"/>
      <c r="Z1242" s="10"/>
      <c r="AA1242" s="10"/>
      <c r="AB1242" s="10"/>
      <c r="AC1242" s="10"/>
      <c r="AD1242" s="10"/>
    </row>
    <row r="1243" spans="1:30" x14ac:dyDescent="0.25">
      <c r="A1243" s="55"/>
      <c r="B1243" s="10"/>
      <c r="C1243" s="10"/>
      <c r="D1243" s="10"/>
      <c r="E1243" s="10"/>
      <c r="F1243" s="179"/>
      <c r="G1243" s="311"/>
      <c r="H1243" s="311"/>
      <c r="I1243" s="311"/>
      <c r="J1243" s="311"/>
      <c r="L1243" s="179"/>
      <c r="M1243" s="311"/>
      <c r="N1243" s="311"/>
      <c r="O1243" s="214"/>
      <c r="P1243" s="311"/>
      <c r="Q1243" s="311"/>
      <c r="R1243" s="179"/>
      <c r="S1243" s="311"/>
      <c r="T1243" s="311"/>
      <c r="V1243" s="10"/>
      <c r="W1243" s="10"/>
      <c r="X1243" s="10"/>
      <c r="Y1243" s="10"/>
      <c r="Z1243" s="10"/>
      <c r="AA1243" s="10"/>
      <c r="AB1243" s="10"/>
      <c r="AC1243" s="10"/>
      <c r="AD1243" s="10"/>
    </row>
    <row r="1244" spans="1:30" x14ac:dyDescent="0.25">
      <c r="A1244" s="55"/>
      <c r="B1244" s="10"/>
      <c r="C1244" s="10"/>
      <c r="D1244" s="10"/>
      <c r="E1244" s="10"/>
      <c r="F1244" s="179"/>
      <c r="G1244" s="311"/>
      <c r="H1244" s="311"/>
      <c r="I1244" s="311"/>
      <c r="J1244" s="311"/>
      <c r="L1244" s="179"/>
      <c r="M1244" s="311"/>
      <c r="N1244" s="311"/>
      <c r="O1244" s="214"/>
      <c r="P1244" s="311"/>
      <c r="Q1244" s="311"/>
      <c r="R1244" s="179"/>
      <c r="S1244" s="311"/>
      <c r="T1244" s="311"/>
      <c r="V1244" s="10"/>
      <c r="W1244" s="10"/>
      <c r="X1244" s="10"/>
      <c r="Y1244" s="10"/>
      <c r="Z1244" s="10"/>
      <c r="AA1244" s="10"/>
      <c r="AB1244" s="10"/>
      <c r="AC1244" s="10"/>
      <c r="AD1244" s="10"/>
    </row>
    <row r="1245" spans="1:30" x14ac:dyDescent="0.25">
      <c r="A1245" s="55"/>
      <c r="B1245" s="10"/>
      <c r="C1245" s="10"/>
      <c r="D1245" s="10"/>
      <c r="E1245" s="10"/>
      <c r="F1245" s="179"/>
      <c r="G1245" s="311"/>
      <c r="H1245" s="311"/>
      <c r="I1245" s="311"/>
      <c r="J1245" s="311"/>
      <c r="L1245" s="179"/>
      <c r="M1245" s="311"/>
      <c r="N1245" s="311"/>
      <c r="O1245" s="214"/>
      <c r="P1245" s="311"/>
      <c r="Q1245" s="311"/>
      <c r="R1245" s="179"/>
      <c r="S1245" s="311"/>
      <c r="T1245" s="311"/>
      <c r="V1245" s="10"/>
      <c r="W1245" s="10"/>
      <c r="X1245" s="10"/>
      <c r="Y1245" s="10"/>
      <c r="Z1245" s="10"/>
      <c r="AA1245" s="10"/>
      <c r="AB1245" s="10"/>
      <c r="AC1245" s="10"/>
      <c r="AD1245" s="10"/>
    </row>
    <row r="1246" spans="1:30" x14ac:dyDescent="0.25">
      <c r="A1246" s="55"/>
      <c r="B1246" s="10"/>
      <c r="C1246" s="10"/>
      <c r="D1246" s="10"/>
      <c r="E1246" s="10"/>
      <c r="F1246" s="179"/>
      <c r="G1246" s="311"/>
      <c r="H1246" s="311"/>
      <c r="I1246" s="311"/>
      <c r="J1246" s="311"/>
      <c r="L1246" s="179"/>
      <c r="M1246" s="311"/>
      <c r="N1246" s="311"/>
      <c r="O1246" s="214"/>
      <c r="P1246" s="311"/>
      <c r="Q1246" s="311"/>
      <c r="R1246" s="179"/>
      <c r="S1246" s="311"/>
      <c r="T1246" s="311"/>
      <c r="V1246" s="10"/>
      <c r="W1246" s="10"/>
      <c r="X1246" s="10"/>
      <c r="Y1246" s="10"/>
      <c r="Z1246" s="10"/>
      <c r="AA1246" s="10"/>
      <c r="AB1246" s="10"/>
      <c r="AC1246" s="10"/>
      <c r="AD1246" s="10"/>
    </row>
    <row r="1247" spans="1:30" x14ac:dyDescent="0.25">
      <c r="A1247" s="55"/>
      <c r="B1247" s="10"/>
      <c r="C1247" s="10"/>
      <c r="D1247" s="10"/>
      <c r="E1247" s="10"/>
      <c r="F1247" s="179"/>
      <c r="G1247" s="311"/>
      <c r="H1247" s="311"/>
      <c r="I1247" s="311"/>
      <c r="J1247" s="311"/>
      <c r="L1247" s="179"/>
      <c r="M1247" s="311"/>
      <c r="N1247" s="311"/>
      <c r="O1247" s="214"/>
      <c r="P1247" s="311"/>
      <c r="Q1247" s="311"/>
      <c r="R1247" s="179"/>
      <c r="S1247" s="311"/>
      <c r="T1247" s="311"/>
      <c r="V1247" s="10"/>
      <c r="W1247" s="10"/>
      <c r="X1247" s="10"/>
      <c r="Y1247" s="10"/>
      <c r="Z1247" s="10"/>
      <c r="AA1247" s="10"/>
      <c r="AB1247" s="10"/>
      <c r="AC1247" s="10"/>
      <c r="AD1247" s="10"/>
    </row>
    <row r="1248" spans="1:30" x14ac:dyDescent="0.25">
      <c r="A1248" s="55"/>
      <c r="B1248" s="10"/>
      <c r="C1248" s="10"/>
      <c r="D1248" s="10"/>
      <c r="E1248" s="10"/>
      <c r="F1248" s="179"/>
      <c r="G1248" s="311"/>
      <c r="H1248" s="311"/>
      <c r="I1248" s="311"/>
      <c r="J1248" s="311"/>
      <c r="L1248" s="179"/>
      <c r="M1248" s="311"/>
      <c r="N1248" s="311"/>
      <c r="O1248" s="214"/>
      <c r="P1248" s="311"/>
      <c r="Q1248" s="311"/>
      <c r="R1248" s="179"/>
      <c r="S1248" s="311"/>
      <c r="T1248" s="311"/>
      <c r="V1248" s="10"/>
      <c r="W1248" s="10"/>
      <c r="X1248" s="10"/>
      <c r="Y1248" s="10"/>
      <c r="Z1248" s="10"/>
      <c r="AA1248" s="10"/>
      <c r="AB1248" s="10"/>
      <c r="AC1248" s="10"/>
      <c r="AD1248" s="10"/>
    </row>
    <row r="1249" spans="1:30" x14ac:dyDescent="0.25">
      <c r="A1249" s="55"/>
      <c r="B1249" s="10"/>
      <c r="C1249" s="10"/>
      <c r="D1249" s="10"/>
      <c r="E1249" s="10"/>
      <c r="F1249" s="179"/>
      <c r="G1249" s="311"/>
      <c r="H1249" s="311"/>
      <c r="I1249" s="311"/>
      <c r="J1249" s="311"/>
      <c r="L1249" s="179"/>
      <c r="M1249" s="311"/>
      <c r="N1249" s="311"/>
      <c r="O1249" s="214"/>
      <c r="P1249" s="311"/>
      <c r="Q1249" s="311"/>
      <c r="R1249" s="179"/>
      <c r="S1249" s="311"/>
      <c r="T1249" s="311"/>
      <c r="V1249" s="10"/>
      <c r="W1249" s="10"/>
      <c r="X1249" s="10"/>
      <c r="Y1249" s="10"/>
      <c r="Z1249" s="10"/>
      <c r="AA1249" s="10"/>
      <c r="AB1249" s="10"/>
      <c r="AC1249" s="10"/>
      <c r="AD1249" s="10"/>
    </row>
    <row r="1250" spans="1:30" x14ac:dyDescent="0.25">
      <c r="A1250" s="55"/>
      <c r="B1250" s="10"/>
      <c r="C1250" s="10"/>
      <c r="D1250" s="10"/>
      <c r="E1250" s="10"/>
      <c r="F1250" s="179"/>
      <c r="G1250" s="311"/>
      <c r="H1250" s="311"/>
      <c r="I1250" s="311"/>
      <c r="J1250" s="311"/>
      <c r="L1250" s="179"/>
      <c r="M1250" s="311"/>
      <c r="N1250" s="311"/>
      <c r="O1250" s="214"/>
      <c r="P1250" s="311"/>
      <c r="Q1250" s="311"/>
      <c r="R1250" s="179"/>
      <c r="S1250" s="311"/>
      <c r="T1250" s="311"/>
      <c r="V1250" s="10"/>
      <c r="W1250" s="10"/>
      <c r="X1250" s="10"/>
      <c r="Y1250" s="10"/>
      <c r="Z1250" s="10"/>
      <c r="AA1250" s="10"/>
      <c r="AB1250" s="10"/>
      <c r="AC1250" s="10"/>
      <c r="AD1250" s="10"/>
    </row>
    <row r="1251" spans="1:30" x14ac:dyDescent="0.25">
      <c r="A1251" s="55"/>
      <c r="B1251" s="10"/>
      <c r="C1251" s="10"/>
      <c r="D1251" s="10"/>
      <c r="E1251" s="10"/>
      <c r="F1251" s="179"/>
      <c r="G1251" s="311"/>
      <c r="H1251" s="311"/>
      <c r="I1251" s="311"/>
      <c r="J1251" s="311"/>
      <c r="L1251" s="179"/>
      <c r="M1251" s="311"/>
      <c r="N1251" s="311"/>
      <c r="O1251" s="214"/>
      <c r="P1251" s="311"/>
      <c r="Q1251" s="311"/>
      <c r="R1251" s="179"/>
      <c r="S1251" s="311"/>
      <c r="T1251" s="311"/>
      <c r="V1251" s="10"/>
      <c r="W1251" s="10"/>
      <c r="X1251" s="10"/>
      <c r="Y1251" s="10"/>
      <c r="Z1251" s="10"/>
      <c r="AA1251" s="10"/>
      <c r="AB1251" s="10"/>
      <c r="AC1251" s="10"/>
      <c r="AD1251" s="10"/>
    </row>
    <row r="1252" spans="1:30" x14ac:dyDescent="0.25">
      <c r="A1252" s="55"/>
      <c r="B1252" s="10"/>
      <c r="C1252" s="10"/>
      <c r="D1252" s="10"/>
      <c r="E1252" s="10"/>
      <c r="F1252" s="179"/>
      <c r="G1252" s="311"/>
      <c r="H1252" s="311"/>
      <c r="I1252" s="311"/>
      <c r="J1252" s="311"/>
      <c r="L1252" s="179"/>
      <c r="M1252" s="311"/>
      <c r="N1252" s="311"/>
      <c r="O1252" s="214"/>
      <c r="P1252" s="311"/>
      <c r="Q1252" s="311"/>
      <c r="R1252" s="179"/>
      <c r="S1252" s="311"/>
      <c r="T1252" s="311"/>
      <c r="V1252" s="10"/>
      <c r="W1252" s="10"/>
      <c r="X1252" s="10"/>
      <c r="Y1252" s="10"/>
      <c r="Z1252" s="10"/>
      <c r="AA1252" s="10"/>
      <c r="AB1252" s="10"/>
      <c r="AC1252" s="10"/>
      <c r="AD1252" s="10"/>
    </row>
    <row r="1253" spans="1:30" x14ac:dyDescent="0.25">
      <c r="A1253" s="55"/>
      <c r="B1253" s="10"/>
      <c r="C1253" s="10"/>
      <c r="D1253" s="10"/>
      <c r="E1253" s="10"/>
      <c r="F1253" s="179"/>
      <c r="G1253" s="311"/>
      <c r="H1253" s="311"/>
      <c r="I1253" s="311"/>
      <c r="J1253" s="311"/>
      <c r="L1253" s="179"/>
      <c r="M1253" s="311"/>
      <c r="N1253" s="311"/>
      <c r="O1253" s="214"/>
      <c r="P1253" s="311"/>
      <c r="Q1253" s="311"/>
      <c r="R1253" s="179"/>
      <c r="S1253" s="311"/>
      <c r="T1253" s="311"/>
      <c r="V1253" s="10"/>
      <c r="W1253" s="10"/>
      <c r="X1253" s="10"/>
      <c r="Y1253" s="10"/>
      <c r="Z1253" s="10"/>
      <c r="AA1253" s="10"/>
      <c r="AB1253" s="10"/>
      <c r="AC1253" s="10"/>
      <c r="AD1253" s="10"/>
    </row>
    <row r="1254" spans="1:30" x14ac:dyDescent="0.25">
      <c r="A1254" s="55"/>
      <c r="B1254" s="10"/>
      <c r="C1254" s="10"/>
      <c r="D1254" s="10"/>
      <c r="E1254" s="10"/>
      <c r="F1254" s="179"/>
      <c r="G1254" s="311"/>
      <c r="H1254" s="311"/>
      <c r="I1254" s="311"/>
      <c r="J1254" s="311"/>
      <c r="L1254" s="179"/>
      <c r="M1254" s="311"/>
      <c r="N1254" s="311"/>
      <c r="O1254" s="214"/>
      <c r="P1254" s="311"/>
      <c r="Q1254" s="311"/>
      <c r="R1254" s="179"/>
      <c r="S1254" s="311"/>
      <c r="T1254" s="311"/>
      <c r="V1254" s="10"/>
      <c r="W1254" s="10"/>
      <c r="X1254" s="10"/>
      <c r="Y1254" s="10"/>
      <c r="Z1254" s="10"/>
      <c r="AA1254" s="10"/>
      <c r="AB1254" s="10"/>
      <c r="AC1254" s="10"/>
      <c r="AD1254" s="10"/>
    </row>
    <row r="1255" spans="1:30" x14ac:dyDescent="0.25">
      <c r="A1255" s="55"/>
      <c r="B1255" s="10"/>
      <c r="C1255" s="10"/>
      <c r="D1255" s="10"/>
      <c r="E1255" s="10"/>
      <c r="F1255" s="179"/>
      <c r="G1255" s="311"/>
      <c r="H1255" s="311"/>
      <c r="I1255" s="311"/>
      <c r="J1255" s="311"/>
      <c r="L1255" s="179"/>
      <c r="M1255" s="311"/>
      <c r="N1255" s="311"/>
      <c r="O1255" s="214"/>
      <c r="P1255" s="311"/>
      <c r="Q1255" s="311"/>
      <c r="R1255" s="179"/>
      <c r="S1255" s="311"/>
      <c r="T1255" s="311"/>
      <c r="V1255" s="10"/>
      <c r="W1255" s="10"/>
      <c r="X1255" s="10"/>
      <c r="Y1255" s="10"/>
      <c r="Z1255" s="10"/>
      <c r="AA1255" s="10"/>
      <c r="AB1255" s="10"/>
      <c r="AC1255" s="10"/>
      <c r="AD1255" s="10"/>
    </row>
    <row r="1256" spans="1:30" x14ac:dyDescent="0.25">
      <c r="A1256" s="55"/>
      <c r="B1256" s="10"/>
      <c r="C1256" s="10"/>
      <c r="D1256" s="10"/>
      <c r="E1256" s="10"/>
      <c r="F1256" s="179"/>
      <c r="G1256" s="311"/>
      <c r="H1256" s="311"/>
      <c r="I1256" s="311"/>
      <c r="J1256" s="311"/>
      <c r="L1256" s="179"/>
      <c r="M1256" s="311"/>
      <c r="N1256" s="311"/>
      <c r="O1256" s="214"/>
      <c r="P1256" s="311"/>
      <c r="Q1256" s="311"/>
      <c r="R1256" s="179"/>
      <c r="S1256" s="311"/>
      <c r="T1256" s="311"/>
      <c r="V1256" s="10"/>
      <c r="W1256" s="10"/>
      <c r="X1256" s="10"/>
      <c r="Y1256" s="10"/>
      <c r="Z1256" s="10"/>
      <c r="AA1256" s="10"/>
      <c r="AB1256" s="10"/>
      <c r="AC1256" s="10"/>
      <c r="AD1256" s="10"/>
    </row>
    <row r="1257" spans="1:30" x14ac:dyDescent="0.25">
      <c r="A1257" s="55"/>
      <c r="B1257" s="10"/>
      <c r="C1257" s="10"/>
      <c r="D1257" s="10"/>
      <c r="E1257" s="10"/>
      <c r="F1257" s="179"/>
      <c r="G1257" s="311"/>
      <c r="H1257" s="311"/>
      <c r="I1257" s="311"/>
      <c r="J1257" s="311"/>
      <c r="L1257" s="179"/>
      <c r="M1257" s="311"/>
      <c r="N1257" s="311"/>
      <c r="O1257" s="214"/>
      <c r="P1257" s="311"/>
      <c r="Q1257" s="311"/>
      <c r="R1257" s="179"/>
      <c r="S1257" s="311"/>
      <c r="T1257" s="311"/>
      <c r="V1257" s="10"/>
      <c r="W1257" s="10"/>
      <c r="X1257" s="10"/>
      <c r="Y1257" s="10"/>
      <c r="Z1257" s="10"/>
      <c r="AA1257" s="10"/>
      <c r="AB1257" s="10"/>
      <c r="AC1257" s="10"/>
      <c r="AD1257" s="10"/>
    </row>
    <row r="1258" spans="1:30" x14ac:dyDescent="0.25">
      <c r="A1258" s="55"/>
      <c r="B1258" s="10"/>
      <c r="C1258" s="10"/>
      <c r="D1258" s="10"/>
      <c r="E1258" s="10"/>
      <c r="F1258" s="179"/>
      <c r="G1258" s="311"/>
      <c r="H1258" s="311"/>
      <c r="I1258" s="311"/>
      <c r="J1258" s="311"/>
      <c r="L1258" s="179"/>
      <c r="M1258" s="311"/>
      <c r="N1258" s="311"/>
      <c r="O1258" s="214"/>
      <c r="P1258" s="311"/>
      <c r="Q1258" s="311"/>
      <c r="R1258" s="179"/>
      <c r="S1258" s="311"/>
      <c r="T1258" s="311"/>
      <c r="V1258" s="10"/>
      <c r="W1258" s="10"/>
      <c r="X1258" s="10"/>
      <c r="Y1258" s="10"/>
      <c r="Z1258" s="10"/>
      <c r="AA1258" s="10"/>
      <c r="AB1258" s="10"/>
      <c r="AC1258" s="10"/>
      <c r="AD1258" s="10"/>
    </row>
    <row r="1259" spans="1:30" x14ac:dyDescent="0.25">
      <c r="A1259" s="55"/>
      <c r="B1259" s="10"/>
      <c r="C1259" s="10"/>
      <c r="D1259" s="10"/>
      <c r="E1259" s="10"/>
      <c r="F1259" s="179"/>
      <c r="G1259" s="311"/>
      <c r="H1259" s="311"/>
      <c r="I1259" s="311"/>
      <c r="J1259" s="311"/>
      <c r="L1259" s="179"/>
      <c r="M1259" s="311"/>
      <c r="N1259" s="311"/>
      <c r="O1259" s="214"/>
      <c r="P1259" s="311"/>
      <c r="Q1259" s="311"/>
      <c r="R1259" s="179"/>
      <c r="S1259" s="311"/>
      <c r="T1259" s="311"/>
      <c r="V1259" s="10"/>
      <c r="W1259" s="10"/>
      <c r="X1259" s="10"/>
      <c r="Y1259" s="10"/>
      <c r="Z1259" s="10"/>
      <c r="AA1259" s="10"/>
      <c r="AB1259" s="10"/>
      <c r="AC1259" s="10"/>
      <c r="AD1259" s="10"/>
    </row>
    <row r="1260" spans="1:30" x14ac:dyDescent="0.25">
      <c r="A1260" s="55"/>
      <c r="B1260" s="10"/>
      <c r="C1260" s="10"/>
      <c r="D1260" s="10"/>
      <c r="E1260" s="10"/>
      <c r="F1260" s="179"/>
      <c r="G1260" s="311"/>
      <c r="H1260" s="311"/>
      <c r="I1260" s="311"/>
      <c r="J1260" s="311"/>
      <c r="L1260" s="179"/>
      <c r="M1260" s="311"/>
      <c r="N1260" s="311"/>
      <c r="O1260" s="214"/>
      <c r="P1260" s="311"/>
      <c r="Q1260" s="311"/>
      <c r="R1260" s="179"/>
      <c r="S1260" s="311"/>
      <c r="T1260" s="311"/>
      <c r="V1260" s="10"/>
      <c r="W1260" s="10"/>
      <c r="X1260" s="10"/>
      <c r="Y1260" s="10"/>
      <c r="Z1260" s="10"/>
      <c r="AA1260" s="10"/>
      <c r="AB1260" s="10"/>
      <c r="AC1260" s="10"/>
      <c r="AD1260" s="10"/>
    </row>
    <row r="1261" spans="1:30" x14ac:dyDescent="0.25">
      <c r="A1261" s="55"/>
      <c r="B1261" s="10"/>
      <c r="C1261" s="10"/>
      <c r="D1261" s="10"/>
      <c r="E1261" s="10"/>
      <c r="F1261" s="179"/>
      <c r="G1261" s="311"/>
      <c r="H1261" s="311"/>
      <c r="I1261" s="311"/>
      <c r="J1261" s="311"/>
      <c r="L1261" s="179"/>
      <c r="M1261" s="311"/>
      <c r="N1261" s="311"/>
      <c r="O1261" s="214"/>
      <c r="P1261" s="311"/>
      <c r="Q1261" s="311"/>
      <c r="R1261" s="179"/>
      <c r="S1261" s="311"/>
      <c r="T1261" s="311"/>
      <c r="V1261" s="10"/>
      <c r="W1261" s="10"/>
      <c r="X1261" s="10"/>
      <c r="Y1261" s="10"/>
      <c r="Z1261" s="10"/>
      <c r="AA1261" s="10"/>
      <c r="AB1261" s="10"/>
      <c r="AC1261" s="10"/>
      <c r="AD1261" s="10"/>
    </row>
    <row r="1262" spans="1:30" x14ac:dyDescent="0.25">
      <c r="A1262" s="55"/>
      <c r="B1262" s="10"/>
      <c r="C1262" s="10"/>
      <c r="D1262" s="10"/>
      <c r="E1262" s="10"/>
      <c r="F1262" s="179"/>
      <c r="G1262" s="311"/>
      <c r="H1262" s="311"/>
      <c r="I1262" s="311"/>
      <c r="J1262" s="311"/>
      <c r="L1262" s="179"/>
      <c r="M1262" s="311"/>
      <c r="N1262" s="311"/>
      <c r="O1262" s="214"/>
      <c r="P1262" s="311"/>
      <c r="Q1262" s="311"/>
      <c r="R1262" s="179"/>
      <c r="S1262" s="311"/>
      <c r="T1262" s="311"/>
      <c r="V1262" s="10"/>
      <c r="W1262" s="10"/>
      <c r="X1262" s="10"/>
      <c r="Y1262" s="10"/>
      <c r="Z1262" s="10"/>
      <c r="AA1262" s="10"/>
      <c r="AB1262" s="10"/>
      <c r="AC1262" s="10"/>
      <c r="AD1262" s="10"/>
    </row>
    <row r="1263" spans="1:30" x14ac:dyDescent="0.25">
      <c r="A1263" s="55"/>
      <c r="B1263" s="10"/>
      <c r="C1263" s="10"/>
      <c r="D1263" s="10"/>
      <c r="E1263" s="10"/>
      <c r="F1263" s="179"/>
      <c r="G1263" s="311"/>
      <c r="H1263" s="311"/>
      <c r="I1263" s="311"/>
      <c r="J1263" s="311"/>
      <c r="L1263" s="179"/>
      <c r="M1263" s="311"/>
      <c r="N1263" s="311"/>
      <c r="O1263" s="214"/>
      <c r="P1263" s="311"/>
      <c r="Q1263" s="311"/>
      <c r="R1263" s="179"/>
      <c r="S1263" s="311"/>
      <c r="T1263" s="311"/>
      <c r="V1263" s="10"/>
      <c r="W1263" s="10"/>
      <c r="X1263" s="10"/>
      <c r="Y1263" s="10"/>
      <c r="Z1263" s="10"/>
      <c r="AA1263" s="10"/>
      <c r="AB1263" s="10"/>
      <c r="AC1263" s="10"/>
      <c r="AD1263" s="10"/>
    </row>
    <row r="1264" spans="1:30" x14ac:dyDescent="0.25">
      <c r="A1264" s="55"/>
      <c r="B1264" s="10"/>
      <c r="C1264" s="10"/>
      <c r="D1264" s="10"/>
      <c r="E1264" s="10"/>
      <c r="F1264" s="179"/>
      <c r="G1264" s="311"/>
      <c r="H1264" s="311"/>
      <c r="I1264" s="311"/>
      <c r="J1264" s="311"/>
      <c r="L1264" s="179"/>
      <c r="M1264" s="311"/>
      <c r="N1264" s="311"/>
      <c r="O1264" s="214"/>
      <c r="P1264" s="311"/>
      <c r="Q1264" s="311"/>
      <c r="R1264" s="179"/>
      <c r="S1264" s="311"/>
      <c r="T1264" s="311"/>
      <c r="V1264" s="10"/>
      <c r="W1264" s="10"/>
      <c r="X1264" s="10"/>
      <c r="Y1264" s="10"/>
      <c r="Z1264" s="10"/>
      <c r="AA1264" s="10"/>
      <c r="AB1264" s="10"/>
      <c r="AC1264" s="10"/>
      <c r="AD1264" s="10"/>
    </row>
    <row r="1265" spans="1:30" x14ac:dyDescent="0.25">
      <c r="A1265" s="55"/>
      <c r="B1265" s="10"/>
      <c r="C1265" s="10"/>
      <c r="D1265" s="10"/>
      <c r="E1265" s="10"/>
      <c r="F1265" s="179"/>
      <c r="G1265" s="311"/>
      <c r="H1265" s="311"/>
      <c r="I1265" s="311"/>
      <c r="J1265" s="311"/>
      <c r="L1265" s="179"/>
      <c r="M1265" s="311"/>
      <c r="N1265" s="311"/>
      <c r="O1265" s="214"/>
      <c r="P1265" s="311"/>
      <c r="Q1265" s="311"/>
      <c r="R1265" s="179"/>
      <c r="S1265" s="311"/>
      <c r="T1265" s="311"/>
      <c r="V1265" s="10"/>
      <c r="W1265" s="10"/>
      <c r="X1265" s="10"/>
      <c r="Y1265" s="10"/>
      <c r="Z1265" s="10"/>
      <c r="AA1265" s="10"/>
      <c r="AB1265" s="10"/>
      <c r="AC1265" s="10"/>
      <c r="AD1265" s="10"/>
    </row>
    <row r="1266" spans="1:30" x14ac:dyDescent="0.25">
      <c r="A1266" s="55"/>
      <c r="B1266" s="10"/>
      <c r="C1266" s="10"/>
      <c r="D1266" s="10"/>
      <c r="E1266" s="10"/>
      <c r="F1266" s="179"/>
      <c r="G1266" s="311"/>
      <c r="H1266" s="311"/>
      <c r="I1266" s="311"/>
      <c r="J1266" s="311"/>
      <c r="L1266" s="179"/>
      <c r="M1266" s="311"/>
      <c r="N1266" s="311"/>
      <c r="O1266" s="214"/>
      <c r="P1266" s="311"/>
      <c r="Q1266" s="311"/>
      <c r="R1266" s="179"/>
      <c r="S1266" s="311"/>
      <c r="T1266" s="311"/>
      <c r="V1266" s="10"/>
      <c r="W1266" s="10"/>
      <c r="X1266" s="10"/>
      <c r="Y1266" s="10"/>
      <c r="Z1266" s="10"/>
      <c r="AA1266" s="10"/>
      <c r="AB1266" s="10"/>
      <c r="AC1266" s="10"/>
      <c r="AD1266" s="10"/>
    </row>
    <row r="1267" spans="1:30" x14ac:dyDescent="0.25">
      <c r="A1267" s="55"/>
      <c r="B1267" s="10"/>
      <c r="C1267" s="10"/>
      <c r="D1267" s="10"/>
      <c r="E1267" s="10"/>
      <c r="F1267" s="179"/>
      <c r="G1267" s="311"/>
      <c r="H1267" s="311"/>
      <c r="I1267" s="311"/>
      <c r="J1267" s="311"/>
      <c r="L1267" s="179"/>
      <c r="M1267" s="311"/>
      <c r="N1267" s="311"/>
      <c r="O1267" s="214"/>
      <c r="P1267" s="311"/>
      <c r="Q1267" s="311"/>
      <c r="R1267" s="179"/>
      <c r="S1267" s="311"/>
      <c r="T1267" s="311"/>
      <c r="V1267" s="10"/>
      <c r="W1267" s="10"/>
      <c r="X1267" s="10"/>
      <c r="Y1267" s="10"/>
      <c r="Z1267" s="10"/>
      <c r="AA1267" s="10"/>
      <c r="AB1267" s="10"/>
      <c r="AC1267" s="10"/>
      <c r="AD1267" s="10"/>
    </row>
    <row r="1268" spans="1:30" x14ac:dyDescent="0.25">
      <c r="A1268" s="55"/>
      <c r="B1268" s="10"/>
      <c r="C1268" s="10"/>
      <c r="D1268" s="10"/>
      <c r="E1268" s="10"/>
      <c r="F1268" s="179"/>
      <c r="G1268" s="311"/>
      <c r="H1268" s="311"/>
      <c r="I1268" s="311"/>
      <c r="J1268" s="311"/>
      <c r="L1268" s="179"/>
      <c r="M1268" s="311"/>
      <c r="N1268" s="311"/>
      <c r="O1268" s="214"/>
      <c r="P1268" s="311"/>
      <c r="Q1268" s="311"/>
      <c r="R1268" s="179"/>
      <c r="S1268" s="311"/>
      <c r="T1268" s="311"/>
      <c r="V1268" s="10"/>
      <c r="W1268" s="10"/>
      <c r="X1268" s="10"/>
      <c r="Y1268" s="10"/>
      <c r="Z1268" s="10"/>
      <c r="AA1268" s="10"/>
      <c r="AB1268" s="10"/>
      <c r="AC1268" s="10"/>
      <c r="AD1268" s="10"/>
    </row>
    <row r="1269" spans="1:30" x14ac:dyDescent="0.25">
      <c r="A1269" s="55"/>
      <c r="B1269" s="10"/>
      <c r="C1269" s="10"/>
      <c r="D1269" s="10"/>
      <c r="E1269" s="10"/>
      <c r="F1269" s="179"/>
      <c r="G1269" s="311"/>
      <c r="H1269" s="311"/>
      <c r="I1269" s="311"/>
      <c r="J1269" s="311"/>
      <c r="L1269" s="179"/>
      <c r="M1269" s="311"/>
      <c r="N1269" s="311"/>
      <c r="O1269" s="214"/>
      <c r="P1269" s="311"/>
      <c r="Q1269" s="311"/>
      <c r="R1269" s="179"/>
      <c r="S1269" s="311"/>
      <c r="T1269" s="311"/>
      <c r="V1269" s="10"/>
      <c r="W1269" s="10"/>
      <c r="X1269" s="10"/>
      <c r="Y1269" s="10"/>
      <c r="Z1269" s="10"/>
      <c r="AA1269" s="10"/>
      <c r="AB1269" s="10"/>
      <c r="AC1269" s="10"/>
      <c r="AD1269" s="10"/>
    </row>
    <row r="1270" spans="1:30" x14ac:dyDescent="0.25">
      <c r="A1270" s="55"/>
      <c r="B1270" s="10"/>
      <c r="C1270" s="10"/>
      <c r="D1270" s="10"/>
      <c r="E1270" s="10"/>
      <c r="F1270" s="179"/>
      <c r="G1270" s="311"/>
      <c r="H1270" s="311"/>
      <c r="I1270" s="311"/>
      <c r="J1270" s="311"/>
      <c r="L1270" s="179"/>
      <c r="M1270" s="311"/>
      <c r="N1270" s="311"/>
      <c r="O1270" s="214"/>
      <c r="P1270" s="311"/>
      <c r="Q1270" s="311"/>
      <c r="R1270" s="179"/>
      <c r="S1270" s="311"/>
      <c r="T1270" s="311"/>
      <c r="V1270" s="10"/>
      <c r="W1270" s="10"/>
      <c r="X1270" s="10"/>
      <c r="Y1270" s="10"/>
      <c r="Z1270" s="10"/>
      <c r="AA1270" s="10"/>
      <c r="AB1270" s="10"/>
      <c r="AC1270" s="10"/>
      <c r="AD1270" s="10"/>
    </row>
    <row r="1271" spans="1:30" x14ac:dyDescent="0.25">
      <c r="A1271" s="55"/>
      <c r="B1271" s="10"/>
      <c r="C1271" s="10"/>
      <c r="D1271" s="10"/>
      <c r="E1271" s="10"/>
      <c r="F1271" s="179"/>
      <c r="G1271" s="311"/>
      <c r="H1271" s="311"/>
      <c r="I1271" s="311"/>
      <c r="J1271" s="311"/>
      <c r="L1271" s="179"/>
      <c r="M1271" s="311"/>
      <c r="N1271" s="311"/>
      <c r="O1271" s="214"/>
      <c r="P1271" s="311"/>
      <c r="Q1271" s="311"/>
      <c r="R1271" s="179"/>
      <c r="S1271" s="311"/>
      <c r="T1271" s="311"/>
      <c r="V1271" s="10"/>
      <c r="W1271" s="10"/>
      <c r="X1271" s="10"/>
      <c r="Y1271" s="10"/>
      <c r="Z1271" s="10"/>
      <c r="AA1271" s="10"/>
      <c r="AB1271" s="10"/>
      <c r="AC1271" s="10"/>
      <c r="AD1271" s="10"/>
    </row>
    <row r="1272" spans="1:30" x14ac:dyDescent="0.25">
      <c r="A1272" s="55"/>
      <c r="B1272" s="10"/>
      <c r="C1272" s="10"/>
      <c r="D1272" s="10"/>
      <c r="E1272" s="10"/>
      <c r="F1272" s="179"/>
      <c r="G1272" s="311"/>
      <c r="H1272" s="311"/>
      <c r="I1272" s="311"/>
      <c r="J1272" s="311"/>
      <c r="L1272" s="179"/>
      <c r="M1272" s="311"/>
      <c r="N1272" s="311"/>
      <c r="O1272" s="214"/>
      <c r="P1272" s="311"/>
      <c r="Q1272" s="311"/>
      <c r="R1272" s="179"/>
      <c r="S1272" s="311"/>
      <c r="T1272" s="311"/>
      <c r="V1272" s="10"/>
      <c r="W1272" s="10"/>
      <c r="X1272" s="10"/>
      <c r="Y1272" s="10"/>
      <c r="Z1272" s="10"/>
      <c r="AA1272" s="10"/>
      <c r="AB1272" s="10"/>
      <c r="AC1272" s="10"/>
      <c r="AD1272" s="10"/>
    </row>
    <row r="1273" spans="1:30" x14ac:dyDescent="0.25">
      <c r="A1273" s="55"/>
      <c r="B1273" s="10"/>
      <c r="C1273" s="10"/>
      <c r="D1273" s="10"/>
      <c r="E1273" s="10"/>
      <c r="F1273" s="179"/>
      <c r="G1273" s="311"/>
      <c r="H1273" s="311"/>
      <c r="I1273" s="311"/>
      <c r="J1273" s="311"/>
      <c r="L1273" s="179"/>
      <c r="M1273" s="311"/>
      <c r="N1273" s="311"/>
      <c r="O1273" s="214"/>
      <c r="P1273" s="311"/>
      <c r="Q1273" s="311"/>
      <c r="R1273" s="179"/>
      <c r="S1273" s="311"/>
      <c r="T1273" s="311"/>
      <c r="V1273" s="10"/>
      <c r="W1273" s="10"/>
      <c r="X1273" s="10"/>
      <c r="Y1273" s="10"/>
      <c r="Z1273" s="10"/>
      <c r="AA1273" s="10"/>
      <c r="AB1273" s="10"/>
      <c r="AC1273" s="10"/>
      <c r="AD1273" s="10"/>
    </row>
    <row r="1274" spans="1:30" x14ac:dyDescent="0.25">
      <c r="A1274" s="55"/>
      <c r="B1274" s="10"/>
      <c r="C1274" s="10"/>
      <c r="D1274" s="10"/>
      <c r="E1274" s="10"/>
      <c r="F1274" s="179"/>
      <c r="G1274" s="311"/>
      <c r="H1274" s="311"/>
      <c r="I1274" s="311"/>
      <c r="J1274" s="311"/>
      <c r="L1274" s="179"/>
      <c r="M1274" s="311"/>
      <c r="N1274" s="311"/>
      <c r="O1274" s="214"/>
      <c r="P1274" s="311"/>
      <c r="Q1274" s="311"/>
      <c r="R1274" s="179"/>
      <c r="S1274" s="311"/>
      <c r="T1274" s="311"/>
      <c r="V1274" s="10"/>
      <c r="W1274" s="10"/>
      <c r="X1274" s="10"/>
      <c r="Y1274" s="10"/>
      <c r="Z1274" s="10"/>
      <c r="AA1274" s="10"/>
      <c r="AB1274" s="10"/>
      <c r="AC1274" s="10"/>
      <c r="AD1274" s="10"/>
    </row>
    <row r="1275" spans="1:30" x14ac:dyDescent="0.25">
      <c r="A1275" s="55"/>
      <c r="B1275" s="10"/>
      <c r="C1275" s="10"/>
      <c r="D1275" s="10"/>
      <c r="E1275" s="10"/>
      <c r="F1275" s="179"/>
      <c r="G1275" s="311"/>
      <c r="H1275" s="311"/>
      <c r="I1275" s="311"/>
      <c r="J1275" s="311"/>
      <c r="L1275" s="179"/>
      <c r="M1275" s="311"/>
      <c r="N1275" s="311"/>
      <c r="O1275" s="214"/>
      <c r="P1275" s="311"/>
      <c r="Q1275" s="311"/>
      <c r="R1275" s="179"/>
      <c r="S1275" s="311"/>
      <c r="T1275" s="311"/>
      <c r="V1275" s="10"/>
      <c r="W1275" s="10"/>
      <c r="X1275" s="10"/>
      <c r="Y1275" s="10"/>
      <c r="Z1275" s="10"/>
      <c r="AA1275" s="10"/>
      <c r="AB1275" s="10"/>
      <c r="AC1275" s="10"/>
      <c r="AD1275" s="10"/>
    </row>
    <row r="1276" spans="1:30" x14ac:dyDescent="0.25">
      <c r="A1276" s="55"/>
      <c r="B1276" s="10"/>
      <c r="C1276" s="10"/>
      <c r="D1276" s="10"/>
      <c r="E1276" s="10"/>
      <c r="F1276" s="179"/>
      <c r="G1276" s="311"/>
      <c r="H1276" s="311"/>
      <c r="I1276" s="311"/>
      <c r="J1276" s="311"/>
      <c r="L1276" s="179"/>
      <c r="M1276" s="311"/>
      <c r="N1276" s="311"/>
      <c r="O1276" s="214"/>
      <c r="P1276" s="311"/>
      <c r="Q1276" s="311"/>
      <c r="R1276" s="179"/>
      <c r="S1276" s="311"/>
      <c r="T1276" s="311"/>
      <c r="V1276" s="10"/>
      <c r="W1276" s="10"/>
      <c r="X1276" s="10"/>
      <c r="Y1276" s="10"/>
      <c r="Z1276" s="10"/>
      <c r="AA1276" s="10"/>
      <c r="AB1276" s="10"/>
      <c r="AC1276" s="10"/>
      <c r="AD1276" s="10"/>
    </row>
    <row r="1277" spans="1:30" x14ac:dyDescent="0.25">
      <c r="A1277" s="55"/>
      <c r="B1277" s="10"/>
      <c r="C1277" s="10"/>
      <c r="D1277" s="10"/>
      <c r="E1277" s="10"/>
      <c r="F1277" s="179"/>
      <c r="G1277" s="311"/>
      <c r="H1277" s="311"/>
      <c r="I1277" s="311"/>
      <c r="J1277" s="311"/>
      <c r="L1277" s="179"/>
      <c r="M1277" s="311"/>
      <c r="N1277" s="311"/>
      <c r="O1277" s="214"/>
      <c r="P1277" s="311"/>
      <c r="Q1277" s="311"/>
      <c r="R1277" s="179"/>
      <c r="S1277" s="311"/>
      <c r="T1277" s="311"/>
      <c r="V1277" s="10"/>
      <c r="W1277" s="10"/>
      <c r="X1277" s="10"/>
      <c r="Y1277" s="10"/>
      <c r="Z1277" s="10"/>
      <c r="AA1277" s="10"/>
      <c r="AB1277" s="10"/>
      <c r="AC1277" s="10"/>
      <c r="AD1277" s="10"/>
    </row>
    <row r="1278" spans="1:30" x14ac:dyDescent="0.25">
      <c r="A1278" s="55"/>
      <c r="B1278" s="10"/>
      <c r="C1278" s="10"/>
      <c r="D1278" s="10"/>
      <c r="E1278" s="10"/>
      <c r="F1278" s="179"/>
      <c r="G1278" s="311"/>
      <c r="H1278" s="311"/>
      <c r="I1278" s="311"/>
      <c r="J1278" s="311"/>
      <c r="L1278" s="179"/>
      <c r="M1278" s="311"/>
      <c r="N1278" s="311"/>
      <c r="O1278" s="214"/>
      <c r="P1278" s="311"/>
      <c r="Q1278" s="311"/>
      <c r="R1278" s="179"/>
      <c r="S1278" s="311"/>
      <c r="T1278" s="311"/>
      <c r="V1278" s="10"/>
      <c r="W1278" s="10"/>
      <c r="X1278" s="10"/>
      <c r="Y1278" s="10"/>
      <c r="Z1278" s="10"/>
      <c r="AA1278" s="10"/>
      <c r="AB1278" s="10"/>
      <c r="AC1278" s="10"/>
      <c r="AD1278" s="10"/>
    </row>
    <row r="1279" spans="1:30" x14ac:dyDescent="0.25">
      <c r="A1279" s="55"/>
      <c r="B1279" s="10"/>
      <c r="C1279" s="10"/>
      <c r="D1279" s="10"/>
      <c r="E1279" s="10"/>
      <c r="F1279" s="179"/>
      <c r="G1279" s="311"/>
      <c r="H1279" s="311"/>
      <c r="I1279" s="311"/>
      <c r="J1279" s="311"/>
      <c r="L1279" s="179"/>
      <c r="M1279" s="311"/>
      <c r="N1279" s="311"/>
      <c r="O1279" s="214"/>
      <c r="P1279" s="311"/>
      <c r="Q1279" s="311"/>
      <c r="R1279" s="179"/>
      <c r="S1279" s="311"/>
      <c r="T1279" s="311"/>
      <c r="V1279" s="10"/>
      <c r="W1279" s="10"/>
      <c r="X1279" s="10"/>
      <c r="Y1279" s="10"/>
      <c r="Z1279" s="10"/>
      <c r="AA1279" s="10"/>
      <c r="AB1279" s="10"/>
      <c r="AC1279" s="10"/>
      <c r="AD1279" s="10"/>
    </row>
    <row r="1280" spans="1:30" x14ac:dyDescent="0.25">
      <c r="A1280" s="55"/>
      <c r="B1280" s="10"/>
      <c r="C1280" s="10"/>
      <c r="D1280" s="10"/>
      <c r="E1280" s="10"/>
      <c r="F1280" s="179"/>
      <c r="G1280" s="311"/>
      <c r="H1280" s="311"/>
      <c r="I1280" s="311"/>
      <c r="J1280" s="311"/>
      <c r="L1280" s="179"/>
      <c r="M1280" s="311"/>
      <c r="N1280" s="311"/>
      <c r="O1280" s="214"/>
      <c r="P1280" s="311"/>
      <c r="Q1280" s="311"/>
      <c r="R1280" s="179"/>
      <c r="S1280" s="311"/>
      <c r="T1280" s="311"/>
      <c r="V1280" s="10"/>
      <c r="W1280" s="10"/>
      <c r="X1280" s="10"/>
      <c r="Y1280" s="10"/>
      <c r="Z1280" s="10"/>
      <c r="AA1280" s="10"/>
      <c r="AB1280" s="10"/>
      <c r="AC1280" s="10"/>
      <c r="AD1280" s="10"/>
    </row>
    <row r="1281" spans="1:30" x14ac:dyDescent="0.25">
      <c r="A1281" s="55"/>
      <c r="B1281" s="10"/>
      <c r="C1281" s="10"/>
      <c r="D1281" s="10"/>
      <c r="E1281" s="10"/>
      <c r="F1281" s="179"/>
      <c r="G1281" s="311"/>
      <c r="H1281" s="311"/>
      <c r="I1281" s="311"/>
      <c r="J1281" s="311"/>
      <c r="L1281" s="179"/>
      <c r="M1281" s="311"/>
      <c r="N1281" s="311"/>
      <c r="O1281" s="214"/>
      <c r="P1281" s="311"/>
      <c r="Q1281" s="311"/>
      <c r="R1281" s="179"/>
      <c r="S1281" s="311"/>
      <c r="T1281" s="311"/>
      <c r="V1281" s="10"/>
      <c r="W1281" s="10"/>
      <c r="X1281" s="10"/>
      <c r="Y1281" s="10"/>
      <c r="Z1281" s="10"/>
      <c r="AA1281" s="10"/>
      <c r="AB1281" s="10"/>
      <c r="AC1281" s="10"/>
      <c r="AD1281" s="10"/>
    </row>
    <row r="1282" spans="1:30" x14ac:dyDescent="0.25">
      <c r="A1282" s="55"/>
      <c r="B1282" s="10"/>
      <c r="C1282" s="10"/>
      <c r="D1282" s="10"/>
      <c r="E1282" s="10"/>
      <c r="F1282" s="179"/>
      <c r="G1282" s="311"/>
      <c r="H1282" s="311"/>
      <c r="I1282" s="311"/>
      <c r="J1282" s="311"/>
      <c r="L1282" s="179"/>
      <c r="M1282" s="311"/>
      <c r="N1282" s="311"/>
      <c r="O1282" s="214"/>
      <c r="P1282" s="311"/>
      <c r="Q1282" s="311"/>
      <c r="R1282" s="179"/>
      <c r="S1282" s="311"/>
      <c r="T1282" s="311"/>
      <c r="V1282" s="10"/>
      <c r="W1282" s="10"/>
      <c r="X1282" s="10"/>
      <c r="Y1282" s="10"/>
      <c r="Z1282" s="10"/>
      <c r="AA1282" s="10"/>
      <c r="AB1282" s="10"/>
      <c r="AC1282" s="10"/>
      <c r="AD1282" s="10"/>
    </row>
    <row r="1283" spans="1:30" x14ac:dyDescent="0.25">
      <c r="A1283" s="55"/>
      <c r="B1283" s="10"/>
      <c r="C1283" s="10"/>
      <c r="D1283" s="10"/>
      <c r="E1283" s="10"/>
      <c r="F1283" s="179"/>
      <c r="G1283" s="311"/>
      <c r="H1283" s="311"/>
      <c r="I1283" s="311"/>
      <c r="J1283" s="311"/>
      <c r="L1283" s="179"/>
      <c r="M1283" s="311"/>
      <c r="N1283" s="311"/>
      <c r="O1283" s="214"/>
      <c r="P1283" s="311"/>
      <c r="Q1283" s="311"/>
      <c r="R1283" s="179"/>
      <c r="S1283" s="311"/>
      <c r="T1283" s="311"/>
      <c r="V1283" s="10"/>
      <c r="W1283" s="10"/>
      <c r="X1283" s="10"/>
      <c r="Y1283" s="10"/>
      <c r="Z1283" s="10"/>
      <c r="AA1283" s="10"/>
      <c r="AB1283" s="10"/>
      <c r="AC1283" s="10"/>
      <c r="AD1283" s="10"/>
    </row>
    <row r="1284" spans="1:30" x14ac:dyDescent="0.25">
      <c r="A1284" s="55"/>
      <c r="B1284" s="10"/>
      <c r="C1284" s="10"/>
      <c r="D1284" s="10"/>
      <c r="E1284" s="10"/>
      <c r="F1284" s="179"/>
      <c r="G1284" s="311"/>
      <c r="H1284" s="311"/>
      <c r="I1284" s="311"/>
      <c r="J1284" s="311"/>
      <c r="L1284" s="179"/>
      <c r="M1284" s="311"/>
      <c r="N1284" s="311"/>
      <c r="O1284" s="214"/>
      <c r="P1284" s="311"/>
      <c r="Q1284" s="311"/>
      <c r="R1284" s="179"/>
      <c r="S1284" s="311"/>
      <c r="T1284" s="311"/>
      <c r="V1284" s="10"/>
      <c r="W1284" s="10"/>
      <c r="X1284" s="10"/>
      <c r="Y1284" s="10"/>
      <c r="Z1284" s="10"/>
      <c r="AA1284" s="10"/>
      <c r="AB1284" s="10"/>
      <c r="AC1284" s="10"/>
      <c r="AD1284" s="10"/>
    </row>
    <row r="1285" spans="1:30" x14ac:dyDescent="0.25">
      <c r="A1285" s="55"/>
      <c r="B1285" s="10"/>
      <c r="C1285" s="10"/>
      <c r="D1285" s="10"/>
      <c r="E1285" s="10"/>
      <c r="F1285" s="179"/>
      <c r="G1285" s="311"/>
      <c r="H1285" s="311"/>
      <c r="I1285" s="311"/>
      <c r="J1285" s="311"/>
      <c r="L1285" s="179"/>
      <c r="M1285" s="311"/>
      <c r="N1285" s="311"/>
      <c r="O1285" s="214"/>
      <c r="P1285" s="311"/>
      <c r="Q1285" s="311"/>
      <c r="R1285" s="179"/>
      <c r="S1285" s="311"/>
      <c r="T1285" s="311"/>
      <c r="V1285" s="10"/>
      <c r="W1285" s="10"/>
      <c r="X1285" s="10"/>
      <c r="Y1285" s="10"/>
      <c r="Z1285" s="10"/>
      <c r="AA1285" s="10"/>
      <c r="AB1285" s="10"/>
      <c r="AC1285" s="10"/>
      <c r="AD1285" s="10"/>
    </row>
    <row r="1286" spans="1:30" x14ac:dyDescent="0.25">
      <c r="A1286" s="55"/>
      <c r="B1286" s="10"/>
      <c r="C1286" s="10"/>
      <c r="D1286" s="10"/>
      <c r="E1286" s="10"/>
      <c r="F1286" s="179"/>
      <c r="G1286" s="311"/>
      <c r="H1286" s="311"/>
      <c r="I1286" s="311"/>
      <c r="J1286" s="311"/>
      <c r="L1286" s="179"/>
      <c r="M1286" s="311"/>
      <c r="N1286" s="311"/>
      <c r="O1286" s="214"/>
      <c r="P1286" s="311"/>
      <c r="Q1286" s="311"/>
      <c r="R1286" s="179"/>
      <c r="S1286" s="311"/>
      <c r="T1286" s="311"/>
      <c r="V1286" s="10"/>
      <c r="W1286" s="10"/>
      <c r="X1286" s="10"/>
      <c r="Y1286" s="10"/>
      <c r="Z1286" s="10"/>
      <c r="AA1286" s="10"/>
      <c r="AB1286" s="10"/>
      <c r="AC1286" s="10"/>
      <c r="AD1286" s="10"/>
    </row>
    <row r="1287" spans="1:30" x14ac:dyDescent="0.25">
      <c r="A1287" s="55"/>
      <c r="B1287" s="10"/>
      <c r="C1287" s="10"/>
      <c r="D1287" s="10"/>
      <c r="E1287" s="10"/>
      <c r="F1287" s="179"/>
      <c r="G1287" s="311"/>
      <c r="H1287" s="311"/>
      <c r="I1287" s="311"/>
      <c r="J1287" s="311"/>
      <c r="L1287" s="179"/>
      <c r="M1287" s="311"/>
      <c r="N1287" s="311"/>
      <c r="O1287" s="214"/>
      <c r="P1287" s="311"/>
      <c r="Q1287" s="311"/>
      <c r="R1287" s="179"/>
      <c r="S1287" s="311"/>
      <c r="T1287" s="311"/>
      <c r="V1287" s="10"/>
      <c r="W1287" s="10"/>
      <c r="X1287" s="10"/>
      <c r="Y1287" s="10"/>
      <c r="Z1287" s="10"/>
      <c r="AA1287" s="10"/>
      <c r="AB1287" s="10"/>
      <c r="AC1287" s="10"/>
      <c r="AD1287" s="10"/>
    </row>
    <row r="1288" spans="1:30" x14ac:dyDescent="0.25">
      <c r="A1288" s="55"/>
      <c r="B1288" s="10"/>
      <c r="C1288" s="10"/>
      <c r="D1288" s="10"/>
      <c r="E1288" s="10"/>
      <c r="F1288" s="179"/>
      <c r="G1288" s="311"/>
      <c r="H1288" s="311"/>
      <c r="I1288" s="311"/>
      <c r="J1288" s="311"/>
      <c r="L1288" s="179"/>
      <c r="M1288" s="311"/>
      <c r="N1288" s="311"/>
      <c r="O1288" s="214"/>
      <c r="P1288" s="311"/>
      <c r="Q1288" s="311"/>
      <c r="R1288" s="179"/>
      <c r="S1288" s="311"/>
      <c r="T1288" s="311"/>
      <c r="V1288" s="10"/>
      <c r="W1288" s="10"/>
      <c r="X1288" s="10"/>
      <c r="Y1288" s="10"/>
      <c r="Z1288" s="10"/>
      <c r="AA1288" s="10"/>
      <c r="AB1288" s="10"/>
      <c r="AC1288" s="10"/>
      <c r="AD1288" s="10"/>
    </row>
    <row r="1289" spans="1:30" x14ac:dyDescent="0.25">
      <c r="A1289" s="55"/>
      <c r="B1289" s="10"/>
      <c r="C1289" s="10"/>
      <c r="D1289" s="10"/>
      <c r="E1289" s="10"/>
      <c r="F1289" s="179"/>
      <c r="G1289" s="311"/>
      <c r="H1289" s="311"/>
      <c r="I1289" s="311"/>
      <c r="J1289" s="311"/>
      <c r="L1289" s="179"/>
      <c r="M1289" s="311"/>
      <c r="N1289" s="311"/>
      <c r="O1289" s="214"/>
      <c r="P1289" s="311"/>
      <c r="Q1289" s="311"/>
      <c r="R1289" s="179"/>
      <c r="S1289" s="311"/>
      <c r="T1289" s="311"/>
      <c r="V1289" s="10"/>
      <c r="W1289" s="10"/>
      <c r="X1289" s="10"/>
      <c r="Y1289" s="10"/>
      <c r="Z1289" s="10"/>
      <c r="AA1289" s="10"/>
      <c r="AB1289" s="10"/>
      <c r="AC1289" s="10"/>
      <c r="AD1289" s="10"/>
    </row>
    <row r="1290" spans="1:30" x14ac:dyDescent="0.25">
      <c r="A1290" s="55"/>
      <c r="B1290" s="10"/>
      <c r="C1290" s="10"/>
      <c r="D1290" s="10"/>
      <c r="E1290" s="10"/>
      <c r="F1290" s="179"/>
      <c r="G1290" s="311"/>
      <c r="H1290" s="311"/>
      <c r="I1290" s="311"/>
      <c r="J1290" s="311"/>
      <c r="L1290" s="179"/>
      <c r="M1290" s="311"/>
      <c r="N1290" s="311"/>
      <c r="O1290" s="214"/>
      <c r="P1290" s="311"/>
      <c r="Q1290" s="311"/>
      <c r="R1290" s="179"/>
      <c r="S1290" s="311"/>
      <c r="T1290" s="311"/>
      <c r="V1290" s="10"/>
      <c r="W1290" s="10"/>
      <c r="X1290" s="10"/>
      <c r="Y1290" s="10"/>
      <c r="Z1290" s="10"/>
      <c r="AA1290" s="10"/>
      <c r="AB1290" s="10"/>
      <c r="AC1290" s="10"/>
      <c r="AD1290" s="10"/>
    </row>
    <row r="1291" spans="1:30" x14ac:dyDescent="0.25">
      <c r="A1291" s="55"/>
      <c r="B1291" s="10"/>
      <c r="C1291" s="10"/>
      <c r="D1291" s="10"/>
      <c r="E1291" s="10"/>
      <c r="F1291" s="179"/>
      <c r="G1291" s="311"/>
      <c r="H1291" s="311"/>
      <c r="I1291" s="311"/>
      <c r="J1291" s="311"/>
      <c r="L1291" s="179"/>
      <c r="M1291" s="311"/>
      <c r="N1291" s="311"/>
      <c r="O1291" s="214"/>
      <c r="P1291" s="311"/>
      <c r="Q1291" s="311"/>
      <c r="R1291" s="179"/>
      <c r="S1291" s="311"/>
      <c r="T1291" s="311"/>
      <c r="V1291" s="10"/>
      <c r="W1291" s="10"/>
      <c r="X1291" s="10"/>
      <c r="Y1291" s="10"/>
      <c r="Z1291" s="10"/>
      <c r="AA1291" s="10"/>
      <c r="AB1291" s="10"/>
      <c r="AC1291" s="10"/>
      <c r="AD1291" s="10"/>
    </row>
    <row r="1292" spans="1:30" x14ac:dyDescent="0.25">
      <c r="A1292" s="55"/>
      <c r="B1292" s="10"/>
      <c r="C1292" s="10"/>
      <c r="D1292" s="10"/>
      <c r="E1292" s="10"/>
      <c r="F1292" s="179"/>
      <c r="G1292" s="311"/>
      <c r="H1292" s="311"/>
      <c r="I1292" s="311"/>
      <c r="J1292" s="311"/>
      <c r="L1292" s="179"/>
      <c r="M1292" s="311"/>
      <c r="N1292" s="311"/>
      <c r="O1292" s="214"/>
      <c r="P1292" s="311"/>
      <c r="Q1292" s="311"/>
      <c r="R1292" s="179"/>
      <c r="S1292" s="311"/>
      <c r="T1292" s="311"/>
      <c r="V1292" s="10"/>
      <c r="W1292" s="10"/>
      <c r="X1292" s="10"/>
      <c r="Y1292" s="10"/>
      <c r="Z1292" s="10"/>
      <c r="AA1292" s="10"/>
      <c r="AB1292" s="10"/>
      <c r="AC1292" s="10"/>
      <c r="AD1292" s="10"/>
    </row>
    <row r="1293" spans="1:30" x14ac:dyDescent="0.25">
      <c r="A1293" s="55"/>
      <c r="B1293" s="10"/>
      <c r="C1293" s="10"/>
      <c r="D1293" s="10"/>
      <c r="E1293" s="10"/>
      <c r="F1293" s="179"/>
      <c r="G1293" s="311"/>
      <c r="H1293" s="311"/>
      <c r="I1293" s="311"/>
      <c r="J1293" s="311"/>
      <c r="L1293" s="179"/>
      <c r="M1293" s="311"/>
      <c r="N1293" s="311"/>
      <c r="O1293" s="214"/>
      <c r="P1293" s="311"/>
      <c r="Q1293" s="311"/>
      <c r="R1293" s="179"/>
      <c r="S1293" s="311"/>
      <c r="T1293" s="311"/>
      <c r="V1293" s="10"/>
      <c r="W1293" s="10"/>
      <c r="X1293" s="10"/>
      <c r="Y1293" s="10"/>
      <c r="Z1293" s="10"/>
      <c r="AA1293" s="10"/>
      <c r="AB1293" s="10"/>
      <c r="AC1293" s="10"/>
      <c r="AD1293" s="10"/>
    </row>
    <row r="1294" spans="1:30" x14ac:dyDescent="0.25">
      <c r="A1294" s="55"/>
      <c r="B1294" s="10"/>
      <c r="C1294" s="10"/>
      <c r="D1294" s="10"/>
      <c r="E1294" s="10"/>
      <c r="F1294" s="179"/>
      <c r="G1294" s="311"/>
      <c r="H1294" s="311"/>
      <c r="I1294" s="311"/>
      <c r="J1294" s="311"/>
      <c r="L1294" s="179"/>
      <c r="M1294" s="311"/>
      <c r="N1294" s="311"/>
      <c r="O1294" s="214"/>
      <c r="P1294" s="311"/>
      <c r="Q1294" s="311"/>
      <c r="R1294" s="179"/>
      <c r="S1294" s="311"/>
      <c r="T1294" s="311"/>
      <c r="V1294" s="10"/>
      <c r="W1294" s="10"/>
      <c r="X1294" s="10"/>
      <c r="Y1294" s="10"/>
      <c r="Z1294" s="10"/>
      <c r="AA1294" s="10"/>
      <c r="AB1294" s="10"/>
      <c r="AC1294" s="10"/>
      <c r="AD1294" s="10"/>
    </row>
    <row r="1295" spans="1:30" x14ac:dyDescent="0.25">
      <c r="A1295" s="55"/>
      <c r="B1295" s="10"/>
      <c r="C1295" s="10"/>
      <c r="D1295" s="10"/>
      <c r="E1295" s="10"/>
      <c r="F1295" s="179"/>
      <c r="G1295" s="311"/>
      <c r="H1295" s="311"/>
      <c r="I1295" s="311"/>
      <c r="J1295" s="311"/>
      <c r="L1295" s="179"/>
      <c r="M1295" s="311"/>
      <c r="N1295" s="311"/>
      <c r="O1295" s="214"/>
      <c r="P1295" s="311"/>
      <c r="Q1295" s="311"/>
      <c r="R1295" s="179"/>
      <c r="S1295" s="311"/>
      <c r="T1295" s="311"/>
      <c r="V1295" s="10"/>
      <c r="W1295" s="10"/>
      <c r="X1295" s="10"/>
      <c r="Y1295" s="10"/>
      <c r="Z1295" s="10"/>
      <c r="AA1295" s="10"/>
      <c r="AB1295" s="10"/>
      <c r="AC1295" s="10"/>
      <c r="AD1295" s="10"/>
    </row>
    <row r="1296" spans="1:30" x14ac:dyDescent="0.25">
      <c r="A1296" s="55"/>
      <c r="B1296" s="10"/>
      <c r="C1296" s="10"/>
      <c r="D1296" s="10"/>
      <c r="E1296" s="10"/>
      <c r="F1296" s="179"/>
      <c r="G1296" s="311"/>
      <c r="H1296" s="311"/>
      <c r="I1296" s="311"/>
      <c r="J1296" s="311"/>
      <c r="L1296" s="179"/>
      <c r="M1296" s="311"/>
      <c r="N1296" s="311"/>
      <c r="O1296" s="214"/>
      <c r="P1296" s="311"/>
      <c r="Q1296" s="311"/>
      <c r="R1296" s="179"/>
      <c r="S1296" s="311"/>
      <c r="T1296" s="311"/>
      <c r="V1296" s="10"/>
      <c r="W1296" s="10"/>
      <c r="X1296" s="10"/>
      <c r="Y1296" s="10"/>
      <c r="Z1296" s="10"/>
      <c r="AA1296" s="10"/>
      <c r="AB1296" s="10"/>
      <c r="AC1296" s="10"/>
      <c r="AD1296" s="10"/>
    </row>
    <row r="1297" spans="1:30" x14ac:dyDescent="0.25">
      <c r="A1297" s="55"/>
      <c r="B1297" s="10"/>
      <c r="C1297" s="10"/>
      <c r="D1297" s="10"/>
      <c r="E1297" s="10"/>
      <c r="F1297" s="179"/>
      <c r="G1297" s="311"/>
      <c r="H1297" s="311"/>
      <c r="I1297" s="311"/>
      <c r="J1297" s="311"/>
      <c r="L1297" s="179"/>
      <c r="M1297" s="311"/>
      <c r="N1297" s="311"/>
      <c r="O1297" s="214"/>
      <c r="P1297" s="311"/>
      <c r="Q1297" s="311"/>
      <c r="R1297" s="179"/>
      <c r="S1297" s="311"/>
      <c r="T1297" s="311"/>
      <c r="V1297" s="10"/>
      <c r="W1297" s="10"/>
      <c r="X1297" s="10"/>
      <c r="Y1297" s="10"/>
      <c r="Z1297" s="10"/>
      <c r="AA1297" s="10"/>
      <c r="AB1297" s="10"/>
      <c r="AC1297" s="10"/>
      <c r="AD1297" s="10"/>
    </row>
    <row r="1298" spans="1:30" x14ac:dyDescent="0.25">
      <c r="A1298" s="55"/>
      <c r="B1298" s="10"/>
      <c r="C1298" s="10"/>
      <c r="D1298" s="10"/>
      <c r="E1298" s="10"/>
      <c r="F1298" s="179"/>
      <c r="G1298" s="311"/>
      <c r="H1298" s="311"/>
      <c r="I1298" s="311"/>
      <c r="J1298" s="311"/>
      <c r="L1298" s="179"/>
      <c r="M1298" s="311"/>
      <c r="N1298" s="311"/>
      <c r="O1298" s="214"/>
      <c r="P1298" s="311"/>
      <c r="Q1298" s="311"/>
      <c r="R1298" s="179"/>
      <c r="S1298" s="311"/>
      <c r="T1298" s="311"/>
      <c r="V1298" s="10"/>
      <c r="W1298" s="10"/>
      <c r="X1298" s="10"/>
      <c r="Y1298" s="10"/>
      <c r="Z1298" s="10"/>
      <c r="AA1298" s="10"/>
      <c r="AB1298" s="10"/>
      <c r="AC1298" s="10"/>
      <c r="AD1298" s="10"/>
    </row>
    <row r="1299" spans="1:30" x14ac:dyDescent="0.25">
      <c r="A1299" s="55"/>
      <c r="B1299" s="10"/>
      <c r="C1299" s="10"/>
      <c r="D1299" s="10"/>
      <c r="E1299" s="10"/>
      <c r="F1299" s="179"/>
      <c r="G1299" s="311"/>
      <c r="H1299" s="311"/>
      <c r="I1299" s="311"/>
      <c r="J1299" s="311"/>
      <c r="L1299" s="179"/>
      <c r="M1299" s="311"/>
      <c r="N1299" s="311"/>
      <c r="O1299" s="214"/>
      <c r="P1299" s="311"/>
      <c r="Q1299" s="311"/>
      <c r="R1299" s="179"/>
      <c r="S1299" s="311"/>
      <c r="T1299" s="311"/>
      <c r="V1299" s="10"/>
      <c r="W1299" s="10"/>
      <c r="X1299" s="10"/>
      <c r="Y1299" s="10"/>
      <c r="Z1299" s="10"/>
      <c r="AA1299" s="10"/>
      <c r="AB1299" s="10"/>
      <c r="AC1299" s="10"/>
      <c r="AD1299" s="10"/>
    </row>
    <row r="1300" spans="1:30" x14ac:dyDescent="0.25">
      <c r="A1300" s="55"/>
      <c r="B1300" s="10"/>
      <c r="C1300" s="10"/>
      <c r="D1300" s="10"/>
      <c r="E1300" s="10"/>
      <c r="F1300" s="179"/>
      <c r="G1300" s="311"/>
      <c r="H1300" s="311"/>
      <c r="I1300" s="311"/>
      <c r="J1300" s="311"/>
      <c r="L1300" s="179"/>
      <c r="M1300" s="311"/>
      <c r="N1300" s="311"/>
      <c r="O1300" s="214"/>
      <c r="P1300" s="311"/>
      <c r="Q1300" s="311"/>
      <c r="R1300" s="179"/>
      <c r="S1300" s="311"/>
      <c r="T1300" s="311"/>
      <c r="V1300" s="10"/>
      <c r="W1300" s="10"/>
      <c r="X1300" s="10"/>
      <c r="Y1300" s="10"/>
      <c r="Z1300" s="10"/>
      <c r="AA1300" s="10"/>
      <c r="AB1300" s="10"/>
      <c r="AC1300" s="10"/>
      <c r="AD1300" s="10"/>
    </row>
    <row r="1301" spans="1:30" x14ac:dyDescent="0.25">
      <c r="A1301" s="55"/>
      <c r="B1301" s="10"/>
      <c r="C1301" s="10"/>
      <c r="D1301" s="10"/>
      <c r="E1301" s="10"/>
      <c r="F1301" s="179"/>
      <c r="G1301" s="311"/>
      <c r="H1301" s="311"/>
      <c r="I1301" s="311"/>
      <c r="J1301" s="311"/>
      <c r="L1301" s="179"/>
      <c r="M1301" s="311"/>
      <c r="N1301" s="311"/>
      <c r="O1301" s="214"/>
      <c r="P1301" s="311"/>
      <c r="Q1301" s="311"/>
      <c r="R1301" s="179"/>
      <c r="S1301" s="311"/>
      <c r="T1301" s="311"/>
      <c r="V1301" s="10"/>
      <c r="W1301" s="10"/>
      <c r="X1301" s="10"/>
      <c r="Y1301" s="10"/>
      <c r="Z1301" s="10"/>
      <c r="AA1301" s="10"/>
      <c r="AB1301" s="10"/>
      <c r="AC1301" s="10"/>
      <c r="AD1301" s="10"/>
    </row>
    <row r="1302" spans="1:30" x14ac:dyDescent="0.25">
      <c r="A1302" s="55"/>
      <c r="B1302" s="10"/>
      <c r="C1302" s="10"/>
      <c r="D1302" s="10"/>
      <c r="E1302" s="10"/>
      <c r="F1302" s="179"/>
      <c r="G1302" s="311"/>
      <c r="H1302" s="311"/>
      <c r="I1302" s="311"/>
      <c r="J1302" s="311"/>
      <c r="L1302" s="179"/>
      <c r="M1302" s="311"/>
      <c r="N1302" s="311"/>
      <c r="O1302" s="214"/>
      <c r="P1302" s="311"/>
      <c r="Q1302" s="311"/>
      <c r="R1302" s="179"/>
      <c r="S1302" s="311"/>
      <c r="T1302" s="311"/>
      <c r="V1302" s="10"/>
      <c r="W1302" s="10"/>
      <c r="X1302" s="10"/>
      <c r="Y1302" s="10"/>
      <c r="Z1302" s="10"/>
      <c r="AA1302" s="10"/>
      <c r="AB1302" s="10"/>
      <c r="AC1302" s="10"/>
      <c r="AD1302" s="10"/>
    </row>
    <row r="1303" spans="1:30" x14ac:dyDescent="0.25">
      <c r="A1303" s="55"/>
      <c r="B1303" s="10"/>
      <c r="C1303" s="10"/>
      <c r="D1303" s="10"/>
      <c r="E1303" s="10"/>
      <c r="F1303" s="179"/>
      <c r="G1303" s="311"/>
      <c r="H1303" s="311"/>
      <c r="I1303" s="311"/>
      <c r="J1303" s="311"/>
      <c r="L1303" s="179"/>
      <c r="M1303" s="311"/>
      <c r="N1303" s="311"/>
      <c r="O1303" s="214"/>
      <c r="P1303" s="311"/>
      <c r="Q1303" s="311"/>
      <c r="R1303" s="179"/>
      <c r="S1303" s="311"/>
      <c r="T1303" s="311"/>
      <c r="V1303" s="10"/>
      <c r="W1303" s="10"/>
      <c r="X1303" s="10"/>
      <c r="Y1303" s="10"/>
      <c r="Z1303" s="10"/>
      <c r="AA1303" s="10"/>
      <c r="AB1303" s="10"/>
      <c r="AC1303" s="10"/>
      <c r="AD1303" s="10"/>
    </row>
    <row r="1304" spans="1:30" x14ac:dyDescent="0.25">
      <c r="A1304" s="55"/>
      <c r="B1304" s="10"/>
      <c r="C1304" s="10"/>
      <c r="D1304" s="10"/>
      <c r="E1304" s="10"/>
      <c r="F1304" s="179"/>
      <c r="G1304" s="311"/>
      <c r="H1304" s="311"/>
      <c r="I1304" s="311"/>
      <c r="J1304" s="311"/>
      <c r="L1304" s="179"/>
      <c r="M1304" s="311"/>
      <c r="N1304" s="311"/>
      <c r="O1304" s="214"/>
      <c r="P1304" s="311"/>
      <c r="Q1304" s="311"/>
      <c r="R1304" s="179"/>
      <c r="S1304" s="311"/>
      <c r="T1304" s="311"/>
      <c r="V1304" s="10"/>
      <c r="W1304" s="10"/>
      <c r="X1304" s="10"/>
      <c r="Y1304" s="10"/>
      <c r="Z1304" s="10"/>
      <c r="AA1304" s="10"/>
      <c r="AB1304" s="10"/>
      <c r="AC1304" s="10"/>
      <c r="AD1304" s="10"/>
    </row>
    <row r="1305" spans="1:30" x14ac:dyDescent="0.25">
      <c r="A1305" s="55"/>
      <c r="B1305" s="10"/>
      <c r="C1305" s="10"/>
      <c r="D1305" s="10"/>
      <c r="E1305" s="10"/>
      <c r="F1305" s="179"/>
      <c r="G1305" s="311"/>
      <c r="H1305" s="311"/>
      <c r="I1305" s="311"/>
      <c r="J1305" s="311"/>
      <c r="L1305" s="179"/>
      <c r="M1305" s="311"/>
      <c r="N1305" s="311"/>
      <c r="O1305" s="214"/>
      <c r="P1305" s="311"/>
      <c r="Q1305" s="311"/>
      <c r="R1305" s="179"/>
      <c r="S1305" s="311"/>
      <c r="T1305" s="311"/>
      <c r="V1305" s="10"/>
      <c r="W1305" s="10"/>
      <c r="X1305" s="10"/>
      <c r="Y1305" s="10"/>
      <c r="Z1305" s="10"/>
      <c r="AA1305" s="10"/>
      <c r="AB1305" s="10"/>
      <c r="AC1305" s="10"/>
      <c r="AD1305" s="10"/>
    </row>
    <row r="1306" spans="1:30" x14ac:dyDescent="0.25">
      <c r="A1306" s="55"/>
      <c r="B1306" s="10"/>
      <c r="C1306" s="10"/>
      <c r="D1306" s="10"/>
      <c r="E1306" s="10"/>
      <c r="F1306" s="179"/>
      <c r="G1306" s="311"/>
      <c r="H1306" s="311"/>
      <c r="I1306" s="311"/>
      <c r="J1306" s="311"/>
      <c r="L1306" s="179"/>
      <c r="M1306" s="311"/>
      <c r="N1306" s="311"/>
      <c r="O1306" s="214"/>
      <c r="P1306" s="311"/>
      <c r="Q1306" s="311"/>
      <c r="R1306" s="179"/>
      <c r="S1306" s="311"/>
      <c r="T1306" s="311"/>
      <c r="V1306" s="10"/>
      <c r="W1306" s="10"/>
      <c r="X1306" s="10"/>
      <c r="Y1306" s="10"/>
      <c r="Z1306" s="10"/>
      <c r="AA1306" s="10"/>
      <c r="AB1306" s="10"/>
      <c r="AC1306" s="10"/>
      <c r="AD1306" s="10"/>
    </row>
    <row r="1307" spans="1:30" x14ac:dyDescent="0.25">
      <c r="A1307" s="55"/>
      <c r="B1307" s="10"/>
      <c r="C1307" s="10"/>
      <c r="D1307" s="10"/>
      <c r="E1307" s="10"/>
      <c r="F1307" s="179"/>
      <c r="G1307" s="311"/>
      <c r="H1307" s="311"/>
      <c r="I1307" s="311"/>
      <c r="J1307" s="311"/>
      <c r="L1307" s="179"/>
      <c r="M1307" s="311"/>
      <c r="N1307" s="311"/>
      <c r="O1307" s="214"/>
      <c r="P1307" s="311"/>
      <c r="Q1307" s="311"/>
      <c r="R1307" s="179"/>
      <c r="S1307" s="311"/>
      <c r="T1307" s="311"/>
      <c r="V1307" s="10"/>
      <c r="W1307" s="10"/>
      <c r="X1307" s="10"/>
      <c r="Y1307" s="10"/>
      <c r="Z1307" s="10"/>
      <c r="AA1307" s="10"/>
      <c r="AB1307" s="10"/>
      <c r="AC1307" s="10"/>
      <c r="AD1307" s="10"/>
    </row>
    <row r="1308" spans="1:30" x14ac:dyDescent="0.25">
      <c r="A1308" s="55"/>
      <c r="B1308" s="10"/>
      <c r="C1308" s="10"/>
      <c r="D1308" s="10"/>
      <c r="E1308" s="10"/>
      <c r="F1308" s="179"/>
      <c r="G1308" s="311"/>
      <c r="H1308" s="311"/>
      <c r="I1308" s="311"/>
      <c r="J1308" s="311"/>
      <c r="L1308" s="179"/>
      <c r="M1308" s="311"/>
      <c r="N1308" s="311"/>
      <c r="O1308" s="214"/>
      <c r="P1308" s="311"/>
      <c r="Q1308" s="311"/>
      <c r="R1308" s="179"/>
      <c r="S1308" s="311"/>
      <c r="T1308" s="311"/>
      <c r="V1308" s="10"/>
      <c r="W1308" s="10"/>
      <c r="X1308" s="10"/>
      <c r="Y1308" s="10"/>
      <c r="Z1308" s="10"/>
      <c r="AA1308" s="10"/>
      <c r="AB1308" s="10"/>
      <c r="AC1308" s="10"/>
      <c r="AD1308" s="10"/>
    </row>
    <row r="1309" spans="1:30" x14ac:dyDescent="0.25">
      <c r="A1309" s="55"/>
      <c r="B1309" s="10"/>
      <c r="C1309" s="10"/>
      <c r="D1309" s="10"/>
      <c r="E1309" s="10"/>
      <c r="F1309" s="179"/>
      <c r="G1309" s="311"/>
      <c r="H1309" s="311"/>
      <c r="I1309" s="311"/>
      <c r="J1309" s="311"/>
      <c r="L1309" s="179"/>
      <c r="M1309" s="311"/>
      <c r="N1309" s="311"/>
      <c r="O1309" s="214"/>
      <c r="P1309" s="311"/>
      <c r="Q1309" s="311"/>
      <c r="R1309" s="179"/>
      <c r="S1309" s="311"/>
      <c r="T1309" s="311"/>
      <c r="V1309" s="10"/>
      <c r="W1309" s="10"/>
      <c r="X1309" s="10"/>
      <c r="Y1309" s="10"/>
      <c r="Z1309" s="10"/>
      <c r="AA1309" s="10"/>
      <c r="AB1309" s="10"/>
      <c r="AC1309" s="10"/>
      <c r="AD1309" s="10"/>
    </row>
    <row r="1310" spans="1:30" x14ac:dyDescent="0.25">
      <c r="A1310" s="55"/>
      <c r="B1310" s="10"/>
      <c r="C1310" s="10"/>
      <c r="D1310" s="10"/>
      <c r="E1310" s="10"/>
      <c r="F1310" s="179"/>
      <c r="G1310" s="311"/>
      <c r="H1310" s="311"/>
      <c r="I1310" s="311"/>
      <c r="J1310" s="311"/>
      <c r="L1310" s="179"/>
      <c r="M1310" s="311"/>
      <c r="N1310" s="311"/>
      <c r="O1310" s="214"/>
      <c r="P1310" s="311"/>
      <c r="Q1310" s="311"/>
      <c r="R1310" s="179"/>
      <c r="S1310" s="311"/>
      <c r="T1310" s="311"/>
      <c r="V1310" s="10"/>
      <c r="W1310" s="10"/>
      <c r="X1310" s="10"/>
      <c r="Y1310" s="10"/>
      <c r="Z1310" s="10"/>
      <c r="AA1310" s="10"/>
      <c r="AB1310" s="10"/>
      <c r="AC1310" s="10"/>
      <c r="AD1310" s="10"/>
    </row>
    <row r="1311" spans="1:30" x14ac:dyDescent="0.25">
      <c r="A1311" s="55"/>
      <c r="B1311" s="10"/>
      <c r="C1311" s="10"/>
      <c r="D1311" s="10"/>
      <c r="E1311" s="10"/>
      <c r="F1311" s="179"/>
      <c r="G1311" s="311"/>
      <c r="H1311" s="311"/>
      <c r="I1311" s="311"/>
      <c r="J1311" s="311"/>
      <c r="L1311" s="179"/>
      <c r="M1311" s="311"/>
      <c r="N1311" s="311"/>
      <c r="O1311" s="214"/>
      <c r="P1311" s="311"/>
      <c r="Q1311" s="311"/>
      <c r="R1311" s="179"/>
      <c r="S1311" s="311"/>
      <c r="T1311" s="311"/>
      <c r="V1311" s="10"/>
      <c r="W1311" s="10"/>
      <c r="X1311" s="10"/>
      <c r="Y1311" s="10"/>
      <c r="Z1311" s="10"/>
      <c r="AA1311" s="10"/>
      <c r="AB1311" s="10"/>
      <c r="AC1311" s="10"/>
      <c r="AD1311" s="10"/>
    </row>
    <row r="1312" spans="1:30" x14ac:dyDescent="0.25">
      <c r="A1312" s="55"/>
      <c r="B1312" s="10"/>
      <c r="C1312" s="10"/>
      <c r="D1312" s="10"/>
      <c r="E1312" s="10"/>
      <c r="F1312" s="179"/>
      <c r="G1312" s="311"/>
      <c r="H1312" s="311"/>
      <c r="I1312" s="311"/>
      <c r="J1312" s="311"/>
      <c r="L1312" s="179"/>
      <c r="M1312" s="311"/>
      <c r="N1312" s="311"/>
      <c r="O1312" s="214"/>
      <c r="P1312" s="311"/>
      <c r="Q1312" s="311"/>
      <c r="R1312" s="179"/>
      <c r="S1312" s="311"/>
      <c r="T1312" s="311"/>
      <c r="V1312" s="10"/>
      <c r="W1312" s="10"/>
      <c r="X1312" s="10"/>
      <c r="Y1312" s="10"/>
      <c r="Z1312" s="10"/>
      <c r="AA1312" s="10"/>
      <c r="AB1312" s="10"/>
      <c r="AC1312" s="10"/>
      <c r="AD1312" s="10"/>
    </row>
    <row r="1313" spans="1:30" x14ac:dyDescent="0.25">
      <c r="A1313" s="55"/>
      <c r="B1313" s="10"/>
      <c r="C1313" s="10"/>
      <c r="D1313" s="10"/>
      <c r="E1313" s="10"/>
      <c r="F1313" s="179"/>
      <c r="G1313" s="311"/>
      <c r="H1313" s="311"/>
      <c r="I1313" s="311"/>
      <c r="J1313" s="311"/>
      <c r="L1313" s="179"/>
      <c r="M1313" s="311"/>
      <c r="N1313" s="311"/>
      <c r="O1313" s="214"/>
      <c r="P1313" s="311"/>
      <c r="Q1313" s="311"/>
      <c r="R1313" s="179"/>
      <c r="S1313" s="311"/>
      <c r="T1313" s="311"/>
      <c r="V1313" s="10"/>
      <c r="W1313" s="10"/>
      <c r="X1313" s="10"/>
      <c r="Y1313" s="10"/>
      <c r="Z1313" s="10"/>
      <c r="AA1313" s="10"/>
      <c r="AB1313" s="10"/>
      <c r="AC1313" s="10"/>
      <c r="AD1313" s="10"/>
    </row>
    <row r="1314" spans="1:30" x14ac:dyDescent="0.25">
      <c r="A1314" s="55"/>
      <c r="B1314" s="10"/>
      <c r="C1314" s="10"/>
      <c r="D1314" s="10"/>
      <c r="E1314" s="10"/>
      <c r="F1314" s="179"/>
      <c r="G1314" s="311"/>
      <c r="H1314" s="311"/>
      <c r="I1314" s="311"/>
      <c r="J1314" s="311"/>
      <c r="L1314" s="179"/>
      <c r="M1314" s="311"/>
      <c r="N1314" s="311"/>
      <c r="O1314" s="214"/>
      <c r="P1314" s="311"/>
      <c r="Q1314" s="311"/>
      <c r="R1314" s="179"/>
      <c r="S1314" s="311"/>
      <c r="T1314" s="311"/>
      <c r="V1314" s="10"/>
      <c r="W1314" s="10"/>
      <c r="X1314" s="10"/>
      <c r="Y1314" s="10"/>
      <c r="Z1314" s="10"/>
      <c r="AA1314" s="10"/>
      <c r="AB1314" s="10"/>
      <c r="AC1314" s="10"/>
      <c r="AD1314" s="10"/>
    </row>
    <row r="1315" spans="1:30" x14ac:dyDescent="0.25">
      <c r="A1315" s="55"/>
      <c r="B1315" s="10"/>
      <c r="C1315" s="10"/>
      <c r="D1315" s="10"/>
      <c r="E1315" s="10"/>
      <c r="F1315" s="179"/>
      <c r="G1315" s="311"/>
      <c r="H1315" s="311"/>
      <c r="I1315" s="311"/>
      <c r="J1315" s="311"/>
      <c r="L1315" s="179"/>
      <c r="M1315" s="311"/>
      <c r="N1315" s="311"/>
      <c r="O1315" s="214"/>
      <c r="P1315" s="311"/>
      <c r="Q1315" s="311"/>
      <c r="R1315" s="179"/>
      <c r="S1315" s="311"/>
      <c r="T1315" s="311"/>
      <c r="V1315" s="10"/>
      <c r="W1315" s="10"/>
      <c r="X1315" s="10"/>
      <c r="Y1315" s="10"/>
      <c r="Z1315" s="10"/>
      <c r="AA1315" s="10"/>
      <c r="AB1315" s="10"/>
      <c r="AC1315" s="10"/>
      <c r="AD1315" s="10"/>
    </row>
    <row r="1316" spans="1:30" x14ac:dyDescent="0.25">
      <c r="A1316" s="55"/>
      <c r="B1316" s="10"/>
      <c r="C1316" s="10"/>
      <c r="D1316" s="10"/>
      <c r="E1316" s="10"/>
      <c r="F1316" s="179"/>
      <c r="G1316" s="311"/>
      <c r="H1316" s="311"/>
      <c r="I1316" s="311"/>
      <c r="J1316" s="311"/>
      <c r="L1316" s="179"/>
      <c r="M1316" s="311"/>
      <c r="N1316" s="311"/>
      <c r="O1316" s="214"/>
      <c r="P1316" s="311"/>
      <c r="Q1316" s="311"/>
      <c r="R1316" s="179"/>
      <c r="S1316" s="311"/>
      <c r="T1316" s="311"/>
      <c r="V1316" s="10"/>
      <c r="W1316" s="10"/>
      <c r="X1316" s="10"/>
      <c r="Y1316" s="10"/>
      <c r="Z1316" s="10"/>
      <c r="AA1316" s="10"/>
      <c r="AB1316" s="10"/>
      <c r="AC1316" s="10"/>
      <c r="AD1316" s="10"/>
    </row>
    <row r="1317" spans="1:30" x14ac:dyDescent="0.25">
      <c r="A1317" s="55"/>
      <c r="B1317" s="10"/>
      <c r="C1317" s="10"/>
      <c r="D1317" s="10"/>
      <c r="E1317" s="10"/>
      <c r="F1317" s="179"/>
      <c r="G1317" s="311"/>
      <c r="H1317" s="311"/>
      <c r="I1317" s="311"/>
      <c r="J1317" s="311"/>
      <c r="L1317" s="179"/>
      <c r="M1317" s="311"/>
      <c r="N1317" s="311"/>
      <c r="O1317" s="214"/>
      <c r="P1317" s="311"/>
      <c r="Q1317" s="311"/>
      <c r="R1317" s="179"/>
      <c r="S1317" s="311"/>
      <c r="T1317" s="311"/>
      <c r="V1317" s="10"/>
      <c r="W1317" s="10"/>
      <c r="X1317" s="10"/>
      <c r="Y1317" s="10"/>
      <c r="Z1317" s="10"/>
      <c r="AA1317" s="10"/>
      <c r="AB1317" s="10"/>
      <c r="AC1317" s="10"/>
      <c r="AD1317" s="10"/>
    </row>
    <row r="1318" spans="1:30" x14ac:dyDescent="0.25">
      <c r="A1318" s="55"/>
      <c r="B1318" s="10"/>
      <c r="C1318" s="10"/>
      <c r="D1318" s="10"/>
      <c r="E1318" s="10"/>
      <c r="F1318" s="179"/>
      <c r="G1318" s="311"/>
      <c r="H1318" s="311"/>
      <c r="I1318" s="311"/>
      <c r="J1318" s="311"/>
      <c r="L1318" s="179"/>
      <c r="M1318" s="311"/>
      <c r="N1318" s="311"/>
      <c r="O1318" s="214"/>
      <c r="P1318" s="311"/>
      <c r="Q1318" s="311"/>
      <c r="R1318" s="179"/>
      <c r="S1318" s="311"/>
      <c r="T1318" s="311"/>
      <c r="V1318" s="10"/>
      <c r="W1318" s="10"/>
      <c r="X1318" s="10"/>
      <c r="Y1318" s="10"/>
      <c r="Z1318" s="10"/>
      <c r="AA1318" s="10"/>
      <c r="AB1318" s="10"/>
      <c r="AC1318" s="10"/>
      <c r="AD1318" s="10"/>
    </row>
    <row r="1319" spans="1:30" x14ac:dyDescent="0.25">
      <c r="A1319" s="55"/>
      <c r="B1319" s="10"/>
      <c r="C1319" s="10"/>
      <c r="D1319" s="10"/>
      <c r="E1319" s="10"/>
      <c r="F1319" s="179"/>
      <c r="G1319" s="311"/>
      <c r="H1319" s="311"/>
      <c r="I1319" s="311"/>
      <c r="J1319" s="311"/>
      <c r="L1319" s="179"/>
      <c r="M1319" s="311"/>
      <c r="N1319" s="311"/>
      <c r="O1319" s="214"/>
      <c r="P1319" s="311"/>
      <c r="Q1319" s="311"/>
      <c r="R1319" s="179"/>
      <c r="S1319" s="311"/>
      <c r="T1319" s="311"/>
      <c r="V1319" s="10"/>
      <c r="W1319" s="10"/>
      <c r="X1319" s="10"/>
      <c r="Y1319" s="10"/>
      <c r="Z1319" s="10"/>
      <c r="AA1319" s="10"/>
      <c r="AB1319" s="10"/>
      <c r="AC1319" s="10"/>
      <c r="AD1319" s="10"/>
    </row>
    <row r="1320" spans="1:30" x14ac:dyDescent="0.25">
      <c r="A1320" s="55"/>
      <c r="B1320" s="10"/>
      <c r="C1320" s="10"/>
      <c r="D1320" s="10"/>
      <c r="E1320" s="10"/>
      <c r="F1320" s="179"/>
      <c r="G1320" s="311"/>
      <c r="H1320" s="311"/>
      <c r="I1320" s="311"/>
      <c r="J1320" s="311"/>
      <c r="L1320" s="179"/>
      <c r="M1320" s="311"/>
      <c r="N1320" s="311"/>
      <c r="O1320" s="214"/>
      <c r="P1320" s="311"/>
      <c r="Q1320" s="311"/>
      <c r="R1320" s="179"/>
      <c r="S1320" s="311"/>
      <c r="T1320" s="311"/>
      <c r="V1320" s="10"/>
      <c r="W1320" s="10"/>
      <c r="X1320" s="10"/>
      <c r="Y1320" s="10"/>
      <c r="Z1320" s="10"/>
      <c r="AA1320" s="10"/>
      <c r="AB1320" s="10"/>
      <c r="AC1320" s="10"/>
      <c r="AD1320" s="10"/>
    </row>
    <row r="1321" spans="1:30" x14ac:dyDescent="0.25">
      <c r="A1321" s="55"/>
      <c r="B1321" s="10"/>
      <c r="C1321" s="10"/>
      <c r="D1321" s="10"/>
      <c r="E1321" s="10"/>
      <c r="F1321" s="179"/>
      <c r="G1321" s="311"/>
      <c r="H1321" s="311"/>
      <c r="I1321" s="311"/>
      <c r="J1321" s="311"/>
      <c r="L1321" s="179"/>
      <c r="M1321" s="311"/>
      <c r="N1321" s="311"/>
      <c r="O1321" s="214"/>
      <c r="P1321" s="311"/>
      <c r="Q1321" s="311"/>
      <c r="R1321" s="179"/>
      <c r="S1321" s="311"/>
      <c r="T1321" s="311"/>
      <c r="V1321" s="10"/>
      <c r="W1321" s="10"/>
      <c r="X1321" s="10"/>
      <c r="Y1321" s="10"/>
      <c r="Z1321" s="10"/>
      <c r="AA1321" s="10"/>
      <c r="AB1321" s="10"/>
      <c r="AC1321" s="10"/>
      <c r="AD1321" s="10"/>
    </row>
    <row r="1322" spans="1:30" x14ac:dyDescent="0.25">
      <c r="A1322" s="55"/>
      <c r="B1322" s="10"/>
      <c r="C1322" s="10"/>
      <c r="D1322" s="10"/>
      <c r="E1322" s="10"/>
      <c r="F1322" s="179"/>
      <c r="G1322" s="311"/>
      <c r="H1322" s="311"/>
      <c r="I1322" s="311"/>
      <c r="J1322" s="311"/>
      <c r="L1322" s="179"/>
      <c r="M1322" s="311"/>
      <c r="N1322" s="311"/>
      <c r="O1322" s="214"/>
      <c r="P1322" s="311"/>
      <c r="Q1322" s="311"/>
      <c r="R1322" s="179"/>
      <c r="S1322" s="311"/>
      <c r="T1322" s="311"/>
      <c r="V1322" s="10"/>
      <c r="W1322" s="10"/>
      <c r="X1322" s="10"/>
      <c r="Y1322" s="10"/>
      <c r="Z1322" s="10"/>
      <c r="AA1322" s="10"/>
      <c r="AB1322" s="10"/>
      <c r="AC1322" s="10"/>
      <c r="AD1322" s="10"/>
    </row>
    <row r="1323" spans="1:30" x14ac:dyDescent="0.25">
      <c r="A1323" s="55"/>
      <c r="B1323" s="10"/>
      <c r="C1323" s="10"/>
      <c r="D1323" s="10"/>
      <c r="E1323" s="10"/>
      <c r="F1323" s="179"/>
      <c r="G1323" s="311"/>
      <c r="H1323" s="311"/>
      <c r="I1323" s="311"/>
      <c r="J1323" s="311"/>
      <c r="L1323" s="179"/>
      <c r="M1323" s="311"/>
      <c r="N1323" s="311"/>
      <c r="O1323" s="214"/>
      <c r="P1323" s="311"/>
      <c r="Q1323" s="311"/>
      <c r="R1323" s="179"/>
      <c r="S1323" s="311"/>
      <c r="T1323" s="311"/>
      <c r="V1323" s="10"/>
      <c r="W1323" s="10"/>
      <c r="X1323" s="10"/>
      <c r="Y1323" s="10"/>
      <c r="Z1323" s="10"/>
      <c r="AA1323" s="10"/>
      <c r="AB1323" s="10"/>
      <c r="AC1323" s="10"/>
      <c r="AD1323" s="10"/>
    </row>
    <row r="1324" spans="1:30" x14ac:dyDescent="0.25">
      <c r="A1324" s="55"/>
      <c r="B1324" s="10"/>
      <c r="C1324" s="10"/>
      <c r="D1324" s="10"/>
      <c r="E1324" s="10"/>
      <c r="F1324" s="179"/>
      <c r="G1324" s="311"/>
      <c r="H1324" s="311"/>
      <c r="I1324" s="311"/>
      <c r="J1324" s="311"/>
      <c r="L1324" s="179"/>
      <c r="M1324" s="311"/>
      <c r="N1324" s="311"/>
      <c r="O1324" s="214"/>
      <c r="P1324" s="311"/>
      <c r="Q1324" s="311"/>
      <c r="R1324" s="179"/>
      <c r="S1324" s="311"/>
      <c r="T1324" s="311"/>
      <c r="V1324" s="10"/>
      <c r="W1324" s="10"/>
      <c r="X1324" s="10"/>
      <c r="Y1324" s="10"/>
      <c r="Z1324" s="10"/>
      <c r="AA1324" s="10"/>
      <c r="AB1324" s="10"/>
      <c r="AC1324" s="10"/>
      <c r="AD1324" s="10"/>
    </row>
    <row r="1325" spans="1:30" x14ac:dyDescent="0.25">
      <c r="A1325" s="55"/>
      <c r="B1325" s="10"/>
      <c r="C1325" s="10"/>
      <c r="D1325" s="10"/>
      <c r="E1325" s="10"/>
      <c r="F1325" s="179"/>
      <c r="G1325" s="311"/>
      <c r="H1325" s="311"/>
      <c r="I1325" s="311"/>
      <c r="J1325" s="311"/>
      <c r="L1325" s="179"/>
      <c r="M1325" s="311"/>
      <c r="N1325" s="311"/>
      <c r="O1325" s="214"/>
      <c r="P1325" s="311"/>
      <c r="Q1325" s="311"/>
      <c r="R1325" s="179"/>
      <c r="S1325" s="311"/>
      <c r="T1325" s="311"/>
      <c r="V1325" s="10"/>
      <c r="W1325" s="10"/>
      <c r="X1325" s="10"/>
      <c r="Y1325" s="10"/>
      <c r="Z1325" s="10"/>
      <c r="AA1325" s="10"/>
      <c r="AB1325" s="10"/>
      <c r="AC1325" s="10"/>
      <c r="AD1325" s="10"/>
    </row>
    <row r="1326" spans="1:30" x14ac:dyDescent="0.25">
      <c r="A1326" s="55"/>
      <c r="B1326" s="10"/>
      <c r="C1326" s="10"/>
      <c r="D1326" s="10"/>
      <c r="E1326" s="10"/>
      <c r="F1326" s="179"/>
      <c r="G1326" s="311"/>
      <c r="H1326" s="311"/>
      <c r="I1326" s="311"/>
      <c r="J1326" s="311"/>
      <c r="L1326" s="179"/>
      <c r="M1326" s="311"/>
      <c r="N1326" s="311"/>
      <c r="O1326" s="214"/>
      <c r="P1326" s="311"/>
      <c r="Q1326" s="311"/>
      <c r="R1326" s="179"/>
      <c r="S1326" s="311"/>
      <c r="T1326" s="311"/>
      <c r="V1326" s="10"/>
      <c r="W1326" s="10"/>
      <c r="X1326" s="10"/>
      <c r="Y1326" s="10"/>
      <c r="Z1326" s="10"/>
      <c r="AA1326" s="10"/>
      <c r="AB1326" s="10"/>
      <c r="AC1326" s="10"/>
      <c r="AD1326" s="10"/>
    </row>
    <row r="1327" spans="1:30" x14ac:dyDescent="0.25">
      <c r="A1327" s="55"/>
      <c r="B1327" s="10"/>
      <c r="C1327" s="10"/>
      <c r="D1327" s="10"/>
      <c r="E1327" s="10"/>
      <c r="F1327" s="179"/>
      <c r="G1327" s="311"/>
      <c r="H1327" s="311"/>
      <c r="I1327" s="311"/>
      <c r="J1327" s="311"/>
      <c r="L1327" s="179"/>
      <c r="M1327" s="311"/>
      <c r="N1327" s="311"/>
      <c r="O1327" s="214"/>
      <c r="P1327" s="311"/>
      <c r="Q1327" s="311"/>
      <c r="R1327" s="179"/>
      <c r="S1327" s="311"/>
      <c r="T1327" s="311"/>
      <c r="V1327" s="10"/>
      <c r="W1327" s="10"/>
      <c r="X1327" s="10"/>
      <c r="Y1327" s="10"/>
      <c r="Z1327" s="10"/>
      <c r="AA1327" s="10"/>
      <c r="AB1327" s="10"/>
      <c r="AC1327" s="10"/>
      <c r="AD1327" s="10"/>
    </row>
    <row r="1328" spans="1:30" x14ac:dyDescent="0.25">
      <c r="A1328" s="55"/>
      <c r="B1328" s="10"/>
      <c r="C1328" s="10"/>
      <c r="D1328" s="10"/>
      <c r="E1328" s="10"/>
      <c r="F1328" s="179"/>
      <c r="G1328" s="311"/>
      <c r="H1328" s="311"/>
      <c r="I1328" s="311"/>
      <c r="J1328" s="311"/>
      <c r="L1328" s="179"/>
      <c r="M1328" s="311"/>
      <c r="N1328" s="311"/>
      <c r="O1328" s="214"/>
      <c r="P1328" s="311"/>
      <c r="Q1328" s="311"/>
      <c r="R1328" s="179"/>
      <c r="S1328" s="311"/>
      <c r="T1328" s="311"/>
      <c r="V1328" s="10"/>
      <c r="W1328" s="10"/>
      <c r="X1328" s="10"/>
      <c r="Y1328" s="10"/>
      <c r="Z1328" s="10"/>
      <c r="AA1328" s="10"/>
      <c r="AB1328" s="10"/>
      <c r="AC1328" s="10"/>
      <c r="AD1328" s="10"/>
    </row>
    <row r="1329" spans="1:30" x14ac:dyDescent="0.25">
      <c r="A1329" s="55"/>
      <c r="B1329" s="10"/>
      <c r="C1329" s="10"/>
      <c r="D1329" s="10"/>
      <c r="E1329" s="10"/>
      <c r="F1329" s="179"/>
      <c r="G1329" s="311"/>
      <c r="H1329" s="311"/>
      <c r="I1329" s="311"/>
      <c r="J1329" s="311"/>
      <c r="L1329" s="179"/>
      <c r="M1329" s="311"/>
      <c r="N1329" s="311"/>
      <c r="O1329" s="214"/>
      <c r="P1329" s="311"/>
      <c r="Q1329" s="311"/>
      <c r="R1329" s="179"/>
      <c r="S1329" s="311"/>
      <c r="T1329" s="311"/>
      <c r="V1329" s="10"/>
      <c r="W1329" s="10"/>
      <c r="X1329" s="10"/>
      <c r="Y1329" s="10"/>
      <c r="Z1329" s="10"/>
      <c r="AA1329" s="10"/>
      <c r="AB1329" s="10"/>
      <c r="AC1329" s="10"/>
      <c r="AD1329" s="10"/>
    </row>
    <row r="1330" spans="1:30" x14ac:dyDescent="0.25">
      <c r="A1330" s="55"/>
      <c r="B1330" s="10"/>
      <c r="C1330" s="10"/>
      <c r="D1330" s="10"/>
      <c r="E1330" s="10"/>
      <c r="F1330" s="179"/>
      <c r="G1330" s="311"/>
      <c r="H1330" s="311"/>
      <c r="I1330" s="311"/>
      <c r="J1330" s="311"/>
      <c r="L1330" s="179"/>
      <c r="M1330" s="311"/>
      <c r="N1330" s="311"/>
      <c r="O1330" s="214"/>
      <c r="P1330" s="311"/>
      <c r="Q1330" s="311"/>
      <c r="R1330" s="179"/>
      <c r="S1330" s="311"/>
      <c r="T1330" s="311"/>
      <c r="V1330" s="10"/>
      <c r="W1330" s="10"/>
      <c r="X1330" s="10"/>
      <c r="Y1330" s="10"/>
      <c r="Z1330" s="10"/>
      <c r="AA1330" s="10"/>
      <c r="AB1330" s="10"/>
      <c r="AC1330" s="10"/>
      <c r="AD1330" s="10"/>
    </row>
    <row r="1331" spans="1:30" x14ac:dyDescent="0.25">
      <c r="A1331" s="55"/>
      <c r="B1331" s="10"/>
      <c r="C1331" s="10"/>
      <c r="D1331" s="10"/>
      <c r="E1331" s="10"/>
      <c r="F1331" s="179"/>
      <c r="G1331" s="311"/>
      <c r="H1331" s="311"/>
      <c r="I1331" s="311"/>
      <c r="J1331" s="311"/>
      <c r="L1331" s="179"/>
      <c r="M1331" s="311"/>
      <c r="N1331" s="311"/>
      <c r="O1331" s="214"/>
      <c r="P1331" s="311"/>
      <c r="Q1331" s="311"/>
      <c r="R1331" s="179"/>
      <c r="S1331" s="311"/>
      <c r="T1331" s="311"/>
      <c r="V1331" s="10"/>
      <c r="W1331" s="10"/>
      <c r="X1331" s="10"/>
      <c r="Y1331" s="10"/>
      <c r="Z1331" s="10"/>
      <c r="AA1331" s="10"/>
      <c r="AB1331" s="10"/>
      <c r="AC1331" s="10"/>
      <c r="AD1331" s="10"/>
    </row>
    <row r="1332" spans="1:30" x14ac:dyDescent="0.25">
      <c r="A1332" s="55"/>
      <c r="B1332" s="10"/>
      <c r="C1332" s="10"/>
      <c r="D1332" s="10"/>
      <c r="E1332" s="10"/>
      <c r="F1332" s="179"/>
      <c r="G1332" s="311"/>
      <c r="H1332" s="311"/>
      <c r="I1332" s="311"/>
      <c r="J1332" s="311"/>
      <c r="L1332" s="179"/>
      <c r="M1332" s="311"/>
      <c r="N1332" s="311"/>
      <c r="O1332" s="214"/>
      <c r="P1332" s="311"/>
      <c r="Q1332" s="311"/>
      <c r="R1332" s="179"/>
      <c r="S1332" s="311"/>
      <c r="T1332" s="311"/>
      <c r="V1332" s="10"/>
      <c r="W1332" s="10"/>
      <c r="X1332" s="10"/>
      <c r="Y1332" s="10"/>
      <c r="Z1332" s="10"/>
      <c r="AA1332" s="10"/>
      <c r="AB1332" s="10"/>
      <c r="AC1332" s="10"/>
      <c r="AD1332" s="10"/>
    </row>
    <row r="1333" spans="1:30" x14ac:dyDescent="0.25">
      <c r="A1333" s="55"/>
      <c r="B1333" s="10"/>
      <c r="C1333" s="10"/>
      <c r="D1333" s="10"/>
      <c r="E1333" s="10"/>
      <c r="F1333" s="179"/>
      <c r="G1333" s="311"/>
      <c r="H1333" s="311"/>
      <c r="I1333" s="311"/>
      <c r="J1333" s="311"/>
      <c r="L1333" s="179"/>
      <c r="M1333" s="311"/>
      <c r="N1333" s="311"/>
      <c r="O1333" s="214"/>
      <c r="P1333" s="311"/>
      <c r="Q1333" s="311"/>
      <c r="R1333" s="179"/>
      <c r="S1333" s="311"/>
      <c r="T1333" s="311"/>
      <c r="V1333" s="10"/>
      <c r="W1333" s="10"/>
      <c r="X1333" s="10"/>
      <c r="Y1333" s="10"/>
      <c r="Z1333" s="10"/>
      <c r="AA1333" s="10"/>
      <c r="AB1333" s="10"/>
      <c r="AC1333" s="10"/>
      <c r="AD1333" s="10"/>
    </row>
    <row r="1334" spans="1:30" x14ac:dyDescent="0.25">
      <c r="A1334" s="55"/>
      <c r="B1334" s="10"/>
      <c r="C1334" s="10"/>
      <c r="D1334" s="10"/>
      <c r="E1334" s="10"/>
      <c r="F1334" s="179"/>
      <c r="G1334" s="311"/>
      <c r="H1334" s="311"/>
      <c r="I1334" s="311"/>
      <c r="J1334" s="311"/>
      <c r="L1334" s="179"/>
      <c r="M1334" s="311"/>
      <c r="N1334" s="311"/>
      <c r="O1334" s="214"/>
      <c r="P1334" s="311"/>
      <c r="Q1334" s="311"/>
      <c r="R1334" s="179"/>
      <c r="S1334" s="311"/>
      <c r="T1334" s="311"/>
      <c r="V1334" s="10"/>
      <c r="W1334" s="10"/>
      <c r="X1334" s="10"/>
      <c r="Y1334" s="10"/>
      <c r="Z1334" s="10"/>
      <c r="AA1334" s="10"/>
      <c r="AB1334" s="10"/>
      <c r="AC1334" s="10"/>
      <c r="AD1334" s="10"/>
    </row>
    <row r="1335" spans="1:30" x14ac:dyDescent="0.25">
      <c r="A1335" s="55"/>
      <c r="B1335" s="10"/>
      <c r="C1335" s="10"/>
      <c r="D1335" s="10"/>
      <c r="E1335" s="10"/>
      <c r="F1335" s="179"/>
      <c r="G1335" s="311"/>
      <c r="H1335" s="311"/>
      <c r="I1335" s="311"/>
      <c r="J1335" s="311"/>
      <c r="L1335" s="179"/>
      <c r="M1335" s="311"/>
      <c r="N1335" s="311"/>
      <c r="O1335" s="214"/>
      <c r="P1335" s="311"/>
      <c r="Q1335" s="311"/>
      <c r="R1335" s="179"/>
      <c r="S1335" s="311"/>
      <c r="T1335" s="311"/>
      <c r="V1335" s="10"/>
      <c r="W1335" s="10"/>
      <c r="X1335" s="10"/>
      <c r="Y1335" s="10"/>
      <c r="Z1335" s="10"/>
      <c r="AA1335" s="10"/>
      <c r="AB1335" s="10"/>
      <c r="AC1335" s="10"/>
      <c r="AD1335" s="10"/>
    </row>
    <row r="1336" spans="1:30" x14ac:dyDescent="0.25">
      <c r="A1336" s="55"/>
      <c r="B1336" s="10"/>
      <c r="C1336" s="10"/>
      <c r="D1336" s="10"/>
      <c r="E1336" s="10"/>
      <c r="F1336" s="179"/>
      <c r="G1336" s="311"/>
      <c r="H1336" s="311"/>
      <c r="I1336" s="311"/>
      <c r="J1336" s="311"/>
      <c r="L1336" s="179"/>
      <c r="M1336" s="311"/>
      <c r="N1336" s="311"/>
      <c r="O1336" s="214"/>
      <c r="P1336" s="311"/>
      <c r="Q1336" s="311"/>
      <c r="R1336" s="179"/>
      <c r="S1336" s="311"/>
      <c r="T1336" s="311"/>
      <c r="V1336" s="10"/>
      <c r="W1336" s="10"/>
      <c r="X1336" s="10"/>
      <c r="Y1336" s="10"/>
      <c r="Z1336" s="10"/>
      <c r="AA1336" s="10"/>
      <c r="AB1336" s="10"/>
      <c r="AC1336" s="10"/>
      <c r="AD1336" s="10"/>
    </row>
    <row r="1337" spans="1:30" x14ac:dyDescent="0.25">
      <c r="A1337" s="55"/>
      <c r="B1337" s="10"/>
      <c r="C1337" s="10"/>
      <c r="D1337" s="10"/>
      <c r="E1337" s="10"/>
      <c r="F1337" s="179"/>
      <c r="G1337" s="311"/>
      <c r="H1337" s="311"/>
      <c r="I1337" s="311"/>
      <c r="J1337" s="311"/>
      <c r="L1337" s="179"/>
      <c r="M1337" s="311"/>
      <c r="N1337" s="311"/>
      <c r="O1337" s="214"/>
      <c r="P1337" s="311"/>
      <c r="Q1337" s="311"/>
      <c r="R1337" s="179"/>
      <c r="S1337" s="311"/>
      <c r="T1337" s="311"/>
      <c r="V1337" s="10"/>
      <c r="W1337" s="10"/>
      <c r="X1337" s="10"/>
      <c r="Y1337" s="10"/>
      <c r="Z1337" s="10"/>
      <c r="AA1337" s="10"/>
      <c r="AB1337" s="10"/>
      <c r="AC1337" s="10"/>
      <c r="AD1337" s="10"/>
    </row>
    <row r="1338" spans="1:30" x14ac:dyDescent="0.25">
      <c r="A1338" s="55"/>
      <c r="B1338" s="10"/>
      <c r="C1338" s="10"/>
      <c r="D1338" s="10"/>
      <c r="E1338" s="10"/>
      <c r="F1338" s="179"/>
      <c r="G1338" s="311"/>
      <c r="H1338" s="311"/>
      <c r="I1338" s="311"/>
      <c r="J1338" s="311"/>
      <c r="L1338" s="179"/>
      <c r="M1338" s="311"/>
      <c r="N1338" s="311"/>
      <c r="O1338" s="214"/>
      <c r="P1338" s="311"/>
      <c r="Q1338" s="311"/>
      <c r="R1338" s="179"/>
      <c r="S1338" s="311"/>
      <c r="T1338" s="311"/>
      <c r="V1338" s="10"/>
      <c r="W1338" s="10"/>
      <c r="X1338" s="10"/>
      <c r="Y1338" s="10"/>
      <c r="Z1338" s="10"/>
      <c r="AA1338" s="10"/>
      <c r="AB1338" s="10"/>
      <c r="AC1338" s="10"/>
      <c r="AD1338" s="10"/>
    </row>
    <row r="1339" spans="1:30" x14ac:dyDescent="0.25">
      <c r="A1339" s="55"/>
      <c r="B1339" s="10"/>
      <c r="C1339" s="10"/>
      <c r="D1339" s="10"/>
      <c r="E1339" s="10"/>
      <c r="F1339" s="179"/>
      <c r="G1339" s="311"/>
      <c r="H1339" s="311"/>
      <c r="I1339" s="311"/>
      <c r="J1339" s="311"/>
      <c r="L1339" s="179"/>
      <c r="M1339" s="311"/>
      <c r="N1339" s="311"/>
      <c r="O1339" s="214"/>
      <c r="P1339" s="311"/>
      <c r="Q1339" s="311"/>
      <c r="R1339" s="179"/>
      <c r="S1339" s="311"/>
      <c r="T1339" s="311"/>
      <c r="V1339" s="10"/>
      <c r="W1339" s="10"/>
      <c r="X1339" s="10"/>
      <c r="Y1339" s="10"/>
      <c r="Z1339" s="10"/>
      <c r="AA1339" s="10"/>
      <c r="AB1339" s="10"/>
      <c r="AC1339" s="10"/>
      <c r="AD1339" s="10"/>
    </row>
    <row r="1340" spans="1:30" x14ac:dyDescent="0.25">
      <c r="A1340" s="55"/>
      <c r="B1340" s="10"/>
      <c r="C1340" s="10"/>
      <c r="D1340" s="10"/>
      <c r="E1340" s="10"/>
      <c r="F1340" s="179"/>
      <c r="G1340" s="311"/>
      <c r="H1340" s="311"/>
      <c r="I1340" s="311"/>
      <c r="J1340" s="311"/>
      <c r="L1340" s="179"/>
      <c r="M1340" s="311"/>
      <c r="N1340" s="311"/>
      <c r="O1340" s="214"/>
      <c r="P1340" s="311"/>
      <c r="Q1340" s="311"/>
      <c r="R1340" s="179"/>
      <c r="S1340" s="311"/>
      <c r="T1340" s="311"/>
      <c r="V1340" s="10"/>
      <c r="W1340" s="10"/>
      <c r="X1340" s="10"/>
      <c r="Y1340" s="10"/>
      <c r="Z1340" s="10"/>
      <c r="AA1340" s="10"/>
      <c r="AB1340" s="10"/>
      <c r="AC1340" s="10"/>
      <c r="AD1340" s="10"/>
    </row>
    <row r="1341" spans="1:30" x14ac:dyDescent="0.25">
      <c r="A1341" s="55"/>
      <c r="B1341" s="10"/>
      <c r="C1341" s="10"/>
      <c r="D1341" s="10"/>
      <c r="E1341" s="10"/>
      <c r="F1341" s="179"/>
      <c r="G1341" s="311"/>
      <c r="H1341" s="311"/>
      <c r="I1341" s="311"/>
      <c r="J1341" s="311"/>
      <c r="L1341" s="179"/>
      <c r="M1341" s="311"/>
      <c r="N1341" s="311"/>
      <c r="O1341" s="214"/>
      <c r="P1341" s="311"/>
      <c r="Q1341" s="311"/>
      <c r="R1341" s="179"/>
      <c r="S1341" s="311"/>
      <c r="T1341" s="311"/>
      <c r="V1341" s="10"/>
      <c r="W1341" s="10"/>
      <c r="X1341" s="10"/>
      <c r="Y1341" s="10"/>
      <c r="Z1341" s="10"/>
      <c r="AA1341" s="10"/>
      <c r="AB1341" s="10"/>
      <c r="AC1341" s="10"/>
      <c r="AD1341" s="10"/>
    </row>
    <row r="1342" spans="1:30" x14ac:dyDescent="0.25">
      <c r="A1342" s="55"/>
      <c r="B1342" s="10"/>
      <c r="C1342" s="10"/>
      <c r="D1342" s="10"/>
      <c r="E1342" s="10"/>
      <c r="F1342" s="179"/>
      <c r="G1342" s="311"/>
      <c r="H1342" s="311"/>
      <c r="I1342" s="311"/>
      <c r="J1342" s="311"/>
      <c r="L1342" s="179"/>
      <c r="M1342" s="311"/>
      <c r="N1342" s="311"/>
      <c r="O1342" s="214"/>
      <c r="P1342" s="311"/>
      <c r="Q1342" s="311"/>
      <c r="R1342" s="179"/>
      <c r="S1342" s="311"/>
      <c r="T1342" s="311"/>
      <c r="V1342" s="10"/>
      <c r="W1342" s="10"/>
      <c r="X1342" s="10"/>
      <c r="Y1342" s="10"/>
      <c r="Z1342" s="10"/>
      <c r="AA1342" s="10"/>
      <c r="AB1342" s="10"/>
      <c r="AC1342" s="10"/>
      <c r="AD1342" s="10"/>
    </row>
    <row r="1343" spans="1:30" x14ac:dyDescent="0.25">
      <c r="A1343" s="55"/>
      <c r="B1343" s="10"/>
      <c r="C1343" s="10"/>
      <c r="D1343" s="10"/>
      <c r="E1343" s="10"/>
      <c r="F1343" s="179"/>
      <c r="G1343" s="311"/>
      <c r="H1343" s="311"/>
      <c r="I1343" s="311"/>
      <c r="J1343" s="311"/>
      <c r="L1343" s="179"/>
      <c r="M1343" s="311"/>
      <c r="N1343" s="311"/>
      <c r="O1343" s="214"/>
      <c r="P1343" s="311"/>
      <c r="Q1343" s="311"/>
      <c r="R1343" s="179"/>
      <c r="S1343" s="311"/>
      <c r="T1343" s="311"/>
      <c r="V1343" s="10"/>
      <c r="W1343" s="10"/>
      <c r="X1343" s="10"/>
      <c r="Y1343" s="10"/>
      <c r="Z1343" s="10"/>
      <c r="AA1343" s="10"/>
      <c r="AB1343" s="10"/>
      <c r="AC1343" s="10"/>
      <c r="AD1343" s="10"/>
    </row>
    <row r="1344" spans="1:30" x14ac:dyDescent="0.25">
      <c r="A1344" s="55"/>
      <c r="B1344" s="10"/>
      <c r="C1344" s="10"/>
      <c r="D1344" s="10"/>
      <c r="E1344" s="10"/>
      <c r="F1344" s="179"/>
      <c r="G1344" s="311"/>
      <c r="H1344" s="311"/>
      <c r="I1344" s="311"/>
      <c r="J1344" s="311"/>
      <c r="L1344" s="179"/>
      <c r="M1344" s="311"/>
      <c r="N1344" s="311"/>
      <c r="O1344" s="214"/>
      <c r="P1344" s="311"/>
      <c r="Q1344" s="311"/>
      <c r="R1344" s="179"/>
      <c r="S1344" s="311"/>
      <c r="T1344" s="311"/>
      <c r="V1344" s="10"/>
      <c r="W1344" s="10"/>
      <c r="X1344" s="10"/>
      <c r="Y1344" s="10"/>
      <c r="Z1344" s="10"/>
      <c r="AA1344" s="10"/>
      <c r="AB1344" s="10"/>
      <c r="AC1344" s="10"/>
      <c r="AD1344" s="10"/>
    </row>
    <row r="1345" spans="1:30" x14ac:dyDescent="0.25">
      <c r="A1345" s="55"/>
      <c r="B1345" s="10"/>
      <c r="C1345" s="10"/>
      <c r="D1345" s="10"/>
      <c r="E1345" s="10"/>
      <c r="F1345" s="179"/>
      <c r="G1345" s="311"/>
      <c r="H1345" s="311"/>
      <c r="I1345" s="311"/>
      <c r="J1345" s="311"/>
      <c r="L1345" s="179"/>
      <c r="M1345" s="311"/>
      <c r="N1345" s="311"/>
      <c r="O1345" s="214"/>
      <c r="P1345" s="311"/>
      <c r="Q1345" s="311"/>
      <c r="R1345" s="179"/>
      <c r="S1345" s="311"/>
      <c r="T1345" s="311"/>
      <c r="V1345" s="10"/>
      <c r="W1345" s="10"/>
      <c r="X1345" s="10"/>
      <c r="Y1345" s="10"/>
      <c r="Z1345" s="10"/>
      <c r="AA1345" s="10"/>
      <c r="AB1345" s="10"/>
      <c r="AC1345" s="10"/>
      <c r="AD1345" s="10"/>
    </row>
    <row r="1346" spans="1:30" x14ac:dyDescent="0.25">
      <c r="A1346" s="55"/>
      <c r="B1346" s="10"/>
      <c r="C1346" s="10"/>
      <c r="D1346" s="10"/>
      <c r="E1346" s="10"/>
      <c r="F1346" s="179"/>
      <c r="G1346" s="311"/>
      <c r="H1346" s="311"/>
      <c r="I1346" s="311"/>
      <c r="J1346" s="311"/>
      <c r="L1346" s="179"/>
      <c r="M1346" s="311"/>
      <c r="N1346" s="311"/>
      <c r="O1346" s="214"/>
      <c r="P1346" s="311"/>
      <c r="Q1346" s="311"/>
      <c r="R1346" s="179"/>
      <c r="S1346" s="311"/>
      <c r="T1346" s="311"/>
      <c r="V1346" s="10"/>
      <c r="W1346" s="10"/>
      <c r="X1346" s="10"/>
      <c r="Y1346" s="10"/>
      <c r="Z1346" s="10"/>
      <c r="AA1346" s="10"/>
      <c r="AB1346" s="10"/>
      <c r="AC1346" s="10"/>
      <c r="AD1346" s="10"/>
    </row>
    <row r="1347" spans="1:30" x14ac:dyDescent="0.25">
      <c r="A1347" s="55"/>
      <c r="B1347" s="10"/>
      <c r="C1347" s="10"/>
      <c r="D1347" s="10"/>
      <c r="E1347" s="10"/>
      <c r="F1347" s="179"/>
      <c r="G1347" s="311"/>
      <c r="H1347" s="311"/>
      <c r="I1347" s="311"/>
      <c r="J1347" s="311"/>
      <c r="L1347" s="179"/>
      <c r="M1347" s="311"/>
      <c r="N1347" s="311"/>
      <c r="O1347" s="214"/>
      <c r="P1347" s="311"/>
      <c r="Q1347" s="311"/>
      <c r="R1347" s="179"/>
      <c r="S1347" s="311"/>
      <c r="T1347" s="311"/>
      <c r="V1347" s="10"/>
      <c r="W1347" s="10"/>
      <c r="X1347" s="10"/>
      <c r="Y1347" s="10"/>
      <c r="Z1347" s="10"/>
      <c r="AA1347" s="10"/>
      <c r="AB1347" s="10"/>
      <c r="AC1347" s="10"/>
      <c r="AD1347" s="10"/>
    </row>
    <row r="1348" spans="1:30" x14ac:dyDescent="0.25">
      <c r="A1348" s="55"/>
      <c r="B1348" s="10"/>
      <c r="C1348" s="10"/>
      <c r="D1348" s="10"/>
      <c r="E1348" s="10"/>
      <c r="F1348" s="179"/>
      <c r="G1348" s="311"/>
      <c r="H1348" s="311"/>
      <c r="I1348" s="311"/>
      <c r="J1348" s="311"/>
      <c r="L1348" s="179"/>
      <c r="M1348" s="311"/>
      <c r="N1348" s="311"/>
      <c r="O1348" s="214"/>
      <c r="P1348" s="311"/>
      <c r="Q1348" s="311"/>
      <c r="R1348" s="179"/>
      <c r="S1348" s="311"/>
      <c r="T1348" s="311"/>
      <c r="V1348" s="10"/>
      <c r="W1348" s="10"/>
      <c r="X1348" s="10"/>
      <c r="Y1348" s="10"/>
      <c r="Z1348" s="10"/>
      <c r="AA1348" s="10"/>
      <c r="AB1348" s="10"/>
      <c r="AC1348" s="10"/>
      <c r="AD1348" s="10"/>
    </row>
    <row r="1349" spans="1:30" x14ac:dyDescent="0.25">
      <c r="A1349" s="55"/>
      <c r="B1349" s="10"/>
      <c r="C1349" s="10"/>
      <c r="D1349" s="10"/>
      <c r="E1349" s="10"/>
      <c r="F1349" s="179"/>
      <c r="G1349" s="311"/>
      <c r="H1349" s="311"/>
      <c r="I1349" s="311"/>
      <c r="J1349" s="311"/>
      <c r="L1349" s="179"/>
      <c r="M1349" s="311"/>
      <c r="N1349" s="311"/>
      <c r="O1349" s="214"/>
      <c r="P1349" s="311"/>
      <c r="Q1349" s="311"/>
      <c r="R1349" s="179"/>
      <c r="S1349" s="311"/>
      <c r="T1349" s="311"/>
      <c r="V1349" s="10"/>
      <c r="W1349" s="10"/>
      <c r="X1349" s="10"/>
      <c r="Y1349" s="10"/>
      <c r="Z1349" s="10"/>
      <c r="AA1349" s="10"/>
      <c r="AB1349" s="10"/>
      <c r="AC1349" s="10"/>
      <c r="AD1349" s="10"/>
    </row>
    <row r="1350" spans="1:30" x14ac:dyDescent="0.25">
      <c r="A1350" s="55"/>
      <c r="B1350" s="10"/>
      <c r="C1350" s="10"/>
      <c r="D1350" s="10"/>
      <c r="E1350" s="10"/>
      <c r="F1350" s="179"/>
      <c r="G1350" s="311"/>
      <c r="H1350" s="311"/>
      <c r="I1350" s="311"/>
      <c r="J1350" s="311"/>
      <c r="L1350" s="179"/>
      <c r="M1350" s="311"/>
      <c r="N1350" s="311"/>
      <c r="O1350" s="214"/>
      <c r="P1350" s="311"/>
      <c r="Q1350" s="311"/>
      <c r="R1350" s="179"/>
      <c r="S1350" s="311"/>
      <c r="T1350" s="311"/>
      <c r="V1350" s="10"/>
      <c r="W1350" s="10"/>
      <c r="X1350" s="10"/>
      <c r="Y1350" s="10"/>
      <c r="Z1350" s="10"/>
      <c r="AA1350" s="10"/>
      <c r="AB1350" s="10"/>
      <c r="AC1350" s="10"/>
      <c r="AD1350" s="10"/>
    </row>
    <row r="1351" spans="1:30" x14ac:dyDescent="0.25">
      <c r="A1351" s="55"/>
      <c r="B1351" s="10"/>
      <c r="C1351" s="10"/>
      <c r="D1351" s="10"/>
      <c r="E1351" s="10"/>
      <c r="F1351" s="179"/>
      <c r="G1351" s="311"/>
      <c r="H1351" s="311"/>
      <c r="I1351" s="311"/>
      <c r="J1351" s="311"/>
      <c r="L1351" s="179"/>
      <c r="M1351" s="311"/>
      <c r="N1351" s="311"/>
      <c r="O1351" s="214"/>
      <c r="P1351" s="311"/>
      <c r="Q1351" s="311"/>
      <c r="R1351" s="179"/>
      <c r="S1351" s="311"/>
      <c r="T1351" s="311"/>
      <c r="V1351" s="10"/>
      <c r="W1351" s="10"/>
      <c r="X1351" s="10"/>
      <c r="Y1351" s="10"/>
      <c r="Z1351" s="10"/>
      <c r="AA1351" s="10"/>
      <c r="AB1351" s="10"/>
      <c r="AC1351" s="10"/>
      <c r="AD1351" s="10"/>
    </row>
    <row r="1352" spans="1:30" x14ac:dyDescent="0.25">
      <c r="A1352" s="55"/>
      <c r="B1352" s="10"/>
      <c r="C1352" s="10"/>
      <c r="D1352" s="10"/>
      <c r="E1352" s="10"/>
      <c r="F1352" s="179"/>
      <c r="G1352" s="311"/>
      <c r="H1352" s="311"/>
      <c r="I1352" s="311"/>
      <c r="J1352" s="311"/>
      <c r="L1352" s="179"/>
      <c r="M1352" s="311"/>
      <c r="N1352" s="311"/>
      <c r="O1352" s="214"/>
      <c r="P1352" s="311"/>
      <c r="Q1352" s="311"/>
      <c r="R1352" s="179"/>
      <c r="S1352" s="311"/>
      <c r="T1352" s="311"/>
      <c r="V1352" s="10"/>
      <c r="W1352" s="10"/>
      <c r="X1352" s="10"/>
      <c r="Y1352" s="10"/>
      <c r="Z1352" s="10"/>
      <c r="AA1352" s="10"/>
      <c r="AB1352" s="10"/>
      <c r="AC1352" s="10"/>
      <c r="AD1352" s="10"/>
    </row>
    <row r="1353" spans="1:30" x14ac:dyDescent="0.25">
      <c r="A1353" s="55"/>
      <c r="B1353" s="10"/>
      <c r="C1353" s="10"/>
      <c r="D1353" s="10"/>
      <c r="E1353" s="10"/>
      <c r="F1353" s="179"/>
      <c r="G1353" s="311"/>
      <c r="H1353" s="311"/>
      <c r="I1353" s="311"/>
      <c r="J1353" s="311"/>
      <c r="L1353" s="179"/>
      <c r="M1353" s="311"/>
      <c r="N1353" s="311"/>
      <c r="O1353" s="214"/>
      <c r="P1353" s="311"/>
      <c r="Q1353" s="311"/>
      <c r="R1353" s="179"/>
      <c r="S1353" s="311"/>
      <c r="T1353" s="311"/>
      <c r="V1353" s="10"/>
      <c r="W1353" s="10"/>
      <c r="X1353" s="10"/>
      <c r="Y1353" s="10"/>
      <c r="Z1353" s="10"/>
      <c r="AA1353" s="10"/>
      <c r="AB1353" s="10"/>
      <c r="AC1353" s="10"/>
      <c r="AD1353" s="10"/>
    </row>
    <row r="1354" spans="1:30" x14ac:dyDescent="0.25">
      <c r="A1354" s="55"/>
      <c r="B1354" s="10"/>
      <c r="C1354" s="10"/>
      <c r="D1354" s="10"/>
      <c r="E1354" s="10"/>
      <c r="F1354" s="179"/>
      <c r="G1354" s="311"/>
      <c r="H1354" s="311"/>
      <c r="I1354" s="311"/>
      <c r="J1354" s="311"/>
      <c r="L1354" s="179"/>
      <c r="M1354" s="311"/>
      <c r="N1354" s="311"/>
      <c r="O1354" s="214"/>
      <c r="P1354" s="311"/>
      <c r="Q1354" s="311"/>
      <c r="R1354" s="179"/>
      <c r="S1354" s="311"/>
      <c r="T1354" s="311"/>
      <c r="V1354" s="10"/>
      <c r="W1354" s="10"/>
      <c r="X1354" s="10"/>
      <c r="Y1354" s="10"/>
      <c r="Z1354" s="10"/>
      <c r="AA1354" s="10"/>
      <c r="AB1354" s="10"/>
      <c r="AC1354" s="10"/>
      <c r="AD1354" s="10"/>
    </row>
    <row r="1355" spans="1:30" x14ac:dyDescent="0.25">
      <c r="A1355" s="55"/>
      <c r="B1355" s="10"/>
      <c r="C1355" s="10"/>
      <c r="D1355" s="10"/>
      <c r="E1355" s="10"/>
      <c r="F1355" s="179"/>
      <c r="G1355" s="311"/>
      <c r="H1355" s="311"/>
      <c r="I1355" s="311"/>
      <c r="J1355" s="311"/>
      <c r="L1355" s="179"/>
      <c r="M1355" s="311"/>
      <c r="N1355" s="311"/>
      <c r="O1355" s="214"/>
      <c r="P1355" s="311"/>
      <c r="Q1355" s="311"/>
      <c r="R1355" s="179"/>
      <c r="S1355" s="311"/>
      <c r="T1355" s="311"/>
      <c r="V1355" s="10"/>
      <c r="W1355" s="10"/>
      <c r="X1355" s="10"/>
      <c r="Y1355" s="10"/>
      <c r="Z1355" s="10"/>
      <c r="AA1355" s="10"/>
      <c r="AB1355" s="10"/>
      <c r="AC1355" s="10"/>
      <c r="AD1355" s="10"/>
    </row>
    <row r="1356" spans="1:30" x14ac:dyDescent="0.25">
      <c r="A1356" s="55"/>
      <c r="B1356" s="10"/>
      <c r="C1356" s="10"/>
      <c r="D1356" s="10"/>
      <c r="E1356" s="10"/>
      <c r="F1356" s="179"/>
      <c r="G1356" s="311"/>
      <c r="H1356" s="311"/>
      <c r="I1356" s="311"/>
      <c r="J1356" s="311"/>
      <c r="L1356" s="179"/>
      <c r="M1356" s="311"/>
      <c r="N1356" s="311"/>
      <c r="O1356" s="214"/>
      <c r="P1356" s="311"/>
      <c r="Q1356" s="311"/>
      <c r="R1356" s="179"/>
      <c r="S1356" s="311"/>
      <c r="T1356" s="311"/>
      <c r="V1356" s="10"/>
      <c r="W1356" s="10"/>
      <c r="X1356" s="10"/>
      <c r="Y1356" s="10"/>
      <c r="Z1356" s="10"/>
      <c r="AA1356" s="10"/>
      <c r="AB1356" s="10"/>
      <c r="AC1356" s="10"/>
      <c r="AD1356" s="10"/>
    </row>
    <row r="1357" spans="1:30" x14ac:dyDescent="0.25">
      <c r="A1357" s="55"/>
      <c r="B1357" s="10"/>
      <c r="C1357" s="10"/>
      <c r="D1357" s="10"/>
      <c r="E1357" s="10"/>
      <c r="F1357" s="179"/>
      <c r="G1357" s="311"/>
      <c r="H1357" s="311"/>
      <c r="I1357" s="311"/>
      <c r="J1357" s="311"/>
      <c r="L1357" s="179"/>
      <c r="M1357" s="311"/>
      <c r="N1357" s="311"/>
      <c r="O1357" s="214"/>
      <c r="P1357" s="311"/>
      <c r="Q1357" s="311"/>
      <c r="R1357" s="179"/>
      <c r="S1357" s="311"/>
      <c r="T1357" s="311"/>
      <c r="V1357" s="10"/>
      <c r="W1357" s="10"/>
      <c r="X1357" s="10"/>
      <c r="Y1357" s="10"/>
      <c r="Z1357" s="10"/>
      <c r="AA1357" s="10"/>
      <c r="AB1357" s="10"/>
      <c r="AC1357" s="10"/>
      <c r="AD1357" s="10"/>
    </row>
    <row r="1358" spans="1:30" x14ac:dyDescent="0.25">
      <c r="A1358" s="55"/>
      <c r="B1358" s="10"/>
      <c r="C1358" s="10"/>
      <c r="D1358" s="10"/>
      <c r="E1358" s="10"/>
      <c r="F1358" s="179"/>
      <c r="G1358" s="311"/>
      <c r="H1358" s="311"/>
      <c r="I1358" s="311"/>
      <c r="J1358" s="311"/>
      <c r="L1358" s="179"/>
      <c r="M1358" s="311"/>
      <c r="N1358" s="311"/>
      <c r="O1358" s="214"/>
      <c r="P1358" s="311"/>
      <c r="Q1358" s="311"/>
      <c r="R1358" s="179"/>
      <c r="S1358" s="311"/>
      <c r="T1358" s="311"/>
      <c r="V1358" s="10"/>
      <c r="W1358" s="10"/>
      <c r="X1358" s="10"/>
      <c r="Y1358" s="10"/>
      <c r="Z1358" s="10"/>
      <c r="AA1358" s="10"/>
      <c r="AB1358" s="10"/>
      <c r="AC1358" s="10"/>
      <c r="AD1358" s="10"/>
    </row>
    <row r="1359" spans="1:30" x14ac:dyDescent="0.25">
      <c r="A1359" s="55"/>
      <c r="B1359" s="10"/>
      <c r="C1359" s="10"/>
      <c r="D1359" s="10"/>
      <c r="E1359" s="10"/>
      <c r="F1359" s="179"/>
      <c r="G1359" s="311"/>
      <c r="H1359" s="311"/>
      <c r="I1359" s="311"/>
      <c r="J1359" s="311"/>
      <c r="L1359" s="179"/>
      <c r="M1359" s="311"/>
      <c r="N1359" s="311"/>
      <c r="O1359" s="214"/>
      <c r="P1359" s="311"/>
      <c r="Q1359" s="311"/>
      <c r="R1359" s="179"/>
      <c r="S1359" s="311"/>
      <c r="T1359" s="311"/>
      <c r="V1359" s="10"/>
      <c r="W1359" s="10"/>
      <c r="X1359" s="10"/>
      <c r="Y1359" s="10"/>
      <c r="Z1359" s="10"/>
      <c r="AA1359" s="10"/>
      <c r="AB1359" s="10"/>
      <c r="AC1359" s="10"/>
      <c r="AD1359" s="10"/>
    </row>
    <row r="1360" spans="1:30" x14ac:dyDescent="0.25">
      <c r="A1360" s="55"/>
      <c r="B1360" s="10"/>
      <c r="C1360" s="10"/>
      <c r="D1360" s="10"/>
      <c r="E1360" s="10"/>
      <c r="F1360" s="179"/>
      <c r="G1360" s="311"/>
      <c r="H1360" s="311"/>
      <c r="I1360" s="311"/>
      <c r="J1360" s="311"/>
      <c r="L1360" s="179"/>
      <c r="M1360" s="311"/>
      <c r="N1360" s="311"/>
      <c r="O1360" s="214"/>
      <c r="P1360" s="311"/>
      <c r="Q1360" s="311"/>
      <c r="R1360" s="179"/>
      <c r="S1360" s="311"/>
      <c r="T1360" s="311"/>
      <c r="V1360" s="10"/>
      <c r="W1360" s="10"/>
      <c r="X1360" s="10"/>
      <c r="Y1360" s="10"/>
      <c r="Z1360" s="10"/>
      <c r="AA1360" s="10"/>
      <c r="AB1360" s="10"/>
      <c r="AC1360" s="10"/>
      <c r="AD1360" s="10"/>
    </row>
    <row r="1361" spans="1:30" x14ac:dyDescent="0.25">
      <c r="A1361" s="55"/>
      <c r="B1361" s="10"/>
      <c r="C1361" s="10"/>
      <c r="D1361" s="10"/>
      <c r="E1361" s="10"/>
      <c r="F1361" s="179"/>
      <c r="G1361" s="311"/>
      <c r="H1361" s="311"/>
      <c r="I1361" s="311"/>
      <c r="J1361" s="311"/>
      <c r="L1361" s="179"/>
      <c r="M1361" s="311"/>
      <c r="N1361" s="311"/>
      <c r="O1361" s="214"/>
      <c r="P1361" s="311"/>
      <c r="Q1361" s="311"/>
      <c r="R1361" s="179"/>
      <c r="S1361" s="311"/>
      <c r="T1361" s="311"/>
      <c r="V1361" s="10"/>
      <c r="W1361" s="10"/>
      <c r="X1361" s="10"/>
      <c r="Y1361" s="10"/>
      <c r="Z1361" s="10"/>
      <c r="AA1361" s="10"/>
      <c r="AB1361" s="10"/>
      <c r="AC1361" s="10"/>
      <c r="AD1361" s="10"/>
    </row>
    <row r="1362" spans="1:30" x14ac:dyDescent="0.25">
      <c r="A1362" s="55"/>
      <c r="B1362" s="10"/>
      <c r="C1362" s="10"/>
      <c r="D1362" s="10"/>
      <c r="E1362" s="10"/>
      <c r="F1362" s="179"/>
      <c r="G1362" s="311"/>
      <c r="H1362" s="311"/>
      <c r="I1362" s="311"/>
      <c r="J1362" s="311"/>
      <c r="L1362" s="179"/>
      <c r="M1362" s="311"/>
      <c r="N1362" s="311"/>
      <c r="O1362" s="214"/>
      <c r="P1362" s="311"/>
      <c r="Q1362" s="311"/>
      <c r="R1362" s="179"/>
      <c r="S1362" s="311"/>
      <c r="T1362" s="311"/>
      <c r="V1362" s="10"/>
      <c r="W1362" s="10"/>
      <c r="X1362" s="10"/>
      <c r="Y1362" s="10"/>
      <c r="Z1362" s="10"/>
      <c r="AA1362" s="10"/>
      <c r="AB1362" s="10"/>
      <c r="AC1362" s="10"/>
      <c r="AD1362" s="10"/>
    </row>
    <row r="1363" spans="1:30" x14ac:dyDescent="0.25">
      <c r="A1363" s="55"/>
      <c r="B1363" s="10"/>
      <c r="C1363" s="10"/>
      <c r="D1363" s="10"/>
      <c r="E1363" s="10"/>
      <c r="F1363" s="179"/>
      <c r="G1363" s="311"/>
      <c r="H1363" s="311"/>
      <c r="I1363" s="311"/>
      <c r="J1363" s="311"/>
      <c r="L1363" s="179"/>
      <c r="M1363" s="311"/>
      <c r="N1363" s="311"/>
      <c r="O1363" s="214"/>
      <c r="P1363" s="311"/>
      <c r="Q1363" s="311"/>
      <c r="R1363" s="179"/>
      <c r="S1363" s="311"/>
      <c r="T1363" s="311"/>
      <c r="V1363" s="10"/>
      <c r="W1363" s="10"/>
      <c r="X1363" s="10"/>
      <c r="Y1363" s="10"/>
      <c r="Z1363" s="10"/>
      <c r="AA1363" s="10"/>
      <c r="AB1363" s="10"/>
      <c r="AC1363" s="10"/>
      <c r="AD1363" s="10"/>
    </row>
    <row r="1364" spans="1:30" x14ac:dyDescent="0.25">
      <c r="A1364" s="55"/>
      <c r="B1364" s="10"/>
      <c r="C1364" s="10"/>
      <c r="D1364" s="10"/>
      <c r="E1364" s="10"/>
      <c r="F1364" s="179"/>
      <c r="G1364" s="311"/>
      <c r="H1364" s="311"/>
      <c r="I1364" s="311"/>
      <c r="J1364" s="311"/>
      <c r="L1364" s="179"/>
      <c r="M1364" s="311"/>
      <c r="N1364" s="311"/>
      <c r="O1364" s="214"/>
      <c r="P1364" s="311"/>
      <c r="Q1364" s="311"/>
      <c r="R1364" s="179"/>
      <c r="S1364" s="311"/>
      <c r="T1364" s="311"/>
      <c r="V1364" s="10"/>
      <c r="W1364" s="10"/>
      <c r="X1364" s="10"/>
      <c r="Y1364" s="10"/>
      <c r="Z1364" s="10"/>
      <c r="AA1364" s="10"/>
      <c r="AB1364" s="10"/>
      <c r="AC1364" s="10"/>
      <c r="AD1364" s="10"/>
    </row>
    <row r="1365" spans="1:30" x14ac:dyDescent="0.25">
      <c r="A1365" s="55"/>
      <c r="B1365" s="10"/>
      <c r="C1365" s="10"/>
      <c r="D1365" s="10"/>
      <c r="E1365" s="10"/>
      <c r="F1365" s="179"/>
      <c r="G1365" s="311"/>
      <c r="H1365" s="311"/>
      <c r="I1365" s="311"/>
      <c r="J1365" s="311"/>
      <c r="L1365" s="179"/>
      <c r="M1365" s="311"/>
      <c r="N1365" s="311"/>
      <c r="O1365" s="214"/>
      <c r="P1365" s="311"/>
      <c r="Q1365" s="311"/>
      <c r="R1365" s="179"/>
      <c r="S1365" s="311"/>
      <c r="T1365" s="311"/>
      <c r="V1365" s="10"/>
      <c r="W1365" s="10"/>
      <c r="X1365" s="10"/>
      <c r="Y1365" s="10"/>
      <c r="Z1365" s="10"/>
      <c r="AA1365" s="10"/>
      <c r="AB1365" s="10"/>
      <c r="AC1365" s="10"/>
      <c r="AD1365" s="10"/>
    </row>
    <row r="1366" spans="1:30" x14ac:dyDescent="0.25">
      <c r="A1366" s="55"/>
      <c r="B1366" s="10"/>
      <c r="C1366" s="10"/>
      <c r="D1366" s="10"/>
      <c r="E1366" s="10"/>
      <c r="F1366" s="179"/>
      <c r="G1366" s="311"/>
      <c r="H1366" s="311"/>
      <c r="I1366" s="311"/>
      <c r="J1366" s="311"/>
      <c r="L1366" s="179"/>
      <c r="M1366" s="311"/>
      <c r="N1366" s="311"/>
      <c r="O1366" s="214"/>
      <c r="P1366" s="311"/>
      <c r="Q1366" s="311"/>
      <c r="R1366" s="179"/>
      <c r="S1366" s="311"/>
      <c r="T1366" s="311"/>
      <c r="V1366" s="10"/>
      <c r="W1366" s="10"/>
      <c r="X1366" s="10"/>
      <c r="Y1366" s="10"/>
      <c r="Z1366" s="10"/>
      <c r="AA1366" s="10"/>
      <c r="AB1366" s="10"/>
      <c r="AC1366" s="10"/>
      <c r="AD1366" s="10"/>
    </row>
    <row r="1367" spans="1:30" x14ac:dyDescent="0.25">
      <c r="A1367" s="55"/>
      <c r="B1367" s="10"/>
      <c r="C1367" s="10"/>
      <c r="D1367" s="10"/>
      <c r="E1367" s="10"/>
      <c r="F1367" s="179"/>
      <c r="G1367" s="311"/>
      <c r="H1367" s="311"/>
      <c r="I1367" s="311"/>
      <c r="J1367" s="311"/>
      <c r="L1367" s="179"/>
      <c r="M1367" s="311"/>
      <c r="N1367" s="311"/>
      <c r="O1367" s="214"/>
      <c r="P1367" s="311"/>
      <c r="Q1367" s="311"/>
      <c r="R1367" s="179"/>
      <c r="S1367" s="311"/>
      <c r="T1367" s="311"/>
      <c r="V1367" s="10"/>
      <c r="W1367" s="10"/>
      <c r="X1367" s="10"/>
      <c r="Y1367" s="10"/>
      <c r="Z1367" s="10"/>
      <c r="AA1367" s="10"/>
      <c r="AB1367" s="10"/>
      <c r="AC1367" s="10"/>
      <c r="AD1367" s="10"/>
    </row>
    <row r="1368" spans="1:30" x14ac:dyDescent="0.25">
      <c r="A1368" s="55"/>
      <c r="B1368" s="10"/>
      <c r="C1368" s="10"/>
      <c r="D1368" s="10"/>
      <c r="E1368" s="10"/>
      <c r="F1368" s="179"/>
      <c r="G1368" s="311"/>
      <c r="H1368" s="311"/>
      <c r="I1368" s="311"/>
      <c r="J1368" s="311"/>
      <c r="L1368" s="179"/>
      <c r="M1368" s="311"/>
      <c r="N1368" s="311"/>
      <c r="O1368" s="214"/>
      <c r="P1368" s="311"/>
      <c r="Q1368" s="311"/>
      <c r="R1368" s="179"/>
      <c r="S1368" s="311"/>
      <c r="T1368" s="311"/>
      <c r="V1368" s="10"/>
      <c r="W1368" s="10"/>
      <c r="X1368" s="10"/>
      <c r="Y1368" s="10"/>
      <c r="Z1368" s="10"/>
      <c r="AA1368" s="10"/>
      <c r="AB1368" s="10"/>
      <c r="AC1368" s="10"/>
      <c r="AD1368" s="10"/>
    </row>
    <row r="1369" spans="1:30" x14ac:dyDescent="0.25">
      <c r="A1369" s="55"/>
      <c r="B1369" s="10"/>
      <c r="C1369" s="10"/>
      <c r="D1369" s="10"/>
      <c r="E1369" s="10"/>
      <c r="F1369" s="179"/>
      <c r="G1369" s="311"/>
      <c r="H1369" s="311"/>
      <c r="I1369" s="311"/>
      <c r="J1369" s="311"/>
      <c r="L1369" s="179"/>
      <c r="M1369" s="311"/>
      <c r="N1369" s="311"/>
      <c r="O1369" s="214"/>
      <c r="P1369" s="311"/>
      <c r="Q1369" s="311"/>
      <c r="R1369" s="179"/>
      <c r="S1369" s="311"/>
      <c r="T1369" s="311"/>
      <c r="V1369" s="10"/>
      <c r="W1369" s="10"/>
      <c r="X1369" s="10"/>
      <c r="Y1369" s="10"/>
      <c r="Z1369" s="10"/>
      <c r="AA1369" s="10"/>
      <c r="AB1369" s="10"/>
      <c r="AC1369" s="10"/>
      <c r="AD1369" s="10"/>
    </row>
    <row r="1370" spans="1:30" x14ac:dyDescent="0.25">
      <c r="A1370" s="55"/>
      <c r="B1370" s="10"/>
      <c r="C1370" s="10"/>
      <c r="D1370" s="10"/>
      <c r="E1370" s="10"/>
      <c r="F1370" s="179"/>
      <c r="G1370" s="311"/>
      <c r="H1370" s="311"/>
      <c r="I1370" s="311"/>
      <c r="J1370" s="311"/>
      <c r="L1370" s="179"/>
      <c r="M1370" s="311"/>
      <c r="N1370" s="311"/>
      <c r="O1370" s="214"/>
      <c r="P1370" s="311"/>
      <c r="Q1370" s="311"/>
      <c r="R1370" s="179"/>
      <c r="S1370" s="311"/>
      <c r="T1370" s="311"/>
      <c r="V1370" s="10"/>
      <c r="W1370" s="10"/>
      <c r="X1370" s="10"/>
      <c r="Y1370" s="10"/>
      <c r="Z1370" s="10"/>
      <c r="AA1370" s="10"/>
      <c r="AB1370" s="10"/>
      <c r="AC1370" s="10"/>
      <c r="AD1370" s="10"/>
    </row>
    <row r="1371" spans="1:30" x14ac:dyDescent="0.25">
      <c r="A1371" s="55"/>
      <c r="B1371" s="10"/>
      <c r="C1371" s="10"/>
      <c r="D1371" s="10"/>
      <c r="E1371" s="10"/>
      <c r="F1371" s="179"/>
      <c r="G1371" s="311"/>
      <c r="H1371" s="311"/>
      <c r="I1371" s="311"/>
      <c r="J1371" s="311"/>
      <c r="L1371" s="179"/>
      <c r="M1371" s="311"/>
      <c r="N1371" s="311"/>
      <c r="O1371" s="214"/>
      <c r="P1371" s="311"/>
      <c r="Q1371" s="311"/>
      <c r="R1371" s="179"/>
      <c r="S1371" s="311"/>
      <c r="T1371" s="311"/>
      <c r="V1371" s="10"/>
      <c r="W1371" s="10"/>
      <c r="X1371" s="10"/>
      <c r="Y1371" s="10"/>
      <c r="Z1371" s="10"/>
      <c r="AA1371" s="10"/>
      <c r="AB1371" s="10"/>
      <c r="AC1371" s="10"/>
      <c r="AD1371" s="10"/>
    </row>
    <row r="1372" spans="1:30" x14ac:dyDescent="0.25">
      <c r="A1372" s="55"/>
      <c r="B1372" s="10"/>
      <c r="C1372" s="10"/>
      <c r="D1372" s="10"/>
      <c r="E1372" s="10"/>
      <c r="F1372" s="179"/>
      <c r="G1372" s="311"/>
      <c r="H1372" s="311"/>
      <c r="I1372" s="311"/>
      <c r="J1372" s="311"/>
      <c r="L1372" s="179"/>
      <c r="M1372" s="311"/>
      <c r="N1372" s="311"/>
      <c r="O1372" s="214"/>
      <c r="P1372" s="311"/>
      <c r="Q1372" s="311"/>
      <c r="R1372" s="179"/>
      <c r="S1372" s="311"/>
      <c r="T1372" s="311"/>
      <c r="V1372" s="10"/>
      <c r="W1372" s="10"/>
      <c r="X1372" s="10"/>
      <c r="Y1372" s="10"/>
      <c r="Z1372" s="10"/>
      <c r="AA1372" s="10"/>
      <c r="AB1372" s="10"/>
      <c r="AC1372" s="10"/>
      <c r="AD1372" s="10"/>
    </row>
    <row r="1373" spans="1:30" x14ac:dyDescent="0.25">
      <c r="A1373" s="55"/>
      <c r="B1373" s="10"/>
      <c r="C1373" s="10"/>
      <c r="D1373" s="10"/>
      <c r="E1373" s="10"/>
      <c r="F1373" s="179"/>
      <c r="G1373" s="311"/>
      <c r="H1373" s="311"/>
      <c r="I1373" s="311"/>
      <c r="J1373" s="311"/>
      <c r="L1373" s="179"/>
      <c r="M1373" s="311"/>
      <c r="N1373" s="311"/>
      <c r="O1373" s="214"/>
      <c r="P1373" s="311"/>
      <c r="Q1373" s="311"/>
      <c r="R1373" s="179"/>
      <c r="S1373" s="311"/>
      <c r="T1373" s="311"/>
      <c r="V1373" s="10"/>
      <c r="W1373" s="10"/>
      <c r="X1373" s="10"/>
      <c r="Y1373" s="10"/>
      <c r="Z1373" s="10"/>
      <c r="AA1373" s="10"/>
      <c r="AB1373" s="10"/>
      <c r="AC1373" s="10"/>
      <c r="AD1373" s="10"/>
    </row>
    <row r="1374" spans="1:30" x14ac:dyDescent="0.25">
      <c r="A1374" s="55"/>
      <c r="B1374" s="10"/>
      <c r="C1374" s="10"/>
      <c r="D1374" s="10"/>
      <c r="E1374" s="10"/>
      <c r="F1374" s="179"/>
      <c r="G1374" s="311"/>
      <c r="H1374" s="311"/>
      <c r="I1374" s="311"/>
      <c r="J1374" s="311"/>
      <c r="L1374" s="179"/>
      <c r="M1374" s="311"/>
      <c r="N1374" s="311"/>
      <c r="O1374" s="214"/>
      <c r="P1374" s="311"/>
      <c r="Q1374" s="311"/>
      <c r="R1374" s="179"/>
      <c r="S1374" s="311"/>
      <c r="T1374" s="311"/>
      <c r="V1374" s="10"/>
      <c r="W1374" s="10"/>
      <c r="X1374" s="10"/>
      <c r="Y1374" s="10"/>
      <c r="Z1374" s="10"/>
      <c r="AA1374" s="10"/>
      <c r="AB1374" s="10"/>
      <c r="AC1374" s="10"/>
      <c r="AD1374" s="10"/>
    </row>
    <row r="1375" spans="1:30" x14ac:dyDescent="0.25">
      <c r="A1375" s="55"/>
      <c r="B1375" s="10"/>
      <c r="C1375" s="10"/>
      <c r="D1375" s="10"/>
      <c r="E1375" s="10"/>
      <c r="F1375" s="179"/>
      <c r="G1375" s="311"/>
      <c r="H1375" s="311"/>
      <c r="I1375" s="311"/>
      <c r="J1375" s="311"/>
      <c r="L1375" s="179"/>
      <c r="M1375" s="311"/>
      <c r="N1375" s="311"/>
      <c r="O1375" s="214"/>
      <c r="P1375" s="311"/>
      <c r="Q1375" s="311"/>
      <c r="R1375" s="179"/>
      <c r="S1375" s="311"/>
      <c r="T1375" s="311"/>
      <c r="V1375" s="10"/>
      <c r="W1375" s="10"/>
      <c r="X1375" s="10"/>
      <c r="Y1375" s="10"/>
      <c r="Z1375" s="10"/>
      <c r="AA1375" s="10"/>
      <c r="AB1375" s="10"/>
      <c r="AC1375" s="10"/>
      <c r="AD1375" s="10"/>
    </row>
    <row r="1376" spans="1:30" x14ac:dyDescent="0.25">
      <c r="A1376" s="55"/>
      <c r="B1376" s="10"/>
      <c r="C1376" s="10"/>
      <c r="D1376" s="10"/>
      <c r="E1376" s="10"/>
      <c r="F1376" s="179"/>
      <c r="G1376" s="311"/>
      <c r="H1376" s="311"/>
      <c r="I1376" s="311"/>
      <c r="J1376" s="311"/>
      <c r="L1376" s="179"/>
      <c r="M1376" s="311"/>
      <c r="N1376" s="311"/>
      <c r="O1376" s="214"/>
      <c r="P1376" s="311"/>
      <c r="Q1376" s="311"/>
      <c r="R1376" s="179"/>
      <c r="S1376" s="311"/>
      <c r="T1376" s="311"/>
      <c r="V1376" s="10"/>
      <c r="W1376" s="10"/>
      <c r="X1376" s="10"/>
      <c r="Y1376" s="10"/>
      <c r="Z1376" s="10"/>
      <c r="AA1376" s="10"/>
      <c r="AB1376" s="10"/>
      <c r="AC1376" s="10"/>
      <c r="AD1376" s="10"/>
    </row>
    <row r="1377" spans="1:30" x14ac:dyDescent="0.25">
      <c r="A1377" s="55"/>
      <c r="B1377" s="10"/>
      <c r="C1377" s="10"/>
      <c r="D1377" s="10"/>
      <c r="E1377" s="10"/>
      <c r="F1377" s="179"/>
      <c r="G1377" s="311"/>
      <c r="H1377" s="311"/>
      <c r="I1377" s="311"/>
      <c r="J1377" s="311"/>
      <c r="L1377" s="179"/>
      <c r="M1377" s="311"/>
      <c r="N1377" s="311"/>
      <c r="O1377" s="214"/>
      <c r="P1377" s="311"/>
      <c r="Q1377" s="311"/>
      <c r="R1377" s="179"/>
      <c r="S1377" s="311"/>
      <c r="T1377" s="311"/>
      <c r="V1377" s="10"/>
      <c r="W1377" s="10"/>
      <c r="X1377" s="10"/>
      <c r="Y1377" s="10"/>
      <c r="Z1377" s="10"/>
      <c r="AA1377" s="10"/>
      <c r="AB1377" s="10"/>
      <c r="AC1377" s="10"/>
      <c r="AD1377" s="10"/>
    </row>
    <row r="1378" spans="1:30" x14ac:dyDescent="0.25">
      <c r="A1378" s="55"/>
      <c r="B1378" s="10"/>
      <c r="C1378" s="10"/>
      <c r="D1378" s="10"/>
      <c r="E1378" s="10"/>
      <c r="F1378" s="179"/>
      <c r="G1378" s="311"/>
      <c r="H1378" s="311"/>
      <c r="I1378" s="311"/>
      <c r="J1378" s="311"/>
      <c r="L1378" s="179"/>
      <c r="M1378" s="311"/>
      <c r="N1378" s="311"/>
      <c r="O1378" s="214"/>
      <c r="P1378" s="311"/>
      <c r="Q1378" s="311"/>
      <c r="R1378" s="179"/>
      <c r="S1378" s="311"/>
      <c r="T1378" s="311"/>
      <c r="V1378" s="10"/>
      <c r="W1378" s="10"/>
      <c r="X1378" s="10"/>
      <c r="Y1378" s="10"/>
      <c r="Z1378" s="10"/>
      <c r="AA1378" s="10"/>
      <c r="AB1378" s="10"/>
      <c r="AC1378" s="10"/>
      <c r="AD1378" s="10"/>
    </row>
    <row r="1379" spans="1:30" x14ac:dyDescent="0.25">
      <c r="A1379" s="55"/>
      <c r="B1379" s="10"/>
      <c r="C1379" s="10"/>
      <c r="D1379" s="10"/>
      <c r="E1379" s="10"/>
      <c r="F1379" s="179"/>
      <c r="G1379" s="311"/>
      <c r="H1379" s="311"/>
      <c r="I1379" s="311"/>
      <c r="J1379" s="311"/>
      <c r="L1379" s="179"/>
      <c r="M1379" s="311"/>
      <c r="N1379" s="311"/>
      <c r="O1379" s="214"/>
      <c r="P1379" s="311"/>
      <c r="Q1379" s="311"/>
      <c r="R1379" s="179"/>
      <c r="S1379" s="311"/>
      <c r="T1379" s="311"/>
      <c r="V1379" s="10"/>
      <c r="W1379" s="10"/>
      <c r="X1379" s="10"/>
      <c r="Y1379" s="10"/>
      <c r="Z1379" s="10"/>
      <c r="AA1379" s="10"/>
      <c r="AB1379" s="10"/>
      <c r="AC1379" s="10"/>
      <c r="AD1379" s="10"/>
    </row>
    <row r="1380" spans="1:30" x14ac:dyDescent="0.25">
      <c r="A1380" s="55"/>
      <c r="B1380" s="10"/>
      <c r="C1380" s="10"/>
      <c r="D1380" s="10"/>
      <c r="E1380" s="10"/>
      <c r="F1380" s="179"/>
      <c r="G1380" s="311"/>
      <c r="H1380" s="311"/>
      <c r="I1380" s="311"/>
      <c r="J1380" s="311"/>
      <c r="L1380" s="179"/>
      <c r="M1380" s="311"/>
      <c r="N1380" s="311"/>
      <c r="O1380" s="214"/>
      <c r="P1380" s="311"/>
      <c r="Q1380" s="311"/>
      <c r="R1380" s="179"/>
      <c r="S1380" s="311"/>
      <c r="T1380" s="311"/>
      <c r="V1380" s="10"/>
      <c r="W1380" s="10"/>
      <c r="X1380" s="10"/>
      <c r="Y1380" s="10"/>
      <c r="Z1380" s="10"/>
      <c r="AA1380" s="10"/>
      <c r="AB1380" s="10"/>
      <c r="AC1380" s="10"/>
      <c r="AD1380" s="10"/>
    </row>
    <row r="1381" spans="1:30" x14ac:dyDescent="0.25">
      <c r="A1381" s="55"/>
      <c r="B1381" s="10"/>
      <c r="C1381" s="10"/>
      <c r="D1381" s="10"/>
      <c r="E1381" s="10"/>
      <c r="F1381" s="179"/>
      <c r="G1381" s="311"/>
      <c r="H1381" s="311"/>
      <c r="I1381" s="311"/>
      <c r="J1381" s="311"/>
      <c r="L1381" s="179"/>
      <c r="M1381" s="311"/>
      <c r="N1381" s="311"/>
      <c r="O1381" s="214"/>
      <c r="P1381" s="311"/>
      <c r="Q1381" s="311"/>
      <c r="R1381" s="179"/>
      <c r="S1381" s="311"/>
      <c r="T1381" s="311"/>
      <c r="V1381" s="10"/>
      <c r="W1381" s="10"/>
      <c r="X1381" s="10"/>
      <c r="Y1381" s="10"/>
      <c r="Z1381" s="10"/>
      <c r="AA1381" s="10"/>
      <c r="AB1381" s="10"/>
      <c r="AC1381" s="10"/>
      <c r="AD1381" s="10"/>
    </row>
    <row r="1382" spans="1:30" x14ac:dyDescent="0.25">
      <c r="A1382" s="55"/>
      <c r="B1382" s="10"/>
      <c r="C1382" s="10"/>
      <c r="D1382" s="10"/>
      <c r="E1382" s="10"/>
      <c r="F1382" s="179"/>
      <c r="G1382" s="311"/>
      <c r="H1382" s="311"/>
      <c r="I1382" s="311"/>
      <c r="J1382" s="311"/>
      <c r="L1382" s="179"/>
      <c r="M1382" s="311"/>
      <c r="N1382" s="311"/>
      <c r="O1382" s="214"/>
      <c r="P1382" s="311"/>
      <c r="Q1382" s="311"/>
      <c r="R1382" s="179"/>
      <c r="S1382" s="311"/>
      <c r="T1382" s="311"/>
      <c r="V1382" s="10"/>
      <c r="W1382" s="10"/>
      <c r="X1382" s="10"/>
      <c r="Y1382" s="10"/>
      <c r="Z1382" s="10"/>
      <c r="AA1382" s="10"/>
      <c r="AB1382" s="10"/>
      <c r="AC1382" s="10"/>
      <c r="AD1382" s="10"/>
    </row>
    <row r="1383" spans="1:30" x14ac:dyDescent="0.25">
      <c r="A1383" s="55"/>
      <c r="B1383" s="10"/>
      <c r="C1383" s="10"/>
      <c r="D1383" s="10"/>
      <c r="E1383" s="10"/>
      <c r="F1383" s="179"/>
      <c r="G1383" s="311"/>
      <c r="H1383" s="311"/>
      <c r="I1383" s="311"/>
      <c r="J1383" s="311"/>
      <c r="L1383" s="179"/>
      <c r="M1383" s="311"/>
      <c r="N1383" s="311"/>
      <c r="O1383" s="214"/>
      <c r="P1383" s="311"/>
      <c r="Q1383" s="311"/>
      <c r="R1383" s="179"/>
      <c r="S1383" s="311"/>
      <c r="T1383" s="311"/>
      <c r="V1383" s="10"/>
      <c r="W1383" s="10"/>
      <c r="X1383" s="10"/>
      <c r="Y1383" s="10"/>
      <c r="Z1383" s="10"/>
      <c r="AA1383" s="10"/>
      <c r="AB1383" s="10"/>
      <c r="AC1383" s="10"/>
      <c r="AD1383" s="10"/>
    </row>
    <row r="1384" spans="1:30" x14ac:dyDescent="0.25">
      <c r="A1384" s="55"/>
      <c r="B1384" s="10"/>
      <c r="C1384" s="10"/>
      <c r="D1384" s="10"/>
      <c r="E1384" s="10"/>
      <c r="F1384" s="179"/>
      <c r="G1384" s="311"/>
      <c r="H1384" s="311"/>
      <c r="I1384" s="311"/>
      <c r="J1384" s="311"/>
      <c r="L1384" s="179"/>
      <c r="M1384" s="311"/>
      <c r="N1384" s="311"/>
      <c r="O1384" s="214"/>
      <c r="P1384" s="311"/>
      <c r="Q1384" s="311"/>
      <c r="R1384" s="179"/>
      <c r="S1384" s="311"/>
      <c r="T1384" s="311"/>
      <c r="V1384" s="10"/>
      <c r="W1384" s="10"/>
      <c r="X1384" s="10"/>
      <c r="Y1384" s="10"/>
      <c r="Z1384" s="10"/>
      <c r="AA1384" s="10"/>
      <c r="AB1384" s="10"/>
      <c r="AC1384" s="10"/>
      <c r="AD1384" s="10"/>
    </row>
    <row r="1385" spans="1:30" x14ac:dyDescent="0.25">
      <c r="A1385" s="55"/>
      <c r="B1385" s="10"/>
      <c r="C1385" s="10"/>
      <c r="D1385" s="10"/>
      <c r="E1385" s="10"/>
      <c r="F1385" s="179"/>
      <c r="G1385" s="311"/>
      <c r="H1385" s="311"/>
      <c r="I1385" s="311"/>
      <c r="J1385" s="311"/>
      <c r="L1385" s="179"/>
      <c r="M1385" s="311"/>
      <c r="N1385" s="311"/>
      <c r="O1385" s="214"/>
      <c r="P1385" s="311"/>
      <c r="Q1385" s="311"/>
      <c r="R1385" s="179"/>
      <c r="S1385" s="311"/>
      <c r="T1385" s="311"/>
      <c r="V1385" s="10"/>
      <c r="W1385" s="10"/>
      <c r="X1385" s="10"/>
      <c r="Y1385" s="10"/>
      <c r="Z1385" s="10"/>
      <c r="AA1385" s="10"/>
      <c r="AB1385" s="10"/>
      <c r="AC1385" s="10"/>
      <c r="AD1385" s="10"/>
    </row>
    <row r="1386" spans="1:30" x14ac:dyDescent="0.25">
      <c r="A1386" s="55"/>
      <c r="B1386" s="10"/>
      <c r="C1386" s="10"/>
      <c r="D1386" s="10"/>
      <c r="E1386" s="10"/>
      <c r="F1386" s="179"/>
      <c r="G1386" s="311"/>
      <c r="H1386" s="311"/>
      <c r="I1386" s="311"/>
      <c r="J1386" s="311"/>
      <c r="L1386" s="179"/>
      <c r="M1386" s="311"/>
      <c r="N1386" s="311"/>
      <c r="O1386" s="214"/>
      <c r="P1386" s="311"/>
      <c r="Q1386" s="311"/>
      <c r="R1386" s="179"/>
      <c r="S1386" s="311"/>
      <c r="T1386" s="311"/>
      <c r="V1386" s="10"/>
      <c r="W1386" s="10"/>
      <c r="X1386" s="10"/>
      <c r="Y1386" s="10"/>
      <c r="Z1386" s="10"/>
      <c r="AA1386" s="10"/>
      <c r="AB1386" s="10"/>
      <c r="AC1386" s="10"/>
      <c r="AD1386" s="10"/>
    </row>
    <row r="1387" spans="1:30" ht="15.75" thickBot="1" x14ac:dyDescent="0.3">
      <c r="A1387" s="55"/>
      <c r="B1387" s="10"/>
      <c r="C1387" s="10"/>
      <c r="D1387" s="10"/>
      <c r="E1387" s="10"/>
      <c r="F1387" s="179"/>
      <c r="G1387" s="311"/>
      <c r="H1387" s="311"/>
      <c r="I1387" s="311"/>
      <c r="J1387" s="311"/>
      <c r="L1387" s="179"/>
      <c r="M1387" s="311"/>
      <c r="N1387" s="311"/>
      <c r="O1387" s="214"/>
      <c r="P1387" s="311"/>
      <c r="Q1387" s="311"/>
      <c r="R1387" s="179"/>
      <c r="S1387" s="311"/>
      <c r="T1387" s="311"/>
      <c r="V1387" s="10"/>
      <c r="W1387" s="10"/>
      <c r="X1387" s="10"/>
      <c r="Y1387" s="10"/>
      <c r="Z1387" s="10"/>
      <c r="AA1387" s="10"/>
      <c r="AB1387" s="10"/>
      <c r="AC1387" s="10"/>
      <c r="AD1387" s="10"/>
    </row>
    <row r="1388" spans="1:30" ht="15.75" thickBot="1" x14ac:dyDescent="0.3">
      <c r="A1388" s="55"/>
      <c r="B1388" s="158"/>
      <c r="C1388" s="157"/>
      <c r="D1388" s="100"/>
      <c r="E1388" s="100"/>
      <c r="F1388" s="231"/>
      <c r="G1388" s="317"/>
      <c r="H1388" s="287"/>
      <c r="I1388" s="317"/>
      <c r="J1388" s="317"/>
      <c r="L1388" s="228"/>
      <c r="M1388" s="324"/>
      <c r="N1388" s="317"/>
      <c r="O1388" s="277"/>
      <c r="P1388" s="287"/>
      <c r="Q1388" s="317"/>
      <c r="R1388" s="231"/>
      <c r="S1388" s="287"/>
      <c r="T1388" s="317"/>
      <c r="V1388" s="138"/>
      <c r="W1388" s="138"/>
      <c r="X1388" s="159"/>
      <c r="Y1388" s="95"/>
      <c r="Z1388" s="95"/>
      <c r="AA1388" s="99"/>
      <c r="AB1388" s="95"/>
      <c r="AC1388" s="95"/>
      <c r="AD1388" s="102"/>
    </row>
    <row r="1389" spans="1:30" x14ac:dyDescent="0.25">
      <c r="A1389" s="55"/>
      <c r="B1389" s="3"/>
      <c r="C1389" s="3"/>
      <c r="D1389" s="3"/>
      <c r="E1389" s="3"/>
      <c r="F1389" s="180"/>
      <c r="G1389" s="280"/>
      <c r="H1389" s="280"/>
      <c r="I1389" s="280"/>
      <c r="J1389" s="280"/>
      <c r="L1389" s="180"/>
      <c r="M1389" s="280"/>
      <c r="N1389" s="280"/>
      <c r="O1389" s="278"/>
      <c r="P1389" s="280"/>
      <c r="Q1389" s="280"/>
      <c r="R1389" s="180"/>
      <c r="S1389" s="280"/>
      <c r="T1389" s="280"/>
      <c r="V1389" s="3"/>
      <c r="W1389" s="3"/>
      <c r="X1389" s="3"/>
      <c r="Y1389" s="3"/>
      <c r="Z1389" s="3"/>
      <c r="AA1389" s="3"/>
      <c r="AB1389" s="3"/>
      <c r="AC1389" s="3"/>
      <c r="AD1389" s="3"/>
    </row>
    <row r="1390" spans="1:30" x14ac:dyDescent="0.25"/>
    <row r="1391" spans="1:30" x14ac:dyDescent="0.25"/>
    <row r="1392" spans="1:30"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sheetData>
  <autoFilter ref="A1:XFB1785"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70" zoomScaleNormal="70" zoomScalePageLayoutView="60" workbookViewId="0">
      <selection activeCell="A11" sqref="A11"/>
    </sheetView>
  </sheetViews>
  <sheetFormatPr defaultColWidth="0" defaultRowHeight="0" customHeight="1" zeroHeight="1" x14ac:dyDescent="0.2"/>
  <cols>
    <col min="1" max="1" width="26.28515625" style="3" customWidth="1"/>
    <col min="2" max="2" width="61.7109375" style="3" bestFit="1" customWidth="1"/>
    <col min="3" max="3" width="11.5703125" style="3" bestFit="1" customWidth="1"/>
    <col min="4" max="4" width="14.28515625" style="3" customWidth="1"/>
    <col min="5" max="5" width="20.7109375" style="3" customWidth="1"/>
    <col min="6" max="6" width="20.28515625" style="3" customWidth="1"/>
    <col min="7" max="7" width="51.5703125" style="3" customWidth="1"/>
    <col min="8" max="8" width="2.7109375" style="3" customWidth="1"/>
    <col min="9" max="9" width="18.7109375" style="50" customWidth="1"/>
    <col min="10" max="10" width="18.7109375" style="3" customWidth="1"/>
    <col min="11" max="11" width="23.5703125" style="3" customWidth="1"/>
    <col min="12" max="12" width="2.28515625" style="3" customWidth="1"/>
    <col min="13" max="13" width="25.5703125" style="50" customWidth="1"/>
    <col min="14" max="14" width="30.28515625" style="3" bestFit="1" customWidth="1"/>
    <col min="15" max="15" width="2.28515625" style="3" customWidth="1"/>
    <col min="16" max="16" width="23.42578125" style="3" bestFit="1" customWidth="1"/>
    <col min="17" max="17" width="30.28515625" style="3" bestFit="1" customWidth="1"/>
    <col min="18" max="18" width="1.7109375" style="3" customWidth="1"/>
    <col min="19" max="19" width="25.28515625" style="3" bestFit="1" customWidth="1"/>
    <col min="20" max="20" width="30.28515625" style="3" bestFit="1" customWidth="1"/>
    <col min="21" max="21" width="2.5703125" style="3" customWidth="1"/>
    <col min="22" max="22" width="19.7109375" style="58" bestFit="1" customWidth="1"/>
    <col min="23" max="23" width="70.5703125" style="4" bestFit="1" customWidth="1"/>
    <col min="24" max="24" width="27.7109375" style="4" customWidth="1"/>
    <col min="25" max="25" width="21.42578125" style="4" customWidth="1"/>
    <col min="26" max="26" width="78.7109375" style="4" customWidth="1"/>
    <col min="27" max="27" width="8.7109375" style="4" customWidth="1"/>
    <col min="28" max="28" width="8.7109375" style="4" hidden="1" customWidth="1"/>
    <col min="29" max="16384" width="8.7109375" style="4" hidden="1"/>
  </cols>
  <sheetData>
    <row r="1" spans="1:39" s="3" customFormat="1" ht="13.5" thickBot="1" x14ac:dyDescent="0.25">
      <c r="A1" s="60" t="s">
        <v>887</v>
      </c>
      <c r="B1" s="16"/>
      <c r="C1" s="16"/>
      <c r="D1" s="16"/>
      <c r="I1" s="60" t="s">
        <v>888</v>
      </c>
      <c r="J1" s="16"/>
      <c r="K1" s="16"/>
      <c r="M1" s="60" t="s">
        <v>889</v>
      </c>
      <c r="N1" s="16"/>
      <c r="O1" s="16"/>
      <c r="V1" s="141" t="s">
        <v>890</v>
      </c>
      <c r="W1" s="141"/>
      <c r="X1" s="65"/>
      <c r="Y1" s="65"/>
      <c r="Z1" s="65"/>
      <c r="AA1" s="65"/>
      <c r="AB1" s="4"/>
      <c r="AC1" s="4"/>
      <c r="AD1" s="4"/>
      <c r="AE1" s="4"/>
      <c r="AF1" s="4"/>
      <c r="AG1" s="4"/>
      <c r="AH1" s="4"/>
      <c r="AI1" s="4"/>
      <c r="AJ1" s="4"/>
      <c r="AK1" s="4"/>
      <c r="AL1" s="4"/>
      <c r="AM1" s="4"/>
    </row>
    <row r="2" spans="1:39" s="3" customFormat="1" ht="68.650000000000006" customHeight="1" thickBot="1" x14ac:dyDescent="0.25">
      <c r="A2" s="518" t="s">
        <v>891</v>
      </c>
      <c r="B2" s="519"/>
      <c r="C2" s="65"/>
      <c r="D2" s="65"/>
      <c r="I2" s="515" t="s">
        <v>892</v>
      </c>
      <c r="J2" s="516"/>
      <c r="K2" s="517"/>
      <c r="M2" s="518" t="s">
        <v>893</v>
      </c>
      <c r="N2" s="519"/>
      <c r="O2" s="81"/>
      <c r="P2" s="79"/>
      <c r="Q2" s="81"/>
      <c r="R2" s="81"/>
      <c r="S2" s="81"/>
      <c r="T2" s="81"/>
      <c r="V2" s="518" t="s">
        <v>894</v>
      </c>
      <c r="W2" s="519"/>
      <c r="X2" s="65"/>
      <c r="Y2" s="65"/>
      <c r="Z2" s="65"/>
      <c r="AA2" s="65"/>
      <c r="AB2" s="4"/>
      <c r="AC2" s="4"/>
      <c r="AD2" s="4"/>
      <c r="AE2" s="4"/>
      <c r="AF2" s="4"/>
      <c r="AG2" s="4"/>
      <c r="AH2" s="4"/>
      <c r="AI2" s="4"/>
      <c r="AJ2" s="4"/>
      <c r="AK2" s="4"/>
      <c r="AL2" s="4"/>
      <c r="AM2" s="4"/>
    </row>
    <row r="3" spans="1:39" s="3" customFormat="1" ht="12.75" x14ac:dyDescent="0.2">
      <c r="B3" s="160"/>
      <c r="C3" s="161"/>
      <c r="D3" s="161"/>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
      <c r="A4" s="520" t="s">
        <v>895</v>
      </c>
      <c r="B4" s="520"/>
      <c r="C4" s="520"/>
      <c r="D4" s="520"/>
      <c r="E4" s="520"/>
      <c r="F4" s="520"/>
      <c r="G4" s="520"/>
      <c r="I4" s="521" t="s">
        <v>896</v>
      </c>
      <c r="J4" s="521"/>
      <c r="K4" s="521"/>
      <c r="M4" s="521" t="s">
        <v>897</v>
      </c>
      <c r="N4" s="521"/>
      <c r="O4" s="521"/>
      <c r="P4" s="521"/>
      <c r="Q4" s="521"/>
      <c r="R4" s="521"/>
      <c r="S4" s="521"/>
      <c r="T4" s="521"/>
      <c r="V4" s="66"/>
      <c r="W4" s="65"/>
      <c r="X4" s="65"/>
      <c r="Y4" s="65"/>
      <c r="Z4" s="65"/>
      <c r="AA4" s="65"/>
      <c r="AB4" s="4"/>
      <c r="AC4" s="4"/>
      <c r="AD4" s="4"/>
      <c r="AE4" s="4"/>
      <c r="AF4" s="4"/>
      <c r="AG4" s="4"/>
      <c r="AH4" s="4"/>
      <c r="AI4" s="4"/>
      <c r="AJ4" s="4"/>
      <c r="AK4" s="4"/>
      <c r="AL4" s="4"/>
      <c r="AM4" s="4"/>
    </row>
    <row r="5" spans="1:39" s="3" customFormat="1" ht="12.75" x14ac:dyDescent="0.2">
      <c r="A5" s="520"/>
      <c r="B5" s="520"/>
      <c r="C5" s="520"/>
      <c r="D5" s="520"/>
      <c r="E5" s="520"/>
      <c r="F5" s="520"/>
      <c r="G5" s="520"/>
      <c r="I5" s="521"/>
      <c r="J5" s="521"/>
      <c r="K5" s="521"/>
      <c r="M5" s="521"/>
      <c r="N5" s="521"/>
      <c r="O5" s="521"/>
      <c r="P5" s="521"/>
      <c r="Q5" s="521"/>
      <c r="R5" s="521"/>
      <c r="S5" s="521"/>
      <c r="T5" s="521"/>
      <c r="V5" s="50" t="s">
        <v>898</v>
      </c>
      <c r="W5" s="65"/>
      <c r="X5" s="65"/>
      <c r="Y5" s="65"/>
      <c r="Z5" s="65"/>
      <c r="AA5" s="65"/>
      <c r="AB5" s="4"/>
      <c r="AC5" s="4"/>
      <c r="AD5" s="4"/>
      <c r="AE5" s="4"/>
      <c r="AF5" s="4"/>
      <c r="AG5" s="4"/>
      <c r="AH5" s="4"/>
      <c r="AI5" s="4"/>
      <c r="AJ5" s="4"/>
      <c r="AK5" s="4"/>
      <c r="AL5" s="4"/>
      <c r="AM5" s="4"/>
    </row>
    <row r="6" spans="1:39" s="3" customFormat="1" ht="12.75" x14ac:dyDescent="0.2">
      <c r="I6" s="521"/>
      <c r="J6" s="521"/>
      <c r="K6" s="521"/>
      <c r="M6" s="521"/>
      <c r="N6" s="521"/>
      <c r="O6" s="521"/>
      <c r="P6" s="521"/>
      <c r="Q6" s="521"/>
      <c r="R6" s="521"/>
      <c r="S6" s="521"/>
      <c r="T6" s="521"/>
      <c r="V6" s="66"/>
      <c r="W6" s="65"/>
      <c r="X6" s="65"/>
      <c r="Y6" s="65"/>
      <c r="Z6" s="65"/>
      <c r="AA6" s="65"/>
      <c r="AB6" s="4"/>
      <c r="AC6" s="4"/>
      <c r="AD6" s="4"/>
      <c r="AE6" s="4"/>
      <c r="AF6" s="4"/>
      <c r="AG6" s="4"/>
      <c r="AH6" s="4"/>
      <c r="AI6" s="4"/>
      <c r="AJ6" s="4"/>
      <c r="AK6" s="4"/>
      <c r="AL6" s="4"/>
      <c r="AM6" s="4"/>
    </row>
    <row r="7" spans="1:39" s="3" customFormat="1" ht="12.75" x14ac:dyDescent="0.2">
      <c r="I7" s="521"/>
      <c r="J7" s="521"/>
      <c r="K7" s="521"/>
      <c r="M7" s="521"/>
      <c r="N7" s="521"/>
      <c r="O7" s="521"/>
      <c r="P7" s="521"/>
      <c r="Q7" s="521"/>
      <c r="R7" s="521"/>
      <c r="S7" s="521"/>
      <c r="T7" s="521"/>
      <c r="V7" s="66"/>
      <c r="W7" s="65"/>
      <c r="X7" s="65"/>
      <c r="Y7" s="65"/>
      <c r="Z7" s="65"/>
      <c r="AA7" s="65"/>
      <c r="AB7" s="4"/>
      <c r="AC7" s="4"/>
      <c r="AD7" s="4"/>
      <c r="AE7" s="4"/>
      <c r="AF7" s="4"/>
      <c r="AG7" s="4"/>
      <c r="AH7" s="4"/>
      <c r="AI7" s="4"/>
      <c r="AJ7" s="4"/>
      <c r="AK7" s="4"/>
      <c r="AL7" s="4"/>
      <c r="AM7" s="4"/>
    </row>
    <row r="8" spans="1:39" s="3" customFormat="1" ht="12.75" x14ac:dyDescent="0.2">
      <c r="I8" s="521"/>
      <c r="J8" s="521"/>
      <c r="K8" s="521"/>
      <c r="M8" s="521"/>
      <c r="N8" s="521"/>
      <c r="O8" s="521"/>
      <c r="P8" s="521"/>
      <c r="Q8" s="521"/>
      <c r="R8" s="521"/>
      <c r="S8" s="521"/>
      <c r="T8" s="521"/>
      <c r="V8" s="66"/>
      <c r="W8" s="65"/>
      <c r="X8" s="65"/>
      <c r="Y8" s="65"/>
      <c r="Z8" s="65"/>
      <c r="AA8" s="65"/>
      <c r="AB8" s="4"/>
      <c r="AC8" s="4"/>
      <c r="AD8" s="4"/>
      <c r="AE8" s="4"/>
      <c r="AF8" s="4"/>
      <c r="AG8" s="4"/>
      <c r="AH8" s="4"/>
      <c r="AI8" s="4"/>
      <c r="AJ8" s="4"/>
      <c r="AK8" s="4"/>
      <c r="AL8" s="4"/>
      <c r="AM8" s="4"/>
    </row>
    <row r="9" spans="1:39" s="3" customFormat="1" ht="12.75" x14ac:dyDescent="0.2">
      <c r="A9" s="194" t="s">
        <v>899</v>
      </c>
      <c r="B9" s="65"/>
      <c r="C9" s="65"/>
      <c r="D9" s="65"/>
      <c r="E9" s="64"/>
      <c r="F9" s="64"/>
      <c r="G9" s="124" t="s">
        <v>38</v>
      </c>
      <c r="I9" s="521"/>
      <c r="J9" s="521"/>
      <c r="K9" s="521"/>
      <c r="M9" s="521"/>
      <c r="N9" s="521"/>
      <c r="O9" s="521"/>
      <c r="P9" s="521"/>
      <c r="Q9" s="521"/>
      <c r="R9" s="521"/>
      <c r="S9" s="521"/>
      <c r="T9" s="521"/>
      <c r="V9" s="66"/>
      <c r="W9" s="65"/>
      <c r="X9" s="65"/>
      <c r="Y9" s="65"/>
      <c r="Z9" s="65"/>
      <c r="AA9" s="65"/>
      <c r="AB9" s="4"/>
      <c r="AC9" s="4"/>
      <c r="AD9" s="4"/>
      <c r="AE9" s="4"/>
      <c r="AF9" s="4"/>
      <c r="AG9" s="4"/>
      <c r="AH9" s="4"/>
      <c r="AI9" s="4"/>
      <c r="AJ9" s="4"/>
      <c r="AK9" s="4"/>
      <c r="AL9" s="4"/>
      <c r="AM9" s="4"/>
    </row>
    <row r="10" spans="1:39" s="3" customFormat="1" ht="12.75" x14ac:dyDescent="0.2">
      <c r="A10" s="142" t="s">
        <v>1</v>
      </c>
      <c r="I10" s="522"/>
      <c r="J10" s="522"/>
      <c r="K10" s="522"/>
      <c r="M10" s="521"/>
      <c r="N10" s="521"/>
      <c r="O10" s="521"/>
      <c r="P10" s="521"/>
      <c r="Q10" s="521"/>
      <c r="R10" s="521"/>
      <c r="S10" s="521"/>
      <c r="T10" s="521"/>
      <c r="V10" s="66"/>
      <c r="W10" s="65"/>
      <c r="X10" s="65"/>
      <c r="Y10" s="65"/>
      <c r="Z10" s="65"/>
      <c r="AA10" s="65"/>
      <c r="AB10" s="4"/>
      <c r="AC10" s="4"/>
      <c r="AD10" s="4"/>
      <c r="AE10" s="4"/>
      <c r="AF10" s="4"/>
      <c r="AG10" s="4"/>
      <c r="AH10" s="4"/>
      <c r="AI10" s="4"/>
      <c r="AJ10" s="4"/>
      <c r="AK10" s="4"/>
      <c r="AL10" s="4"/>
      <c r="AM10" s="4"/>
    </row>
    <row r="11" spans="1:39" s="3" customFormat="1" ht="73.150000000000006" customHeight="1" x14ac:dyDescent="0.2">
      <c r="A11" s="78" t="s">
        <v>900</v>
      </c>
      <c r="B11" s="67" t="s">
        <v>44</v>
      </c>
      <c r="C11" s="67" t="s">
        <v>45</v>
      </c>
      <c r="D11" s="67" t="s">
        <v>46</v>
      </c>
      <c r="E11" s="67" t="s">
        <v>901</v>
      </c>
      <c r="F11" s="67" t="s">
        <v>902</v>
      </c>
      <c r="G11" s="78" t="s">
        <v>903</v>
      </c>
      <c r="I11" s="109" t="s">
        <v>904</v>
      </c>
      <c r="J11" s="110" t="s">
        <v>905</v>
      </c>
      <c r="K11" s="111" t="s">
        <v>906</v>
      </c>
      <c r="M11" s="109" t="s">
        <v>907</v>
      </c>
      <c r="N11" s="110" t="s">
        <v>908</v>
      </c>
      <c r="O11" s="70"/>
      <c r="P11" s="68" t="s">
        <v>909</v>
      </c>
      <c r="Q11" s="110" t="s">
        <v>908</v>
      </c>
      <c r="R11" s="70"/>
      <c r="S11" s="68" t="s">
        <v>910</v>
      </c>
      <c r="T11" s="110" t="s">
        <v>908</v>
      </c>
      <c r="V11" s="109" t="s">
        <v>911</v>
      </c>
      <c r="W11" s="110" t="s">
        <v>912</v>
      </c>
      <c r="X11" s="110" t="s">
        <v>913</v>
      </c>
      <c r="Y11" s="110" t="s">
        <v>914</v>
      </c>
      <c r="Z11" s="110" t="s">
        <v>915</v>
      </c>
      <c r="AA11" s="65"/>
      <c r="AB11" s="4"/>
      <c r="AC11" s="4"/>
      <c r="AD11" s="4"/>
      <c r="AE11" s="4"/>
      <c r="AF11" s="4"/>
      <c r="AG11" s="4"/>
      <c r="AH11" s="4"/>
      <c r="AI11" s="4"/>
      <c r="AJ11" s="4"/>
      <c r="AK11" s="4"/>
      <c r="AL11" s="4"/>
      <c r="AM11" s="4"/>
    </row>
    <row r="12" spans="1:39" s="3" customFormat="1" ht="15" x14ac:dyDescent="0.25">
      <c r="A12" s="388"/>
      <c r="B12" s="388"/>
      <c r="C12" s="388"/>
      <c r="D12" s="388"/>
      <c r="E12" s="389"/>
      <c r="F12" s="389"/>
      <c r="G12" s="390"/>
      <c r="I12" s="388"/>
      <c r="J12" s="391"/>
      <c r="K12" s="392"/>
      <c r="M12" s="388"/>
      <c r="N12" s="393"/>
      <c r="P12" s="394"/>
      <c r="Q12" s="391"/>
      <c r="S12" s="394"/>
      <c r="T12" s="391"/>
      <c r="V12" s="82" t="s">
        <v>916</v>
      </c>
      <c r="W12" s="195" t="s">
        <v>917</v>
      </c>
      <c r="X12" s="82" t="s">
        <v>918</v>
      </c>
      <c r="Y12" s="82" t="s">
        <v>919</v>
      </c>
      <c r="Z12" s="240" t="s">
        <v>920</v>
      </c>
      <c r="AA12" s="65"/>
      <c r="AB12" s="4"/>
      <c r="AC12" s="4"/>
      <c r="AD12" s="4"/>
      <c r="AE12" s="4"/>
      <c r="AF12" s="4"/>
      <c r="AG12" s="4"/>
      <c r="AH12" s="4"/>
      <c r="AI12" s="4"/>
      <c r="AJ12" s="4"/>
      <c r="AK12" s="4"/>
      <c r="AL12" s="4"/>
      <c r="AM12" s="4"/>
    </row>
    <row r="13" spans="1:39" s="3" customFormat="1" ht="15" x14ac:dyDescent="0.25">
      <c r="A13" s="388"/>
      <c r="B13" s="388"/>
      <c r="C13" s="388"/>
      <c r="D13" s="388"/>
      <c r="E13" s="389"/>
      <c r="F13" s="389"/>
      <c r="G13" s="390"/>
      <c r="I13" s="388"/>
      <c r="J13" s="391"/>
      <c r="K13" s="392"/>
      <c r="M13" s="388"/>
      <c r="N13" s="393"/>
      <c r="P13" s="394"/>
      <c r="Q13" s="391"/>
      <c r="S13" s="394"/>
      <c r="T13" s="391"/>
      <c r="V13" s="82" t="s">
        <v>921</v>
      </c>
      <c r="W13" s="195" t="s">
        <v>917</v>
      </c>
      <c r="X13" s="82" t="s">
        <v>918</v>
      </c>
      <c r="Y13" s="82" t="s">
        <v>919</v>
      </c>
      <c r="Z13" s="240" t="s">
        <v>920</v>
      </c>
      <c r="AA13" s="65"/>
      <c r="AB13" s="4"/>
      <c r="AC13" s="4"/>
      <c r="AD13" s="4"/>
      <c r="AE13" s="4"/>
      <c r="AF13" s="4"/>
      <c r="AG13" s="4"/>
      <c r="AH13" s="4"/>
      <c r="AI13" s="4"/>
      <c r="AJ13" s="4"/>
      <c r="AK13" s="4"/>
      <c r="AL13" s="4"/>
      <c r="AM13" s="4"/>
    </row>
    <row r="14" spans="1:39" s="3" customFormat="1" ht="60" x14ac:dyDescent="0.25">
      <c r="A14" s="388"/>
      <c r="B14" s="388"/>
      <c r="C14" s="388"/>
      <c r="D14" s="388"/>
      <c r="E14" s="389"/>
      <c r="F14" s="389"/>
      <c r="G14" s="390"/>
      <c r="I14" s="388"/>
      <c r="J14" s="391"/>
      <c r="K14" s="392"/>
      <c r="M14" s="388"/>
      <c r="N14" s="393"/>
      <c r="P14" s="394"/>
      <c r="Q14" s="391"/>
      <c r="S14" s="394"/>
      <c r="T14" s="391"/>
      <c r="V14" s="82" t="s">
        <v>921</v>
      </c>
      <c r="W14" s="195" t="s">
        <v>922</v>
      </c>
      <c r="X14" s="82" t="s">
        <v>923</v>
      </c>
      <c r="Y14" s="82"/>
      <c r="Z14" s="240"/>
      <c r="AA14" s="65"/>
      <c r="AB14" s="4"/>
      <c r="AC14" s="4"/>
      <c r="AD14" s="4"/>
      <c r="AE14" s="4"/>
      <c r="AF14" s="4"/>
      <c r="AG14" s="4"/>
      <c r="AH14" s="4"/>
      <c r="AI14" s="4"/>
      <c r="AJ14" s="4"/>
      <c r="AK14" s="4"/>
      <c r="AL14" s="4"/>
      <c r="AM14" s="4"/>
    </row>
    <row r="15" spans="1:39" s="3" customFormat="1" ht="15" x14ac:dyDescent="0.25">
      <c r="A15" s="388"/>
      <c r="B15" s="388"/>
      <c r="C15" s="388"/>
      <c r="D15" s="388"/>
      <c r="E15" s="389"/>
      <c r="F15" s="389"/>
      <c r="G15" s="390"/>
      <c r="I15" s="388"/>
      <c r="J15" s="391"/>
      <c r="K15" s="392"/>
      <c r="M15" s="388"/>
      <c r="N15" s="393"/>
      <c r="P15" s="394"/>
      <c r="Q15" s="391"/>
      <c r="S15" s="394"/>
      <c r="T15" s="391"/>
      <c r="V15" s="82"/>
      <c r="W15" s="195"/>
      <c r="X15" s="82"/>
      <c r="Y15" s="82"/>
      <c r="Z15" s="82"/>
      <c r="AA15" s="65"/>
      <c r="AB15" s="4"/>
      <c r="AC15" s="4"/>
      <c r="AD15" s="4"/>
      <c r="AE15" s="4"/>
      <c r="AF15" s="4"/>
      <c r="AG15" s="4"/>
      <c r="AH15" s="4"/>
      <c r="AI15" s="4"/>
      <c r="AJ15" s="4"/>
      <c r="AK15" s="4"/>
      <c r="AL15" s="4"/>
      <c r="AM15" s="4"/>
    </row>
    <row r="16" spans="1:39" s="3" customFormat="1" ht="75" x14ac:dyDescent="0.25">
      <c r="A16" s="388"/>
      <c r="B16" s="388"/>
      <c r="C16" s="388"/>
      <c r="D16" s="388"/>
      <c r="E16" s="389"/>
      <c r="F16" s="389"/>
      <c r="G16" s="390"/>
      <c r="I16" s="388"/>
      <c r="J16" s="391"/>
      <c r="K16" s="392"/>
      <c r="M16" s="388"/>
      <c r="N16" s="393"/>
      <c r="P16" s="394"/>
      <c r="Q16" s="391"/>
      <c r="S16" s="394"/>
      <c r="T16" s="391"/>
      <c r="V16" s="82" t="s">
        <v>924</v>
      </c>
      <c r="W16" s="195" t="s">
        <v>925</v>
      </c>
      <c r="X16" s="82"/>
      <c r="Y16" s="82"/>
      <c r="Z16" s="82"/>
      <c r="AA16" s="65"/>
      <c r="AB16" s="4"/>
      <c r="AC16" s="4"/>
      <c r="AD16" s="4"/>
      <c r="AE16" s="4"/>
      <c r="AF16" s="4"/>
      <c r="AG16" s="4"/>
      <c r="AH16" s="4"/>
      <c r="AI16" s="4"/>
      <c r="AJ16" s="4"/>
      <c r="AK16" s="4"/>
      <c r="AL16" s="4"/>
      <c r="AM16" s="4"/>
    </row>
    <row r="17" spans="1:39" s="3" customFormat="1" ht="120" x14ac:dyDescent="0.25">
      <c r="A17" s="388"/>
      <c r="B17" s="388"/>
      <c r="C17" s="388"/>
      <c r="D17" s="388"/>
      <c r="E17" s="389"/>
      <c r="F17" s="389"/>
      <c r="G17" s="390"/>
      <c r="I17" s="388"/>
      <c r="J17" s="391"/>
      <c r="K17" s="392"/>
      <c r="M17" s="388"/>
      <c r="N17" s="393"/>
      <c r="P17" s="394"/>
      <c r="Q17" s="391"/>
      <c r="S17" s="394"/>
      <c r="T17" s="391"/>
      <c r="V17" s="82" t="s">
        <v>924</v>
      </c>
      <c r="W17" s="195" t="s">
        <v>926</v>
      </c>
      <c r="X17" s="82"/>
      <c r="Y17" s="82"/>
      <c r="Z17" s="82"/>
      <c r="AA17" s="65"/>
      <c r="AB17" s="4"/>
      <c r="AC17" s="4"/>
      <c r="AD17" s="4"/>
      <c r="AE17" s="4"/>
      <c r="AF17" s="4"/>
      <c r="AG17" s="4"/>
      <c r="AH17" s="4"/>
      <c r="AI17" s="4"/>
      <c r="AJ17" s="4"/>
      <c r="AK17" s="4"/>
      <c r="AL17" s="4"/>
      <c r="AM17" s="4"/>
    </row>
    <row r="18" spans="1:39" s="3" customFormat="1" ht="30" x14ac:dyDescent="0.25">
      <c r="A18" s="388"/>
      <c r="B18" s="388"/>
      <c r="C18" s="388"/>
      <c r="D18" s="388"/>
      <c r="E18" s="389"/>
      <c r="F18" s="389"/>
      <c r="G18" s="390"/>
      <c r="I18" s="388"/>
      <c r="J18" s="391"/>
      <c r="K18" s="392"/>
      <c r="M18" s="388"/>
      <c r="N18" s="393"/>
      <c r="P18" s="394"/>
      <c r="Q18" s="391"/>
      <c r="S18" s="394"/>
      <c r="T18" s="391"/>
      <c r="V18" s="82" t="s">
        <v>924</v>
      </c>
      <c r="W18" s="195" t="s">
        <v>927</v>
      </c>
      <c r="X18" s="82"/>
      <c r="Y18" s="82"/>
      <c r="Z18" s="82"/>
      <c r="AA18" s="65"/>
      <c r="AB18" s="4"/>
      <c r="AC18" s="4"/>
      <c r="AD18" s="4"/>
      <c r="AE18" s="4"/>
      <c r="AF18" s="4"/>
      <c r="AG18" s="4"/>
      <c r="AH18" s="4"/>
      <c r="AI18" s="4"/>
      <c r="AJ18" s="4"/>
      <c r="AK18" s="4"/>
      <c r="AL18" s="4"/>
      <c r="AM18" s="4"/>
    </row>
    <row r="19" spans="1:39" s="3" customFormat="1" ht="15" x14ac:dyDescent="0.25">
      <c r="A19" s="388"/>
      <c r="B19" s="388"/>
      <c r="C19" s="388"/>
      <c r="D19" s="388"/>
      <c r="E19" s="389"/>
      <c r="F19" s="389"/>
      <c r="G19" s="390"/>
      <c r="I19" s="388"/>
      <c r="J19" s="391"/>
      <c r="K19" s="392"/>
      <c r="M19" s="388"/>
      <c r="N19" s="393"/>
      <c r="P19" s="394"/>
      <c r="Q19" s="391"/>
      <c r="S19" s="394"/>
      <c r="T19" s="391"/>
      <c r="V19" s="82" t="s">
        <v>928</v>
      </c>
      <c r="W19" s="195" t="s">
        <v>917</v>
      </c>
      <c r="X19" s="82"/>
      <c r="Y19" s="82"/>
      <c r="Z19" s="206" t="s">
        <v>929</v>
      </c>
      <c r="AA19" s="65"/>
      <c r="AB19" s="4"/>
      <c r="AC19" s="4"/>
      <c r="AD19" s="4"/>
      <c r="AE19" s="4"/>
      <c r="AF19" s="4"/>
      <c r="AG19" s="4"/>
      <c r="AH19" s="4"/>
      <c r="AI19" s="4"/>
      <c r="AJ19" s="4"/>
      <c r="AK19" s="4"/>
      <c r="AL19" s="4"/>
      <c r="AM19" s="4"/>
    </row>
    <row r="20" spans="1:39" s="3" customFormat="1" ht="15" x14ac:dyDescent="0.25">
      <c r="A20" s="388"/>
      <c r="B20" s="388"/>
      <c r="C20" s="388"/>
      <c r="D20" s="388"/>
      <c r="E20" s="389"/>
      <c r="F20" s="389"/>
      <c r="G20" s="390"/>
      <c r="I20" s="388"/>
      <c r="J20" s="391"/>
      <c r="K20" s="392"/>
      <c r="M20" s="388"/>
      <c r="N20" s="393"/>
      <c r="P20" s="394"/>
      <c r="Q20" s="391"/>
      <c r="S20" s="394"/>
      <c r="T20" s="391"/>
      <c r="V20" s="82" t="s">
        <v>928</v>
      </c>
      <c r="W20" s="195" t="s">
        <v>930</v>
      </c>
      <c r="X20" s="82"/>
      <c r="Y20" s="82"/>
      <c r="Z20" s="206" t="s">
        <v>931</v>
      </c>
      <c r="AA20" s="65"/>
      <c r="AB20" s="4"/>
      <c r="AC20" s="4"/>
      <c r="AD20" s="4"/>
      <c r="AE20" s="4"/>
      <c r="AF20" s="4"/>
      <c r="AG20" s="4"/>
      <c r="AH20" s="4"/>
      <c r="AI20" s="4"/>
      <c r="AJ20" s="4"/>
      <c r="AK20" s="4"/>
      <c r="AL20" s="4"/>
      <c r="AM20" s="4"/>
    </row>
    <row r="21" spans="1:39" s="3" customFormat="1" ht="15" x14ac:dyDescent="0.25">
      <c r="A21" s="388"/>
      <c r="B21" s="388"/>
      <c r="C21" s="388"/>
      <c r="D21" s="388"/>
      <c r="E21" s="389"/>
      <c r="F21" s="389"/>
      <c r="G21" s="390"/>
      <c r="I21" s="388"/>
      <c r="J21" s="391"/>
      <c r="K21" s="392"/>
      <c r="M21" s="388"/>
      <c r="N21" s="393"/>
      <c r="P21" s="394"/>
      <c r="Q21" s="391"/>
      <c r="S21" s="394"/>
      <c r="T21" s="391"/>
      <c r="V21" s="82" t="s">
        <v>932</v>
      </c>
      <c r="W21" s="195" t="s">
        <v>933</v>
      </c>
      <c r="X21" s="82"/>
      <c r="Y21" s="82"/>
      <c r="Z21" s="243" t="s">
        <v>934</v>
      </c>
      <c r="AA21" s="65"/>
      <c r="AB21" s="4"/>
      <c r="AC21" s="4"/>
      <c r="AD21" s="4"/>
      <c r="AE21" s="4"/>
      <c r="AF21" s="4"/>
      <c r="AG21" s="4"/>
      <c r="AH21" s="4"/>
      <c r="AI21" s="4"/>
      <c r="AJ21" s="4"/>
      <c r="AK21" s="4"/>
      <c r="AL21" s="4"/>
      <c r="AM21" s="4"/>
    </row>
    <row r="22" spans="1:39" s="3" customFormat="1" ht="15" x14ac:dyDescent="0.25">
      <c r="A22" s="388"/>
      <c r="B22" s="388"/>
      <c r="C22" s="388"/>
      <c r="D22" s="388"/>
      <c r="E22" s="389"/>
      <c r="F22" s="389"/>
      <c r="G22" s="390"/>
      <c r="I22" s="388"/>
      <c r="J22" s="391"/>
      <c r="K22" s="392"/>
      <c r="M22" s="388"/>
      <c r="N22" s="393"/>
      <c r="P22" s="394"/>
      <c r="Q22" s="391"/>
      <c r="S22" s="394"/>
      <c r="T22" s="391"/>
      <c r="V22" s="82" t="s">
        <v>932</v>
      </c>
      <c r="W22" s="82" t="s">
        <v>935</v>
      </c>
      <c r="X22" s="82"/>
      <c r="Y22" s="242"/>
      <c r="Z22" s="242" t="s">
        <v>936</v>
      </c>
      <c r="AA22" s="241"/>
      <c r="AB22" s="4"/>
      <c r="AC22" s="4"/>
      <c r="AD22" s="4"/>
      <c r="AE22" s="4"/>
      <c r="AF22" s="4"/>
      <c r="AG22" s="4"/>
      <c r="AH22" s="4"/>
      <c r="AI22" s="4"/>
      <c r="AJ22" s="4"/>
      <c r="AK22" s="4"/>
      <c r="AL22" s="4"/>
      <c r="AM22" s="4"/>
    </row>
    <row r="23" spans="1:39" s="3" customFormat="1" ht="15" x14ac:dyDescent="0.25">
      <c r="A23" s="388"/>
      <c r="B23" s="388"/>
      <c r="C23" s="388"/>
      <c r="D23" s="388"/>
      <c r="E23" s="389"/>
      <c r="F23" s="389"/>
      <c r="G23" s="390"/>
      <c r="I23" s="388"/>
      <c r="J23" s="391"/>
      <c r="K23" s="392"/>
      <c r="M23" s="388"/>
      <c r="N23" s="393"/>
      <c r="P23" s="394"/>
      <c r="Q23" s="391"/>
      <c r="S23" s="394"/>
      <c r="T23" s="391"/>
      <c r="V23" s="82"/>
      <c r="W23" s="82"/>
      <c r="X23" s="82"/>
      <c r="Y23" s="242"/>
      <c r="Z23" s="242"/>
      <c r="AA23" s="241"/>
      <c r="AB23" s="4"/>
      <c r="AC23" s="4"/>
      <c r="AD23" s="4"/>
      <c r="AE23" s="4"/>
      <c r="AF23" s="4"/>
      <c r="AG23" s="4"/>
      <c r="AH23" s="4"/>
      <c r="AI23" s="4"/>
      <c r="AJ23" s="4"/>
      <c r="AK23" s="4"/>
      <c r="AL23" s="4"/>
      <c r="AM23" s="4"/>
    </row>
    <row r="24" spans="1:39" s="3" customFormat="1" ht="15" x14ac:dyDescent="0.25">
      <c r="A24" s="388"/>
      <c r="B24" s="388"/>
      <c r="C24" s="388"/>
      <c r="D24" s="388"/>
      <c r="E24" s="389"/>
      <c r="F24" s="389"/>
      <c r="G24" s="390"/>
      <c r="I24" s="388"/>
      <c r="J24" s="391"/>
      <c r="K24" s="392"/>
      <c r="M24" s="388"/>
      <c r="N24" s="393"/>
      <c r="P24" s="394"/>
      <c r="Q24" s="391"/>
      <c r="S24" s="394"/>
      <c r="T24" s="391"/>
      <c r="V24" s="82"/>
      <c r="W24" s="82"/>
      <c r="X24" s="82"/>
      <c r="Y24" s="242"/>
      <c r="Z24" s="242"/>
      <c r="AA24" s="241"/>
      <c r="AB24" s="4"/>
      <c r="AC24" s="4"/>
      <c r="AD24" s="4"/>
      <c r="AE24" s="4"/>
      <c r="AF24" s="4"/>
      <c r="AG24" s="4"/>
      <c r="AH24" s="4"/>
      <c r="AI24" s="4"/>
      <c r="AJ24" s="4"/>
      <c r="AK24" s="4"/>
      <c r="AL24" s="4"/>
      <c r="AM24" s="4"/>
    </row>
    <row r="25" spans="1:39" s="3" customFormat="1" ht="15" x14ac:dyDescent="0.25">
      <c r="A25" s="63"/>
      <c r="B25" s="63"/>
      <c r="C25" s="63"/>
      <c r="D25" s="63"/>
      <c r="E25" s="10"/>
      <c r="F25" s="10"/>
      <c r="G25" s="7"/>
      <c r="I25" s="63"/>
      <c r="J25" s="47"/>
      <c r="K25" s="108"/>
      <c r="M25" s="63"/>
      <c r="N25" s="112"/>
      <c r="P25" s="113"/>
      <c r="Q25" s="47"/>
      <c r="S25" s="113"/>
      <c r="T25" s="47"/>
      <c r="V25" s="82"/>
      <c r="W25" s="82"/>
      <c r="X25" s="82"/>
      <c r="Y25" s="82"/>
      <c r="Z25" s="82"/>
      <c r="AA25" s="65"/>
      <c r="AB25" s="4"/>
      <c r="AC25" s="4"/>
      <c r="AD25" s="4"/>
      <c r="AE25" s="4"/>
      <c r="AF25" s="4"/>
      <c r="AG25" s="4"/>
      <c r="AH25" s="4"/>
      <c r="AI25" s="4"/>
      <c r="AJ25" s="4"/>
      <c r="AK25" s="4"/>
      <c r="AL25" s="4"/>
      <c r="AM25" s="4"/>
    </row>
    <row r="26" spans="1:39" s="3" customFormat="1" ht="15" x14ac:dyDescent="0.25">
      <c r="A26" s="63" t="s">
        <v>937</v>
      </c>
      <c r="B26" s="260" t="s">
        <v>938</v>
      </c>
      <c r="C26" s="260"/>
      <c r="D26" s="260" t="s">
        <v>938</v>
      </c>
      <c r="E26" s="416" t="s">
        <v>939</v>
      </c>
      <c r="F26" s="262"/>
      <c r="G26" s="415" t="s">
        <v>940</v>
      </c>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5" x14ac:dyDescent="0.25">
      <c r="A27" s="63" t="s">
        <v>937</v>
      </c>
      <c r="B27" s="63" t="s">
        <v>82</v>
      </c>
      <c r="C27" s="63"/>
      <c r="D27" s="63" t="s">
        <v>83</v>
      </c>
      <c r="E27" s="10"/>
      <c r="F27" s="10"/>
      <c r="G27" s="7"/>
      <c r="I27" s="63"/>
      <c r="J27" s="47"/>
      <c r="K27" s="108"/>
      <c r="M27" s="63"/>
      <c r="N27" s="197"/>
      <c r="P27" s="113"/>
      <c r="Q27" s="196"/>
      <c r="S27" s="113">
        <v>3</v>
      </c>
      <c r="T27" s="196">
        <v>420.92</v>
      </c>
      <c r="V27" s="82"/>
      <c r="W27" s="82"/>
      <c r="X27" s="82"/>
      <c r="Y27" s="82"/>
      <c r="Z27" s="82"/>
      <c r="AA27" s="65"/>
      <c r="AB27" s="4"/>
      <c r="AC27" s="4"/>
      <c r="AD27" s="4"/>
      <c r="AE27" s="4"/>
      <c r="AF27" s="4"/>
      <c r="AG27" s="4"/>
      <c r="AH27" s="4"/>
      <c r="AI27" s="4"/>
      <c r="AJ27" s="4"/>
      <c r="AK27" s="4"/>
      <c r="AL27" s="4"/>
      <c r="AM27" s="4"/>
    </row>
    <row r="28" spans="1:39" s="3" customFormat="1" ht="15" x14ac:dyDescent="0.25">
      <c r="A28" s="63" t="s">
        <v>937</v>
      </c>
      <c r="B28" s="63" t="s">
        <v>144</v>
      </c>
      <c r="C28" s="63"/>
      <c r="D28" s="63" t="s">
        <v>145</v>
      </c>
      <c r="E28" s="10"/>
      <c r="F28" s="10"/>
      <c r="G28" s="7"/>
      <c r="I28" s="63"/>
      <c r="J28" s="47"/>
      <c r="K28" s="108"/>
      <c r="M28" s="63"/>
      <c r="N28" s="197"/>
      <c r="P28" s="113"/>
      <c r="Q28" s="196"/>
      <c r="S28" s="113">
        <v>1</v>
      </c>
      <c r="T28" s="196">
        <v>450</v>
      </c>
      <c r="V28" s="82"/>
      <c r="W28" s="82"/>
      <c r="X28" s="82"/>
      <c r="Y28" s="82"/>
      <c r="Z28" s="82"/>
      <c r="AA28" s="65"/>
      <c r="AB28" s="4"/>
      <c r="AC28" s="4"/>
      <c r="AD28" s="4"/>
      <c r="AE28" s="4"/>
      <c r="AF28" s="4"/>
      <c r="AG28" s="4"/>
      <c r="AH28" s="4"/>
      <c r="AI28" s="4"/>
      <c r="AJ28" s="4"/>
      <c r="AK28" s="4"/>
      <c r="AL28" s="4"/>
      <c r="AM28" s="4"/>
    </row>
    <row r="29" spans="1:39" s="3" customFormat="1" ht="15" x14ac:dyDescent="0.25">
      <c r="A29" s="63" t="s">
        <v>937</v>
      </c>
      <c r="B29" s="63" t="s">
        <v>549</v>
      </c>
      <c r="C29" s="63"/>
      <c r="D29" s="63" t="s">
        <v>170</v>
      </c>
      <c r="E29" s="10"/>
      <c r="F29" s="10"/>
      <c r="G29" s="7"/>
      <c r="I29" s="63"/>
      <c r="J29" s="47"/>
      <c r="K29" s="108"/>
      <c r="M29" s="63">
        <v>1</v>
      </c>
      <c r="N29" s="197">
        <v>225</v>
      </c>
      <c r="P29" s="113"/>
      <c r="Q29" s="196"/>
      <c r="S29" s="113"/>
      <c r="T29" s="196"/>
      <c r="V29" s="82"/>
      <c r="W29" s="82"/>
      <c r="X29" s="82"/>
      <c r="Y29" s="82"/>
      <c r="Z29" s="82"/>
      <c r="AA29" s="65"/>
      <c r="AB29" s="4"/>
      <c r="AC29" s="4"/>
      <c r="AD29" s="4"/>
      <c r="AE29" s="4"/>
      <c r="AF29" s="4"/>
      <c r="AG29" s="4"/>
      <c r="AH29" s="4"/>
      <c r="AI29" s="4"/>
      <c r="AJ29" s="4"/>
      <c r="AK29" s="4"/>
      <c r="AL29" s="4"/>
      <c r="AM29" s="4"/>
    </row>
    <row r="30" spans="1:39" s="3" customFormat="1" ht="15" x14ac:dyDescent="0.25">
      <c r="A30" s="63" t="s">
        <v>937</v>
      </c>
      <c r="B30" s="63" t="s">
        <v>575</v>
      </c>
      <c r="C30" s="63"/>
      <c r="D30" s="63" t="s">
        <v>179</v>
      </c>
      <c r="E30" s="10"/>
      <c r="F30" s="10"/>
      <c r="G30" s="7"/>
      <c r="I30" s="63"/>
      <c r="J30" s="47"/>
      <c r="K30" s="108"/>
      <c r="M30" s="63">
        <v>1</v>
      </c>
      <c r="N30" s="197">
        <v>172.96</v>
      </c>
      <c r="P30" s="113"/>
      <c r="Q30" s="196"/>
      <c r="S30" s="113"/>
      <c r="T30" s="196"/>
      <c r="V30" s="82"/>
      <c r="W30" s="82"/>
      <c r="X30" s="82"/>
      <c r="Y30" s="82"/>
      <c r="Z30" s="82"/>
      <c r="AA30" s="65"/>
      <c r="AB30" s="4"/>
      <c r="AC30" s="4"/>
      <c r="AD30" s="4"/>
      <c r="AE30" s="4"/>
      <c r="AF30" s="4"/>
      <c r="AG30" s="4"/>
      <c r="AH30" s="4"/>
      <c r="AI30" s="4"/>
      <c r="AJ30" s="4"/>
      <c r="AK30" s="4"/>
      <c r="AL30" s="4"/>
      <c r="AM30" s="4"/>
    </row>
    <row r="31" spans="1:39" s="3" customFormat="1" ht="15" x14ac:dyDescent="0.25">
      <c r="A31" s="63"/>
      <c r="B31" s="63"/>
      <c r="C31" s="63"/>
      <c r="D31" s="63"/>
      <c r="E31" s="10"/>
      <c r="F31" s="10"/>
      <c r="G31" s="7"/>
      <c r="I31" s="63"/>
      <c r="J31" s="47"/>
      <c r="K31" s="108"/>
      <c r="M31" s="63"/>
      <c r="N31" s="197"/>
      <c r="P31" s="113"/>
      <c r="Q31" s="196"/>
      <c r="S31" s="113"/>
      <c r="T31" s="196"/>
      <c r="V31" s="82"/>
      <c r="W31" s="82"/>
      <c r="X31" s="82"/>
      <c r="Y31" s="82"/>
      <c r="Z31" s="82"/>
      <c r="AA31" s="65"/>
      <c r="AB31" s="4"/>
      <c r="AC31" s="4"/>
      <c r="AD31" s="4"/>
      <c r="AE31" s="4"/>
      <c r="AF31" s="4"/>
      <c r="AG31" s="4"/>
      <c r="AH31" s="4"/>
      <c r="AI31" s="4"/>
      <c r="AJ31" s="4"/>
      <c r="AK31" s="4"/>
      <c r="AL31" s="4"/>
      <c r="AM31" s="4"/>
    </row>
    <row r="32" spans="1:39" s="3" customFormat="1" ht="15" x14ac:dyDescent="0.25">
      <c r="A32" s="63" t="s">
        <v>941</v>
      </c>
      <c r="B32" s="63" t="s">
        <v>938</v>
      </c>
      <c r="C32" s="63"/>
      <c r="D32" s="63" t="s">
        <v>938</v>
      </c>
      <c r="E32" s="10" t="s">
        <v>942</v>
      </c>
      <c r="F32" s="10"/>
      <c r="G32" s="7" t="s">
        <v>943</v>
      </c>
      <c r="I32" s="63"/>
      <c r="J32" s="47"/>
      <c r="K32" s="108"/>
      <c r="M32" s="63"/>
      <c r="N32" s="197"/>
      <c r="P32" s="113"/>
      <c r="Q32" s="196"/>
      <c r="S32" s="113"/>
      <c r="T32" s="196"/>
      <c r="V32" s="82"/>
      <c r="W32" s="82"/>
      <c r="X32" s="82"/>
      <c r="Y32" s="82"/>
      <c r="Z32" s="82"/>
      <c r="AA32" s="65"/>
      <c r="AB32" s="4"/>
      <c r="AC32" s="4"/>
      <c r="AD32" s="4"/>
      <c r="AE32" s="4"/>
      <c r="AF32" s="4"/>
      <c r="AG32" s="4"/>
      <c r="AH32" s="4"/>
      <c r="AI32" s="4"/>
      <c r="AJ32" s="4"/>
      <c r="AK32" s="4"/>
      <c r="AL32" s="4"/>
      <c r="AM32" s="4"/>
    </row>
    <row r="33" spans="1:39" s="3" customFormat="1" ht="15" x14ac:dyDescent="0.25">
      <c r="A33" s="63" t="s">
        <v>941</v>
      </c>
      <c r="B33" s="63" t="s">
        <v>838</v>
      </c>
      <c r="C33" s="63"/>
      <c r="D33" s="63" t="s">
        <v>838</v>
      </c>
      <c r="E33" s="10"/>
      <c r="F33" s="10"/>
      <c r="G33" s="7"/>
      <c r="I33" s="63"/>
      <c r="J33" s="47"/>
      <c r="K33" s="108"/>
      <c r="M33" s="63"/>
      <c r="N33" s="197"/>
      <c r="P33" s="113">
        <v>1</v>
      </c>
      <c r="Q33" s="196">
        <v>829</v>
      </c>
      <c r="S33" s="113">
        <v>9</v>
      </c>
      <c r="T33" s="196">
        <v>3114.22</v>
      </c>
      <c r="V33" s="82"/>
      <c r="W33" s="82"/>
      <c r="X33" s="82"/>
      <c r="Y33" s="82"/>
      <c r="Z33" s="82"/>
      <c r="AA33" s="65"/>
      <c r="AB33" s="4"/>
      <c r="AC33" s="4"/>
      <c r="AD33" s="4"/>
      <c r="AE33" s="4"/>
      <c r="AF33" s="4"/>
      <c r="AG33" s="4"/>
      <c r="AH33" s="4"/>
      <c r="AI33" s="4"/>
      <c r="AJ33" s="4"/>
      <c r="AK33" s="4"/>
      <c r="AL33" s="4"/>
      <c r="AM33" s="4"/>
    </row>
    <row r="34" spans="1:39" s="3" customFormat="1" ht="15" x14ac:dyDescent="0.25">
      <c r="A34" s="63" t="s">
        <v>941</v>
      </c>
      <c r="B34" s="63" t="s">
        <v>62</v>
      </c>
      <c r="C34" s="63"/>
      <c r="D34" s="63" t="s">
        <v>63</v>
      </c>
      <c r="E34" s="10"/>
      <c r="F34" s="10"/>
      <c r="G34" s="7"/>
      <c r="I34" s="63"/>
      <c r="J34" s="47"/>
      <c r="K34" s="108"/>
      <c r="M34" s="63"/>
      <c r="N34" s="197"/>
      <c r="P34" s="113">
        <v>5</v>
      </c>
      <c r="Q34" s="196">
        <v>1373.65</v>
      </c>
      <c r="S34" s="113">
        <v>3</v>
      </c>
      <c r="T34" s="196">
        <v>720</v>
      </c>
      <c r="V34" s="82"/>
      <c r="W34" s="82"/>
      <c r="X34" s="82"/>
      <c r="Y34" s="82"/>
      <c r="Z34" s="82"/>
      <c r="AA34" s="65"/>
      <c r="AB34" s="4"/>
      <c r="AC34" s="4"/>
      <c r="AD34" s="4"/>
      <c r="AE34" s="4"/>
      <c r="AF34" s="4"/>
      <c r="AG34" s="4"/>
      <c r="AH34" s="4"/>
      <c r="AI34" s="4"/>
      <c r="AJ34" s="4"/>
      <c r="AK34" s="4"/>
      <c r="AL34" s="4"/>
      <c r="AM34" s="4"/>
    </row>
    <row r="35" spans="1:39" s="3" customFormat="1" ht="15" x14ac:dyDescent="0.25">
      <c r="A35" s="63" t="s">
        <v>941</v>
      </c>
      <c r="B35" s="63" t="s">
        <v>62</v>
      </c>
      <c r="C35" s="63"/>
      <c r="D35" s="63" t="s">
        <v>65</v>
      </c>
      <c r="E35" s="10"/>
      <c r="F35" s="10"/>
      <c r="G35" s="7"/>
      <c r="I35" s="63"/>
      <c r="J35" s="47"/>
      <c r="K35" s="108"/>
      <c r="M35" s="63"/>
      <c r="N35" s="197"/>
      <c r="P35" s="113"/>
      <c r="Q35" s="196"/>
      <c r="S35" s="113">
        <v>9</v>
      </c>
      <c r="T35" s="196">
        <v>1948</v>
      </c>
      <c r="V35" s="82"/>
      <c r="W35" s="82"/>
      <c r="X35" s="82"/>
      <c r="Y35" s="82"/>
      <c r="Z35" s="82"/>
      <c r="AA35" s="65"/>
      <c r="AB35" s="4"/>
      <c r="AC35" s="4"/>
      <c r="AD35" s="4"/>
      <c r="AE35" s="4"/>
      <c r="AF35" s="4"/>
      <c r="AG35" s="4"/>
      <c r="AH35" s="4"/>
      <c r="AI35" s="4"/>
      <c r="AJ35" s="4"/>
      <c r="AK35" s="4"/>
      <c r="AL35" s="4"/>
      <c r="AM35" s="4"/>
    </row>
    <row r="36" spans="1:39" s="3" customFormat="1" ht="15" x14ac:dyDescent="0.25">
      <c r="A36" s="63" t="s">
        <v>941</v>
      </c>
      <c r="B36" s="63" t="s">
        <v>66</v>
      </c>
      <c r="C36" s="63"/>
      <c r="D36" s="63" t="s">
        <v>63</v>
      </c>
      <c r="E36" s="10"/>
      <c r="F36" s="10"/>
      <c r="G36" s="7"/>
      <c r="I36" s="63"/>
      <c r="J36" s="47"/>
      <c r="K36" s="108"/>
      <c r="M36" s="63"/>
      <c r="N36" s="197"/>
      <c r="P36" s="113">
        <v>2</v>
      </c>
      <c r="Q36" s="196">
        <v>700</v>
      </c>
      <c r="S36" s="113"/>
      <c r="T36" s="196"/>
      <c r="V36" s="82"/>
      <c r="W36" s="82"/>
      <c r="X36" s="82"/>
      <c r="Y36" s="82"/>
      <c r="Z36" s="82"/>
      <c r="AA36" s="65"/>
      <c r="AB36" s="4"/>
      <c r="AC36" s="4"/>
      <c r="AD36" s="4"/>
      <c r="AE36" s="4"/>
      <c r="AF36" s="4"/>
      <c r="AG36" s="4"/>
      <c r="AH36" s="4"/>
      <c r="AI36" s="4"/>
      <c r="AJ36" s="4"/>
      <c r="AK36" s="4"/>
      <c r="AL36" s="4"/>
      <c r="AM36" s="4"/>
    </row>
    <row r="37" spans="1:39" s="3" customFormat="1" ht="15" x14ac:dyDescent="0.25">
      <c r="A37" s="63" t="s">
        <v>941</v>
      </c>
      <c r="B37" s="63" t="s">
        <v>944</v>
      </c>
      <c r="C37" s="63"/>
      <c r="D37" s="63" t="s">
        <v>65</v>
      </c>
      <c r="E37" s="10"/>
      <c r="F37" s="10"/>
      <c r="G37" s="7"/>
      <c r="I37" s="63"/>
      <c r="J37" s="47"/>
      <c r="K37" s="108"/>
      <c r="M37" s="63"/>
      <c r="N37" s="197"/>
      <c r="P37" s="113"/>
      <c r="Q37" s="196"/>
      <c r="S37" s="113">
        <v>2</v>
      </c>
      <c r="T37" s="196">
        <v>630</v>
      </c>
      <c r="V37" s="82"/>
      <c r="W37" s="82"/>
      <c r="X37" s="82"/>
      <c r="Y37" s="82"/>
      <c r="Z37" s="82"/>
      <c r="AA37" s="65"/>
      <c r="AB37" s="4"/>
      <c r="AC37" s="4"/>
      <c r="AD37" s="4"/>
      <c r="AE37" s="4"/>
      <c r="AF37" s="4"/>
      <c r="AG37" s="4"/>
      <c r="AH37" s="4"/>
      <c r="AI37" s="4"/>
      <c r="AJ37" s="4"/>
      <c r="AK37" s="4"/>
      <c r="AL37" s="4"/>
      <c r="AM37" s="4"/>
    </row>
    <row r="38" spans="1:39" s="3" customFormat="1" ht="15" x14ac:dyDescent="0.25">
      <c r="A38" s="63" t="s">
        <v>941</v>
      </c>
      <c r="B38" s="63" t="s">
        <v>67</v>
      </c>
      <c r="C38" s="63"/>
      <c r="D38" s="63" t="s">
        <v>68</v>
      </c>
      <c r="E38" s="10"/>
      <c r="F38" s="10"/>
      <c r="G38" s="7"/>
      <c r="I38" s="63"/>
      <c r="J38" s="47"/>
      <c r="K38" s="108"/>
      <c r="M38" s="63"/>
      <c r="N38" s="197"/>
      <c r="P38" s="113">
        <v>1</v>
      </c>
      <c r="Q38" s="196">
        <v>529</v>
      </c>
      <c r="S38" s="113"/>
      <c r="T38" s="196"/>
      <c r="V38" s="82"/>
      <c r="W38" s="82"/>
      <c r="X38" s="82"/>
      <c r="Y38" s="82"/>
      <c r="Z38" s="82"/>
      <c r="AA38" s="65"/>
      <c r="AB38" s="4"/>
      <c r="AC38" s="4"/>
      <c r="AD38" s="4"/>
      <c r="AE38" s="4"/>
      <c r="AF38" s="4"/>
      <c r="AG38" s="4"/>
      <c r="AH38" s="4"/>
      <c r="AI38" s="4"/>
      <c r="AJ38" s="4"/>
      <c r="AK38" s="4"/>
      <c r="AL38" s="4"/>
      <c r="AM38" s="4"/>
    </row>
    <row r="39" spans="1:39" s="3" customFormat="1" ht="15" x14ac:dyDescent="0.25">
      <c r="A39" s="63" t="s">
        <v>941</v>
      </c>
      <c r="B39" s="63" t="s">
        <v>71</v>
      </c>
      <c r="C39" s="63"/>
      <c r="D39" s="63" t="s">
        <v>72</v>
      </c>
      <c r="E39" s="10"/>
      <c r="F39" s="10"/>
      <c r="G39" s="7"/>
      <c r="I39" s="63"/>
      <c r="J39" s="47"/>
      <c r="K39" s="108"/>
      <c r="M39" s="63"/>
      <c r="N39" s="197"/>
      <c r="P39" s="113">
        <v>1</v>
      </c>
      <c r="Q39" s="196">
        <v>300</v>
      </c>
      <c r="S39" s="113"/>
      <c r="T39" s="196"/>
      <c r="V39" s="82"/>
      <c r="W39" s="82"/>
      <c r="X39" s="82"/>
      <c r="Y39" s="82"/>
      <c r="Z39" s="82"/>
      <c r="AA39" s="65"/>
      <c r="AB39" s="4"/>
      <c r="AC39" s="4"/>
      <c r="AD39" s="4"/>
      <c r="AE39" s="4"/>
      <c r="AF39" s="4"/>
      <c r="AG39" s="4"/>
      <c r="AH39" s="4"/>
      <c r="AI39" s="4"/>
      <c r="AJ39" s="4"/>
      <c r="AK39" s="4"/>
      <c r="AL39" s="4"/>
      <c r="AM39" s="4"/>
    </row>
    <row r="40" spans="1:39" s="3" customFormat="1" ht="15" x14ac:dyDescent="0.25">
      <c r="A40" s="63" t="s">
        <v>941</v>
      </c>
      <c r="B40" s="63" t="s">
        <v>78</v>
      </c>
      <c r="C40" s="63"/>
      <c r="D40" s="63" t="s">
        <v>79</v>
      </c>
      <c r="E40" s="10"/>
      <c r="F40" s="10"/>
      <c r="G40" s="7"/>
      <c r="I40" s="63"/>
      <c r="J40" s="47"/>
      <c r="K40" s="108"/>
      <c r="M40" s="63"/>
      <c r="N40" s="197"/>
      <c r="P40" s="113">
        <v>1</v>
      </c>
      <c r="Q40" s="196">
        <v>400</v>
      </c>
      <c r="S40" s="113"/>
      <c r="T40" s="196"/>
      <c r="V40" s="82"/>
      <c r="W40" s="82"/>
      <c r="X40" s="82"/>
      <c r="Y40" s="82"/>
      <c r="Z40" s="82"/>
      <c r="AA40" s="65"/>
      <c r="AB40" s="4"/>
      <c r="AC40" s="4"/>
      <c r="AD40" s="4"/>
      <c r="AE40" s="4"/>
      <c r="AF40" s="4"/>
      <c r="AG40" s="4"/>
      <c r="AH40" s="4"/>
      <c r="AI40" s="4"/>
      <c r="AJ40" s="4"/>
      <c r="AK40" s="4"/>
      <c r="AL40" s="4"/>
      <c r="AM40" s="4"/>
    </row>
    <row r="41" spans="1:39" s="3" customFormat="1" ht="15" x14ac:dyDescent="0.25">
      <c r="A41" s="63" t="s">
        <v>941</v>
      </c>
      <c r="B41" s="63" t="s">
        <v>80</v>
      </c>
      <c r="C41" s="63"/>
      <c r="D41" s="63" t="s">
        <v>81</v>
      </c>
      <c r="E41" s="10"/>
      <c r="F41" s="10"/>
      <c r="G41" s="7"/>
      <c r="I41" s="63"/>
      <c r="J41" s="47"/>
      <c r="K41" s="108"/>
      <c r="M41" s="63"/>
      <c r="N41" s="197"/>
      <c r="P41" s="113">
        <v>4</v>
      </c>
      <c r="Q41" s="196">
        <v>2458</v>
      </c>
      <c r="S41" s="113">
        <v>4</v>
      </c>
      <c r="T41" s="196">
        <v>853</v>
      </c>
      <c r="V41" s="82"/>
      <c r="W41" s="82"/>
      <c r="X41" s="82"/>
      <c r="Y41" s="82"/>
      <c r="Z41" s="82"/>
      <c r="AA41" s="65"/>
      <c r="AB41" s="4"/>
      <c r="AC41" s="4"/>
      <c r="AD41" s="4"/>
      <c r="AE41" s="4"/>
      <c r="AF41" s="4"/>
      <c r="AG41" s="4"/>
      <c r="AH41" s="4"/>
      <c r="AI41" s="4"/>
      <c r="AJ41" s="4"/>
      <c r="AK41" s="4"/>
      <c r="AL41" s="4"/>
      <c r="AM41" s="4"/>
    </row>
    <row r="42" spans="1:39" s="3" customFormat="1" ht="15" x14ac:dyDescent="0.25">
      <c r="A42" s="63" t="s">
        <v>941</v>
      </c>
      <c r="B42" s="63" t="s">
        <v>82</v>
      </c>
      <c r="C42" s="63"/>
      <c r="D42" s="63" t="s">
        <v>83</v>
      </c>
      <c r="E42" s="10"/>
      <c r="F42" s="10"/>
      <c r="G42" s="7"/>
      <c r="I42" s="63"/>
      <c r="J42" s="47"/>
      <c r="K42" s="108"/>
      <c r="M42" s="63">
        <v>1</v>
      </c>
      <c r="N42" s="197">
        <v>897.79</v>
      </c>
      <c r="P42" s="113">
        <v>64</v>
      </c>
      <c r="Q42" s="196">
        <v>29010.52</v>
      </c>
      <c r="S42" s="113">
        <v>46</v>
      </c>
      <c r="T42" s="196">
        <v>15270.38</v>
      </c>
      <c r="V42" s="82"/>
      <c r="W42" s="82"/>
      <c r="X42" s="82"/>
      <c r="Y42" s="82"/>
      <c r="Z42" s="82"/>
      <c r="AA42" s="65"/>
      <c r="AB42" s="4"/>
      <c r="AC42" s="4"/>
      <c r="AD42" s="4"/>
      <c r="AE42" s="4"/>
      <c r="AF42" s="4"/>
      <c r="AG42" s="4"/>
      <c r="AH42" s="4"/>
      <c r="AI42" s="4"/>
      <c r="AJ42" s="4"/>
      <c r="AK42" s="4"/>
      <c r="AL42" s="4"/>
      <c r="AM42" s="4"/>
    </row>
    <row r="43" spans="1:39" s="3" customFormat="1" ht="15" x14ac:dyDescent="0.25">
      <c r="A43" s="63" t="s">
        <v>941</v>
      </c>
      <c r="B43" s="63" t="s">
        <v>99</v>
      </c>
      <c r="C43" s="63"/>
      <c r="D43" s="63" t="s">
        <v>77</v>
      </c>
      <c r="E43" s="10"/>
      <c r="F43" s="10"/>
      <c r="G43" s="7"/>
      <c r="I43" s="63"/>
      <c r="J43" s="47"/>
      <c r="K43" s="108"/>
      <c r="M43" s="63"/>
      <c r="N43" s="197"/>
      <c r="P43" s="113">
        <v>7</v>
      </c>
      <c r="Q43" s="196">
        <v>3429</v>
      </c>
      <c r="S43" s="113">
        <v>2</v>
      </c>
      <c r="T43" s="196">
        <v>1738</v>
      </c>
      <c r="V43" s="82"/>
      <c r="W43" s="82"/>
      <c r="X43" s="82"/>
      <c r="Y43" s="82"/>
      <c r="Z43" s="82"/>
      <c r="AA43" s="65"/>
      <c r="AB43" s="4"/>
      <c r="AC43" s="4"/>
      <c r="AD43" s="4"/>
      <c r="AE43" s="4"/>
      <c r="AF43" s="4"/>
      <c r="AG43" s="4"/>
      <c r="AH43" s="4"/>
      <c r="AI43" s="4"/>
      <c r="AJ43" s="4"/>
      <c r="AK43" s="4"/>
      <c r="AL43" s="4"/>
      <c r="AM43" s="4"/>
    </row>
    <row r="44" spans="1:39" s="3" customFormat="1" ht="15" x14ac:dyDescent="0.25">
      <c r="A44" s="63" t="s">
        <v>941</v>
      </c>
      <c r="B44" s="63" t="s">
        <v>101</v>
      </c>
      <c r="C44" s="63"/>
      <c r="D44" s="63" t="s">
        <v>102</v>
      </c>
      <c r="E44" s="10"/>
      <c r="F44" s="10"/>
      <c r="G44" s="7"/>
      <c r="I44" s="63"/>
      <c r="J44" s="47"/>
      <c r="K44" s="108"/>
      <c r="M44" s="63"/>
      <c r="N44" s="197"/>
      <c r="P44" s="113">
        <v>7</v>
      </c>
      <c r="Q44" s="196">
        <v>3029</v>
      </c>
      <c r="S44" s="113"/>
      <c r="T44" s="196"/>
      <c r="V44" s="82"/>
      <c r="W44" s="82"/>
      <c r="X44" s="82"/>
      <c r="Y44" s="82"/>
      <c r="Z44" s="82"/>
      <c r="AA44" s="65"/>
      <c r="AB44" s="4"/>
      <c r="AC44" s="4"/>
      <c r="AD44" s="4"/>
      <c r="AE44" s="4"/>
      <c r="AF44" s="4"/>
      <c r="AG44" s="4"/>
      <c r="AH44" s="4"/>
      <c r="AI44" s="4"/>
      <c r="AJ44" s="4"/>
      <c r="AK44" s="4"/>
      <c r="AL44" s="4"/>
      <c r="AM44" s="4"/>
    </row>
    <row r="45" spans="1:39" s="3" customFormat="1" ht="15" x14ac:dyDescent="0.25">
      <c r="A45" s="63" t="s">
        <v>941</v>
      </c>
      <c r="B45" s="63" t="s">
        <v>113</v>
      </c>
      <c r="C45" s="63"/>
      <c r="D45" s="63" t="s">
        <v>104</v>
      </c>
      <c r="E45" s="10"/>
      <c r="F45" s="10"/>
      <c r="G45" s="7"/>
      <c r="I45" s="63"/>
      <c r="J45" s="47"/>
      <c r="K45" s="108"/>
      <c r="M45" s="63"/>
      <c r="N45" s="197"/>
      <c r="P45" s="113">
        <v>3</v>
      </c>
      <c r="Q45" s="196">
        <v>3187</v>
      </c>
      <c r="S45" s="113"/>
      <c r="T45" s="196"/>
      <c r="V45" s="82"/>
      <c r="W45" s="82"/>
      <c r="X45" s="82"/>
      <c r="Y45" s="82"/>
      <c r="Z45" s="82"/>
      <c r="AA45" s="65"/>
      <c r="AB45" s="4"/>
      <c r="AC45" s="4"/>
      <c r="AD45" s="4"/>
      <c r="AE45" s="4"/>
      <c r="AF45" s="4"/>
      <c r="AG45" s="4"/>
      <c r="AH45" s="4"/>
      <c r="AI45" s="4"/>
      <c r="AJ45" s="4"/>
      <c r="AK45" s="4"/>
      <c r="AL45" s="4"/>
      <c r="AM45" s="4"/>
    </row>
    <row r="46" spans="1:39" s="3" customFormat="1" ht="15" x14ac:dyDescent="0.25">
      <c r="A46" s="63" t="s">
        <v>941</v>
      </c>
      <c r="B46" s="63" t="s">
        <v>118</v>
      </c>
      <c r="C46" s="63"/>
      <c r="D46" s="63" t="s">
        <v>105</v>
      </c>
      <c r="E46" s="10"/>
      <c r="F46" s="10"/>
      <c r="G46" s="7"/>
      <c r="I46" s="63"/>
      <c r="J46" s="47"/>
      <c r="K46" s="108"/>
      <c r="M46" s="63"/>
      <c r="N46" s="197"/>
      <c r="P46" s="113">
        <v>1</v>
      </c>
      <c r="Q46" s="196">
        <v>300</v>
      </c>
      <c r="S46" s="113"/>
      <c r="T46" s="196"/>
      <c r="V46" s="82"/>
      <c r="W46" s="82"/>
      <c r="X46" s="82"/>
      <c r="Y46" s="82"/>
      <c r="Z46" s="82"/>
      <c r="AA46" s="65"/>
      <c r="AB46" s="4"/>
      <c r="AC46" s="4"/>
      <c r="AD46" s="4"/>
      <c r="AE46" s="4"/>
      <c r="AF46" s="4"/>
      <c r="AG46" s="4"/>
      <c r="AH46" s="4"/>
      <c r="AI46" s="4"/>
      <c r="AJ46" s="4"/>
      <c r="AK46" s="4"/>
      <c r="AL46" s="4"/>
      <c r="AM46" s="4"/>
    </row>
    <row r="47" spans="1:39" s="3" customFormat="1" ht="15" x14ac:dyDescent="0.25">
      <c r="A47" s="63" t="s">
        <v>941</v>
      </c>
      <c r="B47" s="63" t="s">
        <v>125</v>
      </c>
      <c r="C47" s="63"/>
      <c r="D47" s="63" t="s">
        <v>120</v>
      </c>
      <c r="E47" s="10"/>
      <c r="F47" s="10"/>
      <c r="G47" s="7"/>
      <c r="I47" s="63"/>
      <c r="J47" s="47"/>
      <c r="K47" s="108"/>
      <c r="M47" s="63"/>
      <c r="N47" s="197"/>
      <c r="P47" s="113">
        <v>1</v>
      </c>
      <c r="Q47" s="196">
        <v>529</v>
      </c>
      <c r="S47" s="113"/>
      <c r="T47" s="196"/>
      <c r="V47" s="82"/>
      <c r="W47" s="82"/>
      <c r="X47" s="82"/>
      <c r="Y47" s="82"/>
      <c r="Z47" s="82"/>
      <c r="AA47" s="65"/>
      <c r="AB47" s="4"/>
      <c r="AC47" s="4"/>
      <c r="AD47" s="4"/>
      <c r="AE47" s="4"/>
      <c r="AF47" s="4"/>
      <c r="AG47" s="4"/>
      <c r="AH47" s="4"/>
      <c r="AI47" s="4"/>
      <c r="AJ47" s="4"/>
      <c r="AK47" s="4"/>
      <c r="AL47" s="4"/>
      <c r="AM47" s="4"/>
    </row>
    <row r="48" spans="1:39" s="3" customFormat="1" ht="15" x14ac:dyDescent="0.25">
      <c r="A48" s="63" t="s">
        <v>941</v>
      </c>
      <c r="B48" s="63" t="s">
        <v>128</v>
      </c>
      <c r="C48" s="63"/>
      <c r="D48" s="63" t="s">
        <v>68</v>
      </c>
      <c r="E48" s="10"/>
      <c r="F48" s="10"/>
      <c r="G48" s="7"/>
      <c r="I48" s="63"/>
      <c r="J48" s="47"/>
      <c r="K48" s="108"/>
      <c r="M48" s="63"/>
      <c r="N48" s="197"/>
      <c r="P48" s="113">
        <v>2</v>
      </c>
      <c r="Q48" s="196">
        <v>829</v>
      </c>
      <c r="S48" s="113">
        <v>1</v>
      </c>
      <c r="T48" s="196">
        <v>400</v>
      </c>
      <c r="V48" s="82"/>
      <c r="W48" s="82"/>
      <c r="X48" s="82"/>
      <c r="Y48" s="82"/>
      <c r="Z48" s="82"/>
      <c r="AA48" s="65"/>
      <c r="AB48" s="4"/>
      <c r="AC48" s="4"/>
      <c r="AD48" s="4"/>
      <c r="AE48" s="4"/>
      <c r="AF48" s="4"/>
      <c r="AG48" s="4"/>
      <c r="AH48" s="4"/>
      <c r="AI48" s="4"/>
      <c r="AJ48" s="4"/>
      <c r="AK48" s="4"/>
      <c r="AL48" s="4"/>
      <c r="AM48" s="4"/>
    </row>
    <row r="49" spans="1:39" s="3" customFormat="1" ht="15" x14ac:dyDescent="0.25">
      <c r="A49" s="63" t="s">
        <v>941</v>
      </c>
      <c r="B49" s="63" t="s">
        <v>135</v>
      </c>
      <c r="C49" s="63"/>
      <c r="D49" s="63" t="s">
        <v>131</v>
      </c>
      <c r="E49" s="10"/>
      <c r="F49" s="10"/>
      <c r="G49" s="7"/>
      <c r="I49" s="63"/>
      <c r="J49" s="47"/>
      <c r="K49" s="108"/>
      <c r="M49" s="63"/>
      <c r="N49" s="197"/>
      <c r="P49" s="113">
        <v>3</v>
      </c>
      <c r="Q49" s="196">
        <v>1458</v>
      </c>
      <c r="S49" s="113">
        <v>4</v>
      </c>
      <c r="T49" s="196">
        <v>1081</v>
      </c>
      <c r="V49" s="82"/>
      <c r="W49" s="82"/>
      <c r="X49" s="82"/>
      <c r="Y49" s="82"/>
      <c r="Z49" s="82"/>
      <c r="AA49" s="65"/>
      <c r="AB49" s="4"/>
      <c r="AC49" s="4"/>
      <c r="AD49" s="4"/>
      <c r="AE49" s="4"/>
      <c r="AF49" s="4"/>
      <c r="AG49" s="4"/>
      <c r="AH49" s="4"/>
      <c r="AI49" s="4"/>
      <c r="AJ49" s="4"/>
      <c r="AK49" s="4"/>
      <c r="AL49" s="4"/>
      <c r="AM49" s="4"/>
    </row>
    <row r="50" spans="1:39" s="3" customFormat="1" ht="15" x14ac:dyDescent="0.25">
      <c r="A50" s="63" t="s">
        <v>941</v>
      </c>
      <c r="B50" s="63" t="s">
        <v>136</v>
      </c>
      <c r="C50" s="63"/>
      <c r="D50" s="63" t="s">
        <v>79</v>
      </c>
      <c r="E50" s="10"/>
      <c r="F50" s="10"/>
      <c r="G50" s="7"/>
      <c r="I50" s="63"/>
      <c r="J50" s="47"/>
      <c r="K50" s="108"/>
      <c r="M50" s="63"/>
      <c r="N50" s="197"/>
      <c r="P50" s="113"/>
      <c r="Q50" s="196"/>
      <c r="S50" s="113">
        <v>1</v>
      </c>
      <c r="T50" s="196">
        <v>223</v>
      </c>
      <c r="V50" s="82"/>
      <c r="W50" s="82"/>
      <c r="X50" s="82"/>
      <c r="Y50" s="82"/>
      <c r="Z50" s="82"/>
      <c r="AA50" s="65"/>
      <c r="AB50" s="4"/>
      <c r="AC50" s="4"/>
      <c r="AD50" s="4"/>
      <c r="AE50" s="4"/>
      <c r="AF50" s="4"/>
      <c r="AG50" s="4"/>
      <c r="AH50" s="4"/>
      <c r="AI50" s="4"/>
      <c r="AJ50" s="4"/>
      <c r="AK50" s="4"/>
      <c r="AL50" s="4"/>
      <c r="AM50" s="4"/>
    </row>
    <row r="51" spans="1:39" s="3" customFormat="1" ht="15" x14ac:dyDescent="0.25">
      <c r="A51" s="63" t="s">
        <v>941</v>
      </c>
      <c r="B51" s="63" t="s">
        <v>138</v>
      </c>
      <c r="C51" s="63"/>
      <c r="D51" s="63" t="s">
        <v>79</v>
      </c>
      <c r="E51" s="10"/>
      <c r="F51" s="10"/>
      <c r="G51" s="7"/>
      <c r="I51" s="63"/>
      <c r="J51" s="47"/>
      <c r="K51" s="108"/>
      <c r="M51" s="63"/>
      <c r="N51" s="197"/>
      <c r="P51" s="113"/>
      <c r="Q51" s="196"/>
      <c r="S51" s="113">
        <v>1</v>
      </c>
      <c r="T51" s="196">
        <v>200</v>
      </c>
      <c r="V51" s="82"/>
      <c r="W51" s="82"/>
      <c r="X51" s="82"/>
      <c r="Y51" s="82"/>
      <c r="Z51" s="82"/>
      <c r="AA51" s="65"/>
      <c r="AB51" s="4"/>
      <c r="AC51" s="4"/>
      <c r="AD51" s="4"/>
      <c r="AE51" s="4"/>
      <c r="AF51" s="4"/>
      <c r="AG51" s="4"/>
      <c r="AH51" s="4"/>
      <c r="AI51" s="4"/>
      <c r="AJ51" s="4"/>
      <c r="AK51" s="4"/>
      <c r="AL51" s="4"/>
      <c r="AM51" s="4"/>
    </row>
    <row r="52" spans="1:39" s="3" customFormat="1" ht="15" x14ac:dyDescent="0.25">
      <c r="A52" s="63" t="s">
        <v>941</v>
      </c>
      <c r="B52" s="63" t="s">
        <v>142</v>
      </c>
      <c r="C52" s="63"/>
      <c r="D52" s="63" t="s">
        <v>143</v>
      </c>
      <c r="E52" s="10"/>
      <c r="F52" s="10"/>
      <c r="G52" s="7"/>
      <c r="I52" s="63"/>
      <c r="J52" s="47"/>
      <c r="K52" s="108"/>
      <c r="M52" s="63"/>
      <c r="N52" s="197"/>
      <c r="P52" s="113"/>
      <c r="Q52" s="196"/>
      <c r="S52" s="113">
        <v>1</v>
      </c>
      <c r="T52" s="196">
        <v>200</v>
      </c>
      <c r="V52" s="82"/>
      <c r="W52" s="82"/>
      <c r="X52" s="82"/>
      <c r="Y52" s="82"/>
      <c r="Z52" s="82"/>
      <c r="AA52" s="65"/>
      <c r="AB52" s="4"/>
      <c r="AC52" s="4"/>
      <c r="AD52" s="4"/>
      <c r="AE52" s="4"/>
      <c r="AF52" s="4"/>
      <c r="AG52" s="4"/>
      <c r="AH52" s="4"/>
      <c r="AI52" s="4"/>
      <c r="AJ52" s="4"/>
      <c r="AK52" s="4"/>
      <c r="AL52" s="4"/>
      <c r="AM52" s="4"/>
    </row>
    <row r="53" spans="1:39" s="3" customFormat="1" ht="15" x14ac:dyDescent="0.25">
      <c r="A53" s="63" t="s">
        <v>941</v>
      </c>
      <c r="B53" s="63" t="s">
        <v>144</v>
      </c>
      <c r="C53" s="63"/>
      <c r="D53" s="63" t="s">
        <v>145</v>
      </c>
      <c r="E53" s="10"/>
      <c r="F53" s="10"/>
      <c r="G53" s="7"/>
      <c r="I53" s="63"/>
      <c r="J53" s="47"/>
      <c r="K53" s="108"/>
      <c r="M53" s="63"/>
      <c r="N53" s="197"/>
      <c r="P53" s="113">
        <v>71</v>
      </c>
      <c r="Q53" s="196">
        <v>27858</v>
      </c>
      <c r="S53" s="113">
        <v>38</v>
      </c>
      <c r="T53" s="196">
        <v>8849.65</v>
      </c>
      <c r="V53" s="82"/>
      <c r="W53" s="82"/>
      <c r="X53" s="82"/>
      <c r="Y53" s="82"/>
      <c r="Z53" s="82"/>
      <c r="AA53" s="65"/>
      <c r="AB53" s="4"/>
      <c r="AC53" s="4"/>
      <c r="AD53" s="4"/>
      <c r="AE53" s="4"/>
      <c r="AF53" s="4"/>
      <c r="AG53" s="4"/>
      <c r="AH53" s="4"/>
      <c r="AI53" s="4"/>
      <c r="AJ53" s="4"/>
      <c r="AK53" s="4"/>
      <c r="AL53" s="4"/>
      <c r="AM53" s="4"/>
    </row>
    <row r="54" spans="1:39" s="3" customFormat="1" ht="15" x14ac:dyDescent="0.25">
      <c r="A54" s="63" t="s">
        <v>941</v>
      </c>
      <c r="B54" s="63" t="s">
        <v>945</v>
      </c>
      <c r="C54" s="63"/>
      <c r="D54" s="63" t="s">
        <v>145</v>
      </c>
      <c r="E54" s="10"/>
      <c r="F54" s="10"/>
      <c r="G54" s="7"/>
      <c r="I54" s="63"/>
      <c r="J54" s="47"/>
      <c r="K54" s="108"/>
      <c r="M54" s="63"/>
      <c r="N54" s="197"/>
      <c r="P54" s="113"/>
      <c r="Q54" s="196"/>
      <c r="S54" s="113">
        <v>6</v>
      </c>
      <c r="T54" s="196">
        <v>1200</v>
      </c>
      <c r="V54" s="82"/>
      <c r="W54" s="82"/>
      <c r="X54" s="82"/>
      <c r="Y54" s="82"/>
      <c r="Z54" s="82"/>
      <c r="AA54" s="65"/>
      <c r="AB54" s="4"/>
      <c r="AC54" s="4"/>
      <c r="AD54" s="4"/>
      <c r="AE54" s="4"/>
      <c r="AF54" s="4"/>
      <c r="AG54" s="4"/>
      <c r="AH54" s="4"/>
      <c r="AI54" s="4"/>
      <c r="AJ54" s="4"/>
      <c r="AK54" s="4"/>
      <c r="AL54" s="4"/>
      <c r="AM54" s="4"/>
    </row>
    <row r="55" spans="1:39" s="3" customFormat="1" ht="15" x14ac:dyDescent="0.25">
      <c r="A55" s="63" t="s">
        <v>941</v>
      </c>
      <c r="B55" s="63" t="s">
        <v>946</v>
      </c>
      <c r="C55" s="63"/>
      <c r="D55" s="63" t="s">
        <v>148</v>
      </c>
      <c r="E55" s="10"/>
      <c r="F55" s="10"/>
      <c r="G55" s="7"/>
      <c r="I55" s="63"/>
      <c r="J55" s="47"/>
      <c r="K55" s="108"/>
      <c r="M55" s="63"/>
      <c r="N55" s="197"/>
      <c r="P55" s="113">
        <v>1</v>
      </c>
      <c r="Q55" s="196">
        <v>700</v>
      </c>
      <c r="S55" s="113">
        <v>3</v>
      </c>
      <c r="T55" s="196">
        <v>1162</v>
      </c>
      <c r="V55" s="82"/>
      <c r="W55" s="82"/>
      <c r="X55" s="82"/>
      <c r="Y55" s="82"/>
      <c r="Z55" s="82"/>
      <c r="AA55" s="65"/>
      <c r="AB55" s="4"/>
      <c r="AC55" s="4"/>
      <c r="AD55" s="4"/>
      <c r="AE55" s="4"/>
      <c r="AF55" s="4"/>
      <c r="AG55" s="4"/>
      <c r="AH55" s="4"/>
      <c r="AI55" s="4"/>
      <c r="AJ55" s="4"/>
      <c r="AK55" s="4"/>
      <c r="AL55" s="4"/>
      <c r="AM55" s="4"/>
    </row>
    <row r="56" spans="1:39" s="3" customFormat="1" ht="15" x14ac:dyDescent="0.25">
      <c r="A56" s="63" t="s">
        <v>941</v>
      </c>
      <c r="B56" s="63" t="s">
        <v>152</v>
      </c>
      <c r="C56" s="63"/>
      <c r="D56" s="63" t="s">
        <v>153</v>
      </c>
      <c r="E56" s="10"/>
      <c r="F56" s="10"/>
      <c r="G56" s="7"/>
      <c r="I56" s="63"/>
      <c r="J56" s="47"/>
      <c r="K56" s="108"/>
      <c r="M56" s="63"/>
      <c r="N56" s="197"/>
      <c r="P56" s="113">
        <v>2</v>
      </c>
      <c r="Q56" s="196">
        <v>300</v>
      </c>
      <c r="S56" s="113"/>
      <c r="T56" s="196"/>
      <c r="V56" s="82"/>
      <c r="W56" s="82"/>
      <c r="X56" s="82"/>
      <c r="Y56" s="82"/>
      <c r="Z56" s="82"/>
      <c r="AA56" s="65"/>
      <c r="AB56" s="4"/>
      <c r="AC56" s="4"/>
      <c r="AD56" s="4"/>
      <c r="AE56" s="4"/>
      <c r="AF56" s="4"/>
      <c r="AG56" s="4"/>
      <c r="AH56" s="4"/>
      <c r="AI56" s="4"/>
      <c r="AJ56" s="4"/>
      <c r="AK56" s="4"/>
      <c r="AL56" s="4"/>
      <c r="AM56" s="4"/>
    </row>
    <row r="57" spans="1:39" s="3" customFormat="1" ht="15" x14ac:dyDescent="0.25">
      <c r="A57" s="63" t="s">
        <v>941</v>
      </c>
      <c r="B57" s="63" t="s">
        <v>160</v>
      </c>
      <c r="C57" s="63"/>
      <c r="D57" s="63" t="s">
        <v>97</v>
      </c>
      <c r="E57" s="10"/>
      <c r="F57" s="10"/>
      <c r="G57" s="7"/>
      <c r="I57" s="63"/>
      <c r="J57" s="47"/>
      <c r="K57" s="108"/>
      <c r="M57" s="63"/>
      <c r="N57" s="197"/>
      <c r="P57" s="113">
        <v>4</v>
      </c>
      <c r="Q57" s="196">
        <v>1743.17</v>
      </c>
      <c r="S57" s="113"/>
      <c r="T57" s="196"/>
      <c r="V57" s="82"/>
      <c r="W57" s="82"/>
      <c r="X57" s="82"/>
      <c r="Y57" s="82"/>
      <c r="Z57" s="82"/>
      <c r="AA57" s="65"/>
      <c r="AB57" s="4"/>
      <c r="AC57" s="4"/>
      <c r="AD57" s="4"/>
      <c r="AE57" s="4"/>
      <c r="AF57" s="4"/>
      <c r="AG57" s="4"/>
      <c r="AH57" s="4"/>
      <c r="AI57" s="4"/>
      <c r="AJ57" s="4"/>
      <c r="AK57" s="4"/>
      <c r="AL57" s="4"/>
      <c r="AM57" s="4"/>
    </row>
    <row r="58" spans="1:39" s="3" customFormat="1" ht="15" x14ac:dyDescent="0.25">
      <c r="A58" s="63" t="s">
        <v>941</v>
      </c>
      <c r="B58" s="63" t="s">
        <v>165</v>
      </c>
      <c r="C58" s="63"/>
      <c r="D58" s="63" t="s">
        <v>64</v>
      </c>
      <c r="E58" s="10"/>
      <c r="F58" s="10"/>
      <c r="G58" s="7"/>
      <c r="I58" s="63"/>
      <c r="J58" s="47"/>
      <c r="K58" s="108"/>
      <c r="M58" s="63"/>
      <c r="N58" s="197"/>
      <c r="P58" s="113"/>
      <c r="Q58" s="196"/>
      <c r="S58" s="113">
        <v>2</v>
      </c>
      <c r="T58" s="196">
        <v>800</v>
      </c>
      <c r="V58" s="82"/>
      <c r="W58" s="82"/>
      <c r="X58" s="82"/>
      <c r="Y58" s="82"/>
      <c r="Z58" s="82"/>
      <c r="AA58" s="65"/>
      <c r="AB58" s="4"/>
      <c r="AC58" s="4"/>
      <c r="AD58" s="4"/>
      <c r="AE58" s="4"/>
      <c r="AF58" s="4"/>
      <c r="AG58" s="4"/>
      <c r="AH58" s="4"/>
      <c r="AI58" s="4"/>
      <c r="AJ58" s="4"/>
      <c r="AK58" s="4"/>
      <c r="AL58" s="4"/>
      <c r="AM58" s="4"/>
    </row>
    <row r="59" spans="1:39" s="3" customFormat="1" ht="15" x14ac:dyDescent="0.25">
      <c r="A59" s="63" t="s">
        <v>941</v>
      </c>
      <c r="B59" s="63" t="s">
        <v>171</v>
      </c>
      <c r="C59" s="63"/>
      <c r="D59" s="63" t="s">
        <v>97</v>
      </c>
      <c r="E59" s="10"/>
      <c r="F59" s="10"/>
      <c r="G59" s="7"/>
      <c r="I59" s="63"/>
      <c r="J59" s="47"/>
      <c r="K59" s="108"/>
      <c r="M59" s="63"/>
      <c r="N59" s="197"/>
      <c r="P59" s="113">
        <v>4</v>
      </c>
      <c r="Q59" s="196">
        <v>1829</v>
      </c>
      <c r="S59" s="113"/>
      <c r="T59" s="196"/>
      <c r="V59" s="82"/>
      <c r="W59" s="82"/>
      <c r="X59" s="82"/>
      <c r="Y59" s="82"/>
      <c r="Z59" s="82"/>
      <c r="AA59" s="65"/>
      <c r="AB59" s="4"/>
      <c r="AC59" s="4"/>
      <c r="AD59" s="4"/>
      <c r="AE59" s="4"/>
      <c r="AF59" s="4"/>
      <c r="AG59" s="4"/>
      <c r="AH59" s="4"/>
      <c r="AI59" s="4"/>
      <c r="AJ59" s="4"/>
      <c r="AK59" s="4"/>
      <c r="AL59" s="4"/>
      <c r="AM59" s="4"/>
    </row>
    <row r="60" spans="1:39" s="3" customFormat="1" ht="15" x14ac:dyDescent="0.25">
      <c r="A60" s="63" t="s">
        <v>941</v>
      </c>
      <c r="B60" s="63" t="s">
        <v>173</v>
      </c>
      <c r="C60" s="63"/>
      <c r="D60" s="63" t="s">
        <v>100</v>
      </c>
      <c r="E60" s="10"/>
      <c r="F60" s="10"/>
      <c r="G60" s="7"/>
      <c r="I60" s="63"/>
      <c r="J60" s="47"/>
      <c r="K60" s="108"/>
      <c r="M60" s="63"/>
      <c r="N60" s="197"/>
      <c r="P60" s="113">
        <v>2</v>
      </c>
      <c r="Q60" s="196">
        <v>700</v>
      </c>
      <c r="S60" s="113"/>
      <c r="T60" s="196"/>
      <c r="V60" s="82"/>
      <c r="W60" s="82"/>
      <c r="X60" s="82"/>
      <c r="Y60" s="82"/>
      <c r="Z60" s="82"/>
      <c r="AA60" s="65"/>
      <c r="AB60" s="4"/>
      <c r="AC60" s="4"/>
      <c r="AD60" s="4"/>
      <c r="AE60" s="4"/>
      <c r="AF60" s="4"/>
      <c r="AG60" s="4"/>
      <c r="AH60" s="4"/>
      <c r="AI60" s="4"/>
      <c r="AJ60" s="4"/>
      <c r="AK60" s="4"/>
      <c r="AL60" s="4"/>
      <c r="AM60" s="4"/>
    </row>
    <row r="61" spans="1:39" s="3" customFormat="1" ht="15" x14ac:dyDescent="0.25">
      <c r="A61" s="63" t="s">
        <v>941</v>
      </c>
      <c r="B61" s="63" t="s">
        <v>173</v>
      </c>
      <c r="C61" s="63"/>
      <c r="D61" s="63" t="s">
        <v>77</v>
      </c>
      <c r="E61" s="10"/>
      <c r="F61" s="10"/>
      <c r="G61" s="7"/>
      <c r="I61" s="63"/>
      <c r="J61" s="47"/>
      <c r="K61" s="108"/>
      <c r="M61" s="63"/>
      <c r="N61" s="197"/>
      <c r="P61" s="113">
        <v>3</v>
      </c>
      <c r="Q61" s="196">
        <v>1358</v>
      </c>
      <c r="S61" s="113"/>
      <c r="T61" s="196"/>
      <c r="V61" s="82"/>
      <c r="W61" s="82"/>
      <c r="X61" s="82"/>
      <c r="Y61" s="82"/>
      <c r="Z61" s="82"/>
      <c r="AA61" s="65"/>
      <c r="AB61" s="4"/>
      <c r="AC61" s="4"/>
      <c r="AD61" s="4"/>
      <c r="AE61" s="4"/>
      <c r="AF61" s="4"/>
      <c r="AG61" s="4"/>
      <c r="AH61" s="4"/>
      <c r="AI61" s="4"/>
      <c r="AJ61" s="4"/>
      <c r="AK61" s="4"/>
      <c r="AL61" s="4"/>
      <c r="AM61" s="4"/>
    </row>
    <row r="62" spans="1:39" s="3" customFormat="1" ht="15" x14ac:dyDescent="0.25">
      <c r="A62" s="63" t="s">
        <v>941</v>
      </c>
      <c r="B62" s="63" t="s">
        <v>176</v>
      </c>
      <c r="C62" s="63"/>
      <c r="D62" s="63" t="s">
        <v>177</v>
      </c>
      <c r="E62" s="10"/>
      <c r="F62" s="10"/>
      <c r="G62" s="7"/>
      <c r="I62" s="63"/>
      <c r="J62" s="47"/>
      <c r="K62" s="108"/>
      <c r="M62" s="63"/>
      <c r="N62" s="197"/>
      <c r="P62" s="113">
        <v>3</v>
      </c>
      <c r="Q62" s="196">
        <v>1000</v>
      </c>
      <c r="S62" s="113">
        <v>8</v>
      </c>
      <c r="T62" s="196">
        <v>3243</v>
      </c>
      <c r="V62" s="82"/>
      <c r="W62" s="82"/>
      <c r="X62" s="82"/>
      <c r="Y62" s="82"/>
      <c r="Z62" s="82"/>
      <c r="AA62" s="65"/>
      <c r="AB62" s="4"/>
      <c r="AC62" s="4"/>
      <c r="AD62" s="4"/>
      <c r="AE62" s="4"/>
      <c r="AF62" s="4"/>
      <c r="AG62" s="4"/>
      <c r="AH62" s="4"/>
      <c r="AI62" s="4"/>
      <c r="AJ62" s="4"/>
      <c r="AK62" s="4"/>
      <c r="AL62" s="4"/>
      <c r="AM62" s="4"/>
    </row>
    <row r="63" spans="1:39" s="3" customFormat="1" ht="15" x14ac:dyDescent="0.25">
      <c r="A63" s="63" t="s">
        <v>941</v>
      </c>
      <c r="B63" s="63" t="s">
        <v>947</v>
      </c>
      <c r="C63" s="63"/>
      <c r="D63" s="63" t="s">
        <v>177</v>
      </c>
      <c r="E63" s="10"/>
      <c r="F63" s="10"/>
      <c r="G63" s="7"/>
      <c r="I63" s="63"/>
      <c r="J63" s="47"/>
      <c r="K63" s="108"/>
      <c r="M63" s="63"/>
      <c r="N63" s="197"/>
      <c r="P63" s="113"/>
      <c r="Q63" s="196"/>
      <c r="S63" s="113">
        <v>2</v>
      </c>
      <c r="T63" s="196">
        <v>400</v>
      </c>
      <c r="V63" s="82"/>
      <c r="W63" s="82"/>
      <c r="X63" s="82"/>
      <c r="Y63" s="82"/>
      <c r="Z63" s="82"/>
      <c r="AA63" s="65"/>
      <c r="AB63" s="4"/>
      <c r="AC63" s="4"/>
      <c r="AD63" s="4"/>
      <c r="AE63" s="4"/>
      <c r="AF63" s="4"/>
      <c r="AG63" s="4"/>
      <c r="AH63" s="4"/>
      <c r="AI63" s="4"/>
      <c r="AJ63" s="4"/>
      <c r="AK63" s="4"/>
      <c r="AL63" s="4"/>
      <c r="AM63" s="4"/>
    </row>
    <row r="64" spans="1:39" s="3" customFormat="1" ht="15" x14ac:dyDescent="0.25">
      <c r="A64" s="63" t="s">
        <v>941</v>
      </c>
      <c r="B64" s="63" t="s">
        <v>178</v>
      </c>
      <c r="C64" s="63"/>
      <c r="D64" s="63" t="s">
        <v>179</v>
      </c>
      <c r="E64" s="10"/>
      <c r="F64" s="10"/>
      <c r="G64" s="7"/>
      <c r="I64" s="63"/>
      <c r="J64" s="47"/>
      <c r="K64" s="108"/>
      <c r="M64" s="63"/>
      <c r="N64" s="197"/>
      <c r="P64" s="113">
        <v>1</v>
      </c>
      <c r="Q64" s="196">
        <v>400</v>
      </c>
      <c r="S64" s="113"/>
      <c r="T64" s="196"/>
      <c r="V64" s="82"/>
      <c r="W64" s="82"/>
      <c r="X64" s="82"/>
      <c r="Y64" s="82"/>
      <c r="Z64" s="82"/>
      <c r="AA64" s="65"/>
      <c r="AB64" s="4"/>
      <c r="AC64" s="4"/>
      <c r="AD64" s="4"/>
      <c r="AE64" s="4"/>
      <c r="AF64" s="4"/>
      <c r="AG64" s="4"/>
      <c r="AH64" s="4"/>
      <c r="AI64" s="4"/>
      <c r="AJ64" s="4"/>
      <c r="AK64" s="4"/>
      <c r="AL64" s="4"/>
      <c r="AM64" s="4"/>
    </row>
    <row r="65" spans="1:39" s="3" customFormat="1" ht="15" x14ac:dyDescent="0.25">
      <c r="A65" s="63" t="s">
        <v>941</v>
      </c>
      <c r="B65" s="63" t="s">
        <v>948</v>
      </c>
      <c r="C65" s="63"/>
      <c r="D65" s="63" t="s">
        <v>182</v>
      </c>
      <c r="E65" s="10"/>
      <c r="F65" s="10"/>
      <c r="G65" s="7"/>
      <c r="I65" s="63"/>
      <c r="J65" s="47"/>
      <c r="K65" s="108"/>
      <c r="M65" s="63"/>
      <c r="N65" s="197"/>
      <c r="P65" s="113"/>
      <c r="Q65" s="196"/>
      <c r="S65" s="113">
        <v>1</v>
      </c>
      <c r="T65" s="196">
        <v>200</v>
      </c>
      <c r="V65" s="82"/>
      <c r="W65" s="82"/>
      <c r="X65" s="82"/>
      <c r="Y65" s="82"/>
      <c r="Z65" s="82"/>
      <c r="AA65" s="65"/>
      <c r="AB65" s="4"/>
      <c r="AC65" s="4"/>
      <c r="AD65" s="4"/>
      <c r="AE65" s="4"/>
      <c r="AF65" s="4"/>
      <c r="AG65" s="4"/>
      <c r="AH65" s="4"/>
      <c r="AI65" s="4"/>
      <c r="AJ65" s="4"/>
      <c r="AK65" s="4"/>
      <c r="AL65" s="4"/>
      <c r="AM65" s="4"/>
    </row>
    <row r="66" spans="1:39" s="3" customFormat="1" ht="15" x14ac:dyDescent="0.25">
      <c r="A66" s="63" t="s">
        <v>941</v>
      </c>
      <c r="B66" s="63" t="s">
        <v>184</v>
      </c>
      <c r="C66" s="63"/>
      <c r="D66" s="63" t="s">
        <v>185</v>
      </c>
      <c r="E66" s="10"/>
      <c r="F66" s="10"/>
      <c r="G66" s="7"/>
      <c r="I66" s="63"/>
      <c r="J66" s="47"/>
      <c r="K66" s="108"/>
      <c r="M66" s="63"/>
      <c r="N66" s="197"/>
      <c r="P66" s="113">
        <v>3</v>
      </c>
      <c r="Q66" s="196">
        <v>1400</v>
      </c>
      <c r="S66" s="113">
        <v>1</v>
      </c>
      <c r="T66" s="196">
        <v>402</v>
      </c>
      <c r="V66" s="82"/>
      <c r="W66" s="82"/>
      <c r="X66" s="82"/>
      <c r="Y66" s="82"/>
      <c r="Z66" s="82"/>
      <c r="AA66" s="65"/>
      <c r="AB66" s="4"/>
      <c r="AC66" s="4"/>
      <c r="AD66" s="4"/>
      <c r="AE66" s="4"/>
      <c r="AF66" s="4"/>
      <c r="AG66" s="4"/>
      <c r="AH66" s="4"/>
      <c r="AI66" s="4"/>
      <c r="AJ66" s="4"/>
      <c r="AK66" s="4"/>
      <c r="AL66" s="4"/>
      <c r="AM66" s="4"/>
    </row>
    <row r="67" spans="1:39" s="3" customFormat="1" ht="15" x14ac:dyDescent="0.25">
      <c r="A67" s="63" t="s">
        <v>941</v>
      </c>
      <c r="B67" s="63" t="s">
        <v>193</v>
      </c>
      <c r="C67" s="63"/>
      <c r="D67" s="63" t="s">
        <v>194</v>
      </c>
      <c r="E67" s="10"/>
      <c r="F67" s="10"/>
      <c r="G67" s="7"/>
      <c r="I67" s="63"/>
      <c r="J67" s="47"/>
      <c r="K67" s="108"/>
      <c r="M67" s="63"/>
      <c r="N67" s="197"/>
      <c r="P67" s="113">
        <v>1</v>
      </c>
      <c r="Q67" s="196">
        <v>400</v>
      </c>
      <c r="S67" s="113"/>
      <c r="T67" s="196"/>
      <c r="V67" s="82"/>
      <c r="W67" s="82"/>
      <c r="X67" s="82"/>
      <c r="Y67" s="82"/>
      <c r="Z67" s="82"/>
      <c r="AA67" s="65"/>
      <c r="AB67" s="4"/>
      <c r="AC67" s="4"/>
      <c r="AD67" s="4"/>
      <c r="AE67" s="4"/>
      <c r="AF67" s="4"/>
      <c r="AG67" s="4"/>
      <c r="AH67" s="4"/>
      <c r="AI67" s="4"/>
      <c r="AJ67" s="4"/>
      <c r="AK67" s="4"/>
      <c r="AL67" s="4"/>
      <c r="AM67" s="4"/>
    </row>
    <row r="68" spans="1:39" s="3" customFormat="1" ht="15" x14ac:dyDescent="0.25">
      <c r="A68" s="63" t="s">
        <v>941</v>
      </c>
      <c r="B68" s="63" t="s">
        <v>199</v>
      </c>
      <c r="C68" s="63"/>
      <c r="D68" s="63" t="s">
        <v>200</v>
      </c>
      <c r="E68" s="10"/>
      <c r="F68" s="10"/>
      <c r="G68" s="7"/>
      <c r="I68" s="63"/>
      <c r="J68" s="47"/>
      <c r="K68" s="108"/>
      <c r="M68" s="63"/>
      <c r="N68" s="197"/>
      <c r="P68" s="113">
        <v>5</v>
      </c>
      <c r="Q68" s="196">
        <v>2358</v>
      </c>
      <c r="S68" s="113">
        <v>3</v>
      </c>
      <c r="T68" s="196">
        <v>600</v>
      </c>
      <c r="V68" s="82"/>
      <c r="W68" s="82"/>
      <c r="X68" s="82"/>
      <c r="Y68" s="82"/>
      <c r="Z68" s="82"/>
      <c r="AA68" s="65"/>
      <c r="AB68" s="4"/>
      <c r="AC68" s="4"/>
      <c r="AD68" s="4"/>
      <c r="AE68" s="4"/>
      <c r="AF68" s="4"/>
      <c r="AG68" s="4"/>
      <c r="AH68" s="4"/>
      <c r="AI68" s="4"/>
      <c r="AJ68" s="4"/>
      <c r="AK68" s="4"/>
      <c r="AL68" s="4"/>
      <c r="AM68" s="4"/>
    </row>
    <row r="69" spans="1:39" s="3" customFormat="1" ht="15" x14ac:dyDescent="0.25">
      <c r="A69" s="63" t="s">
        <v>941</v>
      </c>
      <c r="B69" s="63" t="s">
        <v>202</v>
      </c>
      <c r="C69" s="63"/>
      <c r="D69" s="63" t="s">
        <v>203</v>
      </c>
      <c r="E69" s="10"/>
      <c r="F69" s="10"/>
      <c r="G69" s="7"/>
      <c r="I69" s="63"/>
      <c r="J69" s="47"/>
      <c r="K69" s="108"/>
      <c r="M69" s="63"/>
      <c r="N69" s="197"/>
      <c r="P69" s="113">
        <v>19</v>
      </c>
      <c r="Q69" s="196">
        <v>11570</v>
      </c>
      <c r="S69" s="113">
        <v>8</v>
      </c>
      <c r="T69" s="196">
        <v>3914</v>
      </c>
      <c r="V69" s="82"/>
      <c r="W69" s="82"/>
      <c r="X69" s="82"/>
      <c r="Y69" s="82"/>
      <c r="Z69" s="82"/>
      <c r="AA69" s="65"/>
      <c r="AB69" s="4"/>
      <c r="AC69" s="4"/>
      <c r="AD69" s="4"/>
      <c r="AE69" s="4"/>
      <c r="AF69" s="4"/>
      <c r="AG69" s="4"/>
      <c r="AH69" s="4"/>
      <c r="AI69" s="4"/>
      <c r="AJ69" s="4"/>
      <c r="AK69" s="4"/>
      <c r="AL69" s="4"/>
      <c r="AM69" s="4"/>
    </row>
    <row r="70" spans="1:39" s="3" customFormat="1" ht="15" x14ac:dyDescent="0.25">
      <c r="A70" s="63" t="s">
        <v>941</v>
      </c>
      <c r="B70" s="63" t="s">
        <v>949</v>
      </c>
      <c r="C70" s="63"/>
      <c r="D70" s="63" t="s">
        <v>203</v>
      </c>
      <c r="E70" s="10"/>
      <c r="F70" s="10"/>
      <c r="G70" s="7"/>
      <c r="I70" s="63"/>
      <c r="J70" s="47"/>
      <c r="K70" s="108"/>
      <c r="M70" s="63"/>
      <c r="N70" s="197"/>
      <c r="P70" s="113"/>
      <c r="Q70" s="196"/>
      <c r="S70" s="113">
        <v>2</v>
      </c>
      <c r="T70" s="196">
        <v>681</v>
      </c>
      <c r="V70" s="82"/>
      <c r="W70" s="82"/>
      <c r="X70" s="82"/>
      <c r="Y70" s="82"/>
      <c r="Z70" s="82"/>
      <c r="AA70" s="65"/>
      <c r="AB70" s="4"/>
      <c r="AC70" s="4"/>
      <c r="AD70" s="4"/>
      <c r="AE70" s="4"/>
      <c r="AF70" s="4"/>
      <c r="AG70" s="4"/>
      <c r="AH70" s="4"/>
      <c r="AI70" s="4"/>
      <c r="AJ70" s="4"/>
      <c r="AK70" s="4"/>
      <c r="AL70" s="4"/>
      <c r="AM70" s="4"/>
    </row>
    <row r="71" spans="1:39" s="3" customFormat="1" ht="15" x14ac:dyDescent="0.25">
      <c r="A71" s="63" t="s">
        <v>941</v>
      </c>
      <c r="B71" s="63" t="s">
        <v>207</v>
      </c>
      <c r="C71" s="63"/>
      <c r="D71" s="63" t="s">
        <v>64</v>
      </c>
      <c r="E71" s="10"/>
      <c r="F71" s="10"/>
      <c r="G71" s="7"/>
      <c r="I71" s="63"/>
      <c r="J71" s="47"/>
      <c r="K71" s="108"/>
      <c r="M71" s="63"/>
      <c r="N71" s="197"/>
      <c r="P71" s="113">
        <v>2</v>
      </c>
      <c r="Q71" s="196">
        <v>600</v>
      </c>
      <c r="S71" s="113"/>
      <c r="T71" s="196"/>
      <c r="V71" s="82"/>
      <c r="W71" s="82"/>
      <c r="X71" s="82"/>
      <c r="Y71" s="82"/>
      <c r="Z71" s="82"/>
      <c r="AA71" s="65"/>
      <c r="AB71" s="4"/>
      <c r="AC71" s="4"/>
      <c r="AD71" s="4"/>
      <c r="AE71" s="4"/>
      <c r="AF71" s="4"/>
      <c r="AG71" s="4"/>
      <c r="AH71" s="4"/>
      <c r="AI71" s="4"/>
      <c r="AJ71" s="4"/>
      <c r="AK71" s="4"/>
      <c r="AL71" s="4"/>
      <c r="AM71" s="4"/>
    </row>
    <row r="72" spans="1:39" s="3" customFormat="1" ht="15" x14ac:dyDescent="0.25">
      <c r="A72" s="63" t="s">
        <v>941</v>
      </c>
      <c r="B72" s="63" t="s">
        <v>208</v>
      </c>
      <c r="C72" s="63"/>
      <c r="D72" s="63" t="s">
        <v>179</v>
      </c>
      <c r="E72" s="10"/>
      <c r="F72" s="10"/>
      <c r="G72" s="7"/>
      <c r="I72" s="63"/>
      <c r="J72" s="47"/>
      <c r="K72" s="108"/>
      <c r="M72" s="63"/>
      <c r="N72" s="197"/>
      <c r="P72" s="113">
        <v>2</v>
      </c>
      <c r="Q72" s="196">
        <v>1500</v>
      </c>
      <c r="S72" s="113"/>
      <c r="T72" s="196"/>
      <c r="V72" s="82"/>
      <c r="W72" s="82"/>
      <c r="X72" s="82"/>
      <c r="Y72" s="82"/>
      <c r="Z72" s="82"/>
      <c r="AA72" s="65"/>
      <c r="AB72" s="4"/>
      <c r="AC72" s="4"/>
      <c r="AD72" s="4"/>
      <c r="AE72" s="4"/>
      <c r="AF72" s="4"/>
      <c r="AG72" s="4"/>
      <c r="AH72" s="4"/>
      <c r="AI72" s="4"/>
      <c r="AJ72" s="4"/>
      <c r="AK72" s="4"/>
      <c r="AL72" s="4"/>
      <c r="AM72" s="4"/>
    </row>
    <row r="73" spans="1:39" s="3" customFormat="1" ht="15" x14ac:dyDescent="0.25">
      <c r="A73" s="63" t="s">
        <v>941</v>
      </c>
      <c r="B73" s="63" t="s">
        <v>950</v>
      </c>
      <c r="C73" s="63"/>
      <c r="D73" s="63" t="s">
        <v>127</v>
      </c>
      <c r="E73" s="10"/>
      <c r="F73" s="10"/>
      <c r="G73" s="7"/>
      <c r="I73" s="63"/>
      <c r="J73" s="47"/>
      <c r="K73" s="108"/>
      <c r="M73" s="63"/>
      <c r="N73" s="197"/>
      <c r="P73" s="113"/>
      <c r="Q73" s="196"/>
      <c r="S73" s="113">
        <v>2</v>
      </c>
      <c r="T73" s="196">
        <v>400</v>
      </c>
      <c r="V73" s="82"/>
      <c r="W73" s="82"/>
      <c r="X73" s="82"/>
      <c r="Y73" s="82"/>
      <c r="Z73" s="82"/>
      <c r="AA73" s="65"/>
      <c r="AB73" s="4"/>
      <c r="AC73" s="4"/>
      <c r="AD73" s="4"/>
      <c r="AE73" s="4"/>
      <c r="AF73" s="4"/>
      <c r="AG73" s="4"/>
      <c r="AH73" s="4"/>
      <c r="AI73" s="4"/>
      <c r="AJ73" s="4"/>
      <c r="AK73" s="4"/>
      <c r="AL73" s="4"/>
      <c r="AM73" s="4"/>
    </row>
    <row r="74" spans="1:39" s="3" customFormat="1" ht="15" x14ac:dyDescent="0.25">
      <c r="A74" s="63" t="s">
        <v>941</v>
      </c>
      <c r="B74" s="63" t="s">
        <v>217</v>
      </c>
      <c r="C74" s="63"/>
      <c r="D74" s="63" t="s">
        <v>218</v>
      </c>
      <c r="E74" s="10"/>
      <c r="F74" s="10"/>
      <c r="G74" s="7"/>
      <c r="I74" s="63"/>
      <c r="J74" s="47"/>
      <c r="K74" s="108"/>
      <c r="M74" s="63"/>
      <c r="N74" s="197"/>
      <c r="P74" s="113">
        <v>1</v>
      </c>
      <c r="Q74" s="196">
        <v>400</v>
      </c>
      <c r="S74" s="113"/>
      <c r="T74" s="196"/>
      <c r="V74" s="82"/>
      <c r="W74" s="82"/>
      <c r="X74" s="82"/>
      <c r="Y74" s="82"/>
      <c r="Z74" s="82"/>
      <c r="AA74" s="65"/>
      <c r="AB74" s="4"/>
      <c r="AC74" s="4"/>
      <c r="AD74" s="4"/>
      <c r="AE74" s="4"/>
      <c r="AF74" s="4"/>
      <c r="AG74" s="4"/>
      <c r="AH74" s="4"/>
      <c r="AI74" s="4"/>
      <c r="AJ74" s="4"/>
      <c r="AK74" s="4"/>
      <c r="AL74" s="4"/>
      <c r="AM74" s="4"/>
    </row>
    <row r="75" spans="1:39" s="3" customFormat="1" ht="15" x14ac:dyDescent="0.25">
      <c r="A75" s="63" t="s">
        <v>941</v>
      </c>
      <c r="B75" s="63" t="s">
        <v>220</v>
      </c>
      <c r="C75" s="63"/>
      <c r="D75" s="63" t="s">
        <v>170</v>
      </c>
      <c r="E75" s="10"/>
      <c r="F75" s="10"/>
      <c r="G75" s="7"/>
      <c r="I75" s="63"/>
      <c r="J75" s="47"/>
      <c r="K75" s="108"/>
      <c r="M75" s="63"/>
      <c r="N75" s="197"/>
      <c r="P75" s="113">
        <v>1</v>
      </c>
      <c r="Q75" s="196">
        <v>1080.46</v>
      </c>
      <c r="S75" s="113">
        <v>1</v>
      </c>
      <c r="T75" s="196">
        <v>200</v>
      </c>
      <c r="V75" s="82"/>
      <c r="W75" s="82"/>
      <c r="X75" s="82"/>
      <c r="Y75" s="82"/>
      <c r="Z75" s="82"/>
      <c r="AA75" s="65"/>
      <c r="AB75" s="4"/>
      <c r="AC75" s="4"/>
      <c r="AD75" s="4"/>
      <c r="AE75" s="4"/>
      <c r="AF75" s="4"/>
      <c r="AG75" s="4"/>
      <c r="AH75" s="4"/>
      <c r="AI75" s="4"/>
      <c r="AJ75" s="4"/>
      <c r="AK75" s="4"/>
      <c r="AL75" s="4"/>
      <c r="AM75" s="4"/>
    </row>
    <row r="76" spans="1:39" s="3" customFormat="1" ht="15" x14ac:dyDescent="0.25">
      <c r="A76" s="63" t="s">
        <v>941</v>
      </c>
      <c r="B76" s="63" t="s">
        <v>223</v>
      </c>
      <c r="C76" s="63"/>
      <c r="D76" s="63" t="s">
        <v>205</v>
      </c>
      <c r="E76" s="10"/>
      <c r="F76" s="10"/>
      <c r="G76" s="7"/>
      <c r="I76" s="63"/>
      <c r="J76" s="47"/>
      <c r="K76" s="108"/>
      <c r="M76" s="63"/>
      <c r="N76" s="197"/>
      <c r="P76" s="113">
        <v>1</v>
      </c>
      <c r="Q76" s="196">
        <v>400</v>
      </c>
      <c r="S76" s="113">
        <v>1</v>
      </c>
      <c r="T76" s="196">
        <v>500</v>
      </c>
      <c r="V76" s="82"/>
      <c r="W76" s="82"/>
      <c r="X76" s="82"/>
      <c r="Y76" s="82"/>
      <c r="Z76" s="82"/>
      <c r="AA76" s="65"/>
      <c r="AB76" s="4"/>
      <c r="AC76" s="4"/>
      <c r="AD76" s="4"/>
      <c r="AE76" s="4"/>
      <c r="AF76" s="4"/>
      <c r="AG76" s="4"/>
      <c r="AH76" s="4"/>
      <c r="AI76" s="4"/>
      <c r="AJ76" s="4"/>
      <c r="AK76" s="4"/>
      <c r="AL76" s="4"/>
      <c r="AM76" s="4"/>
    </row>
    <row r="77" spans="1:39" s="3" customFormat="1" ht="15" x14ac:dyDescent="0.25">
      <c r="A77" s="63" t="s">
        <v>941</v>
      </c>
      <c r="B77" s="63" t="s">
        <v>651</v>
      </c>
      <c r="C77" s="63"/>
      <c r="D77" s="63" t="s">
        <v>227</v>
      </c>
      <c r="E77" s="10"/>
      <c r="F77" s="10"/>
      <c r="G77" s="7"/>
      <c r="I77" s="63"/>
      <c r="J77" s="47"/>
      <c r="K77" s="108"/>
      <c r="M77" s="63"/>
      <c r="N77" s="197"/>
      <c r="P77" s="113">
        <v>3</v>
      </c>
      <c r="Q77" s="196">
        <v>1229</v>
      </c>
      <c r="S77" s="113"/>
      <c r="T77" s="196"/>
      <c r="V77" s="82"/>
      <c r="W77" s="82"/>
      <c r="X77" s="82"/>
      <c r="Y77" s="82"/>
      <c r="Z77" s="82"/>
      <c r="AA77" s="65"/>
      <c r="AB77" s="4"/>
      <c r="AC77" s="4"/>
      <c r="AD77" s="4"/>
      <c r="AE77" s="4"/>
      <c r="AF77" s="4"/>
      <c r="AG77" s="4"/>
      <c r="AH77" s="4"/>
      <c r="AI77" s="4"/>
      <c r="AJ77" s="4"/>
      <c r="AK77" s="4"/>
      <c r="AL77" s="4"/>
      <c r="AM77" s="4"/>
    </row>
    <row r="78" spans="1:39" s="3" customFormat="1" ht="15" x14ac:dyDescent="0.25">
      <c r="A78" s="63" t="s">
        <v>941</v>
      </c>
      <c r="B78" s="63" t="s">
        <v>230</v>
      </c>
      <c r="C78" s="63"/>
      <c r="D78" s="63" t="s">
        <v>211</v>
      </c>
      <c r="E78" s="10"/>
      <c r="F78" s="10"/>
      <c r="G78" s="7"/>
      <c r="I78" s="63"/>
      <c r="J78" s="47"/>
      <c r="K78" s="108"/>
      <c r="M78" s="63"/>
      <c r="N78" s="197"/>
      <c r="P78" s="113">
        <v>1</v>
      </c>
      <c r="Q78" s="196">
        <v>529</v>
      </c>
      <c r="S78" s="113"/>
      <c r="T78" s="196"/>
      <c r="V78" s="82"/>
      <c r="W78" s="82"/>
      <c r="X78" s="82"/>
      <c r="Y78" s="82"/>
      <c r="Z78" s="82"/>
      <c r="AA78" s="65"/>
      <c r="AB78" s="4"/>
      <c r="AC78" s="4"/>
      <c r="AD78" s="4"/>
      <c r="AE78" s="4"/>
      <c r="AF78" s="4"/>
      <c r="AG78" s="4"/>
      <c r="AH78" s="4"/>
      <c r="AI78" s="4"/>
      <c r="AJ78" s="4"/>
      <c r="AK78" s="4"/>
      <c r="AL78" s="4"/>
      <c r="AM78" s="4"/>
    </row>
    <row r="79" spans="1:39" s="3" customFormat="1" ht="15" x14ac:dyDescent="0.25">
      <c r="A79" s="63" t="s">
        <v>941</v>
      </c>
      <c r="B79" s="63" t="s">
        <v>233</v>
      </c>
      <c r="C79" s="63"/>
      <c r="D79" s="63" t="s">
        <v>235</v>
      </c>
      <c r="E79" s="10"/>
      <c r="F79" s="10"/>
      <c r="G79" s="7"/>
      <c r="I79" s="63"/>
      <c r="J79" s="47"/>
      <c r="K79" s="108"/>
      <c r="M79" s="63"/>
      <c r="N79" s="197"/>
      <c r="P79" s="113">
        <v>1</v>
      </c>
      <c r="Q79" s="196">
        <v>400</v>
      </c>
      <c r="S79" s="113"/>
      <c r="T79" s="196"/>
      <c r="V79" s="82"/>
      <c r="W79" s="82"/>
      <c r="X79" s="82"/>
      <c r="Y79" s="82"/>
      <c r="Z79" s="82"/>
      <c r="AA79" s="65"/>
      <c r="AB79" s="4"/>
      <c r="AC79" s="4"/>
      <c r="AD79" s="4"/>
      <c r="AE79" s="4"/>
      <c r="AF79" s="4"/>
      <c r="AG79" s="4"/>
      <c r="AH79" s="4"/>
      <c r="AI79" s="4"/>
      <c r="AJ79" s="4"/>
      <c r="AK79" s="4"/>
      <c r="AL79" s="4"/>
      <c r="AM79" s="4"/>
    </row>
    <row r="80" spans="1:39" s="3" customFormat="1" ht="15" x14ac:dyDescent="0.25">
      <c r="A80" s="63" t="s">
        <v>941</v>
      </c>
      <c r="B80" s="63" t="s">
        <v>238</v>
      </c>
      <c r="C80" s="63"/>
      <c r="D80" s="63" t="s">
        <v>239</v>
      </c>
      <c r="E80" s="10"/>
      <c r="F80" s="10"/>
      <c r="G80" s="7"/>
      <c r="I80" s="63"/>
      <c r="J80" s="47"/>
      <c r="K80" s="108"/>
      <c r="M80" s="63"/>
      <c r="N80" s="197"/>
      <c r="P80" s="113">
        <v>1</v>
      </c>
      <c r="Q80" s="196">
        <v>829</v>
      </c>
      <c r="S80" s="113"/>
      <c r="T80" s="196"/>
      <c r="V80" s="82"/>
      <c r="W80" s="82"/>
      <c r="X80" s="82"/>
      <c r="Y80" s="82"/>
      <c r="Z80" s="82"/>
      <c r="AA80" s="65"/>
      <c r="AB80" s="4"/>
      <c r="AC80" s="4"/>
      <c r="AD80" s="4"/>
      <c r="AE80" s="4"/>
      <c r="AF80" s="4"/>
      <c r="AG80" s="4"/>
      <c r="AH80" s="4"/>
      <c r="AI80" s="4"/>
      <c r="AJ80" s="4"/>
      <c r="AK80" s="4"/>
      <c r="AL80" s="4"/>
      <c r="AM80" s="4"/>
    </row>
    <row r="81" spans="1:39" s="3" customFormat="1" ht="15" x14ac:dyDescent="0.25">
      <c r="A81" s="63" t="s">
        <v>941</v>
      </c>
      <c r="B81" s="63" t="s">
        <v>247</v>
      </c>
      <c r="C81" s="63"/>
      <c r="D81" s="63" t="s">
        <v>211</v>
      </c>
      <c r="E81" s="10"/>
      <c r="F81" s="10"/>
      <c r="G81" s="7"/>
      <c r="I81" s="63"/>
      <c r="J81" s="47"/>
      <c r="K81" s="108"/>
      <c r="M81" s="63"/>
      <c r="N81" s="197"/>
      <c r="P81" s="113">
        <v>9</v>
      </c>
      <c r="Q81" s="196">
        <v>3887</v>
      </c>
      <c r="S81" s="113">
        <v>8</v>
      </c>
      <c r="T81" s="196">
        <v>2847</v>
      </c>
      <c r="V81" s="82"/>
      <c r="W81" s="82"/>
      <c r="X81" s="82"/>
      <c r="Y81" s="82"/>
      <c r="Z81" s="82"/>
      <c r="AA81" s="65"/>
      <c r="AB81" s="4"/>
      <c r="AC81" s="4"/>
      <c r="AD81" s="4"/>
      <c r="AE81" s="4"/>
      <c r="AF81" s="4"/>
      <c r="AG81" s="4"/>
      <c r="AH81" s="4"/>
      <c r="AI81" s="4"/>
      <c r="AJ81" s="4"/>
      <c r="AK81" s="4"/>
      <c r="AL81" s="4"/>
      <c r="AM81" s="4"/>
    </row>
    <row r="82" spans="1:39" s="3" customFormat="1" ht="15" x14ac:dyDescent="0.25">
      <c r="A82" s="63" t="s">
        <v>941</v>
      </c>
      <c r="B82" s="63" t="s">
        <v>248</v>
      </c>
      <c r="C82" s="63"/>
      <c r="D82" s="63" t="s">
        <v>77</v>
      </c>
      <c r="E82" s="10"/>
      <c r="F82" s="10"/>
      <c r="G82" s="7"/>
      <c r="I82" s="63"/>
      <c r="J82" s="47"/>
      <c r="K82" s="108"/>
      <c r="M82" s="63"/>
      <c r="N82" s="197"/>
      <c r="P82" s="113">
        <v>18</v>
      </c>
      <c r="Q82" s="196">
        <v>9617.3700000000008</v>
      </c>
      <c r="S82" s="113">
        <v>7</v>
      </c>
      <c r="T82" s="196">
        <v>2161</v>
      </c>
      <c r="V82" s="82"/>
      <c r="W82" s="82"/>
      <c r="X82" s="82"/>
      <c r="Y82" s="82"/>
      <c r="Z82" s="82"/>
      <c r="AA82" s="65"/>
      <c r="AB82" s="4"/>
      <c r="AC82" s="4"/>
      <c r="AD82" s="4"/>
      <c r="AE82" s="4"/>
      <c r="AF82" s="4"/>
      <c r="AG82" s="4"/>
      <c r="AH82" s="4"/>
      <c r="AI82" s="4"/>
      <c r="AJ82" s="4"/>
      <c r="AK82" s="4"/>
      <c r="AL82" s="4"/>
      <c r="AM82" s="4"/>
    </row>
    <row r="83" spans="1:39" s="3" customFormat="1" ht="15" x14ac:dyDescent="0.25">
      <c r="A83" s="63" t="s">
        <v>941</v>
      </c>
      <c r="B83" s="63" t="s">
        <v>249</v>
      </c>
      <c r="C83" s="63"/>
      <c r="D83" s="63" t="s">
        <v>127</v>
      </c>
      <c r="E83" s="10"/>
      <c r="F83" s="10"/>
      <c r="G83" s="7"/>
      <c r="I83" s="63"/>
      <c r="J83" s="47"/>
      <c r="K83" s="108"/>
      <c r="M83" s="63"/>
      <c r="N83" s="197"/>
      <c r="P83" s="113">
        <v>1</v>
      </c>
      <c r="Q83" s="196">
        <v>800</v>
      </c>
      <c r="S83" s="113"/>
      <c r="T83" s="196"/>
      <c r="V83" s="82"/>
      <c r="W83" s="82"/>
      <c r="X83" s="82"/>
      <c r="Y83" s="82"/>
      <c r="Z83" s="82"/>
      <c r="AA83" s="65"/>
      <c r="AB83" s="4"/>
      <c r="AC83" s="4"/>
      <c r="AD83" s="4"/>
      <c r="AE83" s="4"/>
      <c r="AF83" s="4"/>
      <c r="AG83" s="4"/>
      <c r="AH83" s="4"/>
      <c r="AI83" s="4"/>
      <c r="AJ83" s="4"/>
      <c r="AK83" s="4"/>
      <c r="AL83" s="4"/>
      <c r="AM83" s="4"/>
    </row>
    <row r="84" spans="1:39" s="3" customFormat="1" ht="15" x14ac:dyDescent="0.25">
      <c r="A84" s="63" t="s">
        <v>941</v>
      </c>
      <c r="B84" s="63" t="s">
        <v>251</v>
      </c>
      <c r="C84" s="63"/>
      <c r="D84" s="63" t="s">
        <v>79</v>
      </c>
      <c r="E84" s="10"/>
      <c r="F84" s="10"/>
      <c r="G84" s="7"/>
      <c r="I84" s="63"/>
      <c r="J84" s="47"/>
      <c r="K84" s="108"/>
      <c r="M84" s="63"/>
      <c r="N84" s="197"/>
      <c r="P84" s="113">
        <v>1</v>
      </c>
      <c r="Q84" s="196">
        <v>529</v>
      </c>
      <c r="S84" s="113"/>
      <c r="T84" s="196"/>
      <c r="V84" s="82"/>
      <c r="W84" s="82"/>
      <c r="X84" s="82"/>
      <c r="Y84" s="82"/>
      <c r="Z84" s="82"/>
      <c r="AA84" s="65"/>
      <c r="AB84" s="4"/>
      <c r="AC84" s="4"/>
      <c r="AD84" s="4"/>
      <c r="AE84" s="4"/>
      <c r="AF84" s="4"/>
      <c r="AG84" s="4"/>
      <c r="AH84" s="4"/>
      <c r="AI84" s="4"/>
      <c r="AJ84" s="4"/>
      <c r="AK84" s="4"/>
      <c r="AL84" s="4"/>
      <c r="AM84" s="4"/>
    </row>
    <row r="85" spans="1:39" s="3" customFormat="1" ht="15" x14ac:dyDescent="0.25">
      <c r="A85" s="63" t="s">
        <v>941</v>
      </c>
      <c r="B85" s="63" t="s">
        <v>252</v>
      </c>
      <c r="C85" s="63"/>
      <c r="D85" s="63" t="s">
        <v>70</v>
      </c>
      <c r="E85" s="10"/>
      <c r="F85" s="10"/>
      <c r="G85" s="7"/>
      <c r="I85" s="63"/>
      <c r="J85" s="47"/>
      <c r="K85" s="108"/>
      <c r="M85" s="63"/>
      <c r="N85" s="197"/>
      <c r="P85" s="113">
        <v>3</v>
      </c>
      <c r="Q85" s="196">
        <v>1329</v>
      </c>
      <c r="S85" s="113"/>
      <c r="T85" s="196"/>
      <c r="V85" s="82"/>
      <c r="W85" s="82"/>
      <c r="X85" s="82"/>
      <c r="Y85" s="82"/>
      <c r="Z85" s="82"/>
      <c r="AA85" s="65"/>
      <c r="AB85" s="4"/>
      <c r="AC85" s="4"/>
      <c r="AD85" s="4"/>
      <c r="AE85" s="4"/>
      <c r="AF85" s="4"/>
      <c r="AG85" s="4"/>
      <c r="AH85" s="4"/>
      <c r="AI85" s="4"/>
      <c r="AJ85" s="4"/>
      <c r="AK85" s="4"/>
      <c r="AL85" s="4"/>
      <c r="AM85" s="4"/>
    </row>
    <row r="86" spans="1:39" s="3" customFormat="1" ht="15" x14ac:dyDescent="0.25">
      <c r="A86" s="63" t="s">
        <v>941</v>
      </c>
      <c r="B86" s="63" t="s">
        <v>255</v>
      </c>
      <c r="C86" s="63"/>
      <c r="D86" s="63" t="s">
        <v>256</v>
      </c>
      <c r="E86" s="10"/>
      <c r="F86" s="10"/>
      <c r="G86" s="7"/>
      <c r="I86" s="63"/>
      <c r="J86" s="47"/>
      <c r="K86" s="108"/>
      <c r="M86" s="63"/>
      <c r="N86" s="197"/>
      <c r="P86" s="113">
        <v>2</v>
      </c>
      <c r="Q86" s="196">
        <v>929</v>
      </c>
      <c r="S86" s="113"/>
      <c r="T86" s="196"/>
      <c r="V86" s="82"/>
      <c r="W86" s="82"/>
      <c r="X86" s="82"/>
      <c r="Y86" s="82"/>
      <c r="Z86" s="82"/>
      <c r="AA86" s="65"/>
      <c r="AB86" s="4"/>
      <c r="AC86" s="4"/>
      <c r="AD86" s="4"/>
      <c r="AE86" s="4"/>
      <c r="AF86" s="4"/>
      <c r="AG86" s="4"/>
      <c r="AH86" s="4"/>
      <c r="AI86" s="4"/>
      <c r="AJ86" s="4"/>
      <c r="AK86" s="4"/>
      <c r="AL86" s="4"/>
      <c r="AM86" s="4"/>
    </row>
    <row r="87" spans="1:39" s="3" customFormat="1" ht="15" x14ac:dyDescent="0.25">
      <c r="A87" s="63" t="s">
        <v>941</v>
      </c>
      <c r="B87" s="63" t="s">
        <v>261</v>
      </c>
      <c r="C87" s="63"/>
      <c r="D87" s="63" t="s">
        <v>73</v>
      </c>
      <c r="E87" s="10"/>
      <c r="F87" s="10"/>
      <c r="G87" s="7"/>
      <c r="I87" s="63"/>
      <c r="J87" s="47"/>
      <c r="K87" s="108"/>
      <c r="M87" s="63"/>
      <c r="N87" s="197"/>
      <c r="P87" s="113">
        <v>8</v>
      </c>
      <c r="Q87" s="196">
        <v>8184</v>
      </c>
      <c r="S87" s="113">
        <v>5</v>
      </c>
      <c r="T87" s="196">
        <v>1723</v>
      </c>
      <c r="V87" s="82"/>
      <c r="W87" s="82"/>
      <c r="X87" s="82"/>
      <c r="Y87" s="82"/>
      <c r="Z87" s="82"/>
      <c r="AA87" s="65"/>
      <c r="AB87" s="4"/>
      <c r="AC87" s="4"/>
      <c r="AD87" s="4"/>
      <c r="AE87" s="4"/>
      <c r="AF87" s="4"/>
      <c r="AG87" s="4"/>
      <c r="AH87" s="4"/>
      <c r="AI87" s="4"/>
      <c r="AJ87" s="4"/>
      <c r="AK87" s="4"/>
      <c r="AL87" s="4"/>
      <c r="AM87" s="4"/>
    </row>
    <row r="88" spans="1:39" s="3" customFormat="1" ht="15" x14ac:dyDescent="0.25">
      <c r="A88" s="63" t="s">
        <v>941</v>
      </c>
      <c r="B88" s="63" t="s">
        <v>951</v>
      </c>
      <c r="C88" s="63"/>
      <c r="D88" s="63" t="s">
        <v>73</v>
      </c>
      <c r="E88" s="10"/>
      <c r="F88" s="10"/>
      <c r="G88" s="7"/>
      <c r="I88" s="63"/>
      <c r="J88" s="47"/>
      <c r="K88" s="108"/>
      <c r="M88" s="63"/>
      <c r="N88" s="197"/>
      <c r="P88" s="113"/>
      <c r="Q88" s="196"/>
      <c r="S88" s="113">
        <v>1</v>
      </c>
      <c r="T88" s="196">
        <v>200</v>
      </c>
      <c r="V88" s="82"/>
      <c r="W88" s="82"/>
      <c r="X88" s="82"/>
      <c r="Y88" s="82"/>
      <c r="Z88" s="82"/>
      <c r="AA88" s="65"/>
      <c r="AB88" s="4"/>
      <c r="AC88" s="4"/>
      <c r="AD88" s="4"/>
      <c r="AE88" s="4"/>
      <c r="AF88" s="4"/>
      <c r="AG88" s="4"/>
      <c r="AH88" s="4"/>
      <c r="AI88" s="4"/>
      <c r="AJ88" s="4"/>
      <c r="AK88" s="4"/>
      <c r="AL88" s="4"/>
      <c r="AM88" s="4"/>
    </row>
    <row r="89" spans="1:39" s="3" customFormat="1" ht="15" x14ac:dyDescent="0.25">
      <c r="A89" s="63" t="s">
        <v>941</v>
      </c>
      <c r="B89" s="63" t="s">
        <v>264</v>
      </c>
      <c r="C89" s="63"/>
      <c r="D89" s="63" t="s">
        <v>64</v>
      </c>
      <c r="E89" s="10"/>
      <c r="F89" s="10"/>
      <c r="G89" s="7"/>
      <c r="I89" s="63"/>
      <c r="J89" s="47"/>
      <c r="K89" s="108"/>
      <c r="M89" s="63"/>
      <c r="N89" s="197"/>
      <c r="P89" s="113">
        <v>2</v>
      </c>
      <c r="Q89" s="196">
        <v>1829</v>
      </c>
      <c r="S89" s="113">
        <v>3</v>
      </c>
      <c r="T89" s="196">
        <v>1430</v>
      </c>
      <c r="V89" s="82"/>
      <c r="W89" s="82"/>
      <c r="X89" s="82"/>
      <c r="Y89" s="82"/>
      <c r="Z89" s="82"/>
      <c r="AA89" s="65"/>
      <c r="AB89" s="4"/>
      <c r="AC89" s="4"/>
      <c r="AD89" s="4"/>
      <c r="AE89" s="4"/>
      <c r="AF89" s="4"/>
      <c r="AG89" s="4"/>
      <c r="AH89" s="4"/>
      <c r="AI89" s="4"/>
      <c r="AJ89" s="4"/>
      <c r="AK89" s="4"/>
      <c r="AL89" s="4"/>
      <c r="AM89" s="4"/>
    </row>
    <row r="90" spans="1:39" s="3" customFormat="1" ht="15" x14ac:dyDescent="0.25">
      <c r="A90" s="63" t="s">
        <v>941</v>
      </c>
      <c r="B90" s="63" t="s">
        <v>266</v>
      </c>
      <c r="C90" s="63"/>
      <c r="D90" s="63" t="s">
        <v>267</v>
      </c>
      <c r="E90" s="10"/>
      <c r="F90" s="10"/>
      <c r="G90" s="7"/>
      <c r="I90" s="63"/>
      <c r="J90" s="47"/>
      <c r="K90" s="108"/>
      <c r="M90" s="63"/>
      <c r="N90" s="197"/>
      <c r="P90" s="113"/>
      <c r="Q90" s="196"/>
      <c r="S90" s="113">
        <v>1</v>
      </c>
      <c r="T90" s="196">
        <v>200</v>
      </c>
      <c r="V90" s="82"/>
      <c r="W90" s="82"/>
      <c r="X90" s="82"/>
      <c r="Y90" s="82"/>
      <c r="Z90" s="82"/>
      <c r="AA90" s="65"/>
      <c r="AB90" s="4"/>
      <c r="AC90" s="4"/>
      <c r="AD90" s="4"/>
      <c r="AE90" s="4"/>
      <c r="AF90" s="4"/>
      <c r="AG90" s="4"/>
      <c r="AH90" s="4"/>
      <c r="AI90" s="4"/>
      <c r="AJ90" s="4"/>
      <c r="AK90" s="4"/>
      <c r="AL90" s="4"/>
      <c r="AM90" s="4"/>
    </row>
    <row r="91" spans="1:39" s="3" customFormat="1" ht="15" x14ac:dyDescent="0.25">
      <c r="A91" s="63" t="s">
        <v>941</v>
      </c>
      <c r="B91" s="63" t="s">
        <v>273</v>
      </c>
      <c r="C91" s="63"/>
      <c r="D91" s="63" t="s">
        <v>272</v>
      </c>
      <c r="E91" s="10"/>
      <c r="F91" s="10"/>
      <c r="G91" s="7"/>
      <c r="I91" s="63"/>
      <c r="J91" s="47"/>
      <c r="K91" s="108"/>
      <c r="M91" s="63"/>
      <c r="N91" s="197"/>
      <c r="P91" s="113">
        <v>1</v>
      </c>
      <c r="Q91" s="196">
        <v>700</v>
      </c>
      <c r="S91" s="113">
        <v>1</v>
      </c>
      <c r="T91" s="196">
        <v>200</v>
      </c>
      <c r="V91" s="82"/>
      <c r="W91" s="82"/>
      <c r="X91" s="82"/>
      <c r="Y91" s="82"/>
      <c r="Z91" s="82"/>
      <c r="AA91" s="65"/>
      <c r="AB91" s="4"/>
      <c r="AC91" s="4"/>
      <c r="AD91" s="4"/>
      <c r="AE91" s="4"/>
      <c r="AF91" s="4"/>
      <c r="AG91" s="4"/>
      <c r="AH91" s="4"/>
      <c r="AI91" s="4"/>
      <c r="AJ91" s="4"/>
      <c r="AK91" s="4"/>
      <c r="AL91" s="4"/>
      <c r="AM91" s="4"/>
    </row>
    <row r="92" spans="1:39" s="3" customFormat="1" ht="15" x14ac:dyDescent="0.25">
      <c r="A92" s="63" t="s">
        <v>941</v>
      </c>
      <c r="B92" s="63" t="s">
        <v>279</v>
      </c>
      <c r="C92" s="63"/>
      <c r="D92" s="63" t="s">
        <v>93</v>
      </c>
      <c r="E92" s="10"/>
      <c r="F92" s="10"/>
      <c r="G92" s="7"/>
      <c r="I92" s="63"/>
      <c r="J92" s="47"/>
      <c r="K92" s="108"/>
      <c r="M92" s="63"/>
      <c r="N92" s="197"/>
      <c r="P92" s="113">
        <v>1</v>
      </c>
      <c r="Q92" s="196">
        <v>300</v>
      </c>
      <c r="S92" s="113"/>
      <c r="T92" s="196"/>
      <c r="V92" s="82"/>
      <c r="W92" s="82"/>
      <c r="X92" s="82"/>
      <c r="Y92" s="82"/>
      <c r="Z92" s="82"/>
      <c r="AA92" s="65"/>
      <c r="AB92" s="4"/>
      <c r="AC92" s="4"/>
      <c r="AD92" s="4"/>
      <c r="AE92" s="4"/>
      <c r="AF92" s="4"/>
      <c r="AG92" s="4"/>
      <c r="AH92" s="4"/>
      <c r="AI92" s="4"/>
      <c r="AJ92" s="4"/>
      <c r="AK92" s="4"/>
      <c r="AL92" s="4"/>
      <c r="AM92" s="4"/>
    </row>
    <row r="93" spans="1:39" s="3" customFormat="1" ht="15" x14ac:dyDescent="0.25">
      <c r="A93" s="63" t="s">
        <v>941</v>
      </c>
      <c r="B93" s="63" t="s">
        <v>280</v>
      </c>
      <c r="C93" s="63"/>
      <c r="D93" s="63" t="s">
        <v>64</v>
      </c>
      <c r="E93" s="10"/>
      <c r="F93" s="10"/>
      <c r="G93" s="7"/>
      <c r="I93" s="63"/>
      <c r="J93" s="47"/>
      <c r="K93" s="108"/>
      <c r="M93" s="63"/>
      <c r="N93" s="197"/>
      <c r="P93" s="113">
        <v>2</v>
      </c>
      <c r="Q93" s="196">
        <v>1400</v>
      </c>
      <c r="S93" s="113"/>
      <c r="T93" s="196"/>
      <c r="V93" s="82"/>
      <c r="W93" s="82"/>
      <c r="X93" s="82"/>
      <c r="Y93" s="82"/>
      <c r="Z93" s="82"/>
      <c r="AA93" s="65"/>
      <c r="AB93" s="4"/>
      <c r="AC93" s="4"/>
      <c r="AD93" s="4"/>
      <c r="AE93" s="4"/>
      <c r="AF93" s="4"/>
      <c r="AG93" s="4"/>
      <c r="AH93" s="4"/>
      <c r="AI93" s="4"/>
      <c r="AJ93" s="4"/>
      <c r="AK93" s="4"/>
      <c r="AL93" s="4"/>
      <c r="AM93" s="4"/>
    </row>
    <row r="94" spans="1:39" s="3" customFormat="1" ht="15" x14ac:dyDescent="0.25">
      <c r="A94" s="63" t="s">
        <v>941</v>
      </c>
      <c r="B94" s="63" t="s">
        <v>284</v>
      </c>
      <c r="C94" s="63"/>
      <c r="D94" s="63" t="s">
        <v>285</v>
      </c>
      <c r="E94" s="10"/>
      <c r="F94" s="10"/>
      <c r="G94" s="7"/>
      <c r="I94" s="63"/>
      <c r="J94" s="47"/>
      <c r="K94" s="108"/>
      <c r="M94" s="63"/>
      <c r="N94" s="197"/>
      <c r="P94" s="113">
        <v>1</v>
      </c>
      <c r="Q94" s="196">
        <v>400</v>
      </c>
      <c r="S94" s="113">
        <v>1</v>
      </c>
      <c r="T94" s="196">
        <v>737</v>
      </c>
      <c r="V94" s="82"/>
      <c r="W94" s="82"/>
      <c r="X94" s="82"/>
      <c r="Y94" s="82"/>
      <c r="Z94" s="82"/>
      <c r="AA94" s="65"/>
      <c r="AB94" s="4"/>
      <c r="AC94" s="4"/>
      <c r="AD94" s="4"/>
      <c r="AE94" s="4"/>
      <c r="AF94" s="4"/>
      <c r="AG94" s="4"/>
      <c r="AH94" s="4"/>
      <c r="AI94" s="4"/>
      <c r="AJ94" s="4"/>
      <c r="AK94" s="4"/>
      <c r="AL94" s="4"/>
      <c r="AM94" s="4"/>
    </row>
    <row r="95" spans="1:39" s="3" customFormat="1" ht="15" x14ac:dyDescent="0.25">
      <c r="A95" s="63" t="s">
        <v>941</v>
      </c>
      <c r="B95" s="63" t="s">
        <v>289</v>
      </c>
      <c r="C95" s="63"/>
      <c r="D95" s="63" t="s">
        <v>201</v>
      </c>
      <c r="E95" s="10"/>
      <c r="F95" s="10"/>
      <c r="G95" s="7"/>
      <c r="I95" s="63"/>
      <c r="J95" s="47"/>
      <c r="K95" s="108"/>
      <c r="M95" s="63"/>
      <c r="N95" s="197"/>
      <c r="P95" s="113">
        <v>4</v>
      </c>
      <c r="Q95" s="196">
        <v>2229</v>
      </c>
      <c r="S95" s="113">
        <v>3</v>
      </c>
      <c r="T95" s="196">
        <v>1803</v>
      </c>
      <c r="V95" s="82"/>
      <c r="W95" s="82"/>
      <c r="X95" s="82"/>
      <c r="Y95" s="82"/>
      <c r="Z95" s="82"/>
      <c r="AA95" s="65"/>
      <c r="AB95" s="4"/>
      <c r="AC95" s="4"/>
      <c r="AD95" s="4"/>
      <c r="AE95" s="4"/>
      <c r="AF95" s="4"/>
      <c r="AG95" s="4"/>
      <c r="AH95" s="4"/>
      <c r="AI95" s="4"/>
      <c r="AJ95" s="4"/>
      <c r="AK95" s="4"/>
      <c r="AL95" s="4"/>
      <c r="AM95" s="4"/>
    </row>
    <row r="96" spans="1:39" s="3" customFormat="1" ht="15" x14ac:dyDescent="0.25">
      <c r="A96" s="63" t="s">
        <v>941</v>
      </c>
      <c r="B96" s="63" t="s">
        <v>291</v>
      </c>
      <c r="C96" s="63"/>
      <c r="D96" s="63" t="s">
        <v>65</v>
      </c>
      <c r="E96" s="10"/>
      <c r="F96" s="10"/>
      <c r="G96" s="7"/>
      <c r="I96" s="63"/>
      <c r="J96" s="47"/>
      <c r="K96" s="108"/>
      <c r="M96" s="63"/>
      <c r="N96" s="197"/>
      <c r="P96" s="113">
        <v>10</v>
      </c>
      <c r="Q96" s="196">
        <v>4358</v>
      </c>
      <c r="S96" s="113">
        <v>1</v>
      </c>
      <c r="T96" s="196">
        <v>200</v>
      </c>
      <c r="V96" s="82"/>
      <c r="W96" s="82"/>
      <c r="X96" s="82"/>
      <c r="Y96" s="82"/>
      <c r="Z96" s="82"/>
      <c r="AA96" s="65"/>
      <c r="AB96" s="4"/>
      <c r="AC96" s="4"/>
      <c r="AD96" s="4"/>
      <c r="AE96" s="4"/>
      <c r="AF96" s="4"/>
      <c r="AG96" s="4"/>
      <c r="AH96" s="4"/>
      <c r="AI96" s="4"/>
      <c r="AJ96" s="4"/>
      <c r="AK96" s="4"/>
      <c r="AL96" s="4"/>
      <c r="AM96" s="4"/>
    </row>
    <row r="97" spans="1:39" s="3" customFormat="1" ht="15" x14ac:dyDescent="0.25">
      <c r="A97" s="63" t="s">
        <v>941</v>
      </c>
      <c r="B97" s="63" t="s">
        <v>296</v>
      </c>
      <c r="C97" s="63"/>
      <c r="D97" s="63" t="s">
        <v>211</v>
      </c>
      <c r="E97" s="10"/>
      <c r="F97" s="10"/>
      <c r="G97" s="7"/>
      <c r="I97" s="63"/>
      <c r="J97" s="47"/>
      <c r="K97" s="108"/>
      <c r="M97" s="63"/>
      <c r="N97" s="197"/>
      <c r="P97" s="113"/>
      <c r="Q97" s="196"/>
      <c r="S97" s="113">
        <v>1</v>
      </c>
      <c r="T97" s="196">
        <v>253</v>
      </c>
      <c r="V97" s="82"/>
      <c r="W97" s="82"/>
      <c r="X97" s="82"/>
      <c r="Y97" s="82"/>
      <c r="Z97" s="82"/>
      <c r="AA97" s="65"/>
      <c r="AB97" s="4"/>
      <c r="AC97" s="4"/>
      <c r="AD97" s="4"/>
      <c r="AE97" s="4"/>
      <c r="AF97" s="4"/>
      <c r="AG97" s="4"/>
      <c r="AH97" s="4"/>
      <c r="AI97" s="4"/>
      <c r="AJ97" s="4"/>
      <c r="AK97" s="4"/>
      <c r="AL97" s="4"/>
      <c r="AM97" s="4"/>
    </row>
    <row r="98" spans="1:39" s="3" customFormat="1" ht="15" x14ac:dyDescent="0.25">
      <c r="A98" s="63" t="s">
        <v>941</v>
      </c>
      <c r="B98" s="63" t="s">
        <v>299</v>
      </c>
      <c r="C98" s="63"/>
      <c r="D98" s="63" t="s">
        <v>300</v>
      </c>
      <c r="E98" s="10"/>
      <c r="F98" s="10"/>
      <c r="G98" s="7"/>
      <c r="I98" s="63"/>
      <c r="J98" s="47"/>
      <c r="K98" s="108"/>
      <c r="M98" s="63"/>
      <c r="N98" s="197"/>
      <c r="P98" s="113">
        <v>1</v>
      </c>
      <c r="Q98" s="196">
        <v>300</v>
      </c>
      <c r="S98" s="113">
        <v>1</v>
      </c>
      <c r="T98" s="196">
        <v>320</v>
      </c>
      <c r="V98" s="82"/>
      <c r="W98" s="82"/>
      <c r="X98" s="82"/>
      <c r="Y98" s="82"/>
      <c r="Z98" s="82"/>
      <c r="AA98" s="65"/>
      <c r="AB98" s="4"/>
      <c r="AC98" s="4"/>
      <c r="AD98" s="4"/>
      <c r="AE98" s="4"/>
      <c r="AF98" s="4"/>
      <c r="AG98" s="4"/>
      <c r="AH98" s="4"/>
      <c r="AI98" s="4"/>
      <c r="AJ98" s="4"/>
      <c r="AK98" s="4"/>
      <c r="AL98" s="4"/>
      <c r="AM98" s="4"/>
    </row>
    <row r="99" spans="1:39" s="3" customFormat="1" ht="15" x14ac:dyDescent="0.25">
      <c r="A99" s="63" t="s">
        <v>941</v>
      </c>
      <c r="B99" s="63" t="s">
        <v>301</v>
      </c>
      <c r="C99" s="63"/>
      <c r="D99" s="63" t="s">
        <v>92</v>
      </c>
      <c r="E99" s="10"/>
      <c r="F99" s="10"/>
      <c r="G99" s="7"/>
      <c r="I99" s="63"/>
      <c r="J99" s="47"/>
      <c r="K99" s="108"/>
      <c r="M99" s="63"/>
      <c r="N99" s="197"/>
      <c r="P99" s="113">
        <v>14</v>
      </c>
      <c r="Q99" s="196">
        <v>5831</v>
      </c>
      <c r="S99" s="113">
        <v>15</v>
      </c>
      <c r="T99" s="196">
        <v>4099</v>
      </c>
      <c r="V99" s="82"/>
      <c r="W99" s="82"/>
      <c r="X99" s="82"/>
      <c r="Y99" s="82"/>
      <c r="Z99" s="82"/>
      <c r="AA99" s="65"/>
      <c r="AB99" s="4"/>
      <c r="AC99" s="4"/>
      <c r="AD99" s="4"/>
      <c r="AE99" s="4"/>
      <c r="AF99" s="4"/>
      <c r="AG99" s="4"/>
      <c r="AH99" s="4"/>
      <c r="AI99" s="4"/>
      <c r="AJ99" s="4"/>
      <c r="AK99" s="4"/>
      <c r="AL99" s="4"/>
      <c r="AM99" s="4"/>
    </row>
    <row r="100" spans="1:39" s="3" customFormat="1" ht="15" x14ac:dyDescent="0.25">
      <c r="A100" s="63" t="s">
        <v>941</v>
      </c>
      <c r="B100" s="63" t="s">
        <v>303</v>
      </c>
      <c r="C100" s="63"/>
      <c r="D100" s="63" t="s">
        <v>304</v>
      </c>
      <c r="E100" s="10"/>
      <c r="F100" s="10"/>
      <c r="G100" s="7"/>
      <c r="I100" s="63"/>
      <c r="J100" s="47"/>
      <c r="K100" s="108"/>
      <c r="M100" s="63"/>
      <c r="N100" s="197"/>
      <c r="P100" s="113">
        <v>1</v>
      </c>
      <c r="Q100" s="196">
        <v>400</v>
      </c>
      <c r="S100" s="113"/>
      <c r="T100" s="196"/>
      <c r="V100" s="82"/>
      <c r="W100" s="82"/>
      <c r="X100" s="82"/>
      <c r="Y100" s="82"/>
      <c r="Z100" s="82"/>
      <c r="AA100" s="65"/>
      <c r="AB100" s="4"/>
      <c r="AC100" s="4"/>
      <c r="AD100" s="4"/>
      <c r="AE100" s="4"/>
      <c r="AF100" s="4"/>
      <c r="AG100" s="4"/>
      <c r="AH100" s="4"/>
      <c r="AI100" s="4"/>
      <c r="AJ100" s="4"/>
      <c r="AK100" s="4"/>
      <c r="AL100" s="4"/>
      <c r="AM100" s="4"/>
    </row>
    <row r="101" spans="1:39" s="3" customFormat="1" ht="15" x14ac:dyDescent="0.25">
      <c r="A101" s="63" t="s">
        <v>941</v>
      </c>
      <c r="B101" s="63" t="s">
        <v>308</v>
      </c>
      <c r="C101" s="63"/>
      <c r="D101" s="63" t="s">
        <v>309</v>
      </c>
      <c r="E101" s="10"/>
      <c r="F101" s="10"/>
      <c r="G101" s="7"/>
      <c r="I101" s="63"/>
      <c r="J101" s="47"/>
      <c r="K101" s="108"/>
      <c r="M101" s="63"/>
      <c r="N101" s="197"/>
      <c r="P101" s="113">
        <v>1</v>
      </c>
      <c r="Q101" s="196">
        <v>378.32</v>
      </c>
      <c r="S101" s="113">
        <v>1</v>
      </c>
      <c r="T101" s="196">
        <v>200</v>
      </c>
      <c r="V101" s="82"/>
      <c r="W101" s="82"/>
      <c r="X101" s="82"/>
      <c r="Y101" s="82"/>
      <c r="Z101" s="82"/>
      <c r="AA101" s="65"/>
      <c r="AB101" s="4"/>
      <c r="AC101" s="4"/>
      <c r="AD101" s="4"/>
      <c r="AE101" s="4"/>
      <c r="AF101" s="4"/>
      <c r="AG101" s="4"/>
      <c r="AH101" s="4"/>
      <c r="AI101" s="4"/>
      <c r="AJ101" s="4"/>
      <c r="AK101" s="4"/>
      <c r="AL101" s="4"/>
      <c r="AM101" s="4"/>
    </row>
    <row r="102" spans="1:39" s="3" customFormat="1" ht="15" x14ac:dyDescent="0.25">
      <c r="A102" s="63" t="s">
        <v>941</v>
      </c>
      <c r="B102" s="63" t="s">
        <v>311</v>
      </c>
      <c r="C102" s="63"/>
      <c r="D102" s="63" t="s">
        <v>312</v>
      </c>
      <c r="E102" s="10"/>
      <c r="F102" s="10"/>
      <c r="G102" s="7"/>
      <c r="I102" s="63"/>
      <c r="J102" s="47"/>
      <c r="K102" s="108"/>
      <c r="M102" s="63"/>
      <c r="N102" s="197"/>
      <c r="P102" s="113">
        <v>1</v>
      </c>
      <c r="Q102" s="196">
        <v>1710</v>
      </c>
      <c r="S102" s="113"/>
      <c r="T102" s="196"/>
      <c r="V102" s="82"/>
      <c r="W102" s="82"/>
      <c r="X102" s="82"/>
      <c r="Y102" s="82"/>
      <c r="Z102" s="82"/>
      <c r="AA102" s="65"/>
      <c r="AB102" s="4"/>
      <c r="AC102" s="4"/>
      <c r="AD102" s="4"/>
      <c r="AE102" s="4"/>
      <c r="AF102" s="4"/>
      <c r="AG102" s="4"/>
      <c r="AH102" s="4"/>
      <c r="AI102" s="4"/>
      <c r="AJ102" s="4"/>
      <c r="AK102" s="4"/>
      <c r="AL102" s="4"/>
      <c r="AM102" s="4"/>
    </row>
    <row r="103" spans="1:39" s="3" customFormat="1" ht="15" x14ac:dyDescent="0.25">
      <c r="A103" s="63" t="s">
        <v>941</v>
      </c>
      <c r="B103" s="63" t="s">
        <v>317</v>
      </c>
      <c r="C103" s="63"/>
      <c r="D103" s="63" t="s">
        <v>79</v>
      </c>
      <c r="E103" s="10"/>
      <c r="F103" s="10"/>
      <c r="G103" s="7"/>
      <c r="I103" s="63"/>
      <c r="J103" s="47"/>
      <c r="K103" s="108"/>
      <c r="M103" s="63">
        <v>1</v>
      </c>
      <c r="N103" s="197">
        <v>68.569999999999993</v>
      </c>
      <c r="P103" s="113">
        <v>10</v>
      </c>
      <c r="Q103" s="196">
        <v>4845</v>
      </c>
      <c r="S103" s="113">
        <v>6</v>
      </c>
      <c r="T103" s="196">
        <v>1962</v>
      </c>
      <c r="V103" s="82"/>
      <c r="W103" s="82"/>
      <c r="X103" s="82"/>
      <c r="Y103" s="82"/>
      <c r="Z103" s="82"/>
      <c r="AA103" s="65"/>
      <c r="AB103" s="4"/>
      <c r="AC103" s="4"/>
      <c r="AD103" s="4"/>
      <c r="AE103" s="4"/>
      <c r="AF103" s="4"/>
      <c r="AG103" s="4"/>
      <c r="AH103" s="4"/>
      <c r="AI103" s="4"/>
      <c r="AJ103" s="4"/>
      <c r="AK103" s="4"/>
      <c r="AL103" s="4"/>
      <c r="AM103" s="4"/>
    </row>
    <row r="104" spans="1:39" s="3" customFormat="1" ht="15" x14ac:dyDescent="0.25">
      <c r="A104" s="63" t="s">
        <v>941</v>
      </c>
      <c r="B104" s="63" t="s">
        <v>952</v>
      </c>
      <c r="C104" s="63"/>
      <c r="D104" s="63" t="s">
        <v>79</v>
      </c>
      <c r="E104" s="10"/>
      <c r="F104" s="10"/>
      <c r="G104" s="7"/>
      <c r="I104" s="63"/>
      <c r="J104" s="47"/>
      <c r="K104" s="108"/>
      <c r="M104" s="63"/>
      <c r="N104" s="197"/>
      <c r="P104" s="113"/>
      <c r="Q104" s="196"/>
      <c r="S104" s="113">
        <v>2</v>
      </c>
      <c r="T104" s="196">
        <v>786.43</v>
      </c>
      <c r="V104" s="82"/>
      <c r="W104" s="82"/>
      <c r="X104" s="82"/>
      <c r="Y104" s="82"/>
      <c r="Z104" s="82"/>
      <c r="AA104" s="65"/>
      <c r="AB104" s="4"/>
      <c r="AC104" s="4"/>
      <c r="AD104" s="4"/>
      <c r="AE104" s="4"/>
      <c r="AF104" s="4"/>
      <c r="AG104" s="4"/>
      <c r="AH104" s="4"/>
      <c r="AI104" s="4"/>
      <c r="AJ104" s="4"/>
      <c r="AK104" s="4"/>
      <c r="AL104" s="4"/>
      <c r="AM104" s="4"/>
    </row>
    <row r="105" spans="1:39" s="3" customFormat="1" ht="15" x14ac:dyDescent="0.25">
      <c r="A105" s="63" t="s">
        <v>941</v>
      </c>
      <c r="B105" s="63" t="s">
        <v>325</v>
      </c>
      <c r="C105" s="63"/>
      <c r="D105" s="63" t="s">
        <v>326</v>
      </c>
      <c r="E105" s="10"/>
      <c r="F105" s="10"/>
      <c r="G105" s="7"/>
      <c r="I105" s="63"/>
      <c r="J105" s="47"/>
      <c r="K105" s="108"/>
      <c r="M105" s="63"/>
      <c r="N105" s="197"/>
      <c r="P105" s="113"/>
      <c r="Q105" s="196"/>
      <c r="S105" s="113">
        <v>1</v>
      </c>
      <c r="T105" s="196">
        <v>200</v>
      </c>
      <c r="V105" s="82"/>
      <c r="W105" s="82"/>
      <c r="X105" s="82"/>
      <c r="Y105" s="82"/>
      <c r="Z105" s="82"/>
      <c r="AA105" s="65"/>
      <c r="AB105" s="4"/>
      <c r="AC105" s="4"/>
      <c r="AD105" s="4"/>
      <c r="AE105" s="4"/>
      <c r="AF105" s="4"/>
      <c r="AG105" s="4"/>
      <c r="AH105" s="4"/>
      <c r="AI105" s="4"/>
      <c r="AJ105" s="4"/>
      <c r="AK105" s="4"/>
      <c r="AL105" s="4"/>
      <c r="AM105" s="4"/>
    </row>
    <row r="106" spans="1:39" s="3" customFormat="1" ht="15" x14ac:dyDescent="0.25">
      <c r="A106" s="63" t="s">
        <v>941</v>
      </c>
      <c r="B106" s="63" t="s">
        <v>332</v>
      </c>
      <c r="C106" s="63"/>
      <c r="D106" s="63" t="s">
        <v>333</v>
      </c>
      <c r="E106" s="10"/>
      <c r="F106" s="10"/>
      <c r="G106" s="7"/>
      <c r="I106" s="63"/>
      <c r="J106" s="47"/>
      <c r="K106" s="108"/>
      <c r="M106" s="63"/>
      <c r="N106" s="197"/>
      <c r="P106" s="113">
        <v>1</v>
      </c>
      <c r="Q106" s="196">
        <v>529</v>
      </c>
      <c r="S106" s="113"/>
      <c r="T106" s="196"/>
      <c r="V106" s="82"/>
      <c r="W106" s="82"/>
      <c r="X106" s="82"/>
      <c r="Y106" s="82"/>
      <c r="Z106" s="82"/>
      <c r="AA106" s="65"/>
      <c r="AB106" s="4"/>
      <c r="AC106" s="4"/>
      <c r="AD106" s="4"/>
      <c r="AE106" s="4"/>
      <c r="AF106" s="4"/>
      <c r="AG106" s="4"/>
      <c r="AH106" s="4"/>
      <c r="AI106" s="4"/>
      <c r="AJ106" s="4"/>
      <c r="AK106" s="4"/>
      <c r="AL106" s="4"/>
      <c r="AM106" s="4"/>
    </row>
    <row r="107" spans="1:39" s="3" customFormat="1" ht="15" x14ac:dyDescent="0.25">
      <c r="A107" s="63" t="s">
        <v>941</v>
      </c>
      <c r="B107" s="63" t="s">
        <v>341</v>
      </c>
      <c r="C107" s="63"/>
      <c r="D107" s="63" t="s">
        <v>88</v>
      </c>
      <c r="E107" s="10"/>
      <c r="F107" s="10"/>
      <c r="G107" s="7"/>
      <c r="I107" s="63"/>
      <c r="J107" s="47"/>
      <c r="K107" s="108"/>
      <c r="M107" s="63"/>
      <c r="N107" s="197"/>
      <c r="P107" s="113"/>
      <c r="Q107" s="196"/>
      <c r="S107" s="113">
        <v>1</v>
      </c>
      <c r="T107" s="196">
        <v>815</v>
      </c>
      <c r="V107" s="82"/>
      <c r="W107" s="82"/>
      <c r="X107" s="82"/>
      <c r="Y107" s="82"/>
      <c r="Z107" s="82"/>
      <c r="AA107" s="65"/>
      <c r="AB107" s="4"/>
      <c r="AC107" s="4"/>
      <c r="AD107" s="4"/>
      <c r="AE107" s="4"/>
      <c r="AF107" s="4"/>
      <c r="AG107" s="4"/>
      <c r="AH107" s="4"/>
      <c r="AI107" s="4"/>
      <c r="AJ107" s="4"/>
      <c r="AK107" s="4"/>
      <c r="AL107" s="4"/>
      <c r="AM107" s="4"/>
    </row>
    <row r="108" spans="1:39" s="3" customFormat="1" ht="15" x14ac:dyDescent="0.25">
      <c r="A108" s="63" t="s">
        <v>941</v>
      </c>
      <c r="B108" s="63" t="s">
        <v>344</v>
      </c>
      <c r="C108" s="63"/>
      <c r="D108" s="63" t="s">
        <v>107</v>
      </c>
      <c r="E108" s="10"/>
      <c r="F108" s="10"/>
      <c r="G108" s="7"/>
      <c r="I108" s="63"/>
      <c r="J108" s="47"/>
      <c r="K108" s="108"/>
      <c r="M108" s="63"/>
      <c r="N108" s="197"/>
      <c r="P108" s="113"/>
      <c r="Q108" s="196"/>
      <c r="S108" s="113">
        <v>1</v>
      </c>
      <c r="T108" s="196">
        <v>200</v>
      </c>
      <c r="V108" s="82"/>
      <c r="W108" s="82"/>
      <c r="X108" s="82"/>
      <c r="Y108" s="82"/>
      <c r="Z108" s="82"/>
      <c r="AA108" s="65"/>
      <c r="AB108" s="4"/>
      <c r="AC108" s="4"/>
      <c r="AD108" s="4"/>
      <c r="AE108" s="4"/>
      <c r="AF108" s="4"/>
      <c r="AG108" s="4"/>
      <c r="AH108" s="4"/>
      <c r="AI108" s="4"/>
      <c r="AJ108" s="4"/>
      <c r="AK108" s="4"/>
      <c r="AL108" s="4"/>
      <c r="AM108" s="4"/>
    </row>
    <row r="109" spans="1:39" s="3" customFormat="1" ht="15" x14ac:dyDescent="0.25">
      <c r="A109" s="63" t="s">
        <v>941</v>
      </c>
      <c r="B109" s="63" t="s">
        <v>348</v>
      </c>
      <c r="C109" s="63"/>
      <c r="D109" s="63" t="s">
        <v>349</v>
      </c>
      <c r="E109" s="10"/>
      <c r="F109" s="10"/>
      <c r="G109" s="7"/>
      <c r="I109" s="63"/>
      <c r="J109" s="47"/>
      <c r="K109" s="108"/>
      <c r="M109" s="63"/>
      <c r="N109" s="197"/>
      <c r="P109" s="113">
        <v>2</v>
      </c>
      <c r="Q109" s="196">
        <v>929</v>
      </c>
      <c r="S109" s="113"/>
      <c r="T109" s="196"/>
      <c r="V109" s="82"/>
      <c r="W109" s="82"/>
      <c r="X109" s="82"/>
      <c r="Y109" s="82"/>
      <c r="Z109" s="82"/>
      <c r="AA109" s="65"/>
      <c r="AB109" s="4"/>
      <c r="AC109" s="4"/>
      <c r="AD109" s="4"/>
      <c r="AE109" s="4"/>
      <c r="AF109" s="4"/>
      <c r="AG109" s="4"/>
      <c r="AH109" s="4"/>
      <c r="AI109" s="4"/>
      <c r="AJ109" s="4"/>
      <c r="AK109" s="4"/>
      <c r="AL109" s="4"/>
      <c r="AM109" s="4"/>
    </row>
    <row r="110" spans="1:39" s="3" customFormat="1" ht="15" x14ac:dyDescent="0.25">
      <c r="A110" s="63" t="s">
        <v>941</v>
      </c>
      <c r="B110" s="63" t="s">
        <v>350</v>
      </c>
      <c r="C110" s="63"/>
      <c r="D110" s="63" t="s">
        <v>187</v>
      </c>
      <c r="E110" s="10"/>
      <c r="F110" s="10"/>
      <c r="G110" s="7"/>
      <c r="I110" s="63"/>
      <c r="J110" s="47"/>
      <c r="K110" s="108"/>
      <c r="M110" s="63"/>
      <c r="N110" s="197"/>
      <c r="P110" s="113">
        <v>1</v>
      </c>
      <c r="Q110" s="196">
        <v>529</v>
      </c>
      <c r="S110" s="113"/>
      <c r="T110" s="196"/>
      <c r="V110" s="82"/>
      <c r="W110" s="82"/>
      <c r="X110" s="82"/>
      <c r="Y110" s="82"/>
      <c r="Z110" s="82"/>
      <c r="AA110" s="65"/>
      <c r="AB110" s="4"/>
      <c r="AC110" s="4"/>
      <c r="AD110" s="4"/>
      <c r="AE110" s="4"/>
      <c r="AF110" s="4"/>
      <c r="AG110" s="4"/>
      <c r="AH110" s="4"/>
      <c r="AI110" s="4"/>
      <c r="AJ110" s="4"/>
      <c r="AK110" s="4"/>
      <c r="AL110" s="4"/>
      <c r="AM110" s="4"/>
    </row>
    <row r="111" spans="1:39" s="3" customFormat="1" ht="15" x14ac:dyDescent="0.25">
      <c r="A111" s="63" t="s">
        <v>941</v>
      </c>
      <c r="B111" s="63" t="s">
        <v>953</v>
      </c>
      <c r="C111" s="63"/>
      <c r="D111" s="63" t="s">
        <v>154</v>
      </c>
      <c r="E111" s="10"/>
      <c r="F111" s="10"/>
      <c r="G111" s="7"/>
      <c r="I111" s="63"/>
      <c r="J111" s="47"/>
      <c r="K111" s="108"/>
      <c r="M111" s="63"/>
      <c r="N111" s="197"/>
      <c r="P111" s="113">
        <v>1</v>
      </c>
      <c r="Q111" s="196">
        <v>529</v>
      </c>
      <c r="S111" s="113">
        <v>3</v>
      </c>
      <c r="T111" s="196">
        <v>802</v>
      </c>
      <c r="V111" s="82"/>
      <c r="W111" s="82"/>
      <c r="X111" s="82"/>
      <c r="Y111" s="82"/>
      <c r="Z111" s="82"/>
      <c r="AA111" s="65"/>
      <c r="AB111" s="4"/>
      <c r="AC111" s="4"/>
      <c r="AD111" s="4"/>
      <c r="AE111" s="4"/>
      <c r="AF111" s="4"/>
      <c r="AG111" s="4"/>
      <c r="AH111" s="4"/>
      <c r="AI111" s="4"/>
      <c r="AJ111" s="4"/>
      <c r="AK111" s="4"/>
      <c r="AL111" s="4"/>
      <c r="AM111" s="4"/>
    </row>
    <row r="112" spans="1:39" s="3" customFormat="1" ht="15" x14ac:dyDescent="0.25">
      <c r="A112" s="63" t="s">
        <v>941</v>
      </c>
      <c r="B112" s="63" t="s">
        <v>355</v>
      </c>
      <c r="C112" s="63"/>
      <c r="D112" s="63" t="s">
        <v>175</v>
      </c>
      <c r="E112" s="10"/>
      <c r="F112" s="10"/>
      <c r="G112" s="7"/>
      <c r="I112" s="63"/>
      <c r="J112" s="47"/>
      <c r="K112" s="108"/>
      <c r="M112" s="63"/>
      <c r="N112" s="197"/>
      <c r="P112" s="113">
        <v>9</v>
      </c>
      <c r="Q112" s="196">
        <v>5000</v>
      </c>
      <c r="S112" s="113">
        <v>7</v>
      </c>
      <c r="T112" s="196">
        <v>2004</v>
      </c>
      <c r="V112" s="82"/>
      <c r="W112" s="82"/>
      <c r="X112" s="82"/>
      <c r="Y112" s="82"/>
      <c r="Z112" s="82"/>
      <c r="AA112" s="65"/>
      <c r="AB112" s="4"/>
      <c r="AC112" s="4"/>
      <c r="AD112" s="4"/>
      <c r="AE112" s="4"/>
      <c r="AF112" s="4"/>
      <c r="AG112" s="4"/>
      <c r="AH112" s="4"/>
      <c r="AI112" s="4"/>
      <c r="AJ112" s="4"/>
      <c r="AK112" s="4"/>
      <c r="AL112" s="4"/>
      <c r="AM112" s="4"/>
    </row>
    <row r="113" spans="1:39" s="3" customFormat="1" ht="15" x14ac:dyDescent="0.25">
      <c r="A113" s="63" t="s">
        <v>941</v>
      </c>
      <c r="B113" s="63" t="s">
        <v>361</v>
      </c>
      <c r="C113" s="63"/>
      <c r="D113" s="63" t="s">
        <v>363</v>
      </c>
      <c r="E113" s="10"/>
      <c r="F113" s="10"/>
      <c r="G113" s="7"/>
      <c r="I113" s="63"/>
      <c r="J113" s="47"/>
      <c r="K113" s="108"/>
      <c r="M113" s="63"/>
      <c r="N113" s="197"/>
      <c r="P113" s="113">
        <v>1</v>
      </c>
      <c r="Q113" s="196">
        <v>300</v>
      </c>
      <c r="S113" s="113"/>
      <c r="T113" s="196"/>
      <c r="V113" s="82"/>
      <c r="W113" s="82"/>
      <c r="X113" s="82"/>
      <c r="Y113" s="82"/>
      <c r="Z113" s="82"/>
      <c r="AA113" s="65"/>
      <c r="AB113" s="4"/>
      <c r="AC113" s="4"/>
      <c r="AD113" s="4"/>
      <c r="AE113" s="4"/>
      <c r="AF113" s="4"/>
      <c r="AG113" s="4"/>
      <c r="AH113" s="4"/>
      <c r="AI113" s="4"/>
      <c r="AJ113" s="4"/>
      <c r="AK113" s="4"/>
      <c r="AL113" s="4"/>
      <c r="AM113" s="4"/>
    </row>
    <row r="114" spans="1:39" s="3" customFormat="1" ht="15" x14ac:dyDescent="0.25">
      <c r="A114" s="63" t="s">
        <v>941</v>
      </c>
      <c r="B114" s="63" t="s">
        <v>364</v>
      </c>
      <c r="C114" s="63"/>
      <c r="D114" s="63" t="s">
        <v>203</v>
      </c>
      <c r="E114" s="10"/>
      <c r="F114" s="10"/>
      <c r="G114" s="7"/>
      <c r="I114" s="63"/>
      <c r="J114" s="47"/>
      <c r="K114" s="108"/>
      <c r="M114" s="63"/>
      <c r="N114" s="197"/>
      <c r="P114" s="113">
        <v>14</v>
      </c>
      <c r="Q114" s="196">
        <v>5626</v>
      </c>
      <c r="S114" s="113">
        <v>6</v>
      </c>
      <c r="T114" s="196">
        <v>2189</v>
      </c>
      <c r="V114" s="82"/>
      <c r="W114" s="82"/>
      <c r="X114" s="82"/>
      <c r="Y114" s="82"/>
      <c r="Z114" s="82"/>
      <c r="AA114" s="65"/>
      <c r="AB114" s="4"/>
      <c r="AC114" s="4"/>
      <c r="AD114" s="4"/>
      <c r="AE114" s="4"/>
      <c r="AF114" s="4"/>
      <c r="AG114" s="4"/>
      <c r="AH114" s="4"/>
      <c r="AI114" s="4"/>
      <c r="AJ114" s="4"/>
      <c r="AK114" s="4"/>
      <c r="AL114" s="4"/>
      <c r="AM114" s="4"/>
    </row>
    <row r="115" spans="1:39" s="3" customFormat="1" ht="15" x14ac:dyDescent="0.25">
      <c r="A115" s="63" t="s">
        <v>941</v>
      </c>
      <c r="B115" s="63" t="s">
        <v>954</v>
      </c>
      <c r="C115" s="63"/>
      <c r="D115" s="63" t="s">
        <v>109</v>
      </c>
      <c r="E115" s="10"/>
      <c r="F115" s="10"/>
      <c r="G115" s="7"/>
      <c r="I115" s="63"/>
      <c r="J115" s="47"/>
      <c r="K115" s="108"/>
      <c r="M115" s="63"/>
      <c r="N115" s="197"/>
      <c r="P115" s="113"/>
      <c r="Q115" s="196"/>
      <c r="S115" s="113">
        <v>1</v>
      </c>
      <c r="T115" s="196">
        <v>200</v>
      </c>
      <c r="V115" s="82"/>
      <c r="W115" s="82"/>
      <c r="X115" s="82"/>
      <c r="Y115" s="82"/>
      <c r="Z115" s="82"/>
      <c r="AA115" s="65"/>
      <c r="AB115" s="4"/>
      <c r="AC115" s="4"/>
      <c r="AD115" s="4"/>
      <c r="AE115" s="4"/>
      <c r="AF115" s="4"/>
      <c r="AG115" s="4"/>
      <c r="AH115" s="4"/>
      <c r="AI115" s="4"/>
      <c r="AJ115" s="4"/>
      <c r="AK115" s="4"/>
      <c r="AL115" s="4"/>
      <c r="AM115" s="4"/>
    </row>
    <row r="116" spans="1:39" s="3" customFormat="1" ht="15" x14ac:dyDescent="0.25">
      <c r="A116" s="63" t="s">
        <v>941</v>
      </c>
      <c r="B116" s="63" t="s">
        <v>377</v>
      </c>
      <c r="C116" s="63"/>
      <c r="D116" s="63" t="s">
        <v>302</v>
      </c>
      <c r="E116" s="10"/>
      <c r="F116" s="10"/>
      <c r="G116" s="7"/>
      <c r="I116" s="63"/>
      <c r="J116" s="47"/>
      <c r="K116" s="108"/>
      <c r="M116" s="63"/>
      <c r="N116" s="197"/>
      <c r="P116" s="113">
        <v>1</v>
      </c>
      <c r="Q116" s="196">
        <v>300</v>
      </c>
      <c r="S116" s="113">
        <v>1</v>
      </c>
      <c r="T116" s="196">
        <v>200</v>
      </c>
      <c r="V116" s="82"/>
      <c r="W116" s="82"/>
      <c r="X116" s="82"/>
      <c r="Y116" s="82"/>
      <c r="Z116" s="82"/>
      <c r="AA116" s="65"/>
      <c r="AB116" s="4"/>
      <c r="AC116" s="4"/>
      <c r="AD116" s="4"/>
      <c r="AE116" s="4"/>
      <c r="AF116" s="4"/>
      <c r="AG116" s="4"/>
      <c r="AH116" s="4"/>
      <c r="AI116" s="4"/>
      <c r="AJ116" s="4"/>
      <c r="AK116" s="4"/>
      <c r="AL116" s="4"/>
      <c r="AM116" s="4"/>
    </row>
    <row r="117" spans="1:39" s="3" customFormat="1" ht="15" x14ac:dyDescent="0.25">
      <c r="A117" s="63" t="s">
        <v>941</v>
      </c>
      <c r="B117" s="63" t="s">
        <v>378</v>
      </c>
      <c r="C117" s="63"/>
      <c r="D117" s="63" t="s">
        <v>105</v>
      </c>
      <c r="E117" s="10"/>
      <c r="F117" s="10"/>
      <c r="G117" s="7"/>
      <c r="I117" s="63"/>
      <c r="J117" s="47"/>
      <c r="K117" s="108"/>
      <c r="M117" s="63"/>
      <c r="N117" s="197"/>
      <c r="P117" s="113">
        <v>11</v>
      </c>
      <c r="Q117" s="196">
        <v>4545</v>
      </c>
      <c r="S117" s="113">
        <v>6</v>
      </c>
      <c r="T117" s="196">
        <v>2564.6799999999998</v>
      </c>
      <c r="V117" s="82"/>
      <c r="W117" s="82"/>
      <c r="X117" s="82"/>
      <c r="Y117" s="82"/>
      <c r="Z117" s="82"/>
      <c r="AA117" s="65"/>
      <c r="AB117" s="4"/>
      <c r="AC117" s="4"/>
      <c r="AD117" s="4"/>
      <c r="AE117" s="4"/>
      <c r="AF117" s="4"/>
      <c r="AG117" s="4"/>
      <c r="AH117" s="4"/>
      <c r="AI117" s="4"/>
      <c r="AJ117" s="4"/>
      <c r="AK117" s="4"/>
      <c r="AL117" s="4"/>
      <c r="AM117" s="4"/>
    </row>
    <row r="118" spans="1:39" s="3" customFormat="1" ht="15" x14ac:dyDescent="0.25">
      <c r="A118" s="63" t="s">
        <v>941</v>
      </c>
      <c r="B118" s="63" t="s">
        <v>955</v>
      </c>
      <c r="C118" s="63"/>
      <c r="D118" s="63" t="s">
        <v>164</v>
      </c>
      <c r="E118" s="10"/>
      <c r="F118" s="10"/>
      <c r="G118" s="7"/>
      <c r="I118" s="63"/>
      <c r="J118" s="47"/>
      <c r="K118" s="108"/>
      <c r="M118" s="63"/>
      <c r="N118" s="197"/>
      <c r="P118" s="113"/>
      <c r="Q118" s="196"/>
      <c r="S118" s="113">
        <v>3</v>
      </c>
      <c r="T118" s="196">
        <v>2045</v>
      </c>
      <c r="V118" s="82"/>
      <c r="W118" s="82"/>
      <c r="X118" s="82"/>
      <c r="Y118" s="82"/>
      <c r="Z118" s="82"/>
      <c r="AA118" s="65"/>
      <c r="AB118" s="4"/>
      <c r="AC118" s="4"/>
      <c r="AD118" s="4"/>
      <c r="AE118" s="4"/>
      <c r="AF118" s="4"/>
      <c r="AG118" s="4"/>
      <c r="AH118" s="4"/>
      <c r="AI118" s="4"/>
      <c r="AJ118" s="4"/>
      <c r="AK118" s="4"/>
      <c r="AL118" s="4"/>
      <c r="AM118" s="4"/>
    </row>
    <row r="119" spans="1:39" s="3" customFormat="1" ht="15" x14ac:dyDescent="0.25">
      <c r="A119" s="63" t="s">
        <v>941</v>
      </c>
      <c r="B119" s="63" t="s">
        <v>381</v>
      </c>
      <c r="C119" s="63"/>
      <c r="D119" s="63" t="s">
        <v>382</v>
      </c>
      <c r="E119" s="10"/>
      <c r="F119" s="10"/>
      <c r="G119" s="7"/>
      <c r="I119" s="63"/>
      <c r="J119" s="47"/>
      <c r="K119" s="108"/>
      <c r="M119" s="63"/>
      <c r="N119" s="197"/>
      <c r="P119" s="113">
        <v>3</v>
      </c>
      <c r="Q119" s="196">
        <v>1000</v>
      </c>
      <c r="S119" s="113">
        <v>1</v>
      </c>
      <c r="T119" s="196">
        <v>402</v>
      </c>
      <c r="V119" s="82"/>
      <c r="W119" s="82"/>
      <c r="X119" s="82"/>
      <c r="Y119" s="82"/>
      <c r="Z119" s="82"/>
      <c r="AA119" s="65"/>
      <c r="AB119" s="4"/>
      <c r="AC119" s="4"/>
      <c r="AD119" s="4"/>
      <c r="AE119" s="4"/>
      <c r="AF119" s="4"/>
      <c r="AG119" s="4"/>
      <c r="AH119" s="4"/>
      <c r="AI119" s="4"/>
      <c r="AJ119" s="4"/>
      <c r="AK119" s="4"/>
      <c r="AL119" s="4"/>
      <c r="AM119" s="4"/>
    </row>
    <row r="120" spans="1:39" s="3" customFormat="1" ht="15" x14ac:dyDescent="0.25">
      <c r="A120" s="63" t="s">
        <v>941</v>
      </c>
      <c r="B120" s="63" t="s">
        <v>384</v>
      </c>
      <c r="C120" s="63"/>
      <c r="D120" s="63" t="s">
        <v>84</v>
      </c>
      <c r="E120" s="10"/>
      <c r="F120" s="10"/>
      <c r="G120" s="7"/>
      <c r="I120" s="63"/>
      <c r="J120" s="47"/>
      <c r="K120" s="108"/>
      <c r="M120" s="63"/>
      <c r="N120" s="197"/>
      <c r="P120" s="113">
        <v>2</v>
      </c>
      <c r="Q120" s="196">
        <v>511.82</v>
      </c>
      <c r="S120" s="113"/>
      <c r="T120" s="196"/>
      <c r="V120" s="82"/>
      <c r="W120" s="82"/>
      <c r="X120" s="82"/>
      <c r="Y120" s="82"/>
      <c r="Z120" s="82"/>
      <c r="AA120" s="65"/>
      <c r="AB120" s="4"/>
      <c r="AC120" s="4"/>
      <c r="AD120" s="4"/>
      <c r="AE120" s="4"/>
      <c r="AF120" s="4"/>
      <c r="AG120" s="4"/>
      <c r="AH120" s="4"/>
      <c r="AI120" s="4"/>
      <c r="AJ120" s="4"/>
      <c r="AK120" s="4"/>
      <c r="AL120" s="4"/>
      <c r="AM120" s="4"/>
    </row>
    <row r="121" spans="1:39" s="3" customFormat="1" ht="15" x14ac:dyDescent="0.25">
      <c r="A121" s="63" t="s">
        <v>941</v>
      </c>
      <c r="B121" s="63" t="s">
        <v>956</v>
      </c>
      <c r="C121" s="63"/>
      <c r="D121" s="63" t="s">
        <v>187</v>
      </c>
      <c r="E121" s="10"/>
      <c r="F121" s="10"/>
      <c r="G121" s="7"/>
      <c r="I121" s="63"/>
      <c r="J121" s="47"/>
      <c r="K121" s="108"/>
      <c r="M121" s="63"/>
      <c r="N121" s="197"/>
      <c r="P121" s="113">
        <v>1</v>
      </c>
      <c r="Q121" s="196">
        <v>529</v>
      </c>
      <c r="S121" s="113">
        <v>2</v>
      </c>
      <c r="T121" s="196">
        <v>802</v>
      </c>
      <c r="V121" s="82"/>
      <c r="W121" s="82"/>
      <c r="X121" s="82"/>
      <c r="Y121" s="82"/>
      <c r="Z121" s="82"/>
      <c r="AA121" s="65"/>
      <c r="AB121" s="4"/>
      <c r="AC121" s="4"/>
      <c r="AD121" s="4"/>
      <c r="AE121" s="4"/>
      <c r="AF121" s="4"/>
      <c r="AG121" s="4"/>
      <c r="AH121" s="4"/>
      <c r="AI121" s="4"/>
      <c r="AJ121" s="4"/>
      <c r="AK121" s="4"/>
      <c r="AL121" s="4"/>
      <c r="AM121" s="4"/>
    </row>
    <row r="122" spans="1:39" s="3" customFormat="1" ht="15" x14ac:dyDescent="0.25">
      <c r="A122" s="63" t="s">
        <v>941</v>
      </c>
      <c r="B122" s="63" t="s">
        <v>389</v>
      </c>
      <c r="C122" s="63"/>
      <c r="D122" s="63" t="s">
        <v>124</v>
      </c>
      <c r="E122" s="10"/>
      <c r="F122" s="10"/>
      <c r="G122" s="7"/>
      <c r="I122" s="63"/>
      <c r="J122" s="47"/>
      <c r="K122" s="108"/>
      <c r="M122" s="63"/>
      <c r="N122" s="197"/>
      <c r="P122" s="113">
        <v>3</v>
      </c>
      <c r="Q122" s="196">
        <v>1100</v>
      </c>
      <c r="S122" s="113"/>
      <c r="T122" s="196"/>
      <c r="V122" s="82"/>
      <c r="W122" s="82"/>
      <c r="X122" s="82"/>
      <c r="Y122" s="82"/>
      <c r="Z122" s="82"/>
      <c r="AA122" s="65"/>
      <c r="AB122" s="4"/>
      <c r="AC122" s="4"/>
      <c r="AD122" s="4"/>
      <c r="AE122" s="4"/>
      <c r="AF122" s="4"/>
      <c r="AG122" s="4"/>
      <c r="AH122" s="4"/>
      <c r="AI122" s="4"/>
      <c r="AJ122" s="4"/>
      <c r="AK122" s="4"/>
      <c r="AL122" s="4"/>
      <c r="AM122" s="4"/>
    </row>
    <row r="123" spans="1:39" s="3" customFormat="1" ht="15" x14ac:dyDescent="0.25">
      <c r="A123" s="63" t="s">
        <v>941</v>
      </c>
      <c r="B123" s="63" t="s">
        <v>397</v>
      </c>
      <c r="C123" s="63"/>
      <c r="D123" s="63" t="s">
        <v>120</v>
      </c>
      <c r="E123" s="10"/>
      <c r="F123" s="10"/>
      <c r="G123" s="7"/>
      <c r="I123" s="63"/>
      <c r="J123" s="47"/>
      <c r="K123" s="108"/>
      <c r="M123" s="63">
        <v>1</v>
      </c>
      <c r="N123" s="197">
        <v>81.86</v>
      </c>
      <c r="P123" s="113">
        <v>33</v>
      </c>
      <c r="Q123" s="196">
        <v>22338.54</v>
      </c>
      <c r="S123" s="113">
        <v>15</v>
      </c>
      <c r="T123" s="196">
        <v>7999.74</v>
      </c>
      <c r="V123" s="82"/>
      <c r="W123" s="82"/>
      <c r="X123" s="82"/>
      <c r="Y123" s="82"/>
      <c r="Z123" s="82"/>
      <c r="AA123" s="65"/>
      <c r="AB123" s="4"/>
      <c r="AC123" s="4"/>
      <c r="AD123" s="4"/>
      <c r="AE123" s="4"/>
      <c r="AF123" s="4"/>
      <c r="AG123" s="4"/>
      <c r="AH123" s="4"/>
      <c r="AI123" s="4"/>
      <c r="AJ123" s="4"/>
      <c r="AK123" s="4"/>
      <c r="AL123" s="4"/>
      <c r="AM123" s="4"/>
    </row>
    <row r="124" spans="1:39" s="3" customFormat="1" ht="15" x14ac:dyDescent="0.25">
      <c r="A124" s="63" t="s">
        <v>941</v>
      </c>
      <c r="B124" s="63" t="s">
        <v>398</v>
      </c>
      <c r="C124" s="63"/>
      <c r="D124" s="63" t="s">
        <v>97</v>
      </c>
      <c r="E124" s="10"/>
      <c r="F124" s="10"/>
      <c r="G124" s="7"/>
      <c r="I124" s="63"/>
      <c r="J124" s="47"/>
      <c r="K124" s="108"/>
      <c r="M124" s="63"/>
      <c r="N124" s="197"/>
      <c r="P124" s="113">
        <v>2</v>
      </c>
      <c r="Q124" s="196">
        <v>1100</v>
      </c>
      <c r="S124" s="113"/>
      <c r="T124" s="196"/>
      <c r="V124" s="82"/>
      <c r="W124" s="82"/>
      <c r="X124" s="82"/>
      <c r="Y124" s="82"/>
      <c r="Z124" s="82"/>
      <c r="AA124" s="65"/>
      <c r="AB124" s="4"/>
      <c r="AC124" s="4"/>
      <c r="AD124" s="4"/>
      <c r="AE124" s="4"/>
      <c r="AF124" s="4"/>
      <c r="AG124" s="4"/>
      <c r="AH124" s="4"/>
      <c r="AI124" s="4"/>
      <c r="AJ124" s="4"/>
      <c r="AK124" s="4"/>
      <c r="AL124" s="4"/>
      <c r="AM124" s="4"/>
    </row>
    <row r="125" spans="1:39" s="3" customFormat="1" ht="15" x14ac:dyDescent="0.25">
      <c r="A125" s="63" t="s">
        <v>941</v>
      </c>
      <c r="B125" s="63" t="s">
        <v>399</v>
      </c>
      <c r="C125" s="63"/>
      <c r="D125" s="63" t="s">
        <v>77</v>
      </c>
      <c r="E125" s="10"/>
      <c r="F125" s="10"/>
      <c r="G125" s="7"/>
      <c r="I125" s="63"/>
      <c r="J125" s="47"/>
      <c r="K125" s="108"/>
      <c r="M125" s="63"/>
      <c r="N125" s="197"/>
      <c r="P125" s="113">
        <v>4</v>
      </c>
      <c r="Q125" s="196">
        <v>1548.75</v>
      </c>
      <c r="S125" s="113">
        <v>6</v>
      </c>
      <c r="T125" s="196">
        <v>1200</v>
      </c>
      <c r="V125" s="82"/>
      <c r="W125" s="82"/>
      <c r="X125" s="82"/>
      <c r="Y125" s="82"/>
      <c r="Z125" s="82"/>
      <c r="AA125" s="65"/>
      <c r="AB125" s="4"/>
      <c r="AC125" s="4"/>
      <c r="AD125" s="4"/>
      <c r="AE125" s="4"/>
      <c r="AF125" s="4"/>
      <c r="AG125" s="4"/>
      <c r="AH125" s="4"/>
      <c r="AI125" s="4"/>
      <c r="AJ125" s="4"/>
      <c r="AK125" s="4"/>
      <c r="AL125" s="4"/>
      <c r="AM125" s="4"/>
    </row>
    <row r="126" spans="1:39" s="3" customFormat="1" ht="15" x14ac:dyDescent="0.25">
      <c r="A126" s="63" t="s">
        <v>941</v>
      </c>
      <c r="B126" s="63" t="s">
        <v>400</v>
      </c>
      <c r="C126" s="63"/>
      <c r="D126" s="63" t="s">
        <v>388</v>
      </c>
      <c r="E126" s="10"/>
      <c r="F126" s="10"/>
      <c r="G126" s="7"/>
      <c r="I126" s="63"/>
      <c r="J126" s="47"/>
      <c r="K126" s="108"/>
      <c r="M126" s="63"/>
      <c r="N126" s="197"/>
      <c r="P126" s="113">
        <v>1</v>
      </c>
      <c r="Q126" s="196">
        <v>400</v>
      </c>
      <c r="S126" s="113"/>
      <c r="T126" s="196"/>
      <c r="V126" s="82"/>
      <c r="W126" s="82"/>
      <c r="X126" s="82"/>
      <c r="Y126" s="82"/>
      <c r="Z126" s="82"/>
      <c r="AA126" s="65"/>
      <c r="AB126" s="4"/>
      <c r="AC126" s="4"/>
      <c r="AD126" s="4"/>
      <c r="AE126" s="4"/>
      <c r="AF126" s="4"/>
      <c r="AG126" s="4"/>
      <c r="AH126" s="4"/>
      <c r="AI126" s="4"/>
      <c r="AJ126" s="4"/>
      <c r="AK126" s="4"/>
      <c r="AL126" s="4"/>
      <c r="AM126" s="4"/>
    </row>
    <row r="127" spans="1:39" s="3" customFormat="1" ht="15" x14ac:dyDescent="0.25">
      <c r="A127" s="63" t="s">
        <v>941</v>
      </c>
      <c r="B127" s="63" t="s">
        <v>403</v>
      </c>
      <c r="C127" s="63"/>
      <c r="D127" s="63" t="s">
        <v>175</v>
      </c>
      <c r="E127" s="10"/>
      <c r="F127" s="10"/>
      <c r="G127" s="7"/>
      <c r="I127" s="63"/>
      <c r="J127" s="47"/>
      <c r="K127" s="108"/>
      <c r="M127" s="63"/>
      <c r="N127" s="197"/>
      <c r="P127" s="113">
        <v>69</v>
      </c>
      <c r="Q127" s="196">
        <v>34647</v>
      </c>
      <c r="S127" s="113">
        <v>24</v>
      </c>
      <c r="T127" s="196">
        <v>6637</v>
      </c>
      <c r="V127" s="82"/>
      <c r="W127" s="82"/>
      <c r="X127" s="82"/>
      <c r="Y127" s="82"/>
      <c r="Z127" s="82"/>
      <c r="AA127" s="65"/>
      <c r="AB127" s="4"/>
      <c r="AC127" s="4"/>
      <c r="AD127" s="4"/>
      <c r="AE127" s="4"/>
      <c r="AF127" s="4"/>
      <c r="AG127" s="4"/>
      <c r="AH127" s="4"/>
      <c r="AI127" s="4"/>
      <c r="AJ127" s="4"/>
      <c r="AK127" s="4"/>
      <c r="AL127" s="4"/>
      <c r="AM127" s="4"/>
    </row>
    <row r="128" spans="1:39" s="3" customFormat="1" ht="15" x14ac:dyDescent="0.25">
      <c r="A128" s="63" t="s">
        <v>941</v>
      </c>
      <c r="B128" s="63" t="s">
        <v>957</v>
      </c>
      <c r="C128" s="63"/>
      <c r="D128" s="63" t="s">
        <v>175</v>
      </c>
      <c r="E128" s="10"/>
      <c r="F128" s="10"/>
      <c r="G128" s="7"/>
      <c r="I128" s="63"/>
      <c r="J128" s="47"/>
      <c r="K128" s="108"/>
      <c r="M128" s="63"/>
      <c r="N128" s="197"/>
      <c r="P128" s="113"/>
      <c r="Q128" s="196"/>
      <c r="S128" s="113">
        <v>4</v>
      </c>
      <c r="T128" s="196">
        <v>1042</v>
      </c>
      <c r="V128" s="82"/>
      <c r="W128" s="82"/>
      <c r="X128" s="82"/>
      <c r="Y128" s="82"/>
      <c r="Z128" s="82"/>
      <c r="AA128" s="65"/>
      <c r="AB128" s="4"/>
      <c r="AC128" s="4"/>
      <c r="AD128" s="4"/>
      <c r="AE128" s="4"/>
      <c r="AF128" s="4"/>
      <c r="AG128" s="4"/>
      <c r="AH128" s="4"/>
      <c r="AI128" s="4"/>
      <c r="AJ128" s="4"/>
      <c r="AK128" s="4"/>
      <c r="AL128" s="4"/>
      <c r="AM128" s="4"/>
    </row>
    <row r="129" spans="1:39" s="3" customFormat="1" ht="15" x14ac:dyDescent="0.25">
      <c r="A129" s="63" t="s">
        <v>941</v>
      </c>
      <c r="B129" s="63" t="s">
        <v>407</v>
      </c>
      <c r="C129" s="63"/>
      <c r="D129" s="63" t="s">
        <v>155</v>
      </c>
      <c r="E129" s="10"/>
      <c r="F129" s="10"/>
      <c r="G129" s="7"/>
      <c r="I129" s="63"/>
      <c r="J129" s="47"/>
      <c r="K129" s="108"/>
      <c r="M129" s="63"/>
      <c r="N129" s="197"/>
      <c r="P129" s="113">
        <v>4</v>
      </c>
      <c r="Q129" s="196">
        <v>2180.85</v>
      </c>
      <c r="S129" s="113"/>
      <c r="T129" s="196"/>
      <c r="V129" s="82"/>
      <c r="W129" s="82"/>
      <c r="X129" s="82"/>
      <c r="Y129" s="82"/>
      <c r="Z129" s="82"/>
      <c r="AA129" s="65"/>
      <c r="AB129" s="4"/>
      <c r="AC129" s="4"/>
      <c r="AD129" s="4"/>
      <c r="AE129" s="4"/>
      <c r="AF129" s="4"/>
      <c r="AG129" s="4"/>
      <c r="AH129" s="4"/>
      <c r="AI129" s="4"/>
      <c r="AJ129" s="4"/>
      <c r="AK129" s="4"/>
      <c r="AL129" s="4"/>
      <c r="AM129" s="4"/>
    </row>
    <row r="130" spans="1:39" s="3" customFormat="1" ht="15" x14ac:dyDescent="0.25">
      <c r="A130" s="63" t="s">
        <v>941</v>
      </c>
      <c r="B130" s="63" t="s">
        <v>408</v>
      </c>
      <c r="C130" s="63"/>
      <c r="D130" s="63" t="s">
        <v>409</v>
      </c>
      <c r="E130" s="10"/>
      <c r="F130" s="10"/>
      <c r="G130" s="7"/>
      <c r="I130" s="63"/>
      <c r="J130" s="47"/>
      <c r="K130" s="108"/>
      <c r="M130" s="63"/>
      <c r="N130" s="197"/>
      <c r="P130" s="113">
        <v>3</v>
      </c>
      <c r="Q130" s="196">
        <v>1458</v>
      </c>
      <c r="S130" s="113"/>
      <c r="T130" s="196"/>
      <c r="V130" s="82"/>
      <c r="W130" s="82"/>
      <c r="X130" s="82"/>
      <c r="Y130" s="82"/>
      <c r="Z130" s="82"/>
      <c r="AA130" s="65"/>
      <c r="AB130" s="4"/>
      <c r="AC130" s="4"/>
      <c r="AD130" s="4"/>
      <c r="AE130" s="4"/>
      <c r="AF130" s="4"/>
      <c r="AG130" s="4"/>
      <c r="AH130" s="4"/>
      <c r="AI130" s="4"/>
      <c r="AJ130" s="4"/>
      <c r="AK130" s="4"/>
      <c r="AL130" s="4"/>
      <c r="AM130" s="4"/>
    </row>
    <row r="131" spans="1:39" s="3" customFormat="1" ht="15" x14ac:dyDescent="0.25">
      <c r="A131" s="63" t="s">
        <v>941</v>
      </c>
      <c r="B131" s="63" t="s">
        <v>411</v>
      </c>
      <c r="C131" s="63"/>
      <c r="D131" s="63" t="s">
        <v>93</v>
      </c>
      <c r="E131" s="10"/>
      <c r="F131" s="10"/>
      <c r="G131" s="7"/>
      <c r="I131" s="63"/>
      <c r="J131" s="47"/>
      <c r="K131" s="108"/>
      <c r="M131" s="63"/>
      <c r="N131" s="197"/>
      <c r="P131" s="113">
        <v>1</v>
      </c>
      <c r="Q131" s="196">
        <v>300</v>
      </c>
      <c r="S131" s="113"/>
      <c r="T131" s="196"/>
      <c r="V131" s="82"/>
      <c r="W131" s="82"/>
      <c r="X131" s="82"/>
      <c r="Y131" s="82"/>
      <c r="Z131" s="82"/>
      <c r="AA131" s="65"/>
      <c r="AB131" s="4"/>
      <c r="AC131" s="4"/>
      <c r="AD131" s="4"/>
      <c r="AE131" s="4"/>
      <c r="AF131" s="4"/>
      <c r="AG131" s="4"/>
      <c r="AH131" s="4"/>
      <c r="AI131" s="4"/>
      <c r="AJ131" s="4"/>
      <c r="AK131" s="4"/>
      <c r="AL131" s="4"/>
      <c r="AM131" s="4"/>
    </row>
    <row r="132" spans="1:39" s="3" customFormat="1" ht="15" x14ac:dyDescent="0.25">
      <c r="A132" s="63" t="s">
        <v>941</v>
      </c>
      <c r="B132" s="63" t="s">
        <v>415</v>
      </c>
      <c r="C132" s="63"/>
      <c r="D132" s="63" t="s">
        <v>324</v>
      </c>
      <c r="E132" s="10"/>
      <c r="F132" s="10"/>
      <c r="G132" s="7"/>
      <c r="I132" s="63"/>
      <c r="J132" s="47"/>
      <c r="K132" s="108"/>
      <c r="M132" s="63"/>
      <c r="N132" s="197"/>
      <c r="P132" s="113">
        <v>2</v>
      </c>
      <c r="Q132" s="196">
        <v>1010</v>
      </c>
      <c r="S132" s="113">
        <v>6</v>
      </c>
      <c r="T132" s="196">
        <v>1720</v>
      </c>
      <c r="V132" s="82"/>
      <c r="W132" s="82"/>
      <c r="X132" s="82"/>
      <c r="Y132" s="82"/>
      <c r="Z132" s="82"/>
      <c r="AA132" s="65"/>
      <c r="AB132" s="4"/>
      <c r="AC132" s="4"/>
      <c r="AD132" s="4"/>
      <c r="AE132" s="4"/>
      <c r="AF132" s="4"/>
      <c r="AG132" s="4"/>
      <c r="AH132" s="4"/>
      <c r="AI132" s="4"/>
      <c r="AJ132" s="4"/>
      <c r="AK132" s="4"/>
      <c r="AL132" s="4"/>
      <c r="AM132" s="4"/>
    </row>
    <row r="133" spans="1:39" s="3" customFormat="1" ht="15" x14ac:dyDescent="0.25">
      <c r="A133" s="63" t="s">
        <v>941</v>
      </c>
      <c r="B133" s="63" t="s">
        <v>677</v>
      </c>
      <c r="C133" s="63"/>
      <c r="D133" s="63" t="s">
        <v>109</v>
      </c>
      <c r="E133" s="10"/>
      <c r="F133" s="10"/>
      <c r="G133" s="7"/>
      <c r="I133" s="63"/>
      <c r="J133" s="47"/>
      <c r="K133" s="108"/>
      <c r="M133" s="63"/>
      <c r="N133" s="197"/>
      <c r="P133" s="113">
        <v>9</v>
      </c>
      <c r="Q133" s="196">
        <v>5473.05</v>
      </c>
      <c r="S133" s="113"/>
      <c r="T133" s="196"/>
      <c r="V133" s="82"/>
      <c r="W133" s="82"/>
      <c r="X133" s="82"/>
      <c r="Y133" s="82"/>
      <c r="Z133" s="82"/>
      <c r="AA133" s="65"/>
      <c r="AB133" s="4"/>
      <c r="AC133" s="4"/>
      <c r="AD133" s="4"/>
      <c r="AE133" s="4"/>
      <c r="AF133" s="4"/>
      <c r="AG133" s="4"/>
      <c r="AH133" s="4"/>
      <c r="AI133" s="4"/>
      <c r="AJ133" s="4"/>
      <c r="AK133" s="4"/>
      <c r="AL133" s="4"/>
      <c r="AM133" s="4"/>
    </row>
    <row r="134" spans="1:39" s="3" customFormat="1" ht="15" x14ac:dyDescent="0.25">
      <c r="A134" s="63" t="s">
        <v>941</v>
      </c>
      <c r="B134" s="63" t="s">
        <v>419</v>
      </c>
      <c r="C134" s="63"/>
      <c r="D134" s="63" t="s">
        <v>110</v>
      </c>
      <c r="E134" s="10"/>
      <c r="F134" s="10"/>
      <c r="G134" s="7"/>
      <c r="I134" s="63"/>
      <c r="J134" s="47"/>
      <c r="K134" s="108"/>
      <c r="M134" s="63"/>
      <c r="N134" s="197"/>
      <c r="P134" s="113">
        <v>1</v>
      </c>
      <c r="Q134" s="196">
        <v>400</v>
      </c>
      <c r="S134" s="113"/>
      <c r="T134" s="196"/>
      <c r="V134" s="82"/>
      <c r="W134" s="82"/>
      <c r="X134" s="82"/>
      <c r="Y134" s="82"/>
      <c r="Z134" s="82"/>
      <c r="AA134" s="65"/>
      <c r="AB134" s="4"/>
      <c r="AC134" s="4"/>
      <c r="AD134" s="4"/>
      <c r="AE134" s="4"/>
      <c r="AF134" s="4"/>
      <c r="AG134" s="4"/>
      <c r="AH134" s="4"/>
      <c r="AI134" s="4"/>
      <c r="AJ134" s="4"/>
      <c r="AK134" s="4"/>
      <c r="AL134" s="4"/>
      <c r="AM134" s="4"/>
    </row>
    <row r="135" spans="1:39" s="3" customFormat="1" ht="15" x14ac:dyDescent="0.25">
      <c r="A135" s="63" t="s">
        <v>941</v>
      </c>
      <c r="B135" s="63" t="s">
        <v>420</v>
      </c>
      <c r="C135" s="63"/>
      <c r="D135" s="63" t="s">
        <v>287</v>
      </c>
      <c r="E135" s="10"/>
      <c r="F135" s="10"/>
      <c r="G135" s="7"/>
      <c r="I135" s="63"/>
      <c r="J135" s="47"/>
      <c r="K135" s="108"/>
      <c r="M135" s="63"/>
      <c r="N135" s="197"/>
      <c r="P135" s="113">
        <v>2</v>
      </c>
      <c r="Q135" s="196">
        <v>600</v>
      </c>
      <c r="S135" s="113">
        <v>3</v>
      </c>
      <c r="T135" s="196">
        <v>937</v>
      </c>
      <c r="V135" s="82"/>
      <c r="W135" s="82"/>
      <c r="X135" s="82"/>
      <c r="Y135" s="82"/>
      <c r="Z135" s="82"/>
      <c r="AA135" s="65"/>
      <c r="AB135" s="4"/>
      <c r="AC135" s="4"/>
      <c r="AD135" s="4"/>
      <c r="AE135" s="4"/>
      <c r="AF135" s="4"/>
      <c r="AG135" s="4"/>
      <c r="AH135" s="4"/>
      <c r="AI135" s="4"/>
      <c r="AJ135" s="4"/>
      <c r="AK135" s="4"/>
      <c r="AL135" s="4"/>
      <c r="AM135" s="4"/>
    </row>
    <row r="136" spans="1:39" s="3" customFormat="1" ht="15" x14ac:dyDescent="0.25">
      <c r="A136" s="63" t="s">
        <v>941</v>
      </c>
      <c r="B136" s="63" t="s">
        <v>421</v>
      </c>
      <c r="C136" s="63"/>
      <c r="D136" s="63" t="s">
        <v>295</v>
      </c>
      <c r="E136" s="10"/>
      <c r="F136" s="10"/>
      <c r="G136" s="7"/>
      <c r="I136" s="63"/>
      <c r="J136" s="47"/>
      <c r="K136" s="108"/>
      <c r="M136" s="63"/>
      <c r="N136" s="197"/>
      <c r="P136" s="113">
        <v>2</v>
      </c>
      <c r="Q136" s="196">
        <v>1929</v>
      </c>
      <c r="S136" s="113"/>
      <c r="T136" s="196"/>
      <c r="V136" s="82"/>
      <c r="W136" s="82"/>
      <c r="X136" s="82"/>
      <c r="Y136" s="82"/>
      <c r="Z136" s="82"/>
      <c r="AA136" s="65"/>
      <c r="AB136" s="4"/>
      <c r="AC136" s="4"/>
      <c r="AD136" s="4"/>
      <c r="AE136" s="4"/>
      <c r="AF136" s="4"/>
      <c r="AG136" s="4"/>
      <c r="AH136" s="4"/>
      <c r="AI136" s="4"/>
      <c r="AJ136" s="4"/>
      <c r="AK136" s="4"/>
      <c r="AL136" s="4"/>
      <c r="AM136" s="4"/>
    </row>
    <row r="137" spans="1:39" s="3" customFormat="1" ht="15" x14ac:dyDescent="0.25">
      <c r="A137" s="63" t="s">
        <v>941</v>
      </c>
      <c r="B137" s="63" t="s">
        <v>422</v>
      </c>
      <c r="C137" s="63"/>
      <c r="D137" s="63" t="s">
        <v>410</v>
      </c>
      <c r="E137" s="10"/>
      <c r="F137" s="10"/>
      <c r="G137" s="7"/>
      <c r="I137" s="63"/>
      <c r="J137" s="47"/>
      <c r="K137" s="108"/>
      <c r="M137" s="63"/>
      <c r="N137" s="197"/>
      <c r="P137" s="113">
        <v>2</v>
      </c>
      <c r="Q137" s="196">
        <v>529</v>
      </c>
      <c r="S137" s="113"/>
      <c r="T137" s="196"/>
      <c r="V137" s="82"/>
      <c r="W137" s="82"/>
      <c r="X137" s="82"/>
      <c r="Y137" s="82"/>
      <c r="Z137" s="82"/>
      <c r="AA137" s="65"/>
      <c r="AB137" s="4"/>
      <c r="AC137" s="4"/>
      <c r="AD137" s="4"/>
      <c r="AE137" s="4"/>
      <c r="AF137" s="4"/>
      <c r="AG137" s="4"/>
      <c r="AH137" s="4"/>
      <c r="AI137" s="4"/>
      <c r="AJ137" s="4"/>
      <c r="AK137" s="4"/>
      <c r="AL137" s="4"/>
      <c r="AM137" s="4"/>
    </row>
    <row r="138" spans="1:39" s="3" customFormat="1" ht="15" x14ac:dyDescent="0.25">
      <c r="A138" s="63" t="s">
        <v>941</v>
      </c>
      <c r="B138" s="63" t="s">
        <v>424</v>
      </c>
      <c r="C138" s="63"/>
      <c r="D138" s="63" t="s">
        <v>425</v>
      </c>
      <c r="E138" s="10"/>
      <c r="F138" s="10"/>
      <c r="G138" s="7"/>
      <c r="I138" s="63"/>
      <c r="J138" s="47"/>
      <c r="K138" s="108"/>
      <c r="M138" s="63"/>
      <c r="N138" s="197"/>
      <c r="P138" s="113">
        <v>2</v>
      </c>
      <c r="Q138" s="196">
        <v>300</v>
      </c>
      <c r="S138" s="113"/>
      <c r="T138" s="196"/>
      <c r="V138" s="82"/>
      <c r="W138" s="82"/>
      <c r="X138" s="82"/>
      <c r="Y138" s="82"/>
      <c r="Z138" s="82"/>
      <c r="AA138" s="65"/>
      <c r="AB138" s="4"/>
      <c r="AC138" s="4"/>
      <c r="AD138" s="4"/>
      <c r="AE138" s="4"/>
      <c r="AF138" s="4"/>
      <c r="AG138" s="4"/>
      <c r="AH138" s="4"/>
      <c r="AI138" s="4"/>
      <c r="AJ138" s="4"/>
      <c r="AK138" s="4"/>
      <c r="AL138" s="4"/>
      <c r="AM138" s="4"/>
    </row>
    <row r="139" spans="1:39" s="3" customFormat="1" ht="15" x14ac:dyDescent="0.25">
      <c r="A139" s="63" t="s">
        <v>941</v>
      </c>
      <c r="B139" s="63" t="s">
        <v>428</v>
      </c>
      <c r="C139" s="63"/>
      <c r="D139" s="63" t="s">
        <v>64</v>
      </c>
      <c r="E139" s="10"/>
      <c r="F139" s="10"/>
      <c r="G139" s="7"/>
      <c r="I139" s="63"/>
      <c r="J139" s="47"/>
      <c r="K139" s="108"/>
      <c r="M139" s="63"/>
      <c r="N139" s="197"/>
      <c r="P139" s="113">
        <v>5</v>
      </c>
      <c r="Q139" s="196">
        <v>1729</v>
      </c>
      <c r="S139" s="113"/>
      <c r="T139" s="196"/>
      <c r="V139" s="82"/>
      <c r="W139" s="82"/>
      <c r="X139" s="82"/>
      <c r="Y139" s="82"/>
      <c r="Z139" s="82"/>
      <c r="AA139" s="65"/>
      <c r="AB139" s="4"/>
      <c r="AC139" s="4"/>
      <c r="AD139" s="4"/>
      <c r="AE139" s="4"/>
      <c r="AF139" s="4"/>
      <c r="AG139" s="4"/>
      <c r="AH139" s="4"/>
      <c r="AI139" s="4"/>
      <c r="AJ139" s="4"/>
      <c r="AK139" s="4"/>
      <c r="AL139" s="4"/>
      <c r="AM139" s="4"/>
    </row>
    <row r="140" spans="1:39" s="3" customFormat="1" ht="15" x14ac:dyDescent="0.25">
      <c r="A140" s="63" t="s">
        <v>941</v>
      </c>
      <c r="B140" s="63" t="s">
        <v>430</v>
      </c>
      <c r="C140" s="63"/>
      <c r="D140" s="63" t="s">
        <v>167</v>
      </c>
      <c r="E140" s="10"/>
      <c r="F140" s="10"/>
      <c r="G140" s="7"/>
      <c r="I140" s="63"/>
      <c r="J140" s="47"/>
      <c r="K140" s="108"/>
      <c r="M140" s="63"/>
      <c r="N140" s="197"/>
      <c r="P140" s="113">
        <v>2</v>
      </c>
      <c r="Q140" s="196">
        <v>700</v>
      </c>
      <c r="S140" s="113"/>
      <c r="T140" s="196"/>
      <c r="V140" s="82"/>
      <c r="W140" s="82"/>
      <c r="X140" s="82"/>
      <c r="Y140" s="82"/>
      <c r="Z140" s="82"/>
      <c r="AA140" s="65"/>
      <c r="AB140" s="4"/>
      <c r="AC140" s="4"/>
      <c r="AD140" s="4"/>
      <c r="AE140" s="4"/>
      <c r="AF140" s="4"/>
      <c r="AG140" s="4"/>
      <c r="AH140" s="4"/>
      <c r="AI140" s="4"/>
      <c r="AJ140" s="4"/>
      <c r="AK140" s="4"/>
      <c r="AL140" s="4"/>
      <c r="AM140" s="4"/>
    </row>
    <row r="141" spans="1:39" s="3" customFormat="1" ht="15" x14ac:dyDescent="0.25">
      <c r="A141" s="63" t="s">
        <v>941</v>
      </c>
      <c r="B141" s="63" t="s">
        <v>432</v>
      </c>
      <c r="C141" s="63"/>
      <c r="D141" s="63" t="s">
        <v>368</v>
      </c>
      <c r="E141" s="21"/>
      <c r="F141" s="10"/>
      <c r="G141" s="21"/>
      <c r="I141" s="63"/>
      <c r="J141" s="47"/>
      <c r="K141" s="108"/>
      <c r="M141" s="63"/>
      <c r="N141" s="197"/>
      <c r="P141" s="113">
        <v>1</v>
      </c>
      <c r="Q141" s="196">
        <v>300</v>
      </c>
      <c r="S141" s="113">
        <v>2</v>
      </c>
      <c r="T141" s="196">
        <v>400</v>
      </c>
      <c r="V141" s="82"/>
      <c r="W141" s="82"/>
      <c r="X141" s="82"/>
      <c r="Y141" s="82"/>
      <c r="Z141" s="82"/>
      <c r="AA141" s="65"/>
      <c r="AB141" s="4"/>
      <c r="AC141" s="4"/>
      <c r="AD141" s="4"/>
      <c r="AE141" s="4"/>
      <c r="AF141" s="4"/>
      <c r="AG141" s="4"/>
      <c r="AH141" s="4"/>
      <c r="AI141" s="4"/>
      <c r="AJ141" s="4"/>
      <c r="AK141" s="4"/>
      <c r="AL141" s="4"/>
      <c r="AM141" s="4"/>
    </row>
    <row r="142" spans="1:39" s="3" customFormat="1" ht="15" x14ac:dyDescent="0.25">
      <c r="A142" s="63" t="s">
        <v>941</v>
      </c>
      <c r="B142" s="63" t="s">
        <v>436</v>
      </c>
      <c r="C142" s="63"/>
      <c r="D142" s="63" t="s">
        <v>390</v>
      </c>
      <c r="E142" s="10"/>
      <c r="F142" s="10"/>
      <c r="G142" s="7"/>
      <c r="I142" s="63"/>
      <c r="J142" s="47"/>
      <c r="K142" s="108"/>
      <c r="M142" s="63"/>
      <c r="N142" s="197"/>
      <c r="P142" s="113">
        <v>2</v>
      </c>
      <c r="Q142" s="196">
        <v>1000</v>
      </c>
      <c r="S142" s="113">
        <v>3</v>
      </c>
      <c r="T142" s="196">
        <v>800.9</v>
      </c>
      <c r="V142" s="82"/>
      <c r="W142" s="82"/>
      <c r="X142" s="82"/>
      <c r="Y142" s="82"/>
      <c r="Z142" s="82"/>
      <c r="AA142" s="65"/>
      <c r="AB142" s="4"/>
      <c r="AC142" s="4"/>
      <c r="AD142" s="4"/>
      <c r="AE142" s="4"/>
      <c r="AF142" s="4"/>
      <c r="AG142" s="4"/>
      <c r="AH142" s="4"/>
      <c r="AI142" s="4"/>
      <c r="AJ142" s="4"/>
      <c r="AK142" s="4"/>
      <c r="AL142" s="4"/>
      <c r="AM142" s="4"/>
    </row>
    <row r="143" spans="1:39" s="3" customFormat="1" ht="15" x14ac:dyDescent="0.25">
      <c r="A143" s="63" t="s">
        <v>941</v>
      </c>
      <c r="B143" s="63" t="s">
        <v>445</v>
      </c>
      <c r="C143" s="63"/>
      <c r="D143" s="63" t="s">
        <v>124</v>
      </c>
      <c r="E143" s="10"/>
      <c r="F143" s="10"/>
      <c r="G143" s="7"/>
      <c r="I143" s="63"/>
      <c r="J143" s="47"/>
      <c r="K143" s="108"/>
      <c r="M143" s="63"/>
      <c r="N143" s="197"/>
      <c r="P143" s="113">
        <v>1</v>
      </c>
      <c r="Q143" s="196">
        <v>300</v>
      </c>
      <c r="S143" s="113"/>
      <c r="T143" s="196"/>
      <c r="V143" s="82"/>
      <c r="W143" s="82"/>
      <c r="X143" s="82"/>
      <c r="Y143" s="82"/>
      <c r="Z143" s="82"/>
      <c r="AA143" s="65"/>
      <c r="AB143" s="4"/>
      <c r="AC143" s="4"/>
      <c r="AD143" s="4"/>
      <c r="AE143" s="4"/>
      <c r="AF143" s="4"/>
      <c r="AG143" s="4"/>
      <c r="AH143" s="4"/>
      <c r="AI143" s="4"/>
      <c r="AJ143" s="4"/>
      <c r="AK143" s="4"/>
      <c r="AL143" s="4"/>
      <c r="AM143" s="4"/>
    </row>
    <row r="144" spans="1:39" s="3" customFormat="1" ht="15" x14ac:dyDescent="0.25">
      <c r="A144" s="63" t="s">
        <v>941</v>
      </c>
      <c r="B144" s="63" t="s">
        <v>446</v>
      </c>
      <c r="C144" s="63"/>
      <c r="D144" s="63" t="s">
        <v>109</v>
      </c>
      <c r="E144" s="10"/>
      <c r="F144" s="10"/>
      <c r="G144" s="7"/>
      <c r="I144" s="63"/>
      <c r="J144" s="47"/>
      <c r="K144" s="108"/>
      <c r="M144" s="63"/>
      <c r="N144" s="197"/>
      <c r="P144" s="113"/>
      <c r="Q144" s="196"/>
      <c r="S144" s="113">
        <v>1</v>
      </c>
      <c r="T144" s="196">
        <v>200</v>
      </c>
      <c r="V144" s="82"/>
      <c r="W144" s="82"/>
      <c r="X144" s="82"/>
      <c r="Y144" s="82"/>
      <c r="Z144" s="82"/>
      <c r="AA144" s="65"/>
      <c r="AB144" s="4"/>
      <c r="AC144" s="4"/>
      <c r="AD144" s="4"/>
      <c r="AE144" s="4"/>
      <c r="AF144" s="4"/>
      <c r="AG144" s="4"/>
      <c r="AH144" s="4"/>
      <c r="AI144" s="4"/>
      <c r="AJ144" s="4"/>
      <c r="AK144" s="4"/>
      <c r="AL144" s="4"/>
      <c r="AM144" s="4"/>
    </row>
    <row r="145" spans="1:39" s="3" customFormat="1" ht="15" x14ac:dyDescent="0.25">
      <c r="A145" s="63" t="s">
        <v>941</v>
      </c>
      <c r="B145" s="63" t="s">
        <v>448</v>
      </c>
      <c r="C145" s="63"/>
      <c r="D145" s="63" t="s">
        <v>449</v>
      </c>
      <c r="E145" s="10"/>
      <c r="F145" s="10"/>
      <c r="G145" s="7"/>
      <c r="I145" s="63"/>
      <c r="J145" s="47"/>
      <c r="K145" s="108"/>
      <c r="M145" s="63"/>
      <c r="N145" s="197"/>
      <c r="P145" s="113">
        <v>10</v>
      </c>
      <c r="Q145" s="196">
        <v>5316</v>
      </c>
      <c r="S145" s="113">
        <v>5</v>
      </c>
      <c r="T145" s="196">
        <v>1562</v>
      </c>
      <c r="V145" s="82"/>
      <c r="W145" s="82"/>
      <c r="X145" s="82"/>
      <c r="Y145" s="82"/>
      <c r="Z145" s="82"/>
      <c r="AA145" s="65"/>
      <c r="AB145" s="4"/>
      <c r="AC145" s="4"/>
      <c r="AD145" s="4"/>
      <c r="AE145" s="4"/>
      <c r="AF145" s="4"/>
      <c r="AG145" s="4"/>
      <c r="AH145" s="4"/>
      <c r="AI145" s="4"/>
      <c r="AJ145" s="4"/>
      <c r="AK145" s="4"/>
      <c r="AL145" s="4"/>
      <c r="AM145" s="4"/>
    </row>
    <row r="146" spans="1:39" s="3" customFormat="1" ht="15" x14ac:dyDescent="0.25">
      <c r="A146" s="63" t="s">
        <v>941</v>
      </c>
      <c r="B146" s="63" t="s">
        <v>453</v>
      </c>
      <c r="C146" s="63"/>
      <c r="D146" s="63" t="s">
        <v>177</v>
      </c>
      <c r="E146" s="10"/>
      <c r="F146" s="10"/>
      <c r="G146" s="7"/>
      <c r="I146" s="63"/>
      <c r="J146" s="47"/>
      <c r="K146" s="108"/>
      <c r="M146" s="63"/>
      <c r="N146" s="197"/>
      <c r="P146" s="113">
        <v>7</v>
      </c>
      <c r="Q146" s="196">
        <v>4187</v>
      </c>
      <c r="S146" s="113">
        <v>6</v>
      </c>
      <c r="T146" s="196">
        <v>2646</v>
      </c>
      <c r="V146" s="82"/>
      <c r="W146" s="82"/>
      <c r="X146" s="82"/>
      <c r="Y146" s="82"/>
      <c r="Z146" s="82"/>
      <c r="AA146" s="65"/>
      <c r="AB146" s="4"/>
      <c r="AC146" s="4"/>
      <c r="AD146" s="4"/>
      <c r="AE146" s="4"/>
      <c r="AF146" s="4"/>
      <c r="AG146" s="4"/>
      <c r="AH146" s="4"/>
      <c r="AI146" s="4"/>
      <c r="AJ146" s="4"/>
      <c r="AK146" s="4"/>
      <c r="AL146" s="4"/>
      <c r="AM146" s="4"/>
    </row>
    <row r="147" spans="1:39" s="3" customFormat="1" ht="15" x14ac:dyDescent="0.25">
      <c r="A147" s="63" t="s">
        <v>941</v>
      </c>
      <c r="B147" s="63" t="s">
        <v>454</v>
      </c>
      <c r="C147" s="63"/>
      <c r="D147" s="63" t="s">
        <v>455</v>
      </c>
      <c r="E147" s="10"/>
      <c r="F147" s="10"/>
      <c r="G147" s="7"/>
      <c r="I147" s="63"/>
      <c r="J147" s="47"/>
      <c r="K147" s="108"/>
      <c r="M147" s="63"/>
      <c r="N147" s="197"/>
      <c r="P147" s="113">
        <v>5</v>
      </c>
      <c r="Q147" s="196">
        <v>1600</v>
      </c>
      <c r="S147" s="113">
        <v>7</v>
      </c>
      <c r="T147" s="196">
        <v>2137</v>
      </c>
      <c r="V147" s="82"/>
      <c r="W147" s="82"/>
      <c r="X147" s="82"/>
      <c r="Y147" s="82"/>
      <c r="Z147" s="82"/>
      <c r="AA147" s="65"/>
      <c r="AB147" s="4"/>
      <c r="AC147" s="4"/>
      <c r="AD147" s="4"/>
      <c r="AE147" s="4"/>
      <c r="AF147" s="4"/>
      <c r="AG147" s="4"/>
      <c r="AH147" s="4"/>
      <c r="AI147" s="4"/>
      <c r="AJ147" s="4"/>
      <c r="AK147" s="4"/>
      <c r="AL147" s="4"/>
      <c r="AM147" s="4"/>
    </row>
    <row r="148" spans="1:39" s="3" customFormat="1" ht="15" x14ac:dyDescent="0.25">
      <c r="A148" s="63" t="s">
        <v>941</v>
      </c>
      <c r="B148" s="63" t="s">
        <v>457</v>
      </c>
      <c r="C148" s="63"/>
      <c r="D148" s="63" t="s">
        <v>127</v>
      </c>
      <c r="E148" s="10"/>
      <c r="F148" s="10"/>
      <c r="G148" s="7"/>
      <c r="I148" s="63"/>
      <c r="J148" s="47"/>
      <c r="K148" s="108"/>
      <c r="M148" s="63"/>
      <c r="N148" s="197"/>
      <c r="P148" s="113">
        <v>2</v>
      </c>
      <c r="Q148" s="196">
        <v>700</v>
      </c>
      <c r="S148" s="113"/>
      <c r="T148" s="196"/>
      <c r="V148" s="82"/>
      <c r="W148" s="82"/>
      <c r="X148" s="82"/>
      <c r="Y148" s="82"/>
      <c r="Z148" s="82"/>
      <c r="AA148" s="65"/>
      <c r="AB148" s="4"/>
      <c r="AC148" s="4"/>
      <c r="AD148" s="4"/>
      <c r="AE148" s="4"/>
      <c r="AF148" s="4"/>
      <c r="AG148" s="4"/>
      <c r="AH148" s="4"/>
      <c r="AI148" s="4"/>
      <c r="AJ148" s="4"/>
      <c r="AK148" s="4"/>
      <c r="AL148" s="4"/>
      <c r="AM148" s="4"/>
    </row>
    <row r="149" spans="1:39" s="3" customFormat="1" ht="15" x14ac:dyDescent="0.25">
      <c r="A149" s="63" t="s">
        <v>941</v>
      </c>
      <c r="B149" s="63" t="s">
        <v>461</v>
      </c>
      <c r="C149" s="63"/>
      <c r="D149" s="63" t="s">
        <v>203</v>
      </c>
      <c r="E149" s="10"/>
      <c r="F149" s="10"/>
      <c r="G149" s="7"/>
      <c r="I149" s="63"/>
      <c r="J149" s="47"/>
      <c r="K149" s="108"/>
      <c r="M149" s="63"/>
      <c r="N149" s="197"/>
      <c r="P149" s="113">
        <v>8</v>
      </c>
      <c r="Q149" s="196">
        <v>3758</v>
      </c>
      <c r="S149" s="113">
        <v>7</v>
      </c>
      <c r="T149" s="196">
        <v>2329</v>
      </c>
      <c r="V149" s="82"/>
      <c r="W149" s="82"/>
      <c r="X149" s="82"/>
      <c r="Y149" s="82"/>
      <c r="Z149" s="82"/>
      <c r="AA149" s="65"/>
      <c r="AB149" s="4"/>
      <c r="AC149" s="4"/>
      <c r="AD149" s="4"/>
      <c r="AE149" s="4"/>
      <c r="AF149" s="4"/>
      <c r="AG149" s="4"/>
      <c r="AH149" s="4"/>
      <c r="AI149" s="4"/>
      <c r="AJ149" s="4"/>
      <c r="AK149" s="4"/>
      <c r="AL149" s="4"/>
      <c r="AM149" s="4"/>
    </row>
    <row r="150" spans="1:39" s="3" customFormat="1" ht="15" x14ac:dyDescent="0.25">
      <c r="A150" s="63" t="s">
        <v>941</v>
      </c>
      <c r="B150" s="63" t="s">
        <v>464</v>
      </c>
      <c r="C150" s="63"/>
      <c r="D150" s="63" t="s">
        <v>63</v>
      </c>
      <c r="E150" s="10"/>
      <c r="F150" s="10"/>
      <c r="G150" s="7"/>
      <c r="I150" s="63"/>
      <c r="J150" s="47"/>
      <c r="K150" s="108"/>
      <c r="M150" s="63"/>
      <c r="N150" s="197"/>
      <c r="P150" s="113">
        <v>1</v>
      </c>
      <c r="Q150" s="196">
        <v>529</v>
      </c>
      <c r="S150" s="113">
        <v>1</v>
      </c>
      <c r="T150" s="196">
        <v>400</v>
      </c>
      <c r="V150" s="82"/>
      <c r="W150" s="82"/>
      <c r="X150" s="82"/>
      <c r="Y150" s="82"/>
      <c r="Z150" s="82"/>
      <c r="AA150" s="65"/>
      <c r="AB150" s="4"/>
      <c r="AC150" s="4"/>
      <c r="AD150" s="4"/>
      <c r="AE150" s="4"/>
      <c r="AF150" s="4"/>
      <c r="AG150" s="4"/>
      <c r="AH150" s="4"/>
      <c r="AI150" s="4"/>
      <c r="AJ150" s="4"/>
      <c r="AK150" s="4"/>
      <c r="AL150" s="4"/>
      <c r="AM150" s="4"/>
    </row>
    <row r="151" spans="1:39" s="3" customFormat="1" ht="15" x14ac:dyDescent="0.25">
      <c r="A151" s="63" t="s">
        <v>941</v>
      </c>
      <c r="B151" s="63" t="s">
        <v>466</v>
      </c>
      <c r="C151" s="63"/>
      <c r="D151" s="63" t="s">
        <v>467</v>
      </c>
      <c r="E151" s="10"/>
      <c r="F151" s="10"/>
      <c r="G151" s="7"/>
      <c r="I151" s="63"/>
      <c r="J151" s="47"/>
      <c r="K151" s="108"/>
      <c r="M151" s="63"/>
      <c r="N151" s="197"/>
      <c r="P151" s="113"/>
      <c r="Q151" s="196"/>
      <c r="S151" s="113">
        <v>1</v>
      </c>
      <c r="T151" s="196">
        <v>200</v>
      </c>
      <c r="V151" s="82"/>
      <c r="W151" s="82"/>
      <c r="X151" s="82"/>
      <c r="Y151" s="82"/>
      <c r="Z151" s="82"/>
      <c r="AA151" s="65"/>
      <c r="AB151" s="4"/>
      <c r="AC151" s="4"/>
      <c r="AD151" s="4"/>
      <c r="AE151" s="4"/>
      <c r="AF151" s="4"/>
      <c r="AG151" s="4"/>
      <c r="AH151" s="4"/>
      <c r="AI151" s="4"/>
      <c r="AJ151" s="4"/>
      <c r="AK151" s="4"/>
      <c r="AL151" s="4"/>
      <c r="AM151" s="4"/>
    </row>
    <row r="152" spans="1:39" s="3" customFormat="1" ht="15" x14ac:dyDescent="0.25">
      <c r="A152" s="63" t="s">
        <v>941</v>
      </c>
      <c r="B152" s="63" t="s">
        <v>470</v>
      </c>
      <c r="C152" s="63"/>
      <c r="D152" s="63" t="s">
        <v>100</v>
      </c>
      <c r="E152" s="10"/>
      <c r="F152" s="10"/>
      <c r="G152" s="7"/>
      <c r="I152" s="63"/>
      <c r="J152" s="47"/>
      <c r="K152" s="108"/>
      <c r="M152" s="63"/>
      <c r="N152" s="197"/>
      <c r="P152" s="113">
        <v>29</v>
      </c>
      <c r="Q152" s="196">
        <v>16065.29</v>
      </c>
      <c r="S152" s="113">
        <v>18</v>
      </c>
      <c r="T152" s="196">
        <v>4815</v>
      </c>
      <c r="V152" s="82"/>
      <c r="W152" s="82"/>
      <c r="X152" s="82"/>
      <c r="Y152" s="82"/>
      <c r="Z152" s="82"/>
      <c r="AA152" s="65"/>
      <c r="AB152" s="4"/>
      <c r="AC152" s="4"/>
      <c r="AD152" s="4"/>
      <c r="AE152" s="4"/>
      <c r="AF152" s="4"/>
      <c r="AG152" s="4"/>
      <c r="AH152" s="4"/>
      <c r="AI152" s="4"/>
      <c r="AJ152" s="4"/>
      <c r="AK152" s="4"/>
      <c r="AL152" s="4"/>
      <c r="AM152" s="4"/>
    </row>
    <row r="153" spans="1:39" s="3" customFormat="1" ht="15" x14ac:dyDescent="0.25">
      <c r="A153" s="63" t="s">
        <v>941</v>
      </c>
      <c r="B153" s="63" t="s">
        <v>472</v>
      </c>
      <c r="C153" s="63"/>
      <c r="D153" s="63" t="s">
        <v>293</v>
      </c>
      <c r="E153" s="10"/>
      <c r="F153" s="10"/>
      <c r="G153" s="7"/>
      <c r="I153" s="63"/>
      <c r="J153" s="47"/>
      <c r="K153" s="108"/>
      <c r="M153" s="63"/>
      <c r="N153" s="197"/>
      <c r="P153" s="113">
        <v>1</v>
      </c>
      <c r="Q153" s="196">
        <v>300</v>
      </c>
      <c r="S153" s="113"/>
      <c r="T153" s="196"/>
      <c r="V153" s="82"/>
      <c r="W153" s="82"/>
      <c r="X153" s="82"/>
      <c r="Y153" s="82"/>
      <c r="Z153" s="82"/>
      <c r="AA153" s="65"/>
      <c r="AB153" s="4"/>
      <c r="AC153" s="4"/>
      <c r="AD153" s="4"/>
      <c r="AE153" s="4"/>
      <c r="AF153" s="4"/>
      <c r="AG153" s="4"/>
      <c r="AH153" s="4"/>
      <c r="AI153" s="4"/>
      <c r="AJ153" s="4"/>
      <c r="AK153" s="4"/>
      <c r="AL153" s="4"/>
      <c r="AM153" s="4"/>
    </row>
    <row r="154" spans="1:39" s="3" customFormat="1" ht="15" x14ac:dyDescent="0.25">
      <c r="A154" s="63" t="s">
        <v>941</v>
      </c>
      <c r="B154" s="63" t="s">
        <v>474</v>
      </c>
      <c r="C154" s="63"/>
      <c r="D154" s="63" t="s">
        <v>475</v>
      </c>
      <c r="E154" s="10"/>
      <c r="F154" s="10"/>
      <c r="G154" s="7"/>
      <c r="I154" s="63"/>
      <c r="J154" s="47"/>
      <c r="K154" s="108"/>
      <c r="M154" s="63"/>
      <c r="N154" s="197"/>
      <c r="P154" s="113">
        <v>1</v>
      </c>
      <c r="Q154" s="196">
        <v>400</v>
      </c>
      <c r="S154" s="113"/>
      <c r="T154" s="196"/>
      <c r="V154" s="82"/>
      <c r="W154" s="82"/>
      <c r="X154" s="82"/>
      <c r="Y154" s="82"/>
      <c r="Z154" s="82"/>
      <c r="AA154" s="65"/>
      <c r="AB154" s="4"/>
      <c r="AC154" s="4"/>
      <c r="AD154" s="4"/>
      <c r="AE154" s="4"/>
      <c r="AF154" s="4"/>
      <c r="AG154" s="4"/>
      <c r="AH154" s="4"/>
      <c r="AI154" s="4"/>
      <c r="AJ154" s="4"/>
      <c r="AK154" s="4"/>
      <c r="AL154" s="4"/>
      <c r="AM154" s="4"/>
    </row>
    <row r="155" spans="1:39" s="3" customFormat="1" ht="15" x14ac:dyDescent="0.25">
      <c r="A155" s="63" t="s">
        <v>941</v>
      </c>
      <c r="B155" s="63" t="s">
        <v>958</v>
      </c>
      <c r="C155" s="63"/>
      <c r="D155" s="63" t="s">
        <v>134</v>
      </c>
      <c r="E155" s="10"/>
      <c r="F155" s="10"/>
      <c r="G155" s="7"/>
      <c r="I155" s="63"/>
      <c r="J155" s="47"/>
      <c r="K155" s="108"/>
      <c r="M155" s="63"/>
      <c r="N155" s="197"/>
      <c r="P155" s="113">
        <v>6</v>
      </c>
      <c r="Q155" s="196">
        <v>2729</v>
      </c>
      <c r="S155" s="113">
        <v>2</v>
      </c>
      <c r="T155" s="196">
        <v>2090</v>
      </c>
      <c r="V155" s="82"/>
      <c r="W155" s="82"/>
      <c r="X155" s="82"/>
      <c r="Y155" s="82"/>
      <c r="Z155" s="82"/>
      <c r="AA155" s="65"/>
      <c r="AB155" s="4"/>
      <c r="AC155" s="4"/>
      <c r="AD155" s="4"/>
      <c r="AE155" s="4"/>
      <c r="AF155" s="4"/>
      <c r="AG155" s="4"/>
      <c r="AH155" s="4"/>
      <c r="AI155" s="4"/>
      <c r="AJ155" s="4"/>
      <c r="AK155" s="4"/>
      <c r="AL155" s="4"/>
      <c r="AM155" s="4"/>
    </row>
    <row r="156" spans="1:39" s="3" customFormat="1" ht="15" x14ac:dyDescent="0.25">
      <c r="A156" s="63" t="s">
        <v>941</v>
      </c>
      <c r="B156" s="63" t="s">
        <v>701</v>
      </c>
      <c r="C156" s="63"/>
      <c r="D156" s="63" t="s">
        <v>479</v>
      </c>
      <c r="E156" s="10"/>
      <c r="F156" s="10"/>
      <c r="G156" s="7"/>
      <c r="I156" s="63"/>
      <c r="J156" s="47"/>
      <c r="K156" s="108"/>
      <c r="M156" s="63"/>
      <c r="N156" s="197"/>
      <c r="P156" s="113"/>
      <c r="Q156" s="196"/>
      <c r="S156" s="113">
        <v>1</v>
      </c>
      <c r="T156" s="196">
        <v>481</v>
      </c>
      <c r="V156" s="82"/>
      <c r="W156" s="82"/>
      <c r="X156" s="82"/>
      <c r="Y156" s="82"/>
      <c r="Z156" s="82"/>
      <c r="AA156" s="65"/>
      <c r="AB156" s="4"/>
      <c r="AC156" s="4"/>
      <c r="AD156" s="4"/>
      <c r="AE156" s="4"/>
      <c r="AF156" s="4"/>
      <c r="AG156" s="4"/>
      <c r="AH156" s="4"/>
      <c r="AI156" s="4"/>
      <c r="AJ156" s="4"/>
      <c r="AK156" s="4"/>
      <c r="AL156" s="4"/>
      <c r="AM156" s="4"/>
    </row>
    <row r="157" spans="1:39" s="3" customFormat="1" ht="15" x14ac:dyDescent="0.25">
      <c r="A157" s="63" t="s">
        <v>941</v>
      </c>
      <c r="B157" s="63" t="s">
        <v>486</v>
      </c>
      <c r="C157" s="63"/>
      <c r="D157" s="63" t="s">
        <v>246</v>
      </c>
      <c r="E157" s="10"/>
      <c r="F157" s="10"/>
      <c r="G157" s="7"/>
      <c r="I157" s="63"/>
      <c r="J157" s="47"/>
      <c r="K157" s="108"/>
      <c r="M157" s="63"/>
      <c r="N157" s="197"/>
      <c r="P157" s="113">
        <v>7</v>
      </c>
      <c r="Q157" s="196">
        <v>3029</v>
      </c>
      <c r="S157" s="113">
        <v>1</v>
      </c>
      <c r="T157" s="196">
        <v>481</v>
      </c>
      <c r="V157" s="82"/>
      <c r="W157" s="82"/>
      <c r="X157" s="82"/>
      <c r="Y157" s="82"/>
      <c r="Z157" s="82"/>
      <c r="AA157" s="65"/>
      <c r="AB157" s="4"/>
      <c r="AC157" s="4"/>
      <c r="AD157" s="4"/>
      <c r="AE157" s="4"/>
      <c r="AF157" s="4"/>
      <c r="AG157" s="4"/>
      <c r="AH157" s="4"/>
      <c r="AI157" s="4"/>
      <c r="AJ157" s="4"/>
      <c r="AK157" s="4"/>
      <c r="AL157" s="4"/>
      <c r="AM157" s="4"/>
    </row>
    <row r="158" spans="1:39" s="3" customFormat="1" ht="15" x14ac:dyDescent="0.25">
      <c r="A158" s="63" t="s">
        <v>941</v>
      </c>
      <c r="B158" s="63" t="s">
        <v>490</v>
      </c>
      <c r="C158" s="63"/>
      <c r="D158" s="63" t="s">
        <v>219</v>
      </c>
      <c r="E158" s="10"/>
      <c r="F158" s="10"/>
      <c r="G158" s="7"/>
      <c r="I158" s="63"/>
      <c r="J158" s="47"/>
      <c r="K158" s="108"/>
      <c r="M158" s="63"/>
      <c r="N158" s="197"/>
      <c r="P158" s="113">
        <v>1</v>
      </c>
      <c r="Q158" s="196">
        <v>700</v>
      </c>
      <c r="S158" s="113"/>
      <c r="T158" s="196"/>
      <c r="V158" s="82"/>
      <c r="W158" s="82"/>
      <c r="X158" s="82"/>
      <c r="Y158" s="82"/>
      <c r="Z158" s="82"/>
      <c r="AA158" s="65"/>
      <c r="AB158" s="4"/>
      <c r="AC158" s="4"/>
      <c r="AD158" s="4"/>
      <c r="AE158" s="4"/>
      <c r="AF158" s="4"/>
      <c r="AG158" s="4"/>
      <c r="AH158" s="4"/>
      <c r="AI158" s="4"/>
      <c r="AJ158" s="4"/>
      <c r="AK158" s="4"/>
      <c r="AL158" s="4"/>
      <c r="AM158" s="4"/>
    </row>
    <row r="159" spans="1:39" s="3" customFormat="1" ht="15" x14ac:dyDescent="0.25">
      <c r="A159" s="63" t="s">
        <v>941</v>
      </c>
      <c r="B159" s="63" t="s">
        <v>491</v>
      </c>
      <c r="C159" s="63"/>
      <c r="D159" s="63" t="s">
        <v>164</v>
      </c>
      <c r="E159" s="10"/>
      <c r="F159" s="10"/>
      <c r="G159" s="7"/>
      <c r="I159" s="63"/>
      <c r="J159" s="47"/>
      <c r="K159" s="108"/>
      <c r="M159" s="63"/>
      <c r="N159" s="197"/>
      <c r="P159" s="113">
        <v>7</v>
      </c>
      <c r="Q159" s="196">
        <v>3758</v>
      </c>
      <c r="S159" s="113">
        <v>22</v>
      </c>
      <c r="T159" s="196">
        <v>7691</v>
      </c>
      <c r="V159" s="82"/>
      <c r="W159" s="82"/>
      <c r="X159" s="82"/>
      <c r="Y159" s="82"/>
      <c r="Z159" s="82"/>
      <c r="AA159" s="65"/>
      <c r="AB159" s="4"/>
      <c r="AC159" s="4"/>
      <c r="AD159" s="4"/>
      <c r="AE159" s="4"/>
      <c r="AF159" s="4"/>
      <c r="AG159" s="4"/>
      <c r="AH159" s="4"/>
      <c r="AI159" s="4"/>
      <c r="AJ159" s="4"/>
      <c r="AK159" s="4"/>
      <c r="AL159" s="4"/>
      <c r="AM159" s="4"/>
    </row>
    <row r="160" spans="1:39" s="3" customFormat="1" ht="15" x14ac:dyDescent="0.25">
      <c r="A160" s="63" t="s">
        <v>941</v>
      </c>
      <c r="B160" s="63" t="s">
        <v>496</v>
      </c>
      <c r="C160" s="63"/>
      <c r="D160" s="63" t="s">
        <v>439</v>
      </c>
      <c r="E160" s="10"/>
      <c r="F160" s="10"/>
      <c r="G160" s="7"/>
      <c r="I160" s="63"/>
      <c r="J160" s="47"/>
      <c r="K160" s="108"/>
      <c r="M160" s="63"/>
      <c r="N160" s="197"/>
      <c r="P160" s="113">
        <v>1</v>
      </c>
      <c r="Q160" s="196">
        <v>300</v>
      </c>
      <c r="S160" s="113"/>
      <c r="T160" s="196"/>
      <c r="V160" s="82"/>
      <c r="W160" s="82"/>
      <c r="X160" s="82"/>
      <c r="Y160" s="82"/>
      <c r="Z160" s="82"/>
      <c r="AA160" s="65"/>
      <c r="AB160" s="4"/>
      <c r="AC160" s="4"/>
      <c r="AD160" s="4"/>
      <c r="AE160" s="4"/>
      <c r="AF160" s="4"/>
      <c r="AG160" s="4"/>
      <c r="AH160" s="4"/>
      <c r="AI160" s="4"/>
      <c r="AJ160" s="4"/>
      <c r="AK160" s="4"/>
      <c r="AL160" s="4"/>
      <c r="AM160" s="4"/>
    </row>
    <row r="161" spans="1:39" s="3" customFormat="1" ht="15" x14ac:dyDescent="0.25">
      <c r="A161" s="63" t="s">
        <v>941</v>
      </c>
      <c r="B161" s="63" t="s">
        <v>499</v>
      </c>
      <c r="C161" s="63"/>
      <c r="D161" s="63" t="s">
        <v>224</v>
      </c>
      <c r="E161" s="10"/>
      <c r="F161" s="10"/>
      <c r="G161" s="7"/>
      <c r="I161" s="63"/>
      <c r="J161" s="47"/>
      <c r="K161" s="108"/>
      <c r="M161" s="63"/>
      <c r="N161" s="197"/>
      <c r="P161" s="113"/>
      <c r="Q161" s="196"/>
      <c r="S161" s="113">
        <v>1</v>
      </c>
      <c r="T161" s="196">
        <v>200</v>
      </c>
      <c r="V161" s="82"/>
      <c r="W161" s="82"/>
      <c r="X161" s="82"/>
      <c r="Y161" s="82"/>
      <c r="Z161" s="82"/>
      <c r="AA161" s="65"/>
      <c r="AB161" s="4"/>
      <c r="AC161" s="4"/>
      <c r="AD161" s="4"/>
      <c r="AE161" s="4"/>
      <c r="AF161" s="4"/>
      <c r="AG161" s="4"/>
      <c r="AH161" s="4"/>
      <c r="AI161" s="4"/>
      <c r="AJ161" s="4"/>
      <c r="AK161" s="4"/>
      <c r="AL161" s="4"/>
      <c r="AM161" s="4"/>
    </row>
    <row r="162" spans="1:39" s="3" customFormat="1" ht="15" x14ac:dyDescent="0.25">
      <c r="A162" s="63" t="s">
        <v>941</v>
      </c>
      <c r="B162" s="63" t="s">
        <v>500</v>
      </c>
      <c r="C162" s="63"/>
      <c r="D162" s="63" t="s">
        <v>107</v>
      </c>
      <c r="E162" s="10"/>
      <c r="F162" s="10"/>
      <c r="G162" s="7"/>
      <c r="I162" s="63"/>
      <c r="J162" s="47"/>
      <c r="K162" s="108"/>
      <c r="M162" s="63"/>
      <c r="N162" s="197"/>
      <c r="P162" s="113">
        <v>4</v>
      </c>
      <c r="Q162" s="196">
        <v>2229</v>
      </c>
      <c r="S162" s="113">
        <v>3</v>
      </c>
      <c r="T162" s="196">
        <v>937</v>
      </c>
      <c r="V162" s="82"/>
      <c r="W162" s="82"/>
      <c r="X162" s="82"/>
      <c r="Y162" s="82"/>
      <c r="Z162" s="82"/>
      <c r="AA162" s="65"/>
      <c r="AB162" s="4"/>
      <c r="AC162" s="4"/>
      <c r="AD162" s="4"/>
      <c r="AE162" s="4"/>
      <c r="AF162" s="4"/>
      <c r="AG162" s="4"/>
      <c r="AH162" s="4"/>
      <c r="AI162" s="4"/>
      <c r="AJ162" s="4"/>
      <c r="AK162" s="4"/>
      <c r="AL162" s="4"/>
      <c r="AM162" s="4"/>
    </row>
    <row r="163" spans="1:39" s="3" customFormat="1" ht="15" x14ac:dyDescent="0.25">
      <c r="A163" s="63" t="s">
        <v>941</v>
      </c>
      <c r="B163" s="63" t="s">
        <v>509</v>
      </c>
      <c r="C163" s="63"/>
      <c r="D163" s="63" t="s">
        <v>73</v>
      </c>
      <c r="E163" s="10"/>
      <c r="F163" s="10"/>
      <c r="G163" s="7"/>
      <c r="I163" s="63"/>
      <c r="J163" s="47"/>
      <c r="K163" s="108"/>
      <c r="M163" s="63"/>
      <c r="N163" s="197"/>
      <c r="P163" s="113">
        <v>30</v>
      </c>
      <c r="Q163" s="196">
        <v>15791</v>
      </c>
      <c r="S163" s="113">
        <v>18</v>
      </c>
      <c r="T163" s="196">
        <v>5460</v>
      </c>
      <c r="V163" s="82"/>
      <c r="W163" s="82"/>
      <c r="X163" s="82"/>
      <c r="Y163" s="82"/>
      <c r="Z163" s="82"/>
      <c r="AA163" s="65"/>
      <c r="AB163" s="4"/>
      <c r="AC163" s="4"/>
      <c r="AD163" s="4"/>
      <c r="AE163" s="4"/>
      <c r="AF163" s="4"/>
      <c r="AG163" s="4"/>
      <c r="AH163" s="4"/>
      <c r="AI163" s="4"/>
      <c r="AJ163" s="4"/>
      <c r="AK163" s="4"/>
      <c r="AL163" s="4"/>
      <c r="AM163" s="4"/>
    </row>
    <row r="164" spans="1:39" s="3" customFormat="1" ht="15" x14ac:dyDescent="0.25">
      <c r="A164" s="63" t="s">
        <v>941</v>
      </c>
      <c r="B164" s="63" t="s">
        <v>511</v>
      </c>
      <c r="C164" s="63"/>
      <c r="D164" s="63" t="s">
        <v>65</v>
      </c>
      <c r="E164" s="10"/>
      <c r="F164" s="10"/>
      <c r="G164" s="7"/>
      <c r="I164" s="63"/>
      <c r="J164" s="47"/>
      <c r="K164" s="108"/>
      <c r="M164" s="63"/>
      <c r="N164" s="197"/>
      <c r="P164" s="113">
        <v>3</v>
      </c>
      <c r="Q164" s="196">
        <v>2329</v>
      </c>
      <c r="S164" s="113">
        <v>1</v>
      </c>
      <c r="T164" s="196">
        <v>170</v>
      </c>
      <c r="V164" s="82"/>
      <c r="W164" s="82"/>
      <c r="X164" s="82"/>
      <c r="Y164" s="82"/>
      <c r="Z164" s="82"/>
      <c r="AA164" s="65"/>
      <c r="AB164" s="4"/>
      <c r="AC164" s="4"/>
      <c r="AD164" s="4"/>
      <c r="AE164" s="4"/>
      <c r="AF164" s="4"/>
      <c r="AG164" s="4"/>
      <c r="AH164" s="4"/>
      <c r="AI164" s="4"/>
      <c r="AJ164" s="4"/>
      <c r="AK164" s="4"/>
      <c r="AL164" s="4"/>
      <c r="AM164" s="4"/>
    </row>
    <row r="165" spans="1:39" s="3" customFormat="1" ht="15" x14ac:dyDescent="0.25">
      <c r="A165" s="63" t="s">
        <v>941</v>
      </c>
      <c r="B165" s="63" t="s">
        <v>513</v>
      </c>
      <c r="C165" s="63"/>
      <c r="D165" s="63" t="s">
        <v>369</v>
      </c>
      <c r="E165" s="10"/>
      <c r="F165" s="10"/>
      <c r="G165" s="7"/>
      <c r="I165" s="63"/>
      <c r="J165" s="47"/>
      <c r="K165" s="108"/>
      <c r="M165" s="63"/>
      <c r="N165" s="197"/>
      <c r="P165" s="113">
        <v>6</v>
      </c>
      <c r="Q165" s="196">
        <v>2092.23</v>
      </c>
      <c r="S165" s="113"/>
      <c r="T165" s="196"/>
      <c r="V165" s="82"/>
      <c r="W165" s="82"/>
      <c r="X165" s="82"/>
      <c r="Y165" s="82"/>
      <c r="Z165" s="82"/>
      <c r="AA165" s="65"/>
      <c r="AB165" s="4"/>
      <c r="AC165" s="4"/>
      <c r="AD165" s="4"/>
      <c r="AE165" s="4"/>
      <c r="AF165" s="4"/>
      <c r="AG165" s="4"/>
      <c r="AH165" s="4"/>
      <c r="AI165" s="4"/>
      <c r="AJ165" s="4"/>
      <c r="AK165" s="4"/>
      <c r="AL165" s="4"/>
      <c r="AM165" s="4"/>
    </row>
    <row r="166" spans="1:39" s="3" customFormat="1" ht="15" x14ac:dyDescent="0.25">
      <c r="A166" s="63" t="s">
        <v>941</v>
      </c>
      <c r="B166" s="63" t="s">
        <v>517</v>
      </c>
      <c r="C166" s="63"/>
      <c r="D166" s="63" t="s">
        <v>211</v>
      </c>
      <c r="E166" s="10"/>
      <c r="F166" s="10"/>
      <c r="G166" s="7"/>
      <c r="I166" s="63"/>
      <c r="J166" s="47"/>
      <c r="K166" s="108"/>
      <c r="M166" s="63"/>
      <c r="N166" s="197"/>
      <c r="P166" s="113">
        <v>1</v>
      </c>
      <c r="Q166" s="196">
        <v>529</v>
      </c>
      <c r="S166" s="113"/>
      <c r="T166" s="196"/>
      <c r="V166" s="82"/>
      <c r="W166" s="82"/>
      <c r="X166" s="82"/>
      <c r="Y166" s="82"/>
      <c r="Z166" s="82"/>
      <c r="AA166" s="65"/>
      <c r="AB166" s="4"/>
      <c r="AC166" s="4"/>
      <c r="AD166" s="4"/>
      <c r="AE166" s="4"/>
      <c r="AF166" s="4"/>
      <c r="AG166" s="4"/>
      <c r="AH166" s="4"/>
      <c r="AI166" s="4"/>
      <c r="AJ166" s="4"/>
      <c r="AK166" s="4"/>
      <c r="AL166" s="4"/>
      <c r="AM166" s="4"/>
    </row>
    <row r="167" spans="1:39" s="3" customFormat="1" ht="15" x14ac:dyDescent="0.25">
      <c r="A167" s="63" t="s">
        <v>941</v>
      </c>
      <c r="B167" s="63" t="s">
        <v>520</v>
      </c>
      <c r="C167" s="63"/>
      <c r="D167" s="63" t="s">
        <v>225</v>
      </c>
      <c r="E167" s="10"/>
      <c r="F167" s="10"/>
      <c r="G167" s="7"/>
      <c r="I167" s="63"/>
      <c r="J167" s="47"/>
      <c r="K167" s="108"/>
      <c r="M167" s="63"/>
      <c r="N167" s="197"/>
      <c r="P167" s="113">
        <v>1</v>
      </c>
      <c r="Q167" s="196">
        <v>400</v>
      </c>
      <c r="S167" s="113"/>
      <c r="T167" s="196"/>
      <c r="V167" s="82"/>
      <c r="W167" s="82"/>
      <c r="X167" s="82"/>
      <c r="Y167" s="82"/>
      <c r="Z167" s="82"/>
      <c r="AA167" s="65"/>
      <c r="AB167" s="4"/>
      <c r="AC167" s="4"/>
      <c r="AD167" s="4"/>
      <c r="AE167" s="4"/>
      <c r="AF167" s="4"/>
      <c r="AG167" s="4"/>
      <c r="AH167" s="4"/>
      <c r="AI167" s="4"/>
      <c r="AJ167" s="4"/>
      <c r="AK167" s="4"/>
      <c r="AL167" s="4"/>
      <c r="AM167" s="4"/>
    </row>
    <row r="168" spans="1:39" s="3" customFormat="1" ht="15" x14ac:dyDescent="0.25">
      <c r="A168" s="63" t="s">
        <v>941</v>
      </c>
      <c r="B168" s="63" t="s">
        <v>959</v>
      </c>
      <c r="C168" s="63"/>
      <c r="D168" s="63" t="s">
        <v>88</v>
      </c>
      <c r="E168" s="10"/>
      <c r="F168" s="10"/>
      <c r="G168" s="7"/>
      <c r="I168" s="63"/>
      <c r="J168" s="47"/>
      <c r="K168" s="108"/>
      <c r="M168" s="63"/>
      <c r="N168" s="197"/>
      <c r="P168" s="113"/>
      <c r="Q168" s="196"/>
      <c r="S168" s="113">
        <v>1</v>
      </c>
      <c r="T168" s="196">
        <v>200</v>
      </c>
      <c r="V168" s="82"/>
      <c r="W168" s="82"/>
      <c r="X168" s="82"/>
      <c r="Y168" s="82"/>
      <c r="Z168" s="82"/>
      <c r="AA168" s="65"/>
      <c r="AB168" s="4"/>
      <c r="AC168" s="4"/>
      <c r="AD168" s="4"/>
      <c r="AE168" s="4"/>
      <c r="AF168" s="4"/>
      <c r="AG168" s="4"/>
      <c r="AH168" s="4"/>
      <c r="AI168" s="4"/>
      <c r="AJ168" s="4"/>
      <c r="AK168" s="4"/>
      <c r="AL168" s="4"/>
      <c r="AM168" s="4"/>
    </row>
    <row r="169" spans="1:39" s="3" customFormat="1" ht="15" x14ac:dyDescent="0.25">
      <c r="A169" s="63" t="s">
        <v>941</v>
      </c>
      <c r="B169" s="63" t="s">
        <v>525</v>
      </c>
      <c r="C169" s="63"/>
      <c r="D169" s="63" t="s">
        <v>77</v>
      </c>
      <c r="E169" s="10"/>
      <c r="F169" s="10"/>
      <c r="G169" s="7"/>
      <c r="I169" s="63"/>
      <c r="J169" s="47"/>
      <c r="K169" s="108"/>
      <c r="M169" s="63"/>
      <c r="N169" s="197"/>
      <c r="P169" s="113">
        <v>1</v>
      </c>
      <c r="Q169" s="196">
        <v>300</v>
      </c>
      <c r="S169" s="113"/>
      <c r="T169" s="196"/>
      <c r="V169" s="82"/>
      <c r="W169" s="82"/>
      <c r="X169" s="82"/>
      <c r="Y169" s="82"/>
      <c r="Z169" s="82"/>
      <c r="AA169" s="65"/>
      <c r="AB169" s="4"/>
      <c r="AC169" s="4"/>
      <c r="AD169" s="4"/>
      <c r="AE169" s="4"/>
      <c r="AF169" s="4"/>
      <c r="AG169" s="4"/>
      <c r="AH169" s="4"/>
      <c r="AI169" s="4"/>
      <c r="AJ169" s="4"/>
      <c r="AK169" s="4"/>
      <c r="AL169" s="4"/>
      <c r="AM169" s="4"/>
    </row>
    <row r="170" spans="1:39" s="3" customFormat="1" ht="15" x14ac:dyDescent="0.25">
      <c r="A170" s="63" t="s">
        <v>941</v>
      </c>
      <c r="B170" s="63" t="s">
        <v>529</v>
      </c>
      <c r="C170" s="63"/>
      <c r="D170" s="63" t="s">
        <v>501</v>
      </c>
      <c r="E170" s="10"/>
      <c r="F170" s="10"/>
      <c r="G170" s="7"/>
      <c r="I170" s="63"/>
      <c r="J170" s="47"/>
      <c r="K170" s="108"/>
      <c r="M170" s="63"/>
      <c r="N170" s="197"/>
      <c r="P170" s="113">
        <v>1</v>
      </c>
      <c r="Q170" s="196">
        <v>529</v>
      </c>
      <c r="S170" s="113">
        <v>3</v>
      </c>
      <c r="T170" s="196">
        <v>1971</v>
      </c>
      <c r="V170" s="82"/>
      <c r="W170" s="82"/>
      <c r="X170" s="82"/>
      <c r="Y170" s="82"/>
      <c r="Z170" s="82"/>
      <c r="AA170" s="65"/>
      <c r="AB170" s="4"/>
      <c r="AC170" s="4"/>
      <c r="AD170" s="4"/>
      <c r="AE170" s="4"/>
      <c r="AF170" s="4"/>
      <c r="AG170" s="4"/>
      <c r="AH170" s="4"/>
      <c r="AI170" s="4"/>
      <c r="AJ170" s="4"/>
      <c r="AK170" s="4"/>
      <c r="AL170" s="4"/>
      <c r="AM170" s="4"/>
    </row>
    <row r="171" spans="1:39" s="3" customFormat="1" ht="15" x14ac:dyDescent="0.25">
      <c r="A171" s="63" t="s">
        <v>941</v>
      </c>
      <c r="B171" s="63" t="s">
        <v>960</v>
      </c>
      <c r="C171" s="63"/>
      <c r="D171" s="63" t="s">
        <v>90</v>
      </c>
      <c r="E171" s="10"/>
      <c r="F171" s="10"/>
      <c r="G171" s="7"/>
      <c r="I171" s="63"/>
      <c r="J171" s="47"/>
      <c r="K171" s="108"/>
      <c r="M171" s="63"/>
      <c r="N171" s="197"/>
      <c r="P171" s="113">
        <v>2</v>
      </c>
      <c r="Q171" s="196">
        <v>1229</v>
      </c>
      <c r="S171" s="113">
        <v>4</v>
      </c>
      <c r="T171" s="196">
        <v>939.13</v>
      </c>
      <c r="V171" s="82"/>
      <c r="W171" s="82"/>
      <c r="X171" s="82"/>
      <c r="Y171" s="82"/>
      <c r="Z171" s="82"/>
      <c r="AA171" s="65"/>
      <c r="AB171" s="4"/>
      <c r="AC171" s="4"/>
      <c r="AD171" s="4"/>
      <c r="AE171" s="4"/>
      <c r="AF171" s="4"/>
      <c r="AG171" s="4"/>
      <c r="AH171" s="4"/>
      <c r="AI171" s="4"/>
      <c r="AJ171" s="4"/>
      <c r="AK171" s="4"/>
      <c r="AL171" s="4"/>
      <c r="AM171" s="4"/>
    </row>
    <row r="172" spans="1:39" s="3" customFormat="1" ht="15" x14ac:dyDescent="0.25">
      <c r="A172" s="63" t="s">
        <v>941</v>
      </c>
      <c r="B172" s="63" t="s">
        <v>536</v>
      </c>
      <c r="C172" s="63"/>
      <c r="D172" s="63" t="s">
        <v>88</v>
      </c>
      <c r="E172" s="10"/>
      <c r="F172" s="10"/>
      <c r="G172" s="7"/>
      <c r="I172" s="63"/>
      <c r="J172" s="47"/>
      <c r="K172" s="108"/>
      <c r="M172" s="63"/>
      <c r="N172" s="197"/>
      <c r="P172" s="113">
        <v>1</v>
      </c>
      <c r="Q172" s="196">
        <v>300</v>
      </c>
      <c r="S172" s="113"/>
      <c r="T172" s="196"/>
      <c r="V172" s="82"/>
      <c r="W172" s="82"/>
      <c r="X172" s="82"/>
      <c r="Y172" s="82"/>
      <c r="Z172" s="82"/>
      <c r="AA172" s="65"/>
      <c r="AB172" s="4"/>
      <c r="AC172" s="4"/>
      <c r="AD172" s="4"/>
      <c r="AE172" s="4"/>
      <c r="AF172" s="4"/>
      <c r="AG172" s="4"/>
      <c r="AH172" s="4"/>
      <c r="AI172" s="4"/>
      <c r="AJ172" s="4"/>
      <c r="AK172" s="4"/>
      <c r="AL172" s="4"/>
      <c r="AM172" s="4"/>
    </row>
    <row r="173" spans="1:39" s="3" customFormat="1" ht="15" x14ac:dyDescent="0.25">
      <c r="A173" s="63" t="s">
        <v>941</v>
      </c>
      <c r="B173" s="63" t="s">
        <v>537</v>
      </c>
      <c r="C173" s="63"/>
      <c r="D173" s="63" t="s">
        <v>68</v>
      </c>
      <c r="E173" s="10"/>
      <c r="F173" s="10"/>
      <c r="G173" s="7"/>
      <c r="I173" s="63"/>
      <c r="J173" s="47"/>
      <c r="K173" s="108"/>
      <c r="M173" s="63"/>
      <c r="N173" s="197"/>
      <c r="P173" s="113"/>
      <c r="Q173" s="196"/>
      <c r="S173" s="113">
        <v>1</v>
      </c>
      <c r="T173" s="196">
        <v>200</v>
      </c>
      <c r="V173" s="82"/>
      <c r="W173" s="82"/>
      <c r="X173" s="82"/>
      <c r="Y173" s="82"/>
      <c r="Z173" s="82"/>
      <c r="AA173" s="65"/>
      <c r="AB173" s="4"/>
      <c r="AC173" s="4"/>
      <c r="AD173" s="4"/>
      <c r="AE173" s="4"/>
      <c r="AF173" s="4"/>
      <c r="AG173" s="4"/>
      <c r="AH173" s="4"/>
      <c r="AI173" s="4"/>
      <c r="AJ173" s="4"/>
      <c r="AK173" s="4"/>
      <c r="AL173" s="4"/>
      <c r="AM173" s="4"/>
    </row>
    <row r="174" spans="1:39" s="3" customFormat="1" ht="15" x14ac:dyDescent="0.25">
      <c r="A174" s="63" t="s">
        <v>941</v>
      </c>
      <c r="B174" s="63" t="s">
        <v>541</v>
      </c>
      <c r="C174" s="63"/>
      <c r="D174" s="63" t="s">
        <v>542</v>
      </c>
      <c r="E174" s="10"/>
      <c r="F174" s="10"/>
      <c r="G174" s="7"/>
      <c r="I174" s="63"/>
      <c r="J174" s="47"/>
      <c r="K174" s="108"/>
      <c r="M174" s="63"/>
      <c r="N174" s="197"/>
      <c r="P174" s="113">
        <v>1</v>
      </c>
      <c r="Q174" s="196">
        <v>300</v>
      </c>
      <c r="S174" s="113">
        <v>1</v>
      </c>
      <c r="T174" s="196">
        <v>1230</v>
      </c>
      <c r="V174" s="82"/>
      <c r="W174" s="82"/>
      <c r="X174" s="82"/>
      <c r="Y174" s="82"/>
      <c r="Z174" s="82"/>
      <c r="AA174" s="65"/>
      <c r="AB174" s="4"/>
      <c r="AC174" s="4"/>
      <c r="AD174" s="4"/>
      <c r="AE174" s="4"/>
      <c r="AF174" s="4"/>
      <c r="AG174" s="4"/>
      <c r="AH174" s="4"/>
      <c r="AI174" s="4"/>
      <c r="AJ174" s="4"/>
      <c r="AK174" s="4"/>
      <c r="AL174" s="4"/>
      <c r="AM174" s="4"/>
    </row>
    <row r="175" spans="1:39" s="3" customFormat="1" ht="15" x14ac:dyDescent="0.25">
      <c r="A175" s="63" t="s">
        <v>941</v>
      </c>
      <c r="B175" s="63" t="s">
        <v>543</v>
      </c>
      <c r="C175" s="63"/>
      <c r="D175" s="63" t="s">
        <v>109</v>
      </c>
      <c r="E175" s="10"/>
      <c r="F175" s="10"/>
      <c r="G175" s="7"/>
      <c r="I175" s="63"/>
      <c r="J175" s="47"/>
      <c r="K175" s="108"/>
      <c r="M175" s="63"/>
      <c r="N175" s="197"/>
      <c r="P175" s="113">
        <v>2</v>
      </c>
      <c r="Q175" s="196">
        <v>1129</v>
      </c>
      <c r="S175" s="113">
        <v>3</v>
      </c>
      <c r="T175" s="196">
        <v>815</v>
      </c>
      <c r="V175" s="82"/>
      <c r="W175" s="82"/>
      <c r="X175" s="82"/>
      <c r="Y175" s="82"/>
      <c r="Z175" s="82"/>
      <c r="AA175" s="65"/>
      <c r="AB175" s="4"/>
      <c r="AC175" s="4"/>
      <c r="AD175" s="4"/>
      <c r="AE175" s="4"/>
      <c r="AF175" s="4"/>
      <c r="AG175" s="4"/>
      <c r="AH175" s="4"/>
      <c r="AI175" s="4"/>
      <c r="AJ175" s="4"/>
      <c r="AK175" s="4"/>
      <c r="AL175" s="4"/>
      <c r="AM175" s="4"/>
    </row>
    <row r="176" spans="1:39" s="3" customFormat="1" ht="15" x14ac:dyDescent="0.25">
      <c r="A176" s="63" t="s">
        <v>941</v>
      </c>
      <c r="B176" s="63" t="s">
        <v>544</v>
      </c>
      <c r="C176" s="63"/>
      <c r="D176" s="63" t="s">
        <v>131</v>
      </c>
      <c r="E176" s="10"/>
      <c r="F176" s="10"/>
      <c r="G176" s="7"/>
      <c r="I176" s="63"/>
      <c r="J176" s="47"/>
      <c r="K176" s="108"/>
      <c r="M176" s="63"/>
      <c r="N176" s="197"/>
      <c r="P176" s="113">
        <v>7</v>
      </c>
      <c r="Q176" s="196">
        <v>2758</v>
      </c>
      <c r="S176" s="113">
        <v>7</v>
      </c>
      <c r="T176" s="196">
        <v>1681</v>
      </c>
      <c r="V176" s="82"/>
      <c r="W176" s="82"/>
      <c r="X176" s="82"/>
      <c r="Y176" s="82"/>
      <c r="Z176" s="82"/>
      <c r="AA176" s="65"/>
      <c r="AB176" s="4"/>
      <c r="AC176" s="4"/>
      <c r="AD176" s="4"/>
      <c r="AE176" s="4"/>
      <c r="AF176" s="4"/>
      <c r="AG176" s="4"/>
      <c r="AH176" s="4"/>
      <c r="AI176" s="4"/>
      <c r="AJ176" s="4"/>
      <c r="AK176" s="4"/>
      <c r="AL176" s="4"/>
      <c r="AM176" s="4"/>
    </row>
    <row r="177" spans="1:39" s="3" customFormat="1" ht="15" x14ac:dyDescent="0.25">
      <c r="A177" s="63" t="s">
        <v>941</v>
      </c>
      <c r="B177" s="63" t="s">
        <v>691</v>
      </c>
      <c r="C177" s="63"/>
      <c r="D177" s="63" t="s">
        <v>145</v>
      </c>
      <c r="E177" s="10"/>
      <c r="F177" s="10"/>
      <c r="G177" s="7"/>
      <c r="I177" s="63"/>
      <c r="J177" s="47"/>
      <c r="K177" s="108"/>
      <c r="M177" s="63"/>
      <c r="N177" s="197"/>
      <c r="P177" s="113">
        <v>1</v>
      </c>
      <c r="Q177" s="196">
        <v>400</v>
      </c>
      <c r="S177" s="113"/>
      <c r="T177" s="196"/>
      <c r="V177" s="82"/>
      <c r="W177" s="82"/>
      <c r="X177" s="82"/>
      <c r="Y177" s="82"/>
      <c r="Z177" s="82"/>
      <c r="AA177" s="65"/>
      <c r="AB177" s="4"/>
      <c r="AC177" s="4"/>
      <c r="AD177" s="4"/>
      <c r="AE177" s="4"/>
      <c r="AF177" s="4"/>
      <c r="AG177" s="4"/>
      <c r="AH177" s="4"/>
      <c r="AI177" s="4"/>
      <c r="AJ177" s="4"/>
      <c r="AK177" s="4"/>
      <c r="AL177" s="4"/>
      <c r="AM177" s="4"/>
    </row>
    <row r="178" spans="1:39" s="3" customFormat="1" ht="15" x14ac:dyDescent="0.25">
      <c r="A178" s="63" t="s">
        <v>941</v>
      </c>
      <c r="B178" s="63" t="s">
        <v>548</v>
      </c>
      <c r="C178" s="63"/>
      <c r="D178" s="63" t="s">
        <v>385</v>
      </c>
      <c r="E178" s="10"/>
      <c r="F178" s="10"/>
      <c r="G178" s="7"/>
      <c r="I178" s="63"/>
      <c r="J178" s="47"/>
      <c r="K178" s="108"/>
      <c r="M178" s="63"/>
      <c r="N178" s="197"/>
      <c r="P178" s="113">
        <v>9</v>
      </c>
      <c r="Q178" s="196">
        <v>3229</v>
      </c>
      <c r="S178" s="113">
        <v>2</v>
      </c>
      <c r="T178" s="196">
        <v>1404</v>
      </c>
      <c r="V178" s="82"/>
      <c r="W178" s="82"/>
      <c r="X178" s="82"/>
      <c r="Y178" s="82"/>
      <c r="Z178" s="82"/>
      <c r="AA178" s="65"/>
      <c r="AB178" s="4"/>
      <c r="AC178" s="4"/>
      <c r="AD178" s="4"/>
      <c r="AE178" s="4"/>
      <c r="AF178" s="4"/>
      <c r="AG178" s="4"/>
      <c r="AH178" s="4"/>
      <c r="AI178" s="4"/>
      <c r="AJ178" s="4"/>
      <c r="AK178" s="4"/>
      <c r="AL178" s="4"/>
      <c r="AM178" s="4"/>
    </row>
    <row r="179" spans="1:39" s="3" customFormat="1" ht="15" x14ac:dyDescent="0.25">
      <c r="A179" s="63" t="s">
        <v>941</v>
      </c>
      <c r="B179" s="63" t="s">
        <v>549</v>
      </c>
      <c r="C179" s="63"/>
      <c r="D179" s="63" t="s">
        <v>170</v>
      </c>
      <c r="E179" s="10"/>
      <c r="F179" s="10"/>
      <c r="G179" s="7"/>
      <c r="I179" s="63"/>
      <c r="J179" s="47"/>
      <c r="K179" s="108"/>
      <c r="M179" s="63">
        <v>1</v>
      </c>
      <c r="N179" s="197">
        <v>218.22</v>
      </c>
      <c r="P179" s="113">
        <v>12</v>
      </c>
      <c r="Q179" s="196">
        <v>5929.54</v>
      </c>
      <c r="S179" s="113">
        <v>6</v>
      </c>
      <c r="T179" s="196">
        <v>2871</v>
      </c>
      <c r="V179" s="82"/>
      <c r="W179" s="82"/>
      <c r="X179" s="82"/>
      <c r="Y179" s="82"/>
      <c r="Z179" s="82"/>
      <c r="AA179" s="65"/>
      <c r="AB179" s="4"/>
      <c r="AC179" s="4"/>
      <c r="AD179" s="4"/>
      <c r="AE179" s="4"/>
      <c r="AF179" s="4"/>
      <c r="AG179" s="4"/>
      <c r="AH179" s="4"/>
      <c r="AI179" s="4"/>
      <c r="AJ179" s="4"/>
      <c r="AK179" s="4"/>
      <c r="AL179" s="4"/>
      <c r="AM179" s="4"/>
    </row>
    <row r="180" spans="1:39" s="3" customFormat="1" ht="15" x14ac:dyDescent="0.25">
      <c r="A180" s="63" t="s">
        <v>941</v>
      </c>
      <c r="B180" s="63" t="s">
        <v>550</v>
      </c>
      <c r="C180" s="63"/>
      <c r="D180" s="63" t="s">
        <v>88</v>
      </c>
      <c r="E180" s="10"/>
      <c r="F180" s="10"/>
      <c r="G180" s="7"/>
      <c r="I180" s="63"/>
      <c r="J180" s="47"/>
      <c r="K180" s="108"/>
      <c r="M180" s="63"/>
      <c r="N180" s="197"/>
      <c r="P180" s="113"/>
      <c r="Q180" s="196"/>
      <c r="S180" s="113">
        <v>2</v>
      </c>
      <c r="T180" s="196">
        <v>400</v>
      </c>
      <c r="V180" s="82"/>
      <c r="W180" s="82"/>
      <c r="X180" s="82"/>
      <c r="Y180" s="82"/>
      <c r="Z180" s="82"/>
      <c r="AA180" s="65"/>
      <c r="AB180" s="4"/>
      <c r="AC180" s="4"/>
      <c r="AD180" s="4"/>
      <c r="AE180" s="4"/>
      <c r="AF180" s="4"/>
      <c r="AG180" s="4"/>
      <c r="AH180" s="4"/>
      <c r="AI180" s="4"/>
      <c r="AJ180" s="4"/>
      <c r="AK180" s="4"/>
      <c r="AL180" s="4"/>
      <c r="AM180" s="4"/>
    </row>
    <row r="181" spans="1:39" s="3" customFormat="1" ht="15" x14ac:dyDescent="0.25">
      <c r="A181" s="63" t="s">
        <v>941</v>
      </c>
      <c r="B181" s="63" t="s">
        <v>961</v>
      </c>
      <c r="C181" s="63"/>
      <c r="D181" s="63" t="s">
        <v>157</v>
      </c>
      <c r="E181" s="10"/>
      <c r="F181" s="10"/>
      <c r="G181" s="7"/>
      <c r="I181" s="63"/>
      <c r="J181" s="47"/>
      <c r="K181" s="108"/>
      <c r="M181" s="63"/>
      <c r="N181" s="197"/>
      <c r="P181" s="113"/>
      <c r="Q181" s="196"/>
      <c r="S181" s="113">
        <v>1</v>
      </c>
      <c r="T181" s="196">
        <v>200</v>
      </c>
      <c r="V181" s="82"/>
      <c r="W181" s="82"/>
      <c r="X181" s="82"/>
      <c r="Y181" s="82"/>
      <c r="Z181" s="82"/>
      <c r="AA181" s="65"/>
      <c r="AB181" s="4"/>
      <c r="AC181" s="4"/>
      <c r="AD181" s="4"/>
      <c r="AE181" s="4"/>
      <c r="AF181" s="4"/>
      <c r="AG181" s="4"/>
      <c r="AH181" s="4"/>
      <c r="AI181" s="4"/>
      <c r="AJ181" s="4"/>
      <c r="AK181" s="4"/>
      <c r="AL181" s="4"/>
      <c r="AM181" s="4"/>
    </row>
    <row r="182" spans="1:39" s="3" customFormat="1" ht="15" x14ac:dyDescent="0.25">
      <c r="A182" s="63" t="s">
        <v>941</v>
      </c>
      <c r="B182" s="63" t="s">
        <v>558</v>
      </c>
      <c r="C182" s="63"/>
      <c r="D182" s="63" t="s">
        <v>194</v>
      </c>
      <c r="E182" s="10"/>
      <c r="F182" s="10"/>
      <c r="G182" s="7"/>
      <c r="I182" s="63"/>
      <c r="J182" s="47"/>
      <c r="K182" s="108"/>
      <c r="M182" s="63"/>
      <c r="N182" s="197"/>
      <c r="P182" s="113"/>
      <c r="Q182" s="196"/>
      <c r="S182" s="113">
        <v>2</v>
      </c>
      <c r="T182" s="196">
        <v>1120</v>
      </c>
      <c r="V182" s="82"/>
      <c r="W182" s="82"/>
      <c r="X182" s="82"/>
      <c r="Y182" s="82"/>
      <c r="Z182" s="82"/>
      <c r="AA182" s="65"/>
      <c r="AB182" s="4"/>
      <c r="AC182" s="4"/>
      <c r="AD182" s="4"/>
      <c r="AE182" s="4"/>
      <c r="AF182" s="4"/>
      <c r="AG182" s="4"/>
      <c r="AH182" s="4"/>
      <c r="AI182" s="4"/>
      <c r="AJ182" s="4"/>
      <c r="AK182" s="4"/>
      <c r="AL182" s="4"/>
      <c r="AM182" s="4"/>
    </row>
    <row r="183" spans="1:39" s="3" customFormat="1" ht="15" x14ac:dyDescent="0.25">
      <c r="A183" s="63" t="s">
        <v>941</v>
      </c>
      <c r="B183" s="63" t="s">
        <v>561</v>
      </c>
      <c r="C183" s="63"/>
      <c r="D183" s="63" t="s">
        <v>227</v>
      </c>
      <c r="E183" s="10"/>
      <c r="F183" s="10"/>
      <c r="G183" s="7"/>
      <c r="I183" s="63"/>
      <c r="J183" s="47"/>
      <c r="K183" s="108"/>
      <c r="M183" s="63"/>
      <c r="N183" s="197"/>
      <c r="P183" s="113">
        <v>2</v>
      </c>
      <c r="Q183" s="196">
        <v>600</v>
      </c>
      <c r="S183" s="113">
        <v>3</v>
      </c>
      <c r="T183" s="196">
        <v>600</v>
      </c>
      <c r="V183" s="82"/>
      <c r="W183" s="82"/>
      <c r="X183" s="82"/>
      <c r="Y183" s="82"/>
      <c r="Z183" s="82"/>
      <c r="AA183" s="65"/>
      <c r="AB183" s="4"/>
      <c r="AC183" s="4"/>
      <c r="AD183" s="4"/>
      <c r="AE183" s="4"/>
      <c r="AF183" s="4"/>
      <c r="AG183" s="4"/>
      <c r="AH183" s="4"/>
      <c r="AI183" s="4"/>
      <c r="AJ183" s="4"/>
      <c r="AK183" s="4"/>
      <c r="AL183" s="4"/>
      <c r="AM183" s="4"/>
    </row>
    <row r="184" spans="1:39" s="3" customFormat="1" ht="15" x14ac:dyDescent="0.25">
      <c r="A184" s="63" t="s">
        <v>941</v>
      </c>
      <c r="B184" s="63" t="s">
        <v>564</v>
      </c>
      <c r="C184" s="63"/>
      <c r="D184" s="63" t="s">
        <v>75</v>
      </c>
      <c r="E184" s="10"/>
      <c r="F184" s="10"/>
      <c r="G184" s="7"/>
      <c r="I184" s="63"/>
      <c r="J184" s="47"/>
      <c r="K184" s="108"/>
      <c r="M184" s="63"/>
      <c r="N184" s="197"/>
      <c r="P184" s="113">
        <v>2</v>
      </c>
      <c r="Q184" s="196">
        <v>829</v>
      </c>
      <c r="S184" s="113"/>
      <c r="T184" s="196"/>
      <c r="V184" s="82"/>
      <c r="W184" s="82"/>
      <c r="X184" s="82"/>
      <c r="Y184" s="82"/>
      <c r="Z184" s="82"/>
      <c r="AA184" s="65"/>
      <c r="AB184" s="4"/>
      <c r="AC184" s="4"/>
      <c r="AD184" s="4"/>
      <c r="AE184" s="4"/>
      <c r="AF184" s="4"/>
      <c r="AG184" s="4"/>
      <c r="AH184" s="4"/>
      <c r="AI184" s="4"/>
      <c r="AJ184" s="4"/>
      <c r="AK184" s="4"/>
      <c r="AL184" s="4"/>
      <c r="AM184" s="4"/>
    </row>
    <row r="185" spans="1:39" s="3" customFormat="1" ht="15" x14ac:dyDescent="0.25">
      <c r="A185" s="63" t="s">
        <v>941</v>
      </c>
      <c r="B185" s="63" t="s">
        <v>565</v>
      </c>
      <c r="C185" s="63"/>
      <c r="D185" s="63" t="s">
        <v>64</v>
      </c>
      <c r="E185" s="10"/>
      <c r="F185" s="10"/>
      <c r="G185" s="7"/>
      <c r="I185" s="63"/>
      <c r="J185" s="47"/>
      <c r="K185" s="108"/>
      <c r="M185" s="63"/>
      <c r="N185" s="197"/>
      <c r="P185" s="113">
        <v>1</v>
      </c>
      <c r="Q185" s="196">
        <v>300</v>
      </c>
      <c r="S185" s="113"/>
      <c r="T185" s="196"/>
      <c r="V185" s="82"/>
      <c r="W185" s="82"/>
      <c r="X185" s="82"/>
      <c r="Y185" s="82"/>
      <c r="Z185" s="82"/>
      <c r="AA185" s="65"/>
      <c r="AB185" s="4"/>
      <c r="AC185" s="4"/>
      <c r="AD185" s="4"/>
      <c r="AE185" s="4"/>
      <c r="AF185" s="4"/>
      <c r="AG185" s="4"/>
      <c r="AH185" s="4"/>
      <c r="AI185" s="4"/>
      <c r="AJ185" s="4"/>
      <c r="AK185" s="4"/>
      <c r="AL185" s="4"/>
      <c r="AM185" s="4"/>
    </row>
    <row r="186" spans="1:39" s="3" customFormat="1" ht="15" x14ac:dyDescent="0.25">
      <c r="A186" s="63" t="s">
        <v>941</v>
      </c>
      <c r="B186" s="63" t="s">
        <v>566</v>
      </c>
      <c r="C186" s="63"/>
      <c r="D186" s="63" t="s">
        <v>86</v>
      </c>
      <c r="E186" s="10"/>
      <c r="F186" s="10"/>
      <c r="G186" s="7"/>
      <c r="I186" s="63"/>
      <c r="J186" s="47"/>
      <c r="K186" s="108"/>
      <c r="M186" s="63"/>
      <c r="N186" s="197"/>
      <c r="P186" s="113">
        <v>2</v>
      </c>
      <c r="Q186" s="196">
        <v>837.07</v>
      </c>
      <c r="S186" s="113">
        <v>1</v>
      </c>
      <c r="T186" s="196">
        <v>200</v>
      </c>
      <c r="V186" s="82"/>
      <c r="W186" s="82"/>
      <c r="X186" s="82"/>
      <c r="Y186" s="82"/>
      <c r="Z186" s="82"/>
      <c r="AA186" s="65"/>
      <c r="AB186" s="4"/>
      <c r="AC186" s="4"/>
      <c r="AD186" s="4"/>
      <c r="AE186" s="4"/>
      <c r="AF186" s="4"/>
      <c r="AG186" s="4"/>
      <c r="AH186" s="4"/>
      <c r="AI186" s="4"/>
      <c r="AJ186" s="4"/>
      <c r="AK186" s="4"/>
      <c r="AL186" s="4"/>
      <c r="AM186" s="4"/>
    </row>
    <row r="187" spans="1:39" s="3" customFormat="1" ht="15" x14ac:dyDescent="0.25">
      <c r="A187" s="63" t="s">
        <v>941</v>
      </c>
      <c r="B187" s="63" t="s">
        <v>570</v>
      </c>
      <c r="C187" s="63"/>
      <c r="D187" s="63" t="s">
        <v>120</v>
      </c>
      <c r="E187" s="10"/>
      <c r="F187" s="10"/>
      <c r="G187" s="7"/>
      <c r="I187" s="63"/>
      <c r="J187" s="47"/>
      <c r="K187" s="108"/>
      <c r="M187" s="63"/>
      <c r="N187" s="197"/>
      <c r="P187" s="113">
        <v>1</v>
      </c>
      <c r="Q187" s="196">
        <v>1372</v>
      </c>
      <c r="S187" s="113"/>
      <c r="T187" s="196"/>
      <c r="V187" s="82"/>
      <c r="W187" s="82"/>
      <c r="X187" s="82"/>
      <c r="Y187" s="82"/>
      <c r="Z187" s="82"/>
      <c r="AA187" s="65"/>
      <c r="AB187" s="4"/>
      <c r="AC187" s="4"/>
      <c r="AD187" s="4"/>
      <c r="AE187" s="4"/>
      <c r="AF187" s="4"/>
      <c r="AG187" s="4"/>
      <c r="AH187" s="4"/>
      <c r="AI187" s="4"/>
      <c r="AJ187" s="4"/>
      <c r="AK187" s="4"/>
      <c r="AL187" s="4"/>
      <c r="AM187" s="4"/>
    </row>
    <row r="188" spans="1:39" s="3" customFormat="1" ht="15" x14ac:dyDescent="0.25">
      <c r="A188" s="63" t="s">
        <v>941</v>
      </c>
      <c r="B188" s="63" t="s">
        <v>571</v>
      </c>
      <c r="C188" s="63"/>
      <c r="D188" s="63" t="s">
        <v>572</v>
      </c>
      <c r="E188" s="10"/>
      <c r="F188" s="10"/>
      <c r="G188" s="7"/>
      <c r="I188" s="63"/>
      <c r="J188" s="47"/>
      <c r="K188" s="108"/>
      <c r="M188" s="63"/>
      <c r="N188" s="197"/>
      <c r="P188" s="113">
        <v>5</v>
      </c>
      <c r="Q188" s="196">
        <v>3014.87</v>
      </c>
      <c r="S188" s="113">
        <v>2</v>
      </c>
      <c r="T188" s="196">
        <v>522</v>
      </c>
      <c r="V188" s="82"/>
      <c r="W188" s="82"/>
      <c r="X188" s="82"/>
      <c r="Y188" s="82"/>
      <c r="Z188" s="82"/>
      <c r="AA188" s="65"/>
      <c r="AB188" s="4"/>
      <c r="AC188" s="4"/>
      <c r="AD188" s="4"/>
      <c r="AE188" s="4"/>
      <c r="AF188" s="4"/>
      <c r="AG188" s="4"/>
      <c r="AH188" s="4"/>
      <c r="AI188" s="4"/>
      <c r="AJ188" s="4"/>
      <c r="AK188" s="4"/>
      <c r="AL188" s="4"/>
      <c r="AM188" s="4"/>
    </row>
    <row r="189" spans="1:39" s="3" customFormat="1" ht="15" x14ac:dyDescent="0.25">
      <c r="A189" s="63" t="s">
        <v>941</v>
      </c>
      <c r="B189" s="63" t="s">
        <v>573</v>
      </c>
      <c r="C189" s="63"/>
      <c r="D189" s="63" t="s">
        <v>167</v>
      </c>
      <c r="E189" s="10"/>
      <c r="F189" s="10"/>
      <c r="G189" s="7"/>
      <c r="I189" s="63"/>
      <c r="J189" s="47"/>
      <c r="K189" s="108"/>
      <c r="M189" s="63"/>
      <c r="N189" s="197"/>
      <c r="P189" s="113">
        <v>11</v>
      </c>
      <c r="Q189" s="196">
        <v>6278.64</v>
      </c>
      <c r="S189" s="113">
        <v>5</v>
      </c>
      <c r="T189" s="196">
        <v>1357.76</v>
      </c>
      <c r="V189" s="82"/>
      <c r="W189" s="82"/>
      <c r="X189" s="82"/>
      <c r="Y189" s="82"/>
      <c r="Z189" s="82"/>
      <c r="AA189" s="65"/>
      <c r="AB189" s="4"/>
      <c r="AC189" s="4"/>
      <c r="AD189" s="4"/>
      <c r="AE189" s="4"/>
      <c r="AF189" s="4"/>
      <c r="AG189" s="4"/>
      <c r="AH189" s="4"/>
      <c r="AI189" s="4"/>
      <c r="AJ189" s="4"/>
      <c r="AK189" s="4"/>
      <c r="AL189" s="4"/>
      <c r="AM189" s="4"/>
    </row>
    <row r="190" spans="1:39" s="3" customFormat="1" ht="15" x14ac:dyDescent="0.25">
      <c r="A190" s="63" t="s">
        <v>941</v>
      </c>
      <c r="B190" s="63" t="s">
        <v>574</v>
      </c>
      <c r="C190" s="63"/>
      <c r="D190" s="63" t="s">
        <v>167</v>
      </c>
      <c r="E190" s="10"/>
      <c r="F190" s="10"/>
      <c r="G190" s="7"/>
      <c r="I190" s="63"/>
      <c r="J190" s="47"/>
      <c r="K190" s="108"/>
      <c r="M190" s="63"/>
      <c r="N190" s="197"/>
      <c r="P190" s="113">
        <v>1</v>
      </c>
      <c r="Q190" s="196">
        <v>710</v>
      </c>
      <c r="S190" s="113"/>
      <c r="T190" s="196"/>
      <c r="V190" s="82"/>
      <c r="W190" s="82"/>
      <c r="X190" s="82"/>
      <c r="Y190" s="82"/>
      <c r="Z190" s="82"/>
      <c r="AA190" s="65"/>
      <c r="AB190" s="4"/>
      <c r="AC190" s="4"/>
      <c r="AD190" s="4"/>
      <c r="AE190" s="4"/>
      <c r="AF190" s="4"/>
      <c r="AG190" s="4"/>
      <c r="AH190" s="4"/>
      <c r="AI190" s="4"/>
      <c r="AJ190" s="4"/>
      <c r="AK190" s="4"/>
      <c r="AL190" s="4"/>
      <c r="AM190" s="4"/>
    </row>
    <row r="191" spans="1:39" s="3" customFormat="1" ht="15" x14ac:dyDescent="0.25">
      <c r="A191" s="63" t="s">
        <v>941</v>
      </c>
      <c r="B191" s="63" t="s">
        <v>962</v>
      </c>
      <c r="C191" s="63"/>
      <c r="D191" s="63" t="s">
        <v>167</v>
      </c>
      <c r="E191" s="10"/>
      <c r="F191" s="10"/>
      <c r="G191" s="7"/>
      <c r="I191" s="63"/>
      <c r="J191" s="47"/>
      <c r="K191" s="108"/>
      <c r="M191" s="63"/>
      <c r="N191" s="197"/>
      <c r="P191" s="113"/>
      <c r="Q191" s="196"/>
      <c r="S191" s="113">
        <v>5</v>
      </c>
      <c r="T191" s="196">
        <v>2647.99</v>
      </c>
      <c r="V191" s="82"/>
      <c r="W191" s="82"/>
      <c r="X191" s="82"/>
      <c r="Y191" s="82"/>
      <c r="Z191" s="82"/>
      <c r="AA191" s="65"/>
      <c r="AB191" s="4"/>
      <c r="AC191" s="4"/>
      <c r="AD191" s="4"/>
      <c r="AE191" s="4"/>
      <c r="AF191" s="4"/>
      <c r="AG191" s="4"/>
      <c r="AH191" s="4"/>
      <c r="AI191" s="4"/>
      <c r="AJ191" s="4"/>
      <c r="AK191" s="4"/>
      <c r="AL191" s="4"/>
      <c r="AM191" s="4"/>
    </row>
    <row r="192" spans="1:39" s="3" customFormat="1" ht="15" x14ac:dyDescent="0.25">
      <c r="A192" s="63" t="s">
        <v>941</v>
      </c>
      <c r="B192" s="63" t="s">
        <v>575</v>
      </c>
      <c r="C192" s="63"/>
      <c r="D192" s="63" t="s">
        <v>179</v>
      </c>
      <c r="E192" s="10"/>
      <c r="F192" s="10"/>
      <c r="G192" s="7"/>
      <c r="I192" s="63"/>
      <c r="J192" s="47"/>
      <c r="K192" s="108"/>
      <c r="M192" s="63"/>
      <c r="N192" s="197"/>
      <c r="P192" s="113">
        <v>14</v>
      </c>
      <c r="Q192" s="196">
        <v>8229</v>
      </c>
      <c r="S192" s="113">
        <v>3</v>
      </c>
      <c r="T192" s="196">
        <v>922</v>
      </c>
      <c r="V192" s="82"/>
      <c r="W192" s="82"/>
      <c r="X192" s="82"/>
      <c r="Y192" s="82"/>
      <c r="Z192" s="82"/>
      <c r="AA192" s="65"/>
      <c r="AB192" s="4"/>
      <c r="AC192" s="4"/>
      <c r="AD192" s="4"/>
      <c r="AE192" s="4"/>
      <c r="AF192" s="4"/>
      <c r="AG192" s="4"/>
      <c r="AH192" s="4"/>
      <c r="AI192" s="4"/>
      <c r="AJ192" s="4"/>
      <c r="AK192" s="4"/>
      <c r="AL192" s="4"/>
      <c r="AM192" s="4"/>
    </row>
    <row r="193" spans="1:39" s="3" customFormat="1" ht="15" x14ac:dyDescent="0.25">
      <c r="A193" s="63" t="s">
        <v>941</v>
      </c>
      <c r="B193" s="63" t="s">
        <v>963</v>
      </c>
      <c r="C193" s="63"/>
      <c r="D193" s="63" t="s">
        <v>179</v>
      </c>
      <c r="E193" s="10"/>
      <c r="F193" s="10"/>
      <c r="G193" s="7"/>
      <c r="I193" s="63"/>
      <c r="J193" s="47"/>
      <c r="K193" s="108"/>
      <c r="M193" s="63"/>
      <c r="N193" s="197"/>
      <c r="P193" s="113"/>
      <c r="Q193" s="196"/>
      <c r="S193" s="113">
        <v>4</v>
      </c>
      <c r="T193" s="196">
        <v>1142</v>
      </c>
      <c r="V193" s="82"/>
      <c r="W193" s="82"/>
      <c r="X193" s="82"/>
      <c r="Y193" s="82"/>
      <c r="Z193" s="82"/>
      <c r="AA193" s="65"/>
      <c r="AB193" s="4"/>
      <c r="AC193" s="4"/>
      <c r="AD193" s="4"/>
      <c r="AE193" s="4"/>
      <c r="AF193" s="4"/>
      <c r="AG193" s="4"/>
      <c r="AH193" s="4"/>
      <c r="AI193" s="4"/>
      <c r="AJ193" s="4"/>
      <c r="AK193" s="4"/>
      <c r="AL193" s="4"/>
      <c r="AM193" s="4"/>
    </row>
    <row r="194" spans="1:39" s="3" customFormat="1" ht="15" x14ac:dyDescent="0.25">
      <c r="A194" s="63" t="s">
        <v>941</v>
      </c>
      <c r="B194" s="63" t="s">
        <v>576</v>
      </c>
      <c r="C194" s="63"/>
      <c r="D194" s="63" t="s">
        <v>287</v>
      </c>
      <c r="E194" s="10"/>
      <c r="F194" s="10"/>
      <c r="G194" s="7"/>
      <c r="I194" s="63"/>
      <c r="J194" s="47"/>
      <c r="K194" s="108"/>
      <c r="M194" s="63"/>
      <c r="N194" s="197"/>
      <c r="P194" s="113"/>
      <c r="Q194" s="196"/>
      <c r="S194" s="113">
        <v>2</v>
      </c>
      <c r="T194" s="196">
        <v>800</v>
      </c>
      <c r="V194" s="82"/>
      <c r="W194" s="82"/>
      <c r="X194" s="82"/>
      <c r="Y194" s="82"/>
      <c r="Z194" s="82"/>
      <c r="AA194" s="65"/>
      <c r="AB194" s="4"/>
      <c r="AC194" s="4"/>
      <c r="AD194" s="4"/>
      <c r="AE194" s="4"/>
      <c r="AF194" s="4"/>
      <c r="AG194" s="4"/>
      <c r="AH194" s="4"/>
      <c r="AI194" s="4"/>
      <c r="AJ194" s="4"/>
      <c r="AK194" s="4"/>
      <c r="AL194" s="4"/>
      <c r="AM194" s="4"/>
    </row>
    <row r="195" spans="1:39" s="3" customFormat="1" ht="15" x14ac:dyDescent="0.25">
      <c r="A195" s="63" t="s">
        <v>941</v>
      </c>
      <c r="B195" s="63" t="s">
        <v>697</v>
      </c>
      <c r="C195" s="63"/>
      <c r="D195" s="63" t="s">
        <v>578</v>
      </c>
      <c r="E195" s="10"/>
      <c r="F195" s="10"/>
      <c r="G195" s="7"/>
      <c r="I195" s="63"/>
      <c r="J195" s="47"/>
      <c r="K195" s="108"/>
      <c r="M195" s="63"/>
      <c r="N195" s="197"/>
      <c r="P195" s="113">
        <v>1</v>
      </c>
      <c r="Q195" s="196">
        <v>1000</v>
      </c>
      <c r="S195" s="113"/>
      <c r="T195" s="196"/>
      <c r="V195" s="82"/>
      <c r="W195" s="82"/>
      <c r="X195" s="82"/>
      <c r="Y195" s="82"/>
      <c r="Z195" s="82"/>
      <c r="AA195" s="65"/>
      <c r="AB195" s="4"/>
      <c r="AC195" s="4"/>
      <c r="AD195" s="4"/>
      <c r="AE195" s="4"/>
      <c r="AF195" s="4"/>
      <c r="AG195" s="4"/>
      <c r="AH195" s="4"/>
      <c r="AI195" s="4"/>
      <c r="AJ195" s="4"/>
      <c r="AK195" s="4"/>
      <c r="AL195" s="4"/>
      <c r="AM195" s="4"/>
    </row>
    <row r="196" spans="1:39" s="3" customFormat="1" ht="15" x14ac:dyDescent="0.25">
      <c r="A196" s="63" t="s">
        <v>941</v>
      </c>
      <c r="B196" s="63" t="s">
        <v>579</v>
      </c>
      <c r="C196" s="63"/>
      <c r="D196" s="63" t="s">
        <v>127</v>
      </c>
      <c r="E196" s="10"/>
      <c r="F196" s="10"/>
      <c r="G196" s="7"/>
      <c r="I196" s="63"/>
      <c r="J196" s="47"/>
      <c r="K196" s="108"/>
      <c r="M196" s="63"/>
      <c r="N196" s="197"/>
      <c r="P196" s="113">
        <v>4</v>
      </c>
      <c r="Q196" s="196">
        <v>1521.99</v>
      </c>
      <c r="S196" s="113">
        <v>4</v>
      </c>
      <c r="T196" s="196">
        <v>1000</v>
      </c>
      <c r="V196" s="82"/>
      <c r="W196" s="82"/>
      <c r="X196" s="82"/>
      <c r="Y196" s="82"/>
      <c r="Z196" s="82"/>
      <c r="AA196" s="65"/>
      <c r="AB196" s="4"/>
      <c r="AC196" s="4"/>
      <c r="AD196" s="4"/>
      <c r="AE196" s="4"/>
      <c r="AF196" s="4"/>
      <c r="AG196" s="4"/>
      <c r="AH196" s="4"/>
      <c r="AI196" s="4"/>
      <c r="AJ196" s="4"/>
      <c r="AK196" s="4"/>
      <c r="AL196" s="4"/>
      <c r="AM196" s="4"/>
    </row>
    <row r="197" spans="1:39" s="3" customFormat="1" ht="15" x14ac:dyDescent="0.25">
      <c r="A197" s="63" t="s">
        <v>941</v>
      </c>
      <c r="B197" s="63" t="s">
        <v>583</v>
      </c>
      <c r="C197" s="63"/>
      <c r="D197" s="63" t="s">
        <v>460</v>
      </c>
      <c r="E197" s="10"/>
      <c r="F197" s="10"/>
      <c r="G197" s="7"/>
      <c r="I197" s="63"/>
      <c r="J197" s="47"/>
      <c r="K197" s="108"/>
      <c r="M197" s="63"/>
      <c r="N197" s="197"/>
      <c r="P197" s="113">
        <v>2</v>
      </c>
      <c r="Q197" s="196">
        <v>1300</v>
      </c>
      <c r="S197" s="113">
        <v>1</v>
      </c>
      <c r="T197" s="196">
        <v>849.61</v>
      </c>
      <c r="V197" s="82"/>
      <c r="W197" s="82"/>
      <c r="X197" s="82"/>
      <c r="Y197" s="82"/>
      <c r="Z197" s="82"/>
      <c r="AA197" s="65"/>
      <c r="AB197" s="4"/>
      <c r="AC197" s="4"/>
      <c r="AD197" s="4"/>
      <c r="AE197" s="4"/>
      <c r="AF197" s="4"/>
      <c r="AG197" s="4"/>
      <c r="AH197" s="4"/>
      <c r="AI197" s="4"/>
      <c r="AJ197" s="4"/>
      <c r="AK197" s="4"/>
      <c r="AL197" s="4"/>
      <c r="AM197" s="4"/>
    </row>
    <row r="198" spans="1:39" s="3" customFormat="1" ht="15" x14ac:dyDescent="0.25">
      <c r="A198" s="63"/>
      <c r="B198" s="63"/>
      <c r="C198" s="63"/>
      <c r="D198" s="63"/>
      <c r="E198" s="10"/>
      <c r="F198" s="10"/>
      <c r="G198" s="7"/>
      <c r="I198" s="63"/>
      <c r="J198" s="47"/>
      <c r="K198" s="108"/>
      <c r="M198" s="63"/>
      <c r="N198" s="197"/>
      <c r="P198" s="113"/>
      <c r="Q198" s="196"/>
      <c r="S198" s="113"/>
      <c r="T198" s="196"/>
      <c r="V198" s="82"/>
      <c r="W198" s="82"/>
      <c r="X198" s="82"/>
      <c r="Y198" s="82"/>
      <c r="Z198" s="82"/>
      <c r="AA198" s="65"/>
      <c r="AB198" s="4"/>
      <c r="AC198" s="4"/>
      <c r="AD198" s="4"/>
      <c r="AE198" s="4"/>
      <c r="AF198" s="4"/>
      <c r="AG198" s="4"/>
      <c r="AH198" s="4"/>
      <c r="AI198" s="4"/>
      <c r="AJ198" s="4"/>
      <c r="AK198" s="4"/>
      <c r="AL198" s="4"/>
      <c r="AM198" s="4"/>
    </row>
    <row r="199" spans="1:39" s="3" customFormat="1" ht="15" x14ac:dyDescent="0.25">
      <c r="A199" s="63" t="s">
        <v>964</v>
      </c>
      <c r="B199" s="63" t="s">
        <v>938</v>
      </c>
      <c r="C199" s="63"/>
      <c r="D199" s="63" t="s">
        <v>938</v>
      </c>
      <c r="E199" s="10" t="s">
        <v>965</v>
      </c>
      <c r="F199" s="10"/>
      <c r="G199" s="7" t="s">
        <v>966</v>
      </c>
      <c r="I199" s="63"/>
      <c r="J199" s="47"/>
      <c r="K199" s="108"/>
      <c r="M199" s="63"/>
      <c r="N199" s="197"/>
      <c r="P199" s="113"/>
      <c r="Q199" s="196"/>
      <c r="S199" s="113"/>
      <c r="T199" s="196"/>
      <c r="V199" s="82"/>
      <c r="W199" s="82"/>
      <c r="X199" s="82"/>
      <c r="Y199" s="82"/>
      <c r="Z199" s="82"/>
      <c r="AA199" s="65"/>
      <c r="AB199" s="4"/>
      <c r="AC199" s="4"/>
      <c r="AD199" s="4"/>
      <c r="AE199" s="4"/>
      <c r="AF199" s="4"/>
      <c r="AG199" s="4"/>
      <c r="AH199" s="4"/>
      <c r="AI199" s="4"/>
      <c r="AJ199" s="4"/>
      <c r="AK199" s="4"/>
      <c r="AL199" s="4"/>
      <c r="AM199" s="4"/>
    </row>
    <row r="200" spans="1:39" s="3" customFormat="1" ht="15" x14ac:dyDescent="0.25">
      <c r="A200" s="63" t="s">
        <v>964</v>
      </c>
      <c r="B200" s="63" t="s">
        <v>838</v>
      </c>
      <c r="C200" s="63"/>
      <c r="D200" s="63" t="s">
        <v>838</v>
      </c>
      <c r="E200" s="10"/>
      <c r="F200" s="10"/>
      <c r="G200" s="7"/>
      <c r="I200" s="63"/>
      <c r="J200" s="47"/>
      <c r="K200" s="108"/>
      <c r="M200" s="63"/>
      <c r="N200" s="197"/>
      <c r="P200" s="113"/>
      <c r="Q200" s="196"/>
      <c r="S200" s="113"/>
      <c r="T200" s="196"/>
      <c r="V200" s="82"/>
      <c r="W200" s="82"/>
      <c r="X200" s="82"/>
      <c r="Y200" s="82"/>
      <c r="Z200" s="82"/>
      <c r="AA200" s="65"/>
      <c r="AB200" s="4"/>
      <c r="AC200" s="4"/>
      <c r="AD200" s="4"/>
      <c r="AE200" s="4"/>
      <c r="AF200" s="4"/>
      <c r="AG200" s="4"/>
      <c r="AH200" s="4"/>
      <c r="AI200" s="4"/>
      <c r="AJ200" s="4"/>
      <c r="AK200" s="4"/>
      <c r="AL200" s="4"/>
      <c r="AM200" s="4"/>
    </row>
    <row r="201" spans="1:39" s="3" customFormat="1" ht="15" x14ac:dyDescent="0.25">
      <c r="A201" s="63" t="s">
        <v>964</v>
      </c>
      <c r="B201" s="63" t="s">
        <v>62</v>
      </c>
      <c r="C201" s="63"/>
      <c r="D201" s="63" t="s">
        <v>63</v>
      </c>
      <c r="E201" s="10"/>
      <c r="F201" s="10"/>
      <c r="G201" s="7"/>
      <c r="I201" s="63"/>
      <c r="J201" s="47"/>
      <c r="K201" s="108"/>
      <c r="M201" s="63">
        <v>1</v>
      </c>
      <c r="N201" s="197">
        <v>700</v>
      </c>
      <c r="P201" s="113"/>
      <c r="Q201" s="196"/>
      <c r="S201" s="113"/>
      <c r="T201" s="196"/>
      <c r="V201" s="82"/>
      <c r="W201" s="82"/>
      <c r="X201" s="82"/>
      <c r="Y201" s="82"/>
      <c r="Z201" s="82"/>
      <c r="AA201" s="65"/>
      <c r="AB201" s="4"/>
      <c r="AC201" s="4"/>
      <c r="AD201" s="4"/>
      <c r="AE201" s="4"/>
      <c r="AF201" s="4"/>
      <c r="AG201" s="4"/>
      <c r="AH201" s="4"/>
      <c r="AI201" s="4"/>
      <c r="AJ201" s="4"/>
      <c r="AK201" s="4"/>
      <c r="AL201" s="4"/>
      <c r="AM201" s="4"/>
    </row>
    <row r="202" spans="1:39" s="3" customFormat="1" ht="15" x14ac:dyDescent="0.25">
      <c r="A202" s="63" t="s">
        <v>964</v>
      </c>
      <c r="B202" s="63" t="s">
        <v>99</v>
      </c>
      <c r="C202" s="63"/>
      <c r="D202" s="63" t="s">
        <v>77</v>
      </c>
      <c r="E202" s="10"/>
      <c r="F202" s="10"/>
      <c r="G202" s="7"/>
      <c r="I202" s="63"/>
      <c r="J202" s="47"/>
      <c r="K202" s="108"/>
      <c r="M202" s="63">
        <v>1</v>
      </c>
      <c r="N202" s="197">
        <v>700</v>
      </c>
      <c r="P202" s="113"/>
      <c r="Q202" s="196"/>
      <c r="S202" s="113"/>
      <c r="T202" s="196"/>
      <c r="V202" s="82"/>
      <c r="W202" s="82"/>
      <c r="X202" s="82"/>
      <c r="Y202" s="82"/>
      <c r="Z202" s="82"/>
      <c r="AA202" s="65"/>
      <c r="AB202" s="4"/>
      <c r="AC202" s="4"/>
      <c r="AD202" s="4"/>
      <c r="AE202" s="4"/>
      <c r="AF202" s="4"/>
      <c r="AG202" s="4"/>
      <c r="AH202" s="4"/>
      <c r="AI202" s="4"/>
      <c r="AJ202" s="4"/>
      <c r="AK202" s="4"/>
      <c r="AL202" s="4"/>
      <c r="AM202" s="4"/>
    </row>
    <row r="203" spans="1:39" s="3" customFormat="1" ht="15" x14ac:dyDescent="0.25">
      <c r="A203" s="63" t="s">
        <v>964</v>
      </c>
      <c r="B203" s="63" t="s">
        <v>144</v>
      </c>
      <c r="C203" s="63"/>
      <c r="D203" s="63" t="s">
        <v>145</v>
      </c>
      <c r="E203" s="10"/>
      <c r="F203" s="10"/>
      <c r="G203" s="7"/>
      <c r="I203" s="63"/>
      <c r="J203" s="47"/>
      <c r="K203" s="108"/>
      <c r="M203" s="63">
        <v>1</v>
      </c>
      <c r="N203" s="197">
        <v>700</v>
      </c>
      <c r="P203" s="113"/>
      <c r="Q203" s="196"/>
      <c r="S203" s="113"/>
      <c r="T203" s="196"/>
      <c r="V203" s="82"/>
      <c r="W203" s="82"/>
      <c r="X203" s="82"/>
      <c r="Y203" s="82"/>
      <c r="Z203" s="82"/>
      <c r="AA203" s="65"/>
      <c r="AB203" s="4"/>
      <c r="AC203" s="4"/>
      <c r="AD203" s="4"/>
      <c r="AE203" s="4"/>
      <c r="AF203" s="4"/>
      <c r="AG203" s="4"/>
      <c r="AH203" s="4"/>
      <c r="AI203" s="4"/>
      <c r="AJ203" s="4"/>
      <c r="AK203" s="4"/>
      <c r="AL203" s="4"/>
      <c r="AM203" s="4"/>
    </row>
    <row r="204" spans="1:39" s="3" customFormat="1" ht="15" x14ac:dyDescent="0.25">
      <c r="A204" s="63" t="s">
        <v>964</v>
      </c>
      <c r="B204" s="63" t="s">
        <v>176</v>
      </c>
      <c r="C204" s="63"/>
      <c r="D204" s="63" t="s">
        <v>177</v>
      </c>
      <c r="E204" s="10"/>
      <c r="F204" s="10"/>
      <c r="G204" s="7"/>
      <c r="I204" s="63"/>
      <c r="J204" s="47"/>
      <c r="K204" s="108"/>
      <c r="M204" s="63">
        <v>1</v>
      </c>
      <c r="N204" s="197">
        <v>700</v>
      </c>
      <c r="P204" s="113"/>
      <c r="Q204" s="196"/>
      <c r="S204" s="113"/>
      <c r="T204" s="196"/>
      <c r="V204" s="82"/>
      <c r="W204" s="82"/>
      <c r="X204" s="82"/>
      <c r="Y204" s="82"/>
      <c r="Z204" s="82"/>
      <c r="AA204" s="65"/>
      <c r="AB204" s="4"/>
      <c r="AC204" s="4"/>
      <c r="AD204" s="4"/>
      <c r="AE204" s="4"/>
      <c r="AF204" s="4"/>
      <c r="AG204" s="4"/>
      <c r="AH204" s="4"/>
      <c r="AI204" s="4"/>
      <c r="AJ204" s="4"/>
      <c r="AK204" s="4"/>
      <c r="AL204" s="4"/>
      <c r="AM204" s="4"/>
    </row>
    <row r="205" spans="1:39" s="3" customFormat="1" ht="15" x14ac:dyDescent="0.25">
      <c r="A205" s="63" t="s">
        <v>964</v>
      </c>
      <c r="B205" s="63" t="s">
        <v>202</v>
      </c>
      <c r="C205" s="63"/>
      <c r="D205" s="63" t="s">
        <v>203</v>
      </c>
      <c r="E205" s="10"/>
      <c r="F205" s="10"/>
      <c r="G205" s="7"/>
      <c r="I205" s="63"/>
      <c r="J205" s="47"/>
      <c r="K205" s="108"/>
      <c r="M205" s="63">
        <v>1</v>
      </c>
      <c r="N205" s="197">
        <v>62</v>
      </c>
      <c r="P205" s="113"/>
      <c r="Q205" s="196"/>
      <c r="S205" s="113"/>
      <c r="T205" s="196"/>
      <c r="V205" s="82"/>
      <c r="W205" s="82"/>
      <c r="X205" s="82"/>
      <c r="Y205" s="82"/>
      <c r="Z205" s="82"/>
      <c r="AA205" s="65"/>
      <c r="AB205" s="4"/>
      <c r="AC205" s="4"/>
      <c r="AD205" s="4"/>
      <c r="AE205" s="4"/>
      <c r="AF205" s="4"/>
      <c r="AG205" s="4"/>
      <c r="AH205" s="4"/>
      <c r="AI205" s="4"/>
      <c r="AJ205" s="4"/>
      <c r="AK205" s="4"/>
      <c r="AL205" s="4"/>
      <c r="AM205" s="4"/>
    </row>
    <row r="206" spans="1:39" s="3" customFormat="1" ht="15" x14ac:dyDescent="0.25">
      <c r="A206" s="63" t="s">
        <v>964</v>
      </c>
      <c r="B206" s="63" t="s">
        <v>291</v>
      </c>
      <c r="C206" s="63"/>
      <c r="D206" s="63" t="s">
        <v>65</v>
      </c>
      <c r="E206" s="10"/>
      <c r="F206" s="10"/>
      <c r="G206" s="7"/>
      <c r="I206" s="63"/>
      <c r="J206" s="47"/>
      <c r="K206" s="108"/>
      <c r="M206" s="63">
        <v>1</v>
      </c>
      <c r="N206" s="197">
        <v>88</v>
      </c>
      <c r="P206" s="113"/>
      <c r="Q206" s="196"/>
      <c r="S206" s="113"/>
      <c r="T206" s="196"/>
      <c r="V206" s="82"/>
      <c r="W206" s="82"/>
      <c r="X206" s="82"/>
      <c r="Y206" s="82"/>
      <c r="Z206" s="82"/>
      <c r="AA206" s="65"/>
      <c r="AB206" s="4"/>
      <c r="AC206" s="4"/>
      <c r="AD206" s="4"/>
      <c r="AE206" s="4"/>
      <c r="AF206" s="4"/>
      <c r="AG206" s="4"/>
      <c r="AH206" s="4"/>
      <c r="AI206" s="4"/>
      <c r="AJ206" s="4"/>
      <c r="AK206" s="4"/>
      <c r="AL206" s="4"/>
      <c r="AM206" s="4"/>
    </row>
    <row r="207" spans="1:39" s="3" customFormat="1" ht="15" x14ac:dyDescent="0.25">
      <c r="A207" s="63" t="s">
        <v>964</v>
      </c>
      <c r="B207" s="63" t="s">
        <v>397</v>
      </c>
      <c r="C207" s="63"/>
      <c r="D207" s="63" t="s">
        <v>120</v>
      </c>
      <c r="E207" s="10"/>
      <c r="F207" s="10"/>
      <c r="G207" s="7"/>
      <c r="I207" s="63"/>
      <c r="J207" s="47"/>
      <c r="K207" s="108"/>
      <c r="M207" s="63">
        <v>1</v>
      </c>
      <c r="N207" s="197">
        <v>229</v>
      </c>
      <c r="P207" s="113"/>
      <c r="Q207" s="196"/>
      <c r="S207" s="113"/>
      <c r="T207" s="196"/>
      <c r="V207" s="82"/>
      <c r="W207" s="82"/>
      <c r="X207" s="82"/>
      <c r="Y207" s="82"/>
      <c r="Z207" s="82"/>
      <c r="AA207" s="65"/>
      <c r="AB207" s="4"/>
      <c r="AC207" s="4"/>
      <c r="AD207" s="4"/>
      <c r="AE207" s="4"/>
      <c r="AF207" s="4"/>
      <c r="AG207" s="4"/>
      <c r="AH207" s="4"/>
      <c r="AI207" s="4"/>
      <c r="AJ207" s="4"/>
      <c r="AK207" s="4"/>
      <c r="AL207" s="4"/>
      <c r="AM207" s="4"/>
    </row>
    <row r="208" spans="1:39" s="3" customFormat="1" ht="15" x14ac:dyDescent="0.25">
      <c r="A208" s="63" t="s">
        <v>964</v>
      </c>
      <c r="B208" s="63" t="s">
        <v>472</v>
      </c>
      <c r="C208" s="63"/>
      <c r="D208" s="63" t="s">
        <v>293</v>
      </c>
      <c r="E208" s="10"/>
      <c r="F208" s="10"/>
      <c r="G208" s="7"/>
      <c r="I208" s="63"/>
      <c r="J208" s="47"/>
      <c r="K208" s="108"/>
      <c r="M208" s="63">
        <v>1</v>
      </c>
      <c r="N208" s="197">
        <v>141</v>
      </c>
      <c r="P208" s="113"/>
      <c r="Q208" s="196"/>
      <c r="S208" s="113"/>
      <c r="T208" s="196"/>
      <c r="V208" s="82"/>
      <c r="W208" s="82"/>
      <c r="X208" s="82"/>
      <c r="Y208" s="82"/>
      <c r="Z208" s="82"/>
      <c r="AA208" s="65"/>
      <c r="AB208" s="4"/>
      <c r="AC208" s="4"/>
      <c r="AD208" s="4"/>
      <c r="AE208" s="4"/>
      <c r="AF208" s="4"/>
      <c r="AG208" s="4"/>
      <c r="AH208" s="4"/>
      <c r="AI208" s="4"/>
      <c r="AJ208" s="4"/>
      <c r="AK208" s="4"/>
      <c r="AL208" s="4"/>
      <c r="AM208" s="4"/>
    </row>
    <row r="209" spans="1:39" s="3" customFormat="1" ht="15" x14ac:dyDescent="0.25">
      <c r="A209" s="63" t="s">
        <v>964</v>
      </c>
      <c r="B209" s="63" t="s">
        <v>500</v>
      </c>
      <c r="C209" s="63"/>
      <c r="D209" s="63" t="s">
        <v>107</v>
      </c>
      <c r="E209" s="10"/>
      <c r="F209" s="10"/>
      <c r="G209" s="7"/>
      <c r="I209" s="63"/>
      <c r="J209" s="47"/>
      <c r="K209" s="108"/>
      <c r="M209" s="63">
        <v>2</v>
      </c>
      <c r="N209" s="197">
        <v>1400</v>
      </c>
      <c r="P209" s="113"/>
      <c r="Q209" s="196"/>
      <c r="S209" s="113"/>
      <c r="T209" s="196"/>
      <c r="V209" s="82"/>
      <c r="W209" s="82"/>
      <c r="X209" s="82"/>
      <c r="Y209" s="82"/>
      <c r="Z209" s="82"/>
      <c r="AA209" s="65"/>
      <c r="AB209" s="4"/>
      <c r="AC209" s="4"/>
      <c r="AD209" s="4"/>
      <c r="AE209" s="4"/>
      <c r="AF209" s="4"/>
      <c r="AG209" s="4"/>
      <c r="AH209" s="4"/>
      <c r="AI209" s="4"/>
      <c r="AJ209" s="4"/>
      <c r="AK209" s="4"/>
      <c r="AL209" s="4"/>
      <c r="AM209" s="4"/>
    </row>
    <row r="210" spans="1:39" s="3" customFormat="1" ht="15" x14ac:dyDescent="0.25">
      <c r="A210" s="63"/>
      <c r="B210" s="63"/>
      <c r="C210" s="63"/>
      <c r="D210" s="63"/>
      <c r="E210" s="10"/>
      <c r="F210" s="10"/>
      <c r="G210" s="7"/>
      <c r="I210" s="63"/>
      <c r="J210" s="47"/>
      <c r="K210" s="108"/>
      <c r="M210" s="63"/>
      <c r="N210" s="197"/>
      <c r="P210" s="113"/>
      <c r="Q210" s="196"/>
      <c r="S210" s="113"/>
      <c r="T210" s="196"/>
      <c r="V210" s="82"/>
      <c r="W210" s="82"/>
      <c r="X210" s="82"/>
      <c r="Y210" s="82"/>
      <c r="Z210" s="82"/>
      <c r="AA210" s="65"/>
      <c r="AB210" s="4"/>
      <c r="AC210" s="4"/>
      <c r="AD210" s="4"/>
      <c r="AE210" s="4"/>
      <c r="AF210" s="4"/>
      <c r="AG210" s="4"/>
      <c r="AH210" s="4"/>
      <c r="AI210" s="4"/>
      <c r="AJ210" s="4"/>
      <c r="AK210" s="4"/>
      <c r="AL210" s="4"/>
      <c r="AM210" s="4"/>
    </row>
    <row r="211" spans="1:39" s="3" customFormat="1" ht="15" x14ac:dyDescent="0.25">
      <c r="A211" s="63"/>
      <c r="B211" s="63"/>
      <c r="C211" s="63"/>
      <c r="D211" s="63"/>
      <c r="E211" s="10"/>
      <c r="F211" s="10"/>
      <c r="G211" s="7"/>
      <c r="I211" s="63"/>
      <c r="J211" s="47"/>
      <c r="K211" s="108"/>
      <c r="M211" s="63"/>
      <c r="N211" s="197"/>
      <c r="P211" s="113"/>
      <c r="Q211" s="196"/>
      <c r="S211" s="113"/>
      <c r="T211" s="196"/>
      <c r="V211" s="82"/>
      <c r="W211" s="82"/>
      <c r="X211" s="82"/>
      <c r="Y211" s="82"/>
      <c r="Z211" s="82"/>
      <c r="AA211" s="65"/>
      <c r="AB211" s="4"/>
      <c r="AC211" s="4"/>
      <c r="AD211" s="4"/>
      <c r="AE211" s="4"/>
      <c r="AF211" s="4"/>
      <c r="AG211" s="4"/>
      <c r="AH211" s="4"/>
      <c r="AI211" s="4"/>
      <c r="AJ211" s="4"/>
      <c r="AK211" s="4"/>
      <c r="AL211" s="4"/>
      <c r="AM211" s="4"/>
    </row>
    <row r="212" spans="1:39" s="3" customFormat="1" ht="15" x14ac:dyDescent="0.25">
      <c r="A212" s="63" t="s">
        <v>967</v>
      </c>
      <c r="B212" s="63" t="s">
        <v>938</v>
      </c>
      <c r="C212" s="63"/>
      <c r="D212" s="63" t="s">
        <v>938</v>
      </c>
      <c r="E212" s="10" t="s">
        <v>968</v>
      </c>
      <c r="F212" s="10"/>
      <c r="G212" s="7" t="s">
        <v>969</v>
      </c>
      <c r="I212" s="63"/>
      <c r="J212" s="47"/>
      <c r="K212" s="108"/>
      <c r="M212" s="63"/>
      <c r="N212" s="197"/>
      <c r="P212" s="113"/>
      <c r="Q212" s="196"/>
      <c r="S212" s="113"/>
      <c r="T212" s="196"/>
      <c r="V212" s="82"/>
      <c r="W212" s="82"/>
      <c r="X212" s="82"/>
      <c r="Y212" s="82"/>
      <c r="Z212" s="82"/>
      <c r="AA212" s="65"/>
      <c r="AB212" s="4"/>
      <c r="AC212" s="4"/>
      <c r="AD212" s="4"/>
      <c r="AE212" s="4"/>
      <c r="AF212" s="4"/>
      <c r="AG212" s="4"/>
      <c r="AH212" s="4"/>
      <c r="AI212" s="4"/>
      <c r="AJ212" s="4"/>
      <c r="AK212" s="4"/>
      <c r="AL212" s="4"/>
      <c r="AM212" s="4"/>
    </row>
    <row r="213" spans="1:39" s="3" customFormat="1" ht="15" x14ac:dyDescent="0.25">
      <c r="A213" s="63" t="s">
        <v>967</v>
      </c>
      <c r="B213" s="63" t="s">
        <v>838</v>
      </c>
      <c r="C213" s="63"/>
      <c r="D213" s="63" t="s">
        <v>838</v>
      </c>
      <c r="E213" s="10"/>
      <c r="F213" s="10"/>
      <c r="G213" s="7"/>
      <c r="I213" s="63"/>
      <c r="J213" s="47"/>
      <c r="K213" s="108"/>
      <c r="M213" s="63"/>
      <c r="N213" s="197"/>
      <c r="P213" s="113">
        <v>39</v>
      </c>
      <c r="Q213" s="196">
        <v>4628.6899999999996</v>
      </c>
      <c r="S213" s="113">
        <v>183</v>
      </c>
      <c r="T213" s="196">
        <v>13519.45</v>
      </c>
      <c r="V213" s="82"/>
      <c r="W213" s="82"/>
      <c r="X213" s="82"/>
      <c r="Y213" s="82"/>
      <c r="Z213" s="82"/>
      <c r="AA213" s="65"/>
      <c r="AB213" s="4"/>
      <c r="AC213" s="4"/>
      <c r="AD213" s="4"/>
      <c r="AE213" s="4"/>
      <c r="AF213" s="4"/>
      <c r="AG213" s="4"/>
      <c r="AH213" s="4"/>
      <c r="AI213" s="4"/>
      <c r="AJ213" s="4"/>
      <c r="AK213" s="4"/>
      <c r="AL213" s="4"/>
      <c r="AM213" s="4"/>
    </row>
    <row r="214" spans="1:39" s="3" customFormat="1" ht="15" x14ac:dyDescent="0.25">
      <c r="A214" s="63" t="s">
        <v>967</v>
      </c>
      <c r="B214" s="63" t="s">
        <v>62</v>
      </c>
      <c r="C214" s="63"/>
      <c r="D214" s="63" t="s">
        <v>63</v>
      </c>
      <c r="E214" s="10"/>
      <c r="F214" s="10"/>
      <c r="G214" s="7"/>
      <c r="I214" s="63"/>
      <c r="J214" s="47"/>
      <c r="K214" s="108"/>
      <c r="M214" s="63">
        <v>374</v>
      </c>
      <c r="N214" s="197">
        <v>25429.73</v>
      </c>
      <c r="P214" s="113">
        <v>347</v>
      </c>
      <c r="Q214" s="196">
        <v>24811.58</v>
      </c>
      <c r="S214" s="113">
        <v>218</v>
      </c>
      <c r="T214" s="196">
        <v>15526.8</v>
      </c>
      <c r="V214" s="82"/>
      <c r="W214" s="82"/>
      <c r="X214" s="82"/>
      <c r="Y214" s="82"/>
      <c r="Z214" s="82"/>
      <c r="AA214" s="65"/>
      <c r="AB214" s="4"/>
      <c r="AC214" s="4"/>
      <c r="AD214" s="4"/>
      <c r="AE214" s="4"/>
      <c r="AF214" s="4"/>
      <c r="AG214" s="4"/>
      <c r="AH214" s="4"/>
      <c r="AI214" s="4"/>
      <c r="AJ214" s="4"/>
      <c r="AK214" s="4"/>
      <c r="AL214" s="4"/>
      <c r="AM214" s="4"/>
    </row>
    <row r="215" spans="1:39" s="3" customFormat="1" ht="15" x14ac:dyDescent="0.25">
      <c r="A215" s="63" t="s">
        <v>967</v>
      </c>
      <c r="B215" s="63" t="s">
        <v>62</v>
      </c>
      <c r="C215" s="63"/>
      <c r="D215" s="63" t="s">
        <v>65</v>
      </c>
      <c r="E215" s="10"/>
      <c r="F215" s="10"/>
      <c r="G215" s="7"/>
      <c r="I215" s="63"/>
      <c r="J215" s="47"/>
      <c r="K215" s="108"/>
      <c r="M215" s="63">
        <v>14</v>
      </c>
      <c r="N215" s="197">
        <v>1056.6199999999999</v>
      </c>
      <c r="P215" s="113">
        <v>14</v>
      </c>
      <c r="Q215" s="196">
        <v>1213.55</v>
      </c>
      <c r="S215" s="113">
        <v>311</v>
      </c>
      <c r="T215" s="196">
        <v>20866.93</v>
      </c>
      <c r="V215" s="82"/>
      <c r="W215" s="82"/>
      <c r="X215" s="82"/>
      <c r="Y215" s="82"/>
      <c r="Z215" s="82"/>
      <c r="AA215" s="65"/>
      <c r="AB215" s="4"/>
      <c r="AC215" s="4"/>
      <c r="AD215" s="4"/>
      <c r="AE215" s="4"/>
      <c r="AF215" s="4"/>
      <c r="AG215" s="4"/>
      <c r="AH215" s="4"/>
      <c r="AI215" s="4"/>
      <c r="AJ215" s="4"/>
      <c r="AK215" s="4"/>
      <c r="AL215" s="4"/>
      <c r="AM215" s="4"/>
    </row>
    <row r="216" spans="1:39" s="3" customFormat="1" ht="15" x14ac:dyDescent="0.25">
      <c r="A216" s="63" t="s">
        <v>967</v>
      </c>
      <c r="B216" s="63" t="s">
        <v>66</v>
      </c>
      <c r="C216" s="63"/>
      <c r="D216" s="63" t="s">
        <v>63</v>
      </c>
      <c r="E216" s="10"/>
      <c r="F216" s="10"/>
      <c r="G216" s="7"/>
      <c r="I216" s="63"/>
      <c r="J216" s="47"/>
      <c r="K216" s="108"/>
      <c r="M216" s="63">
        <v>56</v>
      </c>
      <c r="N216" s="197">
        <v>4300.54</v>
      </c>
      <c r="P216" s="113">
        <v>48</v>
      </c>
      <c r="Q216" s="196">
        <v>3870.94</v>
      </c>
      <c r="S216" s="113">
        <v>34</v>
      </c>
      <c r="T216" s="196">
        <v>2978.8</v>
      </c>
      <c r="V216" s="82"/>
      <c r="W216" s="82"/>
      <c r="X216" s="82"/>
      <c r="Y216" s="82"/>
      <c r="Z216" s="82"/>
      <c r="AA216" s="65"/>
      <c r="AB216" s="4"/>
      <c r="AC216" s="4"/>
      <c r="AD216" s="4"/>
      <c r="AE216" s="4"/>
      <c r="AF216" s="4"/>
      <c r="AG216" s="4"/>
      <c r="AH216" s="4"/>
      <c r="AI216" s="4"/>
      <c r="AJ216" s="4"/>
      <c r="AK216" s="4"/>
      <c r="AL216" s="4"/>
      <c r="AM216" s="4"/>
    </row>
    <row r="217" spans="1:39" s="3" customFormat="1" ht="15" x14ac:dyDescent="0.25">
      <c r="A217" s="63" t="s">
        <v>967</v>
      </c>
      <c r="B217" s="63" t="s">
        <v>66</v>
      </c>
      <c r="C217" s="63"/>
      <c r="D217" s="63" t="s">
        <v>65</v>
      </c>
      <c r="E217" s="10"/>
      <c r="F217" s="10"/>
      <c r="G217" s="7"/>
      <c r="I217" s="63"/>
      <c r="J217" s="47"/>
      <c r="K217" s="108"/>
      <c r="M217" s="63">
        <v>1</v>
      </c>
      <c r="N217" s="197">
        <v>82.2</v>
      </c>
      <c r="P217" s="113"/>
      <c r="Q217" s="196"/>
      <c r="S217" s="113"/>
      <c r="T217" s="196"/>
      <c r="V217" s="82"/>
      <c r="W217" s="82"/>
      <c r="X217" s="82"/>
      <c r="Y217" s="82"/>
      <c r="Z217" s="82"/>
      <c r="AA217" s="65"/>
      <c r="AB217" s="4"/>
      <c r="AC217" s="4"/>
      <c r="AD217" s="4"/>
      <c r="AE217" s="4"/>
      <c r="AF217" s="4"/>
      <c r="AG217" s="4"/>
      <c r="AH217" s="4"/>
      <c r="AI217" s="4"/>
      <c r="AJ217" s="4"/>
      <c r="AK217" s="4"/>
      <c r="AL217" s="4"/>
      <c r="AM217" s="4"/>
    </row>
    <row r="218" spans="1:39" s="3" customFormat="1" ht="15" x14ac:dyDescent="0.25">
      <c r="A218" s="63" t="s">
        <v>967</v>
      </c>
      <c r="B218" s="63" t="s">
        <v>944</v>
      </c>
      <c r="C218" s="63"/>
      <c r="D218" s="63" t="s">
        <v>65</v>
      </c>
      <c r="E218" s="10"/>
      <c r="F218" s="10"/>
      <c r="G218" s="7"/>
      <c r="I218" s="63"/>
      <c r="J218" s="47"/>
      <c r="K218" s="108"/>
      <c r="M218" s="63"/>
      <c r="N218" s="197"/>
      <c r="P218" s="113"/>
      <c r="Q218" s="196"/>
      <c r="S218" s="113">
        <v>41</v>
      </c>
      <c r="T218" s="196">
        <v>2278.31</v>
      </c>
      <c r="V218" s="82"/>
      <c r="W218" s="82"/>
      <c r="X218" s="82"/>
      <c r="Y218" s="82"/>
      <c r="Z218" s="82"/>
      <c r="AA218" s="65"/>
      <c r="AB218" s="4"/>
      <c r="AC218" s="4"/>
      <c r="AD218" s="4"/>
      <c r="AE218" s="4"/>
      <c r="AF218" s="4"/>
      <c r="AG218" s="4"/>
      <c r="AH218" s="4"/>
      <c r="AI218" s="4"/>
      <c r="AJ218" s="4"/>
      <c r="AK218" s="4"/>
      <c r="AL218" s="4"/>
      <c r="AM218" s="4"/>
    </row>
    <row r="219" spans="1:39" s="3" customFormat="1" ht="15" x14ac:dyDescent="0.25">
      <c r="A219" s="63" t="s">
        <v>967</v>
      </c>
      <c r="B219" s="63" t="s">
        <v>970</v>
      </c>
      <c r="C219" s="63"/>
      <c r="D219" s="63" t="s">
        <v>68</v>
      </c>
      <c r="E219" s="10"/>
      <c r="F219" s="10"/>
      <c r="G219" s="7"/>
      <c r="I219" s="63"/>
      <c r="J219" s="47"/>
      <c r="K219" s="108"/>
      <c r="M219" s="63">
        <v>35</v>
      </c>
      <c r="N219" s="197">
        <v>2638.37</v>
      </c>
      <c r="P219" s="113">
        <v>31</v>
      </c>
      <c r="Q219" s="196">
        <v>2771.08</v>
      </c>
      <c r="S219" s="113">
        <v>16</v>
      </c>
      <c r="T219" s="196">
        <v>1334.39</v>
      </c>
      <c r="V219" s="82"/>
      <c r="W219" s="82"/>
      <c r="X219" s="82"/>
      <c r="Y219" s="82"/>
      <c r="Z219" s="82"/>
      <c r="AA219" s="65"/>
      <c r="AB219" s="4"/>
      <c r="AC219" s="4"/>
      <c r="AD219" s="4"/>
      <c r="AE219" s="4"/>
      <c r="AF219" s="4"/>
      <c r="AG219" s="4"/>
      <c r="AH219" s="4"/>
      <c r="AI219" s="4"/>
      <c r="AJ219" s="4"/>
      <c r="AK219" s="4"/>
      <c r="AL219" s="4"/>
      <c r="AM219" s="4"/>
    </row>
    <row r="220" spans="1:39" s="3" customFormat="1" ht="15" x14ac:dyDescent="0.25">
      <c r="A220" s="63" t="s">
        <v>967</v>
      </c>
      <c r="B220" s="63" t="s">
        <v>71</v>
      </c>
      <c r="C220" s="63"/>
      <c r="D220" s="63" t="s">
        <v>72</v>
      </c>
      <c r="E220" s="10"/>
      <c r="F220" s="10"/>
      <c r="G220" s="7"/>
      <c r="I220" s="63"/>
      <c r="J220" s="47"/>
      <c r="K220" s="108"/>
      <c r="M220" s="63">
        <v>54</v>
      </c>
      <c r="N220" s="197">
        <v>6553.56</v>
      </c>
      <c r="P220" s="113">
        <v>48</v>
      </c>
      <c r="Q220" s="196">
        <v>5357.27</v>
      </c>
      <c r="S220" s="113">
        <v>32</v>
      </c>
      <c r="T220" s="196">
        <v>3019.55</v>
      </c>
      <c r="V220" s="82"/>
      <c r="W220" s="82"/>
      <c r="X220" s="82"/>
      <c r="Y220" s="82"/>
      <c r="Z220" s="82"/>
      <c r="AA220" s="65"/>
      <c r="AB220" s="4"/>
      <c r="AC220" s="4"/>
      <c r="AD220" s="4"/>
      <c r="AE220" s="4"/>
      <c r="AF220" s="4"/>
      <c r="AG220" s="4"/>
      <c r="AH220" s="4"/>
      <c r="AI220" s="4"/>
      <c r="AJ220" s="4"/>
      <c r="AK220" s="4"/>
      <c r="AL220" s="4"/>
      <c r="AM220" s="4"/>
    </row>
    <row r="221" spans="1:39" s="3" customFormat="1" ht="15" x14ac:dyDescent="0.25">
      <c r="A221" s="63" t="s">
        <v>967</v>
      </c>
      <c r="B221" s="63" t="s">
        <v>74</v>
      </c>
      <c r="C221" s="63"/>
      <c r="D221" s="63" t="s">
        <v>75</v>
      </c>
      <c r="E221" s="10"/>
      <c r="F221" s="10"/>
      <c r="G221" s="7"/>
      <c r="I221" s="63"/>
      <c r="J221" s="47"/>
      <c r="K221" s="108"/>
      <c r="M221" s="63"/>
      <c r="N221" s="197"/>
      <c r="P221" s="113">
        <v>1</v>
      </c>
      <c r="Q221" s="196">
        <v>89.11</v>
      </c>
      <c r="S221" s="113"/>
      <c r="T221" s="196"/>
      <c r="V221" s="82"/>
      <c r="W221" s="82"/>
      <c r="X221" s="82"/>
      <c r="Y221" s="82"/>
      <c r="Z221" s="82"/>
      <c r="AA221" s="65"/>
      <c r="AB221" s="4"/>
      <c r="AC221" s="4"/>
      <c r="AD221" s="4"/>
      <c r="AE221" s="4"/>
      <c r="AF221" s="4"/>
      <c r="AG221" s="4"/>
      <c r="AH221" s="4"/>
      <c r="AI221" s="4"/>
      <c r="AJ221" s="4"/>
      <c r="AK221" s="4"/>
      <c r="AL221" s="4"/>
      <c r="AM221" s="4"/>
    </row>
    <row r="222" spans="1:39" s="3" customFormat="1" ht="15" x14ac:dyDescent="0.25">
      <c r="A222" s="63" t="s">
        <v>967</v>
      </c>
      <c r="B222" s="63" t="s">
        <v>78</v>
      </c>
      <c r="C222" s="63"/>
      <c r="D222" s="63" t="s">
        <v>79</v>
      </c>
      <c r="E222" s="10"/>
      <c r="F222" s="10"/>
      <c r="G222" s="7"/>
      <c r="I222" s="63"/>
      <c r="J222" s="47"/>
      <c r="K222" s="108"/>
      <c r="M222" s="63">
        <v>1</v>
      </c>
      <c r="N222" s="197">
        <v>180</v>
      </c>
      <c r="P222" s="113">
        <v>1</v>
      </c>
      <c r="Q222" s="196">
        <v>100.61</v>
      </c>
      <c r="S222" s="113"/>
      <c r="T222" s="196"/>
      <c r="V222" s="82"/>
      <c r="W222" s="82"/>
      <c r="X222" s="82"/>
      <c r="Y222" s="82"/>
      <c r="Z222" s="82"/>
      <c r="AA222" s="65"/>
      <c r="AB222" s="4"/>
      <c r="AC222" s="4"/>
      <c r="AD222" s="4"/>
      <c r="AE222" s="4"/>
      <c r="AF222" s="4"/>
      <c r="AG222" s="4"/>
      <c r="AH222" s="4"/>
      <c r="AI222" s="4"/>
      <c r="AJ222" s="4"/>
      <c r="AK222" s="4"/>
      <c r="AL222" s="4"/>
      <c r="AM222" s="4"/>
    </row>
    <row r="223" spans="1:39" s="3" customFormat="1" ht="15" x14ac:dyDescent="0.25">
      <c r="A223" s="63" t="s">
        <v>967</v>
      </c>
      <c r="B223" s="63" t="s">
        <v>80</v>
      </c>
      <c r="C223" s="63"/>
      <c r="D223" s="63" t="s">
        <v>81</v>
      </c>
      <c r="E223" s="10"/>
      <c r="F223" s="10"/>
      <c r="G223" s="7"/>
      <c r="I223" s="63"/>
      <c r="J223" s="47"/>
      <c r="K223" s="108"/>
      <c r="M223" s="63">
        <v>231</v>
      </c>
      <c r="N223" s="197">
        <v>22222.5</v>
      </c>
      <c r="P223" s="113">
        <v>201</v>
      </c>
      <c r="Q223" s="196">
        <v>19799.150000000001</v>
      </c>
      <c r="S223" s="113">
        <v>151</v>
      </c>
      <c r="T223" s="196">
        <v>13864.67</v>
      </c>
      <c r="V223" s="82"/>
      <c r="W223" s="82"/>
      <c r="X223" s="82"/>
      <c r="Y223" s="82"/>
      <c r="Z223" s="82"/>
      <c r="AA223" s="65"/>
      <c r="AB223" s="4"/>
      <c r="AC223" s="4"/>
      <c r="AD223" s="4"/>
      <c r="AE223" s="4"/>
      <c r="AF223" s="4"/>
      <c r="AG223" s="4"/>
      <c r="AH223" s="4"/>
      <c r="AI223" s="4"/>
      <c r="AJ223" s="4"/>
      <c r="AK223" s="4"/>
      <c r="AL223" s="4"/>
      <c r="AM223" s="4"/>
    </row>
    <row r="224" spans="1:39" s="3" customFormat="1" ht="15" x14ac:dyDescent="0.25">
      <c r="A224" s="63" t="s">
        <v>967</v>
      </c>
      <c r="B224" s="63" t="s">
        <v>82</v>
      </c>
      <c r="C224" s="63"/>
      <c r="D224" s="63" t="s">
        <v>83</v>
      </c>
      <c r="E224" s="10"/>
      <c r="F224" s="10"/>
      <c r="G224" s="7"/>
      <c r="I224" s="63"/>
      <c r="J224" s="47"/>
      <c r="K224" s="108"/>
      <c r="M224" s="63">
        <v>2861</v>
      </c>
      <c r="N224" s="197">
        <v>164617.54</v>
      </c>
      <c r="P224" s="113">
        <v>2649</v>
      </c>
      <c r="Q224" s="196">
        <v>145440.95999999999</v>
      </c>
      <c r="S224" s="113">
        <v>1758</v>
      </c>
      <c r="T224" s="196">
        <v>104259.61</v>
      </c>
      <c r="V224" s="82"/>
      <c r="W224" s="82"/>
      <c r="X224" s="82"/>
      <c r="Y224" s="82"/>
      <c r="Z224" s="82"/>
      <c r="AA224" s="65"/>
      <c r="AB224" s="4"/>
      <c r="AC224" s="4"/>
      <c r="AD224" s="4"/>
      <c r="AE224" s="4"/>
      <c r="AF224" s="4"/>
      <c r="AG224" s="4"/>
      <c r="AH224" s="4"/>
      <c r="AI224" s="4"/>
      <c r="AJ224" s="4"/>
      <c r="AK224" s="4"/>
      <c r="AL224" s="4"/>
      <c r="AM224" s="4"/>
    </row>
    <row r="225" spans="1:39" s="3" customFormat="1" ht="15" x14ac:dyDescent="0.25">
      <c r="A225" s="63" t="s">
        <v>967</v>
      </c>
      <c r="B225" s="63" t="s">
        <v>87</v>
      </c>
      <c r="C225" s="63"/>
      <c r="D225" s="63" t="s">
        <v>88</v>
      </c>
      <c r="E225" s="10"/>
      <c r="F225" s="10"/>
      <c r="G225" s="7"/>
      <c r="I225" s="63"/>
      <c r="J225" s="47"/>
      <c r="K225" s="108"/>
      <c r="M225" s="63">
        <v>1</v>
      </c>
      <c r="N225" s="197">
        <v>171.98</v>
      </c>
      <c r="P225" s="113">
        <v>1</v>
      </c>
      <c r="Q225" s="196">
        <v>138.16</v>
      </c>
      <c r="S225" s="113">
        <v>1</v>
      </c>
      <c r="T225" s="196">
        <v>150</v>
      </c>
      <c r="V225" s="82"/>
      <c r="W225" s="82"/>
      <c r="X225" s="82"/>
      <c r="Y225" s="82"/>
      <c r="Z225" s="82"/>
      <c r="AA225" s="65"/>
      <c r="AB225" s="4"/>
      <c r="AC225" s="4"/>
      <c r="AD225" s="4"/>
      <c r="AE225" s="4"/>
      <c r="AF225" s="4"/>
      <c r="AG225" s="4"/>
      <c r="AH225" s="4"/>
      <c r="AI225" s="4"/>
      <c r="AJ225" s="4"/>
      <c r="AK225" s="4"/>
      <c r="AL225" s="4"/>
      <c r="AM225" s="4"/>
    </row>
    <row r="226" spans="1:39" s="3" customFormat="1" ht="15" x14ac:dyDescent="0.25">
      <c r="A226" s="63" t="s">
        <v>967</v>
      </c>
      <c r="B226" s="63" t="s">
        <v>89</v>
      </c>
      <c r="C226" s="63"/>
      <c r="D226" s="63" t="s">
        <v>90</v>
      </c>
      <c r="E226" s="10"/>
      <c r="F226" s="10"/>
      <c r="G226" s="7"/>
      <c r="I226" s="63"/>
      <c r="J226" s="47"/>
      <c r="K226" s="108"/>
      <c r="M226" s="63">
        <v>2</v>
      </c>
      <c r="N226" s="197">
        <v>156</v>
      </c>
      <c r="P226" s="113">
        <v>2</v>
      </c>
      <c r="Q226" s="196">
        <v>149.25</v>
      </c>
      <c r="S226" s="113"/>
      <c r="T226" s="196"/>
      <c r="V226" s="82"/>
      <c r="W226" s="82"/>
      <c r="X226" s="82"/>
      <c r="Y226" s="82"/>
      <c r="Z226" s="82"/>
      <c r="AA226" s="65"/>
      <c r="AB226" s="4"/>
      <c r="AC226" s="4"/>
      <c r="AD226" s="4"/>
      <c r="AE226" s="4"/>
      <c r="AF226" s="4"/>
      <c r="AG226" s="4"/>
      <c r="AH226" s="4"/>
      <c r="AI226" s="4"/>
      <c r="AJ226" s="4"/>
      <c r="AK226" s="4"/>
      <c r="AL226" s="4"/>
      <c r="AM226" s="4"/>
    </row>
    <row r="227" spans="1:39" s="3" customFormat="1" ht="15" x14ac:dyDescent="0.25">
      <c r="A227" s="63" t="s">
        <v>967</v>
      </c>
      <c r="B227" s="63" t="s">
        <v>91</v>
      </c>
      <c r="C227" s="63"/>
      <c r="D227" s="63" t="s">
        <v>92</v>
      </c>
      <c r="E227" s="10"/>
      <c r="F227" s="10"/>
      <c r="G227" s="7"/>
      <c r="I227" s="63"/>
      <c r="J227" s="47"/>
      <c r="K227" s="108"/>
      <c r="M227" s="63">
        <v>7</v>
      </c>
      <c r="N227" s="197">
        <v>718.34</v>
      </c>
      <c r="P227" s="113">
        <v>5</v>
      </c>
      <c r="Q227" s="196">
        <v>432.39</v>
      </c>
      <c r="S227" s="113">
        <v>4</v>
      </c>
      <c r="T227" s="196">
        <v>436.73</v>
      </c>
      <c r="V227" s="82"/>
      <c r="W227" s="82"/>
      <c r="X227" s="82"/>
      <c r="Y227" s="82"/>
      <c r="Z227" s="82"/>
      <c r="AA227" s="65"/>
      <c r="AB227" s="4"/>
      <c r="AC227" s="4"/>
      <c r="AD227" s="4"/>
      <c r="AE227" s="4"/>
      <c r="AF227" s="4"/>
      <c r="AG227" s="4"/>
      <c r="AH227" s="4"/>
      <c r="AI227" s="4"/>
      <c r="AJ227" s="4"/>
      <c r="AK227" s="4"/>
      <c r="AL227" s="4"/>
      <c r="AM227" s="4"/>
    </row>
    <row r="228" spans="1:39" s="3" customFormat="1" ht="15" x14ac:dyDescent="0.25">
      <c r="A228" s="63" t="s">
        <v>967</v>
      </c>
      <c r="B228" s="63" t="s">
        <v>971</v>
      </c>
      <c r="C228" s="63"/>
      <c r="D228" s="63" t="s">
        <v>96</v>
      </c>
      <c r="E228" s="10"/>
      <c r="F228" s="10"/>
      <c r="G228" s="7"/>
      <c r="I228" s="63"/>
      <c r="J228" s="47"/>
      <c r="K228" s="108"/>
      <c r="M228" s="63">
        <v>7</v>
      </c>
      <c r="N228" s="197">
        <v>516.52</v>
      </c>
      <c r="P228" s="113">
        <v>9</v>
      </c>
      <c r="Q228" s="196">
        <v>598.87</v>
      </c>
      <c r="S228" s="113">
        <v>6</v>
      </c>
      <c r="T228" s="196">
        <v>408.61</v>
      </c>
      <c r="V228" s="82"/>
      <c r="W228" s="82"/>
      <c r="X228" s="82"/>
      <c r="Y228" s="82"/>
      <c r="Z228" s="82"/>
      <c r="AA228" s="65"/>
      <c r="AB228" s="4"/>
      <c r="AC228" s="4"/>
      <c r="AD228" s="4"/>
      <c r="AE228" s="4"/>
      <c r="AF228" s="4"/>
      <c r="AG228" s="4"/>
      <c r="AH228" s="4"/>
      <c r="AI228" s="4"/>
      <c r="AJ228" s="4"/>
      <c r="AK228" s="4"/>
      <c r="AL228" s="4"/>
      <c r="AM228" s="4"/>
    </row>
    <row r="229" spans="1:39" s="3" customFormat="1" ht="15" x14ac:dyDescent="0.25">
      <c r="A229" s="63" t="s">
        <v>967</v>
      </c>
      <c r="B229" s="63" t="s">
        <v>99</v>
      </c>
      <c r="C229" s="63"/>
      <c r="D229" s="63" t="s">
        <v>77</v>
      </c>
      <c r="E229" s="10"/>
      <c r="F229" s="10"/>
      <c r="G229" s="7"/>
      <c r="I229" s="63"/>
      <c r="J229" s="47"/>
      <c r="K229" s="108"/>
      <c r="M229" s="63">
        <v>199</v>
      </c>
      <c r="N229" s="197">
        <v>18019.490000000002</v>
      </c>
      <c r="P229" s="113">
        <v>202</v>
      </c>
      <c r="Q229" s="196">
        <v>18710.490000000002</v>
      </c>
      <c r="S229" s="113">
        <v>124</v>
      </c>
      <c r="T229" s="196">
        <v>11070.07</v>
      </c>
      <c r="V229" s="82"/>
      <c r="W229" s="82"/>
      <c r="X229" s="82"/>
      <c r="Y229" s="82"/>
      <c r="Z229" s="82"/>
      <c r="AA229" s="65"/>
      <c r="AB229" s="4"/>
      <c r="AC229" s="4"/>
      <c r="AD229" s="4"/>
      <c r="AE229" s="4"/>
      <c r="AF229" s="4"/>
      <c r="AG229" s="4"/>
      <c r="AH229" s="4"/>
      <c r="AI229" s="4"/>
      <c r="AJ229" s="4"/>
      <c r="AK229" s="4"/>
      <c r="AL229" s="4"/>
      <c r="AM229" s="4"/>
    </row>
    <row r="230" spans="1:39" s="3" customFormat="1" ht="15" x14ac:dyDescent="0.25">
      <c r="A230" s="63" t="s">
        <v>967</v>
      </c>
      <c r="B230" s="63" t="s">
        <v>101</v>
      </c>
      <c r="C230" s="63"/>
      <c r="D230" s="63" t="s">
        <v>102</v>
      </c>
      <c r="E230" s="10"/>
      <c r="F230" s="10"/>
      <c r="G230" s="7"/>
      <c r="I230" s="63"/>
      <c r="J230" s="47"/>
      <c r="K230" s="108"/>
      <c r="M230" s="63">
        <v>223</v>
      </c>
      <c r="N230" s="197">
        <v>16836.150000000001</v>
      </c>
      <c r="P230" s="113">
        <v>201</v>
      </c>
      <c r="Q230" s="196">
        <v>16113.96</v>
      </c>
      <c r="S230" s="113">
        <v>151</v>
      </c>
      <c r="T230" s="196">
        <v>11290.86</v>
      </c>
      <c r="V230" s="82"/>
      <c r="W230" s="82"/>
      <c r="X230" s="82"/>
      <c r="Y230" s="82"/>
      <c r="Z230" s="82"/>
      <c r="AA230" s="65"/>
      <c r="AB230" s="4"/>
      <c r="AC230" s="4"/>
      <c r="AD230" s="4"/>
      <c r="AE230" s="4"/>
      <c r="AF230" s="4"/>
      <c r="AG230" s="4"/>
      <c r="AH230" s="4"/>
      <c r="AI230" s="4"/>
      <c r="AJ230" s="4"/>
      <c r="AK230" s="4"/>
      <c r="AL230" s="4"/>
      <c r="AM230" s="4"/>
    </row>
    <row r="231" spans="1:39" s="3" customFormat="1" ht="15" x14ac:dyDescent="0.25">
      <c r="A231" s="63" t="s">
        <v>967</v>
      </c>
      <c r="B231" s="63" t="s">
        <v>101</v>
      </c>
      <c r="C231" s="63"/>
      <c r="D231" s="63" t="s">
        <v>103</v>
      </c>
      <c r="E231" s="10"/>
      <c r="F231" s="10"/>
      <c r="G231" s="7"/>
      <c r="I231" s="63"/>
      <c r="J231" s="47"/>
      <c r="K231" s="108"/>
      <c r="M231" s="63"/>
      <c r="N231" s="197"/>
      <c r="P231" s="113"/>
      <c r="Q231" s="196"/>
      <c r="S231" s="113">
        <v>1</v>
      </c>
      <c r="T231" s="196">
        <v>5.04</v>
      </c>
      <c r="V231" s="82"/>
      <c r="W231" s="82"/>
      <c r="X231" s="82"/>
      <c r="Y231" s="82"/>
      <c r="Z231" s="82"/>
      <c r="AA231" s="65"/>
      <c r="AB231" s="4"/>
      <c r="AC231" s="4"/>
      <c r="AD231" s="4"/>
      <c r="AE231" s="4"/>
      <c r="AF231" s="4"/>
      <c r="AG231" s="4"/>
      <c r="AH231" s="4"/>
      <c r="AI231" s="4"/>
      <c r="AJ231" s="4"/>
      <c r="AK231" s="4"/>
      <c r="AL231" s="4"/>
      <c r="AM231" s="4"/>
    </row>
    <row r="232" spans="1:39" s="3" customFormat="1" ht="15" x14ac:dyDescent="0.25">
      <c r="A232" s="63" t="s">
        <v>967</v>
      </c>
      <c r="B232" s="63" t="s">
        <v>644</v>
      </c>
      <c r="C232" s="63"/>
      <c r="D232" s="63" t="s">
        <v>103</v>
      </c>
      <c r="E232" s="10"/>
      <c r="F232" s="10"/>
      <c r="G232" s="7"/>
      <c r="I232" s="63"/>
      <c r="J232" s="47"/>
      <c r="K232" s="108"/>
      <c r="M232" s="63">
        <v>1</v>
      </c>
      <c r="N232" s="197">
        <v>37.9</v>
      </c>
      <c r="P232" s="113">
        <v>1</v>
      </c>
      <c r="Q232" s="196">
        <v>48.4</v>
      </c>
      <c r="S232" s="113"/>
      <c r="T232" s="196"/>
      <c r="V232" s="82"/>
      <c r="W232" s="82"/>
      <c r="X232" s="82"/>
      <c r="Y232" s="82"/>
      <c r="Z232" s="82"/>
      <c r="AA232" s="65"/>
      <c r="AB232" s="4"/>
      <c r="AC232" s="4"/>
      <c r="AD232" s="4"/>
      <c r="AE232" s="4"/>
      <c r="AF232" s="4"/>
      <c r="AG232" s="4"/>
      <c r="AH232" s="4"/>
      <c r="AI232" s="4"/>
      <c r="AJ232" s="4"/>
      <c r="AK232" s="4"/>
      <c r="AL232" s="4"/>
      <c r="AM232" s="4"/>
    </row>
    <row r="233" spans="1:39" s="3" customFormat="1" ht="15" x14ac:dyDescent="0.25">
      <c r="A233" s="63" t="s">
        <v>967</v>
      </c>
      <c r="B233" s="63" t="s">
        <v>106</v>
      </c>
      <c r="C233" s="63"/>
      <c r="D233" s="63" t="s">
        <v>107</v>
      </c>
      <c r="E233" s="10"/>
      <c r="F233" s="10"/>
      <c r="G233" s="7"/>
      <c r="I233" s="63"/>
      <c r="J233" s="47"/>
      <c r="K233" s="108"/>
      <c r="M233" s="63">
        <v>19</v>
      </c>
      <c r="N233" s="197">
        <v>1975.94</v>
      </c>
      <c r="P233" s="113">
        <v>19</v>
      </c>
      <c r="Q233" s="196">
        <v>2466.2800000000002</v>
      </c>
      <c r="S233" s="113">
        <v>11</v>
      </c>
      <c r="T233" s="196">
        <v>966.47</v>
      </c>
      <c r="V233" s="82"/>
      <c r="W233" s="82"/>
      <c r="X233" s="82"/>
      <c r="Y233" s="82"/>
      <c r="Z233" s="82"/>
      <c r="AA233" s="65"/>
      <c r="AB233" s="4"/>
      <c r="AC233" s="4"/>
      <c r="AD233" s="4"/>
      <c r="AE233" s="4"/>
      <c r="AF233" s="4"/>
      <c r="AG233" s="4"/>
      <c r="AH233" s="4"/>
      <c r="AI233" s="4"/>
      <c r="AJ233" s="4"/>
      <c r="AK233" s="4"/>
      <c r="AL233" s="4"/>
      <c r="AM233" s="4"/>
    </row>
    <row r="234" spans="1:39" s="3" customFormat="1" ht="15" x14ac:dyDescent="0.25">
      <c r="A234" s="63" t="s">
        <v>967</v>
      </c>
      <c r="B234" s="63" t="s">
        <v>645</v>
      </c>
      <c r="C234" s="63"/>
      <c r="D234" s="63" t="s">
        <v>79</v>
      </c>
      <c r="E234" s="10"/>
      <c r="F234" s="10"/>
      <c r="G234" s="7"/>
      <c r="I234" s="63"/>
      <c r="J234" s="47"/>
      <c r="K234" s="108"/>
      <c r="M234" s="63">
        <v>3</v>
      </c>
      <c r="N234" s="197">
        <v>283.73</v>
      </c>
      <c r="P234" s="113">
        <v>2</v>
      </c>
      <c r="Q234" s="196">
        <v>179.88</v>
      </c>
      <c r="S234" s="113"/>
      <c r="T234" s="196"/>
      <c r="V234" s="82"/>
      <c r="W234" s="82"/>
      <c r="X234" s="82"/>
      <c r="Y234" s="82"/>
      <c r="Z234" s="82"/>
      <c r="AA234" s="65"/>
      <c r="AB234" s="4"/>
      <c r="AC234" s="4"/>
      <c r="AD234" s="4"/>
      <c r="AE234" s="4"/>
      <c r="AF234" s="4"/>
      <c r="AG234" s="4"/>
      <c r="AH234" s="4"/>
      <c r="AI234" s="4"/>
      <c r="AJ234" s="4"/>
      <c r="AK234" s="4"/>
      <c r="AL234" s="4"/>
      <c r="AM234" s="4"/>
    </row>
    <row r="235" spans="1:39" s="3" customFormat="1" ht="15" x14ac:dyDescent="0.25">
      <c r="A235" s="63" t="s">
        <v>967</v>
      </c>
      <c r="B235" s="63" t="s">
        <v>113</v>
      </c>
      <c r="C235" s="63"/>
      <c r="D235" s="63" t="s">
        <v>104</v>
      </c>
      <c r="E235" s="10"/>
      <c r="F235" s="10"/>
      <c r="G235" s="7"/>
      <c r="I235" s="63"/>
      <c r="J235" s="47"/>
      <c r="K235" s="108"/>
      <c r="M235" s="63">
        <v>11</v>
      </c>
      <c r="N235" s="197">
        <v>1014.72</v>
      </c>
      <c r="P235" s="113">
        <v>10</v>
      </c>
      <c r="Q235" s="196">
        <v>1040.27</v>
      </c>
      <c r="S235" s="113">
        <v>9</v>
      </c>
      <c r="T235" s="196">
        <v>596.95000000000005</v>
      </c>
      <c r="V235" s="82"/>
      <c r="W235" s="82"/>
      <c r="X235" s="82"/>
      <c r="Y235" s="82"/>
      <c r="Z235" s="82"/>
      <c r="AA235" s="65"/>
      <c r="AB235" s="4"/>
      <c r="AC235" s="4"/>
      <c r="AD235" s="4"/>
      <c r="AE235" s="4"/>
      <c r="AF235" s="4"/>
      <c r="AG235" s="4"/>
      <c r="AH235" s="4"/>
      <c r="AI235" s="4"/>
      <c r="AJ235" s="4"/>
      <c r="AK235" s="4"/>
      <c r="AL235" s="4"/>
      <c r="AM235" s="4"/>
    </row>
    <row r="236" spans="1:39" s="3" customFormat="1" ht="15" x14ac:dyDescent="0.25">
      <c r="A236" s="63" t="s">
        <v>967</v>
      </c>
      <c r="B236" s="63" t="s">
        <v>113</v>
      </c>
      <c r="C236" s="63"/>
      <c r="D236" s="63" t="s">
        <v>105</v>
      </c>
      <c r="E236" s="10"/>
      <c r="F236" s="10"/>
      <c r="G236" s="7"/>
      <c r="I236" s="63"/>
      <c r="J236" s="47"/>
      <c r="K236" s="108"/>
      <c r="M236" s="63"/>
      <c r="N236" s="197"/>
      <c r="P236" s="113"/>
      <c r="Q236" s="196"/>
      <c r="S236" s="113">
        <v>2</v>
      </c>
      <c r="T236" s="196">
        <v>216.06</v>
      </c>
      <c r="V236" s="82"/>
      <c r="W236" s="82"/>
      <c r="X236" s="82"/>
      <c r="Y236" s="82"/>
      <c r="Z236" s="82"/>
      <c r="AA236" s="65"/>
      <c r="AB236" s="4"/>
      <c r="AC236" s="4"/>
      <c r="AD236" s="4"/>
      <c r="AE236" s="4"/>
      <c r="AF236" s="4"/>
      <c r="AG236" s="4"/>
      <c r="AH236" s="4"/>
      <c r="AI236" s="4"/>
      <c r="AJ236" s="4"/>
      <c r="AK236" s="4"/>
      <c r="AL236" s="4"/>
      <c r="AM236" s="4"/>
    </row>
    <row r="237" spans="1:39" s="3" customFormat="1" ht="15" x14ac:dyDescent="0.25">
      <c r="A237" s="63" t="s">
        <v>967</v>
      </c>
      <c r="B237" s="63" t="s">
        <v>115</v>
      </c>
      <c r="C237" s="63"/>
      <c r="D237" s="63" t="s">
        <v>104</v>
      </c>
      <c r="E237" s="10"/>
      <c r="F237" s="10"/>
      <c r="G237" s="7"/>
      <c r="I237" s="63"/>
      <c r="J237" s="47"/>
      <c r="K237" s="108"/>
      <c r="M237" s="63">
        <v>1</v>
      </c>
      <c r="N237" s="197">
        <v>55.71</v>
      </c>
      <c r="P237" s="113"/>
      <c r="Q237" s="196"/>
      <c r="S237" s="113"/>
      <c r="T237" s="196"/>
      <c r="V237" s="82"/>
      <c r="W237" s="82"/>
      <c r="X237" s="82"/>
      <c r="Y237" s="82"/>
      <c r="Z237" s="82"/>
      <c r="AA237" s="65"/>
      <c r="AB237" s="4"/>
      <c r="AC237" s="4"/>
      <c r="AD237" s="4"/>
      <c r="AE237" s="4"/>
      <c r="AF237" s="4"/>
      <c r="AG237" s="4"/>
      <c r="AH237" s="4"/>
      <c r="AI237" s="4"/>
      <c r="AJ237" s="4"/>
      <c r="AK237" s="4"/>
      <c r="AL237" s="4"/>
      <c r="AM237" s="4"/>
    </row>
    <row r="238" spans="1:39" s="3" customFormat="1" ht="15" x14ac:dyDescent="0.25">
      <c r="A238" s="63" t="s">
        <v>967</v>
      </c>
      <c r="B238" s="63" t="s">
        <v>118</v>
      </c>
      <c r="C238" s="63"/>
      <c r="D238" s="63" t="s">
        <v>105</v>
      </c>
      <c r="E238" s="10"/>
      <c r="F238" s="10"/>
      <c r="G238" s="7"/>
      <c r="I238" s="63"/>
      <c r="J238" s="47"/>
      <c r="K238" s="108"/>
      <c r="M238" s="63">
        <v>31</v>
      </c>
      <c r="N238" s="197">
        <v>2311.17</v>
      </c>
      <c r="P238" s="113">
        <v>34</v>
      </c>
      <c r="Q238" s="196">
        <v>2640.24</v>
      </c>
      <c r="S238" s="113">
        <v>17</v>
      </c>
      <c r="T238" s="196">
        <v>1392.88</v>
      </c>
      <c r="V238" s="82"/>
      <c r="W238" s="82"/>
      <c r="X238" s="82"/>
      <c r="Y238" s="82"/>
      <c r="Z238" s="82"/>
      <c r="AA238" s="65"/>
      <c r="AB238" s="4"/>
      <c r="AC238" s="4"/>
      <c r="AD238" s="4"/>
      <c r="AE238" s="4"/>
      <c r="AF238" s="4"/>
      <c r="AG238" s="4"/>
      <c r="AH238" s="4"/>
      <c r="AI238" s="4"/>
      <c r="AJ238" s="4"/>
      <c r="AK238" s="4"/>
      <c r="AL238" s="4"/>
      <c r="AM238" s="4"/>
    </row>
    <row r="239" spans="1:39" s="3" customFormat="1" ht="15" x14ac:dyDescent="0.25">
      <c r="A239" s="63" t="s">
        <v>967</v>
      </c>
      <c r="B239" s="63" t="s">
        <v>122</v>
      </c>
      <c r="C239" s="63"/>
      <c r="D239" s="63" t="s">
        <v>79</v>
      </c>
      <c r="E239" s="10"/>
      <c r="F239" s="10"/>
      <c r="G239" s="7"/>
      <c r="I239" s="63"/>
      <c r="J239" s="47"/>
      <c r="K239" s="108"/>
      <c r="M239" s="63"/>
      <c r="N239" s="197"/>
      <c r="P239" s="113">
        <v>1</v>
      </c>
      <c r="Q239" s="196">
        <v>180</v>
      </c>
      <c r="S239" s="113"/>
      <c r="T239" s="196"/>
      <c r="V239" s="82"/>
      <c r="W239" s="82"/>
      <c r="X239" s="82"/>
      <c r="Y239" s="82"/>
      <c r="Z239" s="82"/>
      <c r="AA239" s="65"/>
      <c r="AB239" s="4"/>
      <c r="AC239" s="4"/>
      <c r="AD239" s="4"/>
      <c r="AE239" s="4"/>
      <c r="AF239" s="4"/>
      <c r="AG239" s="4"/>
      <c r="AH239" s="4"/>
      <c r="AI239" s="4"/>
      <c r="AJ239" s="4"/>
      <c r="AK239" s="4"/>
      <c r="AL239" s="4"/>
      <c r="AM239" s="4"/>
    </row>
    <row r="240" spans="1:39" s="3" customFormat="1" ht="15" x14ac:dyDescent="0.25">
      <c r="A240" s="63" t="s">
        <v>967</v>
      </c>
      <c r="B240" s="63" t="s">
        <v>123</v>
      </c>
      <c r="C240" s="63"/>
      <c r="D240" s="63" t="s">
        <v>124</v>
      </c>
      <c r="E240" s="10"/>
      <c r="F240" s="10"/>
      <c r="G240" s="7"/>
      <c r="I240" s="63"/>
      <c r="J240" s="47"/>
      <c r="K240" s="108"/>
      <c r="M240" s="63">
        <v>14</v>
      </c>
      <c r="N240" s="197">
        <v>1277.1600000000001</v>
      </c>
      <c r="P240" s="113">
        <v>11</v>
      </c>
      <c r="Q240" s="196">
        <v>752.68</v>
      </c>
      <c r="S240" s="113">
        <v>2</v>
      </c>
      <c r="T240" s="196">
        <v>243.34</v>
      </c>
      <c r="V240" s="82"/>
      <c r="W240" s="82"/>
      <c r="X240" s="82"/>
      <c r="Y240" s="82"/>
      <c r="Z240" s="82"/>
      <c r="AA240" s="65"/>
      <c r="AB240" s="4"/>
      <c r="AC240" s="4"/>
      <c r="AD240" s="4"/>
      <c r="AE240" s="4"/>
      <c r="AF240" s="4"/>
      <c r="AG240" s="4"/>
      <c r="AH240" s="4"/>
      <c r="AI240" s="4"/>
      <c r="AJ240" s="4"/>
      <c r="AK240" s="4"/>
      <c r="AL240" s="4"/>
      <c r="AM240" s="4"/>
    </row>
    <row r="241" spans="1:39" s="3" customFormat="1" ht="15" x14ac:dyDescent="0.25">
      <c r="A241" s="63" t="s">
        <v>967</v>
      </c>
      <c r="B241" s="63" t="s">
        <v>125</v>
      </c>
      <c r="C241" s="63"/>
      <c r="D241" s="63" t="s">
        <v>120</v>
      </c>
      <c r="E241" s="10"/>
      <c r="F241" s="10"/>
      <c r="G241" s="7"/>
      <c r="I241" s="63"/>
      <c r="J241" s="47"/>
      <c r="K241" s="108"/>
      <c r="M241" s="63">
        <v>39</v>
      </c>
      <c r="N241" s="197">
        <v>3001.86</v>
      </c>
      <c r="P241" s="113">
        <v>34</v>
      </c>
      <c r="Q241" s="196">
        <v>2681.5</v>
      </c>
      <c r="S241" s="113">
        <v>19</v>
      </c>
      <c r="T241" s="196">
        <v>1761.77</v>
      </c>
      <c r="V241" s="82"/>
      <c r="W241" s="82"/>
      <c r="X241" s="82"/>
      <c r="Y241" s="82"/>
      <c r="Z241" s="82"/>
      <c r="AA241" s="65"/>
      <c r="AB241" s="4"/>
      <c r="AC241" s="4"/>
      <c r="AD241" s="4"/>
      <c r="AE241" s="4"/>
      <c r="AF241" s="4"/>
      <c r="AG241" s="4"/>
      <c r="AH241" s="4"/>
      <c r="AI241" s="4"/>
      <c r="AJ241" s="4"/>
      <c r="AK241" s="4"/>
      <c r="AL241" s="4"/>
      <c r="AM241" s="4"/>
    </row>
    <row r="242" spans="1:39" s="3" customFormat="1" ht="15" x14ac:dyDescent="0.25">
      <c r="A242" s="63" t="s">
        <v>967</v>
      </c>
      <c r="B242" s="63" t="s">
        <v>126</v>
      </c>
      <c r="C242" s="63"/>
      <c r="D242" s="63" t="s">
        <v>127</v>
      </c>
      <c r="E242" s="10"/>
      <c r="F242" s="10"/>
      <c r="G242" s="7"/>
      <c r="I242" s="63"/>
      <c r="J242" s="47"/>
      <c r="K242" s="108"/>
      <c r="M242" s="63">
        <v>22</v>
      </c>
      <c r="N242" s="197">
        <v>2600.67</v>
      </c>
      <c r="P242" s="113">
        <v>24</v>
      </c>
      <c r="Q242" s="196">
        <v>2695.89</v>
      </c>
      <c r="S242" s="113">
        <v>16</v>
      </c>
      <c r="T242" s="196">
        <v>1610.75</v>
      </c>
      <c r="V242" s="82"/>
      <c r="W242" s="82"/>
      <c r="X242" s="82"/>
      <c r="Y242" s="82"/>
      <c r="Z242" s="82"/>
      <c r="AA242" s="65"/>
      <c r="AB242" s="4"/>
      <c r="AC242" s="4"/>
      <c r="AD242" s="4"/>
      <c r="AE242" s="4"/>
      <c r="AF242" s="4"/>
      <c r="AG242" s="4"/>
      <c r="AH242" s="4"/>
      <c r="AI242" s="4"/>
      <c r="AJ242" s="4"/>
      <c r="AK242" s="4"/>
      <c r="AL242" s="4"/>
      <c r="AM242" s="4"/>
    </row>
    <row r="243" spans="1:39" s="3" customFormat="1" ht="15" x14ac:dyDescent="0.25">
      <c r="A243" s="63" t="s">
        <v>967</v>
      </c>
      <c r="B243" s="63" t="s">
        <v>128</v>
      </c>
      <c r="C243" s="63"/>
      <c r="D243" s="63" t="s">
        <v>68</v>
      </c>
      <c r="E243" s="10"/>
      <c r="F243" s="10"/>
      <c r="G243" s="7"/>
      <c r="I243" s="63"/>
      <c r="J243" s="47"/>
      <c r="K243" s="108"/>
      <c r="M243" s="63">
        <v>226</v>
      </c>
      <c r="N243" s="197">
        <v>17913.71</v>
      </c>
      <c r="P243" s="113">
        <v>199</v>
      </c>
      <c r="Q243" s="196">
        <v>16782.05</v>
      </c>
      <c r="S243" s="113">
        <v>134</v>
      </c>
      <c r="T243" s="196">
        <v>11195.1</v>
      </c>
      <c r="V243" s="82"/>
      <c r="W243" s="82"/>
      <c r="X243" s="82"/>
      <c r="Y243" s="82"/>
      <c r="Z243" s="82"/>
      <c r="AA243" s="65"/>
      <c r="AB243" s="4"/>
      <c r="AC243" s="4"/>
      <c r="AD243" s="4"/>
      <c r="AE243" s="4"/>
      <c r="AF243" s="4"/>
      <c r="AG243" s="4"/>
      <c r="AH243" s="4"/>
      <c r="AI243" s="4"/>
      <c r="AJ243" s="4"/>
      <c r="AK243" s="4"/>
      <c r="AL243" s="4"/>
      <c r="AM243" s="4"/>
    </row>
    <row r="244" spans="1:39" s="3" customFormat="1" ht="15" x14ac:dyDescent="0.25">
      <c r="A244" s="63" t="s">
        <v>967</v>
      </c>
      <c r="B244" s="63" t="s">
        <v>130</v>
      </c>
      <c r="C244" s="63"/>
      <c r="D244" s="63" t="s">
        <v>107</v>
      </c>
      <c r="E244" s="10"/>
      <c r="F244" s="10"/>
      <c r="G244" s="7"/>
      <c r="I244" s="63"/>
      <c r="J244" s="47"/>
      <c r="K244" s="108"/>
      <c r="M244" s="63">
        <v>4</v>
      </c>
      <c r="N244" s="197">
        <v>327.60000000000002</v>
      </c>
      <c r="P244" s="113">
        <v>2</v>
      </c>
      <c r="Q244" s="196">
        <v>185</v>
      </c>
      <c r="S244" s="113">
        <v>1</v>
      </c>
      <c r="T244" s="196">
        <v>84.92</v>
      </c>
      <c r="V244" s="82"/>
      <c r="W244" s="82"/>
      <c r="X244" s="82"/>
      <c r="Y244" s="82"/>
      <c r="Z244" s="82"/>
      <c r="AA244" s="65"/>
      <c r="AB244" s="4"/>
      <c r="AC244" s="4"/>
      <c r="AD244" s="4"/>
      <c r="AE244" s="4"/>
      <c r="AF244" s="4"/>
      <c r="AG244" s="4"/>
      <c r="AH244" s="4"/>
      <c r="AI244" s="4"/>
      <c r="AJ244" s="4"/>
      <c r="AK244" s="4"/>
      <c r="AL244" s="4"/>
      <c r="AM244" s="4"/>
    </row>
    <row r="245" spans="1:39" s="3" customFormat="1" ht="15" x14ac:dyDescent="0.25">
      <c r="A245" s="63" t="s">
        <v>967</v>
      </c>
      <c r="B245" s="63" t="s">
        <v>132</v>
      </c>
      <c r="C245" s="63"/>
      <c r="D245" s="63" t="s">
        <v>134</v>
      </c>
      <c r="E245" s="10"/>
      <c r="F245" s="10"/>
      <c r="G245" s="7"/>
      <c r="I245" s="63"/>
      <c r="J245" s="47"/>
      <c r="K245" s="108"/>
      <c r="M245" s="63">
        <v>1</v>
      </c>
      <c r="N245" s="197">
        <v>180</v>
      </c>
      <c r="P245" s="113">
        <v>1</v>
      </c>
      <c r="Q245" s="196">
        <v>180</v>
      </c>
      <c r="S245" s="113">
        <v>1</v>
      </c>
      <c r="T245" s="196">
        <v>150</v>
      </c>
      <c r="V245" s="82"/>
      <c r="W245" s="82"/>
      <c r="X245" s="82"/>
      <c r="Y245" s="82"/>
      <c r="Z245" s="82"/>
      <c r="AA245" s="65"/>
      <c r="AB245" s="4"/>
      <c r="AC245" s="4"/>
      <c r="AD245" s="4"/>
      <c r="AE245" s="4"/>
      <c r="AF245" s="4"/>
      <c r="AG245" s="4"/>
      <c r="AH245" s="4"/>
      <c r="AI245" s="4"/>
      <c r="AJ245" s="4"/>
      <c r="AK245" s="4"/>
      <c r="AL245" s="4"/>
      <c r="AM245" s="4"/>
    </row>
    <row r="246" spans="1:39" s="3" customFormat="1" ht="15" x14ac:dyDescent="0.25">
      <c r="A246" s="63" t="s">
        <v>967</v>
      </c>
      <c r="B246" s="63" t="s">
        <v>135</v>
      </c>
      <c r="C246" s="63"/>
      <c r="D246" s="63" t="s">
        <v>131</v>
      </c>
      <c r="E246" s="10"/>
      <c r="F246" s="10"/>
      <c r="G246" s="7"/>
      <c r="I246" s="63"/>
      <c r="J246" s="47"/>
      <c r="K246" s="108"/>
      <c r="M246" s="63">
        <v>163</v>
      </c>
      <c r="N246" s="197">
        <v>10724.69</v>
      </c>
      <c r="P246" s="113">
        <v>139</v>
      </c>
      <c r="Q246" s="196">
        <v>10124.86</v>
      </c>
      <c r="S246" s="113">
        <v>74</v>
      </c>
      <c r="T246" s="196">
        <v>6624.89</v>
      </c>
      <c r="V246" s="82"/>
      <c r="W246" s="82"/>
      <c r="X246" s="82"/>
      <c r="Y246" s="82"/>
      <c r="Z246" s="82"/>
      <c r="AA246" s="65"/>
      <c r="AB246" s="4"/>
      <c r="AC246" s="4"/>
      <c r="AD246" s="4"/>
      <c r="AE246" s="4"/>
      <c r="AF246" s="4"/>
      <c r="AG246" s="4"/>
      <c r="AH246" s="4"/>
      <c r="AI246" s="4"/>
      <c r="AJ246" s="4"/>
      <c r="AK246" s="4"/>
      <c r="AL246" s="4"/>
      <c r="AM246" s="4"/>
    </row>
    <row r="247" spans="1:39" s="3" customFormat="1" ht="15" x14ac:dyDescent="0.25">
      <c r="A247" s="63" t="s">
        <v>967</v>
      </c>
      <c r="B247" s="63" t="s">
        <v>972</v>
      </c>
      <c r="C247" s="63"/>
      <c r="D247" s="63" t="s">
        <v>131</v>
      </c>
      <c r="E247" s="10"/>
      <c r="F247" s="10"/>
      <c r="G247" s="7"/>
      <c r="I247" s="63"/>
      <c r="J247" s="47"/>
      <c r="K247" s="108"/>
      <c r="M247" s="63"/>
      <c r="N247" s="197"/>
      <c r="P247" s="113"/>
      <c r="Q247" s="196"/>
      <c r="S247" s="113">
        <v>35</v>
      </c>
      <c r="T247" s="196">
        <v>4096.42</v>
      </c>
      <c r="V247" s="82"/>
      <c r="W247" s="82"/>
      <c r="X247" s="82"/>
      <c r="Y247" s="82"/>
      <c r="Z247" s="82"/>
      <c r="AA247" s="65"/>
      <c r="AB247" s="4"/>
      <c r="AC247" s="4"/>
      <c r="AD247" s="4"/>
      <c r="AE247" s="4"/>
      <c r="AF247" s="4"/>
      <c r="AG247" s="4"/>
      <c r="AH247" s="4"/>
      <c r="AI247" s="4"/>
      <c r="AJ247" s="4"/>
      <c r="AK247" s="4"/>
      <c r="AL247" s="4"/>
      <c r="AM247" s="4"/>
    </row>
    <row r="248" spans="1:39" s="3" customFormat="1" ht="15" x14ac:dyDescent="0.25">
      <c r="A248" s="63" t="s">
        <v>967</v>
      </c>
      <c r="B248" s="63" t="s">
        <v>136</v>
      </c>
      <c r="C248" s="63"/>
      <c r="D248" s="63" t="s">
        <v>79</v>
      </c>
      <c r="E248" s="10"/>
      <c r="F248" s="10"/>
      <c r="G248" s="7"/>
      <c r="I248" s="63"/>
      <c r="J248" s="47"/>
      <c r="K248" s="108"/>
      <c r="M248" s="63">
        <v>13</v>
      </c>
      <c r="N248" s="197">
        <v>1467.9</v>
      </c>
      <c r="P248" s="113">
        <v>15</v>
      </c>
      <c r="Q248" s="196">
        <v>1869.76</v>
      </c>
      <c r="S248" s="113">
        <v>17</v>
      </c>
      <c r="T248" s="196">
        <v>1458.03</v>
      </c>
      <c r="V248" s="82"/>
      <c r="W248" s="82"/>
      <c r="X248" s="82"/>
      <c r="Y248" s="82"/>
      <c r="Z248" s="82"/>
      <c r="AA248" s="65"/>
      <c r="AB248" s="4"/>
      <c r="AC248" s="4"/>
      <c r="AD248" s="4"/>
      <c r="AE248" s="4"/>
      <c r="AF248" s="4"/>
      <c r="AG248" s="4"/>
      <c r="AH248" s="4"/>
      <c r="AI248" s="4"/>
      <c r="AJ248" s="4"/>
      <c r="AK248" s="4"/>
      <c r="AL248" s="4"/>
      <c r="AM248" s="4"/>
    </row>
    <row r="249" spans="1:39" s="3" customFormat="1" ht="15" x14ac:dyDescent="0.25">
      <c r="A249" s="63" t="s">
        <v>967</v>
      </c>
      <c r="B249" s="63" t="s">
        <v>138</v>
      </c>
      <c r="C249" s="63"/>
      <c r="D249" s="63" t="s">
        <v>79</v>
      </c>
      <c r="E249" s="10"/>
      <c r="F249" s="10"/>
      <c r="G249" s="7"/>
      <c r="I249" s="63"/>
      <c r="J249" s="47"/>
      <c r="K249" s="108"/>
      <c r="M249" s="63">
        <v>7</v>
      </c>
      <c r="N249" s="197">
        <v>820.01</v>
      </c>
      <c r="P249" s="113">
        <v>10</v>
      </c>
      <c r="Q249" s="196">
        <v>1065.98</v>
      </c>
      <c r="S249" s="113">
        <v>3</v>
      </c>
      <c r="T249" s="196">
        <v>257.08999999999997</v>
      </c>
      <c r="V249" s="82"/>
      <c r="W249" s="82"/>
      <c r="X249" s="82"/>
      <c r="Y249" s="82"/>
      <c r="Z249" s="82"/>
      <c r="AA249" s="65"/>
      <c r="AB249" s="4"/>
      <c r="AC249" s="4"/>
      <c r="AD249" s="4"/>
      <c r="AE249" s="4"/>
      <c r="AF249" s="4"/>
      <c r="AG249" s="4"/>
      <c r="AH249" s="4"/>
      <c r="AI249" s="4"/>
      <c r="AJ249" s="4"/>
      <c r="AK249" s="4"/>
      <c r="AL249" s="4"/>
      <c r="AM249" s="4"/>
    </row>
    <row r="250" spans="1:39" s="3" customFormat="1" ht="15" x14ac:dyDescent="0.25">
      <c r="A250" s="63" t="s">
        <v>967</v>
      </c>
      <c r="B250" s="63" t="s">
        <v>141</v>
      </c>
      <c r="C250" s="63"/>
      <c r="D250" s="63" t="s">
        <v>104</v>
      </c>
      <c r="E250" s="10"/>
      <c r="F250" s="10"/>
      <c r="G250" s="7"/>
      <c r="I250" s="63"/>
      <c r="J250" s="47"/>
      <c r="K250" s="108"/>
      <c r="M250" s="63">
        <v>1</v>
      </c>
      <c r="N250" s="197">
        <v>51.75</v>
      </c>
      <c r="P250" s="113"/>
      <c r="Q250" s="196"/>
      <c r="S250" s="113"/>
      <c r="T250" s="196"/>
      <c r="V250" s="82"/>
      <c r="W250" s="82"/>
      <c r="X250" s="82"/>
      <c r="Y250" s="82"/>
      <c r="Z250" s="82"/>
      <c r="AA250" s="65"/>
      <c r="AB250" s="4"/>
      <c r="AC250" s="4"/>
      <c r="AD250" s="4"/>
      <c r="AE250" s="4"/>
      <c r="AF250" s="4"/>
      <c r="AG250" s="4"/>
      <c r="AH250" s="4"/>
      <c r="AI250" s="4"/>
      <c r="AJ250" s="4"/>
      <c r="AK250" s="4"/>
      <c r="AL250" s="4"/>
      <c r="AM250" s="4"/>
    </row>
    <row r="251" spans="1:39" s="3" customFormat="1" ht="15" x14ac:dyDescent="0.25">
      <c r="A251" s="63" t="s">
        <v>967</v>
      </c>
      <c r="B251" s="63" t="s">
        <v>142</v>
      </c>
      <c r="C251" s="63"/>
      <c r="D251" s="63" t="s">
        <v>143</v>
      </c>
      <c r="E251" s="10"/>
      <c r="F251" s="10"/>
      <c r="G251" s="7"/>
      <c r="I251" s="63"/>
      <c r="J251" s="47"/>
      <c r="K251" s="108"/>
      <c r="M251" s="63">
        <v>14</v>
      </c>
      <c r="N251" s="197">
        <v>1527.24</v>
      </c>
      <c r="P251" s="113">
        <v>12</v>
      </c>
      <c r="Q251" s="196">
        <v>1162.1099999999999</v>
      </c>
      <c r="S251" s="113">
        <v>13</v>
      </c>
      <c r="T251" s="196">
        <v>1145.0999999999999</v>
      </c>
      <c r="V251" s="82"/>
      <c r="W251" s="82"/>
      <c r="X251" s="82"/>
      <c r="Y251" s="82"/>
      <c r="Z251" s="82"/>
      <c r="AA251" s="65"/>
      <c r="AB251" s="4"/>
      <c r="AC251" s="4"/>
      <c r="AD251" s="4"/>
      <c r="AE251" s="4"/>
      <c r="AF251" s="4"/>
      <c r="AG251" s="4"/>
      <c r="AH251" s="4"/>
      <c r="AI251" s="4"/>
      <c r="AJ251" s="4"/>
      <c r="AK251" s="4"/>
      <c r="AL251" s="4"/>
      <c r="AM251" s="4"/>
    </row>
    <row r="252" spans="1:39" s="3" customFormat="1" ht="15" x14ac:dyDescent="0.25">
      <c r="A252" s="63" t="s">
        <v>967</v>
      </c>
      <c r="B252" s="63" t="s">
        <v>144</v>
      </c>
      <c r="C252" s="63"/>
      <c r="D252" s="63" t="s">
        <v>145</v>
      </c>
      <c r="E252" s="10"/>
      <c r="F252" s="10"/>
      <c r="G252" s="7"/>
      <c r="I252" s="63"/>
      <c r="J252" s="47"/>
      <c r="K252" s="108"/>
      <c r="M252" s="63">
        <v>2344</v>
      </c>
      <c r="N252" s="197">
        <v>244992.71</v>
      </c>
      <c r="P252" s="113">
        <v>2224</v>
      </c>
      <c r="Q252" s="196">
        <v>241753.34</v>
      </c>
      <c r="S252" s="113">
        <v>1615</v>
      </c>
      <c r="T252" s="196">
        <v>159626.28</v>
      </c>
      <c r="V252" s="82"/>
      <c r="W252" s="82"/>
      <c r="X252" s="82"/>
      <c r="Y252" s="82"/>
      <c r="Z252" s="82"/>
      <c r="AA252" s="65"/>
      <c r="AB252" s="4"/>
      <c r="AC252" s="4"/>
      <c r="AD252" s="4"/>
      <c r="AE252" s="4"/>
      <c r="AF252" s="4"/>
      <c r="AG252" s="4"/>
      <c r="AH252" s="4"/>
      <c r="AI252" s="4"/>
      <c r="AJ252" s="4"/>
      <c r="AK252" s="4"/>
      <c r="AL252" s="4"/>
      <c r="AM252" s="4"/>
    </row>
    <row r="253" spans="1:39" s="3" customFormat="1" ht="15" x14ac:dyDescent="0.25">
      <c r="A253" s="63" t="s">
        <v>967</v>
      </c>
      <c r="B253" s="63" t="s">
        <v>945</v>
      </c>
      <c r="C253" s="63"/>
      <c r="D253" s="63" t="s">
        <v>145</v>
      </c>
      <c r="E253" s="10"/>
      <c r="F253" s="10"/>
      <c r="G253" s="7"/>
      <c r="I253" s="63"/>
      <c r="J253" s="47"/>
      <c r="K253" s="108"/>
      <c r="M253" s="63"/>
      <c r="N253" s="197"/>
      <c r="P253" s="113"/>
      <c r="Q253" s="196"/>
      <c r="S253" s="113">
        <v>167</v>
      </c>
      <c r="T253" s="196">
        <v>16189.38</v>
      </c>
      <c r="V253" s="82"/>
      <c r="W253" s="82"/>
      <c r="X253" s="82"/>
      <c r="Y253" s="82"/>
      <c r="Z253" s="82"/>
      <c r="AA253" s="65"/>
      <c r="AB253" s="4"/>
      <c r="AC253" s="4"/>
      <c r="AD253" s="4"/>
      <c r="AE253" s="4"/>
      <c r="AF253" s="4"/>
      <c r="AG253" s="4"/>
      <c r="AH253" s="4"/>
      <c r="AI253" s="4"/>
      <c r="AJ253" s="4"/>
      <c r="AK253" s="4"/>
      <c r="AL253" s="4"/>
      <c r="AM253" s="4"/>
    </row>
    <row r="254" spans="1:39" s="3" customFormat="1" ht="15" x14ac:dyDescent="0.25">
      <c r="A254" s="63" t="s">
        <v>967</v>
      </c>
      <c r="B254" s="63" t="s">
        <v>146</v>
      </c>
      <c r="C254" s="63"/>
      <c r="D254" s="63" t="s">
        <v>148</v>
      </c>
      <c r="E254" s="10"/>
      <c r="F254" s="10"/>
      <c r="G254" s="7"/>
      <c r="I254" s="63"/>
      <c r="J254" s="47"/>
      <c r="K254" s="108"/>
      <c r="M254" s="63">
        <v>153</v>
      </c>
      <c r="N254" s="197">
        <v>8166.9</v>
      </c>
      <c r="P254" s="113">
        <v>148</v>
      </c>
      <c r="Q254" s="196">
        <v>11055.36</v>
      </c>
      <c r="S254" s="113">
        <v>142</v>
      </c>
      <c r="T254" s="196">
        <v>11202.86</v>
      </c>
      <c r="V254" s="82"/>
      <c r="W254" s="82"/>
      <c r="X254" s="82"/>
      <c r="Y254" s="82"/>
      <c r="Z254" s="82"/>
      <c r="AA254" s="65"/>
      <c r="AB254" s="4"/>
      <c r="AC254" s="4"/>
      <c r="AD254" s="4"/>
      <c r="AE254" s="4"/>
      <c r="AF254" s="4"/>
      <c r="AG254" s="4"/>
      <c r="AH254" s="4"/>
      <c r="AI254" s="4"/>
      <c r="AJ254" s="4"/>
      <c r="AK254" s="4"/>
      <c r="AL254" s="4"/>
      <c r="AM254" s="4"/>
    </row>
    <row r="255" spans="1:39" s="3" customFormat="1" ht="15" x14ac:dyDescent="0.25">
      <c r="A255" s="63" t="s">
        <v>967</v>
      </c>
      <c r="B255" s="63" t="s">
        <v>151</v>
      </c>
      <c r="C255" s="63"/>
      <c r="D255" s="63" t="s">
        <v>145</v>
      </c>
      <c r="E255" s="10"/>
      <c r="F255" s="10"/>
      <c r="G255" s="7"/>
      <c r="I255" s="63"/>
      <c r="J255" s="47"/>
      <c r="K255" s="108"/>
      <c r="M255" s="63">
        <v>12</v>
      </c>
      <c r="N255" s="197">
        <v>1234.93</v>
      </c>
      <c r="P255" s="113">
        <v>14</v>
      </c>
      <c r="Q255" s="196">
        <v>1672.61</v>
      </c>
      <c r="S255" s="113"/>
      <c r="T255" s="196"/>
      <c r="V255" s="82"/>
      <c r="W255" s="82"/>
      <c r="X255" s="82"/>
      <c r="Y255" s="82"/>
      <c r="Z255" s="82"/>
      <c r="AA255" s="65"/>
      <c r="AB255" s="4"/>
      <c r="AC255" s="4"/>
      <c r="AD255" s="4"/>
      <c r="AE255" s="4"/>
      <c r="AF255" s="4"/>
      <c r="AG255" s="4"/>
      <c r="AH255" s="4"/>
      <c r="AI255" s="4"/>
      <c r="AJ255" s="4"/>
      <c r="AK255" s="4"/>
      <c r="AL255" s="4"/>
      <c r="AM255" s="4"/>
    </row>
    <row r="256" spans="1:39" s="3" customFormat="1" ht="15" x14ac:dyDescent="0.25">
      <c r="A256" s="63" t="s">
        <v>967</v>
      </c>
      <c r="B256" s="63" t="s">
        <v>152</v>
      </c>
      <c r="C256" s="63"/>
      <c r="D256" s="63" t="s">
        <v>153</v>
      </c>
      <c r="E256" s="10"/>
      <c r="F256" s="10"/>
      <c r="G256" s="7"/>
      <c r="I256" s="63"/>
      <c r="J256" s="47"/>
      <c r="K256" s="108"/>
      <c r="M256" s="63">
        <v>100</v>
      </c>
      <c r="N256" s="197">
        <v>8544.83</v>
      </c>
      <c r="P256" s="113">
        <v>90</v>
      </c>
      <c r="Q256" s="196">
        <v>8605.9599999999991</v>
      </c>
      <c r="S256" s="113">
        <v>71</v>
      </c>
      <c r="T256" s="196">
        <v>5575.1</v>
      </c>
      <c r="V256" s="82"/>
      <c r="W256" s="82"/>
      <c r="X256" s="82"/>
      <c r="Y256" s="82"/>
      <c r="Z256" s="82"/>
      <c r="AA256" s="65"/>
      <c r="AB256" s="4"/>
      <c r="AC256" s="4"/>
      <c r="AD256" s="4"/>
      <c r="AE256" s="4"/>
      <c r="AF256" s="4"/>
      <c r="AG256" s="4"/>
      <c r="AH256" s="4"/>
      <c r="AI256" s="4"/>
      <c r="AJ256" s="4"/>
      <c r="AK256" s="4"/>
      <c r="AL256" s="4"/>
      <c r="AM256" s="4"/>
    </row>
    <row r="257" spans="1:39" s="3" customFormat="1" ht="15" x14ac:dyDescent="0.25">
      <c r="A257" s="63" t="s">
        <v>967</v>
      </c>
      <c r="B257" s="63" t="s">
        <v>158</v>
      </c>
      <c r="C257" s="63"/>
      <c r="D257" s="63" t="s">
        <v>153</v>
      </c>
      <c r="E257" s="10"/>
      <c r="F257" s="10"/>
      <c r="G257" s="7"/>
      <c r="I257" s="63"/>
      <c r="J257" s="47"/>
      <c r="K257" s="108"/>
      <c r="M257" s="63">
        <v>2</v>
      </c>
      <c r="N257" s="197">
        <v>278.05</v>
      </c>
      <c r="P257" s="113">
        <v>1</v>
      </c>
      <c r="Q257" s="196">
        <v>144.66999999999999</v>
      </c>
      <c r="S257" s="113">
        <v>1</v>
      </c>
      <c r="T257" s="196">
        <v>46.53</v>
      </c>
      <c r="V257" s="82"/>
      <c r="W257" s="82"/>
      <c r="X257" s="82"/>
      <c r="Y257" s="82"/>
      <c r="Z257" s="82"/>
      <c r="AA257" s="65"/>
      <c r="AB257" s="4"/>
      <c r="AC257" s="4"/>
      <c r="AD257" s="4"/>
      <c r="AE257" s="4"/>
      <c r="AF257" s="4"/>
      <c r="AG257" s="4"/>
      <c r="AH257" s="4"/>
      <c r="AI257" s="4"/>
      <c r="AJ257" s="4"/>
      <c r="AK257" s="4"/>
      <c r="AL257" s="4"/>
      <c r="AM257" s="4"/>
    </row>
    <row r="258" spans="1:39" s="3" customFormat="1" ht="15" x14ac:dyDescent="0.25">
      <c r="A258" s="63" t="s">
        <v>967</v>
      </c>
      <c r="B258" s="63" t="s">
        <v>160</v>
      </c>
      <c r="C258" s="63"/>
      <c r="D258" s="63" t="s">
        <v>97</v>
      </c>
      <c r="E258" s="10"/>
      <c r="F258" s="10"/>
      <c r="G258" s="7"/>
      <c r="I258" s="63"/>
      <c r="J258" s="47"/>
      <c r="K258" s="108"/>
      <c r="M258" s="63">
        <v>68</v>
      </c>
      <c r="N258" s="197">
        <v>6530.12</v>
      </c>
      <c r="P258" s="113">
        <v>68</v>
      </c>
      <c r="Q258" s="196">
        <v>6539.53</v>
      </c>
      <c r="S258" s="113">
        <v>54</v>
      </c>
      <c r="T258" s="196">
        <v>3868.22</v>
      </c>
      <c r="V258" s="82"/>
      <c r="W258" s="82"/>
      <c r="X258" s="82"/>
      <c r="Y258" s="82"/>
      <c r="Z258" s="82"/>
      <c r="AA258" s="65"/>
      <c r="AB258" s="4"/>
      <c r="AC258" s="4"/>
      <c r="AD258" s="4"/>
      <c r="AE258" s="4"/>
      <c r="AF258" s="4"/>
      <c r="AG258" s="4"/>
      <c r="AH258" s="4"/>
      <c r="AI258" s="4"/>
      <c r="AJ258" s="4"/>
      <c r="AK258" s="4"/>
      <c r="AL258" s="4"/>
      <c r="AM258" s="4"/>
    </row>
    <row r="259" spans="1:39" s="3" customFormat="1" ht="15" x14ac:dyDescent="0.25">
      <c r="A259" s="63" t="s">
        <v>967</v>
      </c>
      <c r="B259" s="63" t="s">
        <v>163</v>
      </c>
      <c r="C259" s="63"/>
      <c r="D259" s="63" t="s">
        <v>164</v>
      </c>
      <c r="E259" s="10"/>
      <c r="F259" s="10"/>
      <c r="G259" s="7"/>
      <c r="I259" s="63"/>
      <c r="J259" s="47"/>
      <c r="K259" s="108"/>
      <c r="M259" s="63">
        <v>1</v>
      </c>
      <c r="N259" s="197">
        <v>63.27</v>
      </c>
      <c r="P259" s="113">
        <v>1</v>
      </c>
      <c r="Q259" s="196">
        <v>61.49</v>
      </c>
      <c r="S259" s="113"/>
      <c r="T259" s="196"/>
      <c r="V259" s="82"/>
      <c r="W259" s="82"/>
      <c r="X259" s="82"/>
      <c r="Y259" s="82"/>
      <c r="Z259" s="82"/>
      <c r="AA259" s="65"/>
      <c r="AB259" s="4"/>
      <c r="AC259" s="4"/>
      <c r="AD259" s="4"/>
      <c r="AE259" s="4"/>
      <c r="AF259" s="4"/>
      <c r="AG259" s="4"/>
      <c r="AH259" s="4"/>
      <c r="AI259" s="4"/>
      <c r="AJ259" s="4"/>
      <c r="AK259" s="4"/>
      <c r="AL259" s="4"/>
      <c r="AM259" s="4"/>
    </row>
    <row r="260" spans="1:39" s="3" customFormat="1" ht="15" x14ac:dyDescent="0.25">
      <c r="A260" s="63" t="s">
        <v>967</v>
      </c>
      <c r="B260" s="63" t="s">
        <v>165</v>
      </c>
      <c r="C260" s="63"/>
      <c r="D260" s="63" t="s">
        <v>64</v>
      </c>
      <c r="E260" s="10"/>
      <c r="F260" s="10"/>
      <c r="G260" s="7"/>
      <c r="I260" s="63"/>
      <c r="J260" s="47"/>
      <c r="K260" s="108"/>
      <c r="M260" s="63">
        <v>81</v>
      </c>
      <c r="N260" s="197">
        <v>3653.34</v>
      </c>
      <c r="P260" s="113">
        <v>72</v>
      </c>
      <c r="Q260" s="196">
        <v>2555.92</v>
      </c>
      <c r="S260" s="113">
        <v>137</v>
      </c>
      <c r="T260" s="196">
        <v>9095.16</v>
      </c>
      <c r="V260" s="82"/>
      <c r="W260" s="82"/>
      <c r="X260" s="82"/>
      <c r="Y260" s="82"/>
      <c r="Z260" s="82"/>
      <c r="AA260" s="65"/>
      <c r="AB260" s="4"/>
      <c r="AC260" s="4"/>
      <c r="AD260" s="4"/>
      <c r="AE260" s="4"/>
      <c r="AF260" s="4"/>
      <c r="AG260" s="4"/>
      <c r="AH260" s="4"/>
      <c r="AI260" s="4"/>
      <c r="AJ260" s="4"/>
      <c r="AK260" s="4"/>
      <c r="AL260" s="4"/>
      <c r="AM260" s="4"/>
    </row>
    <row r="261" spans="1:39" s="3" customFormat="1" ht="15" x14ac:dyDescent="0.25">
      <c r="A261" s="63" t="s">
        <v>967</v>
      </c>
      <c r="B261" s="63" t="s">
        <v>169</v>
      </c>
      <c r="C261" s="63"/>
      <c r="D261" s="63" t="s">
        <v>64</v>
      </c>
      <c r="E261" s="10"/>
      <c r="F261" s="10"/>
      <c r="G261" s="7"/>
      <c r="I261" s="63"/>
      <c r="J261" s="47"/>
      <c r="K261" s="108"/>
      <c r="M261" s="63">
        <v>6</v>
      </c>
      <c r="N261" s="197">
        <v>760.45</v>
      </c>
      <c r="P261" s="113">
        <v>6</v>
      </c>
      <c r="Q261" s="196">
        <v>666.94</v>
      </c>
      <c r="S261" s="113"/>
      <c r="T261" s="196"/>
      <c r="V261" s="82"/>
      <c r="W261" s="82"/>
      <c r="X261" s="82"/>
      <c r="Y261" s="82"/>
      <c r="Z261" s="82"/>
      <c r="AA261" s="65"/>
      <c r="AB261" s="4"/>
      <c r="AC261" s="4"/>
      <c r="AD261" s="4"/>
      <c r="AE261" s="4"/>
      <c r="AF261" s="4"/>
      <c r="AG261" s="4"/>
      <c r="AH261" s="4"/>
      <c r="AI261" s="4"/>
      <c r="AJ261" s="4"/>
      <c r="AK261" s="4"/>
      <c r="AL261" s="4"/>
      <c r="AM261" s="4"/>
    </row>
    <row r="262" spans="1:39" s="3" customFormat="1" ht="15" x14ac:dyDescent="0.25">
      <c r="A262" s="63" t="s">
        <v>967</v>
      </c>
      <c r="B262" s="63" t="s">
        <v>171</v>
      </c>
      <c r="C262" s="63"/>
      <c r="D262" s="63" t="s">
        <v>64</v>
      </c>
      <c r="E262" s="10"/>
      <c r="F262" s="10"/>
      <c r="G262" s="7"/>
      <c r="I262" s="63"/>
      <c r="J262" s="47"/>
      <c r="K262" s="108"/>
      <c r="M262" s="63">
        <v>1</v>
      </c>
      <c r="N262" s="197">
        <v>14.26</v>
      </c>
      <c r="P262" s="113"/>
      <c r="Q262" s="196"/>
      <c r="S262" s="113"/>
      <c r="T262" s="196"/>
      <c r="V262" s="82"/>
      <c r="W262" s="82"/>
      <c r="X262" s="82"/>
      <c r="Y262" s="82"/>
      <c r="Z262" s="82"/>
      <c r="AA262" s="65"/>
      <c r="AB262" s="4"/>
      <c r="AC262" s="4"/>
      <c r="AD262" s="4"/>
      <c r="AE262" s="4"/>
      <c r="AF262" s="4"/>
      <c r="AG262" s="4"/>
      <c r="AH262" s="4"/>
      <c r="AI262" s="4"/>
      <c r="AJ262" s="4"/>
      <c r="AK262" s="4"/>
      <c r="AL262" s="4"/>
      <c r="AM262" s="4"/>
    </row>
    <row r="263" spans="1:39" s="3" customFormat="1" ht="15" x14ac:dyDescent="0.25">
      <c r="A263" s="63" t="s">
        <v>967</v>
      </c>
      <c r="B263" s="63" t="s">
        <v>171</v>
      </c>
      <c r="C263" s="63"/>
      <c r="D263" s="63" t="s">
        <v>97</v>
      </c>
      <c r="E263" s="10"/>
      <c r="F263" s="10"/>
      <c r="G263" s="7"/>
      <c r="I263" s="63"/>
      <c r="J263" s="47"/>
      <c r="K263" s="108"/>
      <c r="M263" s="63">
        <v>217</v>
      </c>
      <c r="N263" s="197">
        <v>20831.95</v>
      </c>
      <c r="P263" s="113">
        <v>215</v>
      </c>
      <c r="Q263" s="196">
        <v>20522.54</v>
      </c>
      <c r="S263" s="113">
        <v>132</v>
      </c>
      <c r="T263" s="196">
        <v>10236.879999999999</v>
      </c>
      <c r="V263" s="82"/>
      <c r="W263" s="82"/>
      <c r="X263" s="82"/>
      <c r="Y263" s="82"/>
      <c r="Z263" s="82"/>
      <c r="AA263" s="65"/>
      <c r="AB263" s="4"/>
      <c r="AC263" s="4"/>
      <c r="AD263" s="4"/>
      <c r="AE263" s="4"/>
      <c r="AF263" s="4"/>
      <c r="AG263" s="4"/>
      <c r="AH263" s="4"/>
      <c r="AI263" s="4"/>
      <c r="AJ263" s="4"/>
      <c r="AK263" s="4"/>
      <c r="AL263" s="4"/>
      <c r="AM263" s="4"/>
    </row>
    <row r="264" spans="1:39" s="3" customFormat="1" ht="15" x14ac:dyDescent="0.25">
      <c r="A264" s="63" t="s">
        <v>967</v>
      </c>
      <c r="B264" s="63" t="s">
        <v>172</v>
      </c>
      <c r="C264" s="63"/>
      <c r="D264" s="63" t="s">
        <v>166</v>
      </c>
      <c r="E264" s="10"/>
      <c r="F264" s="10"/>
      <c r="G264" s="7"/>
      <c r="I264" s="63"/>
      <c r="J264" s="47"/>
      <c r="K264" s="108"/>
      <c r="M264" s="63">
        <v>3</v>
      </c>
      <c r="N264" s="197">
        <v>173.35</v>
      </c>
      <c r="P264" s="113">
        <v>3</v>
      </c>
      <c r="Q264" s="196">
        <v>165.19</v>
      </c>
      <c r="S264" s="113">
        <v>2</v>
      </c>
      <c r="T264" s="196">
        <v>86.28</v>
      </c>
      <c r="V264" s="82"/>
      <c r="W264" s="82"/>
      <c r="X264" s="82"/>
      <c r="Y264" s="82"/>
      <c r="Z264" s="82"/>
      <c r="AA264" s="65"/>
      <c r="AB264" s="4"/>
      <c r="AC264" s="4"/>
      <c r="AD264" s="4"/>
      <c r="AE264" s="4"/>
      <c r="AF264" s="4"/>
      <c r="AG264" s="4"/>
      <c r="AH264" s="4"/>
      <c r="AI264" s="4"/>
      <c r="AJ264" s="4"/>
      <c r="AK264" s="4"/>
      <c r="AL264" s="4"/>
      <c r="AM264" s="4"/>
    </row>
    <row r="265" spans="1:39" s="3" customFormat="1" ht="15" x14ac:dyDescent="0.25">
      <c r="A265" s="63" t="s">
        <v>967</v>
      </c>
      <c r="B265" s="63" t="s">
        <v>973</v>
      </c>
      <c r="C265" s="63"/>
      <c r="D265" s="63" t="s">
        <v>64</v>
      </c>
      <c r="E265" s="10"/>
      <c r="F265" s="10"/>
      <c r="G265" s="7"/>
      <c r="I265" s="63"/>
      <c r="J265" s="47"/>
      <c r="K265" s="108"/>
      <c r="M265" s="63"/>
      <c r="N265" s="197"/>
      <c r="P265" s="113"/>
      <c r="Q265" s="196"/>
      <c r="S265" s="113">
        <v>23</v>
      </c>
      <c r="T265" s="196">
        <v>1537.55</v>
      </c>
      <c r="V265" s="82"/>
      <c r="W265" s="82"/>
      <c r="X265" s="82"/>
      <c r="Y265" s="82"/>
      <c r="Z265" s="82"/>
      <c r="AA265" s="65"/>
      <c r="AB265" s="4"/>
      <c r="AC265" s="4"/>
      <c r="AD265" s="4"/>
      <c r="AE265" s="4"/>
      <c r="AF265" s="4"/>
      <c r="AG265" s="4"/>
      <c r="AH265" s="4"/>
      <c r="AI265" s="4"/>
      <c r="AJ265" s="4"/>
      <c r="AK265" s="4"/>
      <c r="AL265" s="4"/>
      <c r="AM265" s="4"/>
    </row>
    <row r="266" spans="1:39" s="3" customFormat="1" ht="15" x14ac:dyDescent="0.25">
      <c r="A266" s="63" t="s">
        <v>967</v>
      </c>
      <c r="B266" s="63" t="s">
        <v>173</v>
      </c>
      <c r="C266" s="63"/>
      <c r="D266" s="63" t="s">
        <v>100</v>
      </c>
      <c r="E266" s="10"/>
      <c r="F266" s="10"/>
      <c r="G266" s="7"/>
      <c r="I266" s="63"/>
      <c r="J266" s="47"/>
      <c r="K266" s="108"/>
      <c r="M266" s="63">
        <v>22</v>
      </c>
      <c r="N266" s="197">
        <v>1337.85</v>
      </c>
      <c r="P266" s="113">
        <v>22</v>
      </c>
      <c r="Q266" s="196">
        <v>1467.94</v>
      </c>
      <c r="S266" s="113">
        <v>17</v>
      </c>
      <c r="T266" s="196">
        <v>1084.1099999999999</v>
      </c>
      <c r="V266" s="82"/>
      <c r="W266" s="82"/>
      <c r="X266" s="82"/>
      <c r="Y266" s="82"/>
      <c r="Z266" s="82"/>
      <c r="AA266" s="65"/>
      <c r="AB266" s="4"/>
      <c r="AC266" s="4"/>
      <c r="AD266" s="4"/>
      <c r="AE266" s="4"/>
      <c r="AF266" s="4"/>
      <c r="AG266" s="4"/>
      <c r="AH266" s="4"/>
      <c r="AI266" s="4"/>
      <c r="AJ266" s="4"/>
      <c r="AK266" s="4"/>
      <c r="AL266" s="4"/>
      <c r="AM266" s="4"/>
    </row>
    <row r="267" spans="1:39" s="3" customFormat="1" ht="15" x14ac:dyDescent="0.25">
      <c r="A267" s="63" t="s">
        <v>967</v>
      </c>
      <c r="B267" s="63" t="s">
        <v>173</v>
      </c>
      <c r="C267" s="63"/>
      <c r="D267" s="63" t="s">
        <v>77</v>
      </c>
      <c r="E267" s="10"/>
      <c r="F267" s="10"/>
      <c r="G267" s="7"/>
      <c r="I267" s="63"/>
      <c r="J267" s="47"/>
      <c r="K267" s="108"/>
      <c r="M267" s="63">
        <v>47</v>
      </c>
      <c r="N267" s="197">
        <v>3411.27</v>
      </c>
      <c r="P267" s="113">
        <v>47</v>
      </c>
      <c r="Q267" s="196">
        <v>3860.69</v>
      </c>
      <c r="S267" s="113">
        <v>23</v>
      </c>
      <c r="T267" s="196">
        <v>1691.3</v>
      </c>
      <c r="V267" s="82"/>
      <c r="W267" s="82"/>
      <c r="X267" s="82"/>
      <c r="Y267" s="82"/>
      <c r="Z267" s="82"/>
      <c r="AA267" s="65"/>
      <c r="AB267" s="4"/>
      <c r="AC267" s="4"/>
      <c r="AD267" s="4"/>
      <c r="AE267" s="4"/>
      <c r="AF267" s="4"/>
      <c r="AG267" s="4"/>
      <c r="AH267" s="4"/>
      <c r="AI267" s="4"/>
      <c r="AJ267" s="4"/>
      <c r="AK267" s="4"/>
      <c r="AL267" s="4"/>
      <c r="AM267" s="4"/>
    </row>
    <row r="268" spans="1:39" s="3" customFormat="1" ht="15" x14ac:dyDescent="0.25">
      <c r="A268" s="63" t="s">
        <v>967</v>
      </c>
      <c r="B268" s="63" t="s">
        <v>174</v>
      </c>
      <c r="C268" s="63"/>
      <c r="D268" s="63" t="s">
        <v>175</v>
      </c>
      <c r="E268" s="10"/>
      <c r="F268" s="10"/>
      <c r="G268" s="7"/>
      <c r="I268" s="63"/>
      <c r="J268" s="47"/>
      <c r="K268" s="108"/>
      <c r="M268" s="63">
        <v>14</v>
      </c>
      <c r="N268" s="197">
        <v>1544.51</v>
      </c>
      <c r="P268" s="113">
        <v>12</v>
      </c>
      <c r="Q268" s="196">
        <v>1396.59</v>
      </c>
      <c r="S268" s="113">
        <v>6</v>
      </c>
      <c r="T268" s="196">
        <v>730.46</v>
      </c>
      <c r="V268" s="82"/>
      <c r="W268" s="82"/>
      <c r="X268" s="82"/>
      <c r="Y268" s="82"/>
      <c r="Z268" s="82"/>
      <c r="AA268" s="65"/>
      <c r="AB268" s="4"/>
      <c r="AC268" s="4"/>
      <c r="AD268" s="4"/>
      <c r="AE268" s="4"/>
      <c r="AF268" s="4"/>
      <c r="AG268" s="4"/>
      <c r="AH268" s="4"/>
      <c r="AI268" s="4"/>
      <c r="AJ268" s="4"/>
      <c r="AK268" s="4"/>
      <c r="AL268" s="4"/>
      <c r="AM268" s="4"/>
    </row>
    <row r="269" spans="1:39" s="3" customFormat="1" ht="15" x14ac:dyDescent="0.25">
      <c r="A269" s="63" t="s">
        <v>967</v>
      </c>
      <c r="B269" s="63" t="s">
        <v>176</v>
      </c>
      <c r="C269" s="63"/>
      <c r="D269" s="63" t="s">
        <v>177</v>
      </c>
      <c r="E269" s="10"/>
      <c r="F269" s="10"/>
      <c r="G269" s="7"/>
      <c r="I269" s="63"/>
      <c r="J269" s="47"/>
      <c r="K269" s="108"/>
      <c r="M269" s="63">
        <v>291</v>
      </c>
      <c r="N269" s="197">
        <v>27107.79</v>
      </c>
      <c r="P269" s="113">
        <v>269</v>
      </c>
      <c r="Q269" s="196">
        <v>25685.82</v>
      </c>
      <c r="S269" s="113">
        <v>184</v>
      </c>
      <c r="T269" s="196">
        <v>15694.47</v>
      </c>
      <c r="V269" s="82"/>
      <c r="W269" s="82"/>
      <c r="X269" s="82"/>
      <c r="Y269" s="82"/>
      <c r="Z269" s="82"/>
      <c r="AA269" s="65"/>
      <c r="AB269" s="4"/>
      <c r="AC269" s="4"/>
      <c r="AD269" s="4"/>
      <c r="AE269" s="4"/>
      <c r="AF269" s="4"/>
      <c r="AG269" s="4"/>
      <c r="AH269" s="4"/>
      <c r="AI269" s="4"/>
      <c r="AJ269" s="4"/>
      <c r="AK269" s="4"/>
      <c r="AL269" s="4"/>
      <c r="AM269" s="4"/>
    </row>
    <row r="270" spans="1:39" s="3" customFormat="1" ht="15" x14ac:dyDescent="0.25">
      <c r="A270" s="63" t="s">
        <v>967</v>
      </c>
      <c r="B270" s="63" t="s">
        <v>947</v>
      </c>
      <c r="C270" s="63"/>
      <c r="D270" s="63" t="s">
        <v>177</v>
      </c>
      <c r="E270" s="10"/>
      <c r="F270" s="10"/>
      <c r="G270" s="7"/>
      <c r="I270" s="63"/>
      <c r="J270" s="47"/>
      <c r="K270" s="108"/>
      <c r="M270" s="63"/>
      <c r="N270" s="197"/>
      <c r="P270" s="113"/>
      <c r="Q270" s="196"/>
      <c r="S270" s="113">
        <v>79</v>
      </c>
      <c r="T270" s="196">
        <v>8576.57</v>
      </c>
      <c r="V270" s="82"/>
      <c r="W270" s="82"/>
      <c r="X270" s="82"/>
      <c r="Y270" s="82"/>
      <c r="Z270" s="82"/>
      <c r="AA270" s="65"/>
      <c r="AB270" s="4"/>
      <c r="AC270" s="4"/>
      <c r="AD270" s="4"/>
      <c r="AE270" s="4"/>
      <c r="AF270" s="4"/>
      <c r="AG270" s="4"/>
      <c r="AH270" s="4"/>
      <c r="AI270" s="4"/>
      <c r="AJ270" s="4"/>
      <c r="AK270" s="4"/>
      <c r="AL270" s="4"/>
      <c r="AM270" s="4"/>
    </row>
    <row r="271" spans="1:39" s="3" customFormat="1" ht="15" x14ac:dyDescent="0.25">
      <c r="A271" s="63" t="s">
        <v>967</v>
      </c>
      <c r="B271" s="63" t="s">
        <v>178</v>
      </c>
      <c r="C271" s="63"/>
      <c r="D271" s="63" t="s">
        <v>179</v>
      </c>
      <c r="E271" s="10"/>
      <c r="F271" s="10"/>
      <c r="G271" s="7"/>
      <c r="I271" s="63"/>
      <c r="J271" s="47"/>
      <c r="K271" s="108"/>
      <c r="M271" s="63">
        <v>36</v>
      </c>
      <c r="N271" s="197">
        <v>3580.5</v>
      </c>
      <c r="P271" s="113">
        <v>33</v>
      </c>
      <c r="Q271" s="196">
        <v>3698.22</v>
      </c>
      <c r="S271" s="113">
        <v>25</v>
      </c>
      <c r="T271" s="196">
        <v>2410.1999999999998</v>
      </c>
      <c r="V271" s="82"/>
      <c r="W271" s="82"/>
      <c r="X271" s="82"/>
      <c r="Y271" s="82"/>
      <c r="Z271" s="82"/>
      <c r="AA271" s="65"/>
      <c r="AB271" s="4"/>
      <c r="AC271" s="4"/>
      <c r="AD271" s="4"/>
      <c r="AE271" s="4"/>
      <c r="AF271" s="4"/>
      <c r="AG271" s="4"/>
      <c r="AH271" s="4"/>
      <c r="AI271" s="4"/>
      <c r="AJ271" s="4"/>
      <c r="AK271" s="4"/>
      <c r="AL271" s="4"/>
      <c r="AM271" s="4"/>
    </row>
    <row r="272" spans="1:39" s="3" customFormat="1" ht="15" x14ac:dyDescent="0.25">
      <c r="A272" s="63" t="s">
        <v>967</v>
      </c>
      <c r="B272" s="63" t="s">
        <v>181</v>
      </c>
      <c r="C272" s="63"/>
      <c r="D272" s="63" t="s">
        <v>182</v>
      </c>
      <c r="E272" s="10"/>
      <c r="F272" s="10"/>
      <c r="G272" s="7"/>
      <c r="I272" s="63"/>
      <c r="J272" s="47"/>
      <c r="K272" s="108"/>
      <c r="M272" s="63">
        <v>51</v>
      </c>
      <c r="N272" s="197">
        <v>6045.34</v>
      </c>
      <c r="P272" s="113">
        <v>44</v>
      </c>
      <c r="Q272" s="196">
        <v>5172.8100000000004</v>
      </c>
      <c r="S272" s="113">
        <v>22</v>
      </c>
      <c r="T272" s="196">
        <v>2285.29</v>
      </c>
      <c r="V272" s="82"/>
      <c r="W272" s="82"/>
      <c r="X272" s="82"/>
      <c r="Y272" s="82"/>
      <c r="Z272" s="82"/>
      <c r="AA272" s="65"/>
      <c r="AB272" s="4"/>
      <c r="AC272" s="4"/>
      <c r="AD272" s="4"/>
      <c r="AE272" s="4"/>
      <c r="AF272" s="4"/>
      <c r="AG272" s="4"/>
      <c r="AH272" s="4"/>
      <c r="AI272" s="4"/>
      <c r="AJ272" s="4"/>
      <c r="AK272" s="4"/>
      <c r="AL272" s="4"/>
      <c r="AM272" s="4"/>
    </row>
    <row r="273" spans="1:39" s="3" customFormat="1" ht="15" x14ac:dyDescent="0.25">
      <c r="A273" s="63" t="s">
        <v>967</v>
      </c>
      <c r="B273" s="63" t="s">
        <v>183</v>
      </c>
      <c r="C273" s="63"/>
      <c r="D273" s="63" t="s">
        <v>86</v>
      </c>
      <c r="E273" s="10"/>
      <c r="F273" s="10"/>
      <c r="G273" s="7"/>
      <c r="I273" s="63"/>
      <c r="J273" s="47"/>
      <c r="K273" s="108"/>
      <c r="M273" s="63">
        <v>12</v>
      </c>
      <c r="N273" s="197">
        <v>861.16</v>
      </c>
      <c r="P273" s="113">
        <v>13</v>
      </c>
      <c r="Q273" s="196">
        <v>999.36</v>
      </c>
      <c r="S273" s="113">
        <v>10</v>
      </c>
      <c r="T273" s="196">
        <v>988.52</v>
      </c>
      <c r="V273" s="82"/>
      <c r="W273" s="82"/>
      <c r="X273" s="82"/>
      <c r="Y273" s="82"/>
      <c r="Z273" s="82"/>
      <c r="AA273" s="65"/>
      <c r="AB273" s="4"/>
      <c r="AC273" s="4"/>
      <c r="AD273" s="4"/>
      <c r="AE273" s="4"/>
      <c r="AF273" s="4"/>
      <c r="AG273" s="4"/>
      <c r="AH273" s="4"/>
      <c r="AI273" s="4"/>
      <c r="AJ273" s="4"/>
      <c r="AK273" s="4"/>
      <c r="AL273" s="4"/>
      <c r="AM273" s="4"/>
    </row>
    <row r="274" spans="1:39" s="3" customFormat="1" ht="15" x14ac:dyDescent="0.25">
      <c r="A274" s="63" t="s">
        <v>967</v>
      </c>
      <c r="B274" s="63" t="s">
        <v>184</v>
      </c>
      <c r="C274" s="63"/>
      <c r="D274" s="63" t="s">
        <v>185</v>
      </c>
      <c r="E274" s="10"/>
      <c r="F274" s="10"/>
      <c r="G274" s="7"/>
      <c r="I274" s="63"/>
      <c r="J274" s="47"/>
      <c r="K274" s="108"/>
      <c r="M274" s="63">
        <v>110</v>
      </c>
      <c r="N274" s="197">
        <v>12043.35</v>
      </c>
      <c r="P274" s="113">
        <v>105</v>
      </c>
      <c r="Q274" s="196">
        <v>10823.87</v>
      </c>
      <c r="S274" s="113">
        <v>79</v>
      </c>
      <c r="T274" s="196">
        <v>11467.71</v>
      </c>
      <c r="V274" s="82"/>
      <c r="W274" s="82"/>
      <c r="X274" s="82"/>
      <c r="Y274" s="82"/>
      <c r="Z274" s="82"/>
      <c r="AA274" s="65"/>
      <c r="AB274" s="4"/>
      <c r="AC274" s="4"/>
      <c r="AD274" s="4"/>
      <c r="AE274" s="4"/>
      <c r="AF274" s="4"/>
      <c r="AG274" s="4"/>
      <c r="AH274" s="4"/>
      <c r="AI274" s="4"/>
      <c r="AJ274" s="4"/>
      <c r="AK274" s="4"/>
      <c r="AL274" s="4"/>
      <c r="AM274" s="4"/>
    </row>
    <row r="275" spans="1:39" s="3" customFormat="1" ht="15" x14ac:dyDescent="0.25">
      <c r="A275" s="63" t="s">
        <v>967</v>
      </c>
      <c r="B275" s="63" t="s">
        <v>189</v>
      </c>
      <c r="C275" s="63"/>
      <c r="D275" s="63" t="s">
        <v>70</v>
      </c>
      <c r="E275" s="10"/>
      <c r="F275" s="10"/>
      <c r="G275" s="7"/>
      <c r="I275" s="63"/>
      <c r="J275" s="47"/>
      <c r="K275" s="108"/>
      <c r="M275" s="63">
        <v>16</v>
      </c>
      <c r="N275" s="197">
        <v>1289.07</v>
      </c>
      <c r="P275" s="113">
        <v>15</v>
      </c>
      <c r="Q275" s="196">
        <v>1204.1199999999999</v>
      </c>
      <c r="S275" s="113">
        <v>9</v>
      </c>
      <c r="T275" s="196">
        <v>832.92</v>
      </c>
      <c r="V275" s="82"/>
      <c r="W275" s="82"/>
      <c r="X275" s="82"/>
      <c r="Y275" s="82"/>
      <c r="Z275" s="82"/>
      <c r="AA275" s="65"/>
      <c r="AB275" s="4"/>
      <c r="AC275" s="4"/>
      <c r="AD275" s="4"/>
      <c r="AE275" s="4"/>
      <c r="AF275" s="4"/>
      <c r="AG275" s="4"/>
      <c r="AH275" s="4"/>
      <c r="AI275" s="4"/>
      <c r="AJ275" s="4"/>
      <c r="AK275" s="4"/>
      <c r="AL275" s="4"/>
      <c r="AM275" s="4"/>
    </row>
    <row r="276" spans="1:39" s="3" customFormat="1" ht="15" x14ac:dyDescent="0.25">
      <c r="A276" s="63" t="s">
        <v>967</v>
      </c>
      <c r="B276" s="63" t="s">
        <v>191</v>
      </c>
      <c r="C276" s="63"/>
      <c r="D276" s="63" t="s">
        <v>192</v>
      </c>
      <c r="E276" s="10"/>
      <c r="F276" s="10"/>
      <c r="G276" s="7"/>
      <c r="I276" s="63"/>
      <c r="J276" s="47"/>
      <c r="K276" s="108"/>
      <c r="M276" s="63">
        <v>9</v>
      </c>
      <c r="N276" s="197">
        <v>1382.38</v>
      </c>
      <c r="P276" s="113">
        <v>9</v>
      </c>
      <c r="Q276" s="196">
        <v>1325.49</v>
      </c>
      <c r="S276" s="113">
        <v>6</v>
      </c>
      <c r="T276" s="196">
        <v>741.46</v>
      </c>
      <c r="V276" s="82"/>
      <c r="W276" s="82"/>
      <c r="X276" s="82"/>
      <c r="Y276" s="82"/>
      <c r="Z276" s="82"/>
      <c r="AA276" s="65"/>
      <c r="AB276" s="4"/>
      <c r="AC276" s="4"/>
      <c r="AD276" s="4"/>
      <c r="AE276" s="4"/>
      <c r="AF276" s="4"/>
      <c r="AG276" s="4"/>
      <c r="AH276" s="4"/>
      <c r="AI276" s="4"/>
      <c r="AJ276" s="4"/>
      <c r="AK276" s="4"/>
      <c r="AL276" s="4"/>
      <c r="AM276" s="4"/>
    </row>
    <row r="277" spans="1:39" s="3" customFormat="1" ht="15" x14ac:dyDescent="0.25">
      <c r="A277" s="63" t="s">
        <v>967</v>
      </c>
      <c r="B277" s="63" t="s">
        <v>193</v>
      </c>
      <c r="C277" s="63"/>
      <c r="D277" s="63" t="s">
        <v>194</v>
      </c>
      <c r="E277" s="10"/>
      <c r="F277" s="10"/>
      <c r="G277" s="7"/>
      <c r="I277" s="63"/>
      <c r="J277" s="47"/>
      <c r="K277" s="108"/>
      <c r="M277" s="63">
        <v>78</v>
      </c>
      <c r="N277" s="197">
        <v>7473.54</v>
      </c>
      <c r="P277" s="113">
        <v>77</v>
      </c>
      <c r="Q277" s="196">
        <v>7232.09</v>
      </c>
      <c r="S277" s="113">
        <v>44</v>
      </c>
      <c r="T277" s="196">
        <v>4116.71</v>
      </c>
      <c r="V277" s="82"/>
      <c r="W277" s="82"/>
      <c r="X277" s="82"/>
      <c r="Y277" s="82"/>
      <c r="Z277" s="82"/>
      <c r="AA277" s="65"/>
      <c r="AB277" s="4"/>
      <c r="AC277" s="4"/>
      <c r="AD277" s="4"/>
      <c r="AE277" s="4"/>
      <c r="AF277" s="4"/>
      <c r="AG277" s="4"/>
      <c r="AH277" s="4"/>
      <c r="AI277" s="4"/>
      <c r="AJ277" s="4"/>
      <c r="AK277" s="4"/>
      <c r="AL277" s="4"/>
      <c r="AM277" s="4"/>
    </row>
    <row r="278" spans="1:39" s="3" customFormat="1" ht="15" x14ac:dyDescent="0.25">
      <c r="A278" s="63" t="s">
        <v>967</v>
      </c>
      <c r="B278" s="63" t="s">
        <v>974</v>
      </c>
      <c r="C278" s="63"/>
      <c r="D278" s="63" t="s">
        <v>194</v>
      </c>
      <c r="E278" s="10"/>
      <c r="F278" s="10"/>
      <c r="G278" s="7"/>
      <c r="I278" s="63"/>
      <c r="J278" s="47"/>
      <c r="K278" s="108"/>
      <c r="M278" s="63"/>
      <c r="N278" s="197"/>
      <c r="P278" s="113"/>
      <c r="Q278" s="196"/>
      <c r="S278" s="113">
        <v>10</v>
      </c>
      <c r="T278" s="196">
        <v>671.41</v>
      </c>
      <c r="V278" s="82"/>
      <c r="W278" s="82"/>
      <c r="X278" s="82"/>
      <c r="Y278" s="82"/>
      <c r="Z278" s="82"/>
      <c r="AA278" s="65"/>
      <c r="AB278" s="4"/>
      <c r="AC278" s="4"/>
      <c r="AD278" s="4"/>
      <c r="AE278" s="4"/>
      <c r="AF278" s="4"/>
      <c r="AG278" s="4"/>
      <c r="AH278" s="4"/>
      <c r="AI278" s="4"/>
      <c r="AJ278" s="4"/>
      <c r="AK278" s="4"/>
      <c r="AL278" s="4"/>
      <c r="AM278" s="4"/>
    </row>
    <row r="279" spans="1:39" s="3" customFormat="1" ht="15" x14ac:dyDescent="0.25">
      <c r="A279" s="63" t="s">
        <v>967</v>
      </c>
      <c r="B279" s="63" t="s">
        <v>197</v>
      </c>
      <c r="C279" s="63"/>
      <c r="D279" s="63" t="s">
        <v>198</v>
      </c>
      <c r="E279" s="10"/>
      <c r="F279" s="10"/>
      <c r="G279" s="7"/>
      <c r="I279" s="63"/>
      <c r="J279" s="47"/>
      <c r="K279" s="108"/>
      <c r="M279" s="63">
        <v>48</v>
      </c>
      <c r="N279" s="197">
        <v>2652.64</v>
      </c>
      <c r="P279" s="113">
        <v>33</v>
      </c>
      <c r="Q279" s="196">
        <v>2454.2600000000002</v>
      </c>
      <c r="S279" s="113">
        <v>21</v>
      </c>
      <c r="T279" s="196">
        <v>1133.0899999999999</v>
      </c>
      <c r="V279" s="82"/>
      <c r="W279" s="82"/>
      <c r="X279" s="82"/>
      <c r="Y279" s="82"/>
      <c r="Z279" s="82"/>
      <c r="AA279" s="65"/>
      <c r="AB279" s="4"/>
      <c r="AC279" s="4"/>
      <c r="AD279" s="4"/>
      <c r="AE279" s="4"/>
      <c r="AF279" s="4"/>
      <c r="AG279" s="4"/>
      <c r="AH279" s="4"/>
      <c r="AI279" s="4"/>
      <c r="AJ279" s="4"/>
      <c r="AK279" s="4"/>
      <c r="AL279" s="4"/>
      <c r="AM279" s="4"/>
    </row>
    <row r="280" spans="1:39" s="3" customFormat="1" ht="15" x14ac:dyDescent="0.25">
      <c r="A280" s="63" t="s">
        <v>967</v>
      </c>
      <c r="B280" s="63" t="s">
        <v>199</v>
      </c>
      <c r="C280" s="63"/>
      <c r="D280" s="63" t="s">
        <v>200</v>
      </c>
      <c r="E280" s="10"/>
      <c r="F280" s="10"/>
      <c r="G280" s="7"/>
      <c r="I280" s="63"/>
      <c r="J280" s="47"/>
      <c r="K280" s="108"/>
      <c r="M280" s="63">
        <v>310</v>
      </c>
      <c r="N280" s="197">
        <v>27789.87</v>
      </c>
      <c r="P280" s="113">
        <v>289</v>
      </c>
      <c r="Q280" s="196">
        <v>26321.47</v>
      </c>
      <c r="S280" s="113">
        <v>206</v>
      </c>
      <c r="T280" s="196">
        <v>16580.900000000001</v>
      </c>
      <c r="V280" s="82"/>
      <c r="W280" s="82"/>
      <c r="X280" s="82"/>
      <c r="Y280" s="82"/>
      <c r="Z280" s="82"/>
      <c r="AA280" s="65"/>
      <c r="AB280" s="4"/>
      <c r="AC280" s="4"/>
      <c r="AD280" s="4"/>
      <c r="AE280" s="4"/>
      <c r="AF280" s="4"/>
      <c r="AG280" s="4"/>
      <c r="AH280" s="4"/>
      <c r="AI280" s="4"/>
      <c r="AJ280" s="4"/>
      <c r="AK280" s="4"/>
      <c r="AL280" s="4"/>
      <c r="AM280" s="4"/>
    </row>
    <row r="281" spans="1:39" s="3" customFormat="1" ht="15" x14ac:dyDescent="0.25">
      <c r="A281" s="63" t="s">
        <v>967</v>
      </c>
      <c r="B281" s="63" t="s">
        <v>199</v>
      </c>
      <c r="C281" s="63"/>
      <c r="D281" s="63" t="s">
        <v>201</v>
      </c>
      <c r="E281" s="10"/>
      <c r="F281" s="10"/>
      <c r="G281" s="7"/>
      <c r="I281" s="63"/>
      <c r="J281" s="47"/>
      <c r="K281" s="108"/>
      <c r="M281" s="63">
        <v>1</v>
      </c>
      <c r="N281" s="197">
        <v>5</v>
      </c>
      <c r="P281" s="113">
        <v>1</v>
      </c>
      <c r="Q281" s="196">
        <v>5</v>
      </c>
      <c r="S281" s="113"/>
      <c r="T281" s="196"/>
      <c r="V281" s="82"/>
      <c r="W281" s="82"/>
      <c r="X281" s="82"/>
      <c r="Y281" s="82"/>
      <c r="Z281" s="82"/>
      <c r="AA281" s="65"/>
      <c r="AB281" s="4"/>
      <c r="AC281" s="4"/>
      <c r="AD281" s="4"/>
      <c r="AE281" s="4"/>
      <c r="AF281" s="4"/>
      <c r="AG281" s="4"/>
      <c r="AH281" s="4"/>
      <c r="AI281" s="4"/>
      <c r="AJ281" s="4"/>
      <c r="AK281" s="4"/>
      <c r="AL281" s="4"/>
      <c r="AM281" s="4"/>
    </row>
    <row r="282" spans="1:39" s="3" customFormat="1" ht="15" x14ac:dyDescent="0.25">
      <c r="A282" s="63" t="s">
        <v>967</v>
      </c>
      <c r="B282" s="63" t="s">
        <v>202</v>
      </c>
      <c r="C282" s="63"/>
      <c r="D282" s="63" t="s">
        <v>203</v>
      </c>
      <c r="E282" s="10"/>
      <c r="F282" s="10"/>
      <c r="G282" s="7"/>
      <c r="I282" s="63"/>
      <c r="J282" s="47"/>
      <c r="K282" s="108"/>
      <c r="M282" s="63">
        <v>675</v>
      </c>
      <c r="N282" s="197">
        <v>55551.12</v>
      </c>
      <c r="P282" s="113">
        <v>605</v>
      </c>
      <c r="Q282" s="196">
        <v>51245.21</v>
      </c>
      <c r="S282" s="113">
        <v>350</v>
      </c>
      <c r="T282" s="196">
        <v>27381.71</v>
      </c>
      <c r="V282" s="82"/>
      <c r="W282" s="82"/>
      <c r="X282" s="82"/>
      <c r="Y282" s="82"/>
      <c r="Z282" s="82"/>
      <c r="AA282" s="65"/>
      <c r="AB282" s="4"/>
      <c r="AC282" s="4"/>
      <c r="AD282" s="4"/>
      <c r="AE282" s="4"/>
      <c r="AF282" s="4"/>
      <c r="AG282" s="4"/>
      <c r="AH282" s="4"/>
      <c r="AI282" s="4"/>
      <c r="AJ282" s="4"/>
      <c r="AK282" s="4"/>
      <c r="AL282" s="4"/>
      <c r="AM282" s="4"/>
    </row>
    <row r="283" spans="1:39" s="3" customFormat="1" ht="15" x14ac:dyDescent="0.25">
      <c r="A283" s="63" t="s">
        <v>967</v>
      </c>
      <c r="B283" s="63" t="s">
        <v>949</v>
      </c>
      <c r="C283" s="63"/>
      <c r="D283" s="63" t="s">
        <v>203</v>
      </c>
      <c r="E283" s="10"/>
      <c r="F283" s="10"/>
      <c r="G283" s="7"/>
      <c r="I283" s="63"/>
      <c r="J283" s="47"/>
      <c r="K283" s="108"/>
      <c r="M283" s="63"/>
      <c r="N283" s="197"/>
      <c r="P283" s="113"/>
      <c r="Q283" s="196"/>
      <c r="S283" s="113">
        <v>151</v>
      </c>
      <c r="T283" s="196">
        <v>11407.62</v>
      </c>
      <c r="V283" s="82"/>
      <c r="W283" s="82"/>
      <c r="X283" s="82"/>
      <c r="Y283" s="82"/>
      <c r="Z283" s="82"/>
      <c r="AA283" s="65"/>
      <c r="AB283" s="4"/>
      <c r="AC283" s="4"/>
      <c r="AD283" s="4"/>
      <c r="AE283" s="4"/>
      <c r="AF283" s="4"/>
      <c r="AG283" s="4"/>
      <c r="AH283" s="4"/>
      <c r="AI283" s="4"/>
      <c r="AJ283" s="4"/>
      <c r="AK283" s="4"/>
      <c r="AL283" s="4"/>
      <c r="AM283" s="4"/>
    </row>
    <row r="284" spans="1:39" s="3" customFormat="1" ht="15" x14ac:dyDescent="0.25">
      <c r="A284" s="63" t="s">
        <v>967</v>
      </c>
      <c r="B284" s="63" t="s">
        <v>204</v>
      </c>
      <c r="C284" s="63"/>
      <c r="D284" s="63" t="s">
        <v>97</v>
      </c>
      <c r="E284" s="10"/>
      <c r="F284" s="10"/>
      <c r="G284" s="7"/>
      <c r="I284" s="63"/>
      <c r="J284" s="47"/>
      <c r="K284" s="108"/>
      <c r="M284" s="63">
        <v>14</v>
      </c>
      <c r="N284" s="197">
        <v>1150.3499999999999</v>
      </c>
      <c r="P284" s="113">
        <v>18</v>
      </c>
      <c r="Q284" s="196">
        <v>2367.75</v>
      </c>
      <c r="S284" s="113">
        <v>12</v>
      </c>
      <c r="T284" s="196">
        <v>1116</v>
      </c>
      <c r="V284" s="82"/>
      <c r="W284" s="82"/>
      <c r="X284" s="82"/>
      <c r="Y284" s="82"/>
      <c r="Z284" s="82"/>
      <c r="AA284" s="65"/>
      <c r="AB284" s="4"/>
      <c r="AC284" s="4"/>
      <c r="AD284" s="4"/>
      <c r="AE284" s="4"/>
      <c r="AF284" s="4"/>
      <c r="AG284" s="4"/>
      <c r="AH284" s="4"/>
      <c r="AI284" s="4"/>
      <c r="AJ284" s="4"/>
      <c r="AK284" s="4"/>
      <c r="AL284" s="4"/>
      <c r="AM284" s="4"/>
    </row>
    <row r="285" spans="1:39" s="3" customFormat="1" ht="15" x14ac:dyDescent="0.25">
      <c r="A285" s="63" t="s">
        <v>967</v>
      </c>
      <c r="B285" s="63" t="s">
        <v>207</v>
      </c>
      <c r="C285" s="63"/>
      <c r="D285" s="63" t="s">
        <v>64</v>
      </c>
      <c r="E285" s="10"/>
      <c r="F285" s="10"/>
      <c r="G285" s="7"/>
      <c r="I285" s="63"/>
      <c r="J285" s="47"/>
      <c r="K285" s="108"/>
      <c r="M285" s="63">
        <v>51</v>
      </c>
      <c r="N285" s="197">
        <v>4000.49</v>
      </c>
      <c r="P285" s="113">
        <v>52</v>
      </c>
      <c r="Q285" s="196">
        <v>4003.39</v>
      </c>
      <c r="S285" s="113">
        <v>38</v>
      </c>
      <c r="T285" s="196">
        <v>2503.7199999999998</v>
      </c>
      <c r="V285" s="82"/>
      <c r="W285" s="82"/>
      <c r="X285" s="82"/>
      <c r="Y285" s="82"/>
      <c r="Z285" s="82"/>
      <c r="AA285" s="65"/>
      <c r="AB285" s="4"/>
      <c r="AC285" s="4"/>
      <c r="AD285" s="4"/>
      <c r="AE285" s="4"/>
      <c r="AF285" s="4"/>
      <c r="AG285" s="4"/>
      <c r="AH285" s="4"/>
      <c r="AI285" s="4"/>
      <c r="AJ285" s="4"/>
      <c r="AK285" s="4"/>
      <c r="AL285" s="4"/>
      <c r="AM285" s="4"/>
    </row>
    <row r="286" spans="1:39" s="3" customFormat="1" ht="15" x14ac:dyDescent="0.25">
      <c r="A286" s="63" t="s">
        <v>967</v>
      </c>
      <c r="B286" s="63" t="s">
        <v>208</v>
      </c>
      <c r="C286" s="63"/>
      <c r="D286" s="63" t="s">
        <v>179</v>
      </c>
      <c r="E286" s="10"/>
      <c r="F286" s="10"/>
      <c r="G286" s="7"/>
      <c r="I286" s="63"/>
      <c r="J286" s="47"/>
      <c r="K286" s="108"/>
      <c r="M286" s="63">
        <v>90</v>
      </c>
      <c r="N286" s="197">
        <v>8150.29</v>
      </c>
      <c r="P286" s="113">
        <v>82</v>
      </c>
      <c r="Q286" s="196">
        <v>7598.66</v>
      </c>
      <c r="S286" s="113">
        <v>61</v>
      </c>
      <c r="T286" s="196">
        <v>5300.14</v>
      </c>
      <c r="V286" s="82"/>
      <c r="W286" s="82"/>
      <c r="X286" s="82"/>
      <c r="Y286" s="82"/>
      <c r="Z286" s="82"/>
      <c r="AA286" s="65"/>
      <c r="AB286" s="4"/>
      <c r="AC286" s="4"/>
      <c r="AD286" s="4"/>
      <c r="AE286" s="4"/>
      <c r="AF286" s="4"/>
      <c r="AG286" s="4"/>
      <c r="AH286" s="4"/>
      <c r="AI286" s="4"/>
      <c r="AJ286" s="4"/>
      <c r="AK286" s="4"/>
      <c r="AL286" s="4"/>
      <c r="AM286" s="4"/>
    </row>
    <row r="287" spans="1:39" s="3" customFormat="1" ht="15" x14ac:dyDescent="0.25">
      <c r="A287" s="63" t="s">
        <v>967</v>
      </c>
      <c r="B287" s="63" t="s">
        <v>209</v>
      </c>
      <c r="C287" s="63"/>
      <c r="D287" s="63" t="s">
        <v>210</v>
      </c>
      <c r="E287" s="10"/>
      <c r="F287" s="10"/>
      <c r="G287" s="7"/>
      <c r="I287" s="63"/>
      <c r="J287" s="47"/>
      <c r="K287" s="108"/>
      <c r="M287" s="63">
        <v>16</v>
      </c>
      <c r="N287" s="197">
        <v>1849.44</v>
      </c>
      <c r="P287" s="113">
        <v>18</v>
      </c>
      <c r="Q287" s="196">
        <v>2700.85</v>
      </c>
      <c r="S287" s="113">
        <v>16</v>
      </c>
      <c r="T287" s="196">
        <v>1531.55</v>
      </c>
      <c r="V287" s="82"/>
      <c r="W287" s="82"/>
      <c r="X287" s="82"/>
      <c r="Y287" s="82"/>
      <c r="Z287" s="82"/>
      <c r="AA287" s="65"/>
      <c r="AB287" s="4"/>
      <c r="AC287" s="4"/>
      <c r="AD287" s="4"/>
      <c r="AE287" s="4"/>
      <c r="AF287" s="4"/>
      <c r="AG287" s="4"/>
      <c r="AH287" s="4"/>
      <c r="AI287" s="4"/>
      <c r="AJ287" s="4"/>
      <c r="AK287" s="4"/>
      <c r="AL287" s="4"/>
      <c r="AM287" s="4"/>
    </row>
    <row r="288" spans="1:39" s="3" customFormat="1" ht="15" x14ac:dyDescent="0.25">
      <c r="A288" s="63" t="s">
        <v>967</v>
      </c>
      <c r="B288" s="63" t="s">
        <v>213</v>
      </c>
      <c r="C288" s="63"/>
      <c r="D288" s="63" t="s">
        <v>127</v>
      </c>
      <c r="E288" s="10"/>
      <c r="F288" s="10"/>
      <c r="G288" s="7"/>
      <c r="I288" s="63"/>
      <c r="J288" s="47"/>
      <c r="K288" s="108"/>
      <c r="M288" s="63">
        <v>7</v>
      </c>
      <c r="N288" s="197">
        <v>1004.25</v>
      </c>
      <c r="P288" s="113">
        <v>8</v>
      </c>
      <c r="Q288" s="196">
        <v>1177.93</v>
      </c>
      <c r="S288" s="113">
        <v>6</v>
      </c>
      <c r="T288" s="196">
        <v>637.22</v>
      </c>
      <c r="V288" s="82"/>
      <c r="W288" s="82"/>
      <c r="X288" s="82"/>
      <c r="Y288" s="82"/>
      <c r="Z288" s="82"/>
      <c r="AA288" s="65"/>
      <c r="AB288" s="4"/>
      <c r="AC288" s="4"/>
      <c r="AD288" s="4"/>
      <c r="AE288" s="4"/>
      <c r="AF288" s="4"/>
      <c r="AG288" s="4"/>
      <c r="AH288" s="4"/>
      <c r="AI288" s="4"/>
      <c r="AJ288" s="4"/>
      <c r="AK288" s="4"/>
      <c r="AL288" s="4"/>
      <c r="AM288" s="4"/>
    </row>
    <row r="289" spans="1:39" s="3" customFormat="1" ht="15" x14ac:dyDescent="0.25">
      <c r="A289" s="63" t="s">
        <v>967</v>
      </c>
      <c r="B289" s="63" t="s">
        <v>950</v>
      </c>
      <c r="C289" s="63"/>
      <c r="D289" s="63" t="s">
        <v>127</v>
      </c>
      <c r="E289" s="10"/>
      <c r="F289" s="10"/>
      <c r="G289" s="7"/>
      <c r="I289" s="63"/>
      <c r="J289" s="47"/>
      <c r="K289" s="108"/>
      <c r="M289" s="63"/>
      <c r="N289" s="197"/>
      <c r="P289" s="113"/>
      <c r="Q289" s="196"/>
      <c r="S289" s="113">
        <v>21</v>
      </c>
      <c r="T289" s="196">
        <v>1954.81</v>
      </c>
      <c r="V289" s="82"/>
      <c r="W289" s="82"/>
      <c r="X289" s="82"/>
      <c r="Y289" s="82"/>
      <c r="Z289" s="82"/>
      <c r="AA289" s="65"/>
      <c r="AB289" s="4"/>
      <c r="AC289" s="4"/>
      <c r="AD289" s="4"/>
      <c r="AE289" s="4"/>
      <c r="AF289" s="4"/>
      <c r="AG289" s="4"/>
      <c r="AH289" s="4"/>
      <c r="AI289" s="4"/>
      <c r="AJ289" s="4"/>
      <c r="AK289" s="4"/>
      <c r="AL289" s="4"/>
      <c r="AM289" s="4"/>
    </row>
    <row r="290" spans="1:39" s="3" customFormat="1" ht="15" x14ac:dyDescent="0.25">
      <c r="A290" s="63" t="s">
        <v>967</v>
      </c>
      <c r="B290" s="63" t="s">
        <v>703</v>
      </c>
      <c r="C290" s="63"/>
      <c r="D290" s="63" t="s">
        <v>107</v>
      </c>
      <c r="E290" s="10"/>
      <c r="F290" s="10"/>
      <c r="G290" s="7"/>
      <c r="I290" s="63"/>
      <c r="J290" s="47"/>
      <c r="K290" s="108"/>
      <c r="M290" s="63"/>
      <c r="N290" s="197"/>
      <c r="P290" s="113"/>
      <c r="Q290" s="196"/>
      <c r="S290" s="113">
        <v>1</v>
      </c>
      <c r="T290" s="196">
        <v>49.41</v>
      </c>
      <c r="V290" s="82"/>
      <c r="W290" s="82"/>
      <c r="X290" s="82"/>
      <c r="Y290" s="82"/>
      <c r="Z290" s="82"/>
      <c r="AA290" s="65"/>
      <c r="AB290" s="4"/>
      <c r="AC290" s="4"/>
      <c r="AD290" s="4"/>
      <c r="AE290" s="4"/>
      <c r="AF290" s="4"/>
      <c r="AG290" s="4"/>
      <c r="AH290" s="4"/>
      <c r="AI290" s="4"/>
      <c r="AJ290" s="4"/>
      <c r="AK290" s="4"/>
      <c r="AL290" s="4"/>
      <c r="AM290" s="4"/>
    </row>
    <row r="291" spans="1:39" s="3" customFormat="1" ht="15" x14ac:dyDescent="0.25">
      <c r="A291" s="63" t="s">
        <v>967</v>
      </c>
      <c r="B291" s="63" t="s">
        <v>650</v>
      </c>
      <c r="C291" s="63"/>
      <c r="D291" s="63" t="s">
        <v>107</v>
      </c>
      <c r="E291" s="10"/>
      <c r="F291" s="10"/>
      <c r="G291" s="7"/>
      <c r="I291" s="63"/>
      <c r="J291" s="47"/>
      <c r="K291" s="108"/>
      <c r="M291" s="63">
        <v>18</v>
      </c>
      <c r="N291" s="197">
        <v>1897.22</v>
      </c>
      <c r="P291" s="113">
        <v>14</v>
      </c>
      <c r="Q291" s="196">
        <v>1973.1</v>
      </c>
      <c r="S291" s="113"/>
      <c r="T291" s="196"/>
      <c r="V291" s="82"/>
      <c r="W291" s="82"/>
      <c r="X291" s="82"/>
      <c r="Y291" s="82"/>
      <c r="Z291" s="82"/>
      <c r="AA291" s="65"/>
      <c r="AB291" s="4"/>
      <c r="AC291" s="4"/>
      <c r="AD291" s="4"/>
      <c r="AE291" s="4"/>
      <c r="AF291" s="4"/>
      <c r="AG291" s="4"/>
      <c r="AH291" s="4"/>
      <c r="AI291" s="4"/>
      <c r="AJ291" s="4"/>
      <c r="AK291" s="4"/>
      <c r="AL291" s="4"/>
      <c r="AM291" s="4"/>
    </row>
    <row r="292" spans="1:39" s="3" customFormat="1" ht="15" x14ac:dyDescent="0.25">
      <c r="A292" s="63" t="s">
        <v>967</v>
      </c>
      <c r="B292" s="63" t="s">
        <v>215</v>
      </c>
      <c r="C292" s="63"/>
      <c r="D292" s="63" t="s">
        <v>70</v>
      </c>
      <c r="E292" s="10"/>
      <c r="F292" s="10"/>
      <c r="G292" s="7"/>
      <c r="I292" s="63"/>
      <c r="J292" s="47"/>
      <c r="K292" s="108"/>
      <c r="M292" s="63">
        <v>3</v>
      </c>
      <c r="N292" s="197">
        <v>357.21</v>
      </c>
      <c r="P292" s="113">
        <v>3</v>
      </c>
      <c r="Q292" s="196">
        <v>370.17</v>
      </c>
      <c r="S292" s="113">
        <v>4</v>
      </c>
      <c r="T292" s="196">
        <v>107.54</v>
      </c>
      <c r="V292" s="82"/>
      <c r="W292" s="82"/>
      <c r="X292" s="82"/>
      <c r="Y292" s="82"/>
      <c r="Z292" s="82"/>
      <c r="AA292" s="65"/>
      <c r="AB292" s="4"/>
      <c r="AC292" s="4"/>
      <c r="AD292" s="4"/>
      <c r="AE292" s="4"/>
      <c r="AF292" s="4"/>
      <c r="AG292" s="4"/>
      <c r="AH292" s="4"/>
      <c r="AI292" s="4"/>
      <c r="AJ292" s="4"/>
      <c r="AK292" s="4"/>
      <c r="AL292" s="4"/>
      <c r="AM292" s="4"/>
    </row>
    <row r="293" spans="1:39" s="3" customFormat="1" ht="15" x14ac:dyDescent="0.25">
      <c r="A293" s="63" t="s">
        <v>967</v>
      </c>
      <c r="B293" s="63" t="s">
        <v>216</v>
      </c>
      <c r="C293" s="63"/>
      <c r="D293" s="63" t="s">
        <v>147</v>
      </c>
      <c r="E293" s="10"/>
      <c r="F293" s="10"/>
      <c r="G293" s="7"/>
      <c r="I293" s="63"/>
      <c r="J293" s="47"/>
      <c r="K293" s="108"/>
      <c r="M293" s="63">
        <v>25</v>
      </c>
      <c r="N293" s="197">
        <v>2914.21</v>
      </c>
      <c r="P293" s="113">
        <v>25</v>
      </c>
      <c r="Q293" s="196">
        <v>3211.15</v>
      </c>
      <c r="S293" s="113">
        <v>22</v>
      </c>
      <c r="T293" s="196">
        <v>1993.31</v>
      </c>
      <c r="V293" s="82"/>
      <c r="W293" s="82"/>
      <c r="X293" s="82"/>
      <c r="Y293" s="82"/>
      <c r="Z293" s="82"/>
      <c r="AA293" s="65"/>
      <c r="AB293" s="4"/>
      <c r="AC293" s="4"/>
      <c r="AD293" s="4"/>
      <c r="AE293" s="4"/>
      <c r="AF293" s="4"/>
      <c r="AG293" s="4"/>
      <c r="AH293" s="4"/>
      <c r="AI293" s="4"/>
      <c r="AJ293" s="4"/>
      <c r="AK293" s="4"/>
      <c r="AL293" s="4"/>
      <c r="AM293" s="4"/>
    </row>
    <row r="294" spans="1:39" s="3" customFormat="1" ht="15" x14ac:dyDescent="0.25">
      <c r="A294" s="63" t="s">
        <v>967</v>
      </c>
      <c r="B294" s="63" t="s">
        <v>217</v>
      </c>
      <c r="C294" s="63"/>
      <c r="D294" s="63" t="s">
        <v>218</v>
      </c>
      <c r="E294" s="10"/>
      <c r="F294" s="10"/>
      <c r="G294" s="7"/>
      <c r="I294" s="63"/>
      <c r="J294" s="47"/>
      <c r="K294" s="108"/>
      <c r="M294" s="63">
        <v>18</v>
      </c>
      <c r="N294" s="197">
        <v>2181.3000000000002</v>
      </c>
      <c r="P294" s="113">
        <v>21</v>
      </c>
      <c r="Q294" s="196">
        <v>2199.9299999999998</v>
      </c>
      <c r="S294" s="113">
        <v>12</v>
      </c>
      <c r="T294" s="196">
        <v>1351.02</v>
      </c>
      <c r="V294" s="82"/>
      <c r="W294" s="82"/>
      <c r="X294" s="82"/>
      <c r="Y294" s="82"/>
      <c r="Z294" s="82"/>
      <c r="AA294" s="65"/>
      <c r="AB294" s="4"/>
      <c r="AC294" s="4"/>
      <c r="AD294" s="4"/>
      <c r="AE294" s="4"/>
      <c r="AF294" s="4"/>
      <c r="AG294" s="4"/>
      <c r="AH294" s="4"/>
      <c r="AI294" s="4"/>
      <c r="AJ294" s="4"/>
      <c r="AK294" s="4"/>
      <c r="AL294" s="4"/>
      <c r="AM294" s="4"/>
    </row>
    <row r="295" spans="1:39" s="3" customFormat="1" ht="15" x14ac:dyDescent="0.25">
      <c r="A295" s="63" t="s">
        <v>967</v>
      </c>
      <c r="B295" s="63" t="s">
        <v>835</v>
      </c>
      <c r="C295" s="63"/>
      <c r="D295" s="63" t="s">
        <v>145</v>
      </c>
      <c r="E295" s="10"/>
      <c r="F295" s="10"/>
      <c r="G295" s="7"/>
      <c r="I295" s="63"/>
      <c r="J295" s="47"/>
      <c r="K295" s="108"/>
      <c r="M295" s="63"/>
      <c r="N295" s="197"/>
      <c r="P295" s="113">
        <v>1</v>
      </c>
      <c r="Q295" s="196">
        <v>24.3</v>
      </c>
      <c r="S295" s="113"/>
      <c r="T295" s="196"/>
      <c r="V295" s="82"/>
      <c r="W295" s="82"/>
      <c r="X295" s="82"/>
      <c r="Y295" s="82"/>
      <c r="Z295" s="82"/>
      <c r="AA295" s="65"/>
      <c r="AB295" s="4"/>
      <c r="AC295" s="4"/>
      <c r="AD295" s="4"/>
      <c r="AE295" s="4"/>
      <c r="AF295" s="4"/>
      <c r="AG295" s="4"/>
      <c r="AH295" s="4"/>
      <c r="AI295" s="4"/>
      <c r="AJ295" s="4"/>
      <c r="AK295" s="4"/>
      <c r="AL295" s="4"/>
      <c r="AM295" s="4"/>
    </row>
    <row r="296" spans="1:39" s="3" customFormat="1" ht="15" x14ac:dyDescent="0.25">
      <c r="A296" s="63" t="s">
        <v>967</v>
      </c>
      <c r="B296" s="63" t="s">
        <v>835</v>
      </c>
      <c r="C296" s="63"/>
      <c r="D296" s="63" t="s">
        <v>219</v>
      </c>
      <c r="E296" s="10"/>
      <c r="F296" s="10"/>
      <c r="G296" s="7"/>
      <c r="I296" s="63"/>
      <c r="J296" s="47"/>
      <c r="K296" s="108"/>
      <c r="M296" s="63">
        <v>1</v>
      </c>
      <c r="N296" s="197">
        <v>5.61</v>
      </c>
      <c r="P296" s="113">
        <v>1</v>
      </c>
      <c r="Q296" s="196">
        <v>34.479999999999997</v>
      </c>
      <c r="S296" s="113"/>
      <c r="T296" s="196"/>
      <c r="V296" s="82"/>
      <c r="W296" s="82"/>
      <c r="X296" s="82"/>
      <c r="Y296" s="82"/>
      <c r="Z296" s="82"/>
      <c r="AA296" s="65"/>
      <c r="AB296" s="4"/>
      <c r="AC296" s="4"/>
      <c r="AD296" s="4"/>
      <c r="AE296" s="4"/>
      <c r="AF296" s="4"/>
      <c r="AG296" s="4"/>
      <c r="AH296" s="4"/>
      <c r="AI296" s="4"/>
      <c r="AJ296" s="4"/>
      <c r="AK296" s="4"/>
      <c r="AL296" s="4"/>
      <c r="AM296" s="4"/>
    </row>
    <row r="297" spans="1:39" s="3" customFormat="1" ht="15" x14ac:dyDescent="0.25">
      <c r="A297" s="63" t="s">
        <v>967</v>
      </c>
      <c r="B297" s="63" t="s">
        <v>220</v>
      </c>
      <c r="C297" s="63"/>
      <c r="D297" s="63" t="s">
        <v>170</v>
      </c>
      <c r="E297" s="10"/>
      <c r="F297" s="10"/>
      <c r="G297" s="7"/>
      <c r="I297" s="63"/>
      <c r="J297" s="47"/>
      <c r="K297" s="108"/>
      <c r="M297" s="63">
        <v>45</v>
      </c>
      <c r="N297" s="197">
        <v>4118.82</v>
      </c>
      <c r="P297" s="113">
        <v>49</v>
      </c>
      <c r="Q297" s="196">
        <v>4216.3900000000003</v>
      </c>
      <c r="S297" s="113">
        <v>34</v>
      </c>
      <c r="T297" s="196">
        <v>3474.04</v>
      </c>
      <c r="V297" s="82"/>
      <c r="W297" s="82"/>
      <c r="X297" s="82"/>
      <c r="Y297" s="82"/>
      <c r="Z297" s="82"/>
      <c r="AA297" s="65"/>
      <c r="AB297" s="4"/>
      <c r="AC297" s="4"/>
      <c r="AD297" s="4"/>
      <c r="AE297" s="4"/>
      <c r="AF297" s="4"/>
      <c r="AG297" s="4"/>
      <c r="AH297" s="4"/>
      <c r="AI297" s="4"/>
      <c r="AJ297" s="4"/>
      <c r="AK297" s="4"/>
      <c r="AL297" s="4"/>
      <c r="AM297" s="4"/>
    </row>
    <row r="298" spans="1:39" s="3" customFormat="1" ht="15" x14ac:dyDescent="0.25">
      <c r="A298" s="63" t="s">
        <v>967</v>
      </c>
      <c r="B298" s="63" t="s">
        <v>975</v>
      </c>
      <c r="C298" s="63"/>
      <c r="D298" s="63" t="s">
        <v>170</v>
      </c>
      <c r="E298" s="10"/>
      <c r="F298" s="10"/>
      <c r="G298" s="7"/>
      <c r="I298" s="63"/>
      <c r="J298" s="47"/>
      <c r="K298" s="108"/>
      <c r="M298" s="63"/>
      <c r="N298" s="197"/>
      <c r="P298" s="113"/>
      <c r="Q298" s="196"/>
      <c r="S298" s="113">
        <v>33</v>
      </c>
      <c r="T298" s="196">
        <v>3274.08</v>
      </c>
      <c r="V298" s="82"/>
      <c r="W298" s="82"/>
      <c r="X298" s="82"/>
      <c r="Y298" s="82"/>
      <c r="Z298" s="82"/>
      <c r="AA298" s="65"/>
      <c r="AB298" s="4"/>
      <c r="AC298" s="4"/>
      <c r="AD298" s="4"/>
      <c r="AE298" s="4"/>
      <c r="AF298" s="4"/>
      <c r="AG298" s="4"/>
      <c r="AH298" s="4"/>
      <c r="AI298" s="4"/>
      <c r="AJ298" s="4"/>
      <c r="AK298" s="4"/>
      <c r="AL298" s="4"/>
      <c r="AM298" s="4"/>
    </row>
    <row r="299" spans="1:39" s="3" customFormat="1" ht="15" x14ac:dyDescent="0.25">
      <c r="A299" s="63" t="s">
        <v>967</v>
      </c>
      <c r="B299" s="63" t="s">
        <v>976</v>
      </c>
      <c r="C299" s="63"/>
      <c r="D299" s="63" t="s">
        <v>222</v>
      </c>
      <c r="E299" s="10"/>
      <c r="F299" s="10"/>
      <c r="G299" s="7"/>
      <c r="I299" s="63"/>
      <c r="J299" s="47"/>
      <c r="K299" s="108"/>
      <c r="M299" s="63">
        <v>16</v>
      </c>
      <c r="N299" s="197">
        <v>1629.37</v>
      </c>
      <c r="P299" s="113">
        <v>13</v>
      </c>
      <c r="Q299" s="196">
        <v>1227.46</v>
      </c>
      <c r="S299" s="113">
        <v>11</v>
      </c>
      <c r="T299" s="196">
        <v>1122.53</v>
      </c>
      <c r="V299" s="82"/>
      <c r="W299" s="82"/>
      <c r="X299" s="82"/>
      <c r="Y299" s="82"/>
      <c r="Z299" s="82"/>
      <c r="AA299" s="65"/>
      <c r="AB299" s="4"/>
      <c r="AC299" s="4"/>
      <c r="AD299" s="4"/>
      <c r="AE299" s="4"/>
      <c r="AF299" s="4"/>
      <c r="AG299" s="4"/>
      <c r="AH299" s="4"/>
      <c r="AI299" s="4"/>
      <c r="AJ299" s="4"/>
      <c r="AK299" s="4"/>
      <c r="AL299" s="4"/>
      <c r="AM299" s="4"/>
    </row>
    <row r="300" spans="1:39" s="3" customFormat="1" ht="15" x14ac:dyDescent="0.25">
      <c r="A300" s="63" t="s">
        <v>967</v>
      </c>
      <c r="B300" s="63" t="s">
        <v>223</v>
      </c>
      <c r="C300" s="63"/>
      <c r="D300" s="63" t="s">
        <v>205</v>
      </c>
      <c r="E300" s="10"/>
      <c r="F300" s="10"/>
      <c r="G300" s="7"/>
      <c r="I300" s="63"/>
      <c r="J300" s="47"/>
      <c r="K300" s="108"/>
      <c r="M300" s="63">
        <v>23</v>
      </c>
      <c r="N300" s="197">
        <v>2854.82</v>
      </c>
      <c r="P300" s="113">
        <v>17</v>
      </c>
      <c r="Q300" s="196">
        <v>2188.3200000000002</v>
      </c>
      <c r="S300" s="113">
        <v>12</v>
      </c>
      <c r="T300" s="196">
        <v>1279.1600000000001</v>
      </c>
      <c r="V300" s="82"/>
      <c r="W300" s="82"/>
      <c r="X300" s="82"/>
      <c r="Y300" s="82"/>
      <c r="Z300" s="82"/>
      <c r="AA300" s="65"/>
      <c r="AB300" s="4"/>
      <c r="AC300" s="4"/>
      <c r="AD300" s="4"/>
      <c r="AE300" s="4"/>
      <c r="AF300" s="4"/>
      <c r="AG300" s="4"/>
      <c r="AH300" s="4"/>
      <c r="AI300" s="4"/>
      <c r="AJ300" s="4"/>
      <c r="AK300" s="4"/>
      <c r="AL300" s="4"/>
      <c r="AM300" s="4"/>
    </row>
    <row r="301" spans="1:39" s="3" customFormat="1" ht="15" x14ac:dyDescent="0.25">
      <c r="A301" s="63" t="s">
        <v>967</v>
      </c>
      <c r="B301" s="63" t="s">
        <v>651</v>
      </c>
      <c r="C301" s="63"/>
      <c r="D301" s="63" t="s">
        <v>227</v>
      </c>
      <c r="E301" s="10"/>
      <c r="F301" s="10"/>
      <c r="G301" s="7"/>
      <c r="I301" s="63"/>
      <c r="J301" s="47"/>
      <c r="K301" s="108"/>
      <c r="M301" s="63">
        <v>29</v>
      </c>
      <c r="N301" s="197">
        <v>2975.94</v>
      </c>
      <c r="P301" s="113">
        <v>27</v>
      </c>
      <c r="Q301" s="196">
        <v>2632.82</v>
      </c>
      <c r="S301" s="113"/>
      <c r="T301" s="196"/>
      <c r="V301" s="82"/>
      <c r="W301" s="82"/>
      <c r="X301" s="82"/>
      <c r="Y301" s="82"/>
      <c r="Z301" s="82"/>
      <c r="AA301" s="65"/>
      <c r="AB301" s="4"/>
      <c r="AC301" s="4"/>
      <c r="AD301" s="4"/>
      <c r="AE301" s="4"/>
      <c r="AF301" s="4"/>
      <c r="AG301" s="4"/>
      <c r="AH301" s="4"/>
      <c r="AI301" s="4"/>
      <c r="AJ301" s="4"/>
      <c r="AK301" s="4"/>
      <c r="AL301" s="4"/>
      <c r="AM301" s="4"/>
    </row>
    <row r="302" spans="1:39" s="3" customFormat="1" ht="15" x14ac:dyDescent="0.25">
      <c r="A302" s="63" t="s">
        <v>967</v>
      </c>
      <c r="B302" s="63" t="s">
        <v>651</v>
      </c>
      <c r="C302" s="63"/>
      <c r="D302" s="63" t="s">
        <v>75</v>
      </c>
      <c r="E302" s="10"/>
      <c r="F302" s="10"/>
      <c r="G302" s="7"/>
      <c r="I302" s="63"/>
      <c r="J302" s="47"/>
      <c r="K302" s="108"/>
      <c r="M302" s="63">
        <v>1</v>
      </c>
      <c r="N302" s="197">
        <v>32.97</v>
      </c>
      <c r="P302" s="113">
        <v>1</v>
      </c>
      <c r="Q302" s="196">
        <v>27.1</v>
      </c>
      <c r="S302" s="113"/>
      <c r="T302" s="196"/>
      <c r="V302" s="82"/>
      <c r="W302" s="82"/>
      <c r="X302" s="82"/>
      <c r="Y302" s="82"/>
      <c r="Z302" s="82"/>
      <c r="AA302" s="65"/>
      <c r="AB302" s="4"/>
      <c r="AC302" s="4"/>
      <c r="AD302" s="4"/>
      <c r="AE302" s="4"/>
      <c r="AF302" s="4"/>
      <c r="AG302" s="4"/>
      <c r="AH302" s="4"/>
      <c r="AI302" s="4"/>
      <c r="AJ302" s="4"/>
      <c r="AK302" s="4"/>
      <c r="AL302" s="4"/>
      <c r="AM302" s="4"/>
    </row>
    <row r="303" spans="1:39" s="3" customFormat="1" ht="15" x14ac:dyDescent="0.25">
      <c r="A303" s="63" t="s">
        <v>967</v>
      </c>
      <c r="B303" s="63" t="s">
        <v>230</v>
      </c>
      <c r="C303" s="63"/>
      <c r="D303" s="63" t="s">
        <v>211</v>
      </c>
      <c r="E303" s="10"/>
      <c r="F303" s="10"/>
      <c r="G303" s="7"/>
      <c r="I303" s="63"/>
      <c r="J303" s="47"/>
      <c r="K303" s="108"/>
      <c r="M303" s="63">
        <v>49</v>
      </c>
      <c r="N303" s="197">
        <v>4888.72</v>
      </c>
      <c r="P303" s="113">
        <v>41</v>
      </c>
      <c r="Q303" s="196">
        <v>4397.21</v>
      </c>
      <c r="S303" s="113">
        <v>24</v>
      </c>
      <c r="T303" s="196">
        <v>2394.09</v>
      </c>
      <c r="V303" s="82"/>
      <c r="W303" s="82"/>
      <c r="X303" s="82"/>
      <c r="Y303" s="82"/>
      <c r="Z303" s="82"/>
      <c r="AA303" s="65"/>
      <c r="AB303" s="4"/>
      <c r="AC303" s="4"/>
      <c r="AD303" s="4"/>
      <c r="AE303" s="4"/>
      <c r="AF303" s="4"/>
      <c r="AG303" s="4"/>
      <c r="AH303" s="4"/>
      <c r="AI303" s="4"/>
      <c r="AJ303" s="4"/>
      <c r="AK303" s="4"/>
      <c r="AL303" s="4"/>
      <c r="AM303" s="4"/>
    </row>
    <row r="304" spans="1:39" s="3" customFormat="1" ht="15" x14ac:dyDescent="0.25">
      <c r="A304" s="63" t="s">
        <v>967</v>
      </c>
      <c r="B304" s="63" t="s">
        <v>232</v>
      </c>
      <c r="C304" s="63"/>
      <c r="D304" s="63" t="s">
        <v>97</v>
      </c>
      <c r="E304" s="10"/>
      <c r="F304" s="10"/>
      <c r="G304" s="7"/>
      <c r="I304" s="63"/>
      <c r="J304" s="47"/>
      <c r="K304" s="108"/>
      <c r="M304" s="63">
        <v>3</v>
      </c>
      <c r="N304" s="197">
        <v>122.1</v>
      </c>
      <c r="P304" s="113">
        <v>3</v>
      </c>
      <c r="Q304" s="196">
        <v>131.47999999999999</v>
      </c>
      <c r="S304" s="113"/>
      <c r="T304" s="196"/>
      <c r="V304" s="82"/>
      <c r="W304" s="82"/>
      <c r="X304" s="82"/>
      <c r="Y304" s="82"/>
      <c r="Z304" s="82"/>
      <c r="AA304" s="65"/>
      <c r="AB304" s="4"/>
      <c r="AC304" s="4"/>
      <c r="AD304" s="4"/>
      <c r="AE304" s="4"/>
      <c r="AF304" s="4"/>
      <c r="AG304" s="4"/>
      <c r="AH304" s="4"/>
      <c r="AI304" s="4"/>
      <c r="AJ304" s="4"/>
      <c r="AK304" s="4"/>
      <c r="AL304" s="4"/>
      <c r="AM304" s="4"/>
    </row>
    <row r="305" spans="1:39" s="3" customFormat="1" ht="15" x14ac:dyDescent="0.25">
      <c r="A305" s="63" t="s">
        <v>967</v>
      </c>
      <c r="B305" s="63" t="s">
        <v>233</v>
      </c>
      <c r="C305" s="63"/>
      <c r="D305" s="63" t="s">
        <v>235</v>
      </c>
      <c r="E305" s="10"/>
      <c r="F305" s="10"/>
      <c r="G305" s="7"/>
      <c r="I305" s="63"/>
      <c r="J305" s="47"/>
      <c r="K305" s="108"/>
      <c r="M305" s="63">
        <v>26</v>
      </c>
      <c r="N305" s="197">
        <v>2507.89</v>
      </c>
      <c r="P305" s="113">
        <v>18</v>
      </c>
      <c r="Q305" s="196">
        <v>1502.05</v>
      </c>
      <c r="S305" s="113">
        <v>16</v>
      </c>
      <c r="T305" s="196">
        <v>1460.91</v>
      </c>
      <c r="V305" s="82"/>
      <c r="W305" s="82"/>
      <c r="X305" s="82"/>
      <c r="Y305" s="82"/>
      <c r="Z305" s="82"/>
      <c r="AA305" s="65"/>
      <c r="AB305" s="4"/>
      <c r="AC305" s="4"/>
      <c r="AD305" s="4"/>
      <c r="AE305" s="4"/>
      <c r="AF305" s="4"/>
      <c r="AG305" s="4"/>
      <c r="AH305" s="4"/>
      <c r="AI305" s="4"/>
      <c r="AJ305" s="4"/>
      <c r="AK305" s="4"/>
      <c r="AL305" s="4"/>
      <c r="AM305" s="4"/>
    </row>
    <row r="306" spans="1:39" s="3" customFormat="1" ht="15" x14ac:dyDescent="0.25">
      <c r="A306" s="63" t="s">
        <v>967</v>
      </c>
      <c r="B306" s="63" t="s">
        <v>236</v>
      </c>
      <c r="C306" s="63"/>
      <c r="D306" s="63" t="s">
        <v>237</v>
      </c>
      <c r="E306" s="10"/>
      <c r="F306" s="10"/>
      <c r="G306" s="7"/>
      <c r="I306" s="63"/>
      <c r="J306" s="47"/>
      <c r="K306" s="108"/>
      <c r="M306" s="63">
        <v>12</v>
      </c>
      <c r="N306" s="197">
        <v>1058.0999999999999</v>
      </c>
      <c r="P306" s="113">
        <v>11</v>
      </c>
      <c r="Q306" s="196">
        <v>1005.58</v>
      </c>
      <c r="S306" s="113">
        <v>8</v>
      </c>
      <c r="T306" s="196">
        <v>642.29999999999995</v>
      </c>
      <c r="V306" s="82"/>
      <c r="W306" s="82"/>
      <c r="X306" s="82"/>
      <c r="Y306" s="82"/>
      <c r="Z306" s="82"/>
      <c r="AA306" s="65"/>
      <c r="AB306" s="4"/>
      <c r="AC306" s="4"/>
      <c r="AD306" s="4"/>
      <c r="AE306" s="4"/>
      <c r="AF306" s="4"/>
      <c r="AG306" s="4"/>
      <c r="AH306" s="4"/>
      <c r="AI306" s="4"/>
      <c r="AJ306" s="4"/>
      <c r="AK306" s="4"/>
      <c r="AL306" s="4"/>
      <c r="AM306" s="4"/>
    </row>
    <row r="307" spans="1:39" s="3" customFormat="1" ht="15" x14ac:dyDescent="0.25">
      <c r="A307" s="63" t="s">
        <v>967</v>
      </c>
      <c r="B307" s="63" t="s">
        <v>238</v>
      </c>
      <c r="C307" s="63"/>
      <c r="D307" s="63" t="s">
        <v>239</v>
      </c>
      <c r="E307" s="10"/>
      <c r="F307" s="10"/>
      <c r="G307" s="7"/>
      <c r="I307" s="63"/>
      <c r="J307" s="47"/>
      <c r="K307" s="108"/>
      <c r="M307" s="63">
        <v>55</v>
      </c>
      <c r="N307" s="197">
        <v>4630.3999999999996</v>
      </c>
      <c r="P307" s="113">
        <v>49</v>
      </c>
      <c r="Q307" s="196">
        <v>4210.96</v>
      </c>
      <c r="S307" s="113">
        <v>36</v>
      </c>
      <c r="T307" s="196">
        <v>2684.08</v>
      </c>
      <c r="V307" s="82"/>
      <c r="W307" s="82"/>
      <c r="X307" s="82"/>
      <c r="Y307" s="82"/>
      <c r="Z307" s="82"/>
      <c r="AA307" s="65"/>
      <c r="AB307" s="4"/>
      <c r="AC307" s="4"/>
      <c r="AD307" s="4"/>
      <c r="AE307" s="4"/>
      <c r="AF307" s="4"/>
      <c r="AG307" s="4"/>
      <c r="AH307" s="4"/>
      <c r="AI307" s="4"/>
      <c r="AJ307" s="4"/>
      <c r="AK307" s="4"/>
      <c r="AL307" s="4"/>
      <c r="AM307" s="4"/>
    </row>
    <row r="308" spans="1:39" s="3" customFormat="1" ht="15" x14ac:dyDescent="0.25">
      <c r="A308" s="63" t="s">
        <v>967</v>
      </c>
      <c r="B308" s="63" t="s">
        <v>243</v>
      </c>
      <c r="C308" s="63"/>
      <c r="D308" s="63" t="s">
        <v>68</v>
      </c>
      <c r="E308" s="10"/>
      <c r="F308" s="10"/>
      <c r="G308" s="7"/>
      <c r="I308" s="63"/>
      <c r="J308" s="47"/>
      <c r="K308" s="108"/>
      <c r="M308" s="63">
        <v>1</v>
      </c>
      <c r="N308" s="197">
        <v>27.95</v>
      </c>
      <c r="P308" s="113"/>
      <c r="Q308" s="196"/>
      <c r="S308" s="113"/>
      <c r="T308" s="196"/>
      <c r="V308" s="82"/>
      <c r="W308" s="82"/>
      <c r="X308" s="82"/>
      <c r="Y308" s="82"/>
      <c r="Z308" s="82"/>
      <c r="AA308" s="65"/>
      <c r="AB308" s="4"/>
      <c r="AC308" s="4"/>
      <c r="AD308" s="4"/>
      <c r="AE308" s="4"/>
      <c r="AF308" s="4"/>
      <c r="AG308" s="4"/>
      <c r="AH308" s="4"/>
      <c r="AI308" s="4"/>
      <c r="AJ308" s="4"/>
      <c r="AK308" s="4"/>
      <c r="AL308" s="4"/>
      <c r="AM308" s="4"/>
    </row>
    <row r="309" spans="1:39" s="3" customFormat="1" ht="15" x14ac:dyDescent="0.25">
      <c r="A309" s="63" t="s">
        <v>967</v>
      </c>
      <c r="B309" s="63" t="s">
        <v>245</v>
      </c>
      <c r="C309" s="63"/>
      <c r="D309" s="63" t="s">
        <v>246</v>
      </c>
      <c r="E309" s="10"/>
      <c r="F309" s="10"/>
      <c r="G309" s="7"/>
      <c r="I309" s="63"/>
      <c r="J309" s="47"/>
      <c r="K309" s="108"/>
      <c r="M309" s="63"/>
      <c r="N309" s="197"/>
      <c r="P309" s="113">
        <v>1</v>
      </c>
      <c r="Q309" s="196">
        <v>113.63</v>
      </c>
      <c r="S309" s="113"/>
      <c r="T309" s="196"/>
      <c r="V309" s="82"/>
      <c r="W309" s="82"/>
      <c r="X309" s="82"/>
      <c r="Y309" s="82"/>
      <c r="Z309" s="82"/>
      <c r="AA309" s="65"/>
      <c r="AB309" s="4"/>
      <c r="AC309" s="4"/>
      <c r="AD309" s="4"/>
      <c r="AE309" s="4"/>
      <c r="AF309" s="4"/>
      <c r="AG309" s="4"/>
      <c r="AH309" s="4"/>
      <c r="AI309" s="4"/>
      <c r="AJ309" s="4"/>
      <c r="AK309" s="4"/>
      <c r="AL309" s="4"/>
      <c r="AM309" s="4"/>
    </row>
    <row r="310" spans="1:39" s="3" customFormat="1" ht="15" x14ac:dyDescent="0.25">
      <c r="A310" s="63" t="s">
        <v>967</v>
      </c>
      <c r="B310" s="63" t="s">
        <v>247</v>
      </c>
      <c r="C310" s="63"/>
      <c r="D310" s="63" t="s">
        <v>210</v>
      </c>
      <c r="E310" s="10"/>
      <c r="F310" s="10"/>
      <c r="G310" s="7"/>
      <c r="I310" s="63"/>
      <c r="J310" s="47"/>
      <c r="K310" s="108"/>
      <c r="M310" s="63">
        <v>1</v>
      </c>
      <c r="N310" s="197">
        <v>89.08</v>
      </c>
      <c r="P310" s="113">
        <v>1</v>
      </c>
      <c r="Q310" s="196">
        <v>75.38</v>
      </c>
      <c r="S310" s="113"/>
      <c r="T310" s="196"/>
      <c r="V310" s="82"/>
      <c r="W310" s="82"/>
      <c r="X310" s="82"/>
      <c r="Y310" s="82"/>
      <c r="Z310" s="82"/>
      <c r="AA310" s="65"/>
      <c r="AB310" s="4"/>
      <c r="AC310" s="4"/>
      <c r="AD310" s="4"/>
      <c r="AE310" s="4"/>
      <c r="AF310" s="4"/>
      <c r="AG310" s="4"/>
      <c r="AH310" s="4"/>
      <c r="AI310" s="4"/>
      <c r="AJ310" s="4"/>
      <c r="AK310" s="4"/>
      <c r="AL310" s="4"/>
      <c r="AM310" s="4"/>
    </row>
    <row r="311" spans="1:39" s="3" customFormat="1" ht="15" x14ac:dyDescent="0.25">
      <c r="A311" s="63" t="s">
        <v>967</v>
      </c>
      <c r="B311" s="63" t="s">
        <v>247</v>
      </c>
      <c r="C311" s="63"/>
      <c r="D311" s="63" t="s">
        <v>211</v>
      </c>
      <c r="E311" s="10"/>
      <c r="F311" s="10"/>
      <c r="G311" s="7"/>
      <c r="I311" s="63"/>
      <c r="J311" s="47"/>
      <c r="K311" s="108"/>
      <c r="M311" s="63">
        <v>400</v>
      </c>
      <c r="N311" s="197">
        <v>23787.42</v>
      </c>
      <c r="P311" s="113">
        <v>395</v>
      </c>
      <c r="Q311" s="196">
        <v>24836.14</v>
      </c>
      <c r="S311" s="113">
        <v>342</v>
      </c>
      <c r="T311" s="196">
        <v>20301.580000000002</v>
      </c>
      <c r="V311" s="82"/>
      <c r="W311" s="82"/>
      <c r="X311" s="82"/>
      <c r="Y311" s="82"/>
      <c r="Z311" s="82"/>
      <c r="AA311" s="65"/>
      <c r="AB311" s="4"/>
      <c r="AC311" s="4"/>
      <c r="AD311" s="4"/>
      <c r="AE311" s="4"/>
      <c r="AF311" s="4"/>
      <c r="AG311" s="4"/>
      <c r="AH311" s="4"/>
      <c r="AI311" s="4"/>
      <c r="AJ311" s="4"/>
      <c r="AK311" s="4"/>
      <c r="AL311" s="4"/>
      <c r="AM311" s="4"/>
    </row>
    <row r="312" spans="1:39" s="3" customFormat="1" ht="15" x14ac:dyDescent="0.25">
      <c r="A312" s="63" t="s">
        <v>967</v>
      </c>
      <c r="B312" s="63" t="s">
        <v>248</v>
      </c>
      <c r="C312" s="63"/>
      <c r="D312" s="63" t="s">
        <v>77</v>
      </c>
      <c r="E312" s="10"/>
      <c r="F312" s="10"/>
      <c r="G312" s="7"/>
      <c r="I312" s="63"/>
      <c r="J312" s="47"/>
      <c r="K312" s="108"/>
      <c r="M312" s="63">
        <v>739</v>
      </c>
      <c r="N312" s="197">
        <v>55820.81</v>
      </c>
      <c r="P312" s="113">
        <v>676</v>
      </c>
      <c r="Q312" s="196">
        <v>52977</v>
      </c>
      <c r="S312" s="113">
        <v>442</v>
      </c>
      <c r="T312" s="196">
        <v>37873.75</v>
      </c>
      <c r="V312" s="82"/>
      <c r="W312" s="82"/>
      <c r="X312" s="82"/>
      <c r="Y312" s="82"/>
      <c r="Z312" s="82"/>
      <c r="AA312" s="65"/>
      <c r="AB312" s="4"/>
      <c r="AC312" s="4"/>
      <c r="AD312" s="4"/>
      <c r="AE312" s="4"/>
      <c r="AF312" s="4"/>
      <c r="AG312" s="4"/>
      <c r="AH312" s="4"/>
      <c r="AI312" s="4"/>
      <c r="AJ312" s="4"/>
      <c r="AK312" s="4"/>
      <c r="AL312" s="4"/>
      <c r="AM312" s="4"/>
    </row>
    <row r="313" spans="1:39" s="3" customFormat="1" ht="15" x14ac:dyDescent="0.25">
      <c r="A313" s="63" t="s">
        <v>967</v>
      </c>
      <c r="B313" s="63" t="s">
        <v>249</v>
      </c>
      <c r="C313" s="63"/>
      <c r="D313" s="63" t="s">
        <v>127</v>
      </c>
      <c r="E313" s="10"/>
      <c r="F313" s="10"/>
      <c r="G313" s="7"/>
      <c r="I313" s="63"/>
      <c r="J313" s="47"/>
      <c r="K313" s="108"/>
      <c r="M313" s="63">
        <v>11</v>
      </c>
      <c r="N313" s="197">
        <v>829.51</v>
      </c>
      <c r="P313" s="113">
        <v>7</v>
      </c>
      <c r="Q313" s="196">
        <v>713.57</v>
      </c>
      <c r="S313" s="113">
        <v>9</v>
      </c>
      <c r="T313" s="196">
        <v>966.74</v>
      </c>
      <c r="V313" s="82"/>
      <c r="W313" s="82"/>
      <c r="X313" s="82"/>
      <c r="Y313" s="82"/>
      <c r="Z313" s="82"/>
      <c r="AA313" s="65"/>
      <c r="AB313" s="4"/>
      <c r="AC313" s="4"/>
      <c r="AD313" s="4"/>
      <c r="AE313" s="4"/>
      <c r="AF313" s="4"/>
      <c r="AG313" s="4"/>
      <c r="AH313" s="4"/>
      <c r="AI313" s="4"/>
      <c r="AJ313" s="4"/>
      <c r="AK313" s="4"/>
      <c r="AL313" s="4"/>
      <c r="AM313" s="4"/>
    </row>
    <row r="314" spans="1:39" s="3" customFormat="1" ht="15" x14ac:dyDescent="0.25">
      <c r="A314" s="63" t="s">
        <v>967</v>
      </c>
      <c r="B314" s="63" t="s">
        <v>251</v>
      </c>
      <c r="C314" s="63"/>
      <c r="D314" s="63" t="s">
        <v>79</v>
      </c>
      <c r="E314" s="10"/>
      <c r="F314" s="10"/>
      <c r="G314" s="7"/>
      <c r="I314" s="63"/>
      <c r="J314" s="47"/>
      <c r="K314" s="108"/>
      <c r="M314" s="63">
        <v>47</v>
      </c>
      <c r="N314" s="197">
        <v>3772.13</v>
      </c>
      <c r="P314" s="113">
        <v>46</v>
      </c>
      <c r="Q314" s="196">
        <v>3684.22</v>
      </c>
      <c r="S314" s="113">
        <v>36</v>
      </c>
      <c r="T314" s="196">
        <v>2990.52</v>
      </c>
      <c r="V314" s="82"/>
      <c r="W314" s="82"/>
      <c r="X314" s="82"/>
      <c r="Y314" s="82"/>
      <c r="Z314" s="82"/>
      <c r="AA314" s="65"/>
      <c r="AB314" s="4"/>
      <c r="AC314" s="4"/>
      <c r="AD314" s="4"/>
      <c r="AE314" s="4"/>
      <c r="AF314" s="4"/>
      <c r="AG314" s="4"/>
      <c r="AH314" s="4"/>
      <c r="AI314" s="4"/>
      <c r="AJ314" s="4"/>
      <c r="AK314" s="4"/>
      <c r="AL314" s="4"/>
      <c r="AM314" s="4"/>
    </row>
    <row r="315" spans="1:39" s="3" customFormat="1" ht="15" x14ac:dyDescent="0.25">
      <c r="A315" s="63" t="s">
        <v>967</v>
      </c>
      <c r="B315" s="63" t="s">
        <v>252</v>
      </c>
      <c r="C315" s="63"/>
      <c r="D315" s="63" t="s">
        <v>70</v>
      </c>
      <c r="E315" s="10"/>
      <c r="F315" s="10"/>
      <c r="G315" s="7"/>
      <c r="I315" s="63"/>
      <c r="J315" s="47"/>
      <c r="K315" s="108"/>
      <c r="M315" s="63">
        <v>152</v>
      </c>
      <c r="N315" s="197">
        <v>16230.94</v>
      </c>
      <c r="P315" s="113">
        <v>156</v>
      </c>
      <c r="Q315" s="196">
        <v>16885.400000000001</v>
      </c>
      <c r="S315" s="113">
        <v>101</v>
      </c>
      <c r="T315" s="196">
        <v>10387.09</v>
      </c>
      <c r="V315" s="82"/>
      <c r="W315" s="82"/>
      <c r="X315" s="82"/>
      <c r="Y315" s="82"/>
      <c r="Z315" s="82"/>
      <c r="AA315" s="65"/>
      <c r="AB315" s="4"/>
      <c r="AC315" s="4"/>
      <c r="AD315" s="4"/>
      <c r="AE315" s="4"/>
      <c r="AF315" s="4"/>
      <c r="AG315" s="4"/>
      <c r="AH315" s="4"/>
      <c r="AI315" s="4"/>
      <c r="AJ315" s="4"/>
      <c r="AK315" s="4"/>
      <c r="AL315" s="4"/>
      <c r="AM315" s="4"/>
    </row>
    <row r="316" spans="1:39" s="3" customFormat="1" ht="15" x14ac:dyDescent="0.25">
      <c r="A316" s="63" t="s">
        <v>967</v>
      </c>
      <c r="B316" s="63" t="s">
        <v>977</v>
      </c>
      <c r="C316" s="63"/>
      <c r="D316" s="63" t="s">
        <v>70</v>
      </c>
      <c r="E316" s="10"/>
      <c r="F316" s="10"/>
      <c r="G316" s="7"/>
      <c r="I316" s="63"/>
      <c r="J316" s="47"/>
      <c r="K316" s="108"/>
      <c r="M316" s="63"/>
      <c r="N316" s="197"/>
      <c r="P316" s="113"/>
      <c r="Q316" s="196"/>
      <c r="S316" s="113">
        <v>13</v>
      </c>
      <c r="T316" s="196">
        <v>1196.98</v>
      </c>
      <c r="V316" s="82"/>
      <c r="W316" s="82"/>
      <c r="X316" s="82"/>
      <c r="Y316" s="82"/>
      <c r="Z316" s="82"/>
      <c r="AA316" s="65"/>
      <c r="AB316" s="4"/>
      <c r="AC316" s="4"/>
      <c r="AD316" s="4"/>
      <c r="AE316" s="4"/>
      <c r="AF316" s="4"/>
      <c r="AG316" s="4"/>
      <c r="AH316" s="4"/>
      <c r="AI316" s="4"/>
      <c r="AJ316" s="4"/>
      <c r="AK316" s="4"/>
      <c r="AL316" s="4"/>
      <c r="AM316" s="4"/>
    </row>
    <row r="317" spans="1:39" s="3" customFormat="1" ht="15" x14ac:dyDescent="0.25">
      <c r="A317" s="63" t="s">
        <v>967</v>
      </c>
      <c r="B317" s="63" t="s">
        <v>254</v>
      </c>
      <c r="C317" s="63"/>
      <c r="D317" s="63" t="s">
        <v>164</v>
      </c>
      <c r="E317" s="10"/>
      <c r="F317" s="10"/>
      <c r="G317" s="7"/>
      <c r="I317" s="63"/>
      <c r="J317" s="47"/>
      <c r="K317" s="108"/>
      <c r="M317" s="63">
        <v>2</v>
      </c>
      <c r="N317" s="197">
        <v>345.48</v>
      </c>
      <c r="P317" s="113">
        <v>3</v>
      </c>
      <c r="Q317" s="196">
        <v>344.17</v>
      </c>
      <c r="S317" s="113"/>
      <c r="T317" s="196"/>
      <c r="V317" s="82"/>
      <c r="W317" s="82"/>
      <c r="X317" s="82"/>
      <c r="Y317" s="82"/>
      <c r="Z317" s="82"/>
      <c r="AA317" s="65"/>
      <c r="AB317" s="4"/>
      <c r="AC317" s="4"/>
      <c r="AD317" s="4"/>
      <c r="AE317" s="4"/>
      <c r="AF317" s="4"/>
      <c r="AG317" s="4"/>
      <c r="AH317" s="4"/>
      <c r="AI317" s="4"/>
      <c r="AJ317" s="4"/>
      <c r="AK317" s="4"/>
      <c r="AL317" s="4"/>
      <c r="AM317" s="4"/>
    </row>
    <row r="318" spans="1:39" s="3" customFormat="1" ht="15" x14ac:dyDescent="0.25">
      <c r="A318" s="63" t="s">
        <v>967</v>
      </c>
      <c r="B318" s="63" t="s">
        <v>255</v>
      </c>
      <c r="C318" s="63"/>
      <c r="D318" s="63" t="s">
        <v>256</v>
      </c>
      <c r="E318" s="10"/>
      <c r="F318" s="10"/>
      <c r="G318" s="7"/>
      <c r="I318" s="63"/>
      <c r="J318" s="47"/>
      <c r="K318" s="108"/>
      <c r="M318" s="63">
        <v>58</v>
      </c>
      <c r="N318" s="197">
        <v>5805.93</v>
      </c>
      <c r="P318" s="113">
        <v>57</v>
      </c>
      <c r="Q318" s="196">
        <v>5704.23</v>
      </c>
      <c r="S318" s="113">
        <v>47</v>
      </c>
      <c r="T318" s="196">
        <v>4708.28</v>
      </c>
      <c r="V318" s="82"/>
      <c r="W318" s="82"/>
      <c r="X318" s="82"/>
      <c r="Y318" s="82"/>
      <c r="Z318" s="82"/>
      <c r="AA318" s="65"/>
      <c r="AB318" s="4"/>
      <c r="AC318" s="4"/>
      <c r="AD318" s="4"/>
      <c r="AE318" s="4"/>
      <c r="AF318" s="4"/>
      <c r="AG318" s="4"/>
      <c r="AH318" s="4"/>
      <c r="AI318" s="4"/>
      <c r="AJ318" s="4"/>
      <c r="AK318" s="4"/>
      <c r="AL318" s="4"/>
      <c r="AM318" s="4"/>
    </row>
    <row r="319" spans="1:39" s="3" customFormat="1" ht="15" x14ac:dyDescent="0.25">
      <c r="A319" s="63" t="s">
        <v>967</v>
      </c>
      <c r="B319" s="63" t="s">
        <v>257</v>
      </c>
      <c r="C319" s="63"/>
      <c r="D319" s="63" t="s">
        <v>259</v>
      </c>
      <c r="E319" s="10"/>
      <c r="F319" s="10"/>
      <c r="G319" s="7"/>
      <c r="I319" s="63"/>
      <c r="J319" s="47"/>
      <c r="K319" s="108"/>
      <c r="M319" s="63">
        <v>1</v>
      </c>
      <c r="N319" s="197">
        <v>180</v>
      </c>
      <c r="P319" s="113">
        <v>1</v>
      </c>
      <c r="Q319" s="196">
        <v>180</v>
      </c>
      <c r="S319" s="113">
        <v>1</v>
      </c>
      <c r="T319" s="196">
        <v>150</v>
      </c>
      <c r="V319" s="82"/>
      <c r="W319" s="82"/>
      <c r="X319" s="82"/>
      <c r="Y319" s="82"/>
      <c r="Z319" s="82"/>
      <c r="AA319" s="65"/>
      <c r="AB319" s="4"/>
      <c r="AC319" s="4"/>
      <c r="AD319" s="4"/>
      <c r="AE319" s="4"/>
      <c r="AF319" s="4"/>
      <c r="AG319" s="4"/>
      <c r="AH319" s="4"/>
      <c r="AI319" s="4"/>
      <c r="AJ319" s="4"/>
      <c r="AK319" s="4"/>
      <c r="AL319" s="4"/>
      <c r="AM319" s="4"/>
    </row>
    <row r="320" spans="1:39" s="3" customFormat="1" ht="15" x14ac:dyDescent="0.25">
      <c r="A320" s="63" t="s">
        <v>967</v>
      </c>
      <c r="B320" s="63" t="s">
        <v>260</v>
      </c>
      <c r="C320" s="63"/>
      <c r="D320" s="63" t="s">
        <v>77</v>
      </c>
      <c r="E320" s="10"/>
      <c r="F320" s="10"/>
      <c r="G320" s="7"/>
      <c r="I320" s="63"/>
      <c r="J320" s="47"/>
      <c r="K320" s="108"/>
      <c r="M320" s="63">
        <v>2</v>
      </c>
      <c r="N320" s="197">
        <v>322.85000000000002</v>
      </c>
      <c r="P320" s="113"/>
      <c r="Q320" s="196"/>
      <c r="S320" s="113">
        <v>1</v>
      </c>
      <c r="T320" s="196">
        <v>101.88</v>
      </c>
      <c r="V320" s="82"/>
      <c r="W320" s="82"/>
      <c r="X320" s="82"/>
      <c r="Y320" s="82"/>
      <c r="Z320" s="82"/>
      <c r="AA320" s="65"/>
      <c r="AB320" s="4"/>
      <c r="AC320" s="4"/>
      <c r="AD320" s="4"/>
      <c r="AE320" s="4"/>
      <c r="AF320" s="4"/>
      <c r="AG320" s="4"/>
      <c r="AH320" s="4"/>
      <c r="AI320" s="4"/>
      <c r="AJ320" s="4"/>
      <c r="AK320" s="4"/>
      <c r="AL320" s="4"/>
      <c r="AM320" s="4"/>
    </row>
    <row r="321" spans="1:39" s="3" customFormat="1" ht="15" x14ac:dyDescent="0.25">
      <c r="A321" s="63" t="s">
        <v>967</v>
      </c>
      <c r="B321" s="63" t="s">
        <v>260</v>
      </c>
      <c r="C321" s="63"/>
      <c r="D321" s="63" t="s">
        <v>120</v>
      </c>
      <c r="E321" s="10"/>
      <c r="F321" s="10"/>
      <c r="G321" s="7"/>
      <c r="I321" s="63"/>
      <c r="J321" s="47"/>
      <c r="K321" s="108"/>
      <c r="M321" s="63">
        <v>19</v>
      </c>
      <c r="N321" s="197">
        <v>1828.09</v>
      </c>
      <c r="P321" s="113">
        <v>17</v>
      </c>
      <c r="Q321" s="196">
        <v>1503.14</v>
      </c>
      <c r="S321" s="113">
        <v>11</v>
      </c>
      <c r="T321" s="196">
        <v>1332.39</v>
      </c>
      <c r="V321" s="82"/>
      <c r="W321" s="82"/>
      <c r="X321" s="82"/>
      <c r="Y321" s="82"/>
      <c r="Z321" s="82"/>
      <c r="AA321" s="65"/>
      <c r="AB321" s="4"/>
      <c r="AC321" s="4"/>
      <c r="AD321" s="4"/>
      <c r="AE321" s="4"/>
      <c r="AF321" s="4"/>
      <c r="AG321" s="4"/>
      <c r="AH321" s="4"/>
      <c r="AI321" s="4"/>
      <c r="AJ321" s="4"/>
      <c r="AK321" s="4"/>
      <c r="AL321" s="4"/>
      <c r="AM321" s="4"/>
    </row>
    <row r="322" spans="1:39" s="3" customFormat="1" ht="15" x14ac:dyDescent="0.25">
      <c r="A322" s="63" t="s">
        <v>967</v>
      </c>
      <c r="B322" s="63" t="s">
        <v>261</v>
      </c>
      <c r="C322" s="63"/>
      <c r="D322" s="63" t="s">
        <v>73</v>
      </c>
      <c r="E322" s="10"/>
      <c r="F322" s="10"/>
      <c r="G322" s="7"/>
      <c r="I322" s="63"/>
      <c r="J322" s="47"/>
      <c r="K322" s="108"/>
      <c r="M322" s="63">
        <v>483</v>
      </c>
      <c r="N322" s="197">
        <v>53590.1</v>
      </c>
      <c r="P322" s="113">
        <v>460</v>
      </c>
      <c r="Q322" s="196">
        <v>60113.440000000002</v>
      </c>
      <c r="S322" s="113">
        <v>282</v>
      </c>
      <c r="T322" s="196">
        <v>30122.66</v>
      </c>
      <c r="V322" s="82"/>
      <c r="W322" s="82"/>
      <c r="X322" s="82"/>
      <c r="Y322" s="82"/>
      <c r="Z322" s="82"/>
      <c r="AA322" s="65"/>
      <c r="AB322" s="4"/>
      <c r="AC322" s="4"/>
      <c r="AD322" s="4"/>
      <c r="AE322" s="4"/>
      <c r="AF322" s="4"/>
      <c r="AG322" s="4"/>
      <c r="AH322" s="4"/>
      <c r="AI322" s="4"/>
      <c r="AJ322" s="4"/>
      <c r="AK322" s="4"/>
      <c r="AL322" s="4"/>
      <c r="AM322" s="4"/>
    </row>
    <row r="323" spans="1:39" s="3" customFormat="1" ht="15" x14ac:dyDescent="0.25">
      <c r="A323" s="63" t="s">
        <v>967</v>
      </c>
      <c r="B323" s="63" t="s">
        <v>951</v>
      </c>
      <c r="C323" s="63"/>
      <c r="D323" s="63" t="s">
        <v>73</v>
      </c>
      <c r="E323" s="10"/>
      <c r="F323" s="10"/>
      <c r="G323" s="7"/>
      <c r="I323" s="63"/>
      <c r="J323" s="47"/>
      <c r="K323" s="108"/>
      <c r="M323" s="63"/>
      <c r="N323" s="197"/>
      <c r="P323" s="113"/>
      <c r="Q323" s="196"/>
      <c r="S323" s="113">
        <v>88</v>
      </c>
      <c r="T323" s="196">
        <v>8530.51</v>
      </c>
      <c r="V323" s="82"/>
      <c r="W323" s="82"/>
      <c r="X323" s="82"/>
      <c r="Y323" s="82"/>
      <c r="Z323" s="82"/>
      <c r="AA323" s="65"/>
      <c r="AB323" s="4"/>
      <c r="AC323" s="4"/>
      <c r="AD323" s="4"/>
      <c r="AE323" s="4"/>
      <c r="AF323" s="4"/>
      <c r="AG323" s="4"/>
      <c r="AH323" s="4"/>
      <c r="AI323" s="4"/>
      <c r="AJ323" s="4"/>
      <c r="AK323" s="4"/>
      <c r="AL323" s="4"/>
      <c r="AM323" s="4"/>
    </row>
    <row r="324" spans="1:39" s="3" customFormat="1" ht="15" x14ac:dyDescent="0.25">
      <c r="A324" s="63" t="s">
        <v>967</v>
      </c>
      <c r="B324" s="63" t="s">
        <v>264</v>
      </c>
      <c r="C324" s="63"/>
      <c r="D324" s="63" t="s">
        <v>64</v>
      </c>
      <c r="E324" s="10"/>
      <c r="F324" s="10"/>
      <c r="G324" s="7"/>
      <c r="I324" s="63"/>
      <c r="J324" s="47"/>
      <c r="K324" s="108"/>
      <c r="M324" s="63">
        <v>78</v>
      </c>
      <c r="N324" s="197">
        <v>7473.31</v>
      </c>
      <c r="P324" s="113">
        <v>76</v>
      </c>
      <c r="Q324" s="196">
        <v>7499.08</v>
      </c>
      <c r="S324" s="113">
        <v>40</v>
      </c>
      <c r="T324" s="196">
        <v>3962.1</v>
      </c>
      <c r="V324" s="82"/>
      <c r="W324" s="82"/>
      <c r="X324" s="82"/>
      <c r="Y324" s="82"/>
      <c r="Z324" s="82"/>
      <c r="AA324" s="65"/>
      <c r="AB324" s="4"/>
      <c r="AC324" s="4"/>
      <c r="AD324" s="4"/>
      <c r="AE324" s="4"/>
      <c r="AF324" s="4"/>
      <c r="AG324" s="4"/>
      <c r="AH324" s="4"/>
      <c r="AI324" s="4"/>
      <c r="AJ324" s="4"/>
      <c r="AK324" s="4"/>
      <c r="AL324" s="4"/>
      <c r="AM324" s="4"/>
    </row>
    <row r="325" spans="1:39" s="3" customFormat="1" ht="15" x14ac:dyDescent="0.25">
      <c r="A325" s="63" t="s">
        <v>967</v>
      </c>
      <c r="B325" s="63" t="s">
        <v>266</v>
      </c>
      <c r="C325" s="63"/>
      <c r="D325" s="63" t="s">
        <v>267</v>
      </c>
      <c r="E325" s="10"/>
      <c r="F325" s="10"/>
      <c r="G325" s="7"/>
      <c r="I325" s="63"/>
      <c r="J325" s="47"/>
      <c r="K325" s="108"/>
      <c r="M325" s="63">
        <v>26</v>
      </c>
      <c r="N325" s="197">
        <v>3132.56</v>
      </c>
      <c r="P325" s="113">
        <v>22</v>
      </c>
      <c r="Q325" s="196">
        <v>2481.5700000000002</v>
      </c>
      <c r="S325" s="113">
        <v>13</v>
      </c>
      <c r="T325" s="196">
        <v>1437.27</v>
      </c>
      <c r="V325" s="82"/>
      <c r="W325" s="82"/>
      <c r="X325" s="82"/>
      <c r="Y325" s="82"/>
      <c r="Z325" s="82"/>
      <c r="AA325" s="65"/>
      <c r="AB325" s="4"/>
      <c r="AC325" s="4"/>
      <c r="AD325" s="4"/>
      <c r="AE325" s="4"/>
      <c r="AF325" s="4"/>
      <c r="AG325" s="4"/>
      <c r="AH325" s="4"/>
      <c r="AI325" s="4"/>
      <c r="AJ325" s="4"/>
      <c r="AK325" s="4"/>
      <c r="AL325" s="4"/>
      <c r="AM325" s="4"/>
    </row>
    <row r="326" spans="1:39" s="3" customFormat="1" ht="15" x14ac:dyDescent="0.25">
      <c r="A326" s="63" t="s">
        <v>967</v>
      </c>
      <c r="B326" s="63" t="s">
        <v>784</v>
      </c>
      <c r="C326" s="63"/>
      <c r="D326" s="63" t="s">
        <v>267</v>
      </c>
      <c r="E326" s="10"/>
      <c r="F326" s="10"/>
      <c r="G326" s="7"/>
      <c r="I326" s="63"/>
      <c r="J326" s="47"/>
      <c r="K326" s="108"/>
      <c r="M326" s="63">
        <v>1</v>
      </c>
      <c r="N326" s="197">
        <v>154.19999999999999</v>
      </c>
      <c r="P326" s="113">
        <v>1</v>
      </c>
      <c r="Q326" s="196">
        <v>150.62</v>
      </c>
      <c r="S326" s="113"/>
      <c r="T326" s="196"/>
      <c r="V326" s="82"/>
      <c r="W326" s="82"/>
      <c r="X326" s="82"/>
      <c r="Y326" s="82"/>
      <c r="Z326" s="82"/>
      <c r="AA326" s="65"/>
      <c r="AB326" s="4"/>
      <c r="AC326" s="4"/>
      <c r="AD326" s="4"/>
      <c r="AE326" s="4"/>
      <c r="AF326" s="4"/>
      <c r="AG326" s="4"/>
      <c r="AH326" s="4"/>
      <c r="AI326" s="4"/>
      <c r="AJ326" s="4"/>
      <c r="AK326" s="4"/>
      <c r="AL326" s="4"/>
      <c r="AM326" s="4"/>
    </row>
    <row r="327" spans="1:39" s="3" customFormat="1" ht="15" x14ac:dyDescent="0.25">
      <c r="A327" s="63" t="s">
        <v>967</v>
      </c>
      <c r="B327" s="63" t="s">
        <v>268</v>
      </c>
      <c r="C327" s="63"/>
      <c r="D327" s="63" t="s">
        <v>269</v>
      </c>
      <c r="E327" s="10"/>
      <c r="F327" s="10"/>
      <c r="G327" s="7"/>
      <c r="I327" s="63"/>
      <c r="J327" s="47"/>
      <c r="K327" s="108"/>
      <c r="M327" s="63">
        <v>9</v>
      </c>
      <c r="N327" s="197">
        <v>912.12</v>
      </c>
      <c r="P327" s="113">
        <v>5</v>
      </c>
      <c r="Q327" s="196">
        <v>487.9</v>
      </c>
      <c r="S327" s="113">
        <v>5</v>
      </c>
      <c r="T327" s="196">
        <v>464.83</v>
      </c>
      <c r="V327" s="82"/>
      <c r="W327" s="82"/>
      <c r="X327" s="82"/>
      <c r="Y327" s="82"/>
      <c r="Z327" s="82"/>
      <c r="AA327" s="65"/>
      <c r="AB327" s="4"/>
      <c r="AC327" s="4"/>
      <c r="AD327" s="4"/>
      <c r="AE327" s="4"/>
      <c r="AF327" s="4"/>
      <c r="AG327" s="4"/>
      <c r="AH327" s="4"/>
      <c r="AI327" s="4"/>
      <c r="AJ327" s="4"/>
      <c r="AK327" s="4"/>
      <c r="AL327" s="4"/>
      <c r="AM327" s="4"/>
    </row>
    <row r="328" spans="1:39" s="3" customFormat="1" ht="15" x14ac:dyDescent="0.25">
      <c r="A328" s="63" t="s">
        <v>967</v>
      </c>
      <c r="B328" s="63" t="s">
        <v>270</v>
      </c>
      <c r="C328" s="63"/>
      <c r="D328" s="63" t="s">
        <v>145</v>
      </c>
      <c r="E328" s="10"/>
      <c r="F328" s="10"/>
      <c r="G328" s="7"/>
      <c r="I328" s="63"/>
      <c r="J328" s="47"/>
      <c r="K328" s="108"/>
      <c r="M328" s="63">
        <v>23</v>
      </c>
      <c r="N328" s="197">
        <v>2307.5100000000002</v>
      </c>
      <c r="P328" s="113">
        <v>20</v>
      </c>
      <c r="Q328" s="196">
        <v>1990.14</v>
      </c>
      <c r="S328" s="113">
        <v>14</v>
      </c>
      <c r="T328" s="196">
        <v>1337.93</v>
      </c>
      <c r="V328" s="82"/>
      <c r="W328" s="82"/>
      <c r="X328" s="82"/>
      <c r="Y328" s="82"/>
      <c r="Z328" s="82"/>
      <c r="AA328" s="65"/>
      <c r="AB328" s="4"/>
      <c r="AC328" s="4"/>
      <c r="AD328" s="4"/>
      <c r="AE328" s="4"/>
      <c r="AF328" s="4"/>
      <c r="AG328" s="4"/>
      <c r="AH328" s="4"/>
      <c r="AI328" s="4"/>
      <c r="AJ328" s="4"/>
      <c r="AK328" s="4"/>
      <c r="AL328" s="4"/>
      <c r="AM328" s="4"/>
    </row>
    <row r="329" spans="1:39" s="3" customFormat="1" ht="15" x14ac:dyDescent="0.25">
      <c r="A329" s="63" t="s">
        <v>967</v>
      </c>
      <c r="B329" s="63" t="s">
        <v>270</v>
      </c>
      <c r="C329" s="63"/>
      <c r="D329" s="63" t="s">
        <v>272</v>
      </c>
      <c r="E329" s="10"/>
      <c r="F329" s="10"/>
      <c r="G329" s="7"/>
      <c r="I329" s="63"/>
      <c r="J329" s="47"/>
      <c r="K329" s="108"/>
      <c r="M329" s="63">
        <v>1</v>
      </c>
      <c r="N329" s="197">
        <v>360</v>
      </c>
      <c r="P329" s="113">
        <v>1</v>
      </c>
      <c r="Q329" s="196">
        <v>180</v>
      </c>
      <c r="S329" s="113"/>
      <c r="T329" s="196"/>
      <c r="V329" s="82"/>
      <c r="W329" s="82"/>
      <c r="X329" s="82"/>
      <c r="Y329" s="82"/>
      <c r="Z329" s="82"/>
      <c r="AA329" s="65"/>
      <c r="AB329" s="4"/>
      <c r="AC329" s="4"/>
      <c r="AD329" s="4"/>
      <c r="AE329" s="4"/>
      <c r="AF329" s="4"/>
      <c r="AG329" s="4"/>
      <c r="AH329" s="4"/>
      <c r="AI329" s="4"/>
      <c r="AJ329" s="4"/>
      <c r="AK329" s="4"/>
      <c r="AL329" s="4"/>
      <c r="AM329" s="4"/>
    </row>
    <row r="330" spans="1:39" s="3" customFormat="1" ht="15" x14ac:dyDescent="0.25">
      <c r="A330" s="63" t="s">
        <v>967</v>
      </c>
      <c r="B330" s="63" t="s">
        <v>273</v>
      </c>
      <c r="C330" s="63"/>
      <c r="D330" s="63" t="s">
        <v>272</v>
      </c>
      <c r="E330" s="10"/>
      <c r="F330" s="10"/>
      <c r="G330" s="7"/>
      <c r="I330" s="63"/>
      <c r="J330" s="47"/>
      <c r="K330" s="108"/>
      <c r="M330" s="63">
        <v>41</v>
      </c>
      <c r="N330" s="197">
        <v>5365.28</v>
      </c>
      <c r="P330" s="113">
        <v>39</v>
      </c>
      <c r="Q330" s="196">
        <v>5056.75</v>
      </c>
      <c r="S330" s="113">
        <v>31</v>
      </c>
      <c r="T330" s="196">
        <v>4915.42</v>
      </c>
      <c r="V330" s="82"/>
      <c r="W330" s="82"/>
      <c r="X330" s="82"/>
      <c r="Y330" s="82"/>
      <c r="Z330" s="82"/>
      <c r="AA330" s="65"/>
      <c r="AB330" s="4"/>
      <c r="AC330" s="4"/>
      <c r="AD330" s="4"/>
      <c r="AE330" s="4"/>
      <c r="AF330" s="4"/>
      <c r="AG330" s="4"/>
      <c r="AH330" s="4"/>
      <c r="AI330" s="4"/>
      <c r="AJ330" s="4"/>
      <c r="AK330" s="4"/>
      <c r="AL330" s="4"/>
      <c r="AM330" s="4"/>
    </row>
    <row r="331" spans="1:39" s="3" customFormat="1" ht="15" x14ac:dyDescent="0.25">
      <c r="A331" s="63" t="s">
        <v>967</v>
      </c>
      <c r="B331" s="63" t="s">
        <v>275</v>
      </c>
      <c r="C331" s="63"/>
      <c r="D331" s="63" t="s">
        <v>100</v>
      </c>
      <c r="E331" s="10"/>
      <c r="F331" s="10"/>
      <c r="G331" s="7"/>
      <c r="I331" s="63"/>
      <c r="J331" s="47"/>
      <c r="K331" s="108"/>
      <c r="M331" s="63">
        <v>5</v>
      </c>
      <c r="N331" s="197">
        <v>516.96</v>
      </c>
      <c r="P331" s="113">
        <v>4</v>
      </c>
      <c r="Q331" s="196">
        <v>468.59</v>
      </c>
      <c r="S331" s="113">
        <v>2</v>
      </c>
      <c r="T331" s="196">
        <v>253.61</v>
      </c>
      <c r="V331" s="82"/>
      <c r="W331" s="82"/>
      <c r="X331" s="82"/>
      <c r="Y331" s="82"/>
      <c r="Z331" s="82"/>
      <c r="AA331" s="65"/>
      <c r="AB331" s="4"/>
      <c r="AC331" s="4"/>
      <c r="AD331" s="4"/>
      <c r="AE331" s="4"/>
      <c r="AF331" s="4"/>
      <c r="AG331" s="4"/>
      <c r="AH331" s="4"/>
      <c r="AI331" s="4"/>
      <c r="AJ331" s="4"/>
      <c r="AK331" s="4"/>
      <c r="AL331" s="4"/>
      <c r="AM331" s="4"/>
    </row>
    <row r="332" spans="1:39" s="3" customFormat="1" ht="15" x14ac:dyDescent="0.25">
      <c r="A332" s="63" t="s">
        <v>967</v>
      </c>
      <c r="B332" s="63" t="s">
        <v>785</v>
      </c>
      <c r="C332" s="63"/>
      <c r="D332" s="63" t="s">
        <v>105</v>
      </c>
      <c r="E332" s="10"/>
      <c r="F332" s="10"/>
      <c r="G332" s="7"/>
      <c r="I332" s="63"/>
      <c r="J332" s="47"/>
      <c r="K332" s="108"/>
      <c r="M332" s="63">
        <v>1</v>
      </c>
      <c r="N332" s="197">
        <v>175</v>
      </c>
      <c r="P332" s="113"/>
      <c r="Q332" s="196"/>
      <c r="S332" s="113"/>
      <c r="T332" s="196"/>
      <c r="V332" s="82"/>
      <c r="W332" s="82"/>
      <c r="X332" s="82"/>
      <c r="Y332" s="82"/>
      <c r="Z332" s="82"/>
      <c r="AA332" s="65"/>
      <c r="AB332" s="4"/>
      <c r="AC332" s="4"/>
      <c r="AD332" s="4"/>
      <c r="AE332" s="4"/>
      <c r="AF332" s="4"/>
      <c r="AG332" s="4"/>
      <c r="AH332" s="4"/>
      <c r="AI332" s="4"/>
      <c r="AJ332" s="4"/>
      <c r="AK332" s="4"/>
      <c r="AL332" s="4"/>
      <c r="AM332" s="4"/>
    </row>
    <row r="333" spans="1:39" s="3" customFormat="1" ht="15" x14ac:dyDescent="0.25">
      <c r="A333" s="63" t="s">
        <v>967</v>
      </c>
      <c r="B333" s="63" t="s">
        <v>278</v>
      </c>
      <c r="C333" s="63"/>
      <c r="D333" s="63" t="s">
        <v>277</v>
      </c>
      <c r="E333" s="10"/>
      <c r="F333" s="10"/>
      <c r="G333" s="7"/>
      <c r="I333" s="63"/>
      <c r="J333" s="47"/>
      <c r="K333" s="108"/>
      <c r="M333" s="63">
        <v>3</v>
      </c>
      <c r="N333" s="197">
        <v>238.67</v>
      </c>
      <c r="P333" s="113">
        <v>7</v>
      </c>
      <c r="Q333" s="196">
        <v>586.80999999999995</v>
      </c>
      <c r="S333" s="113">
        <v>4</v>
      </c>
      <c r="T333" s="196">
        <v>357.82</v>
      </c>
      <c r="V333" s="82"/>
      <c r="W333" s="82"/>
      <c r="X333" s="82"/>
      <c r="Y333" s="82"/>
      <c r="Z333" s="82"/>
      <c r="AA333" s="65"/>
      <c r="AB333" s="4"/>
      <c r="AC333" s="4"/>
      <c r="AD333" s="4"/>
      <c r="AE333" s="4"/>
      <c r="AF333" s="4"/>
      <c r="AG333" s="4"/>
      <c r="AH333" s="4"/>
      <c r="AI333" s="4"/>
      <c r="AJ333" s="4"/>
      <c r="AK333" s="4"/>
      <c r="AL333" s="4"/>
      <c r="AM333" s="4"/>
    </row>
    <row r="334" spans="1:39" s="3" customFormat="1" ht="15" x14ac:dyDescent="0.25">
      <c r="A334" s="63" t="s">
        <v>967</v>
      </c>
      <c r="B334" s="63" t="s">
        <v>279</v>
      </c>
      <c r="C334" s="63"/>
      <c r="D334" s="63" t="s">
        <v>93</v>
      </c>
      <c r="E334" s="10"/>
      <c r="F334" s="10"/>
      <c r="G334" s="7"/>
      <c r="I334" s="63"/>
      <c r="J334" s="47"/>
      <c r="K334" s="108"/>
      <c r="M334" s="63">
        <v>6</v>
      </c>
      <c r="N334" s="197">
        <v>637.77</v>
      </c>
      <c r="P334" s="113">
        <v>7</v>
      </c>
      <c r="Q334" s="196">
        <v>685.64</v>
      </c>
      <c r="S334" s="113">
        <v>7</v>
      </c>
      <c r="T334" s="196">
        <v>467.2</v>
      </c>
      <c r="V334" s="82"/>
      <c r="W334" s="82"/>
      <c r="X334" s="82"/>
      <c r="Y334" s="82"/>
      <c r="Z334" s="82"/>
      <c r="AA334" s="65"/>
      <c r="AB334" s="4"/>
      <c r="AC334" s="4"/>
      <c r="AD334" s="4"/>
      <c r="AE334" s="4"/>
      <c r="AF334" s="4"/>
      <c r="AG334" s="4"/>
      <c r="AH334" s="4"/>
      <c r="AI334" s="4"/>
      <c r="AJ334" s="4"/>
      <c r="AK334" s="4"/>
      <c r="AL334" s="4"/>
      <c r="AM334" s="4"/>
    </row>
    <row r="335" spans="1:39" s="3" customFormat="1" ht="15" x14ac:dyDescent="0.25">
      <c r="A335" s="63" t="s">
        <v>967</v>
      </c>
      <c r="B335" s="63" t="s">
        <v>280</v>
      </c>
      <c r="C335" s="63"/>
      <c r="D335" s="63" t="s">
        <v>64</v>
      </c>
      <c r="E335" s="10"/>
      <c r="F335" s="10"/>
      <c r="G335" s="7"/>
      <c r="I335" s="63"/>
      <c r="J335" s="47"/>
      <c r="K335" s="108"/>
      <c r="M335" s="63">
        <v>39</v>
      </c>
      <c r="N335" s="197">
        <v>3555.3</v>
      </c>
      <c r="P335" s="113">
        <v>39</v>
      </c>
      <c r="Q335" s="196">
        <v>3967.22</v>
      </c>
      <c r="S335" s="113">
        <v>16</v>
      </c>
      <c r="T335" s="196">
        <v>1367.61</v>
      </c>
      <c r="V335" s="82"/>
      <c r="W335" s="82"/>
      <c r="X335" s="82"/>
      <c r="Y335" s="82"/>
      <c r="Z335" s="82"/>
      <c r="AA335" s="65"/>
      <c r="AB335" s="4"/>
      <c r="AC335" s="4"/>
      <c r="AD335" s="4"/>
      <c r="AE335" s="4"/>
      <c r="AF335" s="4"/>
      <c r="AG335" s="4"/>
      <c r="AH335" s="4"/>
      <c r="AI335" s="4"/>
      <c r="AJ335" s="4"/>
      <c r="AK335" s="4"/>
      <c r="AL335" s="4"/>
      <c r="AM335" s="4"/>
    </row>
    <row r="336" spans="1:39" s="3" customFormat="1" ht="15" x14ac:dyDescent="0.25">
      <c r="A336" s="63" t="s">
        <v>967</v>
      </c>
      <c r="B336" s="63" t="s">
        <v>280</v>
      </c>
      <c r="C336" s="63"/>
      <c r="D336" s="63" t="s">
        <v>170</v>
      </c>
      <c r="E336" s="10"/>
      <c r="F336" s="10"/>
      <c r="G336" s="7"/>
      <c r="I336" s="63"/>
      <c r="J336" s="47"/>
      <c r="K336" s="108"/>
      <c r="M336" s="63">
        <v>3</v>
      </c>
      <c r="N336" s="197">
        <v>83.98</v>
      </c>
      <c r="P336" s="113">
        <v>2</v>
      </c>
      <c r="Q336" s="196">
        <v>98.11</v>
      </c>
      <c r="S336" s="113">
        <v>3</v>
      </c>
      <c r="T336" s="196">
        <v>228.82</v>
      </c>
      <c r="V336" s="82"/>
      <c r="W336" s="82"/>
      <c r="X336" s="82"/>
      <c r="Y336" s="82"/>
      <c r="Z336" s="82"/>
      <c r="AA336" s="65"/>
      <c r="AB336" s="4"/>
      <c r="AC336" s="4"/>
      <c r="AD336" s="4"/>
      <c r="AE336" s="4"/>
      <c r="AF336" s="4"/>
      <c r="AG336" s="4"/>
      <c r="AH336" s="4"/>
      <c r="AI336" s="4"/>
      <c r="AJ336" s="4"/>
      <c r="AK336" s="4"/>
      <c r="AL336" s="4"/>
      <c r="AM336" s="4"/>
    </row>
    <row r="337" spans="1:39" s="3" customFormat="1" ht="15" x14ac:dyDescent="0.25">
      <c r="A337" s="63" t="s">
        <v>967</v>
      </c>
      <c r="B337" s="63" t="s">
        <v>282</v>
      </c>
      <c r="C337" s="63"/>
      <c r="D337" s="63" t="s">
        <v>79</v>
      </c>
      <c r="E337" s="10"/>
      <c r="F337" s="10"/>
      <c r="G337" s="7"/>
      <c r="I337" s="63"/>
      <c r="J337" s="47"/>
      <c r="K337" s="108"/>
      <c r="M337" s="63">
        <v>28</v>
      </c>
      <c r="N337" s="197">
        <v>3214.21</v>
      </c>
      <c r="P337" s="113">
        <v>17</v>
      </c>
      <c r="Q337" s="196">
        <v>1852.6</v>
      </c>
      <c r="S337" s="113">
        <v>20</v>
      </c>
      <c r="T337" s="196">
        <v>2121.83</v>
      </c>
      <c r="V337" s="82"/>
      <c r="W337" s="82"/>
      <c r="X337" s="82"/>
      <c r="Y337" s="82"/>
      <c r="Z337" s="82"/>
      <c r="AA337" s="65"/>
      <c r="AB337" s="4"/>
      <c r="AC337" s="4"/>
      <c r="AD337" s="4"/>
      <c r="AE337" s="4"/>
      <c r="AF337" s="4"/>
      <c r="AG337" s="4"/>
      <c r="AH337" s="4"/>
      <c r="AI337" s="4"/>
      <c r="AJ337" s="4"/>
      <c r="AK337" s="4"/>
      <c r="AL337" s="4"/>
      <c r="AM337" s="4"/>
    </row>
    <row r="338" spans="1:39" s="3" customFormat="1" ht="15" x14ac:dyDescent="0.25">
      <c r="A338" s="63" t="s">
        <v>967</v>
      </c>
      <c r="B338" s="63" t="s">
        <v>283</v>
      </c>
      <c r="C338" s="63"/>
      <c r="D338" s="63" t="s">
        <v>157</v>
      </c>
      <c r="E338" s="10"/>
      <c r="F338" s="10"/>
      <c r="G338" s="7"/>
      <c r="I338" s="63"/>
      <c r="J338" s="47"/>
      <c r="K338" s="108"/>
      <c r="M338" s="63">
        <v>1</v>
      </c>
      <c r="N338" s="197">
        <v>5</v>
      </c>
      <c r="P338" s="113">
        <v>1</v>
      </c>
      <c r="Q338" s="196">
        <v>5</v>
      </c>
      <c r="S338" s="113"/>
      <c r="T338" s="196"/>
      <c r="V338" s="82"/>
      <c r="W338" s="82"/>
      <c r="X338" s="82"/>
      <c r="Y338" s="82"/>
      <c r="Z338" s="82"/>
      <c r="AA338" s="65"/>
      <c r="AB338" s="4"/>
      <c r="AC338" s="4"/>
      <c r="AD338" s="4"/>
      <c r="AE338" s="4"/>
      <c r="AF338" s="4"/>
      <c r="AG338" s="4"/>
      <c r="AH338" s="4"/>
      <c r="AI338" s="4"/>
      <c r="AJ338" s="4"/>
      <c r="AK338" s="4"/>
      <c r="AL338" s="4"/>
      <c r="AM338" s="4"/>
    </row>
    <row r="339" spans="1:39" s="3" customFormat="1" ht="15" x14ac:dyDescent="0.25">
      <c r="A339" s="63" t="s">
        <v>967</v>
      </c>
      <c r="B339" s="63" t="s">
        <v>284</v>
      </c>
      <c r="C339" s="63"/>
      <c r="D339" s="63" t="s">
        <v>285</v>
      </c>
      <c r="E339" s="10"/>
      <c r="F339" s="10"/>
      <c r="G339" s="7"/>
      <c r="I339" s="63"/>
      <c r="J339" s="47"/>
      <c r="K339" s="108"/>
      <c r="M339" s="63">
        <v>25</v>
      </c>
      <c r="N339" s="197">
        <v>2743.65</v>
      </c>
      <c r="P339" s="113">
        <v>20</v>
      </c>
      <c r="Q339" s="196">
        <v>1984.19</v>
      </c>
      <c r="S339" s="113">
        <v>16</v>
      </c>
      <c r="T339" s="196">
        <v>1163.7</v>
      </c>
      <c r="V339" s="82"/>
      <c r="W339" s="82"/>
      <c r="X339" s="82"/>
      <c r="Y339" s="82"/>
      <c r="Z339" s="82"/>
      <c r="AA339" s="65"/>
      <c r="AB339" s="4"/>
      <c r="AC339" s="4"/>
      <c r="AD339" s="4"/>
      <c r="AE339" s="4"/>
      <c r="AF339" s="4"/>
      <c r="AG339" s="4"/>
      <c r="AH339" s="4"/>
      <c r="AI339" s="4"/>
      <c r="AJ339" s="4"/>
      <c r="AK339" s="4"/>
      <c r="AL339" s="4"/>
      <c r="AM339" s="4"/>
    </row>
    <row r="340" spans="1:39" s="3" customFormat="1" ht="15" x14ac:dyDescent="0.25">
      <c r="A340" s="63" t="s">
        <v>967</v>
      </c>
      <c r="B340" s="63" t="s">
        <v>286</v>
      </c>
      <c r="C340" s="63"/>
      <c r="D340" s="63" t="s">
        <v>287</v>
      </c>
      <c r="E340" s="10"/>
      <c r="F340" s="10"/>
      <c r="G340" s="7"/>
      <c r="I340" s="63"/>
      <c r="J340" s="47"/>
      <c r="K340" s="108"/>
      <c r="M340" s="63">
        <v>5</v>
      </c>
      <c r="N340" s="197">
        <v>596.71</v>
      </c>
      <c r="P340" s="113">
        <v>6</v>
      </c>
      <c r="Q340" s="196">
        <v>811.01</v>
      </c>
      <c r="S340" s="113"/>
      <c r="T340" s="196"/>
      <c r="V340" s="82"/>
      <c r="W340" s="82"/>
      <c r="X340" s="82"/>
      <c r="Y340" s="82"/>
      <c r="Z340" s="82"/>
      <c r="AA340" s="65"/>
      <c r="AB340" s="4"/>
      <c r="AC340" s="4"/>
      <c r="AD340" s="4"/>
      <c r="AE340" s="4"/>
      <c r="AF340" s="4"/>
      <c r="AG340" s="4"/>
      <c r="AH340" s="4"/>
      <c r="AI340" s="4"/>
      <c r="AJ340" s="4"/>
      <c r="AK340" s="4"/>
      <c r="AL340" s="4"/>
      <c r="AM340" s="4"/>
    </row>
    <row r="341" spans="1:39" s="3" customFormat="1" ht="15" x14ac:dyDescent="0.25">
      <c r="A341" s="63" t="s">
        <v>967</v>
      </c>
      <c r="B341" s="63" t="s">
        <v>289</v>
      </c>
      <c r="C341" s="63"/>
      <c r="D341" s="63" t="s">
        <v>201</v>
      </c>
      <c r="E341" s="10"/>
      <c r="F341" s="10"/>
      <c r="G341" s="7"/>
      <c r="I341" s="63"/>
      <c r="J341" s="47"/>
      <c r="K341" s="108"/>
      <c r="M341" s="63">
        <v>216</v>
      </c>
      <c r="N341" s="197">
        <v>24524.94</v>
      </c>
      <c r="P341" s="113">
        <v>209</v>
      </c>
      <c r="Q341" s="196">
        <v>24043.65</v>
      </c>
      <c r="S341" s="113">
        <v>168</v>
      </c>
      <c r="T341" s="196">
        <v>16671.009999999998</v>
      </c>
      <c r="V341" s="82"/>
      <c r="W341" s="82"/>
      <c r="X341" s="82"/>
      <c r="Y341" s="82"/>
      <c r="Z341" s="82"/>
      <c r="AA341" s="65"/>
      <c r="AB341" s="4"/>
      <c r="AC341" s="4"/>
      <c r="AD341" s="4"/>
      <c r="AE341" s="4"/>
      <c r="AF341" s="4"/>
      <c r="AG341" s="4"/>
      <c r="AH341" s="4"/>
      <c r="AI341" s="4"/>
      <c r="AJ341" s="4"/>
      <c r="AK341" s="4"/>
      <c r="AL341" s="4"/>
      <c r="AM341" s="4"/>
    </row>
    <row r="342" spans="1:39" s="3" customFormat="1" ht="15" x14ac:dyDescent="0.25">
      <c r="A342" s="63" t="s">
        <v>967</v>
      </c>
      <c r="B342" s="63" t="s">
        <v>291</v>
      </c>
      <c r="C342" s="63"/>
      <c r="D342" s="63" t="s">
        <v>63</v>
      </c>
      <c r="E342" s="10"/>
      <c r="F342" s="10"/>
      <c r="G342" s="7"/>
      <c r="I342" s="63"/>
      <c r="J342" s="47"/>
      <c r="K342" s="108"/>
      <c r="M342" s="63">
        <v>31</v>
      </c>
      <c r="N342" s="197">
        <v>1409.14</v>
      </c>
      <c r="P342" s="113">
        <v>33</v>
      </c>
      <c r="Q342" s="196">
        <v>1388.94</v>
      </c>
      <c r="S342" s="113"/>
      <c r="T342" s="196"/>
      <c r="V342" s="82"/>
      <c r="W342" s="82"/>
      <c r="X342" s="82"/>
      <c r="Y342" s="82"/>
      <c r="Z342" s="82"/>
      <c r="AA342" s="65"/>
      <c r="AB342" s="4"/>
      <c r="AC342" s="4"/>
      <c r="AD342" s="4"/>
      <c r="AE342" s="4"/>
      <c r="AF342" s="4"/>
      <c r="AG342" s="4"/>
      <c r="AH342" s="4"/>
      <c r="AI342" s="4"/>
      <c r="AJ342" s="4"/>
      <c r="AK342" s="4"/>
      <c r="AL342" s="4"/>
      <c r="AM342" s="4"/>
    </row>
    <row r="343" spans="1:39" s="3" customFormat="1" ht="15" x14ac:dyDescent="0.25">
      <c r="A343" s="63" t="s">
        <v>967</v>
      </c>
      <c r="B343" s="63" t="s">
        <v>291</v>
      </c>
      <c r="C343" s="63"/>
      <c r="D343" s="63" t="s">
        <v>65</v>
      </c>
      <c r="E343" s="10"/>
      <c r="F343" s="10"/>
      <c r="G343" s="7"/>
      <c r="I343" s="63"/>
      <c r="J343" s="47"/>
      <c r="K343" s="108"/>
      <c r="M343" s="63">
        <v>554</v>
      </c>
      <c r="N343" s="197">
        <v>37002.54</v>
      </c>
      <c r="P343" s="113">
        <v>537</v>
      </c>
      <c r="Q343" s="196">
        <v>38713.760000000002</v>
      </c>
      <c r="S343" s="113">
        <v>14</v>
      </c>
      <c r="T343" s="196">
        <v>836.58</v>
      </c>
      <c r="V343" s="82"/>
      <c r="W343" s="82"/>
      <c r="X343" s="82"/>
      <c r="Y343" s="82"/>
      <c r="Z343" s="82"/>
      <c r="AA343" s="65"/>
      <c r="AB343" s="4"/>
      <c r="AC343" s="4"/>
      <c r="AD343" s="4"/>
      <c r="AE343" s="4"/>
      <c r="AF343" s="4"/>
      <c r="AG343" s="4"/>
      <c r="AH343" s="4"/>
      <c r="AI343" s="4"/>
      <c r="AJ343" s="4"/>
      <c r="AK343" s="4"/>
      <c r="AL343" s="4"/>
      <c r="AM343" s="4"/>
    </row>
    <row r="344" spans="1:39" s="3" customFormat="1" ht="15" x14ac:dyDescent="0.25">
      <c r="A344" s="63" t="s">
        <v>967</v>
      </c>
      <c r="B344" s="63" t="s">
        <v>296</v>
      </c>
      <c r="C344" s="63"/>
      <c r="D344" s="63" t="s">
        <v>211</v>
      </c>
      <c r="E344" s="10"/>
      <c r="F344" s="10"/>
      <c r="G344" s="7"/>
      <c r="I344" s="63"/>
      <c r="J344" s="47"/>
      <c r="K344" s="108"/>
      <c r="M344" s="63">
        <v>33</v>
      </c>
      <c r="N344" s="197">
        <v>3618.23</v>
      </c>
      <c r="P344" s="113">
        <v>29</v>
      </c>
      <c r="Q344" s="196">
        <v>2965.48</v>
      </c>
      <c r="S344" s="113">
        <v>19</v>
      </c>
      <c r="T344" s="196">
        <v>2060.98</v>
      </c>
      <c r="V344" s="82"/>
      <c r="W344" s="82"/>
      <c r="X344" s="82"/>
      <c r="Y344" s="82"/>
      <c r="Z344" s="82"/>
      <c r="AA344" s="65"/>
      <c r="AB344" s="4"/>
      <c r="AC344" s="4"/>
      <c r="AD344" s="4"/>
      <c r="AE344" s="4"/>
      <c r="AF344" s="4"/>
      <c r="AG344" s="4"/>
      <c r="AH344" s="4"/>
      <c r="AI344" s="4"/>
      <c r="AJ344" s="4"/>
      <c r="AK344" s="4"/>
      <c r="AL344" s="4"/>
      <c r="AM344" s="4"/>
    </row>
    <row r="345" spans="1:39" s="3" customFormat="1" ht="15" x14ac:dyDescent="0.25">
      <c r="A345" s="63" t="s">
        <v>967</v>
      </c>
      <c r="B345" s="63" t="s">
        <v>297</v>
      </c>
      <c r="C345" s="63"/>
      <c r="D345" s="63" t="s">
        <v>298</v>
      </c>
      <c r="E345" s="10"/>
      <c r="F345" s="10"/>
      <c r="G345" s="7"/>
      <c r="I345" s="63"/>
      <c r="J345" s="47"/>
      <c r="K345" s="108"/>
      <c r="M345" s="63">
        <v>59</v>
      </c>
      <c r="N345" s="197">
        <v>3829.06</v>
      </c>
      <c r="P345" s="113">
        <v>48</v>
      </c>
      <c r="Q345" s="196">
        <v>3448.13</v>
      </c>
      <c r="S345" s="113">
        <v>19</v>
      </c>
      <c r="T345" s="196">
        <v>1409.24</v>
      </c>
      <c r="V345" s="82"/>
      <c r="W345" s="82"/>
      <c r="X345" s="82"/>
      <c r="Y345" s="82"/>
      <c r="Z345" s="82"/>
      <c r="AA345" s="65"/>
      <c r="AB345" s="4"/>
      <c r="AC345" s="4"/>
      <c r="AD345" s="4"/>
      <c r="AE345" s="4"/>
      <c r="AF345" s="4"/>
      <c r="AG345" s="4"/>
      <c r="AH345" s="4"/>
      <c r="AI345" s="4"/>
      <c r="AJ345" s="4"/>
      <c r="AK345" s="4"/>
      <c r="AL345" s="4"/>
      <c r="AM345" s="4"/>
    </row>
    <row r="346" spans="1:39" s="3" customFormat="1" ht="15" x14ac:dyDescent="0.25">
      <c r="A346" s="63" t="s">
        <v>967</v>
      </c>
      <c r="B346" s="63" t="s">
        <v>299</v>
      </c>
      <c r="C346" s="63"/>
      <c r="D346" s="63" t="s">
        <v>300</v>
      </c>
      <c r="E346" s="10"/>
      <c r="F346" s="10"/>
      <c r="G346" s="7"/>
      <c r="I346" s="63"/>
      <c r="J346" s="47"/>
      <c r="K346" s="108"/>
      <c r="M346" s="63">
        <v>113</v>
      </c>
      <c r="N346" s="197">
        <v>10317.25</v>
      </c>
      <c r="P346" s="113">
        <v>103</v>
      </c>
      <c r="Q346" s="196">
        <v>9901.4</v>
      </c>
      <c r="S346" s="113">
        <v>81</v>
      </c>
      <c r="T346" s="196">
        <v>7125.03</v>
      </c>
      <c r="V346" s="82"/>
      <c r="W346" s="82"/>
      <c r="X346" s="82"/>
      <c r="Y346" s="82"/>
      <c r="Z346" s="82"/>
      <c r="AA346" s="65"/>
      <c r="AB346" s="4"/>
      <c r="AC346" s="4"/>
      <c r="AD346" s="4"/>
      <c r="AE346" s="4"/>
      <c r="AF346" s="4"/>
      <c r="AG346" s="4"/>
      <c r="AH346" s="4"/>
      <c r="AI346" s="4"/>
      <c r="AJ346" s="4"/>
      <c r="AK346" s="4"/>
      <c r="AL346" s="4"/>
      <c r="AM346" s="4"/>
    </row>
    <row r="347" spans="1:39" s="3" customFormat="1" ht="15" x14ac:dyDescent="0.25">
      <c r="A347" s="63" t="s">
        <v>967</v>
      </c>
      <c r="B347" s="63" t="s">
        <v>978</v>
      </c>
      <c r="C347" s="63"/>
      <c r="D347" s="63" t="s">
        <v>92</v>
      </c>
      <c r="E347" s="10"/>
      <c r="F347" s="10"/>
      <c r="G347" s="7"/>
      <c r="I347" s="63"/>
      <c r="J347" s="47"/>
      <c r="K347" s="108"/>
      <c r="M347" s="63">
        <v>1</v>
      </c>
      <c r="N347" s="197">
        <v>14.9</v>
      </c>
      <c r="P347" s="113"/>
      <c r="Q347" s="196"/>
      <c r="S347" s="113"/>
      <c r="T347" s="196"/>
      <c r="V347" s="82"/>
      <c r="W347" s="82"/>
      <c r="X347" s="82"/>
      <c r="Y347" s="82"/>
      <c r="Z347" s="82"/>
      <c r="AA347" s="65"/>
      <c r="AB347" s="4"/>
      <c r="AC347" s="4"/>
      <c r="AD347" s="4"/>
      <c r="AE347" s="4"/>
      <c r="AF347" s="4"/>
      <c r="AG347" s="4"/>
      <c r="AH347" s="4"/>
      <c r="AI347" s="4"/>
      <c r="AJ347" s="4"/>
      <c r="AK347" s="4"/>
      <c r="AL347" s="4"/>
      <c r="AM347" s="4"/>
    </row>
    <row r="348" spans="1:39" s="3" customFormat="1" ht="15" x14ac:dyDescent="0.25">
      <c r="A348" s="63" t="s">
        <v>967</v>
      </c>
      <c r="B348" s="63" t="s">
        <v>301</v>
      </c>
      <c r="C348" s="63"/>
      <c r="D348" s="63" t="s">
        <v>92</v>
      </c>
      <c r="E348" s="10"/>
      <c r="F348" s="10"/>
      <c r="G348" s="7"/>
      <c r="I348" s="63"/>
      <c r="J348" s="47"/>
      <c r="K348" s="108"/>
      <c r="M348" s="63">
        <v>634</v>
      </c>
      <c r="N348" s="197">
        <v>47462.87</v>
      </c>
      <c r="P348" s="113">
        <v>541</v>
      </c>
      <c r="Q348" s="196">
        <v>40962.559999999998</v>
      </c>
      <c r="S348" s="113">
        <v>386</v>
      </c>
      <c r="T348" s="196">
        <v>28835.16</v>
      </c>
      <c r="V348" s="82"/>
      <c r="W348" s="82"/>
      <c r="X348" s="82"/>
      <c r="Y348" s="82"/>
      <c r="Z348" s="82"/>
      <c r="AA348" s="65"/>
      <c r="AB348" s="4"/>
      <c r="AC348" s="4"/>
      <c r="AD348" s="4"/>
      <c r="AE348" s="4"/>
      <c r="AF348" s="4"/>
      <c r="AG348" s="4"/>
      <c r="AH348" s="4"/>
      <c r="AI348" s="4"/>
      <c r="AJ348" s="4"/>
      <c r="AK348" s="4"/>
      <c r="AL348" s="4"/>
      <c r="AM348" s="4"/>
    </row>
    <row r="349" spans="1:39" s="3" customFormat="1" ht="15" x14ac:dyDescent="0.25">
      <c r="A349" s="63" t="s">
        <v>967</v>
      </c>
      <c r="B349" s="63" t="s">
        <v>979</v>
      </c>
      <c r="C349" s="63"/>
      <c r="D349" s="63" t="s">
        <v>304</v>
      </c>
      <c r="E349" s="10"/>
      <c r="F349" s="10"/>
      <c r="G349" s="7"/>
      <c r="I349" s="63"/>
      <c r="J349" s="47"/>
      <c r="K349" s="108"/>
      <c r="M349" s="63">
        <v>8</v>
      </c>
      <c r="N349" s="197">
        <v>1011.94</v>
      </c>
      <c r="P349" s="113">
        <v>10</v>
      </c>
      <c r="Q349" s="196">
        <v>1000.32</v>
      </c>
      <c r="S349" s="113">
        <v>6</v>
      </c>
      <c r="T349" s="196">
        <v>484.03</v>
      </c>
      <c r="V349" s="82"/>
      <c r="W349" s="82"/>
      <c r="X349" s="82"/>
      <c r="Y349" s="82"/>
      <c r="Z349" s="82"/>
      <c r="AA349" s="65"/>
      <c r="AB349" s="4"/>
      <c r="AC349" s="4"/>
      <c r="AD349" s="4"/>
      <c r="AE349" s="4"/>
      <c r="AF349" s="4"/>
      <c r="AG349" s="4"/>
      <c r="AH349" s="4"/>
      <c r="AI349" s="4"/>
      <c r="AJ349" s="4"/>
      <c r="AK349" s="4"/>
      <c r="AL349" s="4"/>
      <c r="AM349" s="4"/>
    </row>
    <row r="350" spans="1:39" s="3" customFormat="1" ht="15" x14ac:dyDescent="0.25">
      <c r="A350" s="63" t="s">
        <v>967</v>
      </c>
      <c r="B350" s="63" t="s">
        <v>305</v>
      </c>
      <c r="C350" s="63"/>
      <c r="D350" s="63" t="s">
        <v>145</v>
      </c>
      <c r="E350" s="10"/>
      <c r="F350" s="10"/>
      <c r="G350" s="7"/>
      <c r="I350" s="63"/>
      <c r="J350" s="47"/>
      <c r="K350" s="108"/>
      <c r="M350" s="63"/>
      <c r="N350" s="197"/>
      <c r="P350" s="113">
        <v>1</v>
      </c>
      <c r="Q350" s="196">
        <v>66.27</v>
      </c>
      <c r="S350" s="113"/>
      <c r="T350" s="196"/>
      <c r="V350" s="82"/>
      <c r="W350" s="82"/>
      <c r="X350" s="82"/>
      <c r="Y350" s="82"/>
      <c r="Z350" s="82"/>
      <c r="AA350" s="65"/>
      <c r="AB350" s="4"/>
      <c r="AC350" s="4"/>
      <c r="AD350" s="4"/>
      <c r="AE350" s="4"/>
      <c r="AF350" s="4"/>
      <c r="AG350" s="4"/>
      <c r="AH350" s="4"/>
      <c r="AI350" s="4"/>
      <c r="AJ350" s="4"/>
      <c r="AK350" s="4"/>
      <c r="AL350" s="4"/>
      <c r="AM350" s="4"/>
    </row>
    <row r="351" spans="1:39" s="3" customFormat="1" ht="15" x14ac:dyDescent="0.25">
      <c r="A351" s="63" t="s">
        <v>967</v>
      </c>
      <c r="B351" s="63" t="s">
        <v>306</v>
      </c>
      <c r="C351" s="63"/>
      <c r="D351" s="63" t="s">
        <v>167</v>
      </c>
      <c r="E351" s="10"/>
      <c r="F351" s="10"/>
      <c r="G351" s="7"/>
      <c r="I351" s="63"/>
      <c r="J351" s="47"/>
      <c r="K351" s="108"/>
      <c r="M351" s="63">
        <v>2</v>
      </c>
      <c r="N351" s="197">
        <v>131.44999999999999</v>
      </c>
      <c r="P351" s="113">
        <v>2</v>
      </c>
      <c r="Q351" s="196">
        <v>273.73</v>
      </c>
      <c r="S351" s="113"/>
      <c r="T351" s="196"/>
      <c r="V351" s="82"/>
      <c r="W351" s="82"/>
      <c r="X351" s="82"/>
      <c r="Y351" s="82"/>
      <c r="Z351" s="82"/>
      <c r="AA351" s="65"/>
      <c r="AB351" s="4"/>
      <c r="AC351" s="4"/>
      <c r="AD351" s="4"/>
      <c r="AE351" s="4"/>
      <c r="AF351" s="4"/>
      <c r="AG351" s="4"/>
      <c r="AH351" s="4"/>
      <c r="AI351" s="4"/>
      <c r="AJ351" s="4"/>
      <c r="AK351" s="4"/>
      <c r="AL351" s="4"/>
      <c r="AM351" s="4"/>
    </row>
    <row r="352" spans="1:39" s="3" customFormat="1" ht="15" x14ac:dyDescent="0.25">
      <c r="A352" s="63" t="s">
        <v>967</v>
      </c>
      <c r="B352" s="63" t="s">
        <v>307</v>
      </c>
      <c r="C352" s="63"/>
      <c r="D352" s="63" t="s">
        <v>211</v>
      </c>
      <c r="E352" s="10"/>
      <c r="F352" s="10"/>
      <c r="G352" s="7"/>
      <c r="I352" s="63"/>
      <c r="J352" s="47"/>
      <c r="K352" s="108"/>
      <c r="M352" s="63">
        <v>3</v>
      </c>
      <c r="N352" s="197">
        <v>510.76</v>
      </c>
      <c r="P352" s="113">
        <v>3</v>
      </c>
      <c r="Q352" s="196">
        <v>327.08999999999997</v>
      </c>
      <c r="S352" s="113">
        <v>2</v>
      </c>
      <c r="T352" s="196">
        <v>141.57</v>
      </c>
      <c r="V352" s="82"/>
      <c r="W352" s="82"/>
      <c r="X352" s="82"/>
      <c r="Y352" s="82"/>
      <c r="Z352" s="82"/>
      <c r="AA352" s="65"/>
      <c r="AB352" s="4"/>
      <c r="AC352" s="4"/>
      <c r="AD352" s="4"/>
      <c r="AE352" s="4"/>
      <c r="AF352" s="4"/>
      <c r="AG352" s="4"/>
      <c r="AH352" s="4"/>
      <c r="AI352" s="4"/>
      <c r="AJ352" s="4"/>
      <c r="AK352" s="4"/>
      <c r="AL352" s="4"/>
      <c r="AM352" s="4"/>
    </row>
    <row r="353" spans="1:39" s="3" customFormat="1" ht="15" x14ac:dyDescent="0.25">
      <c r="A353" s="63" t="s">
        <v>967</v>
      </c>
      <c r="B353" s="63" t="s">
        <v>308</v>
      </c>
      <c r="C353" s="63"/>
      <c r="D353" s="63" t="s">
        <v>309</v>
      </c>
      <c r="E353" s="10"/>
      <c r="F353" s="10"/>
      <c r="G353" s="7"/>
      <c r="I353" s="63"/>
      <c r="J353" s="47"/>
      <c r="K353" s="108"/>
      <c r="M353" s="63">
        <v>61</v>
      </c>
      <c r="N353" s="197">
        <v>6409.03</v>
      </c>
      <c r="P353" s="113">
        <v>57</v>
      </c>
      <c r="Q353" s="196">
        <v>6317.88</v>
      </c>
      <c r="S353" s="113">
        <v>39</v>
      </c>
      <c r="T353" s="196">
        <v>4038.86</v>
      </c>
      <c r="V353" s="82"/>
      <c r="W353" s="82"/>
      <c r="X353" s="82"/>
      <c r="Y353" s="82"/>
      <c r="Z353" s="82"/>
      <c r="AA353" s="65"/>
      <c r="AB353" s="4"/>
      <c r="AC353" s="4"/>
      <c r="AD353" s="4"/>
      <c r="AE353" s="4"/>
      <c r="AF353" s="4"/>
      <c r="AG353" s="4"/>
      <c r="AH353" s="4"/>
      <c r="AI353" s="4"/>
      <c r="AJ353" s="4"/>
      <c r="AK353" s="4"/>
      <c r="AL353" s="4"/>
      <c r="AM353" s="4"/>
    </row>
    <row r="354" spans="1:39" s="3" customFormat="1" ht="15" x14ac:dyDescent="0.25">
      <c r="A354" s="63" t="s">
        <v>967</v>
      </c>
      <c r="B354" s="63" t="s">
        <v>311</v>
      </c>
      <c r="C354" s="63"/>
      <c r="D354" s="63" t="s">
        <v>312</v>
      </c>
      <c r="E354" s="10"/>
      <c r="F354" s="10"/>
      <c r="G354" s="7"/>
      <c r="I354" s="63"/>
      <c r="J354" s="47"/>
      <c r="K354" s="108"/>
      <c r="M354" s="63">
        <v>21</v>
      </c>
      <c r="N354" s="197">
        <v>2907.4</v>
      </c>
      <c r="P354" s="113">
        <v>24</v>
      </c>
      <c r="Q354" s="196">
        <v>2883.66</v>
      </c>
      <c r="S354" s="113">
        <v>9</v>
      </c>
      <c r="T354" s="196">
        <v>1006.1</v>
      </c>
      <c r="V354" s="82"/>
      <c r="W354" s="82"/>
      <c r="X354" s="82"/>
      <c r="Y354" s="82"/>
      <c r="Z354" s="82"/>
      <c r="AA354" s="65"/>
      <c r="AB354" s="4"/>
      <c r="AC354" s="4"/>
      <c r="AD354" s="4"/>
      <c r="AE354" s="4"/>
      <c r="AF354" s="4"/>
      <c r="AG354" s="4"/>
      <c r="AH354" s="4"/>
      <c r="AI354" s="4"/>
      <c r="AJ354" s="4"/>
      <c r="AK354" s="4"/>
      <c r="AL354" s="4"/>
      <c r="AM354" s="4"/>
    </row>
    <row r="355" spans="1:39" s="3" customFormat="1" ht="15" x14ac:dyDescent="0.25">
      <c r="A355" s="63" t="s">
        <v>967</v>
      </c>
      <c r="B355" s="63" t="s">
        <v>313</v>
      </c>
      <c r="C355" s="63"/>
      <c r="D355" s="63" t="s">
        <v>314</v>
      </c>
      <c r="E355" s="10"/>
      <c r="F355" s="10"/>
      <c r="G355" s="7"/>
      <c r="I355" s="63"/>
      <c r="J355" s="47"/>
      <c r="K355" s="108"/>
      <c r="M355" s="63">
        <v>13</v>
      </c>
      <c r="N355" s="197">
        <v>1161.8800000000001</v>
      </c>
      <c r="P355" s="113">
        <v>11</v>
      </c>
      <c r="Q355" s="196">
        <v>1073.6300000000001</v>
      </c>
      <c r="S355" s="113">
        <v>8</v>
      </c>
      <c r="T355" s="196">
        <v>750.55</v>
      </c>
      <c r="V355" s="82"/>
      <c r="W355" s="82"/>
      <c r="X355" s="82"/>
      <c r="Y355" s="82"/>
      <c r="Z355" s="82"/>
      <c r="AA355" s="65"/>
      <c r="AB355" s="4"/>
      <c r="AC355" s="4"/>
      <c r="AD355" s="4"/>
      <c r="AE355" s="4"/>
      <c r="AF355" s="4"/>
      <c r="AG355" s="4"/>
      <c r="AH355" s="4"/>
      <c r="AI355" s="4"/>
      <c r="AJ355" s="4"/>
      <c r="AK355" s="4"/>
      <c r="AL355" s="4"/>
      <c r="AM355" s="4"/>
    </row>
    <row r="356" spans="1:39" s="3" customFormat="1" ht="15" x14ac:dyDescent="0.25">
      <c r="A356" s="63" t="s">
        <v>967</v>
      </c>
      <c r="B356" s="63" t="s">
        <v>980</v>
      </c>
      <c r="C356" s="63"/>
      <c r="D356" s="63" t="s">
        <v>88</v>
      </c>
      <c r="E356" s="10"/>
      <c r="F356" s="10"/>
      <c r="G356" s="7"/>
      <c r="I356" s="63"/>
      <c r="J356" s="47"/>
      <c r="K356" s="108"/>
      <c r="M356" s="63"/>
      <c r="N356" s="197"/>
      <c r="P356" s="113"/>
      <c r="Q356" s="196"/>
      <c r="S356" s="113">
        <v>1</v>
      </c>
      <c r="T356" s="196">
        <v>5.94</v>
      </c>
      <c r="V356" s="82"/>
      <c r="W356" s="82"/>
      <c r="X356" s="82"/>
      <c r="Y356" s="82"/>
      <c r="Z356" s="82"/>
      <c r="AA356" s="65"/>
      <c r="AB356" s="4"/>
      <c r="AC356" s="4"/>
      <c r="AD356" s="4"/>
      <c r="AE356" s="4"/>
      <c r="AF356" s="4"/>
      <c r="AG356" s="4"/>
      <c r="AH356" s="4"/>
      <c r="AI356" s="4"/>
      <c r="AJ356" s="4"/>
      <c r="AK356" s="4"/>
      <c r="AL356" s="4"/>
      <c r="AM356" s="4"/>
    </row>
    <row r="357" spans="1:39" s="3" customFormat="1" ht="15" x14ac:dyDescent="0.25">
      <c r="A357" s="63" t="s">
        <v>967</v>
      </c>
      <c r="B357" s="63" t="s">
        <v>315</v>
      </c>
      <c r="C357" s="63"/>
      <c r="D357" s="63" t="s">
        <v>134</v>
      </c>
      <c r="E357" s="10"/>
      <c r="F357" s="10"/>
      <c r="G357" s="7"/>
      <c r="I357" s="63"/>
      <c r="J357" s="47"/>
      <c r="K357" s="108"/>
      <c r="M357" s="63">
        <v>2</v>
      </c>
      <c r="N357" s="197">
        <v>134.36000000000001</v>
      </c>
      <c r="P357" s="113">
        <v>3</v>
      </c>
      <c r="Q357" s="196">
        <v>260.45999999999998</v>
      </c>
      <c r="S357" s="113"/>
      <c r="T357" s="196"/>
      <c r="V357" s="82"/>
      <c r="W357" s="82"/>
      <c r="X357" s="82"/>
      <c r="Y357" s="82"/>
      <c r="Z357" s="82"/>
      <c r="AA357" s="65"/>
      <c r="AB357" s="4"/>
      <c r="AC357" s="4"/>
      <c r="AD357" s="4"/>
      <c r="AE357" s="4"/>
      <c r="AF357" s="4"/>
      <c r="AG357" s="4"/>
      <c r="AH357" s="4"/>
      <c r="AI357" s="4"/>
      <c r="AJ357" s="4"/>
      <c r="AK357" s="4"/>
      <c r="AL357" s="4"/>
      <c r="AM357" s="4"/>
    </row>
    <row r="358" spans="1:39" s="3" customFormat="1" ht="15" x14ac:dyDescent="0.25">
      <c r="A358" s="63" t="s">
        <v>967</v>
      </c>
      <c r="B358" s="63" t="s">
        <v>317</v>
      </c>
      <c r="C358" s="63"/>
      <c r="D358" s="63" t="s">
        <v>79</v>
      </c>
      <c r="E358" s="10"/>
      <c r="F358" s="10"/>
      <c r="G358" s="7"/>
      <c r="I358" s="63"/>
      <c r="J358" s="47"/>
      <c r="K358" s="108"/>
      <c r="M358" s="63">
        <v>444</v>
      </c>
      <c r="N358" s="197">
        <v>36666.82</v>
      </c>
      <c r="P358" s="113">
        <v>400</v>
      </c>
      <c r="Q358" s="196">
        <v>32693.74</v>
      </c>
      <c r="S358" s="113">
        <v>338</v>
      </c>
      <c r="T358" s="196">
        <v>25999.919999999998</v>
      </c>
      <c r="V358" s="82"/>
      <c r="W358" s="82"/>
      <c r="X358" s="82"/>
      <c r="Y358" s="82"/>
      <c r="Z358" s="82"/>
      <c r="AA358" s="65"/>
      <c r="AB358" s="4"/>
      <c r="AC358" s="4"/>
      <c r="AD358" s="4"/>
      <c r="AE358" s="4"/>
      <c r="AF358" s="4"/>
      <c r="AG358" s="4"/>
      <c r="AH358" s="4"/>
      <c r="AI358" s="4"/>
      <c r="AJ358" s="4"/>
      <c r="AK358" s="4"/>
      <c r="AL358" s="4"/>
      <c r="AM358" s="4"/>
    </row>
    <row r="359" spans="1:39" s="3" customFormat="1" ht="15" x14ac:dyDescent="0.25">
      <c r="A359" s="63" t="s">
        <v>967</v>
      </c>
      <c r="B359" s="63" t="s">
        <v>952</v>
      </c>
      <c r="C359" s="63"/>
      <c r="D359" s="63" t="s">
        <v>79</v>
      </c>
      <c r="E359" s="10"/>
      <c r="F359" s="10"/>
      <c r="G359" s="7"/>
      <c r="I359" s="63"/>
      <c r="J359" s="47"/>
      <c r="K359" s="108"/>
      <c r="M359" s="63"/>
      <c r="N359" s="197"/>
      <c r="P359" s="113"/>
      <c r="Q359" s="196"/>
      <c r="S359" s="113">
        <v>32</v>
      </c>
      <c r="T359" s="196">
        <v>2148.59</v>
      </c>
      <c r="V359" s="82"/>
      <c r="W359" s="82"/>
      <c r="X359" s="82"/>
      <c r="Y359" s="82"/>
      <c r="Z359" s="82"/>
      <c r="AA359" s="65"/>
      <c r="AB359" s="4"/>
      <c r="AC359" s="4"/>
      <c r="AD359" s="4"/>
      <c r="AE359" s="4"/>
      <c r="AF359" s="4"/>
      <c r="AG359" s="4"/>
      <c r="AH359" s="4"/>
      <c r="AI359" s="4"/>
      <c r="AJ359" s="4"/>
      <c r="AK359" s="4"/>
      <c r="AL359" s="4"/>
      <c r="AM359" s="4"/>
    </row>
    <row r="360" spans="1:39" s="3" customFormat="1" ht="15" x14ac:dyDescent="0.25">
      <c r="A360" s="63" t="s">
        <v>967</v>
      </c>
      <c r="B360" s="63" t="s">
        <v>318</v>
      </c>
      <c r="C360" s="63"/>
      <c r="D360" s="63" t="s">
        <v>319</v>
      </c>
      <c r="E360" s="10"/>
      <c r="F360" s="10"/>
      <c r="G360" s="7"/>
      <c r="I360" s="63"/>
      <c r="J360" s="47"/>
      <c r="K360" s="108"/>
      <c r="M360" s="63">
        <v>15</v>
      </c>
      <c r="N360" s="197">
        <v>1496.59</v>
      </c>
      <c r="P360" s="113">
        <v>13</v>
      </c>
      <c r="Q360" s="196">
        <v>1338.41</v>
      </c>
      <c r="S360" s="113">
        <v>6</v>
      </c>
      <c r="T360" s="196">
        <v>450.94</v>
      </c>
      <c r="V360" s="82"/>
      <c r="W360" s="82"/>
      <c r="X360" s="82"/>
      <c r="Y360" s="82"/>
      <c r="Z360" s="82"/>
      <c r="AA360" s="65"/>
      <c r="AB360" s="4"/>
      <c r="AC360" s="4"/>
      <c r="AD360" s="4"/>
      <c r="AE360" s="4"/>
      <c r="AF360" s="4"/>
      <c r="AG360" s="4"/>
      <c r="AH360" s="4"/>
      <c r="AI360" s="4"/>
      <c r="AJ360" s="4"/>
      <c r="AK360" s="4"/>
      <c r="AL360" s="4"/>
      <c r="AM360" s="4"/>
    </row>
    <row r="361" spans="1:39" s="3" customFormat="1" ht="15" x14ac:dyDescent="0.25">
      <c r="A361" s="63" t="s">
        <v>967</v>
      </c>
      <c r="B361" s="63" t="s">
        <v>320</v>
      </c>
      <c r="C361" s="63"/>
      <c r="D361" s="63" t="s">
        <v>287</v>
      </c>
      <c r="E361" s="10"/>
      <c r="F361" s="10"/>
      <c r="G361" s="7"/>
      <c r="I361" s="63"/>
      <c r="J361" s="47"/>
      <c r="K361" s="108"/>
      <c r="M361" s="63">
        <v>51</v>
      </c>
      <c r="N361" s="197">
        <v>5877.3</v>
      </c>
      <c r="P361" s="113">
        <v>46</v>
      </c>
      <c r="Q361" s="196">
        <v>5544</v>
      </c>
      <c r="S361" s="113">
        <v>4</v>
      </c>
      <c r="T361" s="196">
        <v>401.71</v>
      </c>
      <c r="V361" s="82"/>
      <c r="W361" s="82"/>
      <c r="X361" s="82"/>
      <c r="Y361" s="82"/>
      <c r="Z361" s="82"/>
      <c r="AA361" s="65"/>
      <c r="AB361" s="4"/>
      <c r="AC361" s="4"/>
      <c r="AD361" s="4"/>
      <c r="AE361" s="4"/>
      <c r="AF361" s="4"/>
      <c r="AG361" s="4"/>
      <c r="AH361" s="4"/>
      <c r="AI361" s="4"/>
      <c r="AJ361" s="4"/>
      <c r="AK361" s="4"/>
      <c r="AL361" s="4"/>
      <c r="AM361" s="4"/>
    </row>
    <row r="362" spans="1:39" s="3" customFormat="1" ht="15" x14ac:dyDescent="0.25">
      <c r="A362" s="63" t="s">
        <v>967</v>
      </c>
      <c r="B362" s="63" t="s">
        <v>321</v>
      </c>
      <c r="C362" s="63"/>
      <c r="D362" s="63" t="s">
        <v>93</v>
      </c>
      <c r="E362" s="10"/>
      <c r="F362" s="10"/>
      <c r="G362" s="7"/>
      <c r="I362" s="63"/>
      <c r="J362" s="47"/>
      <c r="K362" s="108"/>
      <c r="M362" s="63">
        <v>1</v>
      </c>
      <c r="N362" s="197">
        <v>81.39</v>
      </c>
      <c r="P362" s="113">
        <v>1</v>
      </c>
      <c r="Q362" s="196">
        <v>83.58</v>
      </c>
      <c r="S362" s="113"/>
      <c r="T362" s="196"/>
      <c r="V362" s="82"/>
      <c r="W362" s="82"/>
      <c r="X362" s="82"/>
      <c r="Y362" s="82"/>
      <c r="Z362" s="82"/>
      <c r="AA362" s="65"/>
      <c r="AB362" s="4"/>
      <c r="AC362" s="4"/>
      <c r="AD362" s="4"/>
      <c r="AE362" s="4"/>
      <c r="AF362" s="4"/>
      <c r="AG362" s="4"/>
      <c r="AH362" s="4"/>
      <c r="AI362" s="4"/>
      <c r="AJ362" s="4"/>
      <c r="AK362" s="4"/>
      <c r="AL362" s="4"/>
      <c r="AM362" s="4"/>
    </row>
    <row r="363" spans="1:39" s="3" customFormat="1" ht="15" x14ac:dyDescent="0.25">
      <c r="A363" s="63" t="s">
        <v>967</v>
      </c>
      <c r="B363" s="63" t="s">
        <v>322</v>
      </c>
      <c r="C363" s="63"/>
      <c r="D363" s="63" t="s">
        <v>164</v>
      </c>
      <c r="E363" s="10"/>
      <c r="F363" s="10"/>
      <c r="G363" s="7"/>
      <c r="I363" s="63"/>
      <c r="J363" s="47"/>
      <c r="K363" s="108"/>
      <c r="M363" s="63">
        <v>5</v>
      </c>
      <c r="N363" s="197">
        <v>229.49</v>
      </c>
      <c r="P363" s="113">
        <v>3</v>
      </c>
      <c r="Q363" s="196">
        <v>38.82</v>
      </c>
      <c r="S363" s="113"/>
      <c r="T363" s="196"/>
      <c r="V363" s="82"/>
      <c r="W363" s="82"/>
      <c r="X363" s="82"/>
      <c r="Y363" s="82"/>
      <c r="Z363" s="82"/>
      <c r="AA363" s="65"/>
      <c r="AB363" s="4"/>
      <c r="AC363" s="4"/>
      <c r="AD363" s="4"/>
      <c r="AE363" s="4"/>
      <c r="AF363" s="4"/>
      <c r="AG363" s="4"/>
      <c r="AH363" s="4"/>
      <c r="AI363" s="4"/>
      <c r="AJ363" s="4"/>
      <c r="AK363" s="4"/>
      <c r="AL363" s="4"/>
      <c r="AM363" s="4"/>
    </row>
    <row r="364" spans="1:39" s="3" customFormat="1" ht="15" x14ac:dyDescent="0.25">
      <c r="A364" s="63" t="s">
        <v>967</v>
      </c>
      <c r="B364" s="63" t="s">
        <v>325</v>
      </c>
      <c r="C364" s="63"/>
      <c r="D364" s="63" t="s">
        <v>326</v>
      </c>
      <c r="E364" s="10"/>
      <c r="F364" s="10"/>
      <c r="G364" s="7"/>
      <c r="I364" s="63"/>
      <c r="J364" s="47"/>
      <c r="K364" s="108"/>
      <c r="M364" s="63">
        <v>13</v>
      </c>
      <c r="N364" s="197">
        <v>1743.63</v>
      </c>
      <c r="P364" s="113">
        <v>9</v>
      </c>
      <c r="Q364" s="196">
        <v>1182.54</v>
      </c>
      <c r="S364" s="113">
        <v>7</v>
      </c>
      <c r="T364" s="196">
        <v>853.01</v>
      </c>
      <c r="V364" s="82"/>
      <c r="W364" s="82"/>
      <c r="X364" s="82"/>
      <c r="Y364" s="82"/>
      <c r="Z364" s="82"/>
      <c r="AA364" s="65"/>
      <c r="AB364" s="4"/>
      <c r="AC364" s="4"/>
      <c r="AD364" s="4"/>
      <c r="AE364" s="4"/>
      <c r="AF364" s="4"/>
      <c r="AG364" s="4"/>
      <c r="AH364" s="4"/>
      <c r="AI364" s="4"/>
      <c r="AJ364" s="4"/>
      <c r="AK364" s="4"/>
      <c r="AL364" s="4"/>
      <c r="AM364" s="4"/>
    </row>
    <row r="365" spans="1:39" s="3" customFormat="1" ht="15" x14ac:dyDescent="0.25">
      <c r="A365" s="63" t="s">
        <v>967</v>
      </c>
      <c r="B365" s="63" t="s">
        <v>330</v>
      </c>
      <c r="C365" s="63"/>
      <c r="D365" s="63" t="s">
        <v>331</v>
      </c>
      <c r="E365" s="10"/>
      <c r="F365" s="10"/>
      <c r="G365" s="7"/>
      <c r="I365" s="63"/>
      <c r="J365" s="47"/>
      <c r="K365" s="108"/>
      <c r="M365" s="63">
        <v>18</v>
      </c>
      <c r="N365" s="197">
        <v>2170.23</v>
      </c>
      <c r="P365" s="113">
        <v>15</v>
      </c>
      <c r="Q365" s="196">
        <v>1923.48</v>
      </c>
      <c r="S365" s="113">
        <v>16</v>
      </c>
      <c r="T365" s="196">
        <v>1940.37</v>
      </c>
      <c r="V365" s="82"/>
      <c r="W365" s="82"/>
      <c r="X365" s="82"/>
      <c r="Y365" s="82"/>
      <c r="Z365" s="82"/>
      <c r="AA365" s="65"/>
      <c r="AB365" s="4"/>
      <c r="AC365" s="4"/>
      <c r="AD365" s="4"/>
      <c r="AE365" s="4"/>
      <c r="AF365" s="4"/>
      <c r="AG365" s="4"/>
      <c r="AH365" s="4"/>
      <c r="AI365" s="4"/>
      <c r="AJ365" s="4"/>
      <c r="AK365" s="4"/>
      <c r="AL365" s="4"/>
      <c r="AM365" s="4"/>
    </row>
    <row r="366" spans="1:39" s="3" customFormat="1" ht="15" x14ac:dyDescent="0.25">
      <c r="A366" s="63" t="s">
        <v>967</v>
      </c>
      <c r="B366" s="63" t="s">
        <v>332</v>
      </c>
      <c r="C366" s="63"/>
      <c r="D366" s="63" t="s">
        <v>333</v>
      </c>
      <c r="E366" s="10"/>
      <c r="F366" s="10"/>
      <c r="G366" s="7"/>
      <c r="I366" s="63"/>
      <c r="J366" s="47"/>
      <c r="K366" s="108"/>
      <c r="M366" s="63">
        <v>20</v>
      </c>
      <c r="N366" s="197">
        <v>796.06</v>
      </c>
      <c r="P366" s="113">
        <v>24</v>
      </c>
      <c r="Q366" s="196">
        <v>806.46</v>
      </c>
      <c r="S366" s="113">
        <v>5</v>
      </c>
      <c r="T366" s="196">
        <v>197.84</v>
      </c>
      <c r="V366" s="82"/>
      <c r="W366" s="82"/>
      <c r="X366" s="82"/>
      <c r="Y366" s="82"/>
      <c r="Z366" s="82"/>
      <c r="AA366" s="65"/>
      <c r="AB366" s="4"/>
      <c r="AC366" s="4"/>
      <c r="AD366" s="4"/>
      <c r="AE366" s="4"/>
      <c r="AF366" s="4"/>
      <c r="AG366" s="4"/>
      <c r="AH366" s="4"/>
      <c r="AI366" s="4"/>
      <c r="AJ366" s="4"/>
      <c r="AK366" s="4"/>
      <c r="AL366" s="4"/>
      <c r="AM366" s="4"/>
    </row>
    <row r="367" spans="1:39" s="3" customFormat="1" ht="15" x14ac:dyDescent="0.25">
      <c r="A367" s="63" t="s">
        <v>967</v>
      </c>
      <c r="B367" s="63" t="s">
        <v>981</v>
      </c>
      <c r="C367" s="63"/>
      <c r="D367" s="63" t="s">
        <v>333</v>
      </c>
      <c r="E367" s="10"/>
      <c r="F367" s="10"/>
      <c r="G367" s="7"/>
      <c r="I367" s="63"/>
      <c r="J367" s="47"/>
      <c r="K367" s="108"/>
      <c r="M367" s="63"/>
      <c r="N367" s="197"/>
      <c r="P367" s="113"/>
      <c r="Q367" s="196"/>
      <c r="S367" s="113">
        <v>4</v>
      </c>
      <c r="T367" s="196">
        <v>147.79</v>
      </c>
      <c r="V367" s="82"/>
      <c r="W367" s="82"/>
      <c r="X367" s="82"/>
      <c r="Y367" s="82"/>
      <c r="Z367" s="82"/>
      <c r="AA367" s="65"/>
      <c r="AB367" s="4"/>
      <c r="AC367" s="4"/>
      <c r="AD367" s="4"/>
      <c r="AE367" s="4"/>
      <c r="AF367" s="4"/>
      <c r="AG367" s="4"/>
      <c r="AH367" s="4"/>
      <c r="AI367" s="4"/>
      <c r="AJ367" s="4"/>
      <c r="AK367" s="4"/>
      <c r="AL367" s="4"/>
      <c r="AM367" s="4"/>
    </row>
    <row r="368" spans="1:39" s="3" customFormat="1" ht="15" x14ac:dyDescent="0.25">
      <c r="A368" s="63" t="s">
        <v>967</v>
      </c>
      <c r="B368" s="63" t="s">
        <v>337</v>
      </c>
      <c r="C368" s="63"/>
      <c r="D368" s="63" t="s">
        <v>145</v>
      </c>
      <c r="E368" s="10"/>
      <c r="F368" s="10"/>
      <c r="G368" s="7"/>
      <c r="I368" s="63"/>
      <c r="J368" s="47"/>
      <c r="K368" s="108"/>
      <c r="M368" s="63">
        <v>1</v>
      </c>
      <c r="N368" s="197">
        <v>8.43</v>
      </c>
      <c r="P368" s="113">
        <v>1</v>
      </c>
      <c r="Q368" s="196">
        <v>14.18</v>
      </c>
      <c r="S368" s="113"/>
      <c r="T368" s="196"/>
      <c r="V368" s="82"/>
      <c r="W368" s="82"/>
      <c r="X368" s="82"/>
      <c r="Y368" s="82"/>
      <c r="Z368" s="82"/>
      <c r="AA368" s="65"/>
      <c r="AB368" s="4"/>
      <c r="AC368" s="4"/>
      <c r="AD368" s="4"/>
      <c r="AE368" s="4"/>
      <c r="AF368" s="4"/>
      <c r="AG368" s="4"/>
      <c r="AH368" s="4"/>
      <c r="AI368" s="4"/>
      <c r="AJ368" s="4"/>
      <c r="AK368" s="4"/>
      <c r="AL368" s="4"/>
      <c r="AM368" s="4"/>
    </row>
    <row r="369" spans="1:39" s="3" customFormat="1" ht="15" x14ac:dyDescent="0.25">
      <c r="A369" s="63" t="s">
        <v>967</v>
      </c>
      <c r="B369" s="63" t="s">
        <v>340</v>
      </c>
      <c r="C369" s="63"/>
      <c r="D369" s="63" t="s">
        <v>107</v>
      </c>
      <c r="E369" s="10"/>
      <c r="F369" s="10"/>
      <c r="G369" s="7"/>
      <c r="I369" s="63"/>
      <c r="J369" s="47"/>
      <c r="K369" s="108"/>
      <c r="M369" s="63">
        <v>18</v>
      </c>
      <c r="N369" s="197">
        <v>1691.92</v>
      </c>
      <c r="P369" s="113">
        <v>16</v>
      </c>
      <c r="Q369" s="196">
        <v>1106.02</v>
      </c>
      <c r="S369" s="113">
        <v>2</v>
      </c>
      <c r="T369" s="196">
        <v>189.96</v>
      </c>
      <c r="V369" s="82"/>
      <c r="W369" s="82"/>
      <c r="X369" s="82"/>
      <c r="Y369" s="82"/>
      <c r="Z369" s="82"/>
      <c r="AA369" s="65"/>
      <c r="AB369" s="4"/>
      <c r="AC369" s="4"/>
      <c r="AD369" s="4"/>
      <c r="AE369" s="4"/>
      <c r="AF369" s="4"/>
      <c r="AG369" s="4"/>
      <c r="AH369" s="4"/>
      <c r="AI369" s="4"/>
      <c r="AJ369" s="4"/>
      <c r="AK369" s="4"/>
      <c r="AL369" s="4"/>
      <c r="AM369" s="4"/>
    </row>
    <row r="370" spans="1:39" s="3" customFormat="1" ht="15" x14ac:dyDescent="0.25">
      <c r="A370" s="63" t="s">
        <v>967</v>
      </c>
      <c r="B370" s="63" t="s">
        <v>341</v>
      </c>
      <c r="C370" s="63"/>
      <c r="D370" s="63" t="s">
        <v>88</v>
      </c>
      <c r="E370" s="10"/>
      <c r="F370" s="10"/>
      <c r="G370" s="7"/>
      <c r="I370" s="63"/>
      <c r="J370" s="47"/>
      <c r="K370" s="108"/>
      <c r="M370" s="63">
        <v>41</v>
      </c>
      <c r="N370" s="197">
        <v>4107.88</v>
      </c>
      <c r="P370" s="113">
        <v>43</v>
      </c>
      <c r="Q370" s="196">
        <v>4397.53</v>
      </c>
      <c r="S370" s="113">
        <v>37</v>
      </c>
      <c r="T370" s="196">
        <v>3394.65</v>
      </c>
      <c r="V370" s="82"/>
      <c r="W370" s="82"/>
      <c r="X370" s="82"/>
      <c r="Y370" s="82"/>
      <c r="Z370" s="82"/>
      <c r="AA370" s="65"/>
      <c r="AB370" s="4"/>
      <c r="AC370" s="4"/>
      <c r="AD370" s="4"/>
      <c r="AE370" s="4"/>
      <c r="AF370" s="4"/>
      <c r="AG370" s="4"/>
      <c r="AH370" s="4"/>
      <c r="AI370" s="4"/>
      <c r="AJ370" s="4"/>
      <c r="AK370" s="4"/>
      <c r="AL370" s="4"/>
      <c r="AM370" s="4"/>
    </row>
    <row r="371" spans="1:39" s="3" customFormat="1" ht="15" x14ac:dyDescent="0.25">
      <c r="A371" s="63" t="s">
        <v>967</v>
      </c>
      <c r="B371" s="63" t="s">
        <v>342</v>
      </c>
      <c r="C371" s="63"/>
      <c r="D371" s="63" t="s">
        <v>201</v>
      </c>
      <c r="E371" s="10"/>
      <c r="F371" s="10"/>
      <c r="G371" s="7"/>
      <c r="I371" s="63"/>
      <c r="J371" s="47"/>
      <c r="K371" s="108"/>
      <c r="M371" s="63">
        <v>1</v>
      </c>
      <c r="N371" s="197">
        <v>5</v>
      </c>
      <c r="P371" s="113">
        <v>1</v>
      </c>
      <c r="Q371" s="196">
        <v>5</v>
      </c>
      <c r="S371" s="113"/>
      <c r="T371" s="196"/>
      <c r="V371" s="82"/>
      <c r="W371" s="82"/>
      <c r="X371" s="82"/>
      <c r="Y371" s="82"/>
      <c r="Z371" s="82"/>
      <c r="AA371" s="65"/>
      <c r="AB371" s="4"/>
      <c r="AC371" s="4"/>
      <c r="AD371" s="4"/>
      <c r="AE371" s="4"/>
      <c r="AF371" s="4"/>
      <c r="AG371" s="4"/>
      <c r="AH371" s="4"/>
      <c r="AI371" s="4"/>
      <c r="AJ371" s="4"/>
      <c r="AK371" s="4"/>
      <c r="AL371" s="4"/>
      <c r="AM371" s="4"/>
    </row>
    <row r="372" spans="1:39" s="3" customFormat="1" ht="15" x14ac:dyDescent="0.25">
      <c r="A372" s="63" t="s">
        <v>967</v>
      </c>
      <c r="B372" s="63" t="s">
        <v>343</v>
      </c>
      <c r="C372" s="63"/>
      <c r="D372" s="63" t="s">
        <v>201</v>
      </c>
      <c r="E372" s="10"/>
      <c r="F372" s="10"/>
      <c r="G372" s="7"/>
      <c r="I372" s="63"/>
      <c r="J372" s="47"/>
      <c r="K372" s="108"/>
      <c r="M372" s="63">
        <v>9</v>
      </c>
      <c r="N372" s="197">
        <v>973.33</v>
      </c>
      <c r="P372" s="113">
        <v>8</v>
      </c>
      <c r="Q372" s="196">
        <v>881.64</v>
      </c>
      <c r="S372" s="113"/>
      <c r="T372" s="196"/>
      <c r="V372" s="82"/>
      <c r="W372" s="82"/>
      <c r="X372" s="82"/>
      <c r="Y372" s="82"/>
      <c r="Z372" s="82"/>
      <c r="AA372" s="65"/>
      <c r="AB372" s="4"/>
      <c r="AC372" s="4"/>
      <c r="AD372" s="4"/>
      <c r="AE372" s="4"/>
      <c r="AF372" s="4"/>
      <c r="AG372" s="4"/>
      <c r="AH372" s="4"/>
      <c r="AI372" s="4"/>
      <c r="AJ372" s="4"/>
      <c r="AK372" s="4"/>
      <c r="AL372" s="4"/>
      <c r="AM372" s="4"/>
    </row>
    <row r="373" spans="1:39" s="3" customFormat="1" ht="15" x14ac:dyDescent="0.25">
      <c r="A373" s="63" t="s">
        <v>967</v>
      </c>
      <c r="B373" s="63" t="s">
        <v>344</v>
      </c>
      <c r="C373" s="63"/>
      <c r="D373" s="63" t="s">
        <v>107</v>
      </c>
      <c r="E373" s="10"/>
      <c r="F373" s="10"/>
      <c r="G373" s="7"/>
      <c r="I373" s="63"/>
      <c r="J373" s="47"/>
      <c r="K373" s="108"/>
      <c r="M373" s="63">
        <v>2</v>
      </c>
      <c r="N373" s="197">
        <v>342.31</v>
      </c>
      <c r="P373" s="113">
        <v>1</v>
      </c>
      <c r="Q373" s="196">
        <v>180</v>
      </c>
      <c r="S373" s="113">
        <v>1</v>
      </c>
      <c r="T373" s="196">
        <v>120.15</v>
      </c>
      <c r="V373" s="82"/>
      <c r="W373" s="82"/>
      <c r="X373" s="82"/>
      <c r="Y373" s="82"/>
      <c r="Z373" s="82"/>
      <c r="AA373" s="65"/>
      <c r="AB373" s="4"/>
      <c r="AC373" s="4"/>
      <c r="AD373" s="4"/>
      <c r="AE373" s="4"/>
      <c r="AF373" s="4"/>
      <c r="AG373" s="4"/>
      <c r="AH373" s="4"/>
      <c r="AI373" s="4"/>
      <c r="AJ373" s="4"/>
      <c r="AK373" s="4"/>
      <c r="AL373" s="4"/>
      <c r="AM373" s="4"/>
    </row>
    <row r="374" spans="1:39" s="3" customFormat="1" ht="15" x14ac:dyDescent="0.25">
      <c r="A374" s="63" t="s">
        <v>967</v>
      </c>
      <c r="B374" s="63" t="s">
        <v>345</v>
      </c>
      <c r="C374" s="63"/>
      <c r="D374" s="63" t="s">
        <v>192</v>
      </c>
      <c r="E374" s="10"/>
      <c r="F374" s="10"/>
      <c r="G374" s="7"/>
      <c r="I374" s="63"/>
      <c r="J374" s="47"/>
      <c r="K374" s="108"/>
      <c r="M374" s="63">
        <v>1</v>
      </c>
      <c r="N374" s="197">
        <v>180</v>
      </c>
      <c r="P374" s="113"/>
      <c r="Q374" s="196"/>
      <c r="S374" s="113"/>
      <c r="T374" s="196"/>
      <c r="V374" s="82"/>
      <c r="W374" s="82"/>
      <c r="X374" s="82"/>
      <c r="Y374" s="82"/>
      <c r="Z374" s="82"/>
      <c r="AA374" s="65"/>
      <c r="AB374" s="4"/>
      <c r="AC374" s="4"/>
      <c r="AD374" s="4"/>
      <c r="AE374" s="4"/>
      <c r="AF374" s="4"/>
      <c r="AG374" s="4"/>
      <c r="AH374" s="4"/>
      <c r="AI374" s="4"/>
      <c r="AJ374" s="4"/>
      <c r="AK374" s="4"/>
      <c r="AL374" s="4"/>
      <c r="AM374" s="4"/>
    </row>
    <row r="375" spans="1:39" s="3" customFormat="1" ht="15" x14ac:dyDescent="0.25">
      <c r="A375" s="63" t="s">
        <v>967</v>
      </c>
      <c r="B375" s="63" t="s">
        <v>348</v>
      </c>
      <c r="C375" s="63"/>
      <c r="D375" s="63" t="s">
        <v>349</v>
      </c>
      <c r="E375" s="10"/>
      <c r="F375" s="10"/>
      <c r="G375" s="7"/>
      <c r="I375" s="63"/>
      <c r="J375" s="47"/>
      <c r="K375" s="108"/>
      <c r="M375" s="63">
        <v>26</v>
      </c>
      <c r="N375" s="197">
        <v>1814.93</v>
      </c>
      <c r="P375" s="113">
        <v>26</v>
      </c>
      <c r="Q375" s="196">
        <v>1986.59</v>
      </c>
      <c r="S375" s="113">
        <v>10</v>
      </c>
      <c r="T375" s="196">
        <v>968.86</v>
      </c>
      <c r="V375" s="82"/>
      <c r="W375" s="82"/>
      <c r="X375" s="82"/>
      <c r="Y375" s="82"/>
      <c r="Z375" s="82"/>
      <c r="AA375" s="65"/>
      <c r="AB375" s="4"/>
      <c r="AC375" s="4"/>
      <c r="AD375" s="4"/>
      <c r="AE375" s="4"/>
      <c r="AF375" s="4"/>
      <c r="AG375" s="4"/>
      <c r="AH375" s="4"/>
      <c r="AI375" s="4"/>
      <c r="AJ375" s="4"/>
      <c r="AK375" s="4"/>
      <c r="AL375" s="4"/>
      <c r="AM375" s="4"/>
    </row>
    <row r="376" spans="1:39" s="3" customFormat="1" ht="15" x14ac:dyDescent="0.25">
      <c r="A376" s="63" t="s">
        <v>967</v>
      </c>
      <c r="B376" s="63" t="s">
        <v>982</v>
      </c>
      <c r="C376" s="63"/>
      <c r="D376" s="63" t="s">
        <v>349</v>
      </c>
      <c r="E376" s="10"/>
      <c r="F376" s="10"/>
      <c r="G376" s="7"/>
      <c r="I376" s="63"/>
      <c r="J376" s="47"/>
      <c r="K376" s="108"/>
      <c r="M376" s="63"/>
      <c r="N376" s="197"/>
      <c r="P376" s="113"/>
      <c r="Q376" s="196"/>
      <c r="S376" s="113">
        <v>1</v>
      </c>
      <c r="T376" s="196">
        <v>103.91</v>
      </c>
      <c r="V376" s="82"/>
      <c r="W376" s="82"/>
      <c r="X376" s="82"/>
      <c r="Y376" s="82"/>
      <c r="Z376" s="82"/>
      <c r="AA376" s="65"/>
      <c r="AB376" s="4"/>
      <c r="AC376" s="4"/>
      <c r="AD376" s="4"/>
      <c r="AE376" s="4"/>
      <c r="AF376" s="4"/>
      <c r="AG376" s="4"/>
      <c r="AH376" s="4"/>
      <c r="AI376" s="4"/>
      <c r="AJ376" s="4"/>
      <c r="AK376" s="4"/>
      <c r="AL376" s="4"/>
      <c r="AM376" s="4"/>
    </row>
    <row r="377" spans="1:39" s="3" customFormat="1" ht="15" x14ac:dyDescent="0.25">
      <c r="A377" s="63" t="s">
        <v>967</v>
      </c>
      <c r="B377" s="63" t="s">
        <v>350</v>
      </c>
      <c r="C377" s="63"/>
      <c r="D377" s="63" t="s">
        <v>187</v>
      </c>
      <c r="E377" s="10"/>
      <c r="F377" s="10"/>
      <c r="G377" s="7"/>
      <c r="I377" s="63"/>
      <c r="J377" s="47"/>
      <c r="K377" s="108"/>
      <c r="M377" s="63">
        <v>13</v>
      </c>
      <c r="N377" s="197">
        <v>1319.51</v>
      </c>
      <c r="P377" s="113">
        <v>10</v>
      </c>
      <c r="Q377" s="196">
        <v>1019.42</v>
      </c>
      <c r="S377" s="113">
        <v>8</v>
      </c>
      <c r="T377" s="196">
        <v>883.01</v>
      </c>
      <c r="V377" s="82"/>
      <c r="W377" s="82"/>
      <c r="X377" s="82"/>
      <c r="Y377" s="82"/>
      <c r="Z377" s="82"/>
      <c r="AA377" s="65"/>
      <c r="AB377" s="4"/>
      <c r="AC377" s="4"/>
      <c r="AD377" s="4"/>
      <c r="AE377" s="4"/>
      <c r="AF377" s="4"/>
      <c r="AG377" s="4"/>
      <c r="AH377" s="4"/>
      <c r="AI377" s="4"/>
      <c r="AJ377" s="4"/>
      <c r="AK377" s="4"/>
      <c r="AL377" s="4"/>
      <c r="AM377" s="4"/>
    </row>
    <row r="378" spans="1:39" s="3" customFormat="1" ht="15" x14ac:dyDescent="0.25">
      <c r="A378" s="63" t="s">
        <v>967</v>
      </c>
      <c r="B378" s="63" t="s">
        <v>354</v>
      </c>
      <c r="C378" s="63"/>
      <c r="D378" s="63" t="s">
        <v>154</v>
      </c>
      <c r="E378" s="10"/>
      <c r="F378" s="10"/>
      <c r="G378" s="7"/>
      <c r="I378" s="63"/>
      <c r="J378" s="47"/>
      <c r="K378" s="108"/>
      <c r="M378" s="63">
        <v>74</v>
      </c>
      <c r="N378" s="197">
        <v>6747.24</v>
      </c>
      <c r="P378" s="113">
        <v>49</v>
      </c>
      <c r="Q378" s="196">
        <v>6253.43</v>
      </c>
      <c r="S378" s="113">
        <v>48</v>
      </c>
      <c r="T378" s="196">
        <v>6384.16</v>
      </c>
      <c r="V378" s="82"/>
      <c r="W378" s="82"/>
      <c r="X378" s="82"/>
      <c r="Y378" s="82"/>
      <c r="Z378" s="82"/>
      <c r="AA378" s="65"/>
      <c r="AB378" s="4"/>
      <c r="AC378" s="4"/>
      <c r="AD378" s="4"/>
      <c r="AE378" s="4"/>
      <c r="AF378" s="4"/>
      <c r="AG378" s="4"/>
      <c r="AH378" s="4"/>
      <c r="AI378" s="4"/>
      <c r="AJ378" s="4"/>
      <c r="AK378" s="4"/>
      <c r="AL378" s="4"/>
      <c r="AM378" s="4"/>
    </row>
    <row r="379" spans="1:39" s="3" customFormat="1" ht="15" x14ac:dyDescent="0.25">
      <c r="A379" s="63" t="s">
        <v>967</v>
      </c>
      <c r="B379" s="63" t="s">
        <v>355</v>
      </c>
      <c r="C379" s="63"/>
      <c r="D379" s="63" t="s">
        <v>175</v>
      </c>
      <c r="E379" s="10"/>
      <c r="F379" s="10"/>
      <c r="G379" s="7"/>
      <c r="I379" s="63"/>
      <c r="J379" s="47"/>
      <c r="K379" s="108"/>
      <c r="M379" s="63">
        <v>306</v>
      </c>
      <c r="N379" s="197">
        <v>34713.339999999997</v>
      </c>
      <c r="P379" s="113">
        <v>288</v>
      </c>
      <c r="Q379" s="196">
        <v>33240.400000000001</v>
      </c>
      <c r="S379" s="113">
        <v>193</v>
      </c>
      <c r="T379" s="196">
        <v>19589.73</v>
      </c>
      <c r="V379" s="82"/>
      <c r="W379" s="82"/>
      <c r="X379" s="82"/>
      <c r="Y379" s="82"/>
      <c r="Z379" s="82"/>
      <c r="AA379" s="65"/>
      <c r="AB379" s="4"/>
      <c r="AC379" s="4"/>
      <c r="AD379" s="4"/>
      <c r="AE379" s="4"/>
      <c r="AF379" s="4"/>
      <c r="AG379" s="4"/>
      <c r="AH379" s="4"/>
      <c r="AI379" s="4"/>
      <c r="AJ379" s="4"/>
      <c r="AK379" s="4"/>
      <c r="AL379" s="4"/>
      <c r="AM379" s="4"/>
    </row>
    <row r="380" spans="1:39" s="3" customFormat="1" ht="15" x14ac:dyDescent="0.25">
      <c r="A380" s="63" t="s">
        <v>967</v>
      </c>
      <c r="B380" s="63" t="s">
        <v>356</v>
      </c>
      <c r="C380" s="63"/>
      <c r="D380" s="63" t="s">
        <v>203</v>
      </c>
      <c r="E380" s="10"/>
      <c r="F380" s="10"/>
      <c r="G380" s="7"/>
      <c r="I380" s="63"/>
      <c r="J380" s="47"/>
      <c r="K380" s="108"/>
      <c r="M380" s="63">
        <v>45</v>
      </c>
      <c r="N380" s="197">
        <v>3579.19</v>
      </c>
      <c r="P380" s="113">
        <v>55</v>
      </c>
      <c r="Q380" s="196">
        <v>4783.13</v>
      </c>
      <c r="S380" s="113">
        <v>31</v>
      </c>
      <c r="T380" s="196">
        <v>2068.6799999999998</v>
      </c>
      <c r="V380" s="82"/>
      <c r="W380" s="82"/>
      <c r="X380" s="82"/>
      <c r="Y380" s="82"/>
      <c r="Z380" s="82"/>
      <c r="AA380" s="65"/>
      <c r="AB380" s="4"/>
      <c r="AC380" s="4"/>
      <c r="AD380" s="4"/>
      <c r="AE380" s="4"/>
      <c r="AF380" s="4"/>
      <c r="AG380" s="4"/>
      <c r="AH380" s="4"/>
      <c r="AI380" s="4"/>
      <c r="AJ380" s="4"/>
      <c r="AK380" s="4"/>
      <c r="AL380" s="4"/>
      <c r="AM380" s="4"/>
    </row>
    <row r="381" spans="1:39" s="3" customFormat="1" ht="15" x14ac:dyDescent="0.25">
      <c r="A381" s="63" t="s">
        <v>967</v>
      </c>
      <c r="B381" s="63" t="s">
        <v>358</v>
      </c>
      <c r="C381" s="63"/>
      <c r="D381" s="63" t="s">
        <v>359</v>
      </c>
      <c r="E381" s="10"/>
      <c r="F381" s="10"/>
      <c r="G381" s="7"/>
      <c r="I381" s="63"/>
      <c r="J381" s="47"/>
      <c r="K381" s="108"/>
      <c r="M381" s="63">
        <v>6</v>
      </c>
      <c r="N381" s="197">
        <v>532.92999999999995</v>
      </c>
      <c r="P381" s="113">
        <v>6</v>
      </c>
      <c r="Q381" s="196">
        <v>971.66</v>
      </c>
      <c r="S381" s="113">
        <v>3</v>
      </c>
      <c r="T381" s="196">
        <v>410.62</v>
      </c>
      <c r="V381" s="82"/>
      <c r="W381" s="82"/>
      <c r="X381" s="82"/>
      <c r="Y381" s="82"/>
      <c r="Z381" s="82"/>
      <c r="AA381" s="65"/>
      <c r="AB381" s="4"/>
      <c r="AC381" s="4"/>
      <c r="AD381" s="4"/>
      <c r="AE381" s="4"/>
      <c r="AF381" s="4"/>
      <c r="AG381" s="4"/>
      <c r="AH381" s="4"/>
      <c r="AI381" s="4"/>
      <c r="AJ381" s="4"/>
      <c r="AK381" s="4"/>
      <c r="AL381" s="4"/>
      <c r="AM381" s="4"/>
    </row>
    <row r="382" spans="1:39" s="3" customFormat="1" ht="15" x14ac:dyDescent="0.25">
      <c r="A382" s="263" t="s">
        <v>967</v>
      </c>
      <c r="B382" s="263" t="s">
        <v>360</v>
      </c>
      <c r="C382" s="263"/>
      <c r="D382" s="263" t="s">
        <v>110</v>
      </c>
      <c r="E382" s="261"/>
      <c r="F382" s="263"/>
      <c r="G382" s="263"/>
      <c r="I382" s="63"/>
      <c r="J382" s="47"/>
      <c r="K382" s="108"/>
      <c r="M382" s="63">
        <v>6</v>
      </c>
      <c r="N382" s="197">
        <v>654.21</v>
      </c>
      <c r="P382" s="113">
        <v>6</v>
      </c>
      <c r="Q382" s="196">
        <v>676.26</v>
      </c>
      <c r="S382" s="113"/>
      <c r="T382" s="196"/>
      <c r="V382" s="82"/>
      <c r="W382" s="82"/>
      <c r="X382" s="82"/>
      <c r="Y382" s="82"/>
      <c r="Z382" s="82"/>
      <c r="AA382" s="65"/>
      <c r="AB382" s="4"/>
      <c r="AC382" s="4"/>
      <c r="AD382" s="4"/>
      <c r="AE382" s="4"/>
      <c r="AF382" s="4"/>
      <c r="AG382" s="4"/>
      <c r="AH382" s="4"/>
      <c r="AI382" s="4"/>
      <c r="AJ382" s="4"/>
      <c r="AK382" s="4"/>
      <c r="AL382" s="4"/>
      <c r="AM382" s="4"/>
    </row>
    <row r="383" spans="1:39" s="3" customFormat="1" ht="15" x14ac:dyDescent="0.25">
      <c r="A383" s="63" t="s">
        <v>967</v>
      </c>
      <c r="B383" s="63" t="s">
        <v>983</v>
      </c>
      <c r="C383" s="63"/>
      <c r="D383" s="63" t="s">
        <v>363</v>
      </c>
      <c r="E383" s="10"/>
      <c r="F383" s="10"/>
      <c r="G383" s="7"/>
      <c r="I383" s="63"/>
      <c r="J383" s="47"/>
      <c r="K383" s="108"/>
      <c r="M383" s="63">
        <v>30</v>
      </c>
      <c r="N383" s="197">
        <v>3280.04</v>
      </c>
      <c r="P383" s="113">
        <v>26</v>
      </c>
      <c r="Q383" s="196">
        <v>2920.61</v>
      </c>
      <c r="S383" s="113">
        <v>16</v>
      </c>
      <c r="T383" s="196">
        <v>1440</v>
      </c>
      <c r="V383" s="82"/>
      <c r="W383" s="82"/>
      <c r="X383" s="82"/>
      <c r="Y383" s="82"/>
      <c r="Z383" s="82"/>
      <c r="AA383" s="65"/>
      <c r="AB383" s="4"/>
      <c r="AC383" s="4"/>
      <c r="AD383" s="4"/>
      <c r="AE383" s="4"/>
      <c r="AF383" s="4"/>
      <c r="AG383" s="4"/>
      <c r="AH383" s="4"/>
      <c r="AI383" s="4"/>
      <c r="AJ383" s="4"/>
      <c r="AK383" s="4"/>
      <c r="AL383" s="4"/>
      <c r="AM383" s="4"/>
    </row>
    <row r="384" spans="1:39" s="3" customFormat="1" ht="15" x14ac:dyDescent="0.25">
      <c r="A384" s="63" t="s">
        <v>967</v>
      </c>
      <c r="B384" s="63" t="s">
        <v>364</v>
      </c>
      <c r="C384" s="63"/>
      <c r="D384" s="63" t="s">
        <v>203</v>
      </c>
      <c r="E384" s="10"/>
      <c r="F384" s="10"/>
      <c r="G384" s="7"/>
      <c r="I384" s="63"/>
      <c r="J384" s="47"/>
      <c r="K384" s="108"/>
      <c r="M384" s="63">
        <v>964</v>
      </c>
      <c r="N384" s="197">
        <v>61972.95</v>
      </c>
      <c r="P384" s="113">
        <v>995</v>
      </c>
      <c r="Q384" s="196">
        <v>67750.73</v>
      </c>
      <c r="S384" s="113">
        <v>476</v>
      </c>
      <c r="T384" s="196">
        <v>33781.599999999999</v>
      </c>
      <c r="V384" s="82"/>
      <c r="W384" s="82"/>
      <c r="X384" s="82"/>
      <c r="Y384" s="82"/>
      <c r="Z384" s="82"/>
      <c r="AA384" s="65"/>
      <c r="AB384" s="4"/>
      <c r="AC384" s="4"/>
      <c r="AD384" s="4"/>
      <c r="AE384" s="4"/>
      <c r="AF384" s="4"/>
      <c r="AG384" s="4"/>
      <c r="AH384" s="4"/>
      <c r="AI384" s="4"/>
      <c r="AJ384" s="4"/>
      <c r="AK384" s="4"/>
      <c r="AL384" s="4"/>
      <c r="AM384" s="4"/>
    </row>
    <row r="385" spans="1:39" s="3" customFormat="1" ht="15" x14ac:dyDescent="0.25">
      <c r="A385" s="63" t="s">
        <v>967</v>
      </c>
      <c r="B385" s="63" t="s">
        <v>366</v>
      </c>
      <c r="C385" s="63"/>
      <c r="D385" s="63" t="s">
        <v>367</v>
      </c>
      <c r="E385" s="10"/>
      <c r="F385" s="10"/>
      <c r="G385" s="7"/>
      <c r="I385" s="63"/>
      <c r="J385" s="47"/>
      <c r="K385" s="108"/>
      <c r="M385" s="63">
        <v>60</v>
      </c>
      <c r="N385" s="197">
        <v>5251.23</v>
      </c>
      <c r="P385" s="113">
        <v>56</v>
      </c>
      <c r="Q385" s="196">
        <v>5155.55</v>
      </c>
      <c r="S385" s="113">
        <v>39</v>
      </c>
      <c r="T385" s="196">
        <v>2710.31</v>
      </c>
      <c r="V385" s="82"/>
      <c r="W385" s="82"/>
      <c r="X385" s="82"/>
      <c r="Y385" s="82"/>
      <c r="Z385" s="82"/>
      <c r="AA385" s="65"/>
      <c r="AB385" s="4"/>
      <c r="AC385" s="4"/>
      <c r="AD385" s="4"/>
      <c r="AE385" s="4"/>
      <c r="AF385" s="4"/>
      <c r="AG385" s="4"/>
      <c r="AH385" s="4"/>
      <c r="AI385" s="4"/>
      <c r="AJ385" s="4"/>
      <c r="AK385" s="4"/>
      <c r="AL385" s="4"/>
      <c r="AM385" s="4"/>
    </row>
    <row r="386" spans="1:39" s="3" customFormat="1" ht="15" x14ac:dyDescent="0.25">
      <c r="A386" s="63" t="s">
        <v>967</v>
      </c>
      <c r="B386" s="63" t="s">
        <v>667</v>
      </c>
      <c r="C386" s="63"/>
      <c r="D386" s="63" t="s">
        <v>109</v>
      </c>
      <c r="E386" s="10"/>
      <c r="F386" s="10"/>
      <c r="G386" s="7"/>
      <c r="I386" s="63"/>
      <c r="J386" s="47"/>
      <c r="K386" s="108"/>
      <c r="M386" s="63">
        <v>68</v>
      </c>
      <c r="N386" s="197">
        <v>5994.61</v>
      </c>
      <c r="P386" s="113">
        <v>54</v>
      </c>
      <c r="Q386" s="196">
        <v>6113.45</v>
      </c>
      <c r="S386" s="113"/>
      <c r="T386" s="196"/>
      <c r="V386" s="82"/>
      <c r="W386" s="82"/>
      <c r="X386" s="82"/>
      <c r="Y386" s="82"/>
      <c r="Z386" s="82"/>
      <c r="AA386" s="65"/>
      <c r="AB386" s="4"/>
      <c r="AC386" s="4"/>
      <c r="AD386" s="4"/>
      <c r="AE386" s="4"/>
      <c r="AF386" s="4"/>
      <c r="AG386" s="4"/>
      <c r="AH386" s="4"/>
      <c r="AI386" s="4"/>
      <c r="AJ386" s="4"/>
      <c r="AK386" s="4"/>
      <c r="AL386" s="4"/>
      <c r="AM386" s="4"/>
    </row>
    <row r="387" spans="1:39" s="3" customFormat="1" ht="15" x14ac:dyDescent="0.25">
      <c r="A387" s="63" t="s">
        <v>967</v>
      </c>
      <c r="B387" s="63" t="s">
        <v>954</v>
      </c>
      <c r="C387" s="63"/>
      <c r="D387" s="63" t="s">
        <v>109</v>
      </c>
      <c r="E387" s="10"/>
      <c r="F387" s="10"/>
      <c r="G387" s="7"/>
      <c r="I387" s="63"/>
      <c r="J387" s="47"/>
      <c r="K387" s="108"/>
      <c r="M387" s="63"/>
      <c r="N387" s="197"/>
      <c r="P387" s="113"/>
      <c r="Q387" s="196"/>
      <c r="S387" s="113">
        <v>43</v>
      </c>
      <c r="T387" s="196">
        <v>3073.65</v>
      </c>
      <c r="V387" s="82"/>
      <c r="W387" s="82"/>
      <c r="X387" s="82"/>
      <c r="Y387" s="82"/>
      <c r="Z387" s="82"/>
      <c r="AA387" s="65"/>
      <c r="AB387" s="4"/>
      <c r="AC387" s="4"/>
      <c r="AD387" s="4"/>
      <c r="AE387" s="4"/>
      <c r="AF387" s="4"/>
      <c r="AG387" s="4"/>
      <c r="AH387" s="4"/>
      <c r="AI387" s="4"/>
      <c r="AJ387" s="4"/>
      <c r="AK387" s="4"/>
      <c r="AL387" s="4"/>
      <c r="AM387" s="4"/>
    </row>
    <row r="388" spans="1:39" s="3" customFormat="1" ht="15" x14ac:dyDescent="0.25">
      <c r="A388" s="63" t="s">
        <v>967</v>
      </c>
      <c r="B388" s="63" t="s">
        <v>372</v>
      </c>
      <c r="C388" s="63"/>
      <c r="D388" s="63" t="s">
        <v>104</v>
      </c>
      <c r="E388" s="10"/>
      <c r="F388" s="10"/>
      <c r="G388" s="7"/>
      <c r="I388" s="63"/>
      <c r="J388" s="47"/>
      <c r="K388" s="108"/>
      <c r="M388" s="63">
        <v>1</v>
      </c>
      <c r="N388" s="197">
        <v>56.87</v>
      </c>
      <c r="P388" s="113">
        <v>3</v>
      </c>
      <c r="Q388" s="196">
        <v>256.25</v>
      </c>
      <c r="S388" s="113">
        <v>2</v>
      </c>
      <c r="T388" s="196">
        <v>151.69999999999999</v>
      </c>
      <c r="V388" s="82"/>
      <c r="W388" s="82"/>
      <c r="X388" s="82"/>
      <c r="Y388" s="82"/>
      <c r="Z388" s="82"/>
      <c r="AA388" s="65"/>
      <c r="AB388" s="4"/>
      <c r="AC388" s="4"/>
      <c r="AD388" s="4"/>
      <c r="AE388" s="4"/>
      <c r="AF388" s="4"/>
      <c r="AG388" s="4"/>
      <c r="AH388" s="4"/>
      <c r="AI388" s="4"/>
      <c r="AJ388" s="4"/>
      <c r="AK388" s="4"/>
      <c r="AL388" s="4"/>
      <c r="AM388" s="4"/>
    </row>
    <row r="389" spans="1:39" s="3" customFormat="1" ht="15" x14ac:dyDescent="0.25">
      <c r="A389" s="63" t="s">
        <v>967</v>
      </c>
      <c r="B389" s="63" t="s">
        <v>373</v>
      </c>
      <c r="C389" s="63"/>
      <c r="D389" s="63" t="s">
        <v>374</v>
      </c>
      <c r="E389" s="10"/>
      <c r="F389" s="10"/>
      <c r="G389" s="7"/>
      <c r="I389" s="63"/>
      <c r="J389" s="47"/>
      <c r="K389" s="108"/>
      <c r="M389" s="63">
        <v>3</v>
      </c>
      <c r="N389" s="197">
        <v>202.92</v>
      </c>
      <c r="P389" s="113">
        <v>4</v>
      </c>
      <c r="Q389" s="196">
        <v>284.98</v>
      </c>
      <c r="S389" s="113">
        <v>5</v>
      </c>
      <c r="T389" s="196">
        <v>404</v>
      </c>
      <c r="V389" s="82"/>
      <c r="W389" s="82"/>
      <c r="X389" s="82"/>
      <c r="Y389" s="82"/>
      <c r="Z389" s="82"/>
      <c r="AA389" s="65"/>
      <c r="AB389" s="4"/>
      <c r="AC389" s="4"/>
      <c r="AD389" s="4"/>
      <c r="AE389" s="4"/>
      <c r="AF389" s="4"/>
      <c r="AG389" s="4"/>
      <c r="AH389" s="4"/>
      <c r="AI389" s="4"/>
      <c r="AJ389" s="4"/>
      <c r="AK389" s="4"/>
      <c r="AL389" s="4"/>
      <c r="AM389" s="4"/>
    </row>
    <row r="390" spans="1:39" s="3" customFormat="1" ht="15" x14ac:dyDescent="0.25">
      <c r="A390" s="63" t="s">
        <v>967</v>
      </c>
      <c r="B390" s="63" t="s">
        <v>375</v>
      </c>
      <c r="C390" s="63"/>
      <c r="D390" s="63" t="s">
        <v>104</v>
      </c>
      <c r="E390" s="10"/>
      <c r="F390" s="10"/>
      <c r="G390" s="7"/>
      <c r="I390" s="63"/>
      <c r="J390" s="47"/>
      <c r="K390" s="108"/>
      <c r="M390" s="63">
        <v>1</v>
      </c>
      <c r="N390" s="197">
        <v>180</v>
      </c>
      <c r="P390" s="113"/>
      <c r="Q390" s="196"/>
      <c r="S390" s="113"/>
      <c r="T390" s="196"/>
      <c r="V390" s="82"/>
      <c r="W390" s="82"/>
      <c r="X390" s="82"/>
      <c r="Y390" s="82"/>
      <c r="Z390" s="82"/>
      <c r="AA390" s="65"/>
      <c r="AB390" s="4"/>
      <c r="AC390" s="4"/>
      <c r="AD390" s="4"/>
      <c r="AE390" s="4"/>
      <c r="AF390" s="4"/>
      <c r="AG390" s="4"/>
      <c r="AH390" s="4"/>
      <c r="AI390" s="4"/>
      <c r="AJ390" s="4"/>
      <c r="AK390" s="4"/>
      <c r="AL390" s="4"/>
      <c r="AM390" s="4"/>
    </row>
    <row r="391" spans="1:39" s="3" customFormat="1" ht="15" x14ac:dyDescent="0.25">
      <c r="A391" s="63" t="s">
        <v>967</v>
      </c>
      <c r="B391" s="63" t="s">
        <v>376</v>
      </c>
      <c r="C391" s="63"/>
      <c r="D391" s="63" t="s">
        <v>211</v>
      </c>
      <c r="E391" s="10"/>
      <c r="F391" s="10"/>
      <c r="G391" s="7"/>
      <c r="I391" s="63"/>
      <c r="J391" s="47"/>
      <c r="K391" s="108"/>
      <c r="M391" s="63">
        <v>6</v>
      </c>
      <c r="N391" s="197">
        <v>672.33</v>
      </c>
      <c r="P391" s="113">
        <v>4</v>
      </c>
      <c r="Q391" s="196">
        <v>266.43</v>
      </c>
      <c r="S391" s="113">
        <v>5</v>
      </c>
      <c r="T391" s="196">
        <v>543.69000000000005</v>
      </c>
      <c r="V391" s="82"/>
      <c r="W391" s="82"/>
      <c r="X391" s="82"/>
      <c r="Y391" s="82"/>
      <c r="Z391" s="82"/>
      <c r="AA391" s="65"/>
      <c r="AB391" s="4"/>
      <c r="AC391" s="4"/>
      <c r="AD391" s="4"/>
      <c r="AE391" s="4"/>
      <c r="AF391" s="4"/>
      <c r="AG391" s="4"/>
      <c r="AH391" s="4"/>
      <c r="AI391" s="4"/>
      <c r="AJ391" s="4"/>
      <c r="AK391" s="4"/>
      <c r="AL391" s="4"/>
      <c r="AM391" s="4"/>
    </row>
    <row r="392" spans="1:39" s="3" customFormat="1" ht="15" x14ac:dyDescent="0.25">
      <c r="A392" s="263" t="s">
        <v>967</v>
      </c>
      <c r="B392" s="263" t="s">
        <v>377</v>
      </c>
      <c r="C392" s="263"/>
      <c r="D392" s="263" t="s">
        <v>302</v>
      </c>
      <c r="E392" s="261"/>
      <c r="F392" s="261"/>
      <c r="G392" s="261"/>
      <c r="I392" s="63"/>
      <c r="J392" s="47"/>
      <c r="K392" s="108"/>
      <c r="M392" s="63">
        <v>56</v>
      </c>
      <c r="N392" s="197">
        <v>5452.38</v>
      </c>
      <c r="P392" s="113">
        <v>50</v>
      </c>
      <c r="Q392" s="196">
        <v>4982.32</v>
      </c>
      <c r="S392" s="113">
        <v>36</v>
      </c>
      <c r="T392" s="196">
        <v>3025.3</v>
      </c>
      <c r="V392" s="82"/>
      <c r="W392" s="82"/>
      <c r="X392" s="82"/>
      <c r="Y392" s="82"/>
      <c r="Z392" s="82"/>
      <c r="AA392" s="65"/>
      <c r="AB392" s="4"/>
      <c r="AC392" s="4"/>
      <c r="AD392" s="4"/>
      <c r="AE392" s="4"/>
      <c r="AF392" s="4"/>
      <c r="AG392" s="4"/>
      <c r="AH392" s="4"/>
      <c r="AI392" s="4"/>
      <c r="AJ392" s="4"/>
      <c r="AK392" s="4"/>
      <c r="AL392" s="4"/>
      <c r="AM392" s="4"/>
    </row>
    <row r="393" spans="1:39" s="3" customFormat="1" ht="15" x14ac:dyDescent="0.25">
      <c r="A393" s="63" t="s">
        <v>967</v>
      </c>
      <c r="B393" s="63" t="s">
        <v>378</v>
      </c>
      <c r="C393" s="63"/>
      <c r="D393" s="63" t="s">
        <v>105</v>
      </c>
      <c r="E393" s="10"/>
      <c r="F393" s="10"/>
      <c r="G393" s="7"/>
      <c r="I393" s="63"/>
      <c r="J393" s="47"/>
      <c r="K393" s="108"/>
      <c r="M393" s="63">
        <v>519</v>
      </c>
      <c r="N393" s="197">
        <v>32544.26</v>
      </c>
      <c r="P393" s="113">
        <v>493</v>
      </c>
      <c r="Q393" s="196">
        <v>30933.81</v>
      </c>
      <c r="S393" s="113">
        <v>252</v>
      </c>
      <c r="T393" s="196">
        <v>17670.02</v>
      </c>
      <c r="V393" s="82"/>
      <c r="W393" s="82"/>
      <c r="X393" s="82"/>
      <c r="Y393" s="82"/>
      <c r="Z393" s="82"/>
      <c r="AA393" s="65"/>
      <c r="AB393" s="4"/>
      <c r="AC393" s="4"/>
      <c r="AD393" s="4"/>
      <c r="AE393" s="4"/>
      <c r="AF393" s="4"/>
      <c r="AG393" s="4"/>
      <c r="AH393" s="4"/>
      <c r="AI393" s="4"/>
      <c r="AJ393" s="4"/>
      <c r="AK393" s="4"/>
      <c r="AL393" s="4"/>
      <c r="AM393" s="4"/>
    </row>
    <row r="394" spans="1:39" s="3" customFormat="1" ht="15" x14ac:dyDescent="0.25">
      <c r="A394" s="63" t="s">
        <v>967</v>
      </c>
      <c r="B394" s="63" t="s">
        <v>380</v>
      </c>
      <c r="C394" s="63"/>
      <c r="D394" s="63" t="s">
        <v>164</v>
      </c>
      <c r="E394" s="10"/>
      <c r="F394" s="10"/>
      <c r="G394" s="7"/>
      <c r="I394" s="63"/>
      <c r="J394" s="47"/>
      <c r="K394" s="108"/>
      <c r="M394" s="63">
        <v>18</v>
      </c>
      <c r="N394" s="197">
        <v>1960.29</v>
      </c>
      <c r="P394" s="113">
        <v>20</v>
      </c>
      <c r="Q394" s="196">
        <v>2084.04</v>
      </c>
      <c r="S394" s="113">
        <v>10</v>
      </c>
      <c r="T394" s="196">
        <v>957.39</v>
      </c>
      <c r="V394" s="82"/>
      <c r="W394" s="82"/>
      <c r="X394" s="82"/>
      <c r="Y394" s="82"/>
      <c r="Z394" s="82"/>
      <c r="AA394" s="65"/>
      <c r="AB394" s="4"/>
      <c r="AC394" s="4"/>
      <c r="AD394" s="4"/>
      <c r="AE394" s="4"/>
      <c r="AF394" s="4"/>
      <c r="AG394" s="4"/>
      <c r="AH394" s="4"/>
      <c r="AI394" s="4"/>
      <c r="AJ394" s="4"/>
      <c r="AK394" s="4"/>
      <c r="AL394" s="4"/>
      <c r="AM394" s="4"/>
    </row>
    <row r="395" spans="1:39" s="3" customFormat="1" ht="15" x14ac:dyDescent="0.25">
      <c r="A395" s="63" t="s">
        <v>967</v>
      </c>
      <c r="B395" s="63" t="s">
        <v>955</v>
      </c>
      <c r="C395" s="63"/>
      <c r="D395" s="63" t="s">
        <v>164</v>
      </c>
      <c r="E395" s="10"/>
      <c r="F395" s="10"/>
      <c r="G395" s="7"/>
      <c r="I395" s="63"/>
      <c r="J395" s="47"/>
      <c r="K395" s="108"/>
      <c r="M395" s="63"/>
      <c r="N395" s="197"/>
      <c r="P395" s="113"/>
      <c r="Q395" s="196"/>
      <c r="S395" s="113">
        <v>76</v>
      </c>
      <c r="T395" s="196">
        <v>6433.38</v>
      </c>
      <c r="V395" s="82"/>
      <c r="W395" s="82"/>
      <c r="X395" s="82"/>
      <c r="Y395" s="82"/>
      <c r="Z395" s="82"/>
      <c r="AA395" s="65"/>
      <c r="AB395" s="4"/>
      <c r="AC395" s="4"/>
      <c r="AD395" s="4"/>
      <c r="AE395" s="4"/>
      <c r="AF395" s="4"/>
      <c r="AG395" s="4"/>
      <c r="AH395" s="4"/>
      <c r="AI395" s="4"/>
      <c r="AJ395" s="4"/>
      <c r="AK395" s="4"/>
      <c r="AL395" s="4"/>
      <c r="AM395" s="4"/>
    </row>
    <row r="396" spans="1:39" s="3" customFormat="1" ht="15" x14ac:dyDescent="0.25">
      <c r="A396" s="63" t="s">
        <v>967</v>
      </c>
      <c r="B396" s="63" t="s">
        <v>381</v>
      </c>
      <c r="C396" s="63"/>
      <c r="D396" s="63" t="s">
        <v>382</v>
      </c>
      <c r="E396" s="10"/>
      <c r="F396" s="10"/>
      <c r="G396" s="7"/>
      <c r="I396" s="63"/>
      <c r="J396" s="47"/>
      <c r="K396" s="108"/>
      <c r="M396" s="63">
        <v>346</v>
      </c>
      <c r="N396" s="197">
        <v>27325.05</v>
      </c>
      <c r="P396" s="113">
        <v>305</v>
      </c>
      <c r="Q396" s="196">
        <v>24292.87</v>
      </c>
      <c r="S396" s="113">
        <v>218</v>
      </c>
      <c r="T396" s="196">
        <v>15588.16</v>
      </c>
      <c r="V396" s="82"/>
      <c r="W396" s="82"/>
      <c r="X396" s="82"/>
      <c r="Y396" s="82"/>
      <c r="Z396" s="82"/>
      <c r="AA396" s="65"/>
      <c r="AB396" s="4"/>
      <c r="AC396" s="4"/>
      <c r="AD396" s="4"/>
      <c r="AE396" s="4"/>
      <c r="AF396" s="4"/>
      <c r="AG396" s="4"/>
      <c r="AH396" s="4"/>
      <c r="AI396" s="4"/>
      <c r="AJ396" s="4"/>
      <c r="AK396" s="4"/>
      <c r="AL396" s="4"/>
      <c r="AM396" s="4"/>
    </row>
    <row r="397" spans="1:39" s="3" customFormat="1" ht="15" x14ac:dyDescent="0.25">
      <c r="A397" s="63" t="s">
        <v>967</v>
      </c>
      <c r="B397" s="63" t="s">
        <v>381</v>
      </c>
      <c r="C397" s="63"/>
      <c r="D397" s="63" t="s">
        <v>383</v>
      </c>
      <c r="E397" s="10"/>
      <c r="F397" s="10"/>
      <c r="G397" s="7"/>
      <c r="I397" s="63"/>
      <c r="J397" s="47"/>
      <c r="K397" s="108"/>
      <c r="M397" s="63">
        <v>9</v>
      </c>
      <c r="N397" s="197">
        <v>343.03</v>
      </c>
      <c r="P397" s="113">
        <v>9</v>
      </c>
      <c r="Q397" s="196">
        <v>419.12</v>
      </c>
      <c r="S397" s="113">
        <v>4</v>
      </c>
      <c r="T397" s="196">
        <v>160.19</v>
      </c>
      <c r="V397" s="82"/>
      <c r="W397" s="82"/>
      <c r="X397" s="82"/>
      <c r="Y397" s="82"/>
      <c r="Z397" s="82"/>
      <c r="AA397" s="65"/>
      <c r="AB397" s="4"/>
      <c r="AC397" s="4"/>
      <c r="AD397" s="4"/>
      <c r="AE397" s="4"/>
      <c r="AF397" s="4"/>
      <c r="AG397" s="4"/>
      <c r="AH397" s="4"/>
      <c r="AI397" s="4"/>
      <c r="AJ397" s="4"/>
      <c r="AK397" s="4"/>
      <c r="AL397" s="4"/>
      <c r="AM397" s="4"/>
    </row>
    <row r="398" spans="1:39" s="3" customFormat="1" ht="15" x14ac:dyDescent="0.25">
      <c r="A398" s="63" t="s">
        <v>967</v>
      </c>
      <c r="B398" s="63" t="s">
        <v>384</v>
      </c>
      <c r="C398" s="63"/>
      <c r="D398" s="63" t="s">
        <v>84</v>
      </c>
      <c r="E398" s="10"/>
      <c r="F398" s="10"/>
      <c r="G398" s="7"/>
      <c r="I398" s="63"/>
      <c r="J398" s="47"/>
      <c r="K398" s="108"/>
      <c r="M398" s="63">
        <v>103</v>
      </c>
      <c r="N398" s="197">
        <v>3361.95</v>
      </c>
      <c r="P398" s="113">
        <v>105</v>
      </c>
      <c r="Q398" s="196">
        <v>3249.94</v>
      </c>
      <c r="S398" s="113">
        <v>61</v>
      </c>
      <c r="T398" s="196">
        <v>2891.13</v>
      </c>
      <c r="V398" s="82"/>
      <c r="W398" s="82"/>
      <c r="X398" s="82"/>
      <c r="Y398" s="82"/>
      <c r="Z398" s="82"/>
      <c r="AA398" s="65"/>
      <c r="AB398" s="4"/>
      <c r="AC398" s="4"/>
      <c r="AD398" s="4"/>
      <c r="AE398" s="4"/>
      <c r="AF398" s="4"/>
      <c r="AG398" s="4"/>
      <c r="AH398" s="4"/>
      <c r="AI398" s="4"/>
      <c r="AJ398" s="4"/>
      <c r="AK398" s="4"/>
      <c r="AL398" s="4"/>
      <c r="AM398" s="4"/>
    </row>
    <row r="399" spans="1:39" s="3" customFormat="1" ht="15" x14ac:dyDescent="0.25">
      <c r="A399" s="63" t="s">
        <v>967</v>
      </c>
      <c r="B399" s="63" t="s">
        <v>387</v>
      </c>
      <c r="C399" s="63"/>
      <c r="D399" s="63" t="s">
        <v>187</v>
      </c>
      <c r="E399" s="10"/>
      <c r="F399" s="10"/>
      <c r="G399" s="7"/>
      <c r="I399" s="63"/>
      <c r="J399" s="47"/>
      <c r="K399" s="108"/>
      <c r="M399" s="63">
        <v>59</v>
      </c>
      <c r="N399" s="197">
        <v>4504.84</v>
      </c>
      <c r="P399" s="113">
        <v>48</v>
      </c>
      <c r="Q399" s="196">
        <v>3332.15</v>
      </c>
      <c r="S399" s="113">
        <v>37</v>
      </c>
      <c r="T399" s="196">
        <v>2941.59</v>
      </c>
      <c r="V399" s="82"/>
      <c r="W399" s="82"/>
      <c r="X399" s="82"/>
      <c r="Y399" s="82"/>
      <c r="Z399" s="82"/>
      <c r="AA399" s="65"/>
      <c r="AB399" s="4"/>
      <c r="AC399" s="4"/>
      <c r="AD399" s="4"/>
      <c r="AE399" s="4"/>
      <c r="AF399" s="4"/>
      <c r="AG399" s="4"/>
      <c r="AH399" s="4"/>
      <c r="AI399" s="4"/>
      <c r="AJ399" s="4"/>
      <c r="AK399" s="4"/>
      <c r="AL399" s="4"/>
      <c r="AM399" s="4"/>
    </row>
    <row r="400" spans="1:39" s="3" customFormat="1" ht="15" x14ac:dyDescent="0.25">
      <c r="A400" s="63" t="s">
        <v>967</v>
      </c>
      <c r="B400" s="63" t="s">
        <v>671</v>
      </c>
      <c r="C400" s="63"/>
      <c r="D400" s="63" t="s">
        <v>187</v>
      </c>
      <c r="E400" s="10"/>
      <c r="F400" s="10"/>
      <c r="G400" s="7"/>
      <c r="I400" s="63"/>
      <c r="J400" s="47"/>
      <c r="K400" s="108"/>
      <c r="M400" s="63">
        <v>5</v>
      </c>
      <c r="N400" s="197">
        <v>464</v>
      </c>
      <c r="P400" s="113">
        <v>5</v>
      </c>
      <c r="Q400" s="196">
        <v>477.54</v>
      </c>
      <c r="S400" s="113"/>
      <c r="T400" s="196"/>
      <c r="V400" s="82"/>
      <c r="W400" s="82"/>
      <c r="X400" s="82"/>
      <c r="Y400" s="82"/>
      <c r="Z400" s="82"/>
      <c r="AA400" s="65"/>
      <c r="AB400" s="4"/>
      <c r="AC400" s="4"/>
      <c r="AD400" s="4"/>
      <c r="AE400" s="4"/>
      <c r="AF400" s="4"/>
      <c r="AG400" s="4"/>
      <c r="AH400" s="4"/>
      <c r="AI400" s="4"/>
      <c r="AJ400" s="4"/>
      <c r="AK400" s="4"/>
      <c r="AL400" s="4"/>
      <c r="AM400" s="4"/>
    </row>
    <row r="401" spans="1:39" s="3" customFormat="1" ht="15" x14ac:dyDescent="0.25">
      <c r="A401" s="63" t="s">
        <v>967</v>
      </c>
      <c r="B401" s="63" t="s">
        <v>389</v>
      </c>
      <c r="C401" s="63"/>
      <c r="D401" s="63" t="s">
        <v>124</v>
      </c>
      <c r="E401" s="10"/>
      <c r="F401" s="10"/>
      <c r="G401" s="7"/>
      <c r="I401" s="63"/>
      <c r="J401" s="47"/>
      <c r="K401" s="108"/>
      <c r="M401" s="63">
        <v>40</v>
      </c>
      <c r="N401" s="197">
        <v>3436.41</v>
      </c>
      <c r="P401" s="113">
        <v>35</v>
      </c>
      <c r="Q401" s="196">
        <v>3037.88</v>
      </c>
      <c r="S401" s="113">
        <v>35</v>
      </c>
      <c r="T401" s="196">
        <v>3369.92</v>
      </c>
      <c r="V401" s="82"/>
      <c r="W401" s="82"/>
      <c r="X401" s="82"/>
      <c r="Y401" s="82"/>
      <c r="Z401" s="82"/>
      <c r="AA401" s="65"/>
      <c r="AB401" s="4"/>
      <c r="AC401" s="4"/>
      <c r="AD401" s="4"/>
      <c r="AE401" s="4"/>
      <c r="AF401" s="4"/>
      <c r="AG401" s="4"/>
      <c r="AH401" s="4"/>
      <c r="AI401" s="4"/>
      <c r="AJ401" s="4"/>
      <c r="AK401" s="4"/>
      <c r="AL401" s="4"/>
      <c r="AM401" s="4"/>
    </row>
    <row r="402" spans="1:39" s="3" customFormat="1" ht="15" x14ac:dyDescent="0.25">
      <c r="A402" s="63" t="s">
        <v>967</v>
      </c>
      <c r="B402" s="63" t="s">
        <v>391</v>
      </c>
      <c r="C402" s="63"/>
      <c r="D402" s="63" t="s">
        <v>110</v>
      </c>
      <c r="E402" s="10"/>
      <c r="F402" s="10"/>
      <c r="G402" s="7"/>
      <c r="I402" s="63"/>
      <c r="J402" s="47"/>
      <c r="K402" s="108"/>
      <c r="M402" s="63">
        <v>3</v>
      </c>
      <c r="N402" s="197">
        <v>300.22000000000003</v>
      </c>
      <c r="P402" s="113">
        <v>2</v>
      </c>
      <c r="Q402" s="196">
        <v>122.23</v>
      </c>
      <c r="S402" s="113"/>
      <c r="T402" s="196"/>
      <c r="V402" s="82"/>
      <c r="W402" s="82"/>
      <c r="X402" s="82"/>
      <c r="Y402" s="82"/>
      <c r="Z402" s="82"/>
      <c r="AA402" s="65"/>
      <c r="AB402" s="4"/>
      <c r="AC402" s="4"/>
      <c r="AD402" s="4"/>
      <c r="AE402" s="4"/>
      <c r="AF402" s="4"/>
      <c r="AG402" s="4"/>
      <c r="AH402" s="4"/>
      <c r="AI402" s="4"/>
      <c r="AJ402" s="4"/>
      <c r="AK402" s="4"/>
      <c r="AL402" s="4"/>
      <c r="AM402" s="4"/>
    </row>
    <row r="403" spans="1:39" s="3" customFormat="1" ht="15" x14ac:dyDescent="0.25">
      <c r="A403" s="63" t="s">
        <v>967</v>
      </c>
      <c r="B403" s="63" t="s">
        <v>394</v>
      </c>
      <c r="C403" s="63"/>
      <c r="D403" s="63" t="s">
        <v>395</v>
      </c>
      <c r="E403" s="10"/>
      <c r="F403" s="10"/>
      <c r="G403" s="7"/>
      <c r="I403" s="63"/>
      <c r="J403" s="47"/>
      <c r="K403" s="108"/>
      <c r="M403" s="63">
        <v>4</v>
      </c>
      <c r="N403" s="197">
        <v>349.79</v>
      </c>
      <c r="P403" s="113">
        <v>3</v>
      </c>
      <c r="Q403" s="196">
        <v>146.32</v>
      </c>
      <c r="S403" s="113">
        <v>2</v>
      </c>
      <c r="T403" s="196">
        <v>84.51</v>
      </c>
      <c r="V403" s="82"/>
      <c r="W403" s="82"/>
      <c r="X403" s="82"/>
      <c r="Y403" s="82"/>
      <c r="Z403" s="82"/>
      <c r="AA403" s="65"/>
      <c r="AB403" s="4"/>
      <c r="AC403" s="4"/>
      <c r="AD403" s="4"/>
      <c r="AE403" s="4"/>
      <c r="AF403" s="4"/>
      <c r="AG403" s="4"/>
      <c r="AH403" s="4"/>
      <c r="AI403" s="4"/>
      <c r="AJ403" s="4"/>
      <c r="AK403" s="4"/>
      <c r="AL403" s="4"/>
      <c r="AM403" s="4"/>
    </row>
    <row r="404" spans="1:39" s="3" customFormat="1" ht="15" x14ac:dyDescent="0.25">
      <c r="A404" s="63" t="s">
        <v>967</v>
      </c>
      <c r="B404" s="63" t="s">
        <v>396</v>
      </c>
      <c r="C404" s="63"/>
      <c r="D404" s="63" t="s">
        <v>86</v>
      </c>
      <c r="E404" s="10"/>
      <c r="F404" s="10"/>
      <c r="G404" s="7"/>
      <c r="I404" s="63"/>
      <c r="J404" s="47"/>
      <c r="K404" s="108"/>
      <c r="M404" s="63">
        <v>4</v>
      </c>
      <c r="N404" s="197">
        <v>297.66000000000003</v>
      </c>
      <c r="P404" s="113">
        <v>1</v>
      </c>
      <c r="Q404" s="196">
        <v>130.44999999999999</v>
      </c>
      <c r="S404" s="113">
        <v>3</v>
      </c>
      <c r="T404" s="196">
        <v>244.62</v>
      </c>
      <c r="V404" s="82"/>
      <c r="W404" s="82"/>
      <c r="X404" s="82"/>
      <c r="Y404" s="82"/>
      <c r="Z404" s="82"/>
      <c r="AA404" s="65"/>
      <c r="AB404" s="4"/>
      <c r="AC404" s="4"/>
      <c r="AD404" s="4"/>
      <c r="AE404" s="4"/>
      <c r="AF404" s="4"/>
      <c r="AG404" s="4"/>
      <c r="AH404" s="4"/>
      <c r="AI404" s="4"/>
      <c r="AJ404" s="4"/>
      <c r="AK404" s="4"/>
      <c r="AL404" s="4"/>
      <c r="AM404" s="4"/>
    </row>
    <row r="405" spans="1:39" s="3" customFormat="1" ht="15" x14ac:dyDescent="0.25">
      <c r="A405" s="63" t="s">
        <v>967</v>
      </c>
      <c r="B405" s="63" t="s">
        <v>397</v>
      </c>
      <c r="C405" s="63"/>
      <c r="D405" s="63" t="s">
        <v>65</v>
      </c>
      <c r="E405" s="10"/>
      <c r="F405" s="10"/>
      <c r="G405" s="7"/>
      <c r="I405" s="63"/>
      <c r="J405" s="47"/>
      <c r="K405" s="108"/>
      <c r="M405" s="63"/>
      <c r="N405" s="197"/>
      <c r="P405" s="113">
        <v>1</v>
      </c>
      <c r="Q405" s="196">
        <v>31.53</v>
      </c>
      <c r="S405" s="113"/>
      <c r="T405" s="196"/>
      <c r="V405" s="82"/>
      <c r="W405" s="82"/>
      <c r="X405" s="82"/>
      <c r="Y405" s="82"/>
      <c r="Z405" s="82"/>
      <c r="AA405" s="65"/>
      <c r="AB405" s="4"/>
      <c r="AC405" s="4"/>
      <c r="AD405" s="4"/>
      <c r="AE405" s="4"/>
      <c r="AF405" s="4"/>
      <c r="AG405" s="4"/>
      <c r="AH405" s="4"/>
      <c r="AI405" s="4"/>
      <c r="AJ405" s="4"/>
      <c r="AK405" s="4"/>
      <c r="AL405" s="4"/>
      <c r="AM405" s="4"/>
    </row>
    <row r="406" spans="1:39" s="3" customFormat="1" ht="15" x14ac:dyDescent="0.25">
      <c r="A406" s="63" t="s">
        <v>967</v>
      </c>
      <c r="B406" s="63" t="s">
        <v>837</v>
      </c>
      <c r="C406" s="63"/>
      <c r="D406" s="63" t="s">
        <v>211</v>
      </c>
      <c r="E406" s="10"/>
      <c r="F406" s="10"/>
      <c r="G406" s="7"/>
      <c r="I406" s="63"/>
      <c r="J406" s="47"/>
      <c r="K406" s="108"/>
      <c r="M406" s="63"/>
      <c r="N406" s="197"/>
      <c r="P406" s="113">
        <v>1</v>
      </c>
      <c r="Q406" s="196">
        <v>42.98</v>
      </c>
      <c r="S406" s="113"/>
      <c r="T406" s="196"/>
      <c r="V406" s="82"/>
      <c r="W406" s="82"/>
      <c r="X406" s="82"/>
      <c r="Y406" s="82"/>
      <c r="Z406" s="82"/>
      <c r="AA406" s="65"/>
      <c r="AB406" s="4"/>
      <c r="AC406" s="4"/>
      <c r="AD406" s="4"/>
      <c r="AE406" s="4"/>
      <c r="AF406" s="4"/>
      <c r="AG406" s="4"/>
      <c r="AH406" s="4"/>
      <c r="AI406" s="4"/>
      <c r="AJ406" s="4"/>
      <c r="AK406" s="4"/>
      <c r="AL406" s="4"/>
      <c r="AM406" s="4"/>
    </row>
    <row r="407" spans="1:39" s="3" customFormat="1" ht="15" x14ac:dyDescent="0.25">
      <c r="A407" s="63" t="s">
        <v>967</v>
      </c>
      <c r="B407" s="63" t="s">
        <v>397</v>
      </c>
      <c r="C407" s="63"/>
      <c r="D407" s="63" t="s">
        <v>120</v>
      </c>
      <c r="E407" s="10"/>
      <c r="F407" s="10"/>
      <c r="G407" s="7"/>
      <c r="I407" s="63"/>
      <c r="J407" s="47"/>
      <c r="K407" s="108"/>
      <c r="M407" s="63">
        <v>950</v>
      </c>
      <c r="N407" s="197">
        <v>85717.07</v>
      </c>
      <c r="P407" s="113">
        <v>825</v>
      </c>
      <c r="Q407" s="196">
        <v>73900.929999999993</v>
      </c>
      <c r="S407" s="113">
        <v>584</v>
      </c>
      <c r="T407" s="196">
        <v>52323.44</v>
      </c>
      <c r="V407" s="82"/>
      <c r="W407" s="82"/>
      <c r="X407" s="82"/>
      <c r="Y407" s="82"/>
      <c r="Z407" s="82"/>
      <c r="AA407" s="65"/>
      <c r="AB407" s="4"/>
      <c r="AC407" s="4"/>
      <c r="AD407" s="4"/>
      <c r="AE407" s="4"/>
      <c r="AF407" s="4"/>
      <c r="AG407" s="4"/>
      <c r="AH407" s="4"/>
      <c r="AI407" s="4"/>
      <c r="AJ407" s="4"/>
      <c r="AK407" s="4"/>
      <c r="AL407" s="4"/>
      <c r="AM407" s="4"/>
    </row>
    <row r="408" spans="1:39" s="3" customFormat="1" ht="15" x14ac:dyDescent="0.25">
      <c r="A408" s="63" t="s">
        <v>967</v>
      </c>
      <c r="B408" s="63" t="s">
        <v>398</v>
      </c>
      <c r="C408" s="63"/>
      <c r="D408" s="63" t="s">
        <v>97</v>
      </c>
      <c r="E408" s="10"/>
      <c r="F408" s="10"/>
      <c r="G408" s="7"/>
      <c r="I408" s="63"/>
      <c r="J408" s="47"/>
      <c r="K408" s="108"/>
      <c r="M408" s="63">
        <v>29</v>
      </c>
      <c r="N408" s="197">
        <v>3104.35</v>
      </c>
      <c r="P408" s="113">
        <v>30</v>
      </c>
      <c r="Q408" s="196">
        <v>2823.37</v>
      </c>
      <c r="S408" s="113">
        <v>22</v>
      </c>
      <c r="T408" s="196">
        <v>1910.85</v>
      </c>
      <c r="V408" s="82"/>
      <c r="W408" s="82"/>
      <c r="X408" s="82"/>
      <c r="Y408" s="82"/>
      <c r="Z408" s="82"/>
      <c r="AA408" s="65"/>
      <c r="AB408" s="4"/>
      <c r="AC408" s="4"/>
      <c r="AD408" s="4"/>
      <c r="AE408" s="4"/>
      <c r="AF408" s="4"/>
      <c r="AG408" s="4"/>
      <c r="AH408" s="4"/>
      <c r="AI408" s="4"/>
      <c r="AJ408" s="4"/>
      <c r="AK408" s="4"/>
      <c r="AL408" s="4"/>
      <c r="AM408" s="4"/>
    </row>
    <row r="409" spans="1:39" s="3" customFormat="1" ht="15" x14ac:dyDescent="0.25">
      <c r="A409" s="63" t="s">
        <v>967</v>
      </c>
      <c r="B409" s="63" t="s">
        <v>399</v>
      </c>
      <c r="C409" s="63"/>
      <c r="D409" s="63" t="s">
        <v>100</v>
      </c>
      <c r="E409" s="10"/>
      <c r="F409" s="10"/>
      <c r="G409" s="7"/>
      <c r="I409" s="63"/>
      <c r="J409" s="47"/>
      <c r="K409" s="108"/>
      <c r="M409" s="63">
        <v>14</v>
      </c>
      <c r="N409" s="197">
        <v>1674.11</v>
      </c>
      <c r="P409" s="113">
        <v>16</v>
      </c>
      <c r="Q409" s="196">
        <v>1748.2</v>
      </c>
      <c r="S409" s="113"/>
      <c r="T409" s="196"/>
      <c r="V409" s="82"/>
      <c r="W409" s="82"/>
      <c r="X409" s="82"/>
      <c r="Y409" s="82"/>
      <c r="Z409" s="82"/>
      <c r="AA409" s="65"/>
      <c r="AB409" s="4"/>
      <c r="AC409" s="4"/>
      <c r="AD409" s="4"/>
      <c r="AE409" s="4"/>
      <c r="AF409" s="4"/>
      <c r="AG409" s="4"/>
      <c r="AH409" s="4"/>
      <c r="AI409" s="4"/>
      <c r="AJ409" s="4"/>
      <c r="AK409" s="4"/>
      <c r="AL409" s="4"/>
      <c r="AM409" s="4"/>
    </row>
    <row r="410" spans="1:39" s="3" customFormat="1" ht="15" x14ac:dyDescent="0.25">
      <c r="A410" s="63" t="s">
        <v>967</v>
      </c>
      <c r="B410" s="63" t="s">
        <v>399</v>
      </c>
      <c r="C410" s="63"/>
      <c r="D410" s="63" t="s">
        <v>77</v>
      </c>
      <c r="E410" s="10"/>
      <c r="F410" s="10"/>
      <c r="G410" s="7"/>
      <c r="I410" s="63"/>
      <c r="J410" s="47"/>
      <c r="K410" s="108"/>
      <c r="M410" s="63">
        <v>346</v>
      </c>
      <c r="N410" s="197">
        <v>31053.360000000001</v>
      </c>
      <c r="P410" s="113">
        <v>303</v>
      </c>
      <c r="Q410" s="196">
        <v>27541.79</v>
      </c>
      <c r="S410" s="113">
        <v>236</v>
      </c>
      <c r="T410" s="196">
        <v>20265.53</v>
      </c>
      <c r="V410" s="82"/>
      <c r="W410" s="82"/>
      <c r="X410" s="82"/>
      <c r="Y410" s="82"/>
      <c r="Z410" s="82"/>
      <c r="AA410" s="65"/>
      <c r="AB410" s="4"/>
      <c r="AC410" s="4"/>
      <c r="AD410" s="4"/>
      <c r="AE410" s="4"/>
      <c r="AF410" s="4"/>
      <c r="AG410" s="4"/>
      <c r="AH410" s="4"/>
      <c r="AI410" s="4"/>
      <c r="AJ410" s="4"/>
      <c r="AK410" s="4"/>
      <c r="AL410" s="4"/>
      <c r="AM410" s="4"/>
    </row>
    <row r="411" spans="1:39" s="3" customFormat="1" ht="15" x14ac:dyDescent="0.25">
      <c r="A411" s="63" t="s">
        <v>967</v>
      </c>
      <c r="B411" s="63" t="s">
        <v>400</v>
      </c>
      <c r="C411" s="63"/>
      <c r="D411" s="63" t="s">
        <v>388</v>
      </c>
      <c r="E411" s="10"/>
      <c r="F411" s="10"/>
      <c r="G411" s="7"/>
      <c r="I411" s="63"/>
      <c r="J411" s="47"/>
      <c r="K411" s="108"/>
      <c r="M411" s="63">
        <v>10</v>
      </c>
      <c r="N411" s="197">
        <v>895.77</v>
      </c>
      <c r="P411" s="113">
        <v>6</v>
      </c>
      <c r="Q411" s="196">
        <v>627.91999999999996</v>
      </c>
      <c r="S411" s="113">
        <v>3</v>
      </c>
      <c r="T411" s="196">
        <v>441.56</v>
      </c>
      <c r="V411" s="82"/>
      <c r="W411" s="82"/>
      <c r="X411" s="82"/>
      <c r="Y411" s="82"/>
      <c r="Z411" s="82"/>
      <c r="AA411" s="65"/>
      <c r="AB411" s="4"/>
      <c r="AC411" s="4"/>
      <c r="AD411" s="4"/>
      <c r="AE411" s="4"/>
      <c r="AF411" s="4"/>
      <c r="AG411" s="4"/>
      <c r="AH411" s="4"/>
      <c r="AI411" s="4"/>
      <c r="AJ411" s="4"/>
      <c r="AK411" s="4"/>
      <c r="AL411" s="4"/>
      <c r="AM411" s="4"/>
    </row>
    <row r="412" spans="1:39" s="3" customFormat="1" ht="15" x14ac:dyDescent="0.25">
      <c r="A412" s="63" t="s">
        <v>967</v>
      </c>
      <c r="B412" s="63" t="s">
        <v>674</v>
      </c>
      <c r="C412" s="63"/>
      <c r="D412" s="63" t="s">
        <v>388</v>
      </c>
      <c r="E412" s="10"/>
      <c r="F412" s="10"/>
      <c r="G412" s="7"/>
      <c r="I412" s="63"/>
      <c r="J412" s="47"/>
      <c r="K412" s="108"/>
      <c r="M412" s="63">
        <v>2</v>
      </c>
      <c r="N412" s="197">
        <v>360</v>
      </c>
      <c r="P412" s="113">
        <v>4</v>
      </c>
      <c r="Q412" s="196">
        <v>435.65</v>
      </c>
      <c r="S412" s="113"/>
      <c r="T412" s="196"/>
      <c r="V412" s="82"/>
      <c r="W412" s="82"/>
      <c r="X412" s="82"/>
      <c r="Y412" s="82"/>
      <c r="Z412" s="82"/>
      <c r="AA412" s="65"/>
      <c r="AB412" s="4"/>
      <c r="AC412" s="4"/>
      <c r="AD412" s="4"/>
      <c r="AE412" s="4"/>
      <c r="AF412" s="4"/>
      <c r="AG412" s="4"/>
      <c r="AH412" s="4"/>
      <c r="AI412" s="4"/>
      <c r="AJ412" s="4"/>
      <c r="AK412" s="4"/>
      <c r="AL412" s="4"/>
      <c r="AM412" s="4"/>
    </row>
    <row r="413" spans="1:39" s="3" customFormat="1" ht="15" x14ac:dyDescent="0.25">
      <c r="A413" s="63" t="s">
        <v>967</v>
      </c>
      <c r="B413" s="63" t="s">
        <v>984</v>
      </c>
      <c r="C413" s="63"/>
      <c r="D413" s="63" t="s">
        <v>388</v>
      </c>
      <c r="E413" s="10"/>
      <c r="F413" s="10"/>
      <c r="G413" s="7"/>
      <c r="I413" s="63"/>
      <c r="J413" s="47"/>
      <c r="K413" s="108"/>
      <c r="M413" s="63"/>
      <c r="N413" s="197"/>
      <c r="P413" s="113"/>
      <c r="Q413" s="196"/>
      <c r="S413" s="113">
        <v>1</v>
      </c>
      <c r="T413" s="196">
        <v>150</v>
      </c>
      <c r="V413" s="82"/>
      <c r="W413" s="82"/>
      <c r="X413" s="82"/>
      <c r="Y413" s="82"/>
      <c r="Z413" s="82"/>
      <c r="AA413" s="65"/>
      <c r="AB413" s="4"/>
      <c r="AC413" s="4"/>
      <c r="AD413" s="4"/>
      <c r="AE413" s="4"/>
      <c r="AF413" s="4"/>
      <c r="AG413" s="4"/>
      <c r="AH413" s="4"/>
      <c r="AI413" s="4"/>
      <c r="AJ413" s="4"/>
      <c r="AK413" s="4"/>
      <c r="AL413" s="4"/>
      <c r="AM413" s="4"/>
    </row>
    <row r="414" spans="1:39" s="3" customFormat="1" ht="15" x14ac:dyDescent="0.25">
      <c r="A414" s="63" t="s">
        <v>967</v>
      </c>
      <c r="B414" s="63" t="s">
        <v>985</v>
      </c>
      <c r="C414" s="63"/>
      <c r="D414" s="63" t="s">
        <v>383</v>
      </c>
      <c r="E414" s="10"/>
      <c r="F414" s="10"/>
      <c r="G414" s="7"/>
      <c r="I414" s="63"/>
      <c r="J414" s="47"/>
      <c r="K414" s="108"/>
      <c r="M414" s="63">
        <v>18</v>
      </c>
      <c r="N414" s="197">
        <v>1859.17</v>
      </c>
      <c r="P414" s="113">
        <v>16</v>
      </c>
      <c r="Q414" s="196">
        <v>1820.8</v>
      </c>
      <c r="S414" s="113">
        <v>15</v>
      </c>
      <c r="T414" s="196">
        <v>1500.05</v>
      </c>
      <c r="V414" s="82"/>
      <c r="W414" s="82"/>
      <c r="X414" s="82"/>
      <c r="Y414" s="82"/>
      <c r="Z414" s="82"/>
      <c r="AA414" s="65"/>
      <c r="AB414" s="4"/>
      <c r="AC414" s="4"/>
      <c r="AD414" s="4"/>
      <c r="AE414" s="4"/>
      <c r="AF414" s="4"/>
      <c r="AG414" s="4"/>
      <c r="AH414" s="4"/>
      <c r="AI414" s="4"/>
      <c r="AJ414" s="4"/>
      <c r="AK414" s="4"/>
      <c r="AL414" s="4"/>
      <c r="AM414" s="4"/>
    </row>
    <row r="415" spans="1:39" s="3" customFormat="1" ht="15" x14ac:dyDescent="0.25">
      <c r="A415" s="63" t="s">
        <v>967</v>
      </c>
      <c r="B415" s="63" t="s">
        <v>403</v>
      </c>
      <c r="C415" s="63"/>
      <c r="D415" s="63" t="s">
        <v>175</v>
      </c>
      <c r="E415" s="10"/>
      <c r="F415" s="10"/>
      <c r="G415" s="7"/>
      <c r="I415" s="63"/>
      <c r="J415" s="47"/>
      <c r="K415" s="108"/>
      <c r="M415" s="63">
        <v>1751</v>
      </c>
      <c r="N415" s="197">
        <v>161115.53</v>
      </c>
      <c r="P415" s="113">
        <v>1591</v>
      </c>
      <c r="Q415" s="196">
        <v>147709.16</v>
      </c>
      <c r="S415" s="113">
        <v>889</v>
      </c>
      <c r="T415" s="196">
        <v>73152.27</v>
      </c>
      <c r="V415" s="82"/>
      <c r="W415" s="82"/>
      <c r="X415" s="82"/>
      <c r="Y415" s="82"/>
      <c r="Z415" s="82"/>
      <c r="AA415" s="65"/>
      <c r="AB415" s="4"/>
      <c r="AC415" s="4"/>
      <c r="AD415" s="4"/>
      <c r="AE415" s="4"/>
      <c r="AF415" s="4"/>
      <c r="AG415" s="4"/>
      <c r="AH415" s="4"/>
      <c r="AI415" s="4"/>
      <c r="AJ415" s="4"/>
      <c r="AK415" s="4"/>
      <c r="AL415" s="4"/>
      <c r="AM415" s="4"/>
    </row>
    <row r="416" spans="1:39" s="3" customFormat="1" ht="15" x14ac:dyDescent="0.25">
      <c r="A416" s="63" t="s">
        <v>967</v>
      </c>
      <c r="B416" s="63" t="s">
        <v>957</v>
      </c>
      <c r="C416" s="63"/>
      <c r="D416" s="63" t="s">
        <v>175</v>
      </c>
      <c r="E416" s="10"/>
      <c r="F416" s="10"/>
      <c r="G416" s="7"/>
      <c r="I416" s="63"/>
      <c r="J416" s="47"/>
      <c r="K416" s="108"/>
      <c r="M416" s="63"/>
      <c r="N416" s="197"/>
      <c r="P416" s="113"/>
      <c r="Q416" s="196"/>
      <c r="S416" s="113">
        <v>135</v>
      </c>
      <c r="T416" s="196">
        <v>10447.5</v>
      </c>
      <c r="V416" s="82"/>
      <c r="W416" s="82"/>
      <c r="X416" s="82"/>
      <c r="Y416" s="82"/>
      <c r="Z416" s="82"/>
      <c r="AA416" s="65"/>
      <c r="AB416" s="4"/>
      <c r="AC416" s="4"/>
      <c r="AD416" s="4"/>
      <c r="AE416" s="4"/>
      <c r="AF416" s="4"/>
      <c r="AG416" s="4"/>
      <c r="AH416" s="4"/>
      <c r="AI416" s="4"/>
      <c r="AJ416" s="4"/>
      <c r="AK416" s="4"/>
      <c r="AL416" s="4"/>
      <c r="AM416" s="4"/>
    </row>
    <row r="417" spans="1:39" s="3" customFormat="1" ht="15" x14ac:dyDescent="0.25">
      <c r="A417" s="63" t="s">
        <v>967</v>
      </c>
      <c r="B417" s="63" t="s">
        <v>405</v>
      </c>
      <c r="C417" s="63"/>
      <c r="D417" s="63" t="s">
        <v>393</v>
      </c>
      <c r="E417" s="10"/>
      <c r="F417" s="10"/>
      <c r="G417" s="7"/>
      <c r="I417" s="63"/>
      <c r="J417" s="47"/>
      <c r="K417" s="108"/>
      <c r="M417" s="63">
        <v>24</v>
      </c>
      <c r="N417" s="197">
        <v>2666.45</v>
      </c>
      <c r="P417" s="113">
        <v>22</v>
      </c>
      <c r="Q417" s="196">
        <v>1905.86</v>
      </c>
      <c r="S417" s="113">
        <v>22</v>
      </c>
      <c r="T417" s="196">
        <v>2448.35</v>
      </c>
      <c r="V417" s="82"/>
      <c r="W417" s="82"/>
      <c r="X417" s="82"/>
      <c r="Y417" s="82"/>
      <c r="Z417" s="82"/>
      <c r="AA417" s="65"/>
      <c r="AB417" s="4"/>
      <c r="AC417" s="4"/>
      <c r="AD417" s="4"/>
      <c r="AE417" s="4"/>
      <c r="AF417" s="4"/>
      <c r="AG417" s="4"/>
      <c r="AH417" s="4"/>
      <c r="AI417" s="4"/>
      <c r="AJ417" s="4"/>
      <c r="AK417" s="4"/>
      <c r="AL417" s="4"/>
      <c r="AM417" s="4"/>
    </row>
    <row r="418" spans="1:39" s="3" customFormat="1" ht="15" x14ac:dyDescent="0.25">
      <c r="A418" s="63" t="s">
        <v>967</v>
      </c>
      <c r="B418" s="63" t="s">
        <v>986</v>
      </c>
      <c r="C418" s="63"/>
      <c r="D418" s="63" t="s">
        <v>155</v>
      </c>
      <c r="E418" s="10"/>
      <c r="F418" s="10"/>
      <c r="G418" s="7"/>
      <c r="I418" s="63"/>
      <c r="J418" s="47"/>
      <c r="K418" s="108"/>
      <c r="M418" s="63"/>
      <c r="N418" s="197"/>
      <c r="P418" s="113"/>
      <c r="Q418" s="196"/>
      <c r="S418" s="113">
        <v>1</v>
      </c>
      <c r="T418" s="196">
        <v>150</v>
      </c>
      <c r="V418" s="82"/>
      <c r="W418" s="82"/>
      <c r="X418" s="82"/>
      <c r="Y418" s="82"/>
      <c r="Z418" s="82"/>
      <c r="AA418" s="65"/>
      <c r="AB418" s="4"/>
      <c r="AC418" s="4"/>
      <c r="AD418" s="4"/>
      <c r="AE418" s="4"/>
      <c r="AF418" s="4"/>
      <c r="AG418" s="4"/>
      <c r="AH418" s="4"/>
      <c r="AI418" s="4"/>
      <c r="AJ418" s="4"/>
      <c r="AK418" s="4"/>
      <c r="AL418" s="4"/>
      <c r="AM418" s="4"/>
    </row>
    <row r="419" spans="1:39" s="3" customFormat="1" ht="15" x14ac:dyDescent="0.25">
      <c r="A419" s="63" t="s">
        <v>967</v>
      </c>
      <c r="B419" s="63" t="s">
        <v>407</v>
      </c>
      <c r="C419" s="63"/>
      <c r="D419" s="63" t="s">
        <v>155</v>
      </c>
      <c r="E419" s="10"/>
      <c r="F419" s="10"/>
      <c r="G419" s="7"/>
      <c r="I419" s="63"/>
      <c r="J419" s="47"/>
      <c r="K419" s="108"/>
      <c r="M419" s="63">
        <v>176</v>
      </c>
      <c r="N419" s="197">
        <v>9745.1200000000008</v>
      </c>
      <c r="P419" s="113">
        <v>163</v>
      </c>
      <c r="Q419" s="196">
        <v>8449.3700000000008</v>
      </c>
      <c r="S419" s="113">
        <v>93</v>
      </c>
      <c r="T419" s="196">
        <v>5697.89</v>
      </c>
      <c r="V419" s="82"/>
      <c r="W419" s="82"/>
      <c r="X419" s="82"/>
      <c r="Y419" s="82"/>
      <c r="Z419" s="82"/>
      <c r="AA419" s="65"/>
      <c r="AB419" s="4"/>
      <c r="AC419" s="4"/>
      <c r="AD419" s="4"/>
      <c r="AE419" s="4"/>
      <c r="AF419" s="4"/>
      <c r="AG419" s="4"/>
      <c r="AH419" s="4"/>
      <c r="AI419" s="4"/>
      <c r="AJ419" s="4"/>
      <c r="AK419" s="4"/>
      <c r="AL419" s="4"/>
      <c r="AM419" s="4"/>
    </row>
    <row r="420" spans="1:39" s="3" customFormat="1" ht="15" x14ac:dyDescent="0.25">
      <c r="A420" s="63" t="s">
        <v>967</v>
      </c>
      <c r="B420" s="63" t="s">
        <v>408</v>
      </c>
      <c r="C420" s="63"/>
      <c r="D420" s="63" t="s">
        <v>409</v>
      </c>
      <c r="E420" s="10"/>
      <c r="F420" s="10"/>
      <c r="G420" s="7"/>
      <c r="I420" s="63"/>
      <c r="J420" s="47"/>
      <c r="K420" s="108"/>
      <c r="M420" s="63">
        <v>38</v>
      </c>
      <c r="N420" s="197">
        <v>4603.33</v>
      </c>
      <c r="P420" s="113">
        <v>38</v>
      </c>
      <c r="Q420" s="196">
        <v>4539.8500000000004</v>
      </c>
      <c r="S420" s="113">
        <v>24</v>
      </c>
      <c r="T420" s="196">
        <v>2563.61</v>
      </c>
      <c r="V420" s="82"/>
      <c r="W420" s="82"/>
      <c r="X420" s="82"/>
      <c r="Y420" s="82"/>
      <c r="Z420" s="82"/>
      <c r="AA420" s="65"/>
      <c r="AB420" s="4"/>
      <c r="AC420" s="4"/>
      <c r="AD420" s="4"/>
      <c r="AE420" s="4"/>
      <c r="AF420" s="4"/>
      <c r="AG420" s="4"/>
      <c r="AH420" s="4"/>
      <c r="AI420" s="4"/>
      <c r="AJ420" s="4"/>
      <c r="AK420" s="4"/>
      <c r="AL420" s="4"/>
      <c r="AM420" s="4"/>
    </row>
    <row r="421" spans="1:39" s="3" customFormat="1" ht="15" x14ac:dyDescent="0.25">
      <c r="A421" s="63" t="s">
        <v>967</v>
      </c>
      <c r="B421" s="63" t="s">
        <v>411</v>
      </c>
      <c r="C421" s="63"/>
      <c r="D421" s="63" t="s">
        <v>93</v>
      </c>
      <c r="E421" s="10"/>
      <c r="F421" s="10"/>
      <c r="G421" s="7"/>
      <c r="I421" s="63"/>
      <c r="J421" s="47"/>
      <c r="K421" s="108"/>
      <c r="M421" s="63">
        <v>76</v>
      </c>
      <c r="N421" s="197">
        <v>7667.03</v>
      </c>
      <c r="P421" s="113">
        <v>63</v>
      </c>
      <c r="Q421" s="196">
        <v>6240.59</v>
      </c>
      <c r="S421" s="113">
        <v>56</v>
      </c>
      <c r="T421" s="196">
        <v>5353.41</v>
      </c>
      <c r="V421" s="82"/>
      <c r="W421" s="82"/>
      <c r="X421" s="82"/>
      <c r="Y421" s="82"/>
      <c r="Z421" s="82"/>
      <c r="AA421" s="65"/>
      <c r="AB421" s="4"/>
      <c r="AC421" s="4"/>
      <c r="AD421" s="4"/>
      <c r="AE421" s="4"/>
      <c r="AF421" s="4"/>
      <c r="AG421" s="4"/>
      <c r="AH421" s="4"/>
      <c r="AI421" s="4"/>
      <c r="AJ421" s="4"/>
      <c r="AK421" s="4"/>
      <c r="AL421" s="4"/>
      <c r="AM421" s="4"/>
    </row>
    <row r="422" spans="1:39" s="3" customFormat="1" ht="15" x14ac:dyDescent="0.25">
      <c r="A422" s="63" t="s">
        <v>967</v>
      </c>
      <c r="B422" s="63" t="s">
        <v>412</v>
      </c>
      <c r="C422" s="63"/>
      <c r="D422" s="63" t="s">
        <v>65</v>
      </c>
      <c r="E422" s="10"/>
      <c r="F422" s="10"/>
      <c r="G422" s="7"/>
      <c r="I422" s="63"/>
      <c r="J422" s="47"/>
      <c r="K422" s="108"/>
      <c r="M422" s="63">
        <v>1</v>
      </c>
      <c r="N422" s="197">
        <v>25</v>
      </c>
      <c r="P422" s="113">
        <v>1</v>
      </c>
      <c r="Q422" s="196">
        <v>24.6</v>
      </c>
      <c r="S422" s="113">
        <v>1</v>
      </c>
      <c r="T422" s="196">
        <v>11.4</v>
      </c>
      <c r="V422" s="82"/>
      <c r="W422" s="82"/>
      <c r="X422" s="82"/>
      <c r="Y422" s="82"/>
      <c r="Z422" s="82"/>
      <c r="AA422" s="65"/>
      <c r="AB422" s="4"/>
      <c r="AC422" s="4"/>
      <c r="AD422" s="4"/>
      <c r="AE422" s="4"/>
      <c r="AF422" s="4"/>
      <c r="AG422" s="4"/>
      <c r="AH422" s="4"/>
      <c r="AI422" s="4"/>
      <c r="AJ422" s="4"/>
      <c r="AK422" s="4"/>
      <c r="AL422" s="4"/>
      <c r="AM422" s="4"/>
    </row>
    <row r="423" spans="1:39" s="3" customFormat="1" ht="15" x14ac:dyDescent="0.25">
      <c r="A423" s="63" t="s">
        <v>967</v>
      </c>
      <c r="B423" s="63" t="s">
        <v>413</v>
      </c>
      <c r="C423" s="63"/>
      <c r="D423" s="63" t="s">
        <v>414</v>
      </c>
      <c r="E423" s="10"/>
      <c r="F423" s="10"/>
      <c r="G423" s="7"/>
      <c r="I423" s="63"/>
      <c r="J423" s="47"/>
      <c r="K423" s="108"/>
      <c r="M423" s="63">
        <v>65</v>
      </c>
      <c r="N423" s="197">
        <v>5731.83</v>
      </c>
      <c r="P423" s="113">
        <v>55</v>
      </c>
      <c r="Q423" s="196">
        <v>5163.53</v>
      </c>
      <c r="S423" s="113">
        <v>33</v>
      </c>
      <c r="T423" s="196">
        <v>2599.5300000000002</v>
      </c>
      <c r="V423" s="82"/>
      <c r="W423" s="82"/>
      <c r="X423" s="82"/>
      <c r="Y423" s="82"/>
      <c r="Z423" s="82"/>
      <c r="AA423" s="65"/>
      <c r="AB423" s="4"/>
      <c r="AC423" s="4"/>
      <c r="AD423" s="4"/>
      <c r="AE423" s="4"/>
      <c r="AF423" s="4"/>
      <c r="AG423" s="4"/>
      <c r="AH423" s="4"/>
      <c r="AI423" s="4"/>
      <c r="AJ423" s="4"/>
      <c r="AK423" s="4"/>
      <c r="AL423" s="4"/>
      <c r="AM423" s="4"/>
    </row>
    <row r="424" spans="1:39" s="3" customFormat="1" ht="15" x14ac:dyDescent="0.25">
      <c r="A424" s="63" t="s">
        <v>967</v>
      </c>
      <c r="B424" s="63" t="s">
        <v>413</v>
      </c>
      <c r="C424" s="63"/>
      <c r="D424" s="63" t="s">
        <v>324</v>
      </c>
      <c r="E424" s="10"/>
      <c r="F424" s="10"/>
      <c r="G424" s="7"/>
      <c r="I424" s="63"/>
      <c r="J424" s="47"/>
      <c r="K424" s="108"/>
      <c r="M424" s="63">
        <v>1</v>
      </c>
      <c r="N424" s="197">
        <v>180</v>
      </c>
      <c r="P424" s="113"/>
      <c r="Q424" s="196"/>
      <c r="S424" s="113"/>
      <c r="T424" s="196"/>
      <c r="V424" s="82"/>
      <c r="W424" s="82"/>
      <c r="X424" s="82"/>
      <c r="Y424" s="82"/>
      <c r="Z424" s="82"/>
      <c r="AA424" s="65"/>
      <c r="AB424" s="4"/>
      <c r="AC424" s="4"/>
      <c r="AD424" s="4"/>
      <c r="AE424" s="4"/>
      <c r="AF424" s="4"/>
      <c r="AG424" s="4"/>
      <c r="AH424" s="4"/>
      <c r="AI424" s="4"/>
      <c r="AJ424" s="4"/>
      <c r="AK424" s="4"/>
      <c r="AL424" s="4"/>
      <c r="AM424" s="4"/>
    </row>
    <row r="425" spans="1:39" s="3" customFormat="1" ht="15" x14ac:dyDescent="0.25">
      <c r="A425" s="63" t="s">
        <v>967</v>
      </c>
      <c r="B425" s="63" t="s">
        <v>415</v>
      </c>
      <c r="C425" s="63"/>
      <c r="D425" s="63" t="s">
        <v>324</v>
      </c>
      <c r="E425" s="10"/>
      <c r="F425" s="10"/>
      <c r="G425" s="7"/>
      <c r="I425" s="63"/>
      <c r="J425" s="47"/>
      <c r="K425" s="108"/>
      <c r="M425" s="63">
        <v>227</v>
      </c>
      <c r="N425" s="197">
        <v>16180.01</v>
      </c>
      <c r="P425" s="113">
        <v>213</v>
      </c>
      <c r="Q425" s="196">
        <v>17475.22</v>
      </c>
      <c r="S425" s="113">
        <v>131</v>
      </c>
      <c r="T425" s="196">
        <v>9672</v>
      </c>
      <c r="V425" s="82"/>
      <c r="W425" s="82"/>
      <c r="X425" s="82"/>
      <c r="Y425" s="82"/>
      <c r="Z425" s="82"/>
      <c r="AA425" s="65"/>
      <c r="AB425" s="4"/>
      <c r="AC425" s="4"/>
      <c r="AD425" s="4"/>
      <c r="AE425" s="4"/>
      <c r="AF425" s="4"/>
      <c r="AG425" s="4"/>
      <c r="AH425" s="4"/>
      <c r="AI425" s="4"/>
      <c r="AJ425" s="4"/>
      <c r="AK425" s="4"/>
      <c r="AL425" s="4"/>
      <c r="AM425" s="4"/>
    </row>
    <row r="426" spans="1:39" s="3" customFormat="1" ht="15" x14ac:dyDescent="0.25">
      <c r="A426" s="63" t="s">
        <v>967</v>
      </c>
      <c r="B426" s="63" t="s">
        <v>677</v>
      </c>
      <c r="C426" s="63"/>
      <c r="D426" s="63" t="s">
        <v>109</v>
      </c>
      <c r="E426" s="10"/>
      <c r="F426" s="10"/>
      <c r="G426" s="7"/>
      <c r="I426" s="63"/>
      <c r="J426" s="47"/>
      <c r="K426" s="108"/>
      <c r="M426" s="63">
        <v>370</v>
      </c>
      <c r="N426" s="197">
        <v>25983.53</v>
      </c>
      <c r="P426" s="113">
        <v>334</v>
      </c>
      <c r="Q426" s="196">
        <v>27282.98</v>
      </c>
      <c r="S426" s="113">
        <v>11</v>
      </c>
      <c r="T426" s="196">
        <v>521.19000000000005</v>
      </c>
      <c r="V426" s="82"/>
      <c r="W426" s="82"/>
      <c r="X426" s="82"/>
      <c r="Y426" s="82"/>
      <c r="Z426" s="82"/>
      <c r="AA426" s="65"/>
      <c r="AB426" s="4"/>
      <c r="AC426" s="4"/>
      <c r="AD426" s="4"/>
      <c r="AE426" s="4"/>
      <c r="AF426" s="4"/>
      <c r="AG426" s="4"/>
      <c r="AH426" s="4"/>
      <c r="AI426" s="4"/>
      <c r="AJ426" s="4"/>
      <c r="AK426" s="4"/>
      <c r="AL426" s="4"/>
      <c r="AM426" s="4"/>
    </row>
    <row r="427" spans="1:39" s="3" customFormat="1" ht="15" x14ac:dyDescent="0.25">
      <c r="A427" s="63" t="s">
        <v>967</v>
      </c>
      <c r="B427" s="63" t="s">
        <v>417</v>
      </c>
      <c r="C427" s="63"/>
      <c r="D427" s="63" t="s">
        <v>79</v>
      </c>
      <c r="E427" s="21"/>
      <c r="F427" s="10"/>
      <c r="G427" s="21"/>
      <c r="I427" s="63"/>
      <c r="J427" s="47"/>
      <c r="K427" s="108"/>
      <c r="M427" s="63">
        <v>13</v>
      </c>
      <c r="N427" s="197">
        <v>1339.42</v>
      </c>
      <c r="P427" s="113">
        <v>14</v>
      </c>
      <c r="Q427" s="196">
        <v>1740.94</v>
      </c>
      <c r="S427" s="113">
        <v>12</v>
      </c>
      <c r="T427" s="196">
        <v>1049.43</v>
      </c>
      <c r="V427" s="82"/>
      <c r="W427" s="82"/>
      <c r="X427" s="82"/>
      <c r="Y427" s="82"/>
      <c r="Z427" s="82"/>
      <c r="AA427" s="65"/>
      <c r="AB427" s="4"/>
      <c r="AC427" s="4"/>
      <c r="AD427" s="4"/>
      <c r="AE427" s="4"/>
      <c r="AF427" s="4"/>
      <c r="AG427" s="4"/>
      <c r="AH427" s="4"/>
      <c r="AI427" s="4"/>
      <c r="AJ427" s="4"/>
      <c r="AK427" s="4"/>
      <c r="AL427" s="4"/>
      <c r="AM427" s="4"/>
    </row>
    <row r="428" spans="1:39" s="3" customFormat="1" ht="15" x14ac:dyDescent="0.25">
      <c r="A428" s="63" t="s">
        <v>967</v>
      </c>
      <c r="B428" s="63" t="s">
        <v>418</v>
      </c>
      <c r="C428" s="63"/>
      <c r="D428" s="63" t="s">
        <v>73</v>
      </c>
      <c r="E428" s="10"/>
      <c r="F428" s="10"/>
      <c r="G428" s="7"/>
      <c r="I428" s="63"/>
      <c r="J428" s="47"/>
      <c r="K428" s="108"/>
      <c r="M428" s="63">
        <v>1</v>
      </c>
      <c r="N428" s="197">
        <v>239.4</v>
      </c>
      <c r="P428" s="113"/>
      <c r="Q428" s="196"/>
      <c r="S428" s="113"/>
      <c r="T428" s="196"/>
      <c r="V428" s="82"/>
      <c r="W428" s="82"/>
      <c r="X428" s="82"/>
      <c r="Y428" s="82"/>
      <c r="Z428" s="82"/>
      <c r="AA428" s="65"/>
      <c r="AB428" s="4"/>
      <c r="AC428" s="4"/>
      <c r="AD428" s="4"/>
      <c r="AE428" s="4"/>
      <c r="AF428" s="4"/>
      <c r="AG428" s="4"/>
      <c r="AH428" s="4"/>
      <c r="AI428" s="4"/>
      <c r="AJ428" s="4"/>
      <c r="AK428" s="4"/>
      <c r="AL428" s="4"/>
      <c r="AM428" s="4"/>
    </row>
    <row r="429" spans="1:39" s="3" customFormat="1" ht="15" x14ac:dyDescent="0.25">
      <c r="A429" s="63" t="s">
        <v>967</v>
      </c>
      <c r="B429" s="63" t="s">
        <v>419</v>
      </c>
      <c r="C429" s="63"/>
      <c r="D429" s="63" t="s">
        <v>110</v>
      </c>
      <c r="E429" s="10"/>
      <c r="F429" s="10"/>
      <c r="G429" s="7"/>
      <c r="I429" s="63"/>
      <c r="J429" s="47"/>
      <c r="K429" s="108"/>
      <c r="M429" s="63">
        <v>13</v>
      </c>
      <c r="N429" s="197">
        <v>1185.92</v>
      </c>
      <c r="P429" s="113">
        <v>14</v>
      </c>
      <c r="Q429" s="196">
        <v>2193.66</v>
      </c>
      <c r="S429" s="113">
        <v>15</v>
      </c>
      <c r="T429" s="196">
        <v>1183.67</v>
      </c>
      <c r="V429" s="82"/>
      <c r="W429" s="82"/>
      <c r="X429" s="82"/>
      <c r="Y429" s="82"/>
      <c r="Z429" s="82"/>
      <c r="AA429" s="65"/>
      <c r="AB429" s="4"/>
      <c r="AC429" s="4"/>
      <c r="AD429" s="4"/>
      <c r="AE429" s="4"/>
      <c r="AF429" s="4"/>
      <c r="AG429" s="4"/>
      <c r="AH429" s="4"/>
      <c r="AI429" s="4"/>
      <c r="AJ429" s="4"/>
      <c r="AK429" s="4"/>
      <c r="AL429" s="4"/>
      <c r="AM429" s="4"/>
    </row>
    <row r="430" spans="1:39" s="3" customFormat="1" ht="15" x14ac:dyDescent="0.25">
      <c r="A430" s="63" t="s">
        <v>967</v>
      </c>
      <c r="B430" s="63" t="s">
        <v>419</v>
      </c>
      <c r="C430" s="63"/>
      <c r="D430" s="63" t="s">
        <v>369</v>
      </c>
      <c r="E430" s="10"/>
      <c r="F430" s="10"/>
      <c r="G430" s="7"/>
      <c r="I430" s="63"/>
      <c r="J430" s="47"/>
      <c r="K430" s="108"/>
      <c r="M430" s="63">
        <v>1</v>
      </c>
      <c r="N430" s="197">
        <v>137.88999999999999</v>
      </c>
      <c r="P430" s="113">
        <v>1</v>
      </c>
      <c r="Q430" s="196">
        <v>287.06</v>
      </c>
      <c r="S430" s="113">
        <v>1</v>
      </c>
      <c r="T430" s="196">
        <v>150</v>
      </c>
      <c r="V430" s="82"/>
      <c r="W430" s="82"/>
      <c r="X430" s="82"/>
      <c r="Y430" s="82"/>
      <c r="Z430" s="82"/>
      <c r="AA430" s="65"/>
      <c r="AB430" s="4"/>
      <c r="AC430" s="4"/>
      <c r="AD430" s="4"/>
      <c r="AE430" s="4"/>
      <c r="AF430" s="4"/>
      <c r="AG430" s="4"/>
      <c r="AH430" s="4"/>
      <c r="AI430" s="4"/>
      <c r="AJ430" s="4"/>
      <c r="AK430" s="4"/>
      <c r="AL430" s="4"/>
      <c r="AM430" s="4"/>
    </row>
    <row r="431" spans="1:39" s="3" customFormat="1" ht="15" x14ac:dyDescent="0.25">
      <c r="A431" s="63" t="s">
        <v>967</v>
      </c>
      <c r="B431" s="63" t="s">
        <v>420</v>
      </c>
      <c r="C431" s="63"/>
      <c r="D431" s="63" t="s">
        <v>287</v>
      </c>
      <c r="E431" s="10"/>
      <c r="F431" s="10"/>
      <c r="G431" s="7"/>
      <c r="I431" s="63"/>
      <c r="J431" s="47"/>
      <c r="K431" s="108"/>
      <c r="M431" s="63">
        <v>118</v>
      </c>
      <c r="N431" s="197">
        <v>12352.93</v>
      </c>
      <c r="P431" s="113">
        <v>100</v>
      </c>
      <c r="Q431" s="196">
        <v>10417.94</v>
      </c>
      <c r="S431" s="113">
        <v>98</v>
      </c>
      <c r="T431" s="196">
        <v>8972.36</v>
      </c>
      <c r="V431" s="82"/>
      <c r="W431" s="82"/>
      <c r="X431" s="82"/>
      <c r="Y431" s="82"/>
      <c r="Z431" s="82"/>
      <c r="AA431" s="65"/>
      <c r="AB431" s="4"/>
      <c r="AC431" s="4"/>
      <c r="AD431" s="4"/>
      <c r="AE431" s="4"/>
      <c r="AF431" s="4"/>
      <c r="AG431" s="4"/>
      <c r="AH431" s="4"/>
      <c r="AI431" s="4"/>
      <c r="AJ431" s="4"/>
      <c r="AK431" s="4"/>
      <c r="AL431" s="4"/>
      <c r="AM431" s="4"/>
    </row>
    <row r="432" spans="1:39" s="3" customFormat="1" ht="15" x14ac:dyDescent="0.25">
      <c r="A432" s="63" t="s">
        <v>967</v>
      </c>
      <c r="B432" s="63" t="s">
        <v>987</v>
      </c>
      <c r="C432" s="63"/>
      <c r="D432" s="63" t="s">
        <v>287</v>
      </c>
      <c r="E432" s="10"/>
      <c r="F432" s="10"/>
      <c r="G432" s="7"/>
      <c r="I432" s="63"/>
      <c r="J432" s="47"/>
      <c r="K432" s="108"/>
      <c r="M432" s="63"/>
      <c r="N432" s="197"/>
      <c r="P432" s="113"/>
      <c r="Q432" s="196"/>
      <c r="S432" s="113">
        <v>14</v>
      </c>
      <c r="T432" s="196">
        <v>1442.68</v>
      </c>
      <c r="V432" s="82"/>
      <c r="W432" s="82"/>
      <c r="X432" s="82"/>
      <c r="Y432" s="82"/>
      <c r="Z432" s="82"/>
      <c r="AA432" s="65"/>
      <c r="AB432" s="4"/>
      <c r="AC432" s="4"/>
      <c r="AD432" s="4"/>
      <c r="AE432" s="4"/>
      <c r="AF432" s="4"/>
      <c r="AG432" s="4"/>
      <c r="AH432" s="4"/>
      <c r="AI432" s="4"/>
      <c r="AJ432" s="4"/>
      <c r="AK432" s="4"/>
      <c r="AL432" s="4"/>
      <c r="AM432" s="4"/>
    </row>
    <row r="433" spans="1:39" s="3" customFormat="1" ht="15" x14ac:dyDescent="0.25">
      <c r="A433" s="63" t="s">
        <v>967</v>
      </c>
      <c r="B433" s="63" t="s">
        <v>421</v>
      </c>
      <c r="C433" s="63"/>
      <c r="D433" s="63" t="s">
        <v>295</v>
      </c>
      <c r="E433" s="10"/>
      <c r="F433" s="10"/>
      <c r="G433" s="7"/>
      <c r="I433" s="63"/>
      <c r="J433" s="47"/>
      <c r="K433" s="108"/>
      <c r="M433" s="63">
        <v>38</v>
      </c>
      <c r="N433" s="197">
        <v>3965.24</v>
      </c>
      <c r="P433" s="113">
        <v>36</v>
      </c>
      <c r="Q433" s="196">
        <v>4055.43</v>
      </c>
      <c r="S433" s="113">
        <v>23</v>
      </c>
      <c r="T433" s="196">
        <v>2885.6</v>
      </c>
      <c r="V433" s="82"/>
      <c r="W433" s="82"/>
      <c r="X433" s="82"/>
      <c r="Y433" s="82"/>
      <c r="Z433" s="82"/>
      <c r="AA433" s="65"/>
      <c r="AB433" s="4"/>
      <c r="AC433" s="4"/>
      <c r="AD433" s="4"/>
      <c r="AE433" s="4"/>
      <c r="AF433" s="4"/>
      <c r="AG433" s="4"/>
      <c r="AH433" s="4"/>
      <c r="AI433" s="4"/>
      <c r="AJ433" s="4"/>
      <c r="AK433" s="4"/>
      <c r="AL433" s="4"/>
      <c r="AM433" s="4"/>
    </row>
    <row r="434" spans="1:39" s="3" customFormat="1" ht="15" x14ac:dyDescent="0.25">
      <c r="A434" s="63" t="s">
        <v>967</v>
      </c>
      <c r="B434" s="63" t="s">
        <v>988</v>
      </c>
      <c r="C434" s="63"/>
      <c r="D434" s="63" t="s">
        <v>410</v>
      </c>
      <c r="E434" s="10"/>
      <c r="F434" s="10"/>
      <c r="G434" s="7"/>
      <c r="I434" s="63"/>
      <c r="J434" s="47"/>
      <c r="K434" s="108"/>
      <c r="M434" s="63">
        <v>63</v>
      </c>
      <c r="N434" s="197">
        <v>7174.1</v>
      </c>
      <c r="P434" s="113">
        <v>58</v>
      </c>
      <c r="Q434" s="196">
        <v>6275.12</v>
      </c>
      <c r="S434" s="113">
        <v>53</v>
      </c>
      <c r="T434" s="196">
        <v>5219.93</v>
      </c>
      <c r="V434" s="82"/>
      <c r="W434" s="82"/>
      <c r="X434" s="82"/>
      <c r="Y434" s="82"/>
      <c r="Z434" s="82"/>
      <c r="AA434" s="65"/>
      <c r="AB434" s="4"/>
      <c r="AC434" s="4"/>
      <c r="AD434" s="4"/>
      <c r="AE434" s="4"/>
      <c r="AF434" s="4"/>
      <c r="AG434" s="4"/>
      <c r="AH434" s="4"/>
      <c r="AI434" s="4"/>
      <c r="AJ434" s="4"/>
      <c r="AK434" s="4"/>
      <c r="AL434" s="4"/>
      <c r="AM434" s="4"/>
    </row>
    <row r="435" spans="1:39" s="3" customFormat="1" ht="15" x14ac:dyDescent="0.25">
      <c r="A435" s="63" t="s">
        <v>967</v>
      </c>
      <c r="B435" s="63" t="s">
        <v>989</v>
      </c>
      <c r="C435" s="63"/>
      <c r="D435" s="63" t="s">
        <v>425</v>
      </c>
      <c r="E435" s="10"/>
      <c r="F435" s="10"/>
      <c r="G435" s="7"/>
      <c r="I435" s="63"/>
      <c r="J435" s="47"/>
      <c r="K435" s="108"/>
      <c r="M435" s="63">
        <v>23</v>
      </c>
      <c r="N435" s="197">
        <v>2470.88</v>
      </c>
      <c r="P435" s="113">
        <v>23</v>
      </c>
      <c r="Q435" s="196">
        <v>2347.91</v>
      </c>
      <c r="S435" s="113">
        <v>26</v>
      </c>
      <c r="T435" s="196">
        <v>2247.77</v>
      </c>
      <c r="V435" s="82"/>
      <c r="W435" s="82"/>
      <c r="X435" s="82"/>
      <c r="Y435" s="82"/>
      <c r="Z435" s="82"/>
      <c r="AA435" s="65"/>
      <c r="AB435" s="4"/>
      <c r="AC435" s="4"/>
      <c r="AD435" s="4"/>
      <c r="AE435" s="4"/>
      <c r="AF435" s="4"/>
      <c r="AG435" s="4"/>
      <c r="AH435" s="4"/>
      <c r="AI435" s="4"/>
      <c r="AJ435" s="4"/>
      <c r="AK435" s="4"/>
      <c r="AL435" s="4"/>
      <c r="AM435" s="4"/>
    </row>
    <row r="436" spans="1:39" s="3" customFormat="1" ht="15" x14ac:dyDescent="0.25">
      <c r="A436" s="63" t="s">
        <v>967</v>
      </c>
      <c r="B436" s="63" t="s">
        <v>426</v>
      </c>
      <c r="C436" s="63"/>
      <c r="D436" s="63" t="s">
        <v>104</v>
      </c>
      <c r="E436" s="10"/>
      <c r="F436" s="10"/>
      <c r="G436" s="7"/>
      <c r="I436" s="63"/>
      <c r="J436" s="47"/>
      <c r="K436" s="108"/>
      <c r="M436" s="63"/>
      <c r="N436" s="197"/>
      <c r="P436" s="113">
        <v>1</v>
      </c>
      <c r="Q436" s="196">
        <v>62.16</v>
      </c>
      <c r="S436" s="113"/>
      <c r="T436" s="196"/>
      <c r="V436" s="82"/>
      <c r="W436" s="82"/>
      <c r="X436" s="82"/>
      <c r="Y436" s="82"/>
      <c r="Z436" s="82"/>
      <c r="AA436" s="65"/>
      <c r="AB436" s="4"/>
      <c r="AC436" s="4"/>
      <c r="AD436" s="4"/>
      <c r="AE436" s="4"/>
      <c r="AF436" s="4"/>
      <c r="AG436" s="4"/>
      <c r="AH436" s="4"/>
      <c r="AI436" s="4"/>
      <c r="AJ436" s="4"/>
      <c r="AK436" s="4"/>
      <c r="AL436" s="4"/>
      <c r="AM436" s="4"/>
    </row>
    <row r="437" spans="1:39" s="3" customFormat="1" ht="15" x14ac:dyDescent="0.25">
      <c r="A437" s="63" t="s">
        <v>967</v>
      </c>
      <c r="B437" s="63" t="s">
        <v>428</v>
      </c>
      <c r="C437" s="63"/>
      <c r="D437" s="63" t="s">
        <v>64</v>
      </c>
      <c r="E437" s="10"/>
      <c r="F437" s="10"/>
      <c r="G437" s="7"/>
      <c r="I437" s="63"/>
      <c r="J437" s="47"/>
      <c r="K437" s="108"/>
      <c r="M437" s="63">
        <v>205</v>
      </c>
      <c r="N437" s="197">
        <v>9445.77</v>
      </c>
      <c r="P437" s="113">
        <v>204</v>
      </c>
      <c r="Q437" s="196">
        <v>9619.67</v>
      </c>
      <c r="S437" s="113">
        <v>4</v>
      </c>
      <c r="T437" s="196">
        <v>104.84</v>
      </c>
      <c r="V437" s="82"/>
      <c r="W437" s="82"/>
      <c r="X437" s="82"/>
      <c r="Y437" s="82"/>
      <c r="Z437" s="82"/>
      <c r="AA437" s="65"/>
      <c r="AB437" s="4"/>
      <c r="AC437" s="4"/>
      <c r="AD437" s="4"/>
      <c r="AE437" s="4"/>
      <c r="AF437" s="4"/>
      <c r="AG437" s="4"/>
      <c r="AH437" s="4"/>
      <c r="AI437" s="4"/>
      <c r="AJ437" s="4"/>
      <c r="AK437" s="4"/>
      <c r="AL437" s="4"/>
      <c r="AM437" s="4"/>
    </row>
    <row r="438" spans="1:39" s="3" customFormat="1" ht="15" x14ac:dyDescent="0.25">
      <c r="A438" s="63" t="s">
        <v>967</v>
      </c>
      <c r="B438" s="63" t="s">
        <v>430</v>
      </c>
      <c r="C438" s="63"/>
      <c r="D438" s="63" t="s">
        <v>167</v>
      </c>
      <c r="E438" s="10"/>
      <c r="F438" s="10"/>
      <c r="G438" s="7"/>
      <c r="I438" s="63"/>
      <c r="J438" s="47"/>
      <c r="K438" s="108"/>
      <c r="M438" s="63">
        <v>102</v>
      </c>
      <c r="N438" s="197">
        <v>6202.87</v>
      </c>
      <c r="P438" s="113">
        <v>94</v>
      </c>
      <c r="Q438" s="196">
        <v>5831.2</v>
      </c>
      <c r="S438" s="113">
        <v>6</v>
      </c>
      <c r="T438" s="196">
        <v>211.8</v>
      </c>
      <c r="V438" s="82"/>
      <c r="W438" s="82"/>
      <c r="X438" s="82"/>
      <c r="Y438" s="82"/>
      <c r="Z438" s="82"/>
      <c r="AA438" s="65"/>
      <c r="AB438" s="4"/>
      <c r="AC438" s="4"/>
      <c r="AD438" s="4"/>
      <c r="AE438" s="4"/>
      <c r="AF438" s="4"/>
      <c r="AG438" s="4"/>
      <c r="AH438" s="4"/>
      <c r="AI438" s="4"/>
      <c r="AJ438" s="4"/>
      <c r="AK438" s="4"/>
      <c r="AL438" s="4"/>
      <c r="AM438" s="4"/>
    </row>
    <row r="439" spans="1:39" s="3" customFormat="1" ht="15" x14ac:dyDescent="0.25">
      <c r="A439" s="63" t="s">
        <v>967</v>
      </c>
      <c r="B439" s="63" t="s">
        <v>432</v>
      </c>
      <c r="C439" s="63"/>
      <c r="D439" s="63" t="s">
        <v>368</v>
      </c>
      <c r="E439" s="10"/>
      <c r="F439" s="10"/>
      <c r="G439" s="7"/>
      <c r="I439" s="63"/>
      <c r="J439" s="47"/>
      <c r="K439" s="108"/>
      <c r="M439" s="63">
        <v>141</v>
      </c>
      <c r="N439" s="197">
        <v>11001.33</v>
      </c>
      <c r="P439" s="113">
        <v>129</v>
      </c>
      <c r="Q439" s="196">
        <v>8663.2900000000009</v>
      </c>
      <c r="S439" s="113">
        <v>93</v>
      </c>
      <c r="T439" s="196">
        <v>7329.2</v>
      </c>
      <c r="V439" s="82"/>
      <c r="W439" s="82"/>
      <c r="X439" s="82"/>
      <c r="Y439" s="82"/>
      <c r="Z439" s="82"/>
      <c r="AA439" s="65"/>
      <c r="AB439" s="4"/>
      <c r="AC439" s="4"/>
      <c r="AD439" s="4"/>
      <c r="AE439" s="4"/>
      <c r="AF439" s="4"/>
      <c r="AG439" s="4"/>
      <c r="AH439" s="4"/>
      <c r="AI439" s="4"/>
      <c r="AJ439" s="4"/>
      <c r="AK439" s="4"/>
      <c r="AL439" s="4"/>
      <c r="AM439" s="4"/>
    </row>
    <row r="440" spans="1:39" s="3" customFormat="1" ht="15" x14ac:dyDescent="0.25">
      <c r="A440" s="63" t="s">
        <v>967</v>
      </c>
      <c r="B440" s="63" t="s">
        <v>436</v>
      </c>
      <c r="C440" s="63"/>
      <c r="D440" s="63" t="s">
        <v>390</v>
      </c>
      <c r="E440" s="10"/>
      <c r="F440" s="10"/>
      <c r="G440" s="7"/>
      <c r="I440" s="63"/>
      <c r="J440" s="47"/>
      <c r="K440" s="108"/>
      <c r="M440" s="63">
        <v>162</v>
      </c>
      <c r="N440" s="197">
        <v>6315.39</v>
      </c>
      <c r="P440" s="113">
        <v>149</v>
      </c>
      <c r="Q440" s="196">
        <v>7682.63</v>
      </c>
      <c r="S440" s="113">
        <v>94</v>
      </c>
      <c r="T440" s="196">
        <v>4514.55</v>
      </c>
      <c r="V440" s="82"/>
      <c r="W440" s="82"/>
      <c r="X440" s="82"/>
      <c r="Y440" s="82"/>
      <c r="Z440" s="82"/>
      <c r="AA440" s="65"/>
      <c r="AB440" s="4"/>
      <c r="AC440" s="4"/>
      <c r="AD440" s="4"/>
      <c r="AE440" s="4"/>
      <c r="AF440" s="4"/>
      <c r="AG440" s="4"/>
      <c r="AH440" s="4"/>
      <c r="AI440" s="4"/>
      <c r="AJ440" s="4"/>
      <c r="AK440" s="4"/>
      <c r="AL440" s="4"/>
      <c r="AM440" s="4"/>
    </row>
    <row r="441" spans="1:39" s="3" customFormat="1" ht="15" x14ac:dyDescent="0.25">
      <c r="A441" s="63" t="s">
        <v>967</v>
      </c>
      <c r="B441" s="63" t="s">
        <v>438</v>
      </c>
      <c r="C441" s="63"/>
      <c r="D441" s="63" t="s">
        <v>224</v>
      </c>
      <c r="E441" s="10"/>
      <c r="F441" s="10"/>
      <c r="G441" s="7"/>
      <c r="I441" s="63"/>
      <c r="J441" s="47"/>
      <c r="K441" s="108"/>
      <c r="M441" s="63">
        <v>26</v>
      </c>
      <c r="N441" s="197">
        <v>2206.94</v>
      </c>
      <c r="P441" s="113">
        <v>22</v>
      </c>
      <c r="Q441" s="196">
        <v>2040.03</v>
      </c>
      <c r="S441" s="113">
        <v>13</v>
      </c>
      <c r="T441" s="196">
        <v>1029.53</v>
      </c>
      <c r="V441" s="82"/>
      <c r="W441" s="82"/>
      <c r="X441" s="82"/>
      <c r="Y441" s="82"/>
      <c r="Z441" s="82"/>
      <c r="AA441" s="65"/>
      <c r="AB441" s="4"/>
      <c r="AC441" s="4"/>
      <c r="AD441" s="4"/>
      <c r="AE441" s="4"/>
      <c r="AF441" s="4"/>
      <c r="AG441" s="4"/>
      <c r="AH441" s="4"/>
      <c r="AI441" s="4"/>
      <c r="AJ441" s="4"/>
      <c r="AK441" s="4"/>
      <c r="AL441" s="4"/>
      <c r="AM441" s="4"/>
    </row>
    <row r="442" spans="1:39" s="3" customFormat="1" ht="15" x14ac:dyDescent="0.25">
      <c r="A442" s="63" t="s">
        <v>967</v>
      </c>
      <c r="B442" s="63" t="s">
        <v>440</v>
      </c>
      <c r="C442" s="63"/>
      <c r="D442" s="63" t="s">
        <v>292</v>
      </c>
      <c r="E442" s="10"/>
      <c r="F442" s="10"/>
      <c r="G442" s="7"/>
      <c r="I442" s="63"/>
      <c r="J442" s="47"/>
      <c r="K442" s="108"/>
      <c r="M442" s="63">
        <v>21</v>
      </c>
      <c r="N442" s="197">
        <v>2219.0700000000002</v>
      </c>
      <c r="P442" s="113">
        <v>22</v>
      </c>
      <c r="Q442" s="196">
        <v>3879.82</v>
      </c>
      <c r="S442" s="113">
        <v>15</v>
      </c>
      <c r="T442" s="196">
        <v>1577.42</v>
      </c>
      <c r="V442" s="82"/>
      <c r="W442" s="82"/>
      <c r="X442" s="82"/>
      <c r="Y442" s="82"/>
      <c r="Z442" s="82"/>
      <c r="AA442" s="65"/>
      <c r="AB442" s="4"/>
      <c r="AC442" s="4"/>
      <c r="AD442" s="4"/>
      <c r="AE442" s="4"/>
      <c r="AF442" s="4"/>
      <c r="AG442" s="4"/>
      <c r="AH442" s="4"/>
      <c r="AI442" s="4"/>
      <c r="AJ442" s="4"/>
      <c r="AK442" s="4"/>
      <c r="AL442" s="4"/>
      <c r="AM442" s="4"/>
    </row>
    <row r="443" spans="1:39" s="3" customFormat="1" ht="15" x14ac:dyDescent="0.25">
      <c r="A443" s="63" t="s">
        <v>967</v>
      </c>
      <c r="B443" s="63" t="s">
        <v>445</v>
      </c>
      <c r="C443" s="63"/>
      <c r="D443" s="63" t="s">
        <v>124</v>
      </c>
      <c r="E443" s="10"/>
      <c r="F443" s="10"/>
      <c r="G443" s="7"/>
      <c r="I443" s="63"/>
      <c r="J443" s="47"/>
      <c r="K443" s="108"/>
      <c r="M443" s="63">
        <v>43</v>
      </c>
      <c r="N443" s="197">
        <v>3923.99</v>
      </c>
      <c r="P443" s="113">
        <v>41</v>
      </c>
      <c r="Q443" s="196">
        <v>3709.57</v>
      </c>
      <c r="S443" s="113">
        <v>33</v>
      </c>
      <c r="T443" s="196">
        <v>2906.65</v>
      </c>
      <c r="V443" s="82"/>
      <c r="W443" s="82"/>
      <c r="X443" s="82"/>
      <c r="Y443" s="82"/>
      <c r="Z443" s="82"/>
      <c r="AA443" s="65"/>
      <c r="AB443" s="4"/>
      <c r="AC443" s="4"/>
      <c r="AD443" s="4"/>
      <c r="AE443" s="4"/>
      <c r="AF443" s="4"/>
      <c r="AG443" s="4"/>
      <c r="AH443" s="4"/>
      <c r="AI443" s="4"/>
      <c r="AJ443" s="4"/>
      <c r="AK443" s="4"/>
      <c r="AL443" s="4"/>
      <c r="AM443" s="4"/>
    </row>
    <row r="444" spans="1:39" s="3" customFormat="1" ht="15" x14ac:dyDescent="0.25">
      <c r="A444" s="63" t="s">
        <v>967</v>
      </c>
      <c r="B444" s="63" t="s">
        <v>446</v>
      </c>
      <c r="C444" s="63"/>
      <c r="D444" s="63" t="s">
        <v>109</v>
      </c>
      <c r="E444" s="10"/>
      <c r="F444" s="10"/>
      <c r="G444" s="7"/>
      <c r="I444" s="63"/>
      <c r="J444" s="47"/>
      <c r="K444" s="108"/>
      <c r="M444" s="63">
        <v>31</v>
      </c>
      <c r="N444" s="197">
        <v>2481.0100000000002</v>
      </c>
      <c r="P444" s="113">
        <v>26</v>
      </c>
      <c r="Q444" s="196">
        <v>1843.76</v>
      </c>
      <c r="S444" s="113">
        <v>15</v>
      </c>
      <c r="T444" s="196">
        <v>1244.25</v>
      </c>
      <c r="V444" s="82"/>
      <c r="W444" s="82"/>
      <c r="X444" s="82"/>
      <c r="Y444" s="82"/>
      <c r="Z444" s="82"/>
      <c r="AA444" s="65"/>
      <c r="AB444" s="4"/>
      <c r="AC444" s="4"/>
      <c r="AD444" s="4"/>
      <c r="AE444" s="4"/>
      <c r="AF444" s="4"/>
      <c r="AG444" s="4"/>
      <c r="AH444" s="4"/>
      <c r="AI444" s="4"/>
      <c r="AJ444" s="4"/>
      <c r="AK444" s="4"/>
      <c r="AL444" s="4"/>
      <c r="AM444" s="4"/>
    </row>
    <row r="445" spans="1:39" s="3" customFormat="1" ht="15" x14ac:dyDescent="0.25">
      <c r="A445" s="114" t="s">
        <v>967</v>
      </c>
      <c r="B445" s="114" t="s">
        <v>448</v>
      </c>
      <c r="C445" s="114"/>
      <c r="D445" s="114" t="s">
        <v>449</v>
      </c>
      <c r="E445" s="92"/>
      <c r="F445" s="92"/>
      <c r="G445" s="371"/>
      <c r="I445" s="114"/>
      <c r="J445" s="118"/>
      <c r="K445" s="115"/>
      <c r="M445" s="114">
        <v>578</v>
      </c>
      <c r="N445" s="372">
        <v>60069.09</v>
      </c>
      <c r="P445" s="373">
        <v>532</v>
      </c>
      <c r="Q445" s="374">
        <v>58253.19</v>
      </c>
      <c r="S445" s="373">
        <v>440</v>
      </c>
      <c r="T445" s="374">
        <v>40832.39</v>
      </c>
      <c r="V445" s="140"/>
      <c r="W445" s="140"/>
      <c r="X445" s="140"/>
      <c r="Y445" s="140"/>
      <c r="Z445" s="140"/>
      <c r="AA445" s="65"/>
      <c r="AB445" s="4"/>
      <c r="AC445" s="4"/>
      <c r="AD445" s="4"/>
      <c r="AE445" s="4"/>
      <c r="AF445" s="4"/>
      <c r="AG445" s="4"/>
      <c r="AH445" s="4"/>
      <c r="AI445" s="4"/>
      <c r="AJ445" s="4"/>
      <c r="AK445" s="4"/>
      <c r="AL445" s="4"/>
      <c r="AM445" s="4"/>
    </row>
    <row r="446" spans="1:39" s="3" customFormat="1" ht="15" x14ac:dyDescent="0.25">
      <c r="A446" s="381" t="s">
        <v>967</v>
      </c>
      <c r="B446" s="10" t="s">
        <v>990</v>
      </c>
      <c r="C446" s="10"/>
      <c r="D446" s="10" t="s">
        <v>451</v>
      </c>
      <c r="E446" s="9"/>
      <c r="F446" s="10"/>
      <c r="G446" s="9"/>
      <c r="H446" s="23"/>
      <c r="I446" s="10"/>
      <c r="J446" s="10"/>
      <c r="K446" s="10"/>
      <c r="L446" s="23"/>
      <c r="M446" s="10">
        <v>34</v>
      </c>
      <c r="N446" s="320">
        <v>3123.63</v>
      </c>
      <c r="O446" s="23"/>
      <c r="P446" s="10">
        <v>29</v>
      </c>
      <c r="Q446" s="320">
        <v>2768.52</v>
      </c>
      <c r="R446" s="23"/>
      <c r="S446" s="10">
        <v>26</v>
      </c>
      <c r="T446" s="320">
        <v>2375.79</v>
      </c>
      <c r="U446" s="23"/>
      <c r="V446" s="82"/>
      <c r="W446" s="82"/>
      <c r="X446" s="82"/>
      <c r="Y446" s="82"/>
      <c r="Z446" s="82"/>
      <c r="AA446" s="65"/>
      <c r="AB446" s="4"/>
      <c r="AC446" s="4"/>
      <c r="AD446" s="4"/>
      <c r="AE446" s="4"/>
      <c r="AF446" s="4"/>
      <c r="AG446" s="4"/>
      <c r="AH446" s="4"/>
      <c r="AI446" s="4"/>
      <c r="AJ446" s="4"/>
      <c r="AK446" s="4"/>
      <c r="AL446" s="4"/>
      <c r="AM446" s="4"/>
    </row>
    <row r="447" spans="1:39" customFormat="1" ht="15" x14ac:dyDescent="0.25">
      <c r="A447" s="381" t="s">
        <v>967</v>
      </c>
      <c r="B447" s="381" t="s">
        <v>453</v>
      </c>
      <c r="C447" s="381"/>
      <c r="D447" s="381" t="s">
        <v>177</v>
      </c>
      <c r="E447" s="381"/>
      <c r="F447" s="381"/>
      <c r="G447" s="381"/>
      <c r="H447" s="381"/>
      <c r="I447" s="381"/>
      <c r="J447" s="381"/>
      <c r="K447" s="381"/>
      <c r="L447" s="381"/>
      <c r="M447" s="261">
        <v>480</v>
      </c>
      <c r="N447" s="261">
        <v>50540.18</v>
      </c>
      <c r="O447" s="261"/>
      <c r="P447" s="261">
        <v>444</v>
      </c>
      <c r="Q447" s="382">
        <v>47590.559999999998</v>
      </c>
      <c r="R447" s="382"/>
      <c r="S447" s="261">
        <v>324</v>
      </c>
      <c r="T447" s="382">
        <v>31058.32</v>
      </c>
      <c r="U447" s="82"/>
      <c r="V447" s="82"/>
      <c r="W447" s="82"/>
      <c r="X447" s="82"/>
      <c r="Y447" s="82"/>
      <c r="Z447" s="82"/>
    </row>
    <row r="448" spans="1:39" customFormat="1" ht="15" x14ac:dyDescent="0.25">
      <c r="A448" s="383" t="s">
        <v>967</v>
      </c>
      <c r="B448" s="383" t="s">
        <v>454</v>
      </c>
      <c r="C448" s="383"/>
      <c r="D448" s="383" t="s">
        <v>455</v>
      </c>
      <c r="E448" s="82"/>
      <c r="F448" s="82"/>
      <c r="G448" s="82"/>
      <c r="H448" s="82"/>
      <c r="I448" s="82"/>
      <c r="J448" s="82"/>
      <c r="K448" s="383"/>
      <c r="L448" s="383"/>
      <c r="M448" s="384">
        <v>548</v>
      </c>
      <c r="N448" s="385">
        <v>44342.47</v>
      </c>
      <c r="O448" s="385"/>
      <c r="P448" s="384">
        <v>492</v>
      </c>
      <c r="Q448" s="385">
        <v>41666.589999999997</v>
      </c>
      <c r="R448" s="385"/>
      <c r="S448" s="384">
        <v>305</v>
      </c>
      <c r="T448" s="385">
        <v>23012.080000000002</v>
      </c>
      <c r="U448" s="382"/>
      <c r="V448" s="386"/>
      <c r="W448" s="382"/>
      <c r="X448" s="82"/>
      <c r="Y448" s="82"/>
      <c r="Z448" s="82"/>
    </row>
    <row r="449" spans="1:26" customFormat="1" ht="15" x14ac:dyDescent="0.25">
      <c r="A449" s="383" t="s">
        <v>967</v>
      </c>
      <c r="B449" s="383" t="s">
        <v>457</v>
      </c>
      <c r="C449" s="383"/>
      <c r="D449" s="383" t="s">
        <v>127</v>
      </c>
      <c r="E449" s="82"/>
      <c r="F449" s="82"/>
      <c r="G449" s="82"/>
      <c r="H449" s="82"/>
      <c r="I449" s="82"/>
      <c r="J449" s="82"/>
      <c r="K449" s="383"/>
      <c r="L449" s="383"/>
      <c r="M449" s="384">
        <v>32</v>
      </c>
      <c r="N449" s="385">
        <v>3334.46</v>
      </c>
      <c r="O449" s="385"/>
      <c r="P449" s="384">
        <v>31</v>
      </c>
      <c r="Q449" s="385">
        <v>3330.77</v>
      </c>
      <c r="R449" s="385"/>
      <c r="S449" s="384">
        <v>16</v>
      </c>
      <c r="T449" s="385">
        <v>1461.87</v>
      </c>
      <c r="U449" s="261"/>
      <c r="V449" s="261"/>
      <c r="W449" s="261"/>
      <c r="X449" s="82"/>
      <c r="Y449" s="82"/>
      <c r="Z449" s="82"/>
    </row>
    <row r="450" spans="1:26" customFormat="1" ht="15" x14ac:dyDescent="0.25">
      <c r="A450" s="383" t="s">
        <v>967</v>
      </c>
      <c r="B450" s="383" t="s">
        <v>459</v>
      </c>
      <c r="C450" s="383"/>
      <c r="D450" s="383" t="s">
        <v>460</v>
      </c>
      <c r="E450" s="82"/>
      <c r="F450" s="82"/>
      <c r="G450" s="82"/>
      <c r="H450" s="82"/>
      <c r="I450" s="82"/>
      <c r="J450" s="82"/>
      <c r="K450" s="383"/>
      <c r="L450" s="383"/>
      <c r="M450" s="384">
        <v>5</v>
      </c>
      <c r="N450" s="385">
        <v>626.69000000000005</v>
      </c>
      <c r="O450" s="385"/>
      <c r="P450" s="384">
        <v>7</v>
      </c>
      <c r="Q450" s="385">
        <v>1077.6300000000001</v>
      </c>
      <c r="R450" s="385"/>
      <c r="S450" s="384">
        <v>5</v>
      </c>
      <c r="T450" s="385">
        <v>554.96</v>
      </c>
      <c r="U450" s="382"/>
      <c r="V450" s="386"/>
      <c r="W450" s="382"/>
      <c r="X450" s="82"/>
      <c r="Y450" s="82"/>
      <c r="Z450" s="82"/>
    </row>
    <row r="451" spans="1:26" customFormat="1" ht="15" x14ac:dyDescent="0.25">
      <c r="A451" s="383" t="s">
        <v>967</v>
      </c>
      <c r="B451" s="383" t="s">
        <v>461</v>
      </c>
      <c r="C451" s="383"/>
      <c r="D451" s="383" t="s">
        <v>203</v>
      </c>
      <c r="E451" s="82"/>
      <c r="F451" s="82"/>
      <c r="G451" s="82"/>
      <c r="H451" s="82"/>
      <c r="I451" s="82"/>
      <c r="J451" s="82"/>
      <c r="K451" s="383"/>
      <c r="L451" s="383"/>
      <c r="M451" s="387">
        <v>599</v>
      </c>
      <c r="N451" s="387">
        <v>51332.42</v>
      </c>
      <c r="O451" s="387"/>
      <c r="P451" s="384">
        <v>550</v>
      </c>
      <c r="Q451" s="385">
        <v>49781.53</v>
      </c>
      <c r="R451" s="385"/>
      <c r="S451" s="387">
        <v>368</v>
      </c>
      <c r="T451" s="387">
        <v>35701.68</v>
      </c>
      <c r="U451" s="382"/>
      <c r="V451" s="261"/>
      <c r="W451" s="261"/>
      <c r="X451" s="82"/>
      <c r="Y451" s="82"/>
      <c r="Z451" s="82"/>
    </row>
    <row r="452" spans="1:26" customFormat="1" ht="15" x14ac:dyDescent="0.25">
      <c r="A452" s="383" t="s">
        <v>967</v>
      </c>
      <c r="B452" s="383" t="s">
        <v>464</v>
      </c>
      <c r="C452" s="383"/>
      <c r="D452" s="383" t="s">
        <v>63</v>
      </c>
      <c r="E452" s="82"/>
      <c r="F452" s="82"/>
      <c r="G452" s="82"/>
      <c r="H452" s="82"/>
      <c r="I452" s="82"/>
      <c r="J452" s="82"/>
      <c r="K452" s="383"/>
      <c r="L452" s="383"/>
      <c r="M452" s="387">
        <v>34</v>
      </c>
      <c r="N452" s="387">
        <v>2904.02</v>
      </c>
      <c r="O452" s="387"/>
      <c r="P452" s="384">
        <v>24</v>
      </c>
      <c r="Q452" s="385">
        <v>2294.25</v>
      </c>
      <c r="R452" s="385"/>
      <c r="S452" s="384">
        <v>11</v>
      </c>
      <c r="T452" s="385">
        <v>848.9</v>
      </c>
      <c r="U452" s="261"/>
      <c r="V452" s="261"/>
      <c r="W452" s="261"/>
      <c r="X452" s="82"/>
      <c r="Y452" s="82"/>
      <c r="Z452" s="82"/>
    </row>
    <row r="453" spans="1:26" customFormat="1" ht="15" x14ac:dyDescent="0.25">
      <c r="A453" s="383" t="s">
        <v>967</v>
      </c>
      <c r="B453" s="383" t="s">
        <v>466</v>
      </c>
      <c r="C453" s="383"/>
      <c r="D453" s="383" t="s">
        <v>467</v>
      </c>
      <c r="E453" s="82"/>
      <c r="F453" s="82"/>
      <c r="G453" s="82"/>
      <c r="H453" s="82"/>
      <c r="I453" s="82"/>
      <c r="J453" s="82"/>
      <c r="K453" s="383"/>
      <c r="L453" s="383"/>
      <c r="M453" s="384">
        <v>114</v>
      </c>
      <c r="N453" s="385">
        <v>9016.7800000000007</v>
      </c>
      <c r="O453" s="385"/>
      <c r="P453" s="384">
        <v>117</v>
      </c>
      <c r="Q453" s="385">
        <v>9825.82</v>
      </c>
      <c r="R453" s="385"/>
      <c r="S453" s="384">
        <v>110</v>
      </c>
      <c r="T453" s="385">
        <v>8286.2199999999993</v>
      </c>
      <c r="U453" s="382"/>
      <c r="V453" s="386"/>
      <c r="W453" s="382"/>
      <c r="X453" s="82"/>
      <c r="Y453" s="82"/>
      <c r="Z453" s="82"/>
    </row>
    <row r="454" spans="1:26" customFormat="1" ht="15" x14ac:dyDescent="0.25">
      <c r="A454" s="383" t="s">
        <v>967</v>
      </c>
      <c r="B454" s="383" t="s">
        <v>468</v>
      </c>
      <c r="C454" s="383"/>
      <c r="D454" s="383" t="s">
        <v>70</v>
      </c>
      <c r="E454" s="82"/>
      <c r="F454" s="82"/>
      <c r="G454" s="82"/>
      <c r="H454" s="82"/>
      <c r="I454" s="82"/>
      <c r="J454" s="82"/>
      <c r="K454" s="383"/>
      <c r="L454" s="383"/>
      <c r="M454" s="384">
        <v>8</v>
      </c>
      <c r="N454" s="385">
        <v>964.19</v>
      </c>
      <c r="O454" s="385"/>
      <c r="P454" s="384">
        <v>8</v>
      </c>
      <c r="Q454" s="385">
        <v>889.02</v>
      </c>
      <c r="R454" s="385"/>
      <c r="S454" s="384"/>
      <c r="T454" s="385"/>
      <c r="U454" s="382"/>
      <c r="V454" s="386"/>
      <c r="W454" s="382"/>
      <c r="X454" s="82"/>
      <c r="Y454" s="82"/>
      <c r="Z454" s="82"/>
    </row>
    <row r="455" spans="1:26" customFormat="1" ht="15" x14ac:dyDescent="0.25">
      <c r="A455" s="383" t="s">
        <v>967</v>
      </c>
      <c r="B455" s="383" t="s">
        <v>991</v>
      </c>
      <c r="C455" s="383"/>
      <c r="D455" s="383" t="s">
        <v>93</v>
      </c>
      <c r="E455" s="82"/>
      <c r="F455" s="82"/>
      <c r="G455" s="82"/>
      <c r="H455" s="82"/>
      <c r="I455" s="82"/>
      <c r="J455" s="82"/>
      <c r="K455" s="383"/>
      <c r="L455" s="383"/>
      <c r="M455" s="384">
        <v>1</v>
      </c>
      <c r="N455" s="385">
        <v>39.78</v>
      </c>
      <c r="O455" s="385"/>
      <c r="P455" s="387"/>
      <c r="Q455" s="387"/>
      <c r="R455" s="387"/>
      <c r="S455" s="387"/>
      <c r="T455" s="387"/>
      <c r="U455" s="382"/>
      <c r="V455" s="386"/>
      <c r="W455" s="382"/>
      <c r="X455" s="82"/>
      <c r="Y455" s="82"/>
      <c r="Z455" s="82"/>
    </row>
    <row r="456" spans="1:26" customFormat="1" ht="15" x14ac:dyDescent="0.25">
      <c r="A456" s="383" t="s">
        <v>967</v>
      </c>
      <c r="B456" s="383" t="s">
        <v>469</v>
      </c>
      <c r="C456" s="383"/>
      <c r="D456" s="383" t="s">
        <v>201</v>
      </c>
      <c r="E456" s="82"/>
      <c r="F456" s="82"/>
      <c r="G456" s="82"/>
      <c r="H456" s="82"/>
      <c r="I456" s="82"/>
      <c r="J456" s="82"/>
      <c r="K456" s="383"/>
      <c r="L456" s="383"/>
      <c r="M456" s="384"/>
      <c r="N456" s="385"/>
      <c r="O456" s="385"/>
      <c r="P456" s="384"/>
      <c r="Q456" s="385"/>
      <c r="R456" s="385"/>
      <c r="S456" s="384">
        <v>1</v>
      </c>
      <c r="T456" s="385">
        <v>74.459999999999994</v>
      </c>
      <c r="U456" s="261"/>
      <c r="V456" s="261"/>
      <c r="W456" s="261"/>
      <c r="X456" s="82"/>
      <c r="Y456" s="82"/>
      <c r="Z456" s="82"/>
    </row>
    <row r="457" spans="1:26" customFormat="1" ht="15" x14ac:dyDescent="0.25">
      <c r="A457" s="383" t="s">
        <v>967</v>
      </c>
      <c r="B457" s="383" t="s">
        <v>470</v>
      </c>
      <c r="C457" s="383"/>
      <c r="D457" s="383" t="s">
        <v>100</v>
      </c>
      <c r="E457" s="82"/>
      <c r="F457" s="82"/>
      <c r="G457" s="82"/>
      <c r="H457" s="82"/>
      <c r="I457" s="82"/>
      <c r="J457" s="82"/>
      <c r="K457" s="383"/>
      <c r="L457" s="383"/>
      <c r="M457" s="384">
        <v>1209</v>
      </c>
      <c r="N457" s="385">
        <v>93389.98</v>
      </c>
      <c r="O457" s="385"/>
      <c r="P457" s="384">
        <v>1138</v>
      </c>
      <c r="Q457" s="385">
        <v>88920.17</v>
      </c>
      <c r="R457" s="385"/>
      <c r="S457" s="384">
        <v>873</v>
      </c>
      <c r="T457" s="385">
        <v>67482.399999999994</v>
      </c>
      <c r="U457" s="382"/>
      <c r="V457" s="386"/>
      <c r="W457" s="382"/>
      <c r="X457" s="82"/>
      <c r="Y457" s="82"/>
      <c r="Z457" s="82"/>
    </row>
    <row r="458" spans="1:26" customFormat="1" ht="15" x14ac:dyDescent="0.25">
      <c r="A458" s="383" t="s">
        <v>967</v>
      </c>
      <c r="B458" s="383" t="s">
        <v>471</v>
      </c>
      <c r="C458" s="383"/>
      <c r="D458" s="383" t="s">
        <v>70</v>
      </c>
      <c r="E458" s="82"/>
      <c r="F458" s="82"/>
      <c r="G458" s="82"/>
      <c r="H458" s="82"/>
      <c r="I458" s="82"/>
      <c r="J458" s="82"/>
      <c r="K458" s="383"/>
      <c r="L458" s="383"/>
      <c r="M458" s="384">
        <v>3</v>
      </c>
      <c r="N458" s="385">
        <v>340.21</v>
      </c>
      <c r="O458" s="385"/>
      <c r="P458" s="384">
        <v>2</v>
      </c>
      <c r="Q458" s="385">
        <v>242.75</v>
      </c>
      <c r="R458" s="385"/>
      <c r="S458" s="384">
        <v>1</v>
      </c>
      <c r="T458" s="385">
        <v>150</v>
      </c>
      <c r="U458" s="382"/>
      <c r="V458" s="386"/>
      <c r="W458" s="382"/>
      <c r="X458" s="82"/>
      <c r="Y458" s="82"/>
      <c r="Z458" s="82"/>
    </row>
    <row r="459" spans="1:26" customFormat="1" ht="15" x14ac:dyDescent="0.25">
      <c r="A459" s="383" t="s">
        <v>967</v>
      </c>
      <c r="B459" s="383" t="s">
        <v>472</v>
      </c>
      <c r="C459" s="383"/>
      <c r="D459" s="383" t="s">
        <v>293</v>
      </c>
      <c r="E459" s="82"/>
      <c r="F459" s="82"/>
      <c r="G459" s="82"/>
      <c r="H459" s="82"/>
      <c r="I459" s="82"/>
      <c r="J459" s="82"/>
      <c r="K459" s="383"/>
      <c r="L459" s="383"/>
      <c r="M459" s="384">
        <v>76</v>
      </c>
      <c r="N459" s="385">
        <v>6957.08</v>
      </c>
      <c r="O459" s="385"/>
      <c r="P459" s="387">
        <v>81</v>
      </c>
      <c r="Q459" s="387">
        <v>8479.23</v>
      </c>
      <c r="R459" s="387"/>
      <c r="S459" s="387">
        <v>47</v>
      </c>
      <c r="T459" s="387">
        <v>4390.8599999999997</v>
      </c>
      <c r="U459" s="261"/>
      <c r="V459" s="261"/>
      <c r="W459" s="261"/>
      <c r="X459" s="82"/>
      <c r="Y459" s="82"/>
      <c r="Z459" s="82"/>
    </row>
    <row r="460" spans="1:26" customFormat="1" ht="15" x14ac:dyDescent="0.25">
      <c r="A460" s="383" t="s">
        <v>967</v>
      </c>
      <c r="B460" s="383" t="s">
        <v>473</v>
      </c>
      <c r="C460" s="383"/>
      <c r="D460" s="383" t="s">
        <v>287</v>
      </c>
      <c r="E460" s="82"/>
      <c r="F460" s="82"/>
      <c r="G460" s="82"/>
      <c r="H460" s="82"/>
      <c r="I460" s="82"/>
      <c r="J460" s="82"/>
      <c r="K460" s="383"/>
      <c r="L460" s="383"/>
      <c r="M460" s="384">
        <v>23</v>
      </c>
      <c r="N460" s="385">
        <v>2330.3200000000002</v>
      </c>
      <c r="O460" s="385"/>
      <c r="P460" s="384">
        <v>21</v>
      </c>
      <c r="Q460" s="385">
        <v>2474.0500000000002</v>
      </c>
      <c r="R460" s="385"/>
      <c r="S460" s="384">
        <v>1</v>
      </c>
      <c r="T460" s="385">
        <v>55.06</v>
      </c>
      <c r="U460" s="382"/>
      <c r="V460" s="386"/>
      <c r="W460" s="382"/>
      <c r="X460" s="82"/>
      <c r="Y460" s="82"/>
      <c r="Z460" s="82"/>
    </row>
    <row r="461" spans="1:26" customFormat="1" ht="15" x14ac:dyDescent="0.25">
      <c r="A461" s="383" t="s">
        <v>967</v>
      </c>
      <c r="B461" s="383" t="s">
        <v>474</v>
      </c>
      <c r="C461" s="383"/>
      <c r="D461" s="383" t="s">
        <v>475</v>
      </c>
      <c r="E461" s="82"/>
      <c r="F461" s="82"/>
      <c r="G461" s="82"/>
      <c r="H461" s="82"/>
      <c r="I461" s="82"/>
      <c r="J461" s="82"/>
      <c r="K461" s="383"/>
      <c r="L461" s="383"/>
      <c r="M461" s="384">
        <v>18</v>
      </c>
      <c r="N461" s="385">
        <v>1498.37</v>
      </c>
      <c r="O461" s="385"/>
      <c r="P461" s="384">
        <v>13</v>
      </c>
      <c r="Q461" s="385">
        <v>1227.24</v>
      </c>
      <c r="R461" s="385"/>
      <c r="S461" s="384">
        <v>5</v>
      </c>
      <c r="T461" s="385">
        <v>329.72</v>
      </c>
      <c r="U461" s="261"/>
      <c r="V461" s="261"/>
      <c r="W461" s="261"/>
      <c r="X461" s="82"/>
      <c r="Y461" s="82"/>
      <c r="Z461" s="82"/>
    </row>
    <row r="462" spans="1:26" customFormat="1" ht="15" x14ac:dyDescent="0.25">
      <c r="A462" s="383" t="s">
        <v>967</v>
      </c>
      <c r="B462" s="383" t="s">
        <v>476</v>
      </c>
      <c r="C462" s="383"/>
      <c r="D462" s="383" t="s">
        <v>134</v>
      </c>
      <c r="E462" s="82"/>
      <c r="F462" s="82"/>
      <c r="G462" s="82"/>
      <c r="H462" s="82"/>
      <c r="I462" s="82"/>
      <c r="J462" s="82"/>
      <c r="K462" s="383"/>
      <c r="L462" s="383"/>
      <c r="M462" s="384">
        <v>118</v>
      </c>
      <c r="N462" s="385">
        <v>12878.6</v>
      </c>
      <c r="O462" s="385"/>
      <c r="P462" s="384">
        <v>111</v>
      </c>
      <c r="Q462" s="385">
        <v>12438.96</v>
      </c>
      <c r="R462" s="385"/>
      <c r="S462" s="384">
        <v>98</v>
      </c>
      <c r="T462" s="385">
        <v>9185.1200000000008</v>
      </c>
      <c r="U462" s="382"/>
      <c r="V462" s="386"/>
      <c r="W462" s="382"/>
      <c r="X462" s="82"/>
      <c r="Y462" s="82"/>
      <c r="Z462" s="82"/>
    </row>
    <row r="463" spans="1:26" customFormat="1" ht="15" x14ac:dyDescent="0.25">
      <c r="A463" s="383" t="s">
        <v>967</v>
      </c>
      <c r="B463" s="383" t="s">
        <v>477</v>
      </c>
      <c r="C463" s="383"/>
      <c r="D463" s="383" t="s">
        <v>196</v>
      </c>
      <c r="E463" s="82"/>
      <c r="F463" s="82"/>
      <c r="G463" s="82"/>
      <c r="H463" s="82"/>
      <c r="I463" s="82"/>
      <c r="J463" s="82"/>
      <c r="K463" s="383"/>
      <c r="L463" s="383"/>
      <c r="M463" s="384">
        <v>13</v>
      </c>
      <c r="N463" s="385">
        <v>1181.56</v>
      </c>
      <c r="O463" s="385"/>
      <c r="P463" s="384">
        <v>8</v>
      </c>
      <c r="Q463" s="385">
        <v>1447.9</v>
      </c>
      <c r="R463" s="385"/>
      <c r="S463" s="384">
        <v>6</v>
      </c>
      <c r="T463" s="385">
        <v>531.82000000000005</v>
      </c>
      <c r="U463" s="382"/>
      <c r="V463" s="386"/>
      <c r="W463" s="382"/>
      <c r="X463" s="82"/>
      <c r="Y463" s="82"/>
      <c r="Z463" s="82"/>
    </row>
    <row r="464" spans="1:26" customFormat="1" ht="15" x14ac:dyDescent="0.25">
      <c r="A464" s="383" t="s">
        <v>967</v>
      </c>
      <c r="B464" s="383" t="s">
        <v>478</v>
      </c>
      <c r="C464" s="383"/>
      <c r="D464" s="383" t="s">
        <v>479</v>
      </c>
      <c r="E464" s="82"/>
      <c r="F464" s="82"/>
      <c r="G464" s="82"/>
      <c r="H464" s="82"/>
      <c r="I464" s="82"/>
      <c r="J464" s="82"/>
      <c r="K464" s="383"/>
      <c r="L464" s="383"/>
      <c r="M464" s="384">
        <v>68</v>
      </c>
      <c r="N464" s="385">
        <v>7861.12</v>
      </c>
      <c r="O464" s="385"/>
      <c r="P464" s="387">
        <v>70</v>
      </c>
      <c r="Q464" s="387">
        <v>8051.41</v>
      </c>
      <c r="R464" s="387"/>
      <c r="S464" s="384">
        <v>3</v>
      </c>
      <c r="T464" s="385">
        <v>171.65</v>
      </c>
      <c r="U464" s="382"/>
      <c r="V464" s="386"/>
      <c r="W464" s="382"/>
      <c r="X464" s="82"/>
      <c r="Y464" s="82"/>
      <c r="Z464" s="82"/>
    </row>
    <row r="465" spans="1:26" customFormat="1" ht="15" x14ac:dyDescent="0.25">
      <c r="A465" s="383" t="s">
        <v>967</v>
      </c>
      <c r="B465" s="383" t="s">
        <v>478</v>
      </c>
      <c r="C465" s="383"/>
      <c r="D465" s="383" t="s">
        <v>145</v>
      </c>
      <c r="E465" s="82"/>
      <c r="F465" s="82"/>
      <c r="G465" s="82"/>
      <c r="H465" s="82"/>
      <c r="I465" s="82"/>
      <c r="J465" s="82"/>
      <c r="K465" s="383"/>
      <c r="L465" s="383"/>
      <c r="M465" s="384"/>
      <c r="N465" s="385"/>
      <c r="O465" s="385"/>
      <c r="P465" s="387">
        <v>1</v>
      </c>
      <c r="Q465" s="387">
        <v>103.24</v>
      </c>
      <c r="R465" s="387"/>
      <c r="S465" s="387"/>
      <c r="T465" s="387"/>
      <c r="U465" s="382"/>
      <c r="V465" s="386"/>
      <c r="W465" s="382"/>
      <c r="X465" s="82"/>
      <c r="Y465" s="82"/>
      <c r="Z465" s="82"/>
    </row>
    <row r="466" spans="1:26" customFormat="1" ht="15" x14ac:dyDescent="0.25">
      <c r="A466" s="383" t="s">
        <v>967</v>
      </c>
      <c r="B466" s="383" t="s">
        <v>701</v>
      </c>
      <c r="C466" s="383"/>
      <c r="D466" s="383" t="s">
        <v>479</v>
      </c>
      <c r="E466" s="82"/>
      <c r="F466" s="82"/>
      <c r="G466" s="82"/>
      <c r="H466" s="82"/>
      <c r="I466" s="82"/>
      <c r="J466" s="82"/>
      <c r="K466" s="383"/>
      <c r="L466" s="383"/>
      <c r="M466" s="384"/>
      <c r="N466" s="385"/>
      <c r="O466" s="385"/>
      <c r="P466" s="384">
        <v>1</v>
      </c>
      <c r="Q466" s="385">
        <v>5</v>
      </c>
      <c r="R466" s="385"/>
      <c r="S466" s="384">
        <v>40</v>
      </c>
      <c r="T466" s="385">
        <v>4640.59</v>
      </c>
      <c r="U466" s="261"/>
      <c r="V466" s="386"/>
      <c r="W466" s="382"/>
      <c r="X466" s="82"/>
      <c r="Y466" s="82"/>
      <c r="Z466" s="82"/>
    </row>
    <row r="467" spans="1:26" customFormat="1" ht="15" x14ac:dyDescent="0.25">
      <c r="A467" s="383" t="s">
        <v>967</v>
      </c>
      <c r="B467" s="383" t="s">
        <v>992</v>
      </c>
      <c r="C467" s="383"/>
      <c r="D467" s="383" t="s">
        <v>479</v>
      </c>
      <c r="E467" s="82"/>
      <c r="F467" s="82"/>
      <c r="G467" s="82"/>
      <c r="H467" s="82"/>
      <c r="I467" s="82"/>
      <c r="J467" s="82"/>
      <c r="K467" s="383"/>
      <c r="L467" s="383"/>
      <c r="M467" s="384">
        <v>1</v>
      </c>
      <c r="N467" s="385">
        <v>5</v>
      </c>
      <c r="O467" s="385"/>
      <c r="P467" s="387"/>
      <c r="Q467" s="387"/>
      <c r="R467" s="387"/>
      <c r="S467" s="387"/>
      <c r="T467" s="387"/>
      <c r="U467" s="261"/>
      <c r="V467" s="261"/>
      <c r="W467" s="261"/>
      <c r="X467" s="82"/>
      <c r="Y467" s="82"/>
      <c r="Z467" s="82"/>
    </row>
    <row r="468" spans="1:26" customFormat="1" ht="15" x14ac:dyDescent="0.25">
      <c r="A468" s="383" t="s">
        <v>967</v>
      </c>
      <c r="B468" s="383" t="s">
        <v>813</v>
      </c>
      <c r="C468" s="383"/>
      <c r="D468" s="383" t="s">
        <v>145</v>
      </c>
      <c r="E468" s="82"/>
      <c r="F468" s="82"/>
      <c r="G468" s="82"/>
      <c r="H468" s="82"/>
      <c r="I468" s="82"/>
      <c r="J468" s="82"/>
      <c r="K468" s="383"/>
      <c r="L468" s="383"/>
      <c r="M468" s="384">
        <v>2</v>
      </c>
      <c r="N468" s="385">
        <v>340.77</v>
      </c>
      <c r="O468" s="385"/>
      <c r="P468" s="384">
        <v>2</v>
      </c>
      <c r="Q468" s="385">
        <v>347.45</v>
      </c>
      <c r="R468" s="385"/>
      <c r="S468" s="384"/>
      <c r="T468" s="385"/>
      <c r="U468" s="382"/>
      <c r="V468" s="386"/>
      <c r="W468" s="382"/>
      <c r="X468" s="82"/>
      <c r="Y468" s="82"/>
      <c r="Z468" s="82"/>
    </row>
    <row r="469" spans="1:26" customFormat="1" ht="15" x14ac:dyDescent="0.25">
      <c r="A469" s="383" t="s">
        <v>967</v>
      </c>
      <c r="B469" s="383" t="s">
        <v>814</v>
      </c>
      <c r="C469" s="383"/>
      <c r="D469" s="383" t="s">
        <v>164</v>
      </c>
      <c r="E469" s="82"/>
      <c r="F469" s="82"/>
      <c r="G469" s="82"/>
      <c r="H469" s="82"/>
      <c r="I469" s="82"/>
      <c r="J469" s="82"/>
      <c r="K469" s="383"/>
      <c r="L469" s="383"/>
      <c r="M469" s="387">
        <v>1</v>
      </c>
      <c r="N469" s="387">
        <v>36.61</v>
      </c>
      <c r="O469" s="387"/>
      <c r="P469" s="387">
        <v>1</v>
      </c>
      <c r="Q469" s="387">
        <v>84.3</v>
      </c>
      <c r="R469" s="387"/>
      <c r="S469" s="384"/>
      <c r="T469" s="385"/>
      <c r="U469" s="261"/>
      <c r="V469" s="261"/>
      <c r="W469" s="261"/>
      <c r="X469" s="82"/>
      <c r="Y469" s="82"/>
      <c r="Z469" s="82"/>
    </row>
    <row r="470" spans="1:26" customFormat="1" ht="15" x14ac:dyDescent="0.25">
      <c r="A470" s="383" t="s">
        <v>967</v>
      </c>
      <c r="B470" s="383" t="s">
        <v>480</v>
      </c>
      <c r="C470" s="383"/>
      <c r="D470" s="383" t="s">
        <v>145</v>
      </c>
      <c r="E470" s="82"/>
      <c r="F470" s="82"/>
      <c r="G470" s="82"/>
      <c r="H470" s="82"/>
      <c r="I470" s="82"/>
      <c r="J470" s="82"/>
      <c r="K470" s="383"/>
      <c r="L470" s="383"/>
      <c r="M470" s="384">
        <v>2</v>
      </c>
      <c r="N470" s="385">
        <v>242.47</v>
      </c>
      <c r="O470" s="385"/>
      <c r="P470" s="387">
        <v>1</v>
      </c>
      <c r="Q470" s="387">
        <v>180</v>
      </c>
      <c r="R470" s="387"/>
      <c r="S470" s="387"/>
      <c r="T470" s="387"/>
      <c r="U470" s="382"/>
      <c r="V470" s="386"/>
      <c r="W470" s="382"/>
      <c r="X470" s="82"/>
      <c r="Y470" s="82"/>
      <c r="Z470" s="82"/>
    </row>
    <row r="471" spans="1:26" customFormat="1" ht="15" x14ac:dyDescent="0.25">
      <c r="A471" s="383" t="s">
        <v>967</v>
      </c>
      <c r="B471" s="383" t="s">
        <v>482</v>
      </c>
      <c r="C471" s="383"/>
      <c r="D471" s="383" t="s">
        <v>449</v>
      </c>
      <c r="E471" s="82"/>
      <c r="F471" s="82"/>
      <c r="G471" s="82"/>
      <c r="H471" s="82"/>
      <c r="I471" s="82"/>
      <c r="J471" s="82"/>
      <c r="K471" s="383"/>
      <c r="L471" s="383"/>
      <c r="M471" s="384">
        <v>8</v>
      </c>
      <c r="N471" s="385">
        <v>1061.51</v>
      </c>
      <c r="O471" s="385"/>
      <c r="P471" s="384">
        <v>9</v>
      </c>
      <c r="Q471" s="385">
        <v>1459.05</v>
      </c>
      <c r="R471" s="385"/>
      <c r="S471" s="384"/>
      <c r="T471" s="385"/>
      <c r="U471" s="261"/>
      <c r="V471" s="386"/>
      <c r="W471" s="382"/>
      <c r="X471" s="82"/>
      <c r="Y471" s="82"/>
      <c r="Z471" s="82"/>
    </row>
    <row r="472" spans="1:26" customFormat="1" ht="15" x14ac:dyDescent="0.25">
      <c r="A472" s="383" t="s">
        <v>967</v>
      </c>
      <c r="B472" s="383" t="s">
        <v>483</v>
      </c>
      <c r="C472" s="383"/>
      <c r="D472" s="383" t="s">
        <v>68</v>
      </c>
      <c r="E472" s="82"/>
      <c r="F472" s="82"/>
      <c r="G472" s="82"/>
      <c r="H472" s="82"/>
      <c r="I472" s="82"/>
      <c r="J472" s="82"/>
      <c r="K472" s="383"/>
      <c r="L472" s="383"/>
      <c r="M472" s="384"/>
      <c r="N472" s="385"/>
      <c r="O472" s="385"/>
      <c r="P472" s="387"/>
      <c r="Q472" s="387"/>
      <c r="R472" s="387"/>
      <c r="S472" s="384">
        <v>1</v>
      </c>
      <c r="T472" s="385">
        <v>139.69</v>
      </c>
      <c r="U472" s="261"/>
      <c r="V472" s="261"/>
      <c r="W472" s="261"/>
      <c r="X472" s="82"/>
      <c r="Y472" s="82"/>
      <c r="Z472" s="82"/>
    </row>
    <row r="473" spans="1:26" customFormat="1" ht="15" x14ac:dyDescent="0.25">
      <c r="A473" s="383" t="s">
        <v>967</v>
      </c>
      <c r="B473" s="383" t="s">
        <v>483</v>
      </c>
      <c r="C473" s="383"/>
      <c r="D473" s="383" t="s">
        <v>156</v>
      </c>
      <c r="E473" s="82"/>
      <c r="F473" s="82"/>
      <c r="G473" s="82"/>
      <c r="H473" s="82"/>
      <c r="I473" s="82"/>
      <c r="J473" s="82"/>
      <c r="K473" s="383"/>
      <c r="L473" s="383"/>
      <c r="M473" s="384">
        <v>34</v>
      </c>
      <c r="N473" s="385">
        <v>4101.04</v>
      </c>
      <c r="O473" s="385"/>
      <c r="P473" s="384">
        <v>28</v>
      </c>
      <c r="Q473" s="385">
        <v>3729.52</v>
      </c>
      <c r="R473" s="385"/>
      <c r="S473" s="384">
        <v>16</v>
      </c>
      <c r="T473" s="385">
        <v>1819.16</v>
      </c>
      <c r="U473" s="382"/>
      <c r="V473" s="386"/>
      <c r="W473" s="382"/>
      <c r="X473" s="82"/>
      <c r="Y473" s="82"/>
      <c r="Z473" s="82"/>
    </row>
    <row r="474" spans="1:26" customFormat="1" ht="15" x14ac:dyDescent="0.25">
      <c r="A474" s="383" t="s">
        <v>967</v>
      </c>
      <c r="B474" s="383" t="s">
        <v>484</v>
      </c>
      <c r="C474" s="383"/>
      <c r="D474" s="383" t="s">
        <v>485</v>
      </c>
      <c r="E474" s="82"/>
      <c r="F474" s="82"/>
      <c r="G474" s="82"/>
      <c r="H474" s="82"/>
      <c r="I474" s="82"/>
      <c r="J474" s="82"/>
      <c r="K474" s="383"/>
      <c r="L474" s="383"/>
      <c r="M474" s="384">
        <v>7</v>
      </c>
      <c r="N474" s="385">
        <v>875.52</v>
      </c>
      <c r="O474" s="385"/>
      <c r="P474" s="384">
        <v>10</v>
      </c>
      <c r="Q474" s="385">
        <v>1432.06</v>
      </c>
      <c r="R474" s="385"/>
      <c r="S474" s="384">
        <v>6</v>
      </c>
      <c r="T474" s="385">
        <v>493.58</v>
      </c>
      <c r="U474" s="261"/>
      <c r="V474" s="386"/>
      <c r="W474" s="382"/>
      <c r="X474" s="82"/>
      <c r="Y474" s="82"/>
      <c r="Z474" s="82"/>
    </row>
    <row r="475" spans="1:26" customFormat="1" ht="15" x14ac:dyDescent="0.25">
      <c r="A475" s="383" t="s">
        <v>967</v>
      </c>
      <c r="B475" s="383" t="s">
        <v>993</v>
      </c>
      <c r="C475" s="383"/>
      <c r="D475" s="383" t="s">
        <v>246</v>
      </c>
      <c r="E475" s="82"/>
      <c r="F475" s="82"/>
      <c r="G475" s="82"/>
      <c r="H475" s="82"/>
      <c r="I475" s="82"/>
      <c r="J475" s="82"/>
      <c r="K475" s="383"/>
      <c r="L475" s="383"/>
      <c r="M475" s="384">
        <v>250</v>
      </c>
      <c r="N475" s="385">
        <v>22707.18</v>
      </c>
      <c r="O475" s="385"/>
      <c r="P475" s="384">
        <v>236</v>
      </c>
      <c r="Q475" s="385">
        <v>21863.97</v>
      </c>
      <c r="R475" s="385"/>
      <c r="S475" s="384">
        <v>189</v>
      </c>
      <c r="T475" s="385">
        <v>13280.23</v>
      </c>
      <c r="U475" s="382"/>
      <c r="V475" s="386"/>
      <c r="W475" s="382"/>
      <c r="X475" s="82"/>
      <c r="Y475" s="82"/>
      <c r="Z475" s="82"/>
    </row>
    <row r="476" spans="1:26" customFormat="1" ht="15" x14ac:dyDescent="0.25">
      <c r="A476" s="383" t="s">
        <v>967</v>
      </c>
      <c r="B476" s="383" t="s">
        <v>487</v>
      </c>
      <c r="C476" s="383"/>
      <c r="D476" s="383" t="s">
        <v>488</v>
      </c>
      <c r="E476" s="82"/>
      <c r="F476" s="82"/>
      <c r="G476" s="82"/>
      <c r="H476" s="82"/>
      <c r="I476" s="82"/>
      <c r="J476" s="82"/>
      <c r="K476" s="383"/>
      <c r="L476" s="383"/>
      <c r="M476" s="384">
        <v>1</v>
      </c>
      <c r="N476" s="385">
        <v>41.2</v>
      </c>
      <c r="O476" s="385"/>
      <c r="P476" s="387">
        <v>1</v>
      </c>
      <c r="Q476" s="387">
        <v>48.57</v>
      </c>
      <c r="R476" s="387"/>
      <c r="S476" s="387"/>
      <c r="T476" s="387"/>
      <c r="U476" s="382"/>
      <c r="V476" s="386"/>
      <c r="W476" s="382"/>
      <c r="X476" s="82"/>
      <c r="Y476" s="82"/>
      <c r="Z476" s="82"/>
    </row>
    <row r="477" spans="1:26" customFormat="1" ht="15" x14ac:dyDescent="0.25">
      <c r="A477" s="383" t="s">
        <v>967</v>
      </c>
      <c r="B477" s="383" t="s">
        <v>489</v>
      </c>
      <c r="C477" s="383"/>
      <c r="D477" s="383" t="s">
        <v>79</v>
      </c>
      <c r="E477" s="82"/>
      <c r="F477" s="82"/>
      <c r="G477" s="82"/>
      <c r="H477" s="82"/>
      <c r="I477" s="82"/>
      <c r="J477" s="82"/>
      <c r="K477" s="383"/>
      <c r="L477" s="383"/>
      <c r="M477" s="384">
        <v>6</v>
      </c>
      <c r="N477" s="385">
        <v>864.58</v>
      </c>
      <c r="O477" s="385"/>
      <c r="P477" s="384">
        <v>4</v>
      </c>
      <c r="Q477" s="385">
        <v>461.38</v>
      </c>
      <c r="R477" s="385"/>
      <c r="S477" s="384">
        <v>3</v>
      </c>
      <c r="T477" s="385">
        <v>183.81</v>
      </c>
      <c r="U477" s="382"/>
      <c r="V477" s="386"/>
      <c r="W477" s="382"/>
      <c r="X477" s="82"/>
      <c r="Y477" s="82"/>
      <c r="Z477" s="82"/>
    </row>
    <row r="478" spans="1:26" customFormat="1" ht="15" x14ac:dyDescent="0.25">
      <c r="A478" s="383" t="s">
        <v>967</v>
      </c>
      <c r="B478" s="383" t="s">
        <v>490</v>
      </c>
      <c r="C478" s="383"/>
      <c r="D478" s="383" t="s">
        <v>219</v>
      </c>
      <c r="E478" s="82"/>
      <c r="F478" s="82"/>
      <c r="G478" s="82"/>
      <c r="H478" s="82"/>
      <c r="I478" s="82"/>
      <c r="J478" s="82"/>
      <c r="K478" s="383"/>
      <c r="L478" s="383"/>
      <c r="M478" s="384">
        <v>68</v>
      </c>
      <c r="N478" s="385">
        <v>7539.34</v>
      </c>
      <c r="O478" s="385"/>
      <c r="P478" s="384">
        <v>69</v>
      </c>
      <c r="Q478" s="385">
        <v>7932.1</v>
      </c>
      <c r="R478" s="385"/>
      <c r="S478" s="384">
        <v>33</v>
      </c>
      <c r="T478" s="385">
        <v>3292.03</v>
      </c>
      <c r="U478" s="261"/>
      <c r="V478" s="261"/>
      <c r="W478" s="261"/>
      <c r="X478" s="82"/>
      <c r="Y478" s="82"/>
      <c r="Z478" s="82"/>
    </row>
    <row r="479" spans="1:26" customFormat="1" ht="15" x14ac:dyDescent="0.25">
      <c r="A479" s="383" t="s">
        <v>967</v>
      </c>
      <c r="B479" s="383" t="s">
        <v>491</v>
      </c>
      <c r="C479" s="383"/>
      <c r="D479" s="383" t="s">
        <v>164</v>
      </c>
      <c r="E479" s="82"/>
      <c r="F479" s="82"/>
      <c r="G479" s="82"/>
      <c r="H479" s="82"/>
      <c r="I479" s="82"/>
      <c r="J479" s="82"/>
      <c r="K479" s="383"/>
      <c r="L479" s="383"/>
      <c r="M479" s="387">
        <v>801</v>
      </c>
      <c r="N479" s="387">
        <v>83150.039999999994</v>
      </c>
      <c r="O479" s="387"/>
      <c r="P479" s="384">
        <v>711</v>
      </c>
      <c r="Q479" s="385">
        <v>76221.490000000005</v>
      </c>
      <c r="R479" s="385"/>
      <c r="S479" s="384">
        <v>500</v>
      </c>
      <c r="T479" s="385">
        <v>44317.919999999998</v>
      </c>
      <c r="U479" s="382"/>
      <c r="V479" s="386"/>
      <c r="W479" s="382"/>
      <c r="X479" s="82"/>
      <c r="Y479" s="82"/>
      <c r="Z479" s="82"/>
    </row>
    <row r="480" spans="1:26" customFormat="1" ht="15" x14ac:dyDescent="0.25">
      <c r="A480" s="383" t="s">
        <v>967</v>
      </c>
      <c r="B480" s="383" t="s">
        <v>493</v>
      </c>
      <c r="C480" s="383"/>
      <c r="D480" s="383" t="s">
        <v>494</v>
      </c>
      <c r="E480" s="82"/>
      <c r="F480" s="82"/>
      <c r="G480" s="82"/>
      <c r="H480" s="82"/>
      <c r="I480" s="82"/>
      <c r="J480" s="82"/>
      <c r="K480" s="383"/>
      <c r="L480" s="383"/>
      <c r="M480" s="384">
        <v>6</v>
      </c>
      <c r="N480" s="385">
        <v>410.11</v>
      </c>
      <c r="O480" s="385"/>
      <c r="P480" s="384">
        <v>4</v>
      </c>
      <c r="Q480" s="385">
        <v>294.43</v>
      </c>
      <c r="R480" s="385"/>
      <c r="S480" s="384">
        <v>4</v>
      </c>
      <c r="T480" s="385">
        <v>328.67</v>
      </c>
      <c r="U480" s="382"/>
      <c r="V480" s="386"/>
      <c r="W480" s="382"/>
      <c r="X480" s="82"/>
      <c r="Y480" s="82"/>
      <c r="Z480" s="82"/>
    </row>
    <row r="481" spans="1:26" customFormat="1" ht="15" x14ac:dyDescent="0.25">
      <c r="A481" s="383" t="s">
        <v>967</v>
      </c>
      <c r="B481" s="383" t="s">
        <v>493</v>
      </c>
      <c r="C481" s="383"/>
      <c r="D481" s="383" t="s">
        <v>120</v>
      </c>
      <c r="E481" s="82"/>
      <c r="F481" s="82"/>
      <c r="G481" s="82"/>
      <c r="H481" s="82"/>
      <c r="I481" s="82"/>
      <c r="J481" s="82"/>
      <c r="K481" s="383"/>
      <c r="L481" s="383"/>
      <c r="M481" s="384">
        <v>15</v>
      </c>
      <c r="N481" s="385">
        <v>1366.08</v>
      </c>
      <c r="O481" s="385"/>
      <c r="P481" s="384">
        <v>13</v>
      </c>
      <c r="Q481" s="385">
        <v>1040.6600000000001</v>
      </c>
      <c r="R481" s="385"/>
      <c r="S481" s="384">
        <v>7</v>
      </c>
      <c r="T481" s="385">
        <v>597.52</v>
      </c>
      <c r="U481" s="261"/>
      <c r="V481" s="261"/>
      <c r="W481" s="261"/>
      <c r="X481" s="82"/>
      <c r="Y481" s="82"/>
      <c r="Z481" s="82"/>
    </row>
    <row r="482" spans="1:26" customFormat="1" ht="15" x14ac:dyDescent="0.25">
      <c r="A482" s="383" t="s">
        <v>967</v>
      </c>
      <c r="B482" s="383" t="s">
        <v>496</v>
      </c>
      <c r="C482" s="383"/>
      <c r="D482" s="383" t="s">
        <v>439</v>
      </c>
      <c r="E482" s="82"/>
      <c r="F482" s="82"/>
      <c r="G482" s="82"/>
      <c r="H482" s="82"/>
      <c r="I482" s="82"/>
      <c r="J482" s="82"/>
      <c r="K482" s="383"/>
      <c r="L482" s="383"/>
      <c r="M482" s="384">
        <v>14</v>
      </c>
      <c r="N482" s="385">
        <v>1311.06</v>
      </c>
      <c r="O482" s="385"/>
      <c r="P482" s="387">
        <v>19</v>
      </c>
      <c r="Q482" s="387">
        <v>1578.15</v>
      </c>
      <c r="R482" s="387"/>
      <c r="S482" s="387">
        <v>10</v>
      </c>
      <c r="T482" s="387">
        <v>725.91</v>
      </c>
      <c r="U482" s="382"/>
      <c r="V482" s="386"/>
      <c r="W482" s="382"/>
      <c r="X482" s="82"/>
      <c r="Y482" s="82"/>
      <c r="Z482" s="82"/>
    </row>
    <row r="483" spans="1:26" customFormat="1" ht="15" x14ac:dyDescent="0.25">
      <c r="A483" s="383" t="s">
        <v>967</v>
      </c>
      <c r="B483" s="383" t="s">
        <v>994</v>
      </c>
      <c r="C483" s="383"/>
      <c r="D483" s="383" t="s">
        <v>439</v>
      </c>
      <c r="E483" s="82"/>
      <c r="F483" s="82"/>
      <c r="G483" s="82"/>
      <c r="H483" s="82"/>
      <c r="I483" s="82"/>
      <c r="J483" s="82"/>
      <c r="K483" s="383"/>
      <c r="L483" s="383"/>
      <c r="M483" s="384"/>
      <c r="N483" s="385"/>
      <c r="O483" s="385"/>
      <c r="P483" s="384"/>
      <c r="Q483" s="385"/>
      <c r="R483" s="385"/>
      <c r="S483" s="384">
        <v>2</v>
      </c>
      <c r="T483" s="385">
        <v>180.07</v>
      </c>
      <c r="U483" s="382"/>
      <c r="V483" s="386"/>
      <c r="W483" s="382"/>
      <c r="X483" s="82"/>
      <c r="Y483" s="82"/>
      <c r="Z483" s="82"/>
    </row>
    <row r="484" spans="1:26" customFormat="1" ht="15" x14ac:dyDescent="0.25">
      <c r="A484" s="383" t="s">
        <v>967</v>
      </c>
      <c r="B484" s="383" t="s">
        <v>497</v>
      </c>
      <c r="C484" s="383"/>
      <c r="D484" s="383" t="s">
        <v>145</v>
      </c>
      <c r="E484" s="82"/>
      <c r="F484" s="82"/>
      <c r="G484" s="82"/>
      <c r="H484" s="82"/>
      <c r="I484" s="82"/>
      <c r="J484" s="82"/>
      <c r="K484" s="383"/>
      <c r="L484" s="383"/>
      <c r="M484" s="384">
        <v>3</v>
      </c>
      <c r="N484" s="385">
        <v>431.56</v>
      </c>
      <c r="O484" s="385"/>
      <c r="P484" s="384">
        <v>2</v>
      </c>
      <c r="Q484" s="385">
        <v>166.29</v>
      </c>
      <c r="R484" s="385"/>
      <c r="S484" s="384">
        <v>1</v>
      </c>
      <c r="T484" s="385">
        <v>142.79</v>
      </c>
      <c r="U484" s="382"/>
      <c r="V484" s="386"/>
      <c r="W484" s="382"/>
      <c r="X484" s="82"/>
      <c r="Y484" s="82"/>
      <c r="Z484" s="82"/>
    </row>
    <row r="485" spans="1:26" customFormat="1" ht="15" x14ac:dyDescent="0.25">
      <c r="A485" s="383" t="s">
        <v>967</v>
      </c>
      <c r="B485" s="383" t="s">
        <v>498</v>
      </c>
      <c r="C485" s="383"/>
      <c r="D485" s="383" t="s">
        <v>63</v>
      </c>
      <c r="E485" s="82"/>
      <c r="F485" s="82"/>
      <c r="G485" s="82"/>
      <c r="H485" s="82"/>
      <c r="I485" s="82"/>
      <c r="J485" s="82"/>
      <c r="K485" s="383"/>
      <c r="L485" s="383"/>
      <c r="M485" s="387">
        <v>11</v>
      </c>
      <c r="N485" s="387">
        <v>1159.3699999999999</v>
      </c>
      <c r="O485" s="387"/>
      <c r="P485" s="384">
        <v>12</v>
      </c>
      <c r="Q485" s="385">
        <v>1528.03</v>
      </c>
      <c r="R485" s="385"/>
      <c r="S485" s="387">
        <v>1</v>
      </c>
      <c r="T485" s="387">
        <v>106.81</v>
      </c>
      <c r="U485" s="261"/>
      <c r="V485" s="261"/>
      <c r="W485" s="261"/>
      <c r="X485" s="82"/>
      <c r="Y485" s="82"/>
      <c r="Z485" s="82"/>
    </row>
    <row r="486" spans="1:26" customFormat="1" ht="15" x14ac:dyDescent="0.25">
      <c r="A486" s="383" t="s">
        <v>967</v>
      </c>
      <c r="B486" s="383" t="s">
        <v>685</v>
      </c>
      <c r="C486" s="383"/>
      <c r="D486" s="383" t="s">
        <v>63</v>
      </c>
      <c r="E486" s="82"/>
      <c r="F486" s="82"/>
      <c r="G486" s="82"/>
      <c r="H486" s="82"/>
      <c r="I486" s="82"/>
      <c r="J486" s="82"/>
      <c r="K486" s="383"/>
      <c r="L486" s="383"/>
      <c r="M486" s="387">
        <v>1</v>
      </c>
      <c r="N486" s="387">
        <v>67.52</v>
      </c>
      <c r="O486" s="387"/>
      <c r="P486" s="384">
        <v>1</v>
      </c>
      <c r="Q486" s="385">
        <v>5</v>
      </c>
      <c r="R486" s="385"/>
      <c r="S486" s="384"/>
      <c r="T486" s="385"/>
      <c r="U486" s="382"/>
      <c r="V486" s="386"/>
      <c r="W486" s="382"/>
      <c r="X486" s="82"/>
      <c r="Y486" s="82"/>
      <c r="Z486" s="82"/>
    </row>
    <row r="487" spans="1:26" customFormat="1" ht="15" x14ac:dyDescent="0.25">
      <c r="A487" s="383" t="s">
        <v>967</v>
      </c>
      <c r="B487" s="383" t="s">
        <v>499</v>
      </c>
      <c r="C487" s="383"/>
      <c r="D487" s="383" t="s">
        <v>97</v>
      </c>
      <c r="E487" s="82"/>
      <c r="F487" s="82"/>
      <c r="G487" s="82"/>
      <c r="H487" s="82"/>
      <c r="I487" s="82"/>
      <c r="J487" s="82"/>
      <c r="K487" s="383"/>
      <c r="L487" s="383"/>
      <c r="M487" s="384">
        <v>1</v>
      </c>
      <c r="N487" s="385">
        <v>7.43</v>
      </c>
      <c r="O487" s="385"/>
      <c r="P487" s="384">
        <v>1</v>
      </c>
      <c r="Q487" s="385">
        <v>32.4</v>
      </c>
      <c r="R487" s="385"/>
      <c r="S487" s="384"/>
      <c r="T487" s="385"/>
      <c r="U487" s="382"/>
      <c r="V487" s="386"/>
      <c r="W487" s="382"/>
      <c r="X487" s="82"/>
      <c r="Y487" s="82"/>
      <c r="Z487" s="82"/>
    </row>
    <row r="488" spans="1:26" customFormat="1" ht="15" x14ac:dyDescent="0.25">
      <c r="A488" s="383" t="s">
        <v>967</v>
      </c>
      <c r="B488" s="383" t="s">
        <v>499</v>
      </c>
      <c r="C488" s="383"/>
      <c r="D488" s="383" t="s">
        <v>224</v>
      </c>
      <c r="E488" s="82"/>
      <c r="F488" s="82"/>
      <c r="G488" s="82"/>
      <c r="H488" s="82"/>
      <c r="I488" s="82"/>
      <c r="J488" s="82"/>
      <c r="K488" s="383"/>
      <c r="L488" s="383"/>
      <c r="M488" s="384">
        <v>28</v>
      </c>
      <c r="N488" s="385">
        <v>3028.66</v>
      </c>
      <c r="O488" s="385"/>
      <c r="P488" s="387">
        <v>27</v>
      </c>
      <c r="Q488" s="387">
        <v>2413.29</v>
      </c>
      <c r="R488" s="387"/>
      <c r="S488" s="387">
        <v>17</v>
      </c>
      <c r="T488" s="387">
        <v>1586.64</v>
      </c>
      <c r="U488" s="382"/>
      <c r="V488" s="261"/>
      <c r="W488" s="261"/>
      <c r="X488" s="82"/>
      <c r="Y488" s="82"/>
      <c r="Z488" s="82"/>
    </row>
    <row r="489" spans="1:26" customFormat="1" ht="15" x14ac:dyDescent="0.25">
      <c r="A489" s="383" t="s">
        <v>967</v>
      </c>
      <c r="B489" s="383" t="s">
        <v>500</v>
      </c>
      <c r="C489" s="383"/>
      <c r="D489" s="383" t="s">
        <v>107</v>
      </c>
      <c r="E489" s="82"/>
      <c r="F489" s="82"/>
      <c r="G489" s="82"/>
      <c r="H489" s="82"/>
      <c r="I489" s="82"/>
      <c r="J489" s="82"/>
      <c r="K489" s="383"/>
      <c r="L489" s="383"/>
      <c r="M489" s="384">
        <v>333</v>
      </c>
      <c r="N489" s="385">
        <v>29887.919999999998</v>
      </c>
      <c r="O489" s="385"/>
      <c r="P489" s="384">
        <v>290</v>
      </c>
      <c r="Q489" s="385">
        <v>25999.67</v>
      </c>
      <c r="R489" s="385"/>
      <c r="S489" s="384">
        <v>233</v>
      </c>
      <c r="T489" s="385">
        <v>21833.56</v>
      </c>
      <c r="U489" s="382"/>
      <c r="V489" s="386"/>
      <c r="W489" s="382"/>
      <c r="X489" s="82"/>
      <c r="Y489" s="82"/>
      <c r="Z489" s="82"/>
    </row>
    <row r="490" spans="1:26" customFormat="1" ht="15" x14ac:dyDescent="0.25">
      <c r="A490" s="383" t="s">
        <v>967</v>
      </c>
      <c r="B490" s="383" t="s">
        <v>502</v>
      </c>
      <c r="C490" s="383"/>
      <c r="D490" s="383" t="s">
        <v>88</v>
      </c>
      <c r="E490" s="82"/>
      <c r="F490" s="82"/>
      <c r="G490" s="82"/>
      <c r="H490" s="82"/>
      <c r="I490" s="82"/>
      <c r="J490" s="82"/>
      <c r="K490" s="383"/>
      <c r="L490" s="383"/>
      <c r="M490" s="384">
        <v>4</v>
      </c>
      <c r="N490" s="385">
        <v>339.1</v>
      </c>
      <c r="O490" s="385"/>
      <c r="P490" s="384">
        <v>4</v>
      </c>
      <c r="Q490" s="385">
        <v>367.15</v>
      </c>
      <c r="R490" s="385"/>
      <c r="S490" s="384"/>
      <c r="T490" s="385"/>
      <c r="U490" s="382"/>
      <c r="V490" s="386"/>
      <c r="W490" s="382"/>
      <c r="X490" s="82"/>
      <c r="Y490" s="82"/>
      <c r="Z490" s="82"/>
    </row>
    <row r="491" spans="1:26" customFormat="1" ht="15" x14ac:dyDescent="0.25">
      <c r="A491" s="383" t="s">
        <v>967</v>
      </c>
      <c r="B491" s="383" t="s">
        <v>503</v>
      </c>
      <c r="C491" s="383"/>
      <c r="D491" s="383" t="s">
        <v>460</v>
      </c>
      <c r="E491" s="82"/>
      <c r="F491" s="82"/>
      <c r="G491" s="82"/>
      <c r="H491" s="82"/>
      <c r="I491" s="82"/>
      <c r="J491" s="82"/>
      <c r="K491" s="383"/>
      <c r="L491" s="383"/>
      <c r="M491" s="384">
        <v>5</v>
      </c>
      <c r="N491" s="385">
        <v>655.99</v>
      </c>
      <c r="O491" s="385"/>
      <c r="P491" s="384">
        <v>7</v>
      </c>
      <c r="Q491" s="385">
        <v>812.85</v>
      </c>
      <c r="R491" s="385"/>
      <c r="S491" s="384">
        <v>2</v>
      </c>
      <c r="T491" s="385">
        <v>210.32</v>
      </c>
      <c r="U491" s="261"/>
      <c r="V491" s="261"/>
      <c r="W491" s="261"/>
      <c r="X491" s="82"/>
      <c r="Y491" s="82"/>
      <c r="Z491" s="82"/>
    </row>
    <row r="492" spans="1:26" customFormat="1" ht="15" x14ac:dyDescent="0.25">
      <c r="A492" s="383" t="s">
        <v>967</v>
      </c>
      <c r="B492" s="383" t="s">
        <v>504</v>
      </c>
      <c r="C492" s="383"/>
      <c r="D492" s="383" t="s">
        <v>167</v>
      </c>
      <c r="E492" s="82"/>
      <c r="F492" s="82"/>
      <c r="G492" s="82"/>
      <c r="H492" s="82"/>
      <c r="I492" s="82"/>
      <c r="J492" s="82"/>
      <c r="K492" s="383"/>
      <c r="L492" s="383"/>
      <c r="M492" s="384">
        <v>2</v>
      </c>
      <c r="N492" s="385">
        <v>94.11</v>
      </c>
      <c r="O492" s="385"/>
      <c r="P492" s="387">
        <v>2</v>
      </c>
      <c r="Q492" s="387">
        <v>114.79</v>
      </c>
      <c r="R492" s="387"/>
      <c r="S492" s="387"/>
      <c r="T492" s="387"/>
      <c r="U492" s="261"/>
      <c r="V492" s="261"/>
      <c r="W492" s="261"/>
      <c r="X492" s="82"/>
      <c r="Y492" s="82"/>
      <c r="Z492" s="82"/>
    </row>
    <row r="493" spans="1:26" customFormat="1" ht="15" x14ac:dyDescent="0.25">
      <c r="A493" s="383" t="s">
        <v>967</v>
      </c>
      <c r="B493" s="383" t="s">
        <v>505</v>
      </c>
      <c r="C493" s="383"/>
      <c r="D493" s="383" t="s">
        <v>506</v>
      </c>
      <c r="E493" s="82"/>
      <c r="F493" s="82"/>
      <c r="G493" s="82"/>
      <c r="H493" s="82"/>
      <c r="I493" s="82"/>
      <c r="J493" s="82"/>
      <c r="K493" s="383"/>
      <c r="L493" s="383"/>
      <c r="M493" s="384">
        <v>26</v>
      </c>
      <c r="N493" s="385">
        <v>2716.69</v>
      </c>
      <c r="O493" s="385"/>
      <c r="P493" s="384">
        <v>23</v>
      </c>
      <c r="Q493" s="385">
        <v>2209.67</v>
      </c>
      <c r="R493" s="385"/>
      <c r="S493" s="384">
        <v>11</v>
      </c>
      <c r="T493" s="385">
        <v>1076.57</v>
      </c>
      <c r="U493" s="382"/>
      <c r="V493" s="386"/>
      <c r="W493" s="382"/>
      <c r="X493" s="82"/>
      <c r="Y493" s="82"/>
      <c r="Z493" s="82"/>
    </row>
    <row r="494" spans="1:26" customFormat="1" ht="15" x14ac:dyDescent="0.25">
      <c r="A494" s="383" t="s">
        <v>967</v>
      </c>
      <c r="B494" s="383" t="s">
        <v>507</v>
      </c>
      <c r="C494" s="383"/>
      <c r="D494" s="383" t="s">
        <v>104</v>
      </c>
      <c r="E494" s="82"/>
      <c r="F494" s="82"/>
      <c r="G494" s="82"/>
      <c r="H494" s="82"/>
      <c r="I494" s="82"/>
      <c r="J494" s="82"/>
      <c r="K494" s="383"/>
      <c r="L494" s="383"/>
      <c r="M494" s="384">
        <v>7</v>
      </c>
      <c r="N494" s="385">
        <v>592.28</v>
      </c>
      <c r="O494" s="385"/>
      <c r="P494" s="387">
        <v>4</v>
      </c>
      <c r="Q494" s="387">
        <v>329.52</v>
      </c>
      <c r="R494" s="387"/>
      <c r="S494" s="387">
        <v>4</v>
      </c>
      <c r="T494" s="387">
        <v>306.36</v>
      </c>
      <c r="U494" s="382"/>
      <c r="V494" s="386"/>
      <c r="W494" s="382"/>
      <c r="X494" s="82"/>
      <c r="Y494" s="82"/>
      <c r="Z494" s="82"/>
    </row>
    <row r="495" spans="1:26" customFormat="1" ht="30" x14ac:dyDescent="0.25">
      <c r="A495" s="383" t="s">
        <v>967</v>
      </c>
      <c r="B495" s="383" t="s">
        <v>995</v>
      </c>
      <c r="C495" s="383"/>
      <c r="D495" s="383" t="s">
        <v>104</v>
      </c>
      <c r="E495" s="82"/>
      <c r="F495" s="82"/>
      <c r="G495" s="82"/>
      <c r="H495" s="82"/>
      <c r="I495" s="82"/>
      <c r="J495" s="82"/>
      <c r="K495" s="383"/>
      <c r="L495" s="383"/>
      <c r="M495" s="384"/>
      <c r="N495" s="385"/>
      <c r="O495" s="385"/>
      <c r="P495" s="387"/>
      <c r="Q495" s="387"/>
      <c r="R495" s="387"/>
      <c r="S495" s="387">
        <v>2</v>
      </c>
      <c r="T495" s="387">
        <v>13.85</v>
      </c>
      <c r="U495" s="382"/>
      <c r="V495" s="386"/>
      <c r="W495" s="382"/>
      <c r="X495" s="82"/>
      <c r="Y495" s="82"/>
      <c r="Z495" s="82"/>
    </row>
    <row r="496" spans="1:26" customFormat="1" ht="15" x14ac:dyDescent="0.25">
      <c r="A496" s="383" t="s">
        <v>967</v>
      </c>
      <c r="B496" s="383" t="s">
        <v>509</v>
      </c>
      <c r="C496" s="383"/>
      <c r="D496" s="383" t="s">
        <v>73</v>
      </c>
      <c r="E496" s="82"/>
      <c r="F496" s="82"/>
      <c r="G496" s="82"/>
      <c r="H496" s="82"/>
      <c r="I496" s="82"/>
      <c r="J496" s="82"/>
      <c r="K496" s="383"/>
      <c r="L496" s="383"/>
      <c r="M496" s="384">
        <v>1190</v>
      </c>
      <c r="N496" s="385">
        <v>102219.34</v>
      </c>
      <c r="O496" s="385"/>
      <c r="P496" s="384">
        <v>1126</v>
      </c>
      <c r="Q496" s="385">
        <v>98625.99</v>
      </c>
      <c r="R496" s="385"/>
      <c r="S496" s="384">
        <v>654</v>
      </c>
      <c r="T496" s="385">
        <v>56141.75</v>
      </c>
      <c r="U496" s="261"/>
      <c r="V496" s="261"/>
      <c r="W496" s="261"/>
      <c r="X496" s="82"/>
      <c r="Y496" s="82"/>
      <c r="Z496" s="82"/>
    </row>
    <row r="497" spans="1:26" customFormat="1" ht="15" x14ac:dyDescent="0.25">
      <c r="A497" s="383" t="s">
        <v>967</v>
      </c>
      <c r="B497" s="383" t="s">
        <v>511</v>
      </c>
      <c r="C497" s="383"/>
      <c r="D497" s="383" t="s">
        <v>65</v>
      </c>
      <c r="E497" s="82"/>
      <c r="F497" s="82"/>
      <c r="G497" s="82"/>
      <c r="H497" s="82"/>
      <c r="I497" s="82"/>
      <c r="J497" s="82"/>
      <c r="K497" s="383"/>
      <c r="L497" s="383"/>
      <c r="M497" s="384">
        <v>107</v>
      </c>
      <c r="N497" s="385">
        <v>7589.74</v>
      </c>
      <c r="O497" s="385"/>
      <c r="P497" s="384">
        <v>103</v>
      </c>
      <c r="Q497" s="385">
        <v>8710.2199999999993</v>
      </c>
      <c r="R497" s="385"/>
      <c r="S497" s="384">
        <v>56</v>
      </c>
      <c r="T497" s="385">
        <v>3758.32</v>
      </c>
      <c r="U497" s="382"/>
      <c r="V497" s="386"/>
      <c r="W497" s="382"/>
      <c r="X497" s="82"/>
      <c r="Y497" s="82"/>
      <c r="Z497" s="82"/>
    </row>
    <row r="498" spans="1:26" customFormat="1" ht="15" x14ac:dyDescent="0.25">
      <c r="A498" s="383" t="s">
        <v>967</v>
      </c>
      <c r="B498" s="383" t="s">
        <v>511</v>
      </c>
      <c r="C498" s="383"/>
      <c r="D498" s="383" t="s">
        <v>211</v>
      </c>
      <c r="E498" s="82"/>
      <c r="F498" s="82"/>
      <c r="G498" s="82"/>
      <c r="H498" s="82"/>
      <c r="I498" s="82"/>
      <c r="J498" s="82"/>
      <c r="K498" s="383"/>
      <c r="L498" s="383"/>
      <c r="M498" s="387">
        <v>1</v>
      </c>
      <c r="N498" s="387">
        <v>40.47</v>
      </c>
      <c r="O498" s="387"/>
      <c r="P498" s="384"/>
      <c r="Q498" s="385"/>
      <c r="R498" s="385"/>
      <c r="S498" s="384">
        <v>1</v>
      </c>
      <c r="T498" s="385">
        <v>93.1</v>
      </c>
      <c r="U498" s="261"/>
      <c r="V498" s="261"/>
      <c r="W498" s="261"/>
      <c r="X498" s="82"/>
      <c r="Y498" s="82"/>
      <c r="Z498" s="82"/>
    </row>
    <row r="499" spans="1:26" customFormat="1" ht="15" x14ac:dyDescent="0.25">
      <c r="A499" s="383" t="s">
        <v>967</v>
      </c>
      <c r="B499" s="383" t="s">
        <v>512</v>
      </c>
      <c r="C499" s="383"/>
      <c r="D499" s="383" t="s">
        <v>333</v>
      </c>
      <c r="E499" s="82"/>
      <c r="F499" s="82"/>
      <c r="G499" s="82"/>
      <c r="H499" s="82"/>
      <c r="I499" s="82"/>
      <c r="J499" s="82"/>
      <c r="K499" s="383"/>
      <c r="L499" s="383"/>
      <c r="M499" s="384">
        <v>8</v>
      </c>
      <c r="N499" s="385">
        <v>479.32</v>
      </c>
      <c r="O499" s="385"/>
      <c r="P499" s="384">
        <v>9</v>
      </c>
      <c r="Q499" s="385">
        <v>976.2</v>
      </c>
      <c r="R499" s="385"/>
      <c r="S499" s="384">
        <v>8</v>
      </c>
      <c r="T499" s="385">
        <v>501.16</v>
      </c>
      <c r="U499" s="261"/>
      <c r="V499" s="261"/>
      <c r="W499" s="261"/>
      <c r="X499" s="82"/>
      <c r="Y499" s="82"/>
      <c r="Z499" s="82"/>
    </row>
    <row r="500" spans="1:26" customFormat="1" ht="15" x14ac:dyDescent="0.25">
      <c r="A500" s="383" t="s">
        <v>967</v>
      </c>
      <c r="B500" s="383" t="s">
        <v>513</v>
      </c>
      <c r="C500" s="383"/>
      <c r="D500" s="383" t="s">
        <v>369</v>
      </c>
      <c r="E500" s="82"/>
      <c r="F500" s="82"/>
      <c r="G500" s="82"/>
      <c r="H500" s="82"/>
      <c r="I500" s="82"/>
      <c r="J500" s="82"/>
      <c r="K500" s="383"/>
      <c r="L500" s="383"/>
      <c r="M500" s="384">
        <v>278</v>
      </c>
      <c r="N500" s="385">
        <v>17255.91</v>
      </c>
      <c r="O500" s="385"/>
      <c r="P500" s="384">
        <v>254</v>
      </c>
      <c r="Q500" s="385">
        <v>15169.62</v>
      </c>
      <c r="R500" s="385"/>
      <c r="S500" s="384">
        <v>166</v>
      </c>
      <c r="T500" s="385">
        <v>10780.34</v>
      </c>
      <c r="U500" s="382"/>
      <c r="V500" s="386"/>
      <c r="W500" s="382"/>
      <c r="X500" s="82"/>
      <c r="Y500" s="82"/>
      <c r="Z500" s="82"/>
    </row>
    <row r="501" spans="1:26" customFormat="1" ht="15" x14ac:dyDescent="0.25">
      <c r="A501" s="383" t="s">
        <v>967</v>
      </c>
      <c r="B501" s="383" t="s">
        <v>515</v>
      </c>
      <c r="C501" s="383"/>
      <c r="D501" s="383" t="s">
        <v>516</v>
      </c>
      <c r="E501" s="82"/>
      <c r="F501" s="82"/>
      <c r="G501" s="82"/>
      <c r="H501" s="82"/>
      <c r="I501" s="82"/>
      <c r="J501" s="82"/>
      <c r="K501" s="383"/>
      <c r="L501" s="383"/>
      <c r="M501" s="384">
        <v>17</v>
      </c>
      <c r="N501" s="385">
        <v>1215.7</v>
      </c>
      <c r="O501" s="385"/>
      <c r="P501" s="384">
        <v>19</v>
      </c>
      <c r="Q501" s="385">
        <v>1314.57</v>
      </c>
      <c r="R501" s="385"/>
      <c r="S501" s="384">
        <v>15</v>
      </c>
      <c r="T501" s="385">
        <v>1300.6099999999999</v>
      </c>
      <c r="U501" s="382"/>
      <c r="V501" s="386"/>
      <c r="W501" s="382"/>
      <c r="X501" s="82"/>
      <c r="Y501" s="82"/>
      <c r="Z501" s="82"/>
    </row>
    <row r="502" spans="1:26" customFormat="1" ht="15" x14ac:dyDescent="0.25">
      <c r="A502" s="383" t="s">
        <v>967</v>
      </c>
      <c r="B502" s="383" t="s">
        <v>517</v>
      </c>
      <c r="C502" s="383"/>
      <c r="D502" s="383" t="s">
        <v>211</v>
      </c>
      <c r="E502" s="82"/>
      <c r="F502" s="82"/>
      <c r="G502" s="82"/>
      <c r="H502" s="82"/>
      <c r="I502" s="82"/>
      <c r="J502" s="82"/>
      <c r="K502" s="383"/>
      <c r="L502" s="383"/>
      <c r="M502" s="384">
        <v>112</v>
      </c>
      <c r="N502" s="385">
        <v>6053.2</v>
      </c>
      <c r="O502" s="385"/>
      <c r="P502" s="384">
        <v>112</v>
      </c>
      <c r="Q502" s="385">
        <v>6598.22</v>
      </c>
      <c r="R502" s="385"/>
      <c r="S502" s="384">
        <v>6</v>
      </c>
      <c r="T502" s="385">
        <v>416.62</v>
      </c>
      <c r="U502" s="382"/>
      <c r="V502" s="386"/>
      <c r="W502" s="382"/>
      <c r="X502" s="82"/>
      <c r="Y502" s="82"/>
      <c r="Z502" s="82"/>
    </row>
    <row r="503" spans="1:26" customFormat="1" ht="15" x14ac:dyDescent="0.25">
      <c r="A503" s="383" t="s">
        <v>967</v>
      </c>
      <c r="B503" s="383" t="s">
        <v>520</v>
      </c>
      <c r="C503" s="383"/>
      <c r="D503" s="383" t="s">
        <v>225</v>
      </c>
      <c r="E503" s="82"/>
      <c r="F503" s="82"/>
      <c r="G503" s="82"/>
      <c r="H503" s="82"/>
      <c r="I503" s="82"/>
      <c r="J503" s="82"/>
      <c r="K503" s="383"/>
      <c r="L503" s="383"/>
      <c r="M503" s="387">
        <v>19</v>
      </c>
      <c r="N503" s="387">
        <v>2062.86</v>
      </c>
      <c r="O503" s="387"/>
      <c r="P503" s="384">
        <v>15</v>
      </c>
      <c r="Q503" s="385">
        <v>1686.84</v>
      </c>
      <c r="R503" s="385"/>
      <c r="S503" s="384">
        <v>19</v>
      </c>
      <c r="T503" s="385">
        <v>2488.92</v>
      </c>
      <c r="U503" s="382"/>
      <c r="V503" s="386"/>
      <c r="W503" s="382"/>
      <c r="X503" s="82"/>
      <c r="Y503" s="82"/>
      <c r="Z503" s="82"/>
    </row>
    <row r="504" spans="1:26" customFormat="1" ht="15" x14ac:dyDescent="0.25">
      <c r="A504" s="383" t="s">
        <v>967</v>
      </c>
      <c r="B504" s="383" t="s">
        <v>688</v>
      </c>
      <c r="C504" s="383"/>
      <c r="D504" s="383" t="s">
        <v>88</v>
      </c>
      <c r="E504" s="82"/>
      <c r="F504" s="82"/>
      <c r="G504" s="82"/>
      <c r="H504" s="82"/>
      <c r="I504" s="82"/>
      <c r="J504" s="82"/>
      <c r="K504" s="383"/>
      <c r="L504" s="383"/>
      <c r="M504" s="384">
        <v>5</v>
      </c>
      <c r="N504" s="385">
        <v>574.33000000000004</v>
      </c>
      <c r="O504" s="385"/>
      <c r="P504" s="384">
        <v>8</v>
      </c>
      <c r="Q504" s="385">
        <v>900.78</v>
      </c>
      <c r="R504" s="385"/>
      <c r="S504" s="384">
        <v>3</v>
      </c>
      <c r="T504" s="385">
        <v>230.12</v>
      </c>
      <c r="U504" s="382"/>
      <c r="V504" s="386"/>
      <c r="W504" s="382"/>
      <c r="X504" s="82"/>
      <c r="Y504" s="82"/>
      <c r="Z504" s="82"/>
    </row>
    <row r="505" spans="1:26" customFormat="1" ht="15" x14ac:dyDescent="0.25">
      <c r="A505" s="383" t="s">
        <v>967</v>
      </c>
      <c r="B505" s="383" t="s">
        <v>959</v>
      </c>
      <c r="C505" s="383"/>
      <c r="D505" s="383" t="s">
        <v>88</v>
      </c>
      <c r="E505" s="82"/>
      <c r="F505" s="82"/>
      <c r="G505" s="82"/>
      <c r="H505" s="82"/>
      <c r="I505" s="82"/>
      <c r="J505" s="82"/>
      <c r="K505" s="383"/>
      <c r="L505" s="383"/>
      <c r="M505" s="384"/>
      <c r="N505" s="385"/>
      <c r="O505" s="385"/>
      <c r="P505" s="384"/>
      <c r="Q505" s="385"/>
      <c r="R505" s="385"/>
      <c r="S505" s="384">
        <v>6</v>
      </c>
      <c r="T505" s="385">
        <v>487.12</v>
      </c>
      <c r="U505" s="382"/>
      <c r="V505" s="386"/>
      <c r="W505" s="382"/>
      <c r="X505" s="82"/>
      <c r="Y505" s="82"/>
      <c r="Z505" s="82"/>
    </row>
    <row r="506" spans="1:26" customFormat="1" ht="15" x14ac:dyDescent="0.25">
      <c r="A506" s="383" t="s">
        <v>967</v>
      </c>
      <c r="B506" s="383" t="s">
        <v>523</v>
      </c>
      <c r="C506" s="383"/>
      <c r="D506" s="383" t="s">
        <v>86</v>
      </c>
      <c r="E506" s="82"/>
      <c r="F506" s="82"/>
      <c r="G506" s="82"/>
      <c r="H506" s="82"/>
      <c r="I506" s="82"/>
      <c r="J506" s="82"/>
      <c r="K506" s="383"/>
      <c r="L506" s="383"/>
      <c r="M506" s="384">
        <v>4</v>
      </c>
      <c r="N506" s="385">
        <v>282.33</v>
      </c>
      <c r="O506" s="385"/>
      <c r="P506" s="384">
        <v>3</v>
      </c>
      <c r="Q506" s="385">
        <v>181.49</v>
      </c>
      <c r="R506" s="385"/>
      <c r="S506" s="384">
        <v>3</v>
      </c>
      <c r="T506" s="385">
        <v>219.89</v>
      </c>
      <c r="U506" s="382"/>
      <c r="V506" s="386"/>
      <c r="W506" s="382"/>
      <c r="X506" s="82"/>
      <c r="Y506" s="82"/>
      <c r="Z506" s="82"/>
    </row>
    <row r="507" spans="1:26" customFormat="1" ht="15" x14ac:dyDescent="0.25">
      <c r="A507" s="383" t="s">
        <v>967</v>
      </c>
      <c r="B507" s="383" t="s">
        <v>524</v>
      </c>
      <c r="C507" s="383"/>
      <c r="D507" s="383" t="s">
        <v>127</v>
      </c>
      <c r="E507" s="82"/>
      <c r="F507" s="82"/>
      <c r="G507" s="82"/>
      <c r="H507" s="82"/>
      <c r="I507" s="82"/>
      <c r="J507" s="82"/>
      <c r="K507" s="383"/>
      <c r="L507" s="383"/>
      <c r="M507" s="384"/>
      <c r="N507" s="385"/>
      <c r="O507" s="385"/>
      <c r="P507" s="384">
        <v>2</v>
      </c>
      <c r="Q507" s="385">
        <v>38.299999999999997</v>
      </c>
      <c r="R507" s="385"/>
      <c r="S507" s="384"/>
      <c r="T507" s="385"/>
      <c r="U507" s="261"/>
      <c r="V507" s="261"/>
      <c r="W507" s="261"/>
      <c r="X507" s="82"/>
      <c r="Y507" s="82"/>
      <c r="Z507" s="82"/>
    </row>
    <row r="508" spans="1:26" customFormat="1" ht="15" x14ac:dyDescent="0.25">
      <c r="A508" s="383" t="s">
        <v>967</v>
      </c>
      <c r="B508" s="383" t="s">
        <v>525</v>
      </c>
      <c r="C508" s="383"/>
      <c r="D508" s="383" t="s">
        <v>77</v>
      </c>
      <c r="E508" s="82"/>
      <c r="F508" s="82"/>
      <c r="G508" s="82"/>
      <c r="H508" s="82"/>
      <c r="I508" s="82"/>
      <c r="J508" s="82"/>
      <c r="K508" s="383"/>
      <c r="L508" s="383"/>
      <c r="M508" s="384">
        <v>20</v>
      </c>
      <c r="N508" s="385">
        <v>2030.47</v>
      </c>
      <c r="O508" s="385"/>
      <c r="P508" s="384">
        <v>21</v>
      </c>
      <c r="Q508" s="385">
        <v>1701.91</v>
      </c>
      <c r="R508" s="385"/>
      <c r="S508" s="384">
        <v>12</v>
      </c>
      <c r="T508" s="385">
        <v>933.89</v>
      </c>
      <c r="U508" s="382"/>
      <c r="V508" s="386"/>
      <c r="W508" s="382"/>
      <c r="X508" s="82"/>
      <c r="Y508" s="82"/>
      <c r="Z508" s="82"/>
    </row>
    <row r="509" spans="1:26" customFormat="1" ht="15" x14ac:dyDescent="0.25">
      <c r="A509" s="383" t="s">
        <v>967</v>
      </c>
      <c r="B509" s="383" t="s">
        <v>526</v>
      </c>
      <c r="C509" s="383"/>
      <c r="D509" s="383" t="s">
        <v>527</v>
      </c>
      <c r="E509" s="82"/>
      <c r="F509" s="82"/>
      <c r="G509" s="82"/>
      <c r="H509" s="82"/>
      <c r="I509" s="82"/>
      <c r="J509" s="82"/>
      <c r="K509" s="383"/>
      <c r="L509" s="383"/>
      <c r="M509" s="384">
        <v>2</v>
      </c>
      <c r="N509" s="385">
        <v>194.82</v>
      </c>
      <c r="O509" s="385"/>
      <c r="P509" s="384">
        <v>2</v>
      </c>
      <c r="Q509" s="385">
        <v>19.22</v>
      </c>
      <c r="R509" s="385"/>
      <c r="S509" s="384"/>
      <c r="T509" s="385"/>
      <c r="U509" s="382"/>
      <c r="V509" s="386"/>
      <c r="W509" s="382"/>
      <c r="X509" s="82"/>
      <c r="Y509" s="82"/>
      <c r="Z509" s="82"/>
    </row>
    <row r="510" spans="1:26" customFormat="1" ht="15" x14ac:dyDescent="0.25">
      <c r="A510" s="383" t="s">
        <v>967</v>
      </c>
      <c r="B510" s="383" t="s">
        <v>528</v>
      </c>
      <c r="C510" s="383"/>
      <c r="D510" s="383" t="s">
        <v>145</v>
      </c>
      <c r="E510" s="82"/>
      <c r="F510" s="82"/>
      <c r="G510" s="82"/>
      <c r="H510" s="82"/>
      <c r="I510" s="82"/>
      <c r="J510" s="82"/>
      <c r="K510" s="383"/>
      <c r="L510" s="383"/>
      <c r="M510" s="384">
        <v>3</v>
      </c>
      <c r="N510" s="385">
        <v>443.68</v>
      </c>
      <c r="O510" s="385"/>
      <c r="P510" s="384">
        <v>4</v>
      </c>
      <c r="Q510" s="385">
        <v>528.46</v>
      </c>
      <c r="R510" s="385"/>
      <c r="S510" s="384"/>
      <c r="T510" s="385"/>
      <c r="U510" s="382"/>
      <c r="V510" s="386"/>
      <c r="W510" s="382"/>
      <c r="X510" s="82"/>
      <c r="Y510" s="82"/>
      <c r="Z510" s="82"/>
    </row>
    <row r="511" spans="1:26" customFormat="1" ht="15" x14ac:dyDescent="0.25">
      <c r="A511" s="383" t="s">
        <v>967</v>
      </c>
      <c r="B511" s="383" t="s">
        <v>689</v>
      </c>
      <c r="C511" s="383"/>
      <c r="D511" s="383" t="s">
        <v>145</v>
      </c>
      <c r="E511" s="82"/>
      <c r="F511" s="82"/>
      <c r="G511" s="82"/>
      <c r="H511" s="82"/>
      <c r="I511" s="82"/>
      <c r="J511" s="82"/>
      <c r="K511" s="383"/>
      <c r="L511" s="383"/>
      <c r="M511" s="387">
        <v>16</v>
      </c>
      <c r="N511" s="387">
        <v>1709.68</v>
      </c>
      <c r="O511" s="387"/>
      <c r="P511" s="384">
        <v>13</v>
      </c>
      <c r="Q511" s="385">
        <v>1646.74</v>
      </c>
      <c r="R511" s="385"/>
      <c r="S511" s="384"/>
      <c r="T511" s="385"/>
      <c r="U511" s="382"/>
      <c r="V511" s="386"/>
      <c r="W511" s="382"/>
      <c r="X511" s="82"/>
      <c r="Y511" s="82"/>
      <c r="Z511" s="82"/>
    </row>
    <row r="512" spans="1:26" customFormat="1" ht="15" x14ac:dyDescent="0.25">
      <c r="A512" s="383" t="s">
        <v>967</v>
      </c>
      <c r="B512" s="383" t="s">
        <v>529</v>
      </c>
      <c r="C512" s="383"/>
      <c r="D512" s="383" t="s">
        <v>501</v>
      </c>
      <c r="E512" s="82"/>
      <c r="F512" s="82"/>
      <c r="G512" s="82"/>
      <c r="H512" s="82"/>
      <c r="I512" s="82"/>
      <c r="J512" s="82"/>
      <c r="K512" s="383"/>
      <c r="L512" s="383"/>
      <c r="M512" s="384">
        <v>125</v>
      </c>
      <c r="N512" s="385">
        <v>9206.94</v>
      </c>
      <c r="O512" s="385"/>
      <c r="P512" s="384">
        <v>132</v>
      </c>
      <c r="Q512" s="385">
        <v>10156.85</v>
      </c>
      <c r="R512" s="385"/>
      <c r="S512" s="384">
        <v>99</v>
      </c>
      <c r="T512" s="385">
        <v>6883.75</v>
      </c>
      <c r="U512" s="382"/>
      <c r="V512" s="386"/>
      <c r="W512" s="382"/>
      <c r="X512" s="82"/>
      <c r="Y512" s="82"/>
      <c r="Z512" s="82"/>
    </row>
    <row r="513" spans="1:26" customFormat="1" ht="15" x14ac:dyDescent="0.25">
      <c r="A513" s="383" t="s">
        <v>967</v>
      </c>
      <c r="B513" s="383" t="s">
        <v>530</v>
      </c>
      <c r="C513" s="383"/>
      <c r="D513" s="383" t="s">
        <v>531</v>
      </c>
      <c r="E513" s="82"/>
      <c r="F513" s="82"/>
      <c r="G513" s="82"/>
      <c r="H513" s="82"/>
      <c r="I513" s="82"/>
      <c r="J513" s="82"/>
      <c r="K513" s="383"/>
      <c r="L513" s="383"/>
      <c r="M513" s="384"/>
      <c r="N513" s="385"/>
      <c r="O513" s="385"/>
      <c r="P513" s="384"/>
      <c r="Q513" s="385"/>
      <c r="R513" s="385"/>
      <c r="S513" s="384">
        <v>1</v>
      </c>
      <c r="T513" s="385">
        <v>54.92</v>
      </c>
      <c r="U513" s="382"/>
      <c r="V513" s="386"/>
      <c r="W513" s="382"/>
      <c r="X513" s="82"/>
      <c r="Y513" s="82"/>
      <c r="Z513" s="82"/>
    </row>
    <row r="514" spans="1:26" customFormat="1" ht="15" x14ac:dyDescent="0.25">
      <c r="A514" s="383" t="s">
        <v>967</v>
      </c>
      <c r="B514" s="383" t="s">
        <v>532</v>
      </c>
      <c r="C514" s="383"/>
      <c r="D514" s="383" t="s">
        <v>104</v>
      </c>
      <c r="E514" s="82"/>
      <c r="F514" s="82"/>
      <c r="G514" s="82"/>
      <c r="H514" s="82"/>
      <c r="I514" s="82"/>
      <c r="J514" s="82"/>
      <c r="K514" s="383"/>
      <c r="L514" s="383"/>
      <c r="M514" s="384">
        <v>9</v>
      </c>
      <c r="N514" s="385">
        <v>702.08</v>
      </c>
      <c r="O514" s="385"/>
      <c r="P514" s="384">
        <v>10</v>
      </c>
      <c r="Q514" s="385">
        <v>773.41</v>
      </c>
      <c r="R514" s="385"/>
      <c r="S514" s="387">
        <v>6</v>
      </c>
      <c r="T514" s="387">
        <v>315.89</v>
      </c>
      <c r="U514" s="382"/>
      <c r="V514" s="386"/>
      <c r="W514" s="382"/>
      <c r="X514" s="82"/>
      <c r="Y514" s="82"/>
      <c r="Z514" s="82"/>
    </row>
    <row r="515" spans="1:26" customFormat="1" ht="15" x14ac:dyDescent="0.25">
      <c r="A515" s="383" t="s">
        <v>967</v>
      </c>
      <c r="B515" s="383" t="s">
        <v>533</v>
      </c>
      <c r="C515" s="383"/>
      <c r="D515" s="383" t="s">
        <v>97</v>
      </c>
      <c r="E515" s="82"/>
      <c r="F515" s="82"/>
      <c r="G515" s="82"/>
      <c r="H515" s="82"/>
      <c r="I515" s="82"/>
      <c r="J515" s="82"/>
      <c r="K515" s="383"/>
      <c r="L515" s="383"/>
      <c r="M515" s="384">
        <v>24</v>
      </c>
      <c r="N515" s="385">
        <v>1857.06</v>
      </c>
      <c r="O515" s="385"/>
      <c r="P515" s="384">
        <v>22</v>
      </c>
      <c r="Q515" s="385">
        <v>1622.25</v>
      </c>
      <c r="R515" s="385"/>
      <c r="S515" s="384">
        <v>15</v>
      </c>
      <c r="T515" s="385">
        <v>1247</v>
      </c>
      <c r="U515" s="382"/>
      <c r="V515" s="386"/>
      <c r="W515" s="382"/>
      <c r="X515" s="82"/>
      <c r="Y515" s="82"/>
      <c r="Z515" s="82"/>
    </row>
    <row r="516" spans="1:26" customFormat="1" ht="15" x14ac:dyDescent="0.25">
      <c r="A516" s="383" t="s">
        <v>967</v>
      </c>
      <c r="B516" s="383" t="s">
        <v>534</v>
      </c>
      <c r="C516" s="383"/>
      <c r="D516" s="383" t="s">
        <v>90</v>
      </c>
      <c r="E516" s="82"/>
      <c r="F516" s="82"/>
      <c r="G516" s="82"/>
      <c r="H516" s="82"/>
      <c r="I516" s="82"/>
      <c r="J516" s="82"/>
      <c r="K516" s="383"/>
      <c r="L516" s="383"/>
      <c r="M516" s="387">
        <v>305</v>
      </c>
      <c r="N516" s="387">
        <v>27158.97</v>
      </c>
      <c r="O516" s="387"/>
      <c r="P516" s="384">
        <v>270</v>
      </c>
      <c r="Q516" s="385">
        <v>25213.27</v>
      </c>
      <c r="R516" s="385"/>
      <c r="S516" s="384">
        <v>191</v>
      </c>
      <c r="T516" s="385">
        <v>16987</v>
      </c>
      <c r="U516" s="382"/>
      <c r="V516" s="386"/>
      <c r="W516" s="382"/>
      <c r="X516" s="82"/>
      <c r="Y516" s="82"/>
      <c r="Z516" s="82"/>
    </row>
    <row r="517" spans="1:26" customFormat="1" ht="15" x14ac:dyDescent="0.25">
      <c r="A517" s="383" t="s">
        <v>967</v>
      </c>
      <c r="B517" s="383" t="s">
        <v>535</v>
      </c>
      <c r="C517" s="383"/>
      <c r="D517" s="383" t="s">
        <v>79</v>
      </c>
      <c r="E517" s="82"/>
      <c r="F517" s="82"/>
      <c r="G517" s="82"/>
      <c r="H517" s="82"/>
      <c r="I517" s="82"/>
      <c r="J517" s="82"/>
      <c r="K517" s="383"/>
      <c r="L517" s="383"/>
      <c r="M517" s="384">
        <v>17</v>
      </c>
      <c r="N517" s="385">
        <v>1820.16</v>
      </c>
      <c r="O517" s="385"/>
      <c r="P517" s="384">
        <v>17</v>
      </c>
      <c r="Q517" s="385">
        <v>2049.3000000000002</v>
      </c>
      <c r="R517" s="385"/>
      <c r="S517" s="384">
        <v>12</v>
      </c>
      <c r="T517" s="385">
        <v>1130.96</v>
      </c>
      <c r="U517" s="382"/>
      <c r="V517" s="386"/>
      <c r="W517" s="382"/>
      <c r="X517" s="82"/>
      <c r="Y517" s="82"/>
      <c r="Z517" s="82"/>
    </row>
    <row r="518" spans="1:26" customFormat="1" ht="15" x14ac:dyDescent="0.25">
      <c r="A518" s="383" t="s">
        <v>967</v>
      </c>
      <c r="B518" s="383" t="s">
        <v>536</v>
      </c>
      <c r="C518" s="383"/>
      <c r="D518" s="383" t="s">
        <v>88</v>
      </c>
      <c r="E518" s="82"/>
      <c r="F518" s="82"/>
      <c r="G518" s="82"/>
      <c r="H518" s="82"/>
      <c r="I518" s="82"/>
      <c r="J518" s="82"/>
      <c r="K518" s="383"/>
      <c r="L518" s="383"/>
      <c r="M518" s="384">
        <v>61</v>
      </c>
      <c r="N518" s="385">
        <v>5807.78</v>
      </c>
      <c r="O518" s="385"/>
      <c r="P518" s="384">
        <v>55</v>
      </c>
      <c r="Q518" s="385">
        <v>5081.72</v>
      </c>
      <c r="R518" s="385"/>
      <c r="S518" s="384"/>
      <c r="T518" s="385"/>
      <c r="U518" s="382"/>
      <c r="V518" s="386"/>
      <c r="W518" s="382"/>
      <c r="X518" s="82"/>
      <c r="Y518" s="82"/>
      <c r="Z518" s="82"/>
    </row>
    <row r="519" spans="1:26" customFormat="1" ht="15" x14ac:dyDescent="0.25">
      <c r="A519" s="383" t="s">
        <v>967</v>
      </c>
      <c r="B519" s="383" t="s">
        <v>537</v>
      </c>
      <c r="C519" s="383"/>
      <c r="D519" s="383" t="s">
        <v>68</v>
      </c>
      <c r="E519" s="82"/>
      <c r="F519" s="82"/>
      <c r="G519" s="82"/>
      <c r="H519" s="82"/>
      <c r="I519" s="82"/>
      <c r="J519" s="82"/>
      <c r="K519" s="383"/>
      <c r="L519" s="383"/>
      <c r="M519" s="384">
        <v>41</v>
      </c>
      <c r="N519" s="385">
        <v>2770.33</v>
      </c>
      <c r="O519" s="385"/>
      <c r="P519" s="384">
        <v>41</v>
      </c>
      <c r="Q519" s="385">
        <v>2935.39</v>
      </c>
      <c r="R519" s="385"/>
      <c r="S519" s="384">
        <v>27</v>
      </c>
      <c r="T519" s="385">
        <v>1284.0999999999999</v>
      </c>
      <c r="U519" s="382"/>
      <c r="V519" s="261"/>
      <c r="W519" s="261"/>
      <c r="X519" s="82"/>
      <c r="Y519" s="82"/>
      <c r="Z519" s="82"/>
    </row>
    <row r="520" spans="1:26" customFormat="1" ht="15" x14ac:dyDescent="0.25">
      <c r="A520" s="383" t="s">
        <v>967</v>
      </c>
      <c r="B520" s="383" t="s">
        <v>538</v>
      </c>
      <c r="C520" s="383"/>
      <c r="D520" s="383" t="s">
        <v>187</v>
      </c>
      <c r="E520" s="82"/>
      <c r="F520" s="82"/>
      <c r="G520" s="82"/>
      <c r="H520" s="82"/>
      <c r="I520" s="82"/>
      <c r="J520" s="82"/>
      <c r="K520" s="383"/>
      <c r="L520" s="383"/>
      <c r="M520" s="384">
        <v>1</v>
      </c>
      <c r="N520" s="385">
        <v>180</v>
      </c>
      <c r="O520" s="385"/>
      <c r="P520" s="384"/>
      <c r="Q520" s="385"/>
      <c r="R520" s="385"/>
      <c r="S520" s="384"/>
      <c r="T520" s="385"/>
      <c r="U520" s="382"/>
      <c r="V520" s="386"/>
      <c r="W520" s="382"/>
      <c r="X520" s="82"/>
      <c r="Y520" s="82"/>
      <c r="Z520" s="82"/>
    </row>
    <row r="521" spans="1:26" customFormat="1" ht="15" x14ac:dyDescent="0.25">
      <c r="A521" s="383" t="s">
        <v>967</v>
      </c>
      <c r="B521" s="383" t="s">
        <v>539</v>
      </c>
      <c r="C521" s="383"/>
      <c r="D521" s="383" t="s">
        <v>64</v>
      </c>
      <c r="E521" s="82"/>
      <c r="F521" s="82"/>
      <c r="G521" s="82"/>
      <c r="H521" s="82"/>
      <c r="I521" s="82"/>
      <c r="J521" s="82"/>
      <c r="K521" s="383"/>
      <c r="L521" s="383"/>
      <c r="M521" s="384">
        <v>5</v>
      </c>
      <c r="N521" s="385">
        <v>635.03</v>
      </c>
      <c r="O521" s="385"/>
      <c r="P521" s="384">
        <v>3</v>
      </c>
      <c r="Q521" s="385">
        <v>308.11</v>
      </c>
      <c r="R521" s="385"/>
      <c r="S521" s="384"/>
      <c r="T521" s="385"/>
      <c r="U521" s="382"/>
      <c r="V521" s="386"/>
      <c r="W521" s="382"/>
      <c r="X521" s="82"/>
      <c r="Y521" s="82"/>
      <c r="Z521" s="82"/>
    </row>
    <row r="522" spans="1:26" customFormat="1" ht="15" x14ac:dyDescent="0.25">
      <c r="A522" s="383" t="s">
        <v>967</v>
      </c>
      <c r="B522" s="383" t="s">
        <v>541</v>
      </c>
      <c r="C522" s="383"/>
      <c r="D522" s="383" t="s">
        <v>542</v>
      </c>
      <c r="E522" s="82"/>
      <c r="F522" s="82"/>
      <c r="G522" s="82"/>
      <c r="H522" s="82"/>
      <c r="I522" s="82"/>
      <c r="J522" s="82"/>
      <c r="K522" s="383"/>
      <c r="L522" s="383"/>
      <c r="M522" s="387">
        <v>17</v>
      </c>
      <c r="N522" s="387">
        <v>1917.63</v>
      </c>
      <c r="O522" s="387"/>
      <c r="P522" s="384">
        <v>17</v>
      </c>
      <c r="Q522" s="385">
        <v>2196.17</v>
      </c>
      <c r="R522" s="385"/>
      <c r="S522" s="384">
        <v>7</v>
      </c>
      <c r="T522" s="385">
        <v>800.16</v>
      </c>
      <c r="U522" s="382"/>
      <c r="V522" s="386"/>
      <c r="W522" s="382"/>
      <c r="X522" s="82"/>
      <c r="Y522" s="82"/>
      <c r="Z522" s="82"/>
    </row>
    <row r="523" spans="1:26" customFormat="1" ht="15" x14ac:dyDescent="0.25">
      <c r="A523" s="383" t="s">
        <v>967</v>
      </c>
      <c r="B523" s="383" t="s">
        <v>543</v>
      </c>
      <c r="C523" s="383"/>
      <c r="D523" s="383" t="s">
        <v>109</v>
      </c>
      <c r="E523" s="82"/>
      <c r="F523" s="82"/>
      <c r="G523" s="82"/>
      <c r="H523" s="82"/>
      <c r="I523" s="82"/>
      <c r="J523" s="82"/>
      <c r="K523" s="383"/>
      <c r="L523" s="383"/>
      <c r="M523" s="387">
        <v>163</v>
      </c>
      <c r="N523" s="387">
        <v>14530.11</v>
      </c>
      <c r="O523" s="387"/>
      <c r="P523" s="387">
        <v>150</v>
      </c>
      <c r="Q523" s="387">
        <v>13787.89</v>
      </c>
      <c r="R523" s="387"/>
      <c r="S523" s="384">
        <v>342</v>
      </c>
      <c r="T523" s="385">
        <v>26580.48</v>
      </c>
      <c r="U523" s="382"/>
      <c r="V523" s="386"/>
      <c r="W523" s="382"/>
      <c r="X523" s="82"/>
      <c r="Y523" s="82"/>
      <c r="Z523" s="82"/>
    </row>
    <row r="524" spans="1:26" customFormat="1" ht="15" x14ac:dyDescent="0.25">
      <c r="A524" s="383" t="s">
        <v>967</v>
      </c>
      <c r="B524" s="383" t="s">
        <v>544</v>
      </c>
      <c r="C524" s="383"/>
      <c r="D524" s="383" t="s">
        <v>131</v>
      </c>
      <c r="E524" s="82"/>
      <c r="F524" s="82"/>
      <c r="G524" s="82"/>
      <c r="H524" s="82"/>
      <c r="I524" s="82"/>
      <c r="J524" s="82"/>
      <c r="K524" s="383"/>
      <c r="L524" s="383"/>
      <c r="M524" s="384">
        <v>380</v>
      </c>
      <c r="N524" s="385">
        <v>31273.94</v>
      </c>
      <c r="O524" s="385"/>
      <c r="P524" s="387">
        <v>350</v>
      </c>
      <c r="Q524" s="387">
        <v>31730.43</v>
      </c>
      <c r="R524" s="387"/>
      <c r="S524" s="387">
        <v>222</v>
      </c>
      <c r="T524" s="387">
        <v>19948.55</v>
      </c>
      <c r="U524" s="382"/>
      <c r="V524" s="386"/>
      <c r="W524" s="382"/>
      <c r="X524" s="82"/>
      <c r="Y524" s="82"/>
      <c r="Z524" s="82"/>
    </row>
    <row r="525" spans="1:26" customFormat="1" ht="15" x14ac:dyDescent="0.25">
      <c r="A525" s="383" t="s">
        <v>967</v>
      </c>
      <c r="B525" s="383" t="s">
        <v>544</v>
      </c>
      <c r="C525" s="383"/>
      <c r="D525" s="383" t="s">
        <v>107</v>
      </c>
      <c r="E525" s="82"/>
      <c r="F525" s="82"/>
      <c r="G525" s="82"/>
      <c r="H525" s="82"/>
      <c r="I525" s="82"/>
      <c r="J525" s="82"/>
      <c r="K525" s="383"/>
      <c r="L525" s="383"/>
      <c r="M525" s="384">
        <v>1</v>
      </c>
      <c r="N525" s="385">
        <v>47.6</v>
      </c>
      <c r="O525" s="385"/>
      <c r="P525" s="384">
        <v>1</v>
      </c>
      <c r="Q525" s="385">
        <v>5</v>
      </c>
      <c r="R525" s="385"/>
      <c r="S525" s="384"/>
      <c r="T525" s="385"/>
      <c r="U525" s="382"/>
      <c r="V525" s="386"/>
      <c r="W525" s="382"/>
      <c r="X525" s="82"/>
      <c r="Y525" s="82"/>
      <c r="Z525" s="82"/>
    </row>
    <row r="526" spans="1:26" customFormat="1" ht="15" x14ac:dyDescent="0.25">
      <c r="A526" s="383" t="s">
        <v>967</v>
      </c>
      <c r="B526" s="383" t="s">
        <v>690</v>
      </c>
      <c r="C526" s="383"/>
      <c r="D526" s="383" t="s">
        <v>145</v>
      </c>
      <c r="E526" s="82"/>
      <c r="F526" s="82"/>
      <c r="G526" s="82"/>
      <c r="H526" s="82"/>
      <c r="I526" s="82"/>
      <c r="J526" s="82"/>
      <c r="K526" s="383"/>
      <c r="L526" s="383"/>
      <c r="M526" s="384">
        <v>8</v>
      </c>
      <c r="N526" s="385">
        <v>497</v>
      </c>
      <c r="O526" s="385"/>
      <c r="P526" s="384">
        <v>10</v>
      </c>
      <c r="Q526" s="385">
        <v>874.32</v>
      </c>
      <c r="R526" s="385"/>
      <c r="S526" s="384"/>
      <c r="T526" s="385"/>
      <c r="U526" s="382"/>
      <c r="V526" s="386"/>
      <c r="W526" s="382"/>
      <c r="X526" s="82"/>
      <c r="Y526" s="82"/>
      <c r="Z526" s="82"/>
    </row>
    <row r="527" spans="1:26" customFormat="1" ht="15" x14ac:dyDescent="0.25">
      <c r="A527" s="383" t="s">
        <v>967</v>
      </c>
      <c r="B527" s="383" t="s">
        <v>691</v>
      </c>
      <c r="C527" s="383"/>
      <c r="D527" s="383" t="s">
        <v>145</v>
      </c>
      <c r="E527" s="82"/>
      <c r="F527" s="82"/>
      <c r="G527" s="82"/>
      <c r="H527" s="82"/>
      <c r="I527" s="82"/>
      <c r="J527" s="82"/>
      <c r="K527" s="383"/>
      <c r="L527" s="383"/>
      <c r="M527" s="384">
        <v>38</v>
      </c>
      <c r="N527" s="385">
        <v>4704.24</v>
      </c>
      <c r="O527" s="385"/>
      <c r="P527" s="384">
        <v>40</v>
      </c>
      <c r="Q527" s="385">
        <v>5060.9399999999996</v>
      </c>
      <c r="R527" s="385"/>
      <c r="S527" s="384"/>
      <c r="T527" s="385"/>
      <c r="U527" s="382"/>
      <c r="V527" s="386"/>
      <c r="W527" s="382"/>
      <c r="X527" s="82"/>
      <c r="Y527" s="82"/>
      <c r="Z527" s="82"/>
    </row>
    <row r="528" spans="1:26" customFormat="1" ht="15" x14ac:dyDescent="0.25">
      <c r="A528" s="383" t="s">
        <v>967</v>
      </c>
      <c r="B528" s="383" t="s">
        <v>548</v>
      </c>
      <c r="C528" s="383"/>
      <c r="D528" s="383" t="s">
        <v>385</v>
      </c>
      <c r="E528" s="82"/>
      <c r="F528" s="82"/>
      <c r="G528" s="82"/>
      <c r="H528" s="82"/>
      <c r="I528" s="82"/>
      <c r="J528" s="82"/>
      <c r="K528" s="383"/>
      <c r="L528" s="383"/>
      <c r="M528" s="384">
        <v>351</v>
      </c>
      <c r="N528" s="385">
        <v>14999.64</v>
      </c>
      <c r="O528" s="385"/>
      <c r="P528" s="387">
        <v>349</v>
      </c>
      <c r="Q528" s="387">
        <v>15155.38</v>
      </c>
      <c r="R528" s="387"/>
      <c r="S528" s="387">
        <v>215</v>
      </c>
      <c r="T528" s="387">
        <v>11199.77</v>
      </c>
      <c r="U528" s="261"/>
      <c r="V528" s="386"/>
      <c r="W528" s="382"/>
      <c r="X528" s="82"/>
      <c r="Y528" s="82"/>
      <c r="Z528" s="82"/>
    </row>
    <row r="529" spans="1:26" customFormat="1" ht="15" x14ac:dyDescent="0.25">
      <c r="A529" s="383" t="s">
        <v>967</v>
      </c>
      <c r="B529" s="383" t="s">
        <v>549</v>
      </c>
      <c r="C529" s="383"/>
      <c r="D529" s="383" t="s">
        <v>170</v>
      </c>
      <c r="E529" s="82"/>
      <c r="F529" s="82"/>
      <c r="G529" s="82"/>
      <c r="H529" s="82"/>
      <c r="I529" s="82"/>
      <c r="J529" s="82"/>
      <c r="K529" s="383"/>
      <c r="L529" s="383"/>
      <c r="M529" s="384">
        <v>422</v>
      </c>
      <c r="N529" s="385">
        <v>39624.19</v>
      </c>
      <c r="O529" s="385"/>
      <c r="P529" s="384">
        <v>417</v>
      </c>
      <c r="Q529" s="385">
        <v>38111.300000000003</v>
      </c>
      <c r="R529" s="385"/>
      <c r="S529" s="384">
        <v>321</v>
      </c>
      <c r="T529" s="385">
        <v>26916.98</v>
      </c>
      <c r="U529" s="261"/>
      <c r="V529" s="261"/>
      <c r="W529" s="261"/>
      <c r="X529" s="82"/>
      <c r="Y529" s="82"/>
      <c r="Z529" s="82"/>
    </row>
    <row r="530" spans="1:26" customFormat="1" ht="15" x14ac:dyDescent="0.25">
      <c r="A530" s="383" t="s">
        <v>967</v>
      </c>
      <c r="B530" s="383" t="s">
        <v>550</v>
      </c>
      <c r="C530" s="383"/>
      <c r="D530" s="383" t="s">
        <v>88</v>
      </c>
      <c r="E530" s="82"/>
      <c r="F530" s="82"/>
      <c r="G530" s="82"/>
      <c r="H530" s="82"/>
      <c r="I530" s="82"/>
      <c r="J530" s="82"/>
      <c r="K530" s="383"/>
      <c r="L530" s="383"/>
      <c r="M530" s="387"/>
      <c r="N530" s="387"/>
      <c r="O530" s="387"/>
      <c r="P530" s="384"/>
      <c r="Q530" s="385"/>
      <c r="R530" s="385"/>
      <c r="S530" s="384">
        <v>36</v>
      </c>
      <c r="T530" s="385">
        <v>2552.5</v>
      </c>
      <c r="U530" s="382"/>
      <c r="V530" s="386"/>
      <c r="W530" s="382"/>
      <c r="X530" s="82"/>
      <c r="Y530" s="82"/>
      <c r="Z530" s="82"/>
    </row>
    <row r="531" spans="1:26" customFormat="1" ht="15" x14ac:dyDescent="0.25">
      <c r="A531" s="383" t="s">
        <v>967</v>
      </c>
      <c r="B531" s="383" t="s">
        <v>551</v>
      </c>
      <c r="C531" s="383"/>
      <c r="D531" s="383" t="s">
        <v>157</v>
      </c>
      <c r="E531" s="82"/>
      <c r="F531" s="82"/>
      <c r="G531" s="82"/>
      <c r="H531" s="82"/>
      <c r="I531" s="82"/>
      <c r="J531" s="82"/>
      <c r="K531" s="383"/>
      <c r="L531" s="383"/>
      <c r="M531" s="384">
        <v>31</v>
      </c>
      <c r="N531" s="385">
        <v>2722.39</v>
      </c>
      <c r="O531" s="385"/>
      <c r="P531" s="384">
        <v>28</v>
      </c>
      <c r="Q531" s="385">
        <v>2857.31</v>
      </c>
      <c r="R531" s="385"/>
      <c r="S531" s="384">
        <v>23</v>
      </c>
      <c r="T531" s="385">
        <v>2311.89</v>
      </c>
      <c r="U531" s="382"/>
      <c r="V531" s="386"/>
      <c r="W531" s="382"/>
      <c r="X531" s="82"/>
      <c r="Y531" s="82"/>
      <c r="Z531" s="82"/>
    </row>
    <row r="532" spans="1:26" customFormat="1" ht="15" x14ac:dyDescent="0.25">
      <c r="A532" s="383" t="s">
        <v>967</v>
      </c>
      <c r="B532" s="383" t="s">
        <v>693</v>
      </c>
      <c r="C532" s="383"/>
      <c r="D532" s="383" t="s">
        <v>349</v>
      </c>
      <c r="E532" s="82"/>
      <c r="F532" s="82"/>
      <c r="G532" s="82"/>
      <c r="H532" s="82"/>
      <c r="I532" s="82"/>
      <c r="J532" s="82"/>
      <c r="K532" s="383"/>
      <c r="L532" s="383"/>
      <c r="M532" s="384">
        <v>13</v>
      </c>
      <c r="N532" s="385">
        <v>1102.8800000000001</v>
      </c>
      <c r="O532" s="385"/>
      <c r="P532" s="384">
        <v>11</v>
      </c>
      <c r="Q532" s="385">
        <v>959.28</v>
      </c>
      <c r="R532" s="385"/>
      <c r="S532" s="384"/>
      <c r="T532" s="385"/>
      <c r="U532" s="382"/>
      <c r="V532" s="386"/>
      <c r="W532" s="382"/>
      <c r="X532" s="82"/>
      <c r="Y532" s="82"/>
      <c r="Z532" s="82"/>
    </row>
    <row r="533" spans="1:26" customFormat="1" ht="15" x14ac:dyDescent="0.25">
      <c r="A533" s="383" t="s">
        <v>967</v>
      </c>
      <c r="B533" s="383" t="s">
        <v>552</v>
      </c>
      <c r="C533" s="383"/>
      <c r="D533" s="383" t="s">
        <v>349</v>
      </c>
      <c r="E533" s="82"/>
      <c r="F533" s="82"/>
      <c r="G533" s="82"/>
      <c r="H533" s="82"/>
      <c r="I533" s="82"/>
      <c r="J533" s="82"/>
      <c r="K533" s="383"/>
      <c r="L533" s="383"/>
      <c r="M533" s="384"/>
      <c r="N533" s="385"/>
      <c r="O533" s="385"/>
      <c r="P533" s="387"/>
      <c r="Q533" s="387"/>
      <c r="R533" s="387"/>
      <c r="S533" s="387">
        <v>5</v>
      </c>
      <c r="T533" s="387">
        <v>415.58</v>
      </c>
      <c r="U533" s="261"/>
      <c r="V533" s="261"/>
      <c r="W533" s="261"/>
      <c r="X533" s="82"/>
      <c r="Y533" s="82"/>
      <c r="Z533" s="82"/>
    </row>
    <row r="534" spans="1:26" customFormat="1" ht="15" x14ac:dyDescent="0.25">
      <c r="A534" s="383" t="s">
        <v>967</v>
      </c>
      <c r="B534" s="383" t="s">
        <v>555</v>
      </c>
      <c r="C534" s="383"/>
      <c r="D534" s="383" t="s">
        <v>211</v>
      </c>
      <c r="E534" s="82"/>
      <c r="F534" s="82"/>
      <c r="G534" s="82"/>
      <c r="H534" s="82"/>
      <c r="I534" s="82"/>
      <c r="J534" s="82"/>
      <c r="K534" s="383"/>
      <c r="L534" s="383"/>
      <c r="M534" s="384">
        <v>2</v>
      </c>
      <c r="N534" s="385">
        <v>112.21</v>
      </c>
      <c r="O534" s="385"/>
      <c r="P534" s="387">
        <v>2</v>
      </c>
      <c r="Q534" s="387">
        <v>110.37</v>
      </c>
      <c r="R534" s="387"/>
      <c r="S534" s="387"/>
      <c r="T534" s="387"/>
      <c r="U534" s="382"/>
      <c r="V534" s="386"/>
      <c r="W534" s="382"/>
      <c r="X534" s="82"/>
      <c r="Y534" s="82"/>
      <c r="Z534" s="82"/>
    </row>
    <row r="535" spans="1:26" customFormat="1" ht="15" x14ac:dyDescent="0.25">
      <c r="A535" s="383" t="s">
        <v>967</v>
      </c>
      <c r="B535" s="383" t="s">
        <v>556</v>
      </c>
      <c r="C535" s="383"/>
      <c r="D535" s="383" t="s">
        <v>102</v>
      </c>
      <c r="E535" s="82"/>
      <c r="F535" s="82"/>
      <c r="G535" s="82"/>
      <c r="H535" s="82"/>
      <c r="I535" s="82"/>
      <c r="J535" s="82"/>
      <c r="K535" s="383"/>
      <c r="L535" s="383"/>
      <c r="M535" s="384">
        <v>2</v>
      </c>
      <c r="N535" s="385">
        <v>220.5</v>
      </c>
      <c r="O535" s="385"/>
      <c r="P535" s="384">
        <v>2</v>
      </c>
      <c r="Q535" s="385">
        <v>374.43</v>
      </c>
      <c r="R535" s="385"/>
      <c r="S535" s="384">
        <v>2</v>
      </c>
      <c r="T535" s="385">
        <v>158.83000000000001</v>
      </c>
      <c r="U535" s="382"/>
      <c r="V535" s="386"/>
      <c r="W535" s="382"/>
      <c r="X535" s="82"/>
      <c r="Y535" s="82"/>
      <c r="Z535" s="82"/>
    </row>
    <row r="536" spans="1:26" customFormat="1" ht="15" x14ac:dyDescent="0.25">
      <c r="A536" s="383" t="s">
        <v>967</v>
      </c>
      <c r="B536" s="383" t="s">
        <v>557</v>
      </c>
      <c r="C536" s="383"/>
      <c r="D536" s="383" t="s">
        <v>107</v>
      </c>
      <c r="E536" s="82"/>
      <c r="F536" s="82"/>
      <c r="G536" s="82"/>
      <c r="H536" s="82"/>
      <c r="I536" s="82"/>
      <c r="J536" s="82"/>
      <c r="K536" s="383"/>
      <c r="L536" s="383"/>
      <c r="M536" s="384">
        <v>1</v>
      </c>
      <c r="N536" s="385">
        <v>10</v>
      </c>
      <c r="O536" s="385"/>
      <c r="P536" s="387">
        <v>1</v>
      </c>
      <c r="Q536" s="387">
        <v>5</v>
      </c>
      <c r="R536" s="387"/>
      <c r="S536" s="387"/>
      <c r="T536" s="387"/>
      <c r="U536" s="382"/>
      <c r="V536" s="386"/>
      <c r="W536" s="382"/>
      <c r="X536" s="82"/>
      <c r="Y536" s="82"/>
      <c r="Z536" s="82"/>
    </row>
    <row r="537" spans="1:26" customFormat="1" ht="15" x14ac:dyDescent="0.25">
      <c r="A537" s="383" t="s">
        <v>967</v>
      </c>
      <c r="B537" s="383" t="s">
        <v>558</v>
      </c>
      <c r="C537" s="383"/>
      <c r="D537" s="383" t="s">
        <v>194</v>
      </c>
      <c r="E537" s="82"/>
      <c r="F537" s="82"/>
      <c r="G537" s="82"/>
      <c r="H537" s="82"/>
      <c r="I537" s="82"/>
      <c r="J537" s="82"/>
      <c r="K537" s="383"/>
      <c r="L537" s="383"/>
      <c r="M537" s="384">
        <v>39</v>
      </c>
      <c r="N537" s="385">
        <v>4094.73</v>
      </c>
      <c r="O537" s="385"/>
      <c r="P537" s="384">
        <v>34</v>
      </c>
      <c r="Q537" s="385">
        <v>3710.97</v>
      </c>
      <c r="R537" s="385"/>
      <c r="S537" s="384">
        <v>18</v>
      </c>
      <c r="T537" s="385">
        <v>1769.2</v>
      </c>
      <c r="U537" s="382"/>
      <c r="V537" s="386"/>
      <c r="W537" s="382"/>
      <c r="X537" s="82"/>
      <c r="Y537" s="82"/>
      <c r="Z537" s="82"/>
    </row>
    <row r="538" spans="1:26" customFormat="1" ht="15" x14ac:dyDescent="0.25">
      <c r="A538" s="383" t="s">
        <v>967</v>
      </c>
      <c r="B538" s="383" t="s">
        <v>560</v>
      </c>
      <c r="C538" s="383"/>
      <c r="D538" s="383" t="s">
        <v>211</v>
      </c>
      <c r="E538" s="82"/>
      <c r="F538" s="82"/>
      <c r="G538" s="82"/>
      <c r="H538" s="82"/>
      <c r="I538" s="82"/>
      <c r="J538" s="82"/>
      <c r="K538" s="383"/>
      <c r="L538" s="383"/>
      <c r="M538" s="384">
        <v>4</v>
      </c>
      <c r="N538" s="385">
        <v>418.77</v>
      </c>
      <c r="O538" s="385"/>
      <c r="P538" s="384">
        <v>6</v>
      </c>
      <c r="Q538" s="385">
        <v>1147.49</v>
      </c>
      <c r="R538" s="385"/>
      <c r="S538" s="384">
        <v>4</v>
      </c>
      <c r="T538" s="385">
        <v>328.69</v>
      </c>
      <c r="U538" s="261"/>
      <c r="V538" s="261"/>
      <c r="W538" s="261"/>
      <c r="X538" s="82"/>
      <c r="Y538" s="82"/>
      <c r="Z538" s="82"/>
    </row>
    <row r="539" spans="1:26" customFormat="1" ht="15" x14ac:dyDescent="0.25">
      <c r="A539" s="383" t="s">
        <v>967</v>
      </c>
      <c r="B539" s="383" t="s">
        <v>561</v>
      </c>
      <c r="C539" s="383"/>
      <c r="D539" s="383" t="s">
        <v>227</v>
      </c>
      <c r="E539" s="82"/>
      <c r="F539" s="82"/>
      <c r="G539" s="82"/>
      <c r="H539" s="82"/>
      <c r="I539" s="82"/>
      <c r="J539" s="82"/>
      <c r="K539" s="383"/>
      <c r="L539" s="383"/>
      <c r="M539" s="384">
        <v>132</v>
      </c>
      <c r="N539" s="385">
        <v>10495.4</v>
      </c>
      <c r="O539" s="385"/>
      <c r="P539" s="384">
        <v>111</v>
      </c>
      <c r="Q539" s="385">
        <v>9634.6299999999992</v>
      </c>
      <c r="R539" s="385"/>
      <c r="S539" s="384">
        <v>122</v>
      </c>
      <c r="T539" s="385">
        <v>9493.4599999999991</v>
      </c>
      <c r="U539" s="261"/>
      <c r="V539" s="261"/>
      <c r="W539" s="261"/>
      <c r="X539" s="82"/>
      <c r="Y539" s="82"/>
      <c r="Z539" s="82"/>
    </row>
    <row r="540" spans="1:26" customFormat="1" ht="15" x14ac:dyDescent="0.25">
      <c r="A540" s="383" t="s">
        <v>967</v>
      </c>
      <c r="B540" s="383" t="s">
        <v>562</v>
      </c>
      <c r="C540" s="383"/>
      <c r="D540" s="383" t="s">
        <v>81</v>
      </c>
      <c r="E540" s="82"/>
      <c r="F540" s="82"/>
      <c r="G540" s="82"/>
      <c r="H540" s="82"/>
      <c r="I540" s="82"/>
      <c r="J540" s="82"/>
      <c r="K540" s="383"/>
      <c r="L540" s="383"/>
      <c r="M540" s="384">
        <v>24</v>
      </c>
      <c r="N540" s="385">
        <v>2416</v>
      </c>
      <c r="O540" s="385"/>
      <c r="P540" s="387">
        <v>23</v>
      </c>
      <c r="Q540" s="387">
        <v>2589.35</v>
      </c>
      <c r="R540" s="387"/>
      <c r="S540" s="387"/>
      <c r="T540" s="387"/>
      <c r="U540" s="382"/>
      <c r="V540" s="386"/>
      <c r="W540" s="382"/>
      <c r="X540" s="82"/>
      <c r="Y540" s="82"/>
      <c r="Z540" s="82"/>
    </row>
    <row r="541" spans="1:26" customFormat="1" ht="15" x14ac:dyDescent="0.25">
      <c r="A541" s="383" t="s">
        <v>967</v>
      </c>
      <c r="B541" s="383" t="s">
        <v>563</v>
      </c>
      <c r="C541" s="383"/>
      <c r="D541" s="383" t="s">
        <v>100</v>
      </c>
      <c r="E541" s="82"/>
      <c r="F541" s="82"/>
      <c r="G541" s="82"/>
      <c r="H541" s="82"/>
      <c r="I541" s="82"/>
      <c r="J541" s="82"/>
      <c r="K541" s="383"/>
      <c r="L541" s="383"/>
      <c r="M541" s="384">
        <v>37</v>
      </c>
      <c r="N541" s="385">
        <v>2309</v>
      </c>
      <c r="O541" s="385"/>
      <c r="P541" s="387">
        <v>31</v>
      </c>
      <c r="Q541" s="387">
        <v>2150.79</v>
      </c>
      <c r="R541" s="387"/>
      <c r="S541" s="387">
        <v>1</v>
      </c>
      <c r="T541" s="387">
        <v>150</v>
      </c>
      <c r="U541" s="261"/>
      <c r="V541" s="261"/>
      <c r="W541" s="261"/>
      <c r="X541" s="82"/>
      <c r="Y541" s="82"/>
      <c r="Z541" s="82"/>
    </row>
    <row r="542" spans="1:26" customFormat="1" ht="15" x14ac:dyDescent="0.25">
      <c r="A542" s="383" t="s">
        <v>967</v>
      </c>
      <c r="B542" s="383" t="s">
        <v>564</v>
      </c>
      <c r="C542" s="383"/>
      <c r="D542" s="383" t="s">
        <v>75</v>
      </c>
      <c r="E542" s="82"/>
      <c r="F542" s="82"/>
      <c r="G542" s="82"/>
      <c r="H542" s="82"/>
      <c r="I542" s="82"/>
      <c r="J542" s="82"/>
      <c r="K542" s="383"/>
      <c r="L542" s="383"/>
      <c r="M542" s="384">
        <v>129</v>
      </c>
      <c r="N542" s="385">
        <v>8619.34</v>
      </c>
      <c r="O542" s="385"/>
      <c r="P542" s="384">
        <v>116</v>
      </c>
      <c r="Q542" s="385">
        <v>8370.93</v>
      </c>
      <c r="R542" s="385"/>
      <c r="S542" s="384">
        <v>78</v>
      </c>
      <c r="T542" s="385">
        <v>5240.51</v>
      </c>
      <c r="U542" s="382"/>
      <c r="V542" s="386"/>
      <c r="W542" s="382"/>
      <c r="X542" s="82"/>
      <c r="Y542" s="82"/>
      <c r="Z542" s="82"/>
    </row>
    <row r="543" spans="1:26" customFormat="1" ht="15" x14ac:dyDescent="0.25">
      <c r="A543" s="383" t="s">
        <v>967</v>
      </c>
      <c r="B543" s="383" t="s">
        <v>565</v>
      </c>
      <c r="C543" s="383"/>
      <c r="D543" s="383" t="s">
        <v>64</v>
      </c>
      <c r="E543" s="82"/>
      <c r="F543" s="82"/>
      <c r="G543" s="82"/>
      <c r="H543" s="82"/>
      <c r="I543" s="82"/>
      <c r="J543" s="82"/>
      <c r="K543" s="383"/>
      <c r="L543" s="383"/>
      <c r="M543" s="384">
        <v>24</v>
      </c>
      <c r="N543" s="385">
        <v>1679.32</v>
      </c>
      <c r="O543" s="385"/>
      <c r="P543" s="384">
        <v>25</v>
      </c>
      <c r="Q543" s="385">
        <v>1804.77</v>
      </c>
      <c r="R543" s="385"/>
      <c r="S543" s="384"/>
      <c r="T543" s="385"/>
      <c r="U543" s="382"/>
      <c r="V543" s="386"/>
      <c r="W543" s="382"/>
      <c r="X543" s="82"/>
      <c r="Y543" s="82"/>
      <c r="Z543" s="82"/>
    </row>
    <row r="544" spans="1:26" customFormat="1" ht="15" x14ac:dyDescent="0.25">
      <c r="A544" s="383" t="s">
        <v>967</v>
      </c>
      <c r="B544" s="383" t="s">
        <v>566</v>
      </c>
      <c r="C544" s="383"/>
      <c r="D544" s="383" t="s">
        <v>86</v>
      </c>
      <c r="E544" s="82"/>
      <c r="F544" s="82"/>
      <c r="G544" s="82"/>
      <c r="H544" s="82"/>
      <c r="I544" s="82"/>
      <c r="J544" s="82"/>
      <c r="K544" s="383"/>
      <c r="L544" s="383"/>
      <c r="M544" s="384">
        <v>87</v>
      </c>
      <c r="N544" s="385">
        <v>3885.85</v>
      </c>
      <c r="O544" s="385"/>
      <c r="P544" s="384">
        <v>84</v>
      </c>
      <c r="Q544" s="385">
        <v>4226.74</v>
      </c>
      <c r="R544" s="385"/>
      <c r="S544" s="384">
        <v>44</v>
      </c>
      <c r="T544" s="385">
        <v>2910.21</v>
      </c>
      <c r="U544" s="382"/>
      <c r="V544" s="386"/>
      <c r="W544" s="382"/>
      <c r="X544" s="82"/>
      <c r="Y544" s="82"/>
      <c r="Z544" s="82"/>
    </row>
    <row r="545" spans="1:26" customFormat="1" ht="15" x14ac:dyDescent="0.25">
      <c r="A545" s="383" t="s">
        <v>967</v>
      </c>
      <c r="B545" s="383" t="s">
        <v>568</v>
      </c>
      <c r="C545" s="383"/>
      <c r="D545" s="383" t="s">
        <v>109</v>
      </c>
      <c r="E545" s="82"/>
      <c r="F545" s="82"/>
      <c r="G545" s="82"/>
      <c r="H545" s="82"/>
      <c r="I545" s="82"/>
      <c r="J545" s="82"/>
      <c r="K545" s="383"/>
      <c r="L545" s="383"/>
      <c r="M545" s="384">
        <v>41</v>
      </c>
      <c r="N545" s="385">
        <v>2129.4499999999998</v>
      </c>
      <c r="O545" s="385"/>
      <c r="P545" s="384">
        <v>32</v>
      </c>
      <c r="Q545" s="385">
        <v>1916.97</v>
      </c>
      <c r="R545" s="385"/>
      <c r="S545" s="384"/>
      <c r="T545" s="385"/>
      <c r="U545" s="261"/>
      <c r="V545" s="261"/>
      <c r="W545" s="261"/>
      <c r="X545" s="82"/>
      <c r="Y545" s="82"/>
      <c r="Z545" s="82"/>
    </row>
    <row r="546" spans="1:26" customFormat="1" ht="15" x14ac:dyDescent="0.25">
      <c r="A546" s="383" t="s">
        <v>967</v>
      </c>
      <c r="B546" s="383" t="s">
        <v>569</v>
      </c>
      <c r="C546" s="383"/>
      <c r="D546" s="383" t="s">
        <v>167</v>
      </c>
      <c r="E546" s="82"/>
      <c r="F546" s="82"/>
      <c r="G546" s="82"/>
      <c r="H546" s="82"/>
      <c r="I546" s="82"/>
      <c r="J546" s="82"/>
      <c r="K546" s="383"/>
      <c r="L546" s="383"/>
      <c r="M546" s="384">
        <v>16</v>
      </c>
      <c r="N546" s="385">
        <v>1305.5899999999999</v>
      </c>
      <c r="O546" s="385"/>
      <c r="P546" s="384">
        <v>10</v>
      </c>
      <c r="Q546" s="385">
        <v>819.2</v>
      </c>
      <c r="R546" s="385"/>
      <c r="S546" s="384">
        <v>3</v>
      </c>
      <c r="T546" s="385">
        <v>237.41</v>
      </c>
      <c r="U546" s="261"/>
      <c r="V546" s="261"/>
      <c r="W546" s="261"/>
      <c r="X546" s="82"/>
      <c r="Y546" s="82"/>
      <c r="Z546" s="82"/>
    </row>
    <row r="547" spans="1:26" customFormat="1" ht="15" x14ac:dyDescent="0.25">
      <c r="A547" s="383" t="s">
        <v>967</v>
      </c>
      <c r="B547" s="383" t="s">
        <v>570</v>
      </c>
      <c r="C547" s="383"/>
      <c r="D547" s="383" t="s">
        <v>120</v>
      </c>
      <c r="E547" s="82"/>
      <c r="F547" s="82"/>
      <c r="G547" s="82"/>
      <c r="H547" s="82"/>
      <c r="I547" s="82"/>
      <c r="J547" s="82"/>
      <c r="K547" s="383"/>
      <c r="L547" s="383"/>
      <c r="M547" s="387">
        <v>36</v>
      </c>
      <c r="N547" s="387">
        <v>4648.6899999999996</v>
      </c>
      <c r="O547" s="387"/>
      <c r="P547" s="384">
        <v>30</v>
      </c>
      <c r="Q547" s="385">
        <v>3581.63</v>
      </c>
      <c r="R547" s="385"/>
      <c r="S547" s="384">
        <v>22</v>
      </c>
      <c r="T547" s="385">
        <v>2229.15</v>
      </c>
      <c r="U547" s="382"/>
      <c r="V547" s="386"/>
      <c r="W547" s="382"/>
      <c r="X547" s="82"/>
      <c r="Y547" s="82"/>
      <c r="Z547" s="82"/>
    </row>
    <row r="548" spans="1:26" customFormat="1" ht="15" x14ac:dyDescent="0.25">
      <c r="A548" s="383" t="s">
        <v>967</v>
      </c>
      <c r="B548" s="383" t="s">
        <v>571</v>
      </c>
      <c r="C548" s="383"/>
      <c r="D548" s="383" t="s">
        <v>97</v>
      </c>
      <c r="E548" s="82"/>
      <c r="F548" s="82"/>
      <c r="G548" s="82"/>
      <c r="H548" s="82"/>
      <c r="I548" s="82"/>
      <c r="J548" s="82"/>
      <c r="K548" s="383"/>
      <c r="L548" s="383"/>
      <c r="M548" s="384">
        <v>2</v>
      </c>
      <c r="N548" s="385">
        <v>121.63</v>
      </c>
      <c r="O548" s="385"/>
      <c r="P548" s="387"/>
      <c r="Q548" s="387"/>
      <c r="R548" s="387"/>
      <c r="S548" s="387"/>
      <c r="T548" s="387"/>
      <c r="U548" s="382"/>
      <c r="V548" s="386"/>
      <c r="W548" s="382"/>
      <c r="X548" s="82"/>
      <c r="Y548" s="82"/>
      <c r="Z548" s="82"/>
    </row>
    <row r="549" spans="1:26" customFormat="1" ht="15" x14ac:dyDescent="0.25">
      <c r="A549" s="383" t="s">
        <v>967</v>
      </c>
      <c r="B549" s="383" t="s">
        <v>571</v>
      </c>
      <c r="C549" s="383"/>
      <c r="D549" s="383" t="s">
        <v>572</v>
      </c>
      <c r="E549" s="82"/>
      <c r="F549" s="82"/>
      <c r="G549" s="82"/>
      <c r="H549" s="82"/>
      <c r="I549" s="82"/>
      <c r="J549" s="82"/>
      <c r="K549" s="383"/>
      <c r="L549" s="383"/>
      <c r="M549" s="384">
        <v>78</v>
      </c>
      <c r="N549" s="385">
        <v>8619.4</v>
      </c>
      <c r="O549" s="385"/>
      <c r="P549" s="384">
        <v>80</v>
      </c>
      <c r="Q549" s="385">
        <v>8632.7099999999991</v>
      </c>
      <c r="R549" s="385"/>
      <c r="S549" s="384">
        <v>51</v>
      </c>
      <c r="T549" s="385">
        <v>5670.89</v>
      </c>
      <c r="U549" s="382"/>
      <c r="V549" s="386"/>
      <c r="W549" s="382"/>
      <c r="X549" s="82"/>
      <c r="Y549" s="82"/>
      <c r="Z549" s="82"/>
    </row>
    <row r="550" spans="1:26" customFormat="1" ht="15" x14ac:dyDescent="0.25">
      <c r="A550" s="383" t="s">
        <v>967</v>
      </c>
      <c r="B550" s="383" t="s">
        <v>573</v>
      </c>
      <c r="C550" s="383"/>
      <c r="D550" s="383" t="s">
        <v>167</v>
      </c>
      <c r="E550" s="82"/>
      <c r="F550" s="82"/>
      <c r="G550" s="82"/>
      <c r="H550" s="82"/>
      <c r="I550" s="82"/>
      <c r="J550" s="82"/>
      <c r="K550" s="383"/>
      <c r="L550" s="383"/>
      <c r="M550" s="384">
        <v>250</v>
      </c>
      <c r="N550" s="385">
        <v>19401.86</v>
      </c>
      <c r="O550" s="385"/>
      <c r="P550" s="384">
        <v>239</v>
      </c>
      <c r="Q550" s="385">
        <v>18111.13</v>
      </c>
      <c r="R550" s="385"/>
      <c r="S550" s="384">
        <v>229</v>
      </c>
      <c r="T550" s="385">
        <v>14511.93</v>
      </c>
      <c r="U550" s="382"/>
      <c r="V550" s="386"/>
      <c r="W550" s="382"/>
      <c r="X550" s="82"/>
      <c r="Y550" s="82"/>
      <c r="Z550" s="82"/>
    </row>
    <row r="551" spans="1:26" customFormat="1" ht="15" x14ac:dyDescent="0.25">
      <c r="A551" s="383" t="s">
        <v>967</v>
      </c>
      <c r="B551" s="383" t="s">
        <v>574</v>
      </c>
      <c r="C551" s="383"/>
      <c r="D551" s="383" t="s">
        <v>167</v>
      </c>
      <c r="E551" s="82"/>
      <c r="F551" s="82"/>
      <c r="G551" s="82"/>
      <c r="H551" s="82"/>
      <c r="I551" s="82"/>
      <c r="J551" s="82"/>
      <c r="K551" s="383"/>
      <c r="L551" s="383"/>
      <c r="M551" s="384">
        <v>71</v>
      </c>
      <c r="N551" s="385">
        <v>4984.72</v>
      </c>
      <c r="O551" s="385"/>
      <c r="P551" s="387">
        <v>85</v>
      </c>
      <c r="Q551" s="387">
        <v>5961.92</v>
      </c>
      <c r="R551" s="387"/>
      <c r="S551" s="384">
        <v>57</v>
      </c>
      <c r="T551" s="385">
        <v>3371.97</v>
      </c>
      <c r="U551" s="382"/>
      <c r="V551" s="386"/>
      <c r="W551" s="382"/>
      <c r="X551" s="82"/>
      <c r="Y551" s="82"/>
      <c r="Z551" s="82"/>
    </row>
    <row r="552" spans="1:26" customFormat="1" ht="15" x14ac:dyDescent="0.25">
      <c r="A552" s="383" t="s">
        <v>967</v>
      </c>
      <c r="B552" s="383" t="s">
        <v>962</v>
      </c>
      <c r="C552" s="383"/>
      <c r="D552" s="383" t="s">
        <v>167</v>
      </c>
      <c r="E552" s="82"/>
      <c r="F552" s="82"/>
      <c r="G552" s="82"/>
      <c r="H552" s="82"/>
      <c r="I552" s="82"/>
      <c r="J552" s="82"/>
      <c r="K552" s="383"/>
      <c r="L552" s="383"/>
      <c r="M552" s="384"/>
      <c r="N552" s="385"/>
      <c r="O552" s="385"/>
      <c r="P552" s="384"/>
      <c r="Q552" s="385"/>
      <c r="R552" s="385"/>
      <c r="S552" s="384">
        <v>55</v>
      </c>
      <c r="T552" s="385">
        <v>4164.24</v>
      </c>
      <c r="U552" s="382"/>
      <c r="V552" s="386"/>
      <c r="W552" s="382"/>
      <c r="X552" s="82"/>
      <c r="Y552" s="82"/>
      <c r="Z552" s="82"/>
    </row>
    <row r="553" spans="1:26" customFormat="1" ht="15" x14ac:dyDescent="0.25">
      <c r="A553" s="383" t="s">
        <v>967</v>
      </c>
      <c r="B553" s="383" t="s">
        <v>575</v>
      </c>
      <c r="C553" s="383"/>
      <c r="D553" s="383" t="s">
        <v>179</v>
      </c>
      <c r="E553" s="82"/>
      <c r="F553" s="82"/>
      <c r="G553" s="82"/>
      <c r="H553" s="82"/>
      <c r="I553" s="82"/>
      <c r="J553" s="82"/>
      <c r="K553" s="383"/>
      <c r="L553" s="383"/>
      <c r="M553" s="384">
        <v>1073</v>
      </c>
      <c r="N553" s="385">
        <v>88710.8</v>
      </c>
      <c r="O553" s="385"/>
      <c r="P553" s="384">
        <v>1004</v>
      </c>
      <c r="Q553" s="385">
        <v>83433.36</v>
      </c>
      <c r="R553" s="385"/>
      <c r="S553" s="384">
        <v>688</v>
      </c>
      <c r="T553" s="385">
        <v>62540.39</v>
      </c>
      <c r="U553" s="261"/>
      <c r="V553" s="261"/>
      <c r="W553" s="261"/>
      <c r="X553" s="82"/>
      <c r="Y553" s="82"/>
      <c r="Z553" s="82"/>
    </row>
    <row r="554" spans="1:26" customFormat="1" ht="15" x14ac:dyDescent="0.25">
      <c r="A554" s="383" t="s">
        <v>967</v>
      </c>
      <c r="B554" s="383" t="s">
        <v>696</v>
      </c>
      <c r="C554" s="383"/>
      <c r="D554" s="383" t="s">
        <v>68</v>
      </c>
      <c r="E554" s="82"/>
      <c r="F554" s="82"/>
      <c r="G554" s="82"/>
      <c r="H554" s="82"/>
      <c r="I554" s="82"/>
      <c r="J554" s="82"/>
      <c r="K554" s="383"/>
      <c r="L554" s="383"/>
      <c r="M554" s="387">
        <v>1</v>
      </c>
      <c r="N554" s="387">
        <v>58.73</v>
      </c>
      <c r="O554" s="387"/>
      <c r="P554" s="384">
        <v>1</v>
      </c>
      <c r="Q554" s="385">
        <v>180</v>
      </c>
      <c r="R554" s="385"/>
      <c r="S554" s="384"/>
      <c r="T554" s="385"/>
      <c r="U554" s="382"/>
      <c r="V554" s="386"/>
      <c r="W554" s="382"/>
      <c r="X554" s="82"/>
      <c r="Y554" s="82"/>
      <c r="Z554" s="82"/>
    </row>
    <row r="555" spans="1:26" customFormat="1" ht="15" x14ac:dyDescent="0.25">
      <c r="A555" s="383" t="s">
        <v>967</v>
      </c>
      <c r="B555" s="383" t="s">
        <v>963</v>
      </c>
      <c r="C555" s="383"/>
      <c r="D555" s="383" t="s">
        <v>179</v>
      </c>
      <c r="E555" s="82"/>
      <c r="F555" s="82"/>
      <c r="G555" s="82"/>
      <c r="H555" s="82"/>
      <c r="I555" s="82"/>
      <c r="J555" s="82"/>
      <c r="K555" s="383"/>
      <c r="L555" s="383"/>
      <c r="M555" s="384"/>
      <c r="N555" s="385"/>
      <c r="O555" s="385"/>
      <c r="P555" s="384"/>
      <c r="Q555" s="385"/>
      <c r="R555" s="385"/>
      <c r="S555" s="384">
        <v>70</v>
      </c>
      <c r="T555" s="385">
        <v>6957.11</v>
      </c>
      <c r="U555" s="382"/>
      <c r="V555" s="386"/>
      <c r="W555" s="382"/>
      <c r="X555" s="82"/>
      <c r="Y555" s="82"/>
      <c r="Z555" s="82"/>
    </row>
    <row r="556" spans="1:26" customFormat="1" ht="15" x14ac:dyDescent="0.25">
      <c r="A556" s="383" t="s">
        <v>967</v>
      </c>
      <c r="B556" s="383" t="s">
        <v>576</v>
      </c>
      <c r="C556" s="383"/>
      <c r="D556" s="383" t="s">
        <v>287</v>
      </c>
      <c r="E556" s="82"/>
      <c r="F556" s="82"/>
      <c r="G556" s="82"/>
      <c r="H556" s="82"/>
      <c r="I556" s="82"/>
      <c r="J556" s="82"/>
      <c r="K556" s="383"/>
      <c r="L556" s="383"/>
      <c r="M556" s="384">
        <v>24</v>
      </c>
      <c r="N556" s="385">
        <v>2575.75</v>
      </c>
      <c r="O556" s="385"/>
      <c r="P556" s="384">
        <v>23</v>
      </c>
      <c r="Q556" s="385">
        <v>2514.2399999999998</v>
      </c>
      <c r="R556" s="385"/>
      <c r="S556" s="384">
        <v>16</v>
      </c>
      <c r="T556" s="385">
        <v>1688</v>
      </c>
      <c r="U556" s="261"/>
      <c r="V556" s="386"/>
      <c r="W556" s="382"/>
      <c r="X556" s="82"/>
      <c r="Y556" s="82"/>
      <c r="Z556" s="82"/>
    </row>
    <row r="557" spans="1:26" customFormat="1" ht="15" x14ac:dyDescent="0.25">
      <c r="A557" s="383" t="s">
        <v>967</v>
      </c>
      <c r="B557" s="383" t="s">
        <v>697</v>
      </c>
      <c r="C557" s="383"/>
      <c r="D557" s="383" t="s">
        <v>578</v>
      </c>
      <c r="E557" s="82"/>
      <c r="F557" s="82"/>
      <c r="G557" s="82"/>
      <c r="H557" s="82"/>
      <c r="I557" s="82"/>
      <c r="J557" s="82"/>
      <c r="K557" s="383"/>
      <c r="L557" s="383"/>
      <c r="M557" s="384">
        <v>11</v>
      </c>
      <c r="N557" s="385">
        <v>1164.81</v>
      </c>
      <c r="O557" s="385"/>
      <c r="P557" s="387">
        <v>10</v>
      </c>
      <c r="Q557" s="387">
        <v>1301.6500000000001</v>
      </c>
      <c r="R557" s="387"/>
      <c r="S557" s="387">
        <v>13</v>
      </c>
      <c r="T557" s="387">
        <v>1434.26</v>
      </c>
      <c r="U557" s="382"/>
      <c r="V557" s="386"/>
      <c r="W557" s="382"/>
      <c r="X557" s="82"/>
      <c r="Y557" s="82"/>
      <c r="Z557" s="82"/>
    </row>
    <row r="558" spans="1:26" customFormat="1" ht="15" x14ac:dyDescent="0.25">
      <c r="A558" s="383" t="s">
        <v>967</v>
      </c>
      <c r="B558" s="383" t="s">
        <v>579</v>
      </c>
      <c r="C558" s="383"/>
      <c r="D558" s="383" t="s">
        <v>127</v>
      </c>
      <c r="E558" s="82"/>
      <c r="F558" s="82"/>
      <c r="G558" s="82"/>
      <c r="H558" s="82"/>
      <c r="I558" s="82"/>
      <c r="J558" s="82"/>
      <c r="K558" s="383"/>
      <c r="L558" s="383"/>
      <c r="M558" s="384">
        <v>190</v>
      </c>
      <c r="N558" s="385">
        <v>17448.939999999999</v>
      </c>
      <c r="O558" s="385"/>
      <c r="P558" s="384">
        <v>175</v>
      </c>
      <c r="Q558" s="385">
        <v>16676.46</v>
      </c>
      <c r="R558" s="385"/>
      <c r="S558" s="384">
        <v>108</v>
      </c>
      <c r="T558" s="385">
        <v>7489.86</v>
      </c>
      <c r="U558" s="382"/>
      <c r="V558" s="386"/>
      <c r="W558" s="382"/>
      <c r="X558" s="82"/>
      <c r="Y558" s="82"/>
      <c r="Z558" s="82"/>
    </row>
    <row r="559" spans="1:26" customFormat="1" ht="15" x14ac:dyDescent="0.25">
      <c r="A559" s="383" t="s">
        <v>967</v>
      </c>
      <c r="B559" s="383" t="s">
        <v>583</v>
      </c>
      <c r="C559" s="383"/>
      <c r="D559" s="383" t="s">
        <v>460</v>
      </c>
      <c r="E559" s="82"/>
      <c r="F559" s="82"/>
      <c r="G559" s="82"/>
      <c r="H559" s="82"/>
      <c r="I559" s="82"/>
      <c r="J559" s="82"/>
      <c r="K559" s="383"/>
      <c r="L559" s="383"/>
      <c r="M559" s="384">
        <v>231</v>
      </c>
      <c r="N559" s="385">
        <v>18975.75</v>
      </c>
      <c r="O559" s="385"/>
      <c r="P559" s="384">
        <v>221</v>
      </c>
      <c r="Q559" s="385">
        <v>19228.46</v>
      </c>
      <c r="R559" s="385"/>
      <c r="S559" s="384">
        <v>126</v>
      </c>
      <c r="T559" s="385">
        <v>9750.4</v>
      </c>
      <c r="U559" s="382"/>
      <c r="V559" s="386"/>
      <c r="W559" s="382"/>
      <c r="X559" s="82"/>
      <c r="Y559" s="82"/>
      <c r="Z559" s="82"/>
    </row>
    <row r="560" spans="1:26" customFormat="1" ht="15" x14ac:dyDescent="0.25">
      <c r="A560" s="383" t="s">
        <v>967</v>
      </c>
      <c r="B560" s="383" t="s">
        <v>996</v>
      </c>
      <c r="C560" s="383"/>
      <c r="D560" s="383" t="s">
        <v>460</v>
      </c>
      <c r="E560" s="82"/>
      <c r="F560" s="82"/>
      <c r="G560" s="82"/>
      <c r="H560" s="82"/>
      <c r="I560" s="82"/>
      <c r="J560" s="82"/>
      <c r="K560" s="383"/>
      <c r="L560" s="383"/>
      <c r="M560" s="384"/>
      <c r="N560" s="385"/>
      <c r="O560" s="385"/>
      <c r="P560" s="384"/>
      <c r="Q560" s="385"/>
      <c r="R560" s="385"/>
      <c r="S560" s="387">
        <v>13</v>
      </c>
      <c r="T560" s="387">
        <v>1023.18</v>
      </c>
      <c r="U560" s="382"/>
      <c r="V560" s="386"/>
      <c r="W560" s="382"/>
      <c r="X560" s="82"/>
      <c r="Y560" s="82"/>
      <c r="Z560" s="82"/>
    </row>
    <row r="561" spans="1:26" customFormat="1" ht="15" x14ac:dyDescent="0.25">
      <c r="A561" s="383"/>
      <c r="B561" s="383"/>
      <c r="C561" s="383"/>
      <c r="D561" s="383"/>
      <c r="E561" s="82"/>
      <c r="F561" s="82"/>
      <c r="G561" s="82"/>
      <c r="H561" s="82"/>
      <c r="I561" s="82"/>
      <c r="J561" s="82"/>
      <c r="K561" s="383"/>
      <c r="L561" s="383"/>
      <c r="M561" s="384"/>
      <c r="N561" s="385"/>
      <c r="O561" s="385"/>
      <c r="P561" s="384"/>
      <c r="Q561" s="385"/>
      <c r="R561" s="385"/>
      <c r="S561" s="384"/>
      <c r="T561" s="385"/>
      <c r="U561" s="382"/>
      <c r="V561" s="386"/>
      <c r="W561" s="382"/>
      <c r="X561" s="82"/>
      <c r="Y561" s="82"/>
      <c r="Z561" s="82"/>
    </row>
    <row r="562" spans="1:26" customFormat="1" ht="15" x14ac:dyDescent="0.25">
      <c r="A562" s="383"/>
      <c r="B562" s="383"/>
      <c r="C562" s="383"/>
      <c r="D562" s="383"/>
      <c r="E562" s="82"/>
      <c r="F562" s="82"/>
      <c r="G562" s="82"/>
      <c r="H562" s="82"/>
      <c r="I562" s="82"/>
      <c r="J562" s="82"/>
      <c r="K562" s="383"/>
      <c r="L562" s="383"/>
      <c r="M562" s="384"/>
      <c r="N562" s="385"/>
      <c r="O562" s="385"/>
      <c r="P562" s="384"/>
      <c r="Q562" s="385"/>
      <c r="R562" s="385"/>
      <c r="S562" s="384"/>
      <c r="T562" s="385"/>
      <c r="U562" s="261"/>
      <c r="V562" s="261"/>
      <c r="W562" s="261"/>
      <c r="X562" s="82"/>
      <c r="Y562" s="82"/>
      <c r="Z562" s="82"/>
    </row>
    <row r="563" spans="1:26" customFormat="1" ht="15" x14ac:dyDescent="0.25">
      <c r="A563" s="383" t="s">
        <v>997</v>
      </c>
      <c r="B563" s="383" t="s">
        <v>938</v>
      </c>
      <c r="C563" s="383"/>
      <c r="D563" s="383" t="s">
        <v>938</v>
      </c>
      <c r="E563" s="82" t="s">
        <v>998</v>
      </c>
      <c r="F563" s="82"/>
      <c r="G563" s="417" t="s">
        <v>998</v>
      </c>
      <c r="H563" s="82"/>
      <c r="I563" s="82"/>
      <c r="J563" s="82"/>
      <c r="K563" s="383"/>
      <c r="L563" s="383"/>
      <c r="M563" s="384"/>
      <c r="N563" s="385"/>
      <c r="O563" s="385"/>
      <c r="P563" s="387"/>
      <c r="Q563" s="387"/>
      <c r="R563" s="387"/>
      <c r="S563" s="387"/>
      <c r="T563" s="387"/>
      <c r="U563" s="382"/>
      <c r="V563" s="386"/>
      <c r="W563" s="382"/>
      <c r="X563" s="82"/>
      <c r="Y563" s="82"/>
      <c r="Z563" s="82"/>
    </row>
    <row r="564" spans="1:26" customFormat="1" ht="15" x14ac:dyDescent="0.25">
      <c r="A564" s="383" t="s">
        <v>997</v>
      </c>
      <c r="B564" s="383" t="s">
        <v>838</v>
      </c>
      <c r="C564" s="383"/>
      <c r="D564" s="383" t="s">
        <v>838</v>
      </c>
      <c r="E564" s="3"/>
      <c r="F564" s="3"/>
      <c r="G564" s="3"/>
      <c r="H564" s="82"/>
      <c r="I564" s="82"/>
      <c r="J564" s="82"/>
      <c r="K564" s="383"/>
      <c r="L564" s="383"/>
      <c r="M564" s="384"/>
      <c r="N564" s="385"/>
      <c r="O564" s="385"/>
      <c r="P564" s="384">
        <v>98</v>
      </c>
      <c r="Q564" s="385">
        <v>29398.28</v>
      </c>
      <c r="R564" s="385"/>
      <c r="S564" s="384">
        <v>15</v>
      </c>
      <c r="T564" s="385">
        <v>6403.3</v>
      </c>
      <c r="U564" s="382"/>
      <c r="V564" s="386"/>
      <c r="W564" s="382"/>
      <c r="X564" s="82"/>
      <c r="Y564" s="82"/>
      <c r="Z564" s="82"/>
    </row>
    <row r="565" spans="1:26" customFormat="1" ht="15" x14ac:dyDescent="0.25">
      <c r="A565" s="383" t="s">
        <v>997</v>
      </c>
      <c r="B565" s="383" t="s">
        <v>62</v>
      </c>
      <c r="C565" s="383"/>
      <c r="D565" s="383" t="s">
        <v>63</v>
      </c>
      <c r="E565" s="82"/>
      <c r="F565" s="82"/>
      <c r="G565" s="82"/>
      <c r="H565" s="82"/>
      <c r="I565" s="82"/>
      <c r="J565" s="82"/>
      <c r="K565" s="383"/>
      <c r="L565" s="383"/>
      <c r="M565" s="384">
        <v>23</v>
      </c>
      <c r="N565" s="385">
        <v>6816.05</v>
      </c>
      <c r="O565" s="385"/>
      <c r="P565" s="384">
        <v>11</v>
      </c>
      <c r="Q565" s="385">
        <v>763.21</v>
      </c>
      <c r="R565" s="385"/>
      <c r="S565" s="384">
        <v>4</v>
      </c>
      <c r="T565" s="385">
        <v>2750.6</v>
      </c>
      <c r="U565" s="382"/>
      <c r="V565" s="261"/>
      <c r="W565" s="261"/>
      <c r="X565" s="82"/>
      <c r="Y565" s="82"/>
      <c r="Z565" s="82"/>
    </row>
    <row r="566" spans="1:26" customFormat="1" ht="15" x14ac:dyDescent="0.25">
      <c r="A566" s="383" t="s">
        <v>997</v>
      </c>
      <c r="B566" s="383" t="s">
        <v>62</v>
      </c>
      <c r="C566" s="383"/>
      <c r="D566" s="383" t="s">
        <v>65</v>
      </c>
      <c r="E566" s="82"/>
      <c r="F566" s="82"/>
      <c r="G566" s="82"/>
      <c r="H566" s="82"/>
      <c r="I566" s="82"/>
      <c r="J566" s="82"/>
      <c r="K566" s="383"/>
      <c r="L566" s="383"/>
      <c r="M566" s="384"/>
      <c r="N566" s="385"/>
      <c r="O566" s="385"/>
      <c r="P566" s="384">
        <v>1</v>
      </c>
      <c r="Q566" s="385">
        <v>38.97</v>
      </c>
      <c r="R566" s="385"/>
      <c r="S566" s="384">
        <v>2</v>
      </c>
      <c r="T566" s="385">
        <v>1205.48</v>
      </c>
      <c r="U566" s="382"/>
      <c r="V566" s="386"/>
      <c r="W566" s="382"/>
      <c r="X566" s="82"/>
      <c r="Y566" s="82"/>
      <c r="Z566" s="82"/>
    </row>
    <row r="567" spans="1:26" customFormat="1" ht="15" x14ac:dyDescent="0.25">
      <c r="A567" s="383" t="s">
        <v>997</v>
      </c>
      <c r="B567" s="383" t="s">
        <v>66</v>
      </c>
      <c r="C567" s="383"/>
      <c r="D567" s="383" t="s">
        <v>63</v>
      </c>
      <c r="E567" s="82"/>
      <c r="F567" s="82"/>
      <c r="G567" s="82"/>
      <c r="H567" s="82"/>
      <c r="I567" s="82"/>
      <c r="J567" s="82"/>
      <c r="K567" s="383"/>
      <c r="L567" s="383"/>
      <c r="M567" s="384">
        <v>9</v>
      </c>
      <c r="N567" s="385">
        <v>3771.58</v>
      </c>
      <c r="O567" s="385"/>
      <c r="P567" s="384">
        <v>3</v>
      </c>
      <c r="Q567" s="385">
        <v>734.13</v>
      </c>
      <c r="R567" s="385"/>
      <c r="S567" s="384"/>
      <c r="T567" s="385"/>
      <c r="U567" s="382"/>
      <c r="V567" s="386"/>
      <c r="W567" s="382"/>
      <c r="X567" s="82"/>
      <c r="Y567" s="82"/>
      <c r="Z567" s="82"/>
    </row>
    <row r="568" spans="1:26" customFormat="1" ht="15" x14ac:dyDescent="0.25">
      <c r="A568" s="383" t="s">
        <v>997</v>
      </c>
      <c r="B568" s="383" t="s">
        <v>944</v>
      </c>
      <c r="C568" s="383"/>
      <c r="D568" s="383" t="s">
        <v>65</v>
      </c>
      <c r="E568" s="82"/>
      <c r="F568" s="82"/>
      <c r="G568" s="82"/>
      <c r="H568" s="82"/>
      <c r="I568" s="82"/>
      <c r="J568" s="82"/>
      <c r="K568" s="383"/>
      <c r="L568" s="383"/>
      <c r="M568" s="384"/>
      <c r="N568" s="385"/>
      <c r="O568" s="385"/>
      <c r="P568" s="384"/>
      <c r="Q568" s="385"/>
      <c r="R568" s="385"/>
      <c r="S568" s="384">
        <v>2</v>
      </c>
      <c r="T568" s="385">
        <v>392.29</v>
      </c>
      <c r="U568" s="261"/>
      <c r="V568" s="261"/>
      <c r="W568" s="261"/>
      <c r="X568" s="82"/>
      <c r="Y568" s="82"/>
      <c r="Z568" s="82"/>
    </row>
    <row r="569" spans="1:26" customFormat="1" ht="15" x14ac:dyDescent="0.25">
      <c r="A569" s="383" t="s">
        <v>997</v>
      </c>
      <c r="B569" s="383" t="s">
        <v>67</v>
      </c>
      <c r="C569" s="383"/>
      <c r="D569" s="383" t="s">
        <v>68</v>
      </c>
      <c r="E569" s="82"/>
      <c r="F569" s="82"/>
      <c r="G569" s="82"/>
      <c r="H569" s="82"/>
      <c r="I569" s="82"/>
      <c r="J569" s="82"/>
      <c r="K569" s="383"/>
      <c r="L569" s="383"/>
      <c r="M569" s="384">
        <v>1</v>
      </c>
      <c r="N569" s="385">
        <v>234.72</v>
      </c>
      <c r="O569" s="385"/>
      <c r="P569" s="387">
        <v>1</v>
      </c>
      <c r="Q569" s="387">
        <v>29.39</v>
      </c>
      <c r="R569" s="387"/>
      <c r="S569" s="387">
        <v>1</v>
      </c>
      <c r="T569" s="387">
        <v>979.31</v>
      </c>
      <c r="U569" s="382"/>
      <c r="V569" s="386"/>
      <c r="W569" s="382"/>
      <c r="X569" s="82"/>
      <c r="Y569" s="82"/>
      <c r="Z569" s="82"/>
    </row>
    <row r="570" spans="1:26" customFormat="1" ht="15" x14ac:dyDescent="0.25">
      <c r="A570" s="383" t="s">
        <v>997</v>
      </c>
      <c r="B570" s="383" t="s">
        <v>71</v>
      </c>
      <c r="C570" s="383"/>
      <c r="D570" s="383" t="s">
        <v>72</v>
      </c>
      <c r="E570" s="82"/>
      <c r="F570" s="82"/>
      <c r="G570" s="82"/>
      <c r="H570" s="82"/>
      <c r="I570" s="82"/>
      <c r="J570" s="82"/>
      <c r="K570" s="383"/>
      <c r="L570" s="383"/>
      <c r="M570" s="384">
        <v>5</v>
      </c>
      <c r="N570" s="385">
        <v>785.72</v>
      </c>
      <c r="O570" s="385"/>
      <c r="P570" s="384">
        <v>1</v>
      </c>
      <c r="Q570" s="385">
        <v>849.47</v>
      </c>
      <c r="R570" s="385"/>
      <c r="S570" s="384"/>
      <c r="T570" s="385"/>
      <c r="U570" s="382"/>
      <c r="V570" s="386"/>
      <c r="W570" s="382"/>
      <c r="X570" s="82"/>
      <c r="Y570" s="82"/>
      <c r="Z570" s="82"/>
    </row>
    <row r="571" spans="1:26" customFormat="1" ht="15" x14ac:dyDescent="0.25">
      <c r="A571" s="383" t="s">
        <v>997</v>
      </c>
      <c r="B571" s="383" t="s">
        <v>78</v>
      </c>
      <c r="C571" s="383"/>
      <c r="D571" s="383" t="s">
        <v>79</v>
      </c>
      <c r="E571" s="82"/>
      <c r="F571" s="82"/>
      <c r="G571" s="82"/>
      <c r="H571" s="82"/>
      <c r="I571" s="82"/>
      <c r="J571" s="82"/>
      <c r="K571" s="383"/>
      <c r="L571" s="383"/>
      <c r="M571" s="384">
        <v>1</v>
      </c>
      <c r="N571" s="385">
        <v>698.63</v>
      </c>
      <c r="O571" s="385"/>
      <c r="P571" s="387"/>
      <c r="Q571" s="387"/>
      <c r="R571" s="387"/>
      <c r="S571" s="387"/>
      <c r="T571" s="387"/>
      <c r="U571" s="382"/>
      <c r="V571" s="386"/>
      <c r="W571" s="382"/>
      <c r="X571" s="82"/>
      <c r="Y571" s="82"/>
      <c r="Z571" s="82"/>
    </row>
    <row r="572" spans="1:26" customFormat="1" ht="15" x14ac:dyDescent="0.25">
      <c r="A572" s="383" t="s">
        <v>997</v>
      </c>
      <c r="B572" s="383" t="s">
        <v>80</v>
      </c>
      <c r="C572" s="383"/>
      <c r="D572" s="383" t="s">
        <v>81</v>
      </c>
      <c r="E572" s="82"/>
      <c r="F572" s="82"/>
      <c r="G572" s="82"/>
      <c r="H572" s="82"/>
      <c r="I572" s="82"/>
      <c r="J572" s="82"/>
      <c r="K572" s="383"/>
      <c r="L572" s="383"/>
      <c r="M572" s="384">
        <v>14</v>
      </c>
      <c r="N572" s="385">
        <v>5908.13</v>
      </c>
      <c r="O572" s="385"/>
      <c r="P572" s="384">
        <v>10</v>
      </c>
      <c r="Q572" s="385">
        <v>1201.3900000000001</v>
      </c>
      <c r="R572" s="385"/>
      <c r="S572" s="384">
        <v>1</v>
      </c>
      <c r="T572" s="385">
        <v>131.37</v>
      </c>
      <c r="U572" s="382"/>
      <c r="V572" s="386"/>
      <c r="W572" s="382"/>
      <c r="X572" s="82"/>
      <c r="Y572" s="82"/>
      <c r="Z572" s="82"/>
    </row>
    <row r="573" spans="1:26" customFormat="1" ht="15" x14ac:dyDescent="0.25">
      <c r="A573" s="383" t="s">
        <v>997</v>
      </c>
      <c r="B573" s="383" t="s">
        <v>999</v>
      </c>
      <c r="C573" s="383"/>
      <c r="D573" s="383" t="s">
        <v>83</v>
      </c>
      <c r="E573" s="82"/>
      <c r="F573" s="82"/>
      <c r="G573" s="82"/>
      <c r="H573" s="82"/>
      <c r="I573" s="82"/>
      <c r="J573" s="82"/>
      <c r="K573" s="383"/>
      <c r="L573" s="383"/>
      <c r="M573" s="384">
        <v>219</v>
      </c>
      <c r="N573" s="385">
        <v>52208.959999999999</v>
      </c>
      <c r="O573" s="385"/>
      <c r="P573" s="387">
        <v>130</v>
      </c>
      <c r="Q573" s="387">
        <v>26010.04</v>
      </c>
      <c r="R573" s="387"/>
      <c r="S573" s="387">
        <v>22</v>
      </c>
      <c r="T573" s="387">
        <v>5188.16</v>
      </c>
      <c r="U573" s="382"/>
      <c r="V573" s="386"/>
      <c r="W573" s="382"/>
      <c r="X573" s="82"/>
      <c r="Y573" s="82"/>
      <c r="Z573" s="82"/>
    </row>
    <row r="574" spans="1:26" customFormat="1" ht="15" x14ac:dyDescent="0.25">
      <c r="A574" s="383" t="s">
        <v>997</v>
      </c>
      <c r="B574" s="383" t="s">
        <v>91</v>
      </c>
      <c r="C574" s="383"/>
      <c r="D574" s="383" t="s">
        <v>92</v>
      </c>
      <c r="E574" s="82"/>
      <c r="F574" s="82"/>
      <c r="G574" s="82"/>
      <c r="H574" s="82"/>
      <c r="I574" s="82"/>
      <c r="J574" s="82"/>
      <c r="K574" s="383"/>
      <c r="L574" s="383"/>
      <c r="M574" s="384"/>
      <c r="N574" s="385"/>
      <c r="O574" s="385"/>
      <c r="P574" s="387">
        <v>1</v>
      </c>
      <c r="Q574" s="387">
        <v>33.119999999999997</v>
      </c>
      <c r="R574" s="387"/>
      <c r="S574" s="384"/>
      <c r="T574" s="385"/>
      <c r="U574" s="261"/>
      <c r="V574" s="261"/>
      <c r="W574" s="261"/>
      <c r="X574" s="82"/>
      <c r="Y574" s="82"/>
      <c r="Z574" s="82"/>
    </row>
    <row r="575" spans="1:26" customFormat="1" ht="15" x14ac:dyDescent="0.25">
      <c r="A575" s="383" t="s">
        <v>997</v>
      </c>
      <c r="B575" s="383" t="s">
        <v>99</v>
      </c>
      <c r="C575" s="383"/>
      <c r="D575" s="383" t="s">
        <v>77</v>
      </c>
      <c r="E575" s="82"/>
      <c r="F575" s="82"/>
      <c r="G575" s="82"/>
      <c r="H575" s="82"/>
      <c r="I575" s="82"/>
      <c r="J575" s="82"/>
      <c r="K575" s="383"/>
      <c r="L575" s="383"/>
      <c r="M575" s="384">
        <v>22</v>
      </c>
      <c r="N575" s="385">
        <v>5068.62</v>
      </c>
      <c r="O575" s="385"/>
      <c r="P575" s="384">
        <v>7</v>
      </c>
      <c r="Q575" s="385">
        <v>1419.73</v>
      </c>
      <c r="R575" s="385"/>
      <c r="S575" s="384">
        <v>1</v>
      </c>
      <c r="T575" s="385">
        <v>31.5</v>
      </c>
      <c r="U575" s="382"/>
      <c r="V575" s="386"/>
      <c r="W575" s="382"/>
      <c r="X575" s="82"/>
      <c r="Y575" s="82"/>
      <c r="Z575" s="82"/>
    </row>
    <row r="576" spans="1:26" customFormat="1" ht="15" x14ac:dyDescent="0.25">
      <c r="A576" s="383" t="s">
        <v>997</v>
      </c>
      <c r="B576" s="383" t="s">
        <v>101</v>
      </c>
      <c r="C576" s="383"/>
      <c r="D576" s="383" t="s">
        <v>102</v>
      </c>
      <c r="E576" s="82"/>
      <c r="F576" s="82"/>
      <c r="G576" s="82"/>
      <c r="H576" s="82"/>
      <c r="I576" s="82"/>
      <c r="J576" s="82"/>
      <c r="K576" s="383"/>
      <c r="L576" s="383"/>
      <c r="M576" s="384">
        <v>4</v>
      </c>
      <c r="N576" s="385">
        <v>291.66000000000003</v>
      </c>
      <c r="O576" s="385"/>
      <c r="P576" s="384">
        <v>8</v>
      </c>
      <c r="Q576" s="385">
        <v>1518.12</v>
      </c>
      <c r="R576" s="385"/>
      <c r="S576" s="384">
        <v>2</v>
      </c>
      <c r="T576" s="385">
        <v>227.16</v>
      </c>
      <c r="U576" s="261"/>
      <c r="V576" s="261"/>
      <c r="W576" s="261"/>
      <c r="X576" s="82"/>
      <c r="Y576" s="82"/>
      <c r="Z576" s="82"/>
    </row>
    <row r="577" spans="1:26" customFormat="1" ht="15" x14ac:dyDescent="0.25">
      <c r="A577" s="383" t="s">
        <v>997</v>
      </c>
      <c r="B577" s="383" t="s">
        <v>106</v>
      </c>
      <c r="C577" s="383"/>
      <c r="D577" s="383" t="s">
        <v>107</v>
      </c>
      <c r="E577" s="82"/>
      <c r="F577" s="82"/>
      <c r="G577" s="82"/>
      <c r="H577" s="82"/>
      <c r="I577" s="82"/>
      <c r="J577" s="82"/>
      <c r="K577" s="383"/>
      <c r="L577" s="383"/>
      <c r="M577" s="384">
        <v>3</v>
      </c>
      <c r="N577" s="385">
        <v>352.28</v>
      </c>
      <c r="O577" s="385"/>
      <c r="P577" s="384">
        <v>1</v>
      </c>
      <c r="Q577" s="385">
        <v>334.48</v>
      </c>
      <c r="R577" s="385"/>
      <c r="S577" s="384"/>
      <c r="T577" s="385"/>
      <c r="U577" s="382"/>
      <c r="V577" s="386"/>
      <c r="W577" s="382"/>
      <c r="X577" s="82"/>
      <c r="Y577" s="82"/>
      <c r="Z577" s="82"/>
    </row>
    <row r="578" spans="1:26" customFormat="1" ht="15" x14ac:dyDescent="0.25">
      <c r="A578" s="383" t="s">
        <v>997</v>
      </c>
      <c r="B578" s="383" t="s">
        <v>118</v>
      </c>
      <c r="C578" s="383"/>
      <c r="D578" s="383" t="s">
        <v>105</v>
      </c>
      <c r="E578" s="82"/>
      <c r="F578" s="82"/>
      <c r="G578" s="82"/>
      <c r="H578" s="82"/>
      <c r="I578" s="82"/>
      <c r="J578" s="82"/>
      <c r="K578" s="383"/>
      <c r="L578" s="383"/>
      <c r="M578" s="384">
        <v>1</v>
      </c>
      <c r="N578" s="385">
        <v>32.69</v>
      </c>
      <c r="O578" s="385"/>
      <c r="P578" s="387">
        <v>1</v>
      </c>
      <c r="Q578" s="387">
        <v>216.18</v>
      </c>
      <c r="R578" s="387"/>
      <c r="S578" s="387"/>
      <c r="T578" s="387"/>
      <c r="U578" s="261"/>
      <c r="V578" s="261"/>
      <c r="W578" s="261"/>
      <c r="X578" s="82"/>
      <c r="Y578" s="82"/>
      <c r="Z578" s="82"/>
    </row>
    <row r="579" spans="1:26" customFormat="1" ht="15" x14ac:dyDescent="0.25">
      <c r="A579" s="383" t="s">
        <v>997</v>
      </c>
      <c r="B579" s="383" t="s">
        <v>123</v>
      </c>
      <c r="C579" s="383"/>
      <c r="D579" s="383" t="s">
        <v>124</v>
      </c>
      <c r="E579" s="82"/>
      <c r="F579" s="82"/>
      <c r="G579" s="82"/>
      <c r="H579" s="82"/>
      <c r="I579" s="82"/>
      <c r="J579" s="82"/>
      <c r="K579" s="383"/>
      <c r="L579" s="383"/>
      <c r="M579" s="384">
        <v>1</v>
      </c>
      <c r="N579" s="385">
        <v>48.05</v>
      </c>
      <c r="O579" s="385"/>
      <c r="P579" s="384"/>
      <c r="Q579" s="385"/>
      <c r="R579" s="385"/>
      <c r="S579" s="384"/>
      <c r="T579" s="385"/>
      <c r="U579" s="261"/>
      <c r="V579" s="386"/>
      <c r="W579" s="382"/>
      <c r="X579" s="82"/>
      <c r="Y579" s="82"/>
      <c r="Z579" s="82"/>
    </row>
    <row r="580" spans="1:26" customFormat="1" ht="15" x14ac:dyDescent="0.25">
      <c r="A580" s="383" t="s">
        <v>997</v>
      </c>
      <c r="B580" s="383" t="s">
        <v>125</v>
      </c>
      <c r="C580" s="383"/>
      <c r="D580" s="383" t="s">
        <v>120</v>
      </c>
      <c r="E580" s="82"/>
      <c r="F580" s="82"/>
      <c r="G580" s="82"/>
      <c r="H580" s="82"/>
      <c r="I580" s="82"/>
      <c r="J580" s="82"/>
      <c r="K580" s="383"/>
      <c r="L580" s="383"/>
      <c r="M580" s="384">
        <v>4</v>
      </c>
      <c r="N580" s="385">
        <v>684.95</v>
      </c>
      <c r="O580" s="385"/>
      <c r="P580" s="384">
        <v>2</v>
      </c>
      <c r="Q580" s="385">
        <v>357.86</v>
      </c>
      <c r="R580" s="385"/>
      <c r="S580" s="384">
        <v>1</v>
      </c>
      <c r="T580" s="385">
        <v>32.340000000000003</v>
      </c>
      <c r="U580" s="382"/>
      <c r="V580" s="386"/>
      <c r="W580" s="382"/>
      <c r="X580" s="82"/>
      <c r="Y580" s="82"/>
      <c r="Z580" s="82"/>
    </row>
    <row r="581" spans="1:26" customFormat="1" ht="15" x14ac:dyDescent="0.25">
      <c r="A581" s="383" t="s">
        <v>997</v>
      </c>
      <c r="B581" s="383" t="s">
        <v>126</v>
      </c>
      <c r="C581" s="383"/>
      <c r="D581" s="383" t="s">
        <v>127</v>
      </c>
      <c r="E581" s="82"/>
      <c r="F581" s="82"/>
      <c r="G581" s="82"/>
      <c r="H581" s="82"/>
      <c r="I581" s="82"/>
      <c r="J581" s="82"/>
      <c r="K581" s="383"/>
      <c r="L581" s="383"/>
      <c r="M581" s="384">
        <v>3</v>
      </c>
      <c r="N581" s="385">
        <v>243.49</v>
      </c>
      <c r="O581" s="385"/>
      <c r="P581" s="384">
        <v>1</v>
      </c>
      <c r="Q581" s="385">
        <v>257.05</v>
      </c>
      <c r="R581" s="385"/>
      <c r="S581" s="387"/>
      <c r="T581" s="387"/>
      <c r="U581" s="261"/>
      <c r="V581" s="261"/>
      <c r="W581" s="261"/>
      <c r="X581" s="82"/>
      <c r="Y581" s="82"/>
      <c r="Z581" s="82"/>
    </row>
    <row r="582" spans="1:26" customFormat="1" ht="15" x14ac:dyDescent="0.25">
      <c r="A582" s="383" t="s">
        <v>997</v>
      </c>
      <c r="B582" s="383" t="s">
        <v>128</v>
      </c>
      <c r="C582" s="383"/>
      <c r="D582" s="383" t="s">
        <v>68</v>
      </c>
      <c r="E582" s="82"/>
      <c r="F582" s="82"/>
      <c r="G582" s="82"/>
      <c r="H582" s="82"/>
      <c r="I582" s="82"/>
      <c r="J582" s="82"/>
      <c r="K582" s="383"/>
      <c r="L582" s="383"/>
      <c r="M582" s="384">
        <v>19</v>
      </c>
      <c r="N582" s="385">
        <v>2476.5300000000002</v>
      </c>
      <c r="O582" s="385"/>
      <c r="P582" s="384">
        <v>11</v>
      </c>
      <c r="Q582" s="385">
        <v>1604.04</v>
      </c>
      <c r="R582" s="385"/>
      <c r="S582" s="384"/>
      <c r="T582" s="385"/>
      <c r="U582" s="382"/>
      <c r="V582" s="386"/>
      <c r="W582" s="382"/>
      <c r="X582" s="82"/>
      <c r="Y582" s="82"/>
      <c r="Z582" s="82"/>
    </row>
    <row r="583" spans="1:26" customFormat="1" ht="15" x14ac:dyDescent="0.25">
      <c r="A583" s="383" t="s">
        <v>997</v>
      </c>
      <c r="B583" s="383" t="s">
        <v>135</v>
      </c>
      <c r="C583" s="383"/>
      <c r="D583" s="383" t="s">
        <v>131</v>
      </c>
      <c r="E583" s="82"/>
      <c r="F583" s="82"/>
      <c r="G583" s="82"/>
      <c r="H583" s="82"/>
      <c r="I583" s="82"/>
      <c r="J583" s="82"/>
      <c r="K583" s="383"/>
      <c r="L583" s="383"/>
      <c r="M583" s="384">
        <v>20</v>
      </c>
      <c r="N583" s="385">
        <v>2020.79</v>
      </c>
      <c r="O583" s="385"/>
      <c r="P583" s="384">
        <v>2</v>
      </c>
      <c r="Q583" s="385">
        <v>259.20999999999998</v>
      </c>
      <c r="R583" s="385"/>
      <c r="S583" s="384">
        <v>2</v>
      </c>
      <c r="T583" s="385">
        <v>98.01</v>
      </c>
      <c r="U583" s="382"/>
      <c r="V583" s="386"/>
      <c r="W583" s="382"/>
      <c r="X583" s="82"/>
      <c r="Y583" s="82"/>
      <c r="Z583" s="82"/>
    </row>
    <row r="584" spans="1:26" customFormat="1" ht="15" x14ac:dyDescent="0.25">
      <c r="A584" s="383" t="s">
        <v>997</v>
      </c>
      <c r="B584" s="383" t="s">
        <v>972</v>
      </c>
      <c r="C584" s="383"/>
      <c r="D584" s="383" t="s">
        <v>131</v>
      </c>
      <c r="E584" s="82"/>
      <c r="F584" s="82"/>
      <c r="G584" s="82"/>
      <c r="H584" s="82"/>
      <c r="I584" s="82"/>
      <c r="J584" s="82"/>
      <c r="K584" s="383"/>
      <c r="L584" s="383"/>
      <c r="M584" s="384"/>
      <c r="N584" s="385"/>
      <c r="O584" s="385"/>
      <c r="P584" s="384"/>
      <c r="Q584" s="385"/>
      <c r="R584" s="385"/>
      <c r="S584" s="384">
        <v>2</v>
      </c>
      <c r="T584" s="385">
        <v>1182.02</v>
      </c>
      <c r="U584" s="261"/>
      <c r="V584" s="261"/>
      <c r="W584" s="261"/>
      <c r="X584" s="82"/>
      <c r="Y584" s="82"/>
      <c r="Z584" s="82"/>
    </row>
    <row r="585" spans="1:26" customFormat="1" ht="15" x14ac:dyDescent="0.25">
      <c r="A585" s="383" t="s">
        <v>997</v>
      </c>
      <c r="B585" s="383" t="s">
        <v>136</v>
      </c>
      <c r="C585" s="383"/>
      <c r="D585" s="383" t="s">
        <v>79</v>
      </c>
      <c r="E585" s="82"/>
      <c r="F585" s="82"/>
      <c r="G585" s="82"/>
      <c r="H585" s="82"/>
      <c r="I585" s="82"/>
      <c r="J585" s="82"/>
      <c r="K585" s="383"/>
      <c r="L585" s="383"/>
      <c r="M585" s="384">
        <v>3</v>
      </c>
      <c r="N585" s="385">
        <v>1117.3599999999999</v>
      </c>
      <c r="O585" s="385"/>
      <c r="P585" s="384">
        <v>1</v>
      </c>
      <c r="Q585" s="385">
        <v>344.04</v>
      </c>
      <c r="R585" s="385"/>
      <c r="S585" s="384"/>
      <c r="T585" s="385"/>
      <c r="U585" s="382"/>
      <c r="V585" s="386"/>
      <c r="W585" s="382"/>
      <c r="X585" s="82"/>
      <c r="Y585" s="82"/>
      <c r="Z585" s="82"/>
    </row>
    <row r="586" spans="1:26" customFormat="1" ht="15" x14ac:dyDescent="0.25">
      <c r="A586" s="383" t="s">
        <v>997</v>
      </c>
      <c r="B586" s="383" t="s">
        <v>142</v>
      </c>
      <c r="C586" s="383"/>
      <c r="D586" s="383" t="s">
        <v>143</v>
      </c>
      <c r="E586" s="82"/>
      <c r="F586" s="82"/>
      <c r="G586" s="82"/>
      <c r="H586" s="82"/>
      <c r="I586" s="82"/>
      <c r="J586" s="82"/>
      <c r="K586" s="383"/>
      <c r="L586" s="383"/>
      <c r="M586" s="387">
        <v>1</v>
      </c>
      <c r="N586" s="387">
        <v>810.39</v>
      </c>
      <c r="O586" s="387"/>
      <c r="P586" s="387"/>
      <c r="Q586" s="387"/>
      <c r="R586" s="387"/>
      <c r="S586" s="384"/>
      <c r="T586" s="385"/>
      <c r="U586" s="382"/>
      <c r="V586" s="386"/>
      <c r="W586" s="382"/>
      <c r="X586" s="82"/>
      <c r="Y586" s="82"/>
      <c r="Z586" s="82"/>
    </row>
    <row r="587" spans="1:26" customFormat="1" ht="15" x14ac:dyDescent="0.25">
      <c r="A587" s="383" t="s">
        <v>997</v>
      </c>
      <c r="B587" s="383" t="s">
        <v>144</v>
      </c>
      <c r="C587" s="383"/>
      <c r="D587" s="383" t="s">
        <v>145</v>
      </c>
      <c r="E587" s="82"/>
      <c r="F587" s="82"/>
      <c r="G587" s="82"/>
      <c r="H587" s="82"/>
      <c r="I587" s="82"/>
      <c r="J587" s="82"/>
      <c r="K587" s="383"/>
      <c r="L587" s="383"/>
      <c r="M587" s="384">
        <v>137</v>
      </c>
      <c r="N587" s="385">
        <v>42204.63</v>
      </c>
      <c r="O587" s="385"/>
      <c r="P587" s="387">
        <v>96</v>
      </c>
      <c r="Q587" s="387">
        <v>25481.360000000001</v>
      </c>
      <c r="R587" s="387"/>
      <c r="S587" s="387">
        <v>10</v>
      </c>
      <c r="T587" s="387">
        <v>1631.7</v>
      </c>
      <c r="U587" s="382"/>
      <c r="V587" s="261"/>
      <c r="W587" s="261"/>
      <c r="X587" s="82"/>
      <c r="Y587" s="82"/>
      <c r="Z587" s="82"/>
    </row>
    <row r="588" spans="1:26" customFormat="1" ht="15" x14ac:dyDescent="0.25">
      <c r="A588" s="383" t="s">
        <v>997</v>
      </c>
      <c r="B588" s="383" t="s">
        <v>945</v>
      </c>
      <c r="C588" s="383"/>
      <c r="D588" s="383" t="s">
        <v>145</v>
      </c>
      <c r="E588" s="82"/>
      <c r="F588" s="82"/>
      <c r="G588" s="82"/>
      <c r="H588" s="82"/>
      <c r="I588" s="82"/>
      <c r="J588" s="82"/>
      <c r="K588" s="383"/>
      <c r="L588" s="383"/>
      <c r="M588" s="384"/>
      <c r="N588" s="385"/>
      <c r="O588" s="385"/>
      <c r="P588" s="384"/>
      <c r="Q588" s="385"/>
      <c r="R588" s="385"/>
      <c r="S588" s="384">
        <v>4</v>
      </c>
      <c r="T588" s="385">
        <v>937.77</v>
      </c>
      <c r="U588" s="382"/>
      <c r="V588" s="386"/>
      <c r="W588" s="382"/>
      <c r="X588" s="82"/>
      <c r="Y588" s="82"/>
      <c r="Z588" s="82"/>
    </row>
    <row r="589" spans="1:26" customFormat="1" ht="15" x14ac:dyDescent="0.25">
      <c r="A589" s="383" t="s">
        <v>997</v>
      </c>
      <c r="B589" s="383" t="s">
        <v>146</v>
      </c>
      <c r="C589" s="383"/>
      <c r="D589" s="383" t="s">
        <v>148</v>
      </c>
      <c r="E589" s="82"/>
      <c r="F589" s="82"/>
      <c r="G589" s="82"/>
      <c r="H589" s="82"/>
      <c r="I589" s="82"/>
      <c r="J589" s="82"/>
      <c r="K589" s="383"/>
      <c r="L589" s="383"/>
      <c r="M589" s="387">
        <v>7</v>
      </c>
      <c r="N589" s="387">
        <v>1018.94</v>
      </c>
      <c r="O589" s="387"/>
      <c r="P589" s="384">
        <v>3</v>
      </c>
      <c r="Q589" s="385">
        <v>1358.55</v>
      </c>
      <c r="R589" s="385"/>
      <c r="S589" s="384"/>
      <c r="T589" s="385"/>
      <c r="U589" s="382"/>
      <c r="V589" s="386"/>
      <c r="W589" s="382"/>
      <c r="X589" s="82"/>
      <c r="Y589" s="82"/>
      <c r="Z589" s="82"/>
    </row>
    <row r="590" spans="1:26" customFormat="1" ht="15" x14ac:dyDescent="0.25">
      <c r="A590" s="383" t="s">
        <v>997</v>
      </c>
      <c r="B590" s="383" t="s">
        <v>151</v>
      </c>
      <c r="C590" s="383"/>
      <c r="D590" s="383" t="s">
        <v>145</v>
      </c>
      <c r="E590" s="82"/>
      <c r="F590" s="82"/>
      <c r="G590" s="82"/>
      <c r="H590" s="82"/>
      <c r="I590" s="82"/>
      <c r="J590" s="82"/>
      <c r="K590" s="383"/>
      <c r="L590" s="383"/>
      <c r="M590" s="384">
        <v>2</v>
      </c>
      <c r="N590" s="385">
        <v>75.22</v>
      </c>
      <c r="O590" s="385"/>
      <c r="P590" s="384">
        <v>1</v>
      </c>
      <c r="Q590" s="385">
        <v>1984</v>
      </c>
      <c r="R590" s="385"/>
      <c r="S590" s="384"/>
      <c r="T590" s="385"/>
      <c r="U590" s="382"/>
      <c r="V590" s="386"/>
      <c r="W590" s="382"/>
      <c r="X590" s="82"/>
      <c r="Y590" s="82"/>
      <c r="Z590" s="82"/>
    </row>
    <row r="591" spans="1:26" customFormat="1" ht="15" x14ac:dyDescent="0.25">
      <c r="A591" s="383" t="s">
        <v>997</v>
      </c>
      <c r="B591" s="383" t="s">
        <v>152</v>
      </c>
      <c r="C591" s="383"/>
      <c r="D591" s="383" t="s">
        <v>153</v>
      </c>
      <c r="E591" s="82"/>
      <c r="F591" s="82"/>
      <c r="G591" s="82"/>
      <c r="H591" s="82"/>
      <c r="I591" s="82"/>
      <c r="J591" s="82"/>
      <c r="K591" s="383"/>
      <c r="L591" s="383"/>
      <c r="M591" s="384">
        <v>4</v>
      </c>
      <c r="N591" s="385">
        <v>539.67999999999995</v>
      </c>
      <c r="O591" s="385"/>
      <c r="P591" s="387">
        <v>1</v>
      </c>
      <c r="Q591" s="387">
        <v>76.13</v>
      </c>
      <c r="R591" s="387"/>
      <c r="S591" s="384"/>
      <c r="T591" s="385"/>
      <c r="U591" s="382"/>
      <c r="V591" s="386"/>
      <c r="W591" s="382"/>
      <c r="X591" s="82"/>
      <c r="Y591" s="82"/>
      <c r="Z591" s="82"/>
    </row>
    <row r="592" spans="1:26" customFormat="1" ht="15" x14ac:dyDescent="0.25">
      <c r="A592" s="383" t="s">
        <v>997</v>
      </c>
      <c r="B592" s="383" t="s">
        <v>160</v>
      </c>
      <c r="C592" s="383"/>
      <c r="D592" s="383" t="s">
        <v>97</v>
      </c>
      <c r="E592" s="82"/>
      <c r="F592" s="82"/>
      <c r="G592" s="82"/>
      <c r="H592" s="82"/>
      <c r="I592" s="82"/>
      <c r="J592" s="82"/>
      <c r="K592" s="383"/>
      <c r="L592" s="383"/>
      <c r="M592" s="384">
        <v>3</v>
      </c>
      <c r="N592" s="385">
        <v>360.99</v>
      </c>
      <c r="O592" s="385"/>
      <c r="P592" s="387">
        <v>2</v>
      </c>
      <c r="Q592" s="387">
        <v>810.25</v>
      </c>
      <c r="R592" s="387"/>
      <c r="S592" s="387">
        <v>1</v>
      </c>
      <c r="T592" s="387">
        <v>44.59</v>
      </c>
      <c r="U592" s="261"/>
      <c r="V592" s="386"/>
      <c r="W592" s="382"/>
      <c r="X592" s="82"/>
      <c r="Y592" s="82"/>
      <c r="Z592" s="82"/>
    </row>
    <row r="593" spans="1:26" customFormat="1" ht="15" x14ac:dyDescent="0.25">
      <c r="A593" s="383" t="s">
        <v>997</v>
      </c>
      <c r="B593" s="383" t="s">
        <v>165</v>
      </c>
      <c r="C593" s="383"/>
      <c r="D593" s="383" t="s">
        <v>64</v>
      </c>
      <c r="E593" s="82"/>
      <c r="F593" s="82"/>
      <c r="G593" s="82"/>
      <c r="H593" s="82"/>
      <c r="I593" s="82"/>
      <c r="J593" s="82"/>
      <c r="K593" s="383"/>
      <c r="L593" s="383"/>
      <c r="M593" s="384">
        <v>2</v>
      </c>
      <c r="N593" s="385">
        <v>347.7</v>
      </c>
      <c r="O593" s="385"/>
      <c r="P593" s="387"/>
      <c r="Q593" s="387"/>
      <c r="R593" s="387"/>
      <c r="S593" s="387"/>
      <c r="T593" s="387"/>
      <c r="U593" s="261"/>
      <c r="V593" s="261"/>
      <c r="W593" s="261"/>
      <c r="X593" s="82"/>
      <c r="Y593" s="82"/>
      <c r="Z593" s="82"/>
    </row>
    <row r="594" spans="1:26" customFormat="1" ht="15" x14ac:dyDescent="0.25">
      <c r="A594" s="383" t="s">
        <v>997</v>
      </c>
      <c r="B594" s="383" t="s">
        <v>171</v>
      </c>
      <c r="C594" s="383"/>
      <c r="D594" s="383" t="s">
        <v>97</v>
      </c>
      <c r="E594" s="82"/>
      <c r="F594" s="82"/>
      <c r="G594" s="82"/>
      <c r="H594" s="82"/>
      <c r="I594" s="82"/>
      <c r="J594" s="82"/>
      <c r="K594" s="383"/>
      <c r="L594" s="383"/>
      <c r="M594" s="384">
        <v>10</v>
      </c>
      <c r="N594" s="385">
        <v>2893.09</v>
      </c>
      <c r="O594" s="385"/>
      <c r="P594" s="384">
        <v>8</v>
      </c>
      <c r="Q594" s="385">
        <v>2554.9</v>
      </c>
      <c r="R594" s="385"/>
      <c r="S594" s="384">
        <v>4</v>
      </c>
      <c r="T594" s="385">
        <v>280.11</v>
      </c>
      <c r="U594" s="382"/>
      <c r="V594" s="386"/>
      <c r="W594" s="382"/>
      <c r="X594" s="82"/>
      <c r="Y594" s="82"/>
      <c r="Z594" s="82"/>
    </row>
    <row r="595" spans="1:26" customFormat="1" ht="15" x14ac:dyDescent="0.25">
      <c r="A595" s="383" t="s">
        <v>997</v>
      </c>
      <c r="B595" s="383" t="s">
        <v>173</v>
      </c>
      <c r="C595" s="383"/>
      <c r="D595" s="383" t="s">
        <v>77</v>
      </c>
      <c r="E595" s="82"/>
      <c r="F595" s="82"/>
      <c r="G595" s="82"/>
      <c r="H595" s="82"/>
      <c r="I595" s="82"/>
      <c r="J595" s="82"/>
      <c r="K595" s="383"/>
      <c r="L595" s="383"/>
      <c r="M595" s="384">
        <v>1</v>
      </c>
      <c r="N595" s="385">
        <v>200.09</v>
      </c>
      <c r="O595" s="385"/>
      <c r="P595" s="384">
        <v>1</v>
      </c>
      <c r="Q595" s="385">
        <v>1063.76</v>
      </c>
      <c r="R595" s="385"/>
      <c r="S595" s="384"/>
      <c r="T595" s="385"/>
      <c r="U595" s="382"/>
      <c r="V595" s="386"/>
      <c r="W595" s="382"/>
      <c r="X595" s="82"/>
      <c r="Y595" s="82"/>
      <c r="Z595" s="82"/>
    </row>
    <row r="596" spans="1:26" customFormat="1" ht="15" x14ac:dyDescent="0.25">
      <c r="A596" s="383" t="s">
        <v>997</v>
      </c>
      <c r="B596" s="383" t="s">
        <v>174</v>
      </c>
      <c r="C596" s="383"/>
      <c r="D596" s="383" t="s">
        <v>175</v>
      </c>
      <c r="E596" s="82"/>
      <c r="F596" s="82"/>
      <c r="G596" s="82"/>
      <c r="H596" s="82"/>
      <c r="I596" s="82"/>
      <c r="J596" s="82"/>
      <c r="K596" s="383"/>
      <c r="L596" s="383"/>
      <c r="M596" s="384">
        <v>1</v>
      </c>
      <c r="N596" s="385">
        <v>135.58000000000001</v>
      </c>
      <c r="O596" s="385"/>
      <c r="P596" s="384">
        <v>1</v>
      </c>
      <c r="Q596" s="385">
        <v>90.36</v>
      </c>
      <c r="R596" s="385"/>
      <c r="S596" s="384"/>
      <c r="T596" s="385"/>
      <c r="U596" s="382"/>
      <c r="V596" s="386"/>
      <c r="W596" s="382"/>
      <c r="X596" s="82"/>
      <c r="Y596" s="82"/>
      <c r="Z596" s="82"/>
    </row>
    <row r="597" spans="1:26" customFormat="1" ht="15" x14ac:dyDescent="0.25">
      <c r="A597" s="383" t="s">
        <v>997</v>
      </c>
      <c r="B597" s="383" t="s">
        <v>176</v>
      </c>
      <c r="C597" s="383"/>
      <c r="D597" s="383" t="s">
        <v>177</v>
      </c>
      <c r="E597" s="82"/>
      <c r="F597" s="82"/>
      <c r="G597" s="82"/>
      <c r="H597" s="82"/>
      <c r="I597" s="82"/>
      <c r="J597" s="82"/>
      <c r="K597" s="383"/>
      <c r="L597" s="383"/>
      <c r="M597" s="387">
        <v>42</v>
      </c>
      <c r="N597" s="387">
        <v>7593.21</v>
      </c>
      <c r="O597" s="387"/>
      <c r="P597" s="384">
        <v>21</v>
      </c>
      <c r="Q597" s="385">
        <v>5051.33</v>
      </c>
      <c r="R597" s="385"/>
      <c r="S597" s="384">
        <v>2</v>
      </c>
      <c r="T597" s="385">
        <v>292.06</v>
      </c>
      <c r="U597" s="261"/>
      <c r="V597" s="386"/>
      <c r="W597" s="382"/>
      <c r="X597" s="82"/>
      <c r="Y597" s="82"/>
      <c r="Z597" s="82"/>
    </row>
    <row r="598" spans="1:26" customFormat="1" ht="15" x14ac:dyDescent="0.25">
      <c r="A598" s="383" t="s">
        <v>997</v>
      </c>
      <c r="B598" s="383" t="s">
        <v>947</v>
      </c>
      <c r="C598" s="383"/>
      <c r="D598" s="383" t="s">
        <v>177</v>
      </c>
      <c r="E598" s="82"/>
      <c r="F598" s="82"/>
      <c r="G598" s="82"/>
      <c r="H598" s="82"/>
      <c r="I598" s="82"/>
      <c r="J598" s="82"/>
      <c r="K598" s="383"/>
      <c r="L598" s="383"/>
      <c r="M598" s="384"/>
      <c r="N598" s="385"/>
      <c r="O598" s="385"/>
      <c r="P598" s="387"/>
      <c r="Q598" s="387"/>
      <c r="R598" s="387"/>
      <c r="S598" s="387">
        <v>1</v>
      </c>
      <c r="T598" s="387">
        <v>221.09</v>
      </c>
      <c r="U598" s="261"/>
      <c r="V598" s="261"/>
      <c r="W598" s="261"/>
      <c r="X598" s="82"/>
      <c r="Y598" s="82"/>
      <c r="Z598" s="82"/>
    </row>
    <row r="599" spans="1:26" customFormat="1" ht="15" x14ac:dyDescent="0.25">
      <c r="A599" s="383" t="s">
        <v>997</v>
      </c>
      <c r="B599" s="383" t="s">
        <v>178</v>
      </c>
      <c r="C599" s="383"/>
      <c r="D599" s="383" t="s">
        <v>179</v>
      </c>
      <c r="E599" s="82"/>
      <c r="F599" s="82"/>
      <c r="G599" s="82"/>
      <c r="H599" s="82"/>
      <c r="I599" s="82"/>
      <c r="J599" s="82"/>
      <c r="K599" s="383"/>
      <c r="L599" s="383"/>
      <c r="M599" s="384">
        <v>1</v>
      </c>
      <c r="N599" s="385">
        <v>125.31</v>
      </c>
      <c r="O599" s="385"/>
      <c r="P599" s="384">
        <v>1</v>
      </c>
      <c r="Q599" s="385">
        <v>55.12</v>
      </c>
      <c r="R599" s="385"/>
      <c r="S599" s="384"/>
      <c r="T599" s="385"/>
      <c r="U599" s="261"/>
      <c r="V599" s="261"/>
      <c r="W599" s="261"/>
      <c r="X599" s="82"/>
      <c r="Y599" s="82"/>
      <c r="Z599" s="82"/>
    </row>
    <row r="600" spans="1:26" customFormat="1" ht="15" x14ac:dyDescent="0.25">
      <c r="A600" s="383" t="s">
        <v>997</v>
      </c>
      <c r="B600" s="383" t="s">
        <v>181</v>
      </c>
      <c r="C600" s="383"/>
      <c r="D600" s="383" t="s">
        <v>182</v>
      </c>
      <c r="E600" s="82"/>
      <c r="F600" s="82"/>
      <c r="G600" s="82"/>
      <c r="H600" s="82"/>
      <c r="I600" s="82"/>
      <c r="J600" s="82"/>
      <c r="K600" s="383"/>
      <c r="L600" s="383"/>
      <c r="M600" s="384">
        <v>3</v>
      </c>
      <c r="N600" s="385">
        <v>950.97</v>
      </c>
      <c r="O600" s="385"/>
      <c r="P600" s="384">
        <v>2</v>
      </c>
      <c r="Q600" s="385">
        <v>789.04</v>
      </c>
      <c r="R600" s="385"/>
      <c r="S600" s="384">
        <v>2</v>
      </c>
      <c r="T600" s="385">
        <v>385.26</v>
      </c>
      <c r="U600" s="382"/>
      <c r="V600" s="386"/>
      <c r="W600" s="382"/>
      <c r="X600" s="82"/>
      <c r="Y600" s="82"/>
      <c r="Z600" s="82"/>
    </row>
    <row r="601" spans="1:26" customFormat="1" ht="15" x14ac:dyDescent="0.25">
      <c r="A601" s="383" t="s">
        <v>997</v>
      </c>
      <c r="B601" s="383" t="s">
        <v>184</v>
      </c>
      <c r="C601" s="383"/>
      <c r="D601" s="383" t="s">
        <v>185</v>
      </c>
      <c r="E601" s="82"/>
      <c r="F601" s="82"/>
      <c r="G601" s="82"/>
      <c r="H601" s="82"/>
      <c r="I601" s="82"/>
      <c r="J601" s="82"/>
      <c r="K601" s="383"/>
      <c r="L601" s="383"/>
      <c r="M601" s="384">
        <v>9</v>
      </c>
      <c r="N601" s="385">
        <v>4119.9399999999996</v>
      </c>
      <c r="O601" s="385"/>
      <c r="P601" s="387">
        <v>2</v>
      </c>
      <c r="Q601" s="387">
        <v>611.08000000000004</v>
      </c>
      <c r="R601" s="387"/>
      <c r="S601" s="387">
        <v>1</v>
      </c>
      <c r="T601" s="387">
        <v>52.78</v>
      </c>
      <c r="U601" s="382"/>
      <c r="V601" s="386"/>
      <c r="W601" s="382"/>
      <c r="X601" s="82"/>
      <c r="Y601" s="82"/>
      <c r="Z601" s="82"/>
    </row>
    <row r="602" spans="1:26" customFormat="1" ht="15" x14ac:dyDescent="0.25">
      <c r="A602" s="383" t="s">
        <v>997</v>
      </c>
      <c r="B602" s="383" t="s">
        <v>189</v>
      </c>
      <c r="C602" s="383"/>
      <c r="D602" s="383" t="s">
        <v>70</v>
      </c>
      <c r="E602" s="82"/>
      <c r="F602" s="82"/>
      <c r="G602" s="82"/>
      <c r="H602" s="82"/>
      <c r="I602" s="82"/>
      <c r="J602" s="82"/>
      <c r="K602" s="383"/>
      <c r="L602" s="383"/>
      <c r="M602" s="384">
        <v>1</v>
      </c>
      <c r="N602" s="385">
        <v>68.5</v>
      </c>
      <c r="O602" s="385"/>
      <c r="P602" s="387"/>
      <c r="Q602" s="387"/>
      <c r="R602" s="387"/>
      <c r="S602" s="387"/>
      <c r="T602" s="387"/>
      <c r="U602" s="382"/>
      <c r="V602" s="386"/>
      <c r="W602" s="382"/>
      <c r="X602" s="82"/>
      <c r="Y602" s="82"/>
      <c r="Z602" s="82"/>
    </row>
    <row r="603" spans="1:26" customFormat="1" ht="15" x14ac:dyDescent="0.25">
      <c r="A603" s="383" t="s">
        <v>997</v>
      </c>
      <c r="B603" s="383" t="s">
        <v>191</v>
      </c>
      <c r="C603" s="383"/>
      <c r="D603" s="383" t="s">
        <v>192</v>
      </c>
      <c r="E603" s="82"/>
      <c r="F603" s="82"/>
      <c r="G603" s="82"/>
      <c r="H603" s="82"/>
      <c r="I603" s="82"/>
      <c r="J603" s="82"/>
      <c r="K603" s="383"/>
      <c r="L603" s="383"/>
      <c r="M603" s="384">
        <v>1</v>
      </c>
      <c r="N603" s="385">
        <v>66.23</v>
      </c>
      <c r="O603" s="385"/>
      <c r="P603" s="384"/>
      <c r="Q603" s="385"/>
      <c r="R603" s="385"/>
      <c r="S603" s="387"/>
      <c r="T603" s="387"/>
      <c r="U603" s="382"/>
      <c r="V603" s="386"/>
      <c r="W603" s="382"/>
      <c r="X603" s="82"/>
      <c r="Y603" s="82"/>
      <c r="Z603" s="82"/>
    </row>
    <row r="604" spans="1:26" customFormat="1" ht="15" x14ac:dyDescent="0.25">
      <c r="A604" s="383" t="s">
        <v>997</v>
      </c>
      <c r="B604" s="383" t="s">
        <v>193</v>
      </c>
      <c r="C604" s="383"/>
      <c r="D604" s="383" t="s">
        <v>194</v>
      </c>
      <c r="E604" s="82"/>
      <c r="F604" s="82"/>
      <c r="G604" s="82"/>
      <c r="H604" s="82"/>
      <c r="I604" s="82"/>
      <c r="J604" s="82"/>
      <c r="K604" s="383"/>
      <c r="L604" s="383"/>
      <c r="M604" s="384">
        <v>3</v>
      </c>
      <c r="N604" s="385">
        <v>1060.8</v>
      </c>
      <c r="O604" s="385"/>
      <c r="P604" s="387"/>
      <c r="Q604" s="387"/>
      <c r="R604" s="387"/>
      <c r="S604" s="387"/>
      <c r="T604" s="387"/>
      <c r="U604" s="261"/>
      <c r="V604" s="261"/>
      <c r="W604" s="261"/>
      <c r="X604" s="82"/>
      <c r="Y604" s="82"/>
      <c r="Z604" s="82"/>
    </row>
    <row r="605" spans="1:26" customFormat="1" ht="15" x14ac:dyDescent="0.25">
      <c r="A605" s="383" t="s">
        <v>997</v>
      </c>
      <c r="B605" s="383" t="s">
        <v>197</v>
      </c>
      <c r="C605" s="383"/>
      <c r="D605" s="383" t="s">
        <v>198</v>
      </c>
      <c r="E605" s="82"/>
      <c r="F605" s="82"/>
      <c r="G605" s="82"/>
      <c r="H605" s="82"/>
      <c r="I605" s="82"/>
      <c r="J605" s="82"/>
      <c r="K605" s="383"/>
      <c r="L605" s="383"/>
      <c r="M605" s="384">
        <v>2</v>
      </c>
      <c r="N605" s="385">
        <v>86.4</v>
      </c>
      <c r="O605" s="385"/>
      <c r="P605" s="384"/>
      <c r="Q605" s="385"/>
      <c r="R605" s="385"/>
      <c r="S605" s="384"/>
      <c r="T605" s="385"/>
      <c r="U605" s="382"/>
      <c r="V605" s="386"/>
      <c r="W605" s="382"/>
      <c r="X605" s="82"/>
      <c r="Y605" s="82"/>
      <c r="Z605" s="82"/>
    </row>
    <row r="606" spans="1:26" customFormat="1" ht="15" x14ac:dyDescent="0.25">
      <c r="A606" s="383" t="s">
        <v>997</v>
      </c>
      <c r="B606" s="383" t="s">
        <v>199</v>
      </c>
      <c r="C606" s="383"/>
      <c r="D606" s="383" t="s">
        <v>200</v>
      </c>
      <c r="E606" s="82"/>
      <c r="F606" s="82"/>
      <c r="G606" s="82"/>
      <c r="H606" s="82"/>
      <c r="I606" s="82"/>
      <c r="J606" s="82"/>
      <c r="K606" s="383"/>
      <c r="L606" s="383"/>
      <c r="M606" s="387">
        <v>18</v>
      </c>
      <c r="N606" s="387">
        <v>3791.74</v>
      </c>
      <c r="O606" s="387"/>
      <c r="P606" s="384">
        <v>21</v>
      </c>
      <c r="Q606" s="385">
        <v>3540.98</v>
      </c>
      <c r="R606" s="385"/>
      <c r="S606" s="384">
        <v>2</v>
      </c>
      <c r="T606" s="385">
        <v>84.99</v>
      </c>
      <c r="U606" s="382"/>
      <c r="V606" s="386"/>
      <c r="W606" s="382"/>
      <c r="X606" s="82"/>
      <c r="Y606" s="82"/>
      <c r="Z606" s="82"/>
    </row>
    <row r="607" spans="1:26" customFormat="1" ht="15" x14ac:dyDescent="0.25">
      <c r="A607" s="383" t="s">
        <v>997</v>
      </c>
      <c r="B607" s="383" t="s">
        <v>202</v>
      </c>
      <c r="C607" s="383"/>
      <c r="D607" s="383" t="s">
        <v>203</v>
      </c>
      <c r="E607" s="82"/>
      <c r="F607" s="82"/>
      <c r="G607" s="82"/>
      <c r="H607" s="82"/>
      <c r="I607" s="82"/>
      <c r="J607" s="82"/>
      <c r="K607" s="383"/>
      <c r="L607" s="383"/>
      <c r="M607" s="384">
        <v>74</v>
      </c>
      <c r="N607" s="385">
        <v>23749.53</v>
      </c>
      <c r="O607" s="385"/>
      <c r="P607" s="384">
        <v>26</v>
      </c>
      <c r="Q607" s="385">
        <v>10244.61</v>
      </c>
      <c r="R607" s="385"/>
      <c r="S607" s="384">
        <v>7</v>
      </c>
      <c r="T607" s="385">
        <v>1034.8900000000001</v>
      </c>
      <c r="U607" s="261"/>
      <c r="V607" s="261"/>
      <c r="W607" s="261"/>
      <c r="X607" s="82"/>
      <c r="Y607" s="82"/>
      <c r="Z607" s="82"/>
    </row>
    <row r="608" spans="1:26" customFormat="1" ht="15" x14ac:dyDescent="0.25">
      <c r="A608" s="383" t="s">
        <v>997</v>
      </c>
      <c r="B608" s="383" t="s">
        <v>949</v>
      </c>
      <c r="C608" s="383"/>
      <c r="D608" s="383" t="s">
        <v>203</v>
      </c>
      <c r="E608" s="82"/>
      <c r="F608" s="82"/>
      <c r="G608" s="82"/>
      <c r="H608" s="82"/>
      <c r="I608" s="82"/>
      <c r="J608" s="82"/>
      <c r="K608" s="383"/>
      <c r="L608" s="383"/>
      <c r="M608" s="384"/>
      <c r="N608" s="385"/>
      <c r="O608" s="385"/>
      <c r="P608" s="384"/>
      <c r="Q608" s="385"/>
      <c r="R608" s="385"/>
      <c r="S608" s="384">
        <v>2</v>
      </c>
      <c r="T608" s="385">
        <v>352.8</v>
      </c>
      <c r="U608" s="261"/>
      <c r="V608" s="261"/>
      <c r="W608" s="261"/>
      <c r="X608" s="82"/>
      <c r="Y608" s="82"/>
      <c r="Z608" s="82"/>
    </row>
    <row r="609" spans="1:26" customFormat="1" ht="15" x14ac:dyDescent="0.25">
      <c r="A609" s="383" t="s">
        <v>997</v>
      </c>
      <c r="B609" s="383" t="s">
        <v>207</v>
      </c>
      <c r="C609" s="383"/>
      <c r="D609" s="383" t="s">
        <v>64</v>
      </c>
      <c r="E609" s="82"/>
      <c r="F609" s="82"/>
      <c r="G609" s="82"/>
      <c r="H609" s="82"/>
      <c r="I609" s="82"/>
      <c r="J609" s="82"/>
      <c r="K609" s="383"/>
      <c r="L609" s="383"/>
      <c r="M609" s="384">
        <v>2</v>
      </c>
      <c r="N609" s="385">
        <v>374.51</v>
      </c>
      <c r="O609" s="385"/>
      <c r="P609" s="384">
        <v>3</v>
      </c>
      <c r="Q609" s="385">
        <v>345.91</v>
      </c>
      <c r="R609" s="385"/>
      <c r="S609" s="384">
        <v>1</v>
      </c>
      <c r="T609" s="385">
        <v>48.33</v>
      </c>
      <c r="U609" s="382"/>
      <c r="V609" s="261"/>
      <c r="W609" s="261"/>
      <c r="X609" s="82"/>
      <c r="Y609" s="82"/>
      <c r="Z609" s="82"/>
    </row>
    <row r="610" spans="1:26" customFormat="1" ht="15" x14ac:dyDescent="0.25">
      <c r="A610" s="383" t="s">
        <v>997</v>
      </c>
      <c r="B610" s="383" t="s">
        <v>208</v>
      </c>
      <c r="C610" s="383"/>
      <c r="D610" s="383" t="s">
        <v>179</v>
      </c>
      <c r="E610" s="82"/>
      <c r="F610" s="82"/>
      <c r="G610" s="82"/>
      <c r="H610" s="82"/>
      <c r="I610" s="82"/>
      <c r="J610" s="82"/>
      <c r="K610" s="383"/>
      <c r="L610" s="383"/>
      <c r="M610" s="384">
        <v>2</v>
      </c>
      <c r="N610" s="385">
        <v>266.7</v>
      </c>
      <c r="O610" s="385"/>
      <c r="P610" s="384">
        <v>1</v>
      </c>
      <c r="Q610" s="385">
        <v>76.63</v>
      </c>
      <c r="R610" s="385"/>
      <c r="S610" s="384"/>
      <c r="T610" s="385"/>
      <c r="U610" s="261"/>
      <c r="V610" s="261"/>
      <c r="W610" s="261"/>
      <c r="X610" s="82"/>
      <c r="Y610" s="82"/>
      <c r="Z610" s="82"/>
    </row>
    <row r="611" spans="1:26" customFormat="1" ht="15" x14ac:dyDescent="0.25">
      <c r="A611" s="383" t="s">
        <v>997</v>
      </c>
      <c r="B611" s="383" t="s">
        <v>213</v>
      </c>
      <c r="C611" s="383"/>
      <c r="D611" s="383" t="s">
        <v>127</v>
      </c>
      <c r="E611" s="82"/>
      <c r="F611" s="82"/>
      <c r="G611" s="82"/>
      <c r="H611" s="82"/>
      <c r="I611" s="82"/>
      <c r="J611" s="82"/>
      <c r="K611" s="383"/>
      <c r="L611" s="383"/>
      <c r="M611" s="384">
        <v>1</v>
      </c>
      <c r="N611" s="385">
        <v>147.4</v>
      </c>
      <c r="O611" s="385"/>
      <c r="P611" s="384"/>
      <c r="Q611" s="385"/>
      <c r="R611" s="385"/>
      <c r="S611" s="384"/>
      <c r="T611" s="385"/>
      <c r="U611" s="382"/>
      <c r="V611" s="386"/>
      <c r="W611" s="382"/>
      <c r="X611" s="82"/>
      <c r="Y611" s="82"/>
      <c r="Z611" s="82"/>
    </row>
    <row r="612" spans="1:26" customFormat="1" ht="15" x14ac:dyDescent="0.25">
      <c r="A612" s="383" t="s">
        <v>997</v>
      </c>
      <c r="B612" s="383" t="s">
        <v>650</v>
      </c>
      <c r="C612" s="383"/>
      <c r="D612" s="383" t="s">
        <v>107</v>
      </c>
      <c r="E612" s="82"/>
      <c r="F612" s="82"/>
      <c r="G612" s="82"/>
      <c r="H612" s="82"/>
      <c r="I612" s="82"/>
      <c r="J612" s="82"/>
      <c r="K612" s="383"/>
      <c r="L612" s="383"/>
      <c r="M612" s="384">
        <v>2</v>
      </c>
      <c r="N612" s="385">
        <v>145.65</v>
      </c>
      <c r="O612" s="385"/>
      <c r="P612" s="387"/>
      <c r="Q612" s="387"/>
      <c r="R612" s="387"/>
      <c r="S612" s="387"/>
      <c r="T612" s="387"/>
      <c r="U612" s="382"/>
      <c r="V612" s="386"/>
      <c r="W612" s="382"/>
      <c r="X612" s="82"/>
      <c r="Y612" s="82"/>
      <c r="Z612" s="82"/>
    </row>
    <row r="613" spans="1:26" customFormat="1" ht="15" x14ac:dyDescent="0.25">
      <c r="A613" s="383" t="s">
        <v>997</v>
      </c>
      <c r="B613" s="383" t="s">
        <v>216</v>
      </c>
      <c r="C613" s="383"/>
      <c r="D613" s="383" t="s">
        <v>147</v>
      </c>
      <c r="E613" s="82"/>
      <c r="F613" s="82"/>
      <c r="G613" s="82"/>
      <c r="H613" s="82"/>
      <c r="I613" s="82"/>
      <c r="J613" s="82"/>
      <c r="K613" s="383"/>
      <c r="L613" s="383"/>
      <c r="M613" s="384">
        <v>1</v>
      </c>
      <c r="N613" s="385">
        <v>51.18</v>
      </c>
      <c r="O613" s="385"/>
      <c r="P613" s="384"/>
      <c r="Q613" s="385"/>
      <c r="R613" s="385"/>
      <c r="S613" s="384"/>
      <c r="T613" s="385"/>
      <c r="U613" s="382"/>
      <c r="V613" s="386"/>
      <c r="W613" s="382"/>
      <c r="X613" s="82"/>
      <c r="Y613" s="82"/>
      <c r="Z613" s="82"/>
    </row>
    <row r="614" spans="1:26" customFormat="1" ht="15" x14ac:dyDescent="0.25">
      <c r="A614" s="383" t="s">
        <v>997</v>
      </c>
      <c r="B614" s="383" t="s">
        <v>217</v>
      </c>
      <c r="C614" s="383"/>
      <c r="D614" s="383" t="s">
        <v>218</v>
      </c>
      <c r="E614" s="82"/>
      <c r="F614" s="82"/>
      <c r="G614" s="82"/>
      <c r="H614" s="82"/>
      <c r="I614" s="82"/>
      <c r="J614" s="82"/>
      <c r="K614" s="383"/>
      <c r="L614" s="383"/>
      <c r="M614" s="384"/>
      <c r="N614" s="385"/>
      <c r="O614" s="385"/>
      <c r="P614" s="384">
        <v>1</v>
      </c>
      <c r="Q614" s="385">
        <v>63.08</v>
      </c>
      <c r="R614" s="385"/>
      <c r="S614" s="384"/>
      <c r="T614" s="385"/>
      <c r="U614" s="382"/>
      <c r="V614" s="386"/>
      <c r="W614" s="382"/>
      <c r="X614" s="82"/>
      <c r="Y614" s="82"/>
      <c r="Z614" s="82"/>
    </row>
    <row r="615" spans="1:26" customFormat="1" ht="15" x14ac:dyDescent="0.25">
      <c r="A615" s="383" t="s">
        <v>997</v>
      </c>
      <c r="B615" s="383" t="s">
        <v>220</v>
      </c>
      <c r="C615" s="383"/>
      <c r="D615" s="383" t="s">
        <v>170</v>
      </c>
      <c r="E615" s="82"/>
      <c r="F615" s="82"/>
      <c r="G615" s="82"/>
      <c r="H615" s="82"/>
      <c r="I615" s="82"/>
      <c r="J615" s="82"/>
      <c r="K615" s="383"/>
      <c r="L615" s="383"/>
      <c r="M615" s="384">
        <v>2</v>
      </c>
      <c r="N615" s="385">
        <v>405.69</v>
      </c>
      <c r="O615" s="385"/>
      <c r="P615" s="384">
        <v>2</v>
      </c>
      <c r="Q615" s="385">
        <v>721.17</v>
      </c>
      <c r="R615" s="385"/>
      <c r="S615" s="384">
        <v>1</v>
      </c>
      <c r="T615" s="385">
        <v>142.12</v>
      </c>
      <c r="U615" s="382"/>
      <c r="V615" s="386"/>
      <c r="W615" s="382"/>
      <c r="X615" s="82"/>
      <c r="Y615" s="82"/>
      <c r="Z615" s="82"/>
    </row>
    <row r="616" spans="1:26" customFormat="1" ht="15" x14ac:dyDescent="0.25">
      <c r="A616" s="383" t="s">
        <v>997</v>
      </c>
      <c r="B616" s="383" t="s">
        <v>975</v>
      </c>
      <c r="C616" s="383"/>
      <c r="D616" s="383" t="s">
        <v>170</v>
      </c>
      <c r="E616" s="82"/>
      <c r="F616" s="82"/>
      <c r="G616" s="82"/>
      <c r="H616" s="82"/>
      <c r="I616" s="82"/>
      <c r="J616" s="82"/>
      <c r="K616" s="383"/>
      <c r="L616" s="383"/>
      <c r="M616" s="384"/>
      <c r="N616" s="385"/>
      <c r="O616" s="385"/>
      <c r="P616" s="387"/>
      <c r="Q616" s="387"/>
      <c r="R616" s="387"/>
      <c r="S616" s="384">
        <v>2</v>
      </c>
      <c r="T616" s="385">
        <v>357.37</v>
      </c>
      <c r="U616" s="382"/>
      <c r="V616" s="386"/>
      <c r="W616" s="382"/>
      <c r="X616" s="82"/>
      <c r="Y616" s="82"/>
      <c r="Z616" s="82"/>
    </row>
    <row r="617" spans="1:26" customFormat="1" ht="15" x14ac:dyDescent="0.25">
      <c r="A617" s="383" t="s">
        <v>997</v>
      </c>
      <c r="B617" s="383" t="s">
        <v>223</v>
      </c>
      <c r="C617" s="383"/>
      <c r="D617" s="383" t="s">
        <v>205</v>
      </c>
      <c r="E617" s="82"/>
      <c r="F617" s="82"/>
      <c r="G617" s="82"/>
      <c r="H617" s="82"/>
      <c r="I617" s="82"/>
      <c r="J617" s="82"/>
      <c r="K617" s="383"/>
      <c r="L617" s="383"/>
      <c r="M617" s="387">
        <v>2</v>
      </c>
      <c r="N617" s="387">
        <v>655.64</v>
      </c>
      <c r="O617" s="387"/>
      <c r="P617" s="384">
        <v>3</v>
      </c>
      <c r="Q617" s="385">
        <v>2375.4899999999998</v>
      </c>
      <c r="R617" s="385"/>
      <c r="S617" s="384"/>
      <c r="T617" s="385"/>
      <c r="U617" s="382"/>
      <c r="V617" s="386"/>
      <c r="W617" s="382"/>
      <c r="X617" s="82"/>
      <c r="Y617" s="82"/>
      <c r="Z617" s="82"/>
    </row>
    <row r="618" spans="1:26" customFormat="1" ht="15" x14ac:dyDescent="0.25">
      <c r="A618" s="383" t="s">
        <v>997</v>
      </c>
      <c r="B618" s="383" t="s">
        <v>651</v>
      </c>
      <c r="C618" s="383"/>
      <c r="D618" s="383" t="s">
        <v>227</v>
      </c>
      <c r="E618" s="82"/>
      <c r="F618" s="82"/>
      <c r="G618" s="82"/>
      <c r="H618" s="82"/>
      <c r="I618" s="82"/>
      <c r="J618" s="82"/>
      <c r="K618" s="383"/>
      <c r="L618" s="383"/>
      <c r="M618" s="384">
        <v>5</v>
      </c>
      <c r="N618" s="385">
        <v>1353.37</v>
      </c>
      <c r="O618" s="385"/>
      <c r="P618" s="384">
        <v>1</v>
      </c>
      <c r="Q618" s="385">
        <v>75.12</v>
      </c>
      <c r="R618" s="385"/>
      <c r="S618" s="384"/>
      <c r="T618" s="385"/>
      <c r="U618" s="261"/>
      <c r="V618" s="261"/>
      <c r="W618" s="261"/>
      <c r="X618" s="82"/>
      <c r="Y618" s="82"/>
      <c r="Z618" s="82"/>
    </row>
    <row r="619" spans="1:26" customFormat="1" ht="15" x14ac:dyDescent="0.25">
      <c r="A619" s="383" t="s">
        <v>997</v>
      </c>
      <c r="B619" s="383" t="s">
        <v>230</v>
      </c>
      <c r="C619" s="383"/>
      <c r="D619" s="383" t="s">
        <v>211</v>
      </c>
      <c r="E619" s="82"/>
      <c r="F619" s="82"/>
      <c r="G619" s="82"/>
      <c r="H619" s="82"/>
      <c r="I619" s="82"/>
      <c r="J619" s="82"/>
      <c r="K619" s="383"/>
      <c r="L619" s="383"/>
      <c r="M619" s="384">
        <v>2</v>
      </c>
      <c r="N619" s="385">
        <v>164.54</v>
      </c>
      <c r="O619" s="385"/>
      <c r="P619" s="384">
        <v>2</v>
      </c>
      <c r="Q619" s="385">
        <v>450.71</v>
      </c>
      <c r="R619" s="385"/>
      <c r="S619" s="384"/>
      <c r="T619" s="385"/>
      <c r="U619" s="382"/>
      <c r="V619" s="386"/>
      <c r="W619" s="382"/>
      <c r="X619" s="82"/>
      <c r="Y619" s="82"/>
      <c r="Z619" s="82"/>
    </row>
    <row r="620" spans="1:26" customFormat="1" ht="15" x14ac:dyDescent="0.25">
      <c r="A620" s="383" t="s">
        <v>997</v>
      </c>
      <c r="B620" s="383" t="s">
        <v>233</v>
      </c>
      <c r="C620" s="383"/>
      <c r="D620" s="383" t="s">
        <v>235</v>
      </c>
      <c r="E620" s="82"/>
      <c r="F620" s="82"/>
      <c r="G620" s="82"/>
      <c r="H620" s="82"/>
      <c r="I620" s="82"/>
      <c r="J620" s="82"/>
      <c r="K620" s="383"/>
      <c r="L620" s="383"/>
      <c r="M620" s="384">
        <v>4</v>
      </c>
      <c r="N620" s="385">
        <v>506.28</v>
      </c>
      <c r="O620" s="385"/>
      <c r="P620" s="387">
        <v>1</v>
      </c>
      <c r="Q620" s="387">
        <v>25.72</v>
      </c>
      <c r="R620" s="387"/>
      <c r="S620" s="387">
        <v>1</v>
      </c>
      <c r="T620" s="387">
        <v>61.79</v>
      </c>
      <c r="U620" s="382"/>
      <c r="V620" s="386"/>
      <c r="W620" s="382"/>
      <c r="X620" s="82"/>
      <c r="Y620" s="82"/>
      <c r="Z620" s="82"/>
    </row>
    <row r="621" spans="1:26" customFormat="1" ht="15" x14ac:dyDescent="0.25">
      <c r="A621" s="383" t="s">
        <v>997</v>
      </c>
      <c r="B621" s="383" t="s">
        <v>236</v>
      </c>
      <c r="C621" s="383"/>
      <c r="D621" s="383" t="s">
        <v>237</v>
      </c>
      <c r="E621" s="82"/>
      <c r="F621" s="82"/>
      <c r="G621" s="82"/>
      <c r="H621" s="82"/>
      <c r="I621" s="82"/>
      <c r="J621" s="82"/>
      <c r="K621" s="383"/>
      <c r="L621" s="383"/>
      <c r="M621" s="384">
        <v>2</v>
      </c>
      <c r="N621" s="385">
        <v>144.81</v>
      </c>
      <c r="O621" s="385"/>
      <c r="P621" s="384">
        <v>1</v>
      </c>
      <c r="Q621" s="385">
        <v>87.73</v>
      </c>
      <c r="R621" s="385"/>
      <c r="S621" s="384"/>
      <c r="T621" s="385"/>
      <c r="U621" s="261"/>
      <c r="V621" s="261"/>
      <c r="W621" s="261"/>
      <c r="X621" s="82"/>
      <c r="Y621" s="82"/>
      <c r="Z621" s="82"/>
    </row>
    <row r="622" spans="1:26" customFormat="1" ht="15" x14ac:dyDescent="0.25">
      <c r="A622" s="383" t="s">
        <v>997</v>
      </c>
      <c r="B622" s="383" t="s">
        <v>238</v>
      </c>
      <c r="C622" s="383"/>
      <c r="D622" s="383" t="s">
        <v>239</v>
      </c>
      <c r="E622" s="82"/>
      <c r="F622" s="82"/>
      <c r="G622" s="82"/>
      <c r="H622" s="82"/>
      <c r="I622" s="82"/>
      <c r="J622" s="82"/>
      <c r="K622" s="383"/>
      <c r="L622" s="383"/>
      <c r="M622" s="384">
        <v>6</v>
      </c>
      <c r="N622" s="385">
        <v>1960.15</v>
      </c>
      <c r="O622" s="385"/>
      <c r="P622" s="384">
        <v>2</v>
      </c>
      <c r="Q622" s="385">
        <v>109.23</v>
      </c>
      <c r="R622" s="385"/>
      <c r="S622" s="384">
        <v>1</v>
      </c>
      <c r="T622" s="385">
        <v>41.04</v>
      </c>
      <c r="U622" s="382"/>
      <c r="V622" s="386"/>
      <c r="W622" s="382"/>
      <c r="X622" s="82"/>
      <c r="Y622" s="82"/>
      <c r="Z622" s="82"/>
    </row>
    <row r="623" spans="1:26" customFormat="1" ht="15" x14ac:dyDescent="0.25">
      <c r="A623" s="383" t="s">
        <v>997</v>
      </c>
      <c r="B623" s="383" t="s">
        <v>247</v>
      </c>
      <c r="C623" s="383"/>
      <c r="D623" s="383" t="s">
        <v>211</v>
      </c>
      <c r="E623" s="82"/>
      <c r="F623" s="82"/>
      <c r="G623" s="82"/>
      <c r="H623" s="82"/>
      <c r="I623" s="82"/>
      <c r="J623" s="82"/>
      <c r="K623" s="383"/>
      <c r="L623" s="383"/>
      <c r="M623" s="384">
        <v>28</v>
      </c>
      <c r="N623" s="385">
        <v>7548.55</v>
      </c>
      <c r="O623" s="385"/>
      <c r="P623" s="384">
        <v>24</v>
      </c>
      <c r="Q623" s="385">
        <v>2427.2800000000002</v>
      </c>
      <c r="R623" s="385"/>
      <c r="S623" s="384">
        <v>2</v>
      </c>
      <c r="T623" s="385">
        <v>162.99</v>
      </c>
      <c r="U623" s="261"/>
      <c r="V623" s="386"/>
      <c r="W623" s="382"/>
      <c r="X623" s="82"/>
      <c r="Y623" s="82"/>
      <c r="Z623" s="82"/>
    </row>
    <row r="624" spans="1:26" customFormat="1" ht="15" x14ac:dyDescent="0.25">
      <c r="A624" s="383" t="s">
        <v>997</v>
      </c>
      <c r="B624" s="383" t="s">
        <v>248</v>
      </c>
      <c r="C624" s="383"/>
      <c r="D624" s="383" t="s">
        <v>77</v>
      </c>
      <c r="E624" s="82"/>
      <c r="F624" s="82"/>
      <c r="G624" s="82"/>
      <c r="H624" s="82"/>
      <c r="I624" s="82"/>
      <c r="J624" s="82"/>
      <c r="K624" s="383"/>
      <c r="L624" s="383"/>
      <c r="M624" s="384">
        <v>50</v>
      </c>
      <c r="N624" s="385">
        <v>15867.3</v>
      </c>
      <c r="O624" s="385"/>
      <c r="P624" s="384">
        <v>29</v>
      </c>
      <c r="Q624" s="385">
        <v>4100.9399999999996</v>
      </c>
      <c r="R624" s="385"/>
      <c r="S624" s="384">
        <v>1</v>
      </c>
      <c r="T624" s="385">
        <v>35.159999999999997</v>
      </c>
      <c r="U624" s="382"/>
      <c r="V624" s="386"/>
      <c r="W624" s="382"/>
      <c r="X624" s="82"/>
      <c r="Y624" s="82"/>
      <c r="Z624" s="82"/>
    </row>
    <row r="625" spans="1:26" customFormat="1" ht="15" x14ac:dyDescent="0.25">
      <c r="A625" s="383" t="s">
        <v>997</v>
      </c>
      <c r="B625" s="383" t="s">
        <v>249</v>
      </c>
      <c r="C625" s="383"/>
      <c r="D625" s="383" t="s">
        <v>127</v>
      </c>
      <c r="E625" s="82"/>
      <c r="F625" s="82"/>
      <c r="G625" s="82"/>
      <c r="H625" s="82"/>
      <c r="I625" s="82"/>
      <c r="J625" s="82"/>
      <c r="K625" s="383"/>
      <c r="L625" s="383"/>
      <c r="M625" s="387">
        <v>3</v>
      </c>
      <c r="N625" s="387">
        <v>859.24</v>
      </c>
      <c r="O625" s="387"/>
      <c r="P625" s="384">
        <v>1</v>
      </c>
      <c r="Q625" s="385">
        <v>933.51</v>
      </c>
      <c r="R625" s="385"/>
      <c r="S625" s="384"/>
      <c r="T625" s="385"/>
      <c r="U625" s="382"/>
      <c r="V625" s="386"/>
      <c r="W625" s="382"/>
      <c r="X625" s="82"/>
      <c r="Y625" s="82"/>
      <c r="Z625" s="82"/>
    </row>
    <row r="626" spans="1:26" customFormat="1" ht="15" x14ac:dyDescent="0.25">
      <c r="A626" s="383" t="s">
        <v>997</v>
      </c>
      <c r="B626" s="383" t="s">
        <v>251</v>
      </c>
      <c r="C626" s="383"/>
      <c r="D626" s="383" t="s">
        <v>79</v>
      </c>
      <c r="E626" s="82"/>
      <c r="F626" s="82"/>
      <c r="G626" s="82"/>
      <c r="H626" s="82"/>
      <c r="I626" s="82"/>
      <c r="J626" s="82"/>
      <c r="K626" s="383"/>
      <c r="L626" s="383"/>
      <c r="M626" s="384">
        <v>1</v>
      </c>
      <c r="N626" s="385">
        <v>233.83</v>
      </c>
      <c r="O626" s="385"/>
      <c r="P626" s="384">
        <v>1</v>
      </c>
      <c r="Q626" s="385">
        <v>64.69</v>
      </c>
      <c r="R626" s="385"/>
      <c r="S626" s="384"/>
      <c r="T626" s="385"/>
      <c r="U626" s="382"/>
      <c r="V626" s="386"/>
      <c r="W626" s="382"/>
      <c r="X626" s="82"/>
      <c r="Y626" s="82"/>
      <c r="Z626" s="82"/>
    </row>
    <row r="627" spans="1:26" customFormat="1" ht="15" x14ac:dyDescent="0.25">
      <c r="A627" s="383" t="s">
        <v>997</v>
      </c>
      <c r="B627" s="383" t="s">
        <v>252</v>
      </c>
      <c r="C627" s="383"/>
      <c r="D627" s="383" t="s">
        <v>70</v>
      </c>
      <c r="E627" s="82"/>
      <c r="F627" s="82"/>
      <c r="G627" s="82"/>
      <c r="H627" s="82"/>
      <c r="I627" s="82"/>
      <c r="J627" s="82"/>
      <c r="K627" s="383"/>
      <c r="L627" s="383"/>
      <c r="M627" s="384">
        <v>12</v>
      </c>
      <c r="N627" s="385">
        <v>5104.67</v>
      </c>
      <c r="O627" s="385"/>
      <c r="P627" s="384">
        <v>13</v>
      </c>
      <c r="Q627" s="385">
        <v>2972.95</v>
      </c>
      <c r="R627" s="385"/>
      <c r="S627" s="384">
        <v>4</v>
      </c>
      <c r="T627" s="385">
        <v>758.04</v>
      </c>
      <c r="U627" s="261"/>
      <c r="V627" s="261"/>
      <c r="W627" s="261"/>
      <c r="X627" s="82"/>
      <c r="Y627" s="82"/>
      <c r="Z627" s="82"/>
    </row>
    <row r="628" spans="1:26" customFormat="1" ht="15" x14ac:dyDescent="0.25">
      <c r="A628" s="383" t="s">
        <v>997</v>
      </c>
      <c r="B628" s="383" t="s">
        <v>977</v>
      </c>
      <c r="C628" s="383"/>
      <c r="D628" s="383" t="s">
        <v>70</v>
      </c>
      <c r="E628" s="82"/>
      <c r="F628" s="82"/>
      <c r="G628" s="82"/>
      <c r="H628" s="82"/>
      <c r="I628" s="82"/>
      <c r="J628" s="82"/>
      <c r="K628" s="383"/>
      <c r="L628" s="383"/>
      <c r="M628" s="384"/>
      <c r="N628" s="385"/>
      <c r="O628" s="385"/>
      <c r="P628" s="384"/>
      <c r="Q628" s="385"/>
      <c r="R628" s="385"/>
      <c r="S628" s="384">
        <v>1</v>
      </c>
      <c r="T628" s="385">
        <v>2656.04</v>
      </c>
      <c r="U628" s="382"/>
      <c r="V628" s="386"/>
      <c r="W628" s="382"/>
      <c r="X628" s="82"/>
      <c r="Y628" s="82"/>
      <c r="Z628" s="82"/>
    </row>
    <row r="629" spans="1:26" customFormat="1" ht="15" x14ac:dyDescent="0.25">
      <c r="A629" s="383" t="s">
        <v>997</v>
      </c>
      <c r="B629" s="383" t="s">
        <v>255</v>
      </c>
      <c r="C629" s="383"/>
      <c r="D629" s="383" t="s">
        <v>256</v>
      </c>
      <c r="E629" s="82"/>
      <c r="F629" s="82"/>
      <c r="G629" s="82"/>
      <c r="H629" s="82"/>
      <c r="I629" s="82"/>
      <c r="J629" s="82"/>
      <c r="K629" s="383"/>
      <c r="L629" s="383"/>
      <c r="M629" s="384">
        <v>1</v>
      </c>
      <c r="N629" s="385">
        <v>182.18</v>
      </c>
      <c r="O629" s="385"/>
      <c r="P629" s="384">
        <v>3</v>
      </c>
      <c r="Q629" s="385">
        <v>163.84</v>
      </c>
      <c r="R629" s="385"/>
      <c r="S629" s="384">
        <v>1</v>
      </c>
      <c r="T629" s="385">
        <v>21.58</v>
      </c>
      <c r="U629" s="382"/>
      <c r="V629" s="386"/>
      <c r="W629" s="382"/>
      <c r="X629" s="82"/>
      <c r="Y629" s="82"/>
      <c r="Z629" s="82"/>
    </row>
    <row r="630" spans="1:26" customFormat="1" ht="15" x14ac:dyDescent="0.25">
      <c r="A630" s="383" t="s">
        <v>997</v>
      </c>
      <c r="B630" s="383" t="s">
        <v>260</v>
      </c>
      <c r="C630" s="383"/>
      <c r="D630" s="383" t="s">
        <v>120</v>
      </c>
      <c r="E630" s="82"/>
      <c r="F630" s="82"/>
      <c r="G630" s="82"/>
      <c r="H630" s="82"/>
      <c r="I630" s="82"/>
      <c r="J630" s="82"/>
      <c r="K630" s="383"/>
      <c r="L630" s="383"/>
      <c r="M630" s="384">
        <v>1</v>
      </c>
      <c r="N630" s="385">
        <v>48.3</v>
      </c>
      <c r="O630" s="385"/>
      <c r="P630" s="387">
        <v>2</v>
      </c>
      <c r="Q630" s="387">
        <v>122.31</v>
      </c>
      <c r="R630" s="387"/>
      <c r="S630" s="387"/>
      <c r="T630" s="387"/>
      <c r="U630" s="382"/>
      <c r="V630" s="386"/>
      <c r="W630" s="382"/>
      <c r="X630" s="82"/>
      <c r="Y630" s="82"/>
      <c r="Z630" s="82"/>
    </row>
    <row r="631" spans="1:26" customFormat="1" ht="15" x14ac:dyDescent="0.25">
      <c r="A631" s="383" t="s">
        <v>997</v>
      </c>
      <c r="B631" s="383" t="s">
        <v>261</v>
      </c>
      <c r="C631" s="383"/>
      <c r="D631" s="383" t="s">
        <v>73</v>
      </c>
      <c r="E631" s="82"/>
      <c r="F631" s="82"/>
      <c r="G631" s="82"/>
      <c r="H631" s="82"/>
      <c r="I631" s="82"/>
      <c r="J631" s="82"/>
      <c r="K631" s="383"/>
      <c r="L631" s="383"/>
      <c r="M631" s="384">
        <v>36</v>
      </c>
      <c r="N631" s="385">
        <v>13822.19</v>
      </c>
      <c r="O631" s="385"/>
      <c r="P631" s="384">
        <v>20</v>
      </c>
      <c r="Q631" s="385">
        <v>9057.77</v>
      </c>
      <c r="R631" s="385"/>
      <c r="S631" s="384">
        <v>2</v>
      </c>
      <c r="T631" s="385">
        <v>269.81</v>
      </c>
      <c r="U631" s="382"/>
      <c r="V631" s="386"/>
      <c r="W631" s="382"/>
      <c r="X631" s="82"/>
      <c r="Y631" s="82"/>
      <c r="Z631" s="82"/>
    </row>
    <row r="632" spans="1:26" customFormat="1" ht="15" x14ac:dyDescent="0.25">
      <c r="A632" s="383" t="s">
        <v>997</v>
      </c>
      <c r="B632" s="383" t="s">
        <v>951</v>
      </c>
      <c r="C632" s="383"/>
      <c r="D632" s="383" t="s">
        <v>73</v>
      </c>
      <c r="E632" s="82"/>
      <c r="F632" s="82"/>
      <c r="G632" s="82"/>
      <c r="H632" s="82"/>
      <c r="I632" s="82"/>
      <c r="J632" s="82"/>
      <c r="K632" s="383"/>
      <c r="L632" s="383"/>
      <c r="M632" s="384"/>
      <c r="N632" s="385"/>
      <c r="O632" s="385"/>
      <c r="P632" s="387"/>
      <c r="Q632" s="387"/>
      <c r="R632" s="387"/>
      <c r="S632" s="387">
        <v>3</v>
      </c>
      <c r="T632" s="387">
        <v>2592.09</v>
      </c>
      <c r="U632" s="382"/>
      <c r="V632" s="386"/>
      <c r="W632" s="382"/>
      <c r="X632" s="82"/>
      <c r="Y632" s="82"/>
      <c r="Z632" s="82"/>
    </row>
    <row r="633" spans="1:26" customFormat="1" ht="15" x14ac:dyDescent="0.25">
      <c r="A633" s="383" t="s">
        <v>997</v>
      </c>
      <c r="B633" s="383" t="s">
        <v>264</v>
      </c>
      <c r="C633" s="383"/>
      <c r="D633" s="383" t="s">
        <v>64</v>
      </c>
      <c r="E633" s="82"/>
      <c r="F633" s="82"/>
      <c r="G633" s="82"/>
      <c r="H633" s="82"/>
      <c r="I633" s="82"/>
      <c r="J633" s="82"/>
      <c r="K633" s="383"/>
      <c r="L633" s="383"/>
      <c r="M633" s="384">
        <v>3</v>
      </c>
      <c r="N633" s="385">
        <v>1439.39</v>
      </c>
      <c r="O633" s="385"/>
      <c r="P633" s="384"/>
      <c r="Q633" s="385"/>
      <c r="R633" s="385"/>
      <c r="S633" s="384"/>
      <c r="T633" s="385"/>
      <c r="U633" s="382"/>
      <c r="V633" s="386"/>
      <c r="W633" s="382"/>
      <c r="X633" s="82"/>
      <c r="Y633" s="82"/>
      <c r="Z633" s="82"/>
    </row>
    <row r="634" spans="1:26" customFormat="1" ht="15" x14ac:dyDescent="0.25">
      <c r="A634" s="383" t="s">
        <v>997</v>
      </c>
      <c r="B634" s="383" t="s">
        <v>266</v>
      </c>
      <c r="C634" s="383"/>
      <c r="D634" s="383" t="s">
        <v>267</v>
      </c>
      <c r="E634" s="82"/>
      <c r="F634" s="82"/>
      <c r="G634" s="82"/>
      <c r="H634" s="82"/>
      <c r="I634" s="82"/>
      <c r="J634" s="82"/>
      <c r="K634" s="383"/>
      <c r="L634" s="383"/>
      <c r="M634" s="384">
        <v>5</v>
      </c>
      <c r="N634" s="385">
        <v>5859.93</v>
      </c>
      <c r="O634" s="385"/>
      <c r="P634" s="384">
        <v>1</v>
      </c>
      <c r="Q634" s="385">
        <v>629.87</v>
      </c>
      <c r="R634" s="385"/>
      <c r="S634" s="384"/>
      <c r="T634" s="385"/>
      <c r="U634" s="382"/>
      <c r="V634" s="386"/>
      <c r="W634" s="382"/>
      <c r="X634" s="82"/>
      <c r="Y634" s="82"/>
      <c r="Z634" s="82"/>
    </row>
    <row r="635" spans="1:26" customFormat="1" ht="15" x14ac:dyDescent="0.25">
      <c r="A635" s="383" t="s">
        <v>997</v>
      </c>
      <c r="B635" s="383" t="s">
        <v>268</v>
      </c>
      <c r="C635" s="383"/>
      <c r="D635" s="383" t="s">
        <v>269</v>
      </c>
      <c r="E635" s="82"/>
      <c r="F635" s="82"/>
      <c r="G635" s="82"/>
      <c r="H635" s="82"/>
      <c r="I635" s="82"/>
      <c r="J635" s="82"/>
      <c r="K635" s="383"/>
      <c r="L635" s="383"/>
      <c r="M635" s="387">
        <v>1</v>
      </c>
      <c r="N635" s="387">
        <v>446.22</v>
      </c>
      <c r="O635" s="387"/>
      <c r="P635" s="384"/>
      <c r="Q635" s="385"/>
      <c r="R635" s="385"/>
      <c r="S635" s="387"/>
      <c r="T635" s="387"/>
      <c r="U635" s="382"/>
      <c r="V635" s="386"/>
      <c r="W635" s="382"/>
      <c r="X635" s="82"/>
      <c r="Y635" s="82"/>
      <c r="Z635" s="82"/>
    </row>
    <row r="636" spans="1:26" customFormat="1" ht="15" x14ac:dyDescent="0.25">
      <c r="A636" s="383" t="s">
        <v>997</v>
      </c>
      <c r="B636" s="383" t="s">
        <v>270</v>
      </c>
      <c r="C636" s="383"/>
      <c r="D636" s="383" t="s">
        <v>145</v>
      </c>
      <c r="E636" s="82"/>
      <c r="F636" s="82"/>
      <c r="G636" s="82"/>
      <c r="H636" s="82"/>
      <c r="I636" s="82"/>
      <c r="J636" s="82"/>
      <c r="K636" s="383"/>
      <c r="L636" s="383"/>
      <c r="M636" s="384"/>
      <c r="N636" s="385"/>
      <c r="O636" s="385"/>
      <c r="P636" s="384">
        <v>1</v>
      </c>
      <c r="Q636" s="385">
        <v>219.43</v>
      </c>
      <c r="R636" s="385"/>
      <c r="S636" s="384"/>
      <c r="T636" s="385"/>
      <c r="U636" s="261"/>
      <c r="V636" s="261"/>
      <c r="W636" s="261"/>
      <c r="X636" s="82"/>
      <c r="Y636" s="82"/>
      <c r="Z636" s="82"/>
    </row>
    <row r="637" spans="1:26" customFormat="1" ht="15" x14ac:dyDescent="0.25">
      <c r="A637" s="383" t="s">
        <v>997</v>
      </c>
      <c r="B637" s="383" t="s">
        <v>273</v>
      </c>
      <c r="C637" s="383"/>
      <c r="D637" s="383" t="s">
        <v>272</v>
      </c>
      <c r="E637" s="82"/>
      <c r="F637" s="82"/>
      <c r="G637" s="82"/>
      <c r="H637" s="82"/>
      <c r="I637" s="82"/>
      <c r="J637" s="82"/>
      <c r="K637" s="383"/>
      <c r="L637" s="383"/>
      <c r="M637" s="384">
        <v>2</v>
      </c>
      <c r="N637" s="385">
        <v>362.32</v>
      </c>
      <c r="O637" s="385"/>
      <c r="P637" s="384">
        <v>1</v>
      </c>
      <c r="Q637" s="385">
        <v>138.62</v>
      </c>
      <c r="R637" s="385"/>
      <c r="S637" s="384">
        <v>1</v>
      </c>
      <c r="T637" s="385">
        <v>136.28</v>
      </c>
      <c r="U637" s="382"/>
      <c r="V637" s="386"/>
      <c r="W637" s="382"/>
      <c r="X637" s="82"/>
      <c r="Y637" s="82"/>
      <c r="Z637" s="82"/>
    </row>
    <row r="638" spans="1:26" customFormat="1" ht="15" x14ac:dyDescent="0.25">
      <c r="A638" s="383" t="s">
        <v>997</v>
      </c>
      <c r="B638" s="383" t="s">
        <v>278</v>
      </c>
      <c r="C638" s="383"/>
      <c r="D638" s="383" t="s">
        <v>277</v>
      </c>
      <c r="E638" s="82"/>
      <c r="F638" s="82"/>
      <c r="G638" s="82"/>
      <c r="H638" s="82"/>
      <c r="I638" s="82"/>
      <c r="J638" s="82"/>
      <c r="K638" s="383"/>
      <c r="L638" s="383"/>
      <c r="M638" s="384"/>
      <c r="N638" s="385"/>
      <c r="O638" s="385"/>
      <c r="P638" s="384">
        <v>1</v>
      </c>
      <c r="Q638" s="385">
        <v>17.82</v>
      </c>
      <c r="R638" s="385"/>
      <c r="S638" s="387"/>
      <c r="T638" s="387"/>
      <c r="U638" s="261"/>
      <c r="V638" s="261"/>
      <c r="W638" s="261"/>
      <c r="X638" s="82"/>
      <c r="Y638" s="82"/>
      <c r="Z638" s="82"/>
    </row>
    <row r="639" spans="1:26" customFormat="1" ht="15" x14ac:dyDescent="0.25">
      <c r="A639" s="383" t="s">
        <v>997</v>
      </c>
      <c r="B639" s="383" t="s">
        <v>280</v>
      </c>
      <c r="C639" s="383"/>
      <c r="D639" s="383" t="s">
        <v>64</v>
      </c>
      <c r="E639" s="82"/>
      <c r="F639" s="82"/>
      <c r="G639" s="82"/>
      <c r="H639" s="82"/>
      <c r="I639" s="82"/>
      <c r="J639" s="82"/>
      <c r="K639" s="383"/>
      <c r="L639" s="383"/>
      <c r="M639" s="384">
        <v>3</v>
      </c>
      <c r="N639" s="385">
        <v>1824.63</v>
      </c>
      <c r="O639" s="385"/>
      <c r="P639" s="384"/>
      <c r="Q639" s="385"/>
      <c r="R639" s="385"/>
      <c r="S639" s="384"/>
      <c r="T639" s="385"/>
      <c r="U639" s="382"/>
      <c r="V639" s="386"/>
      <c r="W639" s="382"/>
      <c r="X639" s="82"/>
      <c r="Y639" s="82"/>
      <c r="Z639" s="82"/>
    </row>
    <row r="640" spans="1:26" customFormat="1" ht="15" x14ac:dyDescent="0.25">
      <c r="A640" s="383" t="s">
        <v>997</v>
      </c>
      <c r="B640" s="383" t="s">
        <v>282</v>
      </c>
      <c r="C640" s="383"/>
      <c r="D640" s="383" t="s">
        <v>79</v>
      </c>
      <c r="E640" s="82"/>
      <c r="F640" s="82"/>
      <c r="G640" s="82"/>
      <c r="H640" s="82"/>
      <c r="I640" s="82"/>
      <c r="J640" s="82"/>
      <c r="K640" s="383"/>
      <c r="L640" s="383"/>
      <c r="M640" s="384">
        <v>2</v>
      </c>
      <c r="N640" s="385">
        <v>1667.17</v>
      </c>
      <c r="O640" s="385"/>
      <c r="P640" s="384">
        <v>1</v>
      </c>
      <c r="Q640" s="385">
        <v>49.51</v>
      </c>
      <c r="R640" s="385"/>
      <c r="S640" s="384"/>
      <c r="T640" s="385"/>
      <c r="U640" s="261"/>
      <c r="V640" s="261"/>
      <c r="W640" s="261"/>
      <c r="X640" s="82"/>
      <c r="Y640" s="82"/>
      <c r="Z640" s="82"/>
    </row>
    <row r="641" spans="1:26" customFormat="1" ht="15" x14ac:dyDescent="0.25">
      <c r="A641" s="383" t="s">
        <v>997</v>
      </c>
      <c r="B641" s="383" t="s">
        <v>284</v>
      </c>
      <c r="C641" s="383"/>
      <c r="D641" s="383" t="s">
        <v>285</v>
      </c>
      <c r="E641" s="82"/>
      <c r="F641" s="82"/>
      <c r="G641" s="82"/>
      <c r="H641" s="82"/>
      <c r="I641" s="82"/>
      <c r="J641" s="82"/>
      <c r="K641" s="383"/>
      <c r="L641" s="383"/>
      <c r="M641" s="384">
        <v>4</v>
      </c>
      <c r="N641" s="385">
        <v>1310.7</v>
      </c>
      <c r="O641" s="385"/>
      <c r="P641" s="387">
        <v>2</v>
      </c>
      <c r="Q641" s="387">
        <v>618.84</v>
      </c>
      <c r="R641" s="387"/>
      <c r="S641" s="387"/>
      <c r="T641" s="387"/>
      <c r="U641" s="382"/>
      <c r="V641" s="386"/>
      <c r="W641" s="382"/>
      <c r="X641" s="82"/>
      <c r="Y641" s="82"/>
      <c r="Z641" s="82"/>
    </row>
    <row r="642" spans="1:26" customFormat="1" ht="15" x14ac:dyDescent="0.25">
      <c r="A642" s="383" t="s">
        <v>997</v>
      </c>
      <c r="B642" s="383" t="s">
        <v>286</v>
      </c>
      <c r="C642" s="383"/>
      <c r="D642" s="383" t="s">
        <v>287</v>
      </c>
      <c r="E642" s="82"/>
      <c r="F642" s="82"/>
      <c r="G642" s="82"/>
      <c r="H642" s="82"/>
      <c r="I642" s="82"/>
      <c r="J642" s="82"/>
      <c r="K642" s="383"/>
      <c r="L642" s="383"/>
      <c r="M642" s="387">
        <v>1</v>
      </c>
      <c r="N642" s="387">
        <v>15.66</v>
      </c>
      <c r="O642" s="387"/>
      <c r="P642" s="387"/>
      <c r="Q642" s="387"/>
      <c r="R642" s="387"/>
      <c r="S642" s="384"/>
      <c r="T642" s="385"/>
      <c r="U642" s="382"/>
      <c r="V642" s="386"/>
      <c r="W642" s="382"/>
      <c r="X642" s="82"/>
      <c r="Y642" s="82"/>
      <c r="Z642" s="82"/>
    </row>
    <row r="643" spans="1:26" customFormat="1" ht="15" x14ac:dyDescent="0.25">
      <c r="A643" s="383" t="s">
        <v>997</v>
      </c>
      <c r="B643" s="383" t="s">
        <v>289</v>
      </c>
      <c r="C643" s="383"/>
      <c r="D643" s="383" t="s">
        <v>201</v>
      </c>
      <c r="E643" s="82"/>
      <c r="F643" s="82"/>
      <c r="G643" s="82"/>
      <c r="H643" s="82"/>
      <c r="I643" s="82"/>
      <c r="J643" s="82"/>
      <c r="K643" s="383"/>
      <c r="L643" s="383"/>
      <c r="M643" s="384">
        <v>17</v>
      </c>
      <c r="N643" s="385">
        <v>7029.43</v>
      </c>
      <c r="O643" s="385"/>
      <c r="P643" s="384">
        <v>9</v>
      </c>
      <c r="Q643" s="385">
        <v>1882.81</v>
      </c>
      <c r="R643" s="385"/>
      <c r="S643" s="384">
        <v>7</v>
      </c>
      <c r="T643" s="385">
        <v>961.1</v>
      </c>
      <c r="U643" s="382"/>
      <c r="V643" s="261"/>
      <c r="W643" s="261"/>
      <c r="X643" s="82"/>
      <c r="Y643" s="82"/>
      <c r="Z643" s="82"/>
    </row>
    <row r="644" spans="1:26" customFormat="1" ht="15" x14ac:dyDescent="0.25">
      <c r="A644" s="383" t="s">
        <v>997</v>
      </c>
      <c r="B644" s="383" t="s">
        <v>291</v>
      </c>
      <c r="C644" s="383"/>
      <c r="D644" s="383" t="s">
        <v>65</v>
      </c>
      <c r="E644" s="82"/>
      <c r="F644" s="82"/>
      <c r="G644" s="82"/>
      <c r="H644" s="82"/>
      <c r="I644" s="82"/>
      <c r="J644" s="82"/>
      <c r="K644" s="383"/>
      <c r="L644" s="383"/>
      <c r="M644" s="384">
        <v>18</v>
      </c>
      <c r="N644" s="385">
        <v>3932.79</v>
      </c>
      <c r="O644" s="385"/>
      <c r="P644" s="384">
        <v>26</v>
      </c>
      <c r="Q644" s="385">
        <v>5275.36</v>
      </c>
      <c r="R644" s="385"/>
      <c r="S644" s="384">
        <v>1</v>
      </c>
      <c r="T644" s="385">
        <v>116.32</v>
      </c>
      <c r="U644" s="382"/>
      <c r="V644" s="386"/>
      <c r="W644" s="382"/>
      <c r="X644" s="82"/>
      <c r="Y644" s="82"/>
      <c r="Z644" s="82"/>
    </row>
    <row r="645" spans="1:26" customFormat="1" ht="15" x14ac:dyDescent="0.25">
      <c r="A645" s="383" t="s">
        <v>997</v>
      </c>
      <c r="B645" s="383" t="s">
        <v>296</v>
      </c>
      <c r="C645" s="383"/>
      <c r="D645" s="383" t="s">
        <v>211</v>
      </c>
      <c r="E645" s="82"/>
      <c r="F645" s="82"/>
      <c r="G645" s="82"/>
      <c r="H645" s="82"/>
      <c r="I645" s="82"/>
      <c r="J645" s="82"/>
      <c r="K645" s="383"/>
      <c r="L645" s="383"/>
      <c r="M645" s="387"/>
      <c r="N645" s="387"/>
      <c r="O645" s="387"/>
      <c r="P645" s="384">
        <v>4</v>
      </c>
      <c r="Q645" s="385">
        <v>1662.12</v>
      </c>
      <c r="R645" s="385"/>
      <c r="S645" s="384"/>
      <c r="T645" s="385"/>
      <c r="U645" s="261"/>
      <c r="V645" s="261"/>
      <c r="W645" s="261"/>
      <c r="X645" s="82"/>
      <c r="Y645" s="82"/>
      <c r="Z645" s="82"/>
    </row>
    <row r="646" spans="1:26" customFormat="1" ht="15" x14ac:dyDescent="0.25">
      <c r="A646" s="383" t="s">
        <v>997</v>
      </c>
      <c r="B646" s="383" t="s">
        <v>297</v>
      </c>
      <c r="C646" s="383"/>
      <c r="D646" s="383" t="s">
        <v>298</v>
      </c>
      <c r="E646" s="82"/>
      <c r="F646" s="82"/>
      <c r="G646" s="82"/>
      <c r="H646" s="82"/>
      <c r="I646" s="82"/>
      <c r="J646" s="82"/>
      <c r="K646" s="383"/>
      <c r="L646" s="383"/>
      <c r="M646" s="384">
        <v>4</v>
      </c>
      <c r="N646" s="385">
        <v>264.76</v>
      </c>
      <c r="O646" s="385"/>
      <c r="P646" s="384"/>
      <c r="Q646" s="385"/>
      <c r="R646" s="385"/>
      <c r="S646" s="384">
        <v>1</v>
      </c>
      <c r="T646" s="385">
        <v>142.86000000000001</v>
      </c>
      <c r="U646" s="382"/>
      <c r="V646" s="386"/>
      <c r="W646" s="382"/>
      <c r="X646" s="82"/>
      <c r="Y646" s="82"/>
      <c r="Z646" s="82"/>
    </row>
    <row r="647" spans="1:26" customFormat="1" ht="15" x14ac:dyDescent="0.25">
      <c r="A647" s="383" t="s">
        <v>997</v>
      </c>
      <c r="B647" s="383" t="s">
        <v>299</v>
      </c>
      <c r="C647" s="383"/>
      <c r="D647" s="383" t="s">
        <v>300</v>
      </c>
      <c r="E647" s="82"/>
      <c r="F647" s="82"/>
      <c r="G647" s="82"/>
      <c r="H647" s="82"/>
      <c r="I647" s="82"/>
      <c r="J647" s="82"/>
      <c r="K647" s="383"/>
      <c r="L647" s="383"/>
      <c r="M647" s="387">
        <v>8</v>
      </c>
      <c r="N647" s="387">
        <v>2411.96</v>
      </c>
      <c r="O647" s="387"/>
      <c r="P647" s="387">
        <v>4</v>
      </c>
      <c r="Q647" s="387">
        <v>2603.6</v>
      </c>
      <c r="R647" s="387"/>
      <c r="S647" s="384"/>
      <c r="T647" s="385"/>
      <c r="U647" s="382"/>
      <c r="V647" s="261"/>
      <c r="W647" s="261"/>
      <c r="X647" s="82"/>
      <c r="Y647" s="82"/>
      <c r="Z647" s="82"/>
    </row>
    <row r="648" spans="1:26" customFormat="1" ht="15" x14ac:dyDescent="0.25">
      <c r="A648" s="383" t="s">
        <v>997</v>
      </c>
      <c r="B648" s="383" t="s">
        <v>301</v>
      </c>
      <c r="C648" s="383"/>
      <c r="D648" s="383" t="s">
        <v>92</v>
      </c>
      <c r="E648" s="82"/>
      <c r="F648" s="82"/>
      <c r="G648" s="82"/>
      <c r="H648" s="82"/>
      <c r="I648" s="82"/>
      <c r="J648" s="82"/>
      <c r="K648" s="383"/>
      <c r="L648" s="383"/>
      <c r="M648" s="384">
        <v>37</v>
      </c>
      <c r="N648" s="385">
        <v>14841.5</v>
      </c>
      <c r="O648" s="385"/>
      <c r="P648" s="384">
        <v>22</v>
      </c>
      <c r="Q648" s="385">
        <v>6317.55</v>
      </c>
      <c r="R648" s="385"/>
      <c r="S648" s="384">
        <v>4</v>
      </c>
      <c r="T648" s="385">
        <v>694.92</v>
      </c>
      <c r="U648" s="382"/>
      <c r="V648" s="386"/>
      <c r="W648" s="382"/>
      <c r="X648" s="82"/>
      <c r="Y648" s="82"/>
      <c r="Z648" s="82"/>
    </row>
    <row r="649" spans="1:26" customFormat="1" ht="15" x14ac:dyDescent="0.25">
      <c r="A649" s="383" t="s">
        <v>997</v>
      </c>
      <c r="B649" s="383" t="s">
        <v>303</v>
      </c>
      <c r="C649" s="383"/>
      <c r="D649" s="383" t="s">
        <v>304</v>
      </c>
      <c r="E649" s="82"/>
      <c r="F649" s="82"/>
      <c r="G649" s="82"/>
      <c r="H649" s="82"/>
      <c r="I649" s="82"/>
      <c r="J649" s="82"/>
      <c r="K649" s="383"/>
      <c r="L649" s="383"/>
      <c r="M649" s="384">
        <v>3</v>
      </c>
      <c r="N649" s="385">
        <v>998.46</v>
      </c>
      <c r="O649" s="385"/>
      <c r="P649" s="384"/>
      <c r="Q649" s="385"/>
      <c r="R649" s="385"/>
      <c r="S649" s="384">
        <v>2</v>
      </c>
      <c r="T649" s="385">
        <v>293.25</v>
      </c>
      <c r="U649" s="382"/>
      <c r="V649" s="386"/>
      <c r="W649" s="382"/>
      <c r="X649" s="82"/>
      <c r="Y649" s="82"/>
      <c r="Z649" s="82"/>
    </row>
    <row r="650" spans="1:26" customFormat="1" ht="15" x14ac:dyDescent="0.25">
      <c r="A650" s="383" t="s">
        <v>997</v>
      </c>
      <c r="B650" s="383" t="s">
        <v>306</v>
      </c>
      <c r="C650" s="383"/>
      <c r="D650" s="383" t="s">
        <v>167</v>
      </c>
      <c r="E650" s="82"/>
      <c r="F650" s="82"/>
      <c r="G650" s="82"/>
      <c r="H650" s="82"/>
      <c r="I650" s="82"/>
      <c r="J650" s="82"/>
      <c r="K650" s="383"/>
      <c r="L650" s="383"/>
      <c r="M650" s="384">
        <v>1</v>
      </c>
      <c r="N650" s="385">
        <v>87.28</v>
      </c>
      <c r="O650" s="385"/>
      <c r="P650" s="384"/>
      <c r="Q650" s="385"/>
      <c r="R650" s="385"/>
      <c r="S650" s="384"/>
      <c r="T650" s="385"/>
      <c r="U650" s="261"/>
      <c r="V650" s="261"/>
      <c r="W650" s="261"/>
      <c r="X650" s="82"/>
      <c r="Y650" s="82"/>
      <c r="Z650" s="82"/>
    </row>
    <row r="651" spans="1:26" customFormat="1" ht="15" x14ac:dyDescent="0.25">
      <c r="A651" s="383" t="s">
        <v>997</v>
      </c>
      <c r="B651" s="383" t="s">
        <v>308</v>
      </c>
      <c r="C651" s="383"/>
      <c r="D651" s="383" t="s">
        <v>309</v>
      </c>
      <c r="E651" s="82"/>
      <c r="F651" s="82"/>
      <c r="G651" s="82"/>
      <c r="H651" s="82"/>
      <c r="I651" s="82"/>
      <c r="J651" s="82"/>
      <c r="K651" s="383"/>
      <c r="L651" s="383"/>
      <c r="M651" s="387">
        <v>7</v>
      </c>
      <c r="N651" s="387">
        <v>1614.18</v>
      </c>
      <c r="O651" s="387"/>
      <c r="P651" s="384">
        <v>4</v>
      </c>
      <c r="Q651" s="385">
        <v>279.66000000000003</v>
      </c>
      <c r="R651" s="385"/>
      <c r="S651" s="384">
        <v>2</v>
      </c>
      <c r="T651" s="385">
        <v>501.76</v>
      </c>
      <c r="U651" s="261"/>
      <c r="V651" s="386"/>
      <c r="W651" s="382"/>
      <c r="X651" s="82"/>
      <c r="Y651" s="82"/>
      <c r="Z651" s="82"/>
    </row>
    <row r="652" spans="1:26" customFormat="1" ht="15" x14ac:dyDescent="0.25">
      <c r="A652" s="383" t="s">
        <v>997</v>
      </c>
      <c r="B652" s="383" t="s">
        <v>311</v>
      </c>
      <c r="C652" s="383"/>
      <c r="D652" s="383" t="s">
        <v>312</v>
      </c>
      <c r="E652" s="82"/>
      <c r="F652" s="82"/>
      <c r="G652" s="82"/>
      <c r="H652" s="82"/>
      <c r="I652" s="82"/>
      <c r="J652" s="82"/>
      <c r="K652" s="383"/>
      <c r="L652" s="383"/>
      <c r="M652" s="384">
        <v>1</v>
      </c>
      <c r="N652" s="385">
        <v>599.88</v>
      </c>
      <c r="O652" s="385"/>
      <c r="P652" s="384"/>
      <c r="Q652" s="385"/>
      <c r="R652" s="385"/>
      <c r="S652" s="384"/>
      <c r="T652" s="385"/>
      <c r="U652" s="382"/>
      <c r="V652" s="386"/>
      <c r="W652" s="382"/>
      <c r="X652" s="82"/>
      <c r="Y652" s="82"/>
      <c r="Z652" s="82"/>
    </row>
    <row r="653" spans="1:26" customFormat="1" ht="15" x14ac:dyDescent="0.25">
      <c r="A653" s="383" t="s">
        <v>997</v>
      </c>
      <c r="B653" s="383" t="s">
        <v>317</v>
      </c>
      <c r="C653" s="383"/>
      <c r="D653" s="383" t="s">
        <v>79</v>
      </c>
      <c r="E653" s="82"/>
      <c r="F653" s="82"/>
      <c r="G653" s="82"/>
      <c r="H653" s="82"/>
      <c r="I653" s="82"/>
      <c r="J653" s="82"/>
      <c r="K653" s="383"/>
      <c r="L653" s="383"/>
      <c r="M653" s="384">
        <v>23</v>
      </c>
      <c r="N653" s="385">
        <v>8758.1</v>
      </c>
      <c r="O653" s="385"/>
      <c r="P653" s="384">
        <v>10</v>
      </c>
      <c r="Q653" s="385">
        <v>1815.09</v>
      </c>
      <c r="R653" s="385"/>
      <c r="S653" s="384">
        <v>6</v>
      </c>
      <c r="T653" s="385">
        <v>1137.44</v>
      </c>
      <c r="U653" s="382"/>
      <c r="V653" s="386"/>
      <c r="W653" s="382"/>
      <c r="X653" s="82"/>
      <c r="Y653" s="82"/>
      <c r="Z653" s="82"/>
    </row>
    <row r="654" spans="1:26" customFormat="1" ht="15" x14ac:dyDescent="0.25">
      <c r="A654" s="383" t="s">
        <v>997</v>
      </c>
      <c r="B654" s="383" t="s">
        <v>318</v>
      </c>
      <c r="C654" s="383"/>
      <c r="D654" s="383" t="s">
        <v>319</v>
      </c>
      <c r="E654" s="82"/>
      <c r="F654" s="82"/>
      <c r="G654" s="82"/>
      <c r="H654" s="82"/>
      <c r="I654" s="82"/>
      <c r="J654" s="82"/>
      <c r="K654" s="383"/>
      <c r="L654" s="383"/>
      <c r="M654" s="384"/>
      <c r="N654" s="385"/>
      <c r="O654" s="385"/>
      <c r="P654" s="387">
        <v>1</v>
      </c>
      <c r="Q654" s="387">
        <v>24.02</v>
      </c>
      <c r="R654" s="387"/>
      <c r="S654" s="384"/>
      <c r="T654" s="385"/>
      <c r="U654" s="261"/>
      <c r="V654" s="261"/>
      <c r="W654" s="261"/>
      <c r="X654" s="82"/>
      <c r="Y654" s="82"/>
      <c r="Z654" s="82"/>
    </row>
    <row r="655" spans="1:26" customFormat="1" ht="15" x14ac:dyDescent="0.25">
      <c r="A655" s="383" t="s">
        <v>997</v>
      </c>
      <c r="B655" s="383" t="s">
        <v>320</v>
      </c>
      <c r="C655" s="383"/>
      <c r="D655" s="383" t="s">
        <v>287</v>
      </c>
      <c r="E655" s="82"/>
      <c r="F655" s="82"/>
      <c r="G655" s="82"/>
      <c r="H655" s="82"/>
      <c r="I655" s="82"/>
      <c r="J655" s="82"/>
      <c r="K655" s="383"/>
      <c r="L655" s="383"/>
      <c r="M655" s="384">
        <v>6</v>
      </c>
      <c r="N655" s="385">
        <v>1173.07</v>
      </c>
      <c r="O655" s="385"/>
      <c r="P655" s="384"/>
      <c r="Q655" s="385"/>
      <c r="R655" s="385"/>
      <c r="S655" s="384"/>
      <c r="T655" s="385"/>
      <c r="U655" s="382"/>
      <c r="V655" s="386"/>
      <c r="W655" s="382"/>
      <c r="X655" s="82"/>
      <c r="Y655" s="82"/>
      <c r="Z655" s="82"/>
    </row>
    <row r="656" spans="1:26" customFormat="1" ht="15" x14ac:dyDescent="0.25">
      <c r="A656" s="383" t="s">
        <v>997</v>
      </c>
      <c r="B656" s="383" t="s">
        <v>325</v>
      </c>
      <c r="C656" s="383"/>
      <c r="D656" s="383" t="s">
        <v>326</v>
      </c>
      <c r="E656" s="82"/>
      <c r="F656" s="82"/>
      <c r="G656" s="82"/>
      <c r="H656" s="82"/>
      <c r="I656" s="82"/>
      <c r="J656" s="82"/>
      <c r="K656" s="383"/>
      <c r="L656" s="383"/>
      <c r="M656" s="384">
        <v>2</v>
      </c>
      <c r="N656" s="385">
        <v>219.86</v>
      </c>
      <c r="O656" s="385"/>
      <c r="P656" s="387">
        <v>1</v>
      </c>
      <c r="Q656" s="387">
        <v>23.56</v>
      </c>
      <c r="R656" s="387"/>
      <c r="S656" s="387"/>
      <c r="T656" s="387"/>
      <c r="U656" s="382"/>
      <c r="V656" s="386"/>
      <c r="W656" s="382"/>
      <c r="X656" s="82"/>
      <c r="Y656" s="82"/>
      <c r="Z656" s="82"/>
    </row>
    <row r="657" spans="1:26" customFormat="1" ht="15" x14ac:dyDescent="0.25">
      <c r="A657" s="383" t="s">
        <v>997</v>
      </c>
      <c r="B657" s="383" t="s">
        <v>330</v>
      </c>
      <c r="C657" s="383"/>
      <c r="D657" s="383" t="s">
        <v>331</v>
      </c>
      <c r="E657" s="82"/>
      <c r="F657" s="82"/>
      <c r="G657" s="82"/>
      <c r="H657" s="82"/>
      <c r="I657" s="82"/>
      <c r="J657" s="82"/>
      <c r="K657" s="383"/>
      <c r="L657" s="383"/>
      <c r="M657" s="384">
        <v>2</v>
      </c>
      <c r="N657" s="385">
        <v>57.4</v>
      </c>
      <c r="O657" s="385"/>
      <c r="P657" s="384">
        <v>1</v>
      </c>
      <c r="Q657" s="385">
        <v>688.23</v>
      </c>
      <c r="R657" s="385"/>
      <c r="S657" s="384"/>
      <c r="T657" s="385"/>
      <c r="U657" s="261"/>
      <c r="V657" s="386"/>
      <c r="W657" s="382"/>
      <c r="X657" s="82"/>
      <c r="Y657" s="82"/>
      <c r="Z657" s="82"/>
    </row>
    <row r="658" spans="1:26" customFormat="1" ht="15" x14ac:dyDescent="0.25">
      <c r="A658" s="383" t="s">
        <v>997</v>
      </c>
      <c r="B658" s="383" t="s">
        <v>332</v>
      </c>
      <c r="C658" s="383"/>
      <c r="D658" s="383" t="s">
        <v>333</v>
      </c>
      <c r="E658" s="82"/>
      <c r="F658" s="82"/>
      <c r="G658" s="82"/>
      <c r="H658" s="82"/>
      <c r="I658" s="82"/>
      <c r="J658" s="82"/>
      <c r="K658" s="383"/>
      <c r="L658" s="383"/>
      <c r="M658" s="384">
        <v>4</v>
      </c>
      <c r="N658" s="385">
        <v>1038.73</v>
      </c>
      <c r="O658" s="385"/>
      <c r="P658" s="384"/>
      <c r="Q658" s="385"/>
      <c r="R658" s="385"/>
      <c r="S658" s="384"/>
      <c r="T658" s="385"/>
      <c r="U658" s="382"/>
      <c r="V658" s="386"/>
      <c r="W658" s="382"/>
      <c r="X658" s="82"/>
      <c r="Y658" s="82"/>
      <c r="Z658" s="82"/>
    </row>
    <row r="659" spans="1:26" customFormat="1" ht="15" x14ac:dyDescent="0.25">
      <c r="A659" s="383" t="s">
        <v>997</v>
      </c>
      <c r="B659" s="383" t="s">
        <v>340</v>
      </c>
      <c r="C659" s="383"/>
      <c r="D659" s="383" t="s">
        <v>107</v>
      </c>
      <c r="E659" s="82"/>
      <c r="F659" s="82"/>
      <c r="G659" s="82"/>
      <c r="H659" s="82"/>
      <c r="I659" s="82"/>
      <c r="J659" s="82"/>
      <c r="K659" s="383"/>
      <c r="L659" s="383"/>
      <c r="M659" s="384">
        <v>2</v>
      </c>
      <c r="N659" s="385">
        <v>62.84</v>
      </c>
      <c r="O659" s="385"/>
      <c r="P659" s="384"/>
      <c r="Q659" s="385"/>
      <c r="R659" s="385"/>
      <c r="S659" s="384"/>
      <c r="T659" s="385"/>
      <c r="U659" s="382"/>
      <c r="V659" s="386"/>
      <c r="W659" s="382"/>
      <c r="X659" s="82"/>
      <c r="Y659" s="82"/>
      <c r="Z659" s="82"/>
    </row>
    <row r="660" spans="1:26" customFormat="1" ht="15" x14ac:dyDescent="0.25">
      <c r="A660" s="383" t="s">
        <v>997</v>
      </c>
      <c r="B660" s="383" t="s">
        <v>341</v>
      </c>
      <c r="C660" s="383"/>
      <c r="D660" s="383" t="s">
        <v>88</v>
      </c>
      <c r="E660" s="82"/>
      <c r="F660" s="82"/>
      <c r="G660" s="82"/>
      <c r="H660" s="82"/>
      <c r="I660" s="82"/>
      <c r="J660" s="82"/>
      <c r="K660" s="383"/>
      <c r="L660" s="383"/>
      <c r="M660" s="387">
        <v>6</v>
      </c>
      <c r="N660" s="387">
        <v>888.44</v>
      </c>
      <c r="O660" s="387"/>
      <c r="P660" s="384">
        <v>3</v>
      </c>
      <c r="Q660" s="385">
        <v>320.57</v>
      </c>
      <c r="R660" s="385"/>
      <c r="S660" s="384"/>
      <c r="T660" s="385"/>
      <c r="U660" s="382"/>
      <c r="V660" s="386"/>
      <c r="W660" s="382"/>
      <c r="X660" s="82"/>
      <c r="Y660" s="82"/>
      <c r="Z660" s="82"/>
    </row>
    <row r="661" spans="1:26" customFormat="1" ht="15" x14ac:dyDescent="0.25">
      <c r="A661" s="383" t="s">
        <v>997</v>
      </c>
      <c r="B661" s="383" t="s">
        <v>348</v>
      </c>
      <c r="C661" s="383"/>
      <c r="D661" s="383" t="s">
        <v>349</v>
      </c>
      <c r="E661" s="82"/>
      <c r="F661" s="82"/>
      <c r="G661" s="82"/>
      <c r="H661" s="82"/>
      <c r="I661" s="82"/>
      <c r="J661" s="82"/>
      <c r="K661" s="383"/>
      <c r="L661" s="383"/>
      <c r="M661" s="384">
        <v>3</v>
      </c>
      <c r="N661" s="385">
        <v>586.82000000000005</v>
      </c>
      <c r="O661" s="385"/>
      <c r="P661" s="384">
        <v>2</v>
      </c>
      <c r="Q661" s="385">
        <v>476.44</v>
      </c>
      <c r="R661" s="385"/>
      <c r="S661" s="384"/>
      <c r="T661" s="385"/>
      <c r="U661" s="382"/>
      <c r="V661" s="386"/>
      <c r="W661" s="382"/>
      <c r="X661" s="82"/>
      <c r="Y661" s="82"/>
      <c r="Z661" s="82"/>
    </row>
    <row r="662" spans="1:26" customFormat="1" ht="15" x14ac:dyDescent="0.25">
      <c r="A662" s="383" t="s">
        <v>997</v>
      </c>
      <c r="B662" s="383" t="s">
        <v>354</v>
      </c>
      <c r="C662" s="383"/>
      <c r="D662" s="383" t="s">
        <v>154</v>
      </c>
      <c r="E662" s="82"/>
      <c r="F662" s="82"/>
      <c r="G662" s="82"/>
      <c r="H662" s="82"/>
      <c r="I662" s="82"/>
      <c r="J662" s="82"/>
      <c r="K662" s="383"/>
      <c r="L662" s="383"/>
      <c r="M662" s="384">
        <v>6</v>
      </c>
      <c r="N662" s="385">
        <v>1696.32</v>
      </c>
      <c r="O662" s="385"/>
      <c r="P662" s="384">
        <v>1</v>
      </c>
      <c r="Q662" s="385">
        <v>144.1</v>
      </c>
      <c r="R662" s="385"/>
      <c r="S662" s="384"/>
      <c r="T662" s="385"/>
      <c r="U662" s="382"/>
      <c r="V662" s="386"/>
      <c r="W662" s="382"/>
      <c r="X662" s="82"/>
      <c r="Y662" s="82"/>
      <c r="Z662" s="82"/>
    </row>
    <row r="663" spans="1:26" customFormat="1" ht="15" x14ac:dyDescent="0.25">
      <c r="A663" s="383" t="s">
        <v>997</v>
      </c>
      <c r="B663" s="383" t="s">
        <v>355</v>
      </c>
      <c r="C663" s="383"/>
      <c r="D663" s="383" t="s">
        <v>175</v>
      </c>
      <c r="E663" s="82"/>
      <c r="F663" s="82"/>
      <c r="G663" s="82"/>
      <c r="H663" s="82"/>
      <c r="I663" s="82"/>
      <c r="J663" s="82"/>
      <c r="K663" s="383"/>
      <c r="L663" s="383"/>
      <c r="M663" s="384">
        <v>45</v>
      </c>
      <c r="N663" s="385">
        <v>10511.34</v>
      </c>
      <c r="O663" s="385"/>
      <c r="P663" s="384">
        <v>12</v>
      </c>
      <c r="Q663" s="385">
        <v>2226.08</v>
      </c>
      <c r="R663" s="385"/>
      <c r="S663" s="384">
        <v>2</v>
      </c>
      <c r="T663" s="385">
        <v>1326.55</v>
      </c>
      <c r="U663" s="261"/>
      <c r="V663" s="261"/>
      <c r="W663" s="261"/>
      <c r="X663" s="82"/>
      <c r="Y663" s="82"/>
      <c r="Z663" s="82"/>
    </row>
    <row r="664" spans="1:26" customFormat="1" ht="15" x14ac:dyDescent="0.25">
      <c r="A664" s="383" t="s">
        <v>997</v>
      </c>
      <c r="B664" s="383" t="s">
        <v>356</v>
      </c>
      <c r="C664" s="383"/>
      <c r="D664" s="383" t="s">
        <v>203</v>
      </c>
      <c r="E664" s="82"/>
      <c r="F664" s="82"/>
      <c r="G664" s="82"/>
      <c r="H664" s="82"/>
      <c r="I664" s="82"/>
      <c r="J664" s="82"/>
      <c r="K664" s="383"/>
      <c r="L664" s="383"/>
      <c r="M664" s="384">
        <v>5</v>
      </c>
      <c r="N664" s="385">
        <v>4647.3900000000003</v>
      </c>
      <c r="O664" s="385"/>
      <c r="P664" s="387">
        <v>2</v>
      </c>
      <c r="Q664" s="387">
        <v>1074.6199999999999</v>
      </c>
      <c r="R664" s="387"/>
      <c r="S664" s="384"/>
      <c r="T664" s="385"/>
      <c r="U664" s="382"/>
      <c r="V664" s="386"/>
      <c r="W664" s="382"/>
      <c r="X664" s="82"/>
      <c r="Y664" s="82"/>
      <c r="Z664" s="82"/>
    </row>
    <row r="665" spans="1:26" customFormat="1" ht="15" x14ac:dyDescent="0.25">
      <c r="A665" s="383" t="s">
        <v>997</v>
      </c>
      <c r="B665" s="383" t="s">
        <v>358</v>
      </c>
      <c r="C665" s="383"/>
      <c r="D665" s="383" t="s">
        <v>359</v>
      </c>
      <c r="E665" s="82"/>
      <c r="F665" s="82"/>
      <c r="G665" s="82"/>
      <c r="H665" s="82"/>
      <c r="I665" s="82"/>
      <c r="J665" s="82"/>
      <c r="K665" s="383"/>
      <c r="L665" s="383"/>
      <c r="M665" s="384">
        <v>1</v>
      </c>
      <c r="N665" s="385">
        <v>110.81</v>
      </c>
      <c r="O665" s="385"/>
      <c r="P665" s="384">
        <v>1</v>
      </c>
      <c r="Q665" s="385">
        <v>25.52</v>
      </c>
      <c r="R665" s="385"/>
      <c r="S665" s="384"/>
      <c r="T665" s="385"/>
      <c r="U665" s="261"/>
      <c r="V665" s="386"/>
      <c r="W665" s="382"/>
      <c r="X665" s="82"/>
      <c r="Y665" s="82"/>
      <c r="Z665" s="82"/>
    </row>
    <row r="666" spans="1:26" customFormat="1" ht="15" x14ac:dyDescent="0.25">
      <c r="A666" s="383" t="s">
        <v>997</v>
      </c>
      <c r="B666" s="383" t="s">
        <v>361</v>
      </c>
      <c r="C666" s="383"/>
      <c r="D666" s="383" t="s">
        <v>363</v>
      </c>
      <c r="E666" s="82"/>
      <c r="F666" s="82"/>
      <c r="G666" s="82"/>
      <c r="H666" s="82"/>
      <c r="I666" s="82"/>
      <c r="J666" s="82"/>
      <c r="K666" s="383"/>
      <c r="L666" s="383"/>
      <c r="M666" s="384">
        <v>5</v>
      </c>
      <c r="N666" s="385">
        <v>1052.71</v>
      </c>
      <c r="O666" s="385"/>
      <c r="P666" s="384">
        <v>1</v>
      </c>
      <c r="Q666" s="385">
        <v>128.41</v>
      </c>
      <c r="R666" s="385"/>
      <c r="S666" s="384"/>
      <c r="T666" s="385"/>
      <c r="U666" s="382"/>
      <c r="V666" s="386"/>
      <c r="W666" s="382"/>
      <c r="X666" s="82"/>
      <c r="Y666" s="82"/>
      <c r="Z666" s="82"/>
    </row>
    <row r="667" spans="1:26" customFormat="1" ht="15" x14ac:dyDescent="0.25">
      <c r="A667" s="383" t="s">
        <v>997</v>
      </c>
      <c r="B667" s="383" t="s">
        <v>364</v>
      </c>
      <c r="C667" s="383"/>
      <c r="D667" s="383" t="s">
        <v>203</v>
      </c>
      <c r="E667" s="82"/>
      <c r="F667" s="82"/>
      <c r="G667" s="82"/>
      <c r="H667" s="82"/>
      <c r="I667" s="82"/>
      <c r="J667" s="82"/>
      <c r="K667" s="383"/>
      <c r="L667" s="383"/>
      <c r="M667" s="384">
        <v>152</v>
      </c>
      <c r="N667" s="385">
        <v>44437.24</v>
      </c>
      <c r="O667" s="385"/>
      <c r="P667" s="384">
        <v>35</v>
      </c>
      <c r="Q667" s="385">
        <v>10817.74</v>
      </c>
      <c r="R667" s="385"/>
      <c r="S667" s="384">
        <v>9</v>
      </c>
      <c r="T667" s="385">
        <v>1633.79</v>
      </c>
      <c r="U667" s="261"/>
      <c r="V667" s="261"/>
      <c r="W667" s="261"/>
      <c r="X667" s="82"/>
      <c r="Y667" s="82"/>
      <c r="Z667" s="82"/>
    </row>
    <row r="668" spans="1:26" customFormat="1" ht="15" x14ac:dyDescent="0.25">
      <c r="A668" s="383" t="s">
        <v>997</v>
      </c>
      <c r="B668" s="383" t="s">
        <v>366</v>
      </c>
      <c r="C668" s="383"/>
      <c r="D668" s="383" t="s">
        <v>367</v>
      </c>
      <c r="E668" s="82"/>
      <c r="F668" s="82"/>
      <c r="G668" s="82"/>
      <c r="H668" s="82"/>
      <c r="I668" s="82"/>
      <c r="J668" s="82"/>
      <c r="K668" s="383"/>
      <c r="L668" s="383"/>
      <c r="M668" s="384">
        <v>4</v>
      </c>
      <c r="N668" s="385">
        <v>583.61</v>
      </c>
      <c r="O668" s="385"/>
      <c r="P668" s="384">
        <v>3</v>
      </c>
      <c r="Q668" s="385">
        <v>1355.28</v>
      </c>
      <c r="R668" s="385"/>
      <c r="S668" s="384"/>
      <c r="T668" s="385"/>
      <c r="U668" s="382"/>
      <c r="V668" s="386"/>
      <c r="W668" s="382"/>
      <c r="X668" s="82"/>
      <c r="Y668" s="82"/>
      <c r="Z668" s="82"/>
    </row>
    <row r="669" spans="1:26" customFormat="1" ht="15" x14ac:dyDescent="0.25">
      <c r="A669" s="383" t="s">
        <v>997</v>
      </c>
      <c r="B669" s="383" t="s">
        <v>667</v>
      </c>
      <c r="C669" s="383"/>
      <c r="D669" s="383" t="s">
        <v>109</v>
      </c>
      <c r="E669" s="82"/>
      <c r="F669" s="82"/>
      <c r="G669" s="82"/>
      <c r="H669" s="82"/>
      <c r="I669" s="82"/>
      <c r="J669" s="82"/>
      <c r="K669" s="383"/>
      <c r="L669" s="383"/>
      <c r="M669" s="384">
        <v>5</v>
      </c>
      <c r="N669" s="385">
        <v>2214.62</v>
      </c>
      <c r="O669" s="385"/>
      <c r="P669" s="384">
        <v>1</v>
      </c>
      <c r="Q669" s="385">
        <v>28.09</v>
      </c>
      <c r="R669" s="385"/>
      <c r="S669" s="384"/>
      <c r="T669" s="385"/>
      <c r="U669" s="382"/>
      <c r="V669" s="386"/>
      <c r="W669" s="382"/>
      <c r="X669" s="82"/>
      <c r="Y669" s="82"/>
      <c r="Z669" s="82"/>
    </row>
    <row r="670" spans="1:26" customFormat="1" ht="15" x14ac:dyDescent="0.25">
      <c r="A670" s="383" t="s">
        <v>997</v>
      </c>
      <c r="B670" s="383" t="s">
        <v>954</v>
      </c>
      <c r="C670" s="383"/>
      <c r="D670" s="383" t="s">
        <v>109</v>
      </c>
      <c r="E670" s="82"/>
      <c r="F670" s="82"/>
      <c r="G670" s="82"/>
      <c r="H670" s="82"/>
      <c r="I670" s="82"/>
      <c r="J670" s="82"/>
      <c r="K670" s="383"/>
      <c r="L670" s="383"/>
      <c r="M670" s="384"/>
      <c r="N670" s="385"/>
      <c r="O670" s="385"/>
      <c r="P670" s="384"/>
      <c r="Q670" s="385"/>
      <c r="R670" s="385"/>
      <c r="S670" s="384">
        <v>2</v>
      </c>
      <c r="T670" s="385">
        <v>6845.68</v>
      </c>
      <c r="U670" s="382"/>
      <c r="V670" s="386"/>
      <c r="W670" s="382"/>
      <c r="X670" s="82"/>
      <c r="Y670" s="82"/>
      <c r="Z670" s="82"/>
    </row>
    <row r="671" spans="1:26" customFormat="1" ht="15" x14ac:dyDescent="0.25">
      <c r="A671" s="383" t="s">
        <v>997</v>
      </c>
      <c r="B671" s="383" t="s">
        <v>376</v>
      </c>
      <c r="C671" s="383"/>
      <c r="D671" s="383" t="s">
        <v>211</v>
      </c>
      <c r="E671" s="82"/>
      <c r="F671" s="82"/>
      <c r="G671" s="82"/>
      <c r="H671" s="82"/>
      <c r="I671" s="82"/>
      <c r="J671" s="82"/>
      <c r="K671" s="383"/>
      <c r="L671" s="383"/>
      <c r="M671" s="384">
        <v>1</v>
      </c>
      <c r="N671" s="385">
        <v>136.5</v>
      </c>
      <c r="O671" s="385"/>
      <c r="P671" s="384"/>
      <c r="Q671" s="385"/>
      <c r="R671" s="385"/>
      <c r="S671" s="384">
        <v>1</v>
      </c>
      <c r="T671" s="385">
        <v>51.52</v>
      </c>
      <c r="U671" s="382"/>
      <c r="V671" s="386"/>
      <c r="W671" s="382"/>
      <c r="X671" s="82"/>
      <c r="Y671" s="82"/>
      <c r="Z671" s="82"/>
    </row>
    <row r="672" spans="1:26" customFormat="1" ht="15" x14ac:dyDescent="0.25">
      <c r="A672" s="383" t="s">
        <v>997</v>
      </c>
      <c r="B672" s="383" t="s">
        <v>377</v>
      </c>
      <c r="C672" s="383"/>
      <c r="D672" s="383" t="s">
        <v>302</v>
      </c>
      <c r="E672" s="82"/>
      <c r="F672" s="82"/>
      <c r="G672" s="82"/>
      <c r="H672" s="82"/>
      <c r="I672" s="82"/>
      <c r="J672" s="82"/>
      <c r="K672" s="383"/>
      <c r="L672" s="383"/>
      <c r="M672" s="384">
        <v>9</v>
      </c>
      <c r="N672" s="385">
        <v>1567.82</v>
      </c>
      <c r="O672" s="385"/>
      <c r="P672" s="384">
        <v>3</v>
      </c>
      <c r="Q672" s="385">
        <v>464.29</v>
      </c>
      <c r="R672" s="385"/>
      <c r="S672" s="384">
        <v>1</v>
      </c>
      <c r="T672" s="385">
        <v>250.48</v>
      </c>
      <c r="U672" s="382"/>
      <c r="V672" s="386"/>
      <c r="W672" s="382"/>
      <c r="X672" s="82"/>
      <c r="Y672" s="82"/>
      <c r="Z672" s="82"/>
    </row>
    <row r="673" spans="1:26" customFormat="1" ht="15" x14ac:dyDescent="0.25">
      <c r="A673" s="383" t="s">
        <v>997</v>
      </c>
      <c r="B673" s="383" t="s">
        <v>378</v>
      </c>
      <c r="C673" s="383"/>
      <c r="D673" s="383" t="s">
        <v>105</v>
      </c>
      <c r="E673" s="82"/>
      <c r="F673" s="82"/>
      <c r="G673" s="82"/>
      <c r="H673" s="82"/>
      <c r="I673" s="82"/>
      <c r="J673" s="82"/>
      <c r="K673" s="383"/>
      <c r="L673" s="383"/>
      <c r="M673" s="384">
        <v>28</v>
      </c>
      <c r="N673" s="385">
        <v>5300.71</v>
      </c>
      <c r="O673" s="385"/>
      <c r="P673" s="384">
        <v>10</v>
      </c>
      <c r="Q673" s="385">
        <v>1784.81</v>
      </c>
      <c r="R673" s="385"/>
      <c r="S673" s="384">
        <v>4</v>
      </c>
      <c r="T673" s="385">
        <v>1987.51</v>
      </c>
      <c r="U673" s="382"/>
      <c r="V673" s="386"/>
      <c r="W673" s="382"/>
      <c r="X673" s="82"/>
      <c r="Y673" s="82"/>
      <c r="Z673" s="82"/>
    </row>
    <row r="674" spans="1:26" customFormat="1" ht="15" x14ac:dyDescent="0.25">
      <c r="A674" s="383" t="s">
        <v>997</v>
      </c>
      <c r="B674" s="383" t="s">
        <v>380</v>
      </c>
      <c r="C674" s="383"/>
      <c r="D674" s="383" t="s">
        <v>164</v>
      </c>
      <c r="E674" s="82"/>
      <c r="F674" s="82"/>
      <c r="G674" s="82"/>
      <c r="H674" s="82"/>
      <c r="I674" s="82"/>
      <c r="J674" s="82"/>
      <c r="K674" s="383"/>
      <c r="L674" s="383"/>
      <c r="M674" s="384">
        <v>1</v>
      </c>
      <c r="N674" s="385">
        <v>213.35</v>
      </c>
      <c r="O674" s="385"/>
      <c r="P674" s="384"/>
      <c r="Q674" s="385"/>
      <c r="R674" s="385"/>
      <c r="S674" s="384"/>
      <c r="T674" s="385"/>
      <c r="U674" s="382"/>
      <c r="V674" s="386"/>
      <c r="W674" s="382"/>
      <c r="X674" s="82"/>
      <c r="Y674" s="82"/>
      <c r="Z674" s="82"/>
    </row>
    <row r="675" spans="1:26" customFormat="1" ht="15" x14ac:dyDescent="0.25">
      <c r="A675" s="383" t="s">
        <v>997</v>
      </c>
      <c r="B675" s="383" t="s">
        <v>381</v>
      </c>
      <c r="C675" s="383"/>
      <c r="D675" s="383" t="s">
        <v>382</v>
      </c>
      <c r="E675" s="82"/>
      <c r="F675" s="82"/>
      <c r="G675" s="82"/>
      <c r="H675" s="82"/>
      <c r="I675" s="82"/>
      <c r="J675" s="82"/>
      <c r="K675" s="383"/>
      <c r="L675" s="383"/>
      <c r="M675" s="384">
        <v>29</v>
      </c>
      <c r="N675" s="385">
        <v>7440.21</v>
      </c>
      <c r="O675" s="385"/>
      <c r="P675" s="384">
        <v>9</v>
      </c>
      <c r="Q675" s="385">
        <v>4704.6400000000003</v>
      </c>
      <c r="R675" s="385"/>
      <c r="S675" s="384">
        <v>1</v>
      </c>
      <c r="T675" s="385">
        <v>147.13</v>
      </c>
      <c r="U675" s="261"/>
      <c r="V675" s="386"/>
      <c r="W675" s="382"/>
      <c r="X675" s="82"/>
      <c r="Y675" s="82"/>
      <c r="Z675" s="82"/>
    </row>
    <row r="676" spans="1:26" customFormat="1" ht="15" x14ac:dyDescent="0.25">
      <c r="A676" s="383" t="s">
        <v>997</v>
      </c>
      <c r="B676" s="383" t="s">
        <v>384</v>
      </c>
      <c r="C676" s="383"/>
      <c r="D676" s="383" t="s">
        <v>84</v>
      </c>
      <c r="E676" s="82"/>
      <c r="F676" s="82"/>
      <c r="G676" s="82"/>
      <c r="H676" s="82"/>
      <c r="I676" s="82"/>
      <c r="J676" s="82"/>
      <c r="K676" s="383"/>
      <c r="L676" s="383"/>
      <c r="M676" s="384">
        <v>6</v>
      </c>
      <c r="N676" s="385">
        <v>6055.91</v>
      </c>
      <c r="O676" s="385"/>
      <c r="P676" s="384">
        <v>2</v>
      </c>
      <c r="Q676" s="385">
        <v>83.61</v>
      </c>
      <c r="R676" s="385"/>
      <c r="S676" s="384"/>
      <c r="T676" s="385"/>
      <c r="U676" s="382"/>
      <c r="V676" s="386"/>
      <c r="W676" s="382"/>
      <c r="X676" s="82"/>
      <c r="Y676" s="82"/>
      <c r="Z676" s="82"/>
    </row>
    <row r="677" spans="1:26" customFormat="1" ht="15" x14ac:dyDescent="0.25">
      <c r="A677" s="383" t="s">
        <v>997</v>
      </c>
      <c r="B677" s="383" t="s">
        <v>670</v>
      </c>
      <c r="C677" s="383"/>
      <c r="D677" s="383" t="s">
        <v>187</v>
      </c>
      <c r="E677" s="82"/>
      <c r="F677" s="82"/>
      <c r="G677" s="82"/>
      <c r="H677" s="82"/>
      <c r="I677" s="82"/>
      <c r="J677" s="82"/>
      <c r="K677" s="383"/>
      <c r="L677" s="383"/>
      <c r="M677" s="384">
        <v>9</v>
      </c>
      <c r="N677" s="385">
        <v>2285.0700000000002</v>
      </c>
      <c r="O677" s="385"/>
      <c r="P677" s="384">
        <v>2</v>
      </c>
      <c r="Q677" s="385">
        <v>528.89</v>
      </c>
      <c r="R677" s="385"/>
      <c r="S677" s="384"/>
      <c r="T677" s="385"/>
      <c r="U677" s="382"/>
      <c r="V677" s="386"/>
      <c r="W677" s="382"/>
      <c r="X677" s="82"/>
      <c r="Y677" s="82"/>
      <c r="Z677" s="82"/>
    </row>
    <row r="678" spans="1:26" customFormat="1" ht="15" x14ac:dyDescent="0.25">
      <c r="A678" s="383" t="s">
        <v>997</v>
      </c>
      <c r="B678" s="383" t="s">
        <v>389</v>
      </c>
      <c r="C678" s="383"/>
      <c r="D678" s="383" t="s">
        <v>124</v>
      </c>
      <c r="E678" s="82"/>
      <c r="F678" s="82"/>
      <c r="G678" s="82"/>
      <c r="H678" s="82"/>
      <c r="I678" s="82"/>
      <c r="J678" s="82"/>
      <c r="K678" s="383"/>
      <c r="L678" s="383"/>
      <c r="M678" s="384">
        <v>1</v>
      </c>
      <c r="N678" s="385">
        <v>74.88</v>
      </c>
      <c r="O678" s="385"/>
      <c r="P678" s="384"/>
      <c r="Q678" s="385"/>
      <c r="R678" s="385"/>
      <c r="S678" s="384">
        <v>1</v>
      </c>
      <c r="T678" s="385">
        <v>76.56</v>
      </c>
      <c r="U678" s="382"/>
      <c r="V678" s="386"/>
      <c r="W678" s="382"/>
      <c r="X678" s="82"/>
      <c r="Y678" s="82"/>
      <c r="Z678" s="82"/>
    </row>
    <row r="679" spans="1:26" customFormat="1" ht="15" x14ac:dyDescent="0.25">
      <c r="A679" s="383" t="s">
        <v>997</v>
      </c>
      <c r="B679" s="383" t="s">
        <v>397</v>
      </c>
      <c r="C679" s="383"/>
      <c r="D679" s="383" t="s">
        <v>120</v>
      </c>
      <c r="E679" s="82"/>
      <c r="F679" s="82"/>
      <c r="G679" s="82"/>
      <c r="H679" s="82"/>
      <c r="I679" s="82"/>
      <c r="J679" s="82"/>
      <c r="K679" s="383"/>
      <c r="L679" s="383"/>
      <c r="M679" s="384">
        <v>111</v>
      </c>
      <c r="N679" s="385">
        <v>39008.620000000003</v>
      </c>
      <c r="O679" s="385"/>
      <c r="P679" s="384">
        <v>21</v>
      </c>
      <c r="Q679" s="385">
        <v>5173.7700000000004</v>
      </c>
      <c r="R679" s="385"/>
      <c r="S679" s="384">
        <v>3</v>
      </c>
      <c r="T679" s="385">
        <v>543.12</v>
      </c>
      <c r="U679" s="382"/>
      <c r="V679" s="386"/>
      <c r="W679" s="382"/>
      <c r="X679" s="82"/>
      <c r="Y679" s="82"/>
      <c r="Z679" s="82"/>
    </row>
    <row r="680" spans="1:26" customFormat="1" ht="15" x14ac:dyDescent="0.25">
      <c r="A680" s="383" t="s">
        <v>997</v>
      </c>
      <c r="B680" s="383" t="s">
        <v>398</v>
      </c>
      <c r="C680" s="383"/>
      <c r="D680" s="383" t="s">
        <v>97</v>
      </c>
      <c r="E680" s="82"/>
      <c r="F680" s="82"/>
      <c r="G680" s="82"/>
      <c r="H680" s="82"/>
      <c r="I680" s="82"/>
      <c r="J680" s="82"/>
      <c r="K680" s="383"/>
      <c r="L680" s="383"/>
      <c r="M680" s="384">
        <v>2</v>
      </c>
      <c r="N680" s="385">
        <v>501.02</v>
      </c>
      <c r="O680" s="385"/>
      <c r="P680" s="384"/>
      <c r="Q680" s="385"/>
      <c r="R680" s="385"/>
      <c r="S680" s="384">
        <v>3</v>
      </c>
      <c r="T680" s="385">
        <v>195.78</v>
      </c>
      <c r="U680" s="382"/>
      <c r="V680" s="386"/>
      <c r="W680" s="382"/>
      <c r="X680" s="82"/>
      <c r="Y680" s="82"/>
      <c r="Z680" s="82"/>
    </row>
    <row r="681" spans="1:26" customFormat="1" ht="15" x14ac:dyDescent="0.25">
      <c r="A681" s="383" t="s">
        <v>997</v>
      </c>
      <c r="B681" s="383" t="s">
        <v>399</v>
      </c>
      <c r="C681" s="383"/>
      <c r="D681" s="383" t="s">
        <v>100</v>
      </c>
      <c r="E681" s="82"/>
      <c r="F681" s="82"/>
      <c r="G681" s="82"/>
      <c r="H681" s="82"/>
      <c r="I681" s="82"/>
      <c r="J681" s="82"/>
      <c r="K681" s="383"/>
      <c r="L681" s="383"/>
      <c r="M681" s="384">
        <v>2</v>
      </c>
      <c r="N681" s="385">
        <v>1617.47</v>
      </c>
      <c r="O681" s="385"/>
      <c r="P681" s="387">
        <v>1</v>
      </c>
      <c r="Q681" s="387">
        <v>27.43</v>
      </c>
      <c r="R681" s="387"/>
      <c r="S681" s="387"/>
      <c r="T681" s="387"/>
      <c r="U681" s="382"/>
      <c r="V681" s="386"/>
      <c r="W681" s="382"/>
      <c r="X681" s="82"/>
      <c r="Y681" s="82"/>
      <c r="Z681" s="82"/>
    </row>
    <row r="682" spans="1:26" customFormat="1" ht="15" x14ac:dyDescent="0.25">
      <c r="A682" s="383" t="s">
        <v>997</v>
      </c>
      <c r="B682" s="383" t="s">
        <v>399</v>
      </c>
      <c r="C682" s="383"/>
      <c r="D682" s="383" t="s">
        <v>77</v>
      </c>
      <c r="E682" s="82"/>
      <c r="F682" s="82"/>
      <c r="G682" s="82"/>
      <c r="H682" s="82"/>
      <c r="I682" s="82"/>
      <c r="J682" s="82"/>
      <c r="K682" s="383"/>
      <c r="L682" s="383"/>
      <c r="M682" s="384">
        <v>25</v>
      </c>
      <c r="N682" s="385">
        <v>6046.75</v>
      </c>
      <c r="O682" s="385"/>
      <c r="P682" s="387">
        <v>12</v>
      </c>
      <c r="Q682" s="387">
        <v>1555.52</v>
      </c>
      <c r="R682" s="387"/>
      <c r="S682" s="387">
        <v>3</v>
      </c>
      <c r="T682" s="387">
        <v>245.82</v>
      </c>
      <c r="U682" s="382"/>
      <c r="V682" s="386"/>
      <c r="W682" s="382"/>
      <c r="X682" s="82"/>
      <c r="Y682" s="82"/>
      <c r="Z682" s="82"/>
    </row>
    <row r="683" spans="1:26" customFormat="1" ht="15" x14ac:dyDescent="0.25">
      <c r="A683" s="383" t="s">
        <v>997</v>
      </c>
      <c r="B683" s="383" t="s">
        <v>402</v>
      </c>
      <c r="C683" s="383"/>
      <c r="D683" s="383" t="s">
        <v>383</v>
      </c>
      <c r="E683" s="82"/>
      <c r="F683" s="82"/>
      <c r="G683" s="82"/>
      <c r="H683" s="82"/>
      <c r="I683" s="82"/>
      <c r="J683" s="82"/>
      <c r="K683" s="383"/>
      <c r="L683" s="383"/>
      <c r="M683" s="387">
        <v>2</v>
      </c>
      <c r="N683" s="387">
        <v>1306.94</v>
      </c>
      <c r="O683" s="387"/>
      <c r="P683" s="387"/>
      <c r="Q683" s="387"/>
      <c r="R683" s="387"/>
      <c r="S683" s="384"/>
      <c r="T683" s="385"/>
      <c r="U683" s="382"/>
      <c r="V683" s="386"/>
      <c r="W683" s="382"/>
      <c r="X683" s="82"/>
      <c r="Y683" s="82"/>
      <c r="Z683" s="82"/>
    </row>
    <row r="684" spans="1:26" customFormat="1" ht="15" x14ac:dyDescent="0.25">
      <c r="A684" s="383" t="s">
        <v>997</v>
      </c>
      <c r="B684" s="383" t="s">
        <v>403</v>
      </c>
      <c r="C684" s="383"/>
      <c r="D684" s="383" t="s">
        <v>175</v>
      </c>
      <c r="E684" s="82"/>
      <c r="F684" s="82"/>
      <c r="G684" s="82"/>
      <c r="H684" s="82"/>
      <c r="I684" s="82"/>
      <c r="J684" s="82"/>
      <c r="K684" s="383"/>
      <c r="L684" s="383"/>
      <c r="M684" s="384">
        <v>160</v>
      </c>
      <c r="N684" s="385">
        <v>49334.86</v>
      </c>
      <c r="O684" s="385"/>
      <c r="P684" s="384">
        <v>86</v>
      </c>
      <c r="Q684" s="385">
        <v>20931.189999999999</v>
      </c>
      <c r="R684" s="385"/>
      <c r="S684" s="384">
        <v>14</v>
      </c>
      <c r="T684" s="385">
        <v>4003.19</v>
      </c>
      <c r="U684" s="261"/>
      <c r="V684" s="261"/>
      <c r="W684" s="261"/>
      <c r="X684" s="82"/>
      <c r="Y684" s="82"/>
      <c r="Z684" s="82"/>
    </row>
    <row r="685" spans="1:26" customFormat="1" ht="15" x14ac:dyDescent="0.25">
      <c r="A685" s="383" t="s">
        <v>997</v>
      </c>
      <c r="B685" s="383" t="s">
        <v>1000</v>
      </c>
      <c r="C685" s="383"/>
      <c r="D685" s="383" t="s">
        <v>393</v>
      </c>
      <c r="E685" s="82"/>
      <c r="F685" s="82"/>
      <c r="G685" s="82"/>
      <c r="H685" s="82"/>
      <c r="I685" s="82"/>
      <c r="J685" s="82"/>
      <c r="K685" s="383"/>
      <c r="L685" s="383"/>
      <c r="M685" s="384">
        <v>4</v>
      </c>
      <c r="N685" s="385">
        <v>223.49</v>
      </c>
      <c r="O685" s="385"/>
      <c r="P685" s="387"/>
      <c r="Q685" s="387"/>
      <c r="R685" s="387"/>
      <c r="S685" s="384">
        <v>2</v>
      </c>
      <c r="T685" s="385">
        <v>331.3</v>
      </c>
      <c r="U685" s="382"/>
      <c r="V685" s="386"/>
      <c r="W685" s="382"/>
      <c r="X685" s="82"/>
      <c r="Y685" s="82"/>
      <c r="Z685" s="82"/>
    </row>
    <row r="686" spans="1:26" customFormat="1" ht="15" x14ac:dyDescent="0.25">
      <c r="A686" s="383" t="s">
        <v>997</v>
      </c>
      <c r="B686" s="383" t="s">
        <v>407</v>
      </c>
      <c r="C686" s="383"/>
      <c r="D686" s="383" t="s">
        <v>155</v>
      </c>
      <c r="E686" s="82"/>
      <c r="F686" s="82"/>
      <c r="G686" s="82"/>
      <c r="H686" s="82"/>
      <c r="I686" s="82"/>
      <c r="J686" s="82"/>
      <c r="K686" s="383"/>
      <c r="L686" s="383"/>
      <c r="M686" s="384">
        <v>4</v>
      </c>
      <c r="N686" s="385">
        <v>454.29</v>
      </c>
      <c r="O686" s="385"/>
      <c r="P686" s="384">
        <v>3</v>
      </c>
      <c r="Q686" s="385">
        <v>433.08</v>
      </c>
      <c r="R686" s="385"/>
      <c r="S686" s="384">
        <v>1</v>
      </c>
      <c r="T686" s="385">
        <v>296.58</v>
      </c>
      <c r="U686" s="382"/>
      <c r="V686" s="386"/>
      <c r="W686" s="382"/>
      <c r="X686" s="82"/>
      <c r="Y686" s="82"/>
      <c r="Z686" s="82"/>
    </row>
    <row r="687" spans="1:26" customFormat="1" ht="15" x14ac:dyDescent="0.25">
      <c r="A687" s="383" t="s">
        <v>997</v>
      </c>
      <c r="B687" s="383" t="s">
        <v>408</v>
      </c>
      <c r="C687" s="383"/>
      <c r="D687" s="383" t="s">
        <v>409</v>
      </c>
      <c r="E687" s="82"/>
      <c r="F687" s="82"/>
      <c r="G687" s="82"/>
      <c r="H687" s="82"/>
      <c r="I687" s="82"/>
      <c r="J687" s="82"/>
      <c r="K687" s="383"/>
      <c r="L687" s="383"/>
      <c r="M687" s="384">
        <v>3</v>
      </c>
      <c r="N687" s="385">
        <v>371.48</v>
      </c>
      <c r="O687" s="385"/>
      <c r="P687" s="387">
        <v>1</v>
      </c>
      <c r="Q687" s="387">
        <v>572.95000000000005</v>
      </c>
      <c r="R687" s="387"/>
      <c r="S687" s="384"/>
      <c r="T687" s="385"/>
      <c r="U687" s="382"/>
      <c r="V687" s="386"/>
      <c r="W687" s="382"/>
      <c r="X687" s="82"/>
      <c r="Y687" s="82"/>
      <c r="Z687" s="82"/>
    </row>
    <row r="688" spans="1:26" customFormat="1" ht="15" x14ac:dyDescent="0.25">
      <c r="A688" s="383" t="s">
        <v>997</v>
      </c>
      <c r="B688" s="383" t="s">
        <v>411</v>
      </c>
      <c r="C688" s="383"/>
      <c r="D688" s="383" t="s">
        <v>93</v>
      </c>
      <c r="E688" s="82"/>
      <c r="F688" s="82"/>
      <c r="G688" s="82"/>
      <c r="H688" s="82"/>
      <c r="I688" s="82"/>
      <c r="J688" s="82"/>
      <c r="K688" s="383"/>
      <c r="L688" s="383"/>
      <c r="M688" s="384">
        <v>5</v>
      </c>
      <c r="N688" s="385">
        <v>679.23</v>
      </c>
      <c r="O688" s="385"/>
      <c r="P688" s="384">
        <v>1</v>
      </c>
      <c r="Q688" s="385">
        <v>90.05</v>
      </c>
      <c r="R688" s="385"/>
      <c r="S688" s="384">
        <v>1</v>
      </c>
      <c r="T688" s="385">
        <v>31.78</v>
      </c>
      <c r="U688" s="261"/>
      <c r="V688" s="261"/>
      <c r="W688" s="261"/>
      <c r="X688" s="82"/>
      <c r="Y688" s="82"/>
      <c r="Z688" s="82"/>
    </row>
    <row r="689" spans="1:26" customFormat="1" ht="15" x14ac:dyDescent="0.25">
      <c r="A689" s="383" t="s">
        <v>997</v>
      </c>
      <c r="B689" s="383" t="s">
        <v>413</v>
      </c>
      <c r="C689" s="383"/>
      <c r="D689" s="383" t="s">
        <v>414</v>
      </c>
      <c r="E689" s="82"/>
      <c r="F689" s="82"/>
      <c r="G689" s="82"/>
      <c r="H689" s="82"/>
      <c r="I689" s="82"/>
      <c r="J689" s="82"/>
      <c r="K689" s="383"/>
      <c r="L689" s="383"/>
      <c r="M689" s="384">
        <v>13</v>
      </c>
      <c r="N689" s="385">
        <v>2043.75</v>
      </c>
      <c r="O689" s="385"/>
      <c r="P689" s="384">
        <v>3</v>
      </c>
      <c r="Q689" s="385">
        <v>194.71</v>
      </c>
      <c r="R689" s="385"/>
      <c r="S689" s="384"/>
      <c r="T689" s="385"/>
      <c r="U689" s="382"/>
      <c r="V689" s="386"/>
      <c r="W689" s="382"/>
      <c r="X689" s="82"/>
      <c r="Y689" s="82"/>
      <c r="Z689" s="82"/>
    </row>
    <row r="690" spans="1:26" customFormat="1" ht="15" x14ac:dyDescent="0.25">
      <c r="A690" s="383" t="s">
        <v>997</v>
      </c>
      <c r="B690" s="383" t="s">
        <v>415</v>
      </c>
      <c r="C690" s="383"/>
      <c r="D690" s="383" t="s">
        <v>324</v>
      </c>
      <c r="E690" s="82"/>
      <c r="F690" s="82"/>
      <c r="G690" s="82"/>
      <c r="H690" s="82"/>
      <c r="I690" s="82"/>
      <c r="J690" s="82"/>
      <c r="K690" s="383"/>
      <c r="L690" s="383"/>
      <c r="M690" s="384">
        <v>29</v>
      </c>
      <c r="N690" s="385">
        <v>7028.14</v>
      </c>
      <c r="O690" s="385"/>
      <c r="P690" s="384">
        <v>5</v>
      </c>
      <c r="Q690" s="385">
        <v>1889.66</v>
      </c>
      <c r="R690" s="385"/>
      <c r="S690" s="384">
        <v>1</v>
      </c>
      <c r="T690" s="385">
        <v>93.12</v>
      </c>
      <c r="U690" s="382"/>
      <c r="V690" s="386"/>
      <c r="W690" s="382"/>
      <c r="X690" s="82"/>
      <c r="Y690" s="82"/>
      <c r="Z690" s="82"/>
    </row>
    <row r="691" spans="1:26" customFormat="1" ht="15" x14ac:dyDescent="0.25">
      <c r="A691" s="383" t="s">
        <v>997</v>
      </c>
      <c r="B691" s="383" t="s">
        <v>677</v>
      </c>
      <c r="C691" s="383"/>
      <c r="D691" s="383" t="s">
        <v>109</v>
      </c>
      <c r="E691" s="82"/>
      <c r="F691" s="82"/>
      <c r="G691" s="82"/>
      <c r="H691" s="82"/>
      <c r="I691" s="82"/>
      <c r="J691" s="82"/>
      <c r="K691" s="383"/>
      <c r="L691" s="383"/>
      <c r="M691" s="384">
        <v>31</v>
      </c>
      <c r="N691" s="385">
        <v>8111.93</v>
      </c>
      <c r="O691" s="385"/>
      <c r="P691" s="384">
        <v>3</v>
      </c>
      <c r="Q691" s="385">
        <v>1055.1400000000001</v>
      </c>
      <c r="R691" s="385"/>
      <c r="S691" s="384"/>
      <c r="T691" s="385"/>
      <c r="U691" s="382"/>
      <c r="V691" s="386"/>
      <c r="W691" s="382"/>
      <c r="X691" s="82"/>
      <c r="Y691" s="82"/>
      <c r="Z691" s="82"/>
    </row>
    <row r="692" spans="1:26" customFormat="1" ht="15" x14ac:dyDescent="0.25">
      <c r="A692" s="383" t="s">
        <v>997</v>
      </c>
      <c r="B692" s="383" t="s">
        <v>417</v>
      </c>
      <c r="C692" s="383"/>
      <c r="D692" s="383" t="s">
        <v>79</v>
      </c>
      <c r="E692" s="82"/>
      <c r="F692" s="82"/>
      <c r="G692" s="82"/>
      <c r="H692" s="82"/>
      <c r="I692" s="82"/>
      <c r="J692" s="82"/>
      <c r="K692" s="383"/>
      <c r="L692" s="383"/>
      <c r="M692" s="384"/>
      <c r="N692" s="385"/>
      <c r="O692" s="385"/>
      <c r="P692" s="387">
        <v>1</v>
      </c>
      <c r="Q692" s="387">
        <v>34.14</v>
      </c>
      <c r="R692" s="387"/>
      <c r="S692" s="387"/>
      <c r="T692" s="387"/>
      <c r="U692" s="261"/>
      <c r="V692" s="261"/>
      <c r="W692" s="261"/>
      <c r="X692" s="82"/>
      <c r="Y692" s="82"/>
      <c r="Z692" s="82"/>
    </row>
    <row r="693" spans="1:26" customFormat="1" ht="15" x14ac:dyDescent="0.25">
      <c r="A693" s="383" t="s">
        <v>997</v>
      </c>
      <c r="B693" s="383" t="s">
        <v>418</v>
      </c>
      <c r="C693" s="383"/>
      <c r="D693" s="383" t="s">
        <v>73</v>
      </c>
      <c r="E693" s="82"/>
      <c r="F693" s="82"/>
      <c r="G693" s="82"/>
      <c r="H693" s="82"/>
      <c r="I693" s="82"/>
      <c r="J693" s="82"/>
      <c r="K693" s="383"/>
      <c r="L693" s="383"/>
      <c r="M693" s="387">
        <v>1</v>
      </c>
      <c r="N693" s="387">
        <v>607.45000000000005</v>
      </c>
      <c r="O693" s="387"/>
      <c r="P693" s="384"/>
      <c r="Q693" s="385"/>
      <c r="R693" s="385"/>
      <c r="S693" s="384"/>
      <c r="T693" s="385"/>
      <c r="U693" s="382"/>
      <c r="V693" s="386"/>
      <c r="W693" s="382"/>
      <c r="X693" s="82"/>
      <c r="Y693" s="82"/>
      <c r="Z693" s="82"/>
    </row>
    <row r="694" spans="1:26" customFormat="1" ht="15" x14ac:dyDescent="0.25">
      <c r="A694" s="383" t="s">
        <v>997</v>
      </c>
      <c r="B694" s="383" t="s">
        <v>419</v>
      </c>
      <c r="C694" s="383"/>
      <c r="D694" s="383" t="s">
        <v>110</v>
      </c>
      <c r="E694" s="82"/>
      <c r="F694" s="82"/>
      <c r="G694" s="82"/>
      <c r="H694" s="82"/>
      <c r="I694" s="82"/>
      <c r="J694" s="82"/>
      <c r="K694" s="383"/>
      <c r="L694" s="383"/>
      <c r="M694" s="384">
        <v>1</v>
      </c>
      <c r="N694" s="385">
        <v>30.13</v>
      </c>
      <c r="O694" s="385"/>
      <c r="P694" s="387"/>
      <c r="Q694" s="387"/>
      <c r="R694" s="387"/>
      <c r="S694" s="387"/>
      <c r="T694" s="387"/>
      <c r="U694" s="382"/>
      <c r="V694" s="386"/>
      <c r="W694" s="382"/>
      <c r="X694" s="82"/>
      <c r="Y694" s="82"/>
      <c r="Z694" s="82"/>
    </row>
    <row r="695" spans="1:26" customFormat="1" ht="15" x14ac:dyDescent="0.25">
      <c r="A695" s="383" t="s">
        <v>997</v>
      </c>
      <c r="B695" s="383" t="s">
        <v>420</v>
      </c>
      <c r="C695" s="383"/>
      <c r="D695" s="383" t="s">
        <v>287</v>
      </c>
      <c r="E695" s="82"/>
      <c r="F695" s="82"/>
      <c r="G695" s="82"/>
      <c r="H695" s="82"/>
      <c r="I695" s="82"/>
      <c r="J695" s="82"/>
      <c r="K695" s="383"/>
      <c r="L695" s="383"/>
      <c r="M695" s="384">
        <v>6</v>
      </c>
      <c r="N695" s="385">
        <v>1119.45</v>
      </c>
      <c r="O695" s="385"/>
      <c r="P695" s="387">
        <v>2</v>
      </c>
      <c r="Q695" s="387">
        <v>448.69</v>
      </c>
      <c r="R695" s="387"/>
      <c r="S695" s="387">
        <v>1</v>
      </c>
      <c r="T695" s="387">
        <v>142.04</v>
      </c>
      <c r="U695" s="261"/>
      <c r="V695" s="261"/>
      <c r="W695" s="261"/>
      <c r="X695" s="82"/>
      <c r="Y695" s="82"/>
      <c r="Z695" s="82"/>
    </row>
    <row r="696" spans="1:26" customFormat="1" ht="15" x14ac:dyDescent="0.25">
      <c r="A696" s="383" t="s">
        <v>997</v>
      </c>
      <c r="B696" s="383" t="s">
        <v>421</v>
      </c>
      <c r="C696" s="383"/>
      <c r="D696" s="383" t="s">
        <v>295</v>
      </c>
      <c r="E696" s="82"/>
      <c r="F696" s="82"/>
      <c r="G696" s="82"/>
      <c r="H696" s="82"/>
      <c r="I696" s="82"/>
      <c r="J696" s="82"/>
      <c r="K696" s="383"/>
      <c r="L696" s="383"/>
      <c r="M696" s="384"/>
      <c r="N696" s="385"/>
      <c r="O696" s="385"/>
      <c r="P696" s="387"/>
      <c r="Q696" s="387"/>
      <c r="R696" s="387"/>
      <c r="S696" s="387">
        <v>1</v>
      </c>
      <c r="T696" s="387">
        <v>199.53</v>
      </c>
      <c r="U696" s="261"/>
      <c r="V696" s="261"/>
      <c r="W696" s="261"/>
      <c r="X696" s="82"/>
      <c r="Y696" s="82"/>
      <c r="Z696" s="82"/>
    </row>
    <row r="697" spans="1:26" customFormat="1" ht="15" x14ac:dyDescent="0.25">
      <c r="A697" s="383" t="s">
        <v>997</v>
      </c>
      <c r="B697" s="383" t="s">
        <v>422</v>
      </c>
      <c r="C697" s="383"/>
      <c r="D697" s="383" t="s">
        <v>410</v>
      </c>
      <c r="E697" s="82"/>
      <c r="F697" s="82"/>
      <c r="G697" s="82"/>
      <c r="H697" s="82"/>
      <c r="I697" s="82"/>
      <c r="J697" s="82"/>
      <c r="K697" s="383"/>
      <c r="L697" s="383"/>
      <c r="M697" s="384">
        <v>3</v>
      </c>
      <c r="N697" s="385">
        <v>1210.04</v>
      </c>
      <c r="O697" s="385"/>
      <c r="P697" s="387"/>
      <c r="Q697" s="387"/>
      <c r="R697" s="387"/>
      <c r="S697" s="387">
        <v>1</v>
      </c>
      <c r="T697" s="387">
        <v>49.04</v>
      </c>
      <c r="U697" s="261"/>
      <c r="V697" s="261"/>
      <c r="W697" s="261"/>
      <c r="X697" s="82"/>
      <c r="Y697" s="82"/>
      <c r="Z697" s="82"/>
    </row>
    <row r="698" spans="1:26" customFormat="1" ht="15" x14ac:dyDescent="0.25">
      <c r="A698" s="383" t="s">
        <v>997</v>
      </c>
      <c r="B698" s="383" t="s">
        <v>424</v>
      </c>
      <c r="C698" s="383"/>
      <c r="D698" s="383" t="s">
        <v>425</v>
      </c>
      <c r="E698" s="82"/>
      <c r="F698" s="82"/>
      <c r="G698" s="82"/>
      <c r="H698" s="82"/>
      <c r="I698" s="82"/>
      <c r="J698" s="82"/>
      <c r="K698" s="383"/>
      <c r="L698" s="383"/>
      <c r="M698" s="384">
        <v>3</v>
      </c>
      <c r="N698" s="385">
        <v>499.12</v>
      </c>
      <c r="O698" s="385"/>
      <c r="P698" s="387">
        <v>1</v>
      </c>
      <c r="Q698" s="387">
        <v>491.01</v>
      </c>
      <c r="R698" s="387"/>
      <c r="S698" s="387"/>
      <c r="T698" s="387"/>
      <c r="U698" s="261"/>
      <c r="V698" s="386"/>
      <c r="W698" s="382"/>
      <c r="X698" s="82"/>
      <c r="Y698" s="82"/>
      <c r="Z698" s="82"/>
    </row>
    <row r="699" spans="1:26" customFormat="1" ht="15" x14ac:dyDescent="0.25">
      <c r="A699" s="383" t="s">
        <v>997</v>
      </c>
      <c r="B699" s="383" t="s">
        <v>428</v>
      </c>
      <c r="C699" s="383"/>
      <c r="D699" s="383" t="s">
        <v>64</v>
      </c>
      <c r="E699" s="82"/>
      <c r="F699" s="82"/>
      <c r="G699" s="82"/>
      <c r="H699" s="82"/>
      <c r="I699" s="82"/>
      <c r="J699" s="82"/>
      <c r="K699" s="383"/>
      <c r="L699" s="383"/>
      <c r="M699" s="387">
        <v>12</v>
      </c>
      <c r="N699" s="387">
        <v>1566.71</v>
      </c>
      <c r="O699" s="387"/>
      <c r="P699" s="387">
        <v>3</v>
      </c>
      <c r="Q699" s="387">
        <v>557.20000000000005</v>
      </c>
      <c r="R699" s="387"/>
      <c r="S699" s="384"/>
      <c r="T699" s="385"/>
      <c r="U699" s="382"/>
      <c r="V699" s="386"/>
      <c r="W699" s="382"/>
      <c r="X699" s="82"/>
      <c r="Y699" s="82"/>
      <c r="Z699" s="82"/>
    </row>
    <row r="700" spans="1:26" customFormat="1" ht="15" x14ac:dyDescent="0.25">
      <c r="A700" s="383" t="s">
        <v>997</v>
      </c>
      <c r="B700" s="383" t="s">
        <v>430</v>
      </c>
      <c r="C700" s="383"/>
      <c r="D700" s="383" t="s">
        <v>167</v>
      </c>
      <c r="E700" s="82"/>
      <c r="F700" s="82"/>
      <c r="G700" s="82"/>
      <c r="H700" s="82"/>
      <c r="I700" s="82"/>
      <c r="J700" s="82"/>
      <c r="K700" s="383"/>
      <c r="L700" s="383"/>
      <c r="M700" s="384">
        <v>10</v>
      </c>
      <c r="N700" s="385">
        <v>1079.95</v>
      </c>
      <c r="O700" s="385"/>
      <c r="P700" s="384">
        <v>1</v>
      </c>
      <c r="Q700" s="385">
        <v>189.29</v>
      </c>
      <c r="R700" s="385"/>
      <c r="S700" s="384"/>
      <c r="T700" s="385"/>
      <c r="U700" s="261"/>
      <c r="V700" s="261"/>
      <c r="W700" s="261"/>
      <c r="X700" s="82"/>
      <c r="Y700" s="82"/>
      <c r="Z700" s="82"/>
    </row>
    <row r="701" spans="1:26" customFormat="1" ht="15" x14ac:dyDescent="0.25">
      <c r="A701" s="383" t="s">
        <v>997</v>
      </c>
      <c r="B701" s="383" t="s">
        <v>432</v>
      </c>
      <c r="C701" s="383"/>
      <c r="D701" s="383" t="s">
        <v>368</v>
      </c>
      <c r="E701" s="82"/>
      <c r="F701" s="82"/>
      <c r="G701" s="82"/>
      <c r="H701" s="82"/>
      <c r="I701" s="82"/>
      <c r="J701" s="82"/>
      <c r="K701" s="383"/>
      <c r="L701" s="383"/>
      <c r="M701" s="384">
        <v>14</v>
      </c>
      <c r="N701" s="385">
        <v>2821.38</v>
      </c>
      <c r="O701" s="385"/>
      <c r="P701" s="384">
        <v>3</v>
      </c>
      <c r="Q701" s="385">
        <v>418.64</v>
      </c>
      <c r="R701" s="385"/>
      <c r="S701" s="384">
        <v>2</v>
      </c>
      <c r="T701" s="385">
        <v>199.75</v>
      </c>
      <c r="U701" s="261"/>
      <c r="V701" s="386"/>
      <c r="W701" s="382"/>
      <c r="X701" s="82"/>
      <c r="Y701" s="82"/>
      <c r="Z701" s="82"/>
    </row>
    <row r="702" spans="1:26" customFormat="1" ht="15" x14ac:dyDescent="0.25">
      <c r="A702" s="383" t="s">
        <v>997</v>
      </c>
      <c r="B702" s="383" t="s">
        <v>436</v>
      </c>
      <c r="C702" s="383"/>
      <c r="D702" s="383" t="s">
        <v>390</v>
      </c>
      <c r="E702" s="82"/>
      <c r="F702" s="82"/>
      <c r="G702" s="82"/>
      <c r="H702" s="82"/>
      <c r="I702" s="82"/>
      <c r="J702" s="82"/>
      <c r="K702" s="383"/>
      <c r="L702" s="383"/>
      <c r="M702" s="384">
        <v>3</v>
      </c>
      <c r="N702" s="385">
        <v>1565.18</v>
      </c>
      <c r="O702" s="385"/>
      <c r="P702" s="384">
        <v>4</v>
      </c>
      <c r="Q702" s="385">
        <v>914.15</v>
      </c>
      <c r="R702" s="385"/>
      <c r="S702" s="384">
        <v>2</v>
      </c>
      <c r="T702" s="385">
        <v>335.11</v>
      </c>
      <c r="U702" s="382"/>
      <c r="V702" s="386"/>
      <c r="W702" s="382"/>
      <c r="X702" s="82"/>
      <c r="Y702" s="82"/>
      <c r="Z702" s="82"/>
    </row>
    <row r="703" spans="1:26" customFormat="1" ht="15" x14ac:dyDescent="0.25">
      <c r="A703" s="383" t="s">
        <v>997</v>
      </c>
      <c r="B703" s="383" t="s">
        <v>438</v>
      </c>
      <c r="C703" s="383"/>
      <c r="D703" s="383" t="s">
        <v>224</v>
      </c>
      <c r="E703" s="82"/>
      <c r="F703" s="82"/>
      <c r="G703" s="82"/>
      <c r="H703" s="82"/>
      <c r="I703" s="82"/>
      <c r="J703" s="82"/>
      <c r="K703" s="383"/>
      <c r="L703" s="383"/>
      <c r="M703" s="384">
        <v>2</v>
      </c>
      <c r="N703" s="385">
        <v>1801.81</v>
      </c>
      <c r="O703" s="385"/>
      <c r="P703" s="387">
        <v>4</v>
      </c>
      <c r="Q703" s="387">
        <v>1235.95</v>
      </c>
      <c r="R703" s="387"/>
      <c r="S703" s="387"/>
      <c r="T703" s="387"/>
      <c r="U703" s="261"/>
      <c r="V703" s="386"/>
      <c r="W703" s="382"/>
      <c r="X703" s="82"/>
      <c r="Y703" s="82"/>
      <c r="Z703" s="82"/>
    </row>
    <row r="704" spans="1:26" customFormat="1" ht="15" x14ac:dyDescent="0.25">
      <c r="A704" s="383" t="s">
        <v>997</v>
      </c>
      <c r="B704" s="383" t="s">
        <v>440</v>
      </c>
      <c r="C704" s="383"/>
      <c r="D704" s="383" t="s">
        <v>292</v>
      </c>
      <c r="E704" s="82"/>
      <c r="F704" s="82"/>
      <c r="G704" s="82"/>
      <c r="H704" s="82"/>
      <c r="I704" s="82"/>
      <c r="J704" s="82"/>
      <c r="K704" s="383"/>
      <c r="L704" s="383"/>
      <c r="M704" s="384">
        <v>2</v>
      </c>
      <c r="N704" s="385">
        <v>642.79999999999995</v>
      </c>
      <c r="O704" s="385"/>
      <c r="P704" s="384">
        <v>1</v>
      </c>
      <c r="Q704" s="385">
        <v>434.88</v>
      </c>
      <c r="R704" s="385"/>
      <c r="S704" s="384"/>
      <c r="T704" s="385"/>
      <c r="U704" s="382"/>
      <c r="V704" s="386"/>
      <c r="W704" s="382"/>
      <c r="X704" s="82"/>
      <c r="Y704" s="82"/>
      <c r="Z704" s="82"/>
    </row>
    <row r="705" spans="1:26" customFormat="1" ht="15" x14ac:dyDescent="0.25">
      <c r="A705" s="383" t="s">
        <v>997</v>
      </c>
      <c r="B705" s="383" t="s">
        <v>445</v>
      </c>
      <c r="C705" s="383"/>
      <c r="D705" s="383" t="s">
        <v>124</v>
      </c>
      <c r="E705" s="82"/>
      <c r="F705" s="82"/>
      <c r="G705" s="82"/>
      <c r="H705" s="82"/>
      <c r="I705" s="82"/>
      <c r="J705" s="82"/>
      <c r="K705" s="383"/>
      <c r="L705" s="383"/>
      <c r="M705" s="384">
        <v>1</v>
      </c>
      <c r="N705" s="385">
        <v>23.98</v>
      </c>
      <c r="O705" s="385"/>
      <c r="P705" s="384">
        <v>2</v>
      </c>
      <c r="Q705" s="385">
        <v>1241.3499999999999</v>
      </c>
      <c r="R705" s="385"/>
      <c r="S705" s="384"/>
      <c r="T705" s="385"/>
      <c r="U705" s="382"/>
      <c r="V705" s="386"/>
      <c r="W705" s="382"/>
      <c r="X705" s="82"/>
      <c r="Y705" s="82"/>
      <c r="Z705" s="82"/>
    </row>
    <row r="706" spans="1:26" customFormat="1" ht="15" x14ac:dyDescent="0.25">
      <c r="A706" s="383" t="s">
        <v>997</v>
      </c>
      <c r="B706" s="383" t="s">
        <v>446</v>
      </c>
      <c r="C706" s="383"/>
      <c r="D706" s="383" t="s">
        <v>109</v>
      </c>
      <c r="E706" s="82"/>
      <c r="F706" s="82"/>
      <c r="G706" s="82"/>
      <c r="H706" s="82"/>
      <c r="I706" s="82"/>
      <c r="J706" s="82"/>
      <c r="K706" s="383"/>
      <c r="L706" s="383"/>
      <c r="M706" s="384">
        <v>3</v>
      </c>
      <c r="N706" s="385">
        <v>825.82</v>
      </c>
      <c r="O706" s="385"/>
      <c r="P706" s="384">
        <v>1</v>
      </c>
      <c r="Q706" s="385">
        <v>223.08</v>
      </c>
      <c r="R706" s="385"/>
      <c r="S706" s="384">
        <v>1</v>
      </c>
      <c r="T706" s="385">
        <v>156.37</v>
      </c>
      <c r="U706" s="382"/>
      <c r="V706" s="386"/>
      <c r="W706" s="382"/>
      <c r="X706" s="82"/>
      <c r="Y706" s="82"/>
      <c r="Z706" s="82"/>
    </row>
    <row r="707" spans="1:26" customFormat="1" ht="15" x14ac:dyDescent="0.25">
      <c r="A707" s="383" t="s">
        <v>997</v>
      </c>
      <c r="B707" s="383" t="s">
        <v>448</v>
      </c>
      <c r="C707" s="383"/>
      <c r="D707" s="383" t="s">
        <v>449</v>
      </c>
      <c r="E707" s="82"/>
      <c r="F707" s="82"/>
      <c r="G707" s="82"/>
      <c r="H707" s="82"/>
      <c r="I707" s="82"/>
      <c r="J707" s="82"/>
      <c r="K707" s="383"/>
      <c r="L707" s="383"/>
      <c r="M707" s="384">
        <v>55</v>
      </c>
      <c r="N707" s="385">
        <v>26082.92</v>
      </c>
      <c r="O707" s="385"/>
      <c r="P707" s="384">
        <v>30</v>
      </c>
      <c r="Q707" s="385">
        <v>6540.01</v>
      </c>
      <c r="R707" s="385"/>
      <c r="S707" s="384">
        <v>5</v>
      </c>
      <c r="T707" s="385">
        <v>467.2</v>
      </c>
      <c r="U707" s="382"/>
      <c r="V707" s="386"/>
      <c r="W707" s="382"/>
      <c r="X707" s="82"/>
      <c r="Y707" s="82"/>
      <c r="Z707" s="82"/>
    </row>
    <row r="708" spans="1:26" customFormat="1" ht="15" x14ac:dyDescent="0.25">
      <c r="A708" s="383" t="s">
        <v>997</v>
      </c>
      <c r="B708" s="383" t="s">
        <v>450</v>
      </c>
      <c r="C708" s="383"/>
      <c r="D708" s="383" t="s">
        <v>451</v>
      </c>
      <c r="E708" s="82"/>
      <c r="F708" s="82"/>
      <c r="G708" s="82"/>
      <c r="H708" s="82"/>
      <c r="I708" s="82"/>
      <c r="J708" s="82"/>
      <c r="K708" s="383"/>
      <c r="L708" s="383"/>
      <c r="M708" s="384">
        <v>4</v>
      </c>
      <c r="N708" s="385">
        <v>2196.41</v>
      </c>
      <c r="O708" s="385"/>
      <c r="P708" s="384">
        <v>1</v>
      </c>
      <c r="Q708" s="385">
        <v>5461.81</v>
      </c>
      <c r="R708" s="385"/>
      <c r="S708" s="384"/>
      <c r="T708" s="385"/>
      <c r="U708" s="261"/>
      <c r="V708" s="261"/>
      <c r="W708" s="261"/>
      <c r="X708" s="82"/>
      <c r="Y708" s="82"/>
      <c r="Z708" s="82"/>
    </row>
    <row r="709" spans="1:26" customFormat="1" ht="15" x14ac:dyDescent="0.25">
      <c r="A709" s="383" t="s">
        <v>997</v>
      </c>
      <c r="B709" s="383" t="s">
        <v>453</v>
      </c>
      <c r="C709" s="383"/>
      <c r="D709" s="383" t="s">
        <v>177</v>
      </c>
      <c r="E709" s="82"/>
      <c r="F709" s="82"/>
      <c r="G709" s="82"/>
      <c r="H709" s="82"/>
      <c r="I709" s="82"/>
      <c r="J709" s="82"/>
      <c r="K709" s="383"/>
      <c r="L709" s="383"/>
      <c r="M709" s="384">
        <v>70</v>
      </c>
      <c r="N709" s="385">
        <v>14032.79</v>
      </c>
      <c r="O709" s="385"/>
      <c r="P709" s="384">
        <v>17</v>
      </c>
      <c r="Q709" s="385">
        <v>4080.45</v>
      </c>
      <c r="R709" s="385"/>
      <c r="S709" s="384">
        <v>1</v>
      </c>
      <c r="T709" s="385">
        <v>132.13</v>
      </c>
      <c r="U709" s="382"/>
      <c r="V709" s="386"/>
      <c r="W709" s="382"/>
      <c r="X709" s="82"/>
      <c r="Y709" s="82"/>
      <c r="Z709" s="82"/>
    </row>
    <row r="710" spans="1:26" customFormat="1" ht="15" x14ac:dyDescent="0.25">
      <c r="A710" s="383" t="s">
        <v>997</v>
      </c>
      <c r="B710" s="383" t="s">
        <v>454</v>
      </c>
      <c r="C710" s="383"/>
      <c r="D710" s="383" t="s">
        <v>455</v>
      </c>
      <c r="E710" s="82"/>
      <c r="F710" s="82"/>
      <c r="G710" s="82"/>
      <c r="H710" s="82"/>
      <c r="I710" s="82"/>
      <c r="J710" s="82"/>
      <c r="K710" s="383"/>
      <c r="L710" s="383"/>
      <c r="M710" s="387">
        <v>52</v>
      </c>
      <c r="N710" s="387">
        <v>15004.71</v>
      </c>
      <c r="O710" s="387"/>
      <c r="P710" s="387">
        <v>26</v>
      </c>
      <c r="Q710" s="387">
        <v>4859.47</v>
      </c>
      <c r="R710" s="387"/>
      <c r="S710" s="384">
        <v>2</v>
      </c>
      <c r="T710" s="385">
        <v>368.9</v>
      </c>
      <c r="U710" s="261"/>
      <c r="V710" s="261"/>
      <c r="W710" s="261"/>
      <c r="X710" s="82"/>
      <c r="Y710" s="82"/>
      <c r="Z710" s="82"/>
    </row>
    <row r="711" spans="1:26" customFormat="1" ht="15" x14ac:dyDescent="0.25">
      <c r="A711" s="383" t="s">
        <v>997</v>
      </c>
      <c r="B711" s="383" t="s">
        <v>457</v>
      </c>
      <c r="C711" s="383"/>
      <c r="D711" s="383" t="s">
        <v>127</v>
      </c>
      <c r="E711" s="82"/>
      <c r="F711" s="82"/>
      <c r="G711" s="82"/>
      <c r="H711" s="82"/>
      <c r="I711" s="82"/>
      <c r="J711" s="82"/>
      <c r="K711" s="383"/>
      <c r="L711" s="383"/>
      <c r="M711" s="384">
        <v>2</v>
      </c>
      <c r="N711" s="385">
        <v>639.83000000000004</v>
      </c>
      <c r="O711" s="385"/>
      <c r="P711" s="387">
        <v>3</v>
      </c>
      <c r="Q711" s="387">
        <v>389.78</v>
      </c>
      <c r="R711" s="387"/>
      <c r="S711" s="384"/>
      <c r="T711" s="385"/>
      <c r="U711" s="261"/>
      <c r="V711" s="261"/>
      <c r="W711" s="261"/>
      <c r="X711" s="82"/>
      <c r="Y711" s="82"/>
      <c r="Z711" s="82"/>
    </row>
    <row r="712" spans="1:26" customFormat="1" ht="15" x14ac:dyDescent="0.25">
      <c r="A712" s="383" t="s">
        <v>997</v>
      </c>
      <c r="B712" s="383" t="s">
        <v>461</v>
      </c>
      <c r="C712" s="383"/>
      <c r="D712" s="383" t="s">
        <v>203</v>
      </c>
      <c r="E712" s="82"/>
      <c r="F712" s="82"/>
      <c r="G712" s="82"/>
      <c r="H712" s="82"/>
      <c r="I712" s="82"/>
      <c r="J712" s="82"/>
      <c r="K712" s="383"/>
      <c r="L712" s="383"/>
      <c r="M712" s="384">
        <v>63</v>
      </c>
      <c r="N712" s="385">
        <v>13131.75</v>
      </c>
      <c r="O712" s="385"/>
      <c r="P712" s="387">
        <v>18</v>
      </c>
      <c r="Q712" s="387">
        <v>3631.98</v>
      </c>
      <c r="R712" s="387"/>
      <c r="S712" s="384">
        <v>5</v>
      </c>
      <c r="T712" s="385">
        <v>297.56</v>
      </c>
      <c r="U712" s="261"/>
      <c r="V712" s="261"/>
      <c r="W712" s="261"/>
      <c r="X712" s="82"/>
      <c r="Y712" s="82"/>
      <c r="Z712" s="82"/>
    </row>
    <row r="713" spans="1:26" customFormat="1" ht="15" x14ac:dyDescent="0.25">
      <c r="A713" s="383" t="s">
        <v>997</v>
      </c>
      <c r="B713" s="383" t="s">
        <v>466</v>
      </c>
      <c r="C713" s="383"/>
      <c r="D713" s="383" t="s">
        <v>467</v>
      </c>
      <c r="E713" s="82"/>
      <c r="F713" s="82"/>
      <c r="G713" s="82"/>
      <c r="H713" s="82"/>
      <c r="I713" s="82"/>
      <c r="J713" s="82"/>
      <c r="K713" s="383"/>
      <c r="L713" s="383"/>
      <c r="M713" s="384">
        <v>8</v>
      </c>
      <c r="N713" s="385">
        <v>2706.01</v>
      </c>
      <c r="O713" s="385"/>
      <c r="P713" s="387">
        <v>6</v>
      </c>
      <c r="Q713" s="387">
        <v>893.26</v>
      </c>
      <c r="R713" s="387"/>
      <c r="S713" s="387"/>
      <c r="T713" s="387"/>
      <c r="U713" s="261"/>
      <c r="V713" s="261"/>
      <c r="W713" s="261"/>
      <c r="X713" s="82"/>
      <c r="Y713" s="82"/>
      <c r="Z713" s="82"/>
    </row>
    <row r="714" spans="1:26" customFormat="1" ht="15" x14ac:dyDescent="0.25">
      <c r="A714" s="383" t="s">
        <v>997</v>
      </c>
      <c r="B714" s="383" t="s">
        <v>470</v>
      </c>
      <c r="C714" s="383"/>
      <c r="D714" s="383" t="s">
        <v>100</v>
      </c>
      <c r="E714" s="82"/>
      <c r="F714" s="82"/>
      <c r="G714" s="82"/>
      <c r="H714" s="82"/>
      <c r="I714" s="82"/>
      <c r="J714" s="82"/>
      <c r="K714" s="383"/>
      <c r="L714" s="383"/>
      <c r="M714" s="384">
        <v>63</v>
      </c>
      <c r="N714" s="385">
        <v>22622.959999999999</v>
      </c>
      <c r="O714" s="385"/>
      <c r="P714" s="384">
        <v>47</v>
      </c>
      <c r="Q714" s="385">
        <v>10681.64</v>
      </c>
      <c r="R714" s="385"/>
      <c r="S714" s="387">
        <v>9</v>
      </c>
      <c r="T714" s="387">
        <v>1377.86</v>
      </c>
      <c r="U714" s="261"/>
      <c r="V714" s="261"/>
      <c r="W714" s="261"/>
      <c r="X714" s="82"/>
      <c r="Y714" s="82"/>
      <c r="Z714" s="82"/>
    </row>
    <row r="715" spans="1:26" customFormat="1" ht="15" x14ac:dyDescent="0.25">
      <c r="A715" s="383" t="s">
        <v>997</v>
      </c>
      <c r="B715" s="383" t="s">
        <v>472</v>
      </c>
      <c r="C715" s="383"/>
      <c r="D715" s="383" t="s">
        <v>293</v>
      </c>
      <c r="E715" s="82"/>
      <c r="F715" s="82"/>
      <c r="G715" s="82"/>
      <c r="H715" s="82"/>
      <c r="I715" s="82"/>
      <c r="J715" s="82"/>
      <c r="K715" s="383"/>
      <c r="L715" s="383"/>
      <c r="M715" s="384">
        <v>5</v>
      </c>
      <c r="N715" s="385">
        <v>2403.52</v>
      </c>
      <c r="O715" s="385"/>
      <c r="P715" s="384">
        <v>9</v>
      </c>
      <c r="Q715" s="385">
        <v>2558.33</v>
      </c>
      <c r="R715" s="385"/>
      <c r="S715" s="384">
        <v>1</v>
      </c>
      <c r="T715" s="385">
        <v>88.54</v>
      </c>
      <c r="U715" s="261"/>
      <c r="V715" s="386"/>
      <c r="W715" s="382"/>
      <c r="X715" s="82"/>
      <c r="Y715" s="82"/>
      <c r="Z715" s="82"/>
    </row>
    <row r="716" spans="1:26" customFormat="1" ht="15" x14ac:dyDescent="0.25">
      <c r="A716" s="383" t="s">
        <v>997</v>
      </c>
      <c r="B716" s="383" t="s">
        <v>473</v>
      </c>
      <c r="C716" s="383"/>
      <c r="D716" s="383" t="s">
        <v>287</v>
      </c>
      <c r="E716" s="82"/>
      <c r="F716" s="82"/>
      <c r="G716" s="82"/>
      <c r="H716" s="82"/>
      <c r="I716" s="82"/>
      <c r="J716" s="82"/>
      <c r="K716" s="383"/>
      <c r="L716" s="383"/>
      <c r="M716" s="384">
        <v>3</v>
      </c>
      <c r="N716" s="385">
        <v>414.09</v>
      </c>
      <c r="O716" s="385"/>
      <c r="P716" s="384">
        <v>3</v>
      </c>
      <c r="Q716" s="385">
        <v>406.36</v>
      </c>
      <c r="R716" s="385"/>
      <c r="S716" s="384"/>
      <c r="T716" s="385"/>
      <c r="U716" s="382"/>
      <c r="V716" s="386"/>
      <c r="W716" s="382"/>
      <c r="X716" s="82"/>
      <c r="Y716" s="82"/>
      <c r="Z716" s="82"/>
    </row>
    <row r="717" spans="1:26" customFormat="1" ht="15" x14ac:dyDescent="0.25">
      <c r="A717" s="383" t="s">
        <v>997</v>
      </c>
      <c r="B717" s="383" t="s">
        <v>474</v>
      </c>
      <c r="C717" s="383"/>
      <c r="D717" s="383" t="s">
        <v>475</v>
      </c>
      <c r="E717" s="82"/>
      <c r="F717" s="82"/>
      <c r="G717" s="82"/>
      <c r="H717" s="82"/>
      <c r="I717" s="82"/>
      <c r="J717" s="82"/>
      <c r="K717" s="383"/>
      <c r="L717" s="383"/>
      <c r="M717" s="384">
        <v>4</v>
      </c>
      <c r="N717" s="385">
        <v>1211.8599999999999</v>
      </c>
      <c r="O717" s="385"/>
      <c r="P717" s="387">
        <v>1</v>
      </c>
      <c r="Q717" s="387">
        <v>341.26</v>
      </c>
      <c r="R717" s="387"/>
      <c r="S717" s="387"/>
      <c r="T717" s="387"/>
      <c r="U717" s="382"/>
      <c r="V717" s="386"/>
      <c r="W717" s="382"/>
      <c r="X717" s="82"/>
      <c r="Y717" s="82"/>
      <c r="Z717" s="82"/>
    </row>
    <row r="718" spans="1:26" customFormat="1" ht="15" x14ac:dyDescent="0.25">
      <c r="A718" s="383" t="s">
        <v>997</v>
      </c>
      <c r="B718" s="383" t="s">
        <v>476</v>
      </c>
      <c r="C718" s="383"/>
      <c r="D718" s="383" t="s">
        <v>134</v>
      </c>
      <c r="E718" s="82"/>
      <c r="F718" s="82"/>
      <c r="G718" s="82"/>
      <c r="H718" s="82"/>
      <c r="I718" s="82"/>
      <c r="J718" s="82"/>
      <c r="K718" s="383"/>
      <c r="L718" s="383"/>
      <c r="M718" s="384">
        <v>14</v>
      </c>
      <c r="N718" s="385">
        <v>4756.6899999999996</v>
      </c>
      <c r="O718" s="385"/>
      <c r="P718" s="384">
        <v>3</v>
      </c>
      <c r="Q718" s="385">
        <v>1199.6600000000001</v>
      </c>
      <c r="R718" s="385"/>
      <c r="S718" s="384">
        <v>1</v>
      </c>
      <c r="T718" s="385">
        <v>163.26</v>
      </c>
      <c r="U718" s="382"/>
      <c r="V718" s="386"/>
      <c r="W718" s="382"/>
      <c r="X718" s="82"/>
      <c r="Y718" s="82"/>
      <c r="Z718" s="82"/>
    </row>
    <row r="719" spans="1:26" customFormat="1" ht="15" x14ac:dyDescent="0.25">
      <c r="A719" s="383" t="s">
        <v>997</v>
      </c>
      <c r="B719" s="383" t="s">
        <v>478</v>
      </c>
      <c r="C719" s="383"/>
      <c r="D719" s="383" t="s">
        <v>479</v>
      </c>
      <c r="E719" s="82"/>
      <c r="F719" s="82"/>
      <c r="G719" s="82"/>
      <c r="H719" s="82"/>
      <c r="I719" s="82"/>
      <c r="J719" s="82"/>
      <c r="K719" s="383"/>
      <c r="L719" s="383"/>
      <c r="M719" s="384">
        <v>1</v>
      </c>
      <c r="N719" s="385">
        <v>187.84</v>
      </c>
      <c r="O719" s="385"/>
      <c r="P719" s="387">
        <v>7</v>
      </c>
      <c r="Q719" s="387">
        <v>1379.18</v>
      </c>
      <c r="R719" s="387"/>
      <c r="S719" s="387"/>
      <c r="T719" s="387"/>
      <c r="U719" s="261"/>
      <c r="V719" s="261"/>
      <c r="W719" s="261"/>
      <c r="X719" s="82"/>
      <c r="Y719" s="82"/>
      <c r="Z719" s="82"/>
    </row>
    <row r="720" spans="1:26" customFormat="1" ht="15" x14ac:dyDescent="0.25">
      <c r="A720" s="383" t="s">
        <v>997</v>
      </c>
      <c r="B720" s="383" t="s">
        <v>813</v>
      </c>
      <c r="C720" s="383"/>
      <c r="D720" s="383" t="s">
        <v>145</v>
      </c>
      <c r="E720" s="82"/>
      <c r="F720" s="82"/>
      <c r="G720" s="82"/>
      <c r="H720" s="82"/>
      <c r="I720" s="82"/>
      <c r="J720" s="82"/>
      <c r="K720" s="383"/>
      <c r="L720" s="383"/>
      <c r="M720" s="384"/>
      <c r="N720" s="385"/>
      <c r="O720" s="385"/>
      <c r="P720" s="384">
        <v>2</v>
      </c>
      <c r="Q720" s="385">
        <v>120.68</v>
      </c>
      <c r="R720" s="385"/>
      <c r="S720" s="384"/>
      <c r="T720" s="385"/>
      <c r="U720" s="382"/>
      <c r="V720" s="386"/>
      <c r="W720" s="382"/>
      <c r="X720" s="82"/>
      <c r="Y720" s="82"/>
      <c r="Z720" s="82"/>
    </row>
    <row r="721" spans="1:26" customFormat="1" ht="15" x14ac:dyDescent="0.25">
      <c r="A721" s="383" t="s">
        <v>997</v>
      </c>
      <c r="B721" s="383" t="s">
        <v>480</v>
      </c>
      <c r="C721" s="383"/>
      <c r="D721" s="383" t="s">
        <v>145</v>
      </c>
      <c r="E721" s="82"/>
      <c r="F721" s="82"/>
      <c r="G721" s="82"/>
      <c r="H721" s="82"/>
      <c r="I721" s="82"/>
      <c r="J721" s="82"/>
      <c r="K721" s="383"/>
      <c r="L721" s="383"/>
      <c r="M721" s="384">
        <v>1</v>
      </c>
      <c r="N721" s="385">
        <v>257.82</v>
      </c>
      <c r="O721" s="385"/>
      <c r="P721" s="384"/>
      <c r="Q721" s="385"/>
      <c r="R721" s="385"/>
      <c r="S721" s="384"/>
      <c r="T721" s="385"/>
      <c r="U721" s="382"/>
      <c r="V721" s="386"/>
      <c r="W721" s="382"/>
      <c r="X721" s="82"/>
      <c r="Y721" s="82"/>
      <c r="Z721" s="82"/>
    </row>
    <row r="722" spans="1:26" customFormat="1" ht="15" x14ac:dyDescent="0.25">
      <c r="A722" s="383" t="s">
        <v>997</v>
      </c>
      <c r="B722" s="383" t="s">
        <v>482</v>
      </c>
      <c r="C722" s="383"/>
      <c r="D722" s="383" t="s">
        <v>449</v>
      </c>
      <c r="E722" s="82"/>
      <c r="F722" s="82"/>
      <c r="G722" s="82"/>
      <c r="H722" s="82"/>
      <c r="I722" s="82"/>
      <c r="J722" s="82"/>
      <c r="K722" s="383"/>
      <c r="L722" s="383"/>
      <c r="M722" s="387">
        <v>1</v>
      </c>
      <c r="N722" s="387">
        <v>23.2</v>
      </c>
      <c r="O722" s="387"/>
      <c r="P722" s="387">
        <v>1</v>
      </c>
      <c r="Q722" s="387">
        <v>69.599999999999994</v>
      </c>
      <c r="R722" s="387"/>
      <c r="S722" s="384"/>
      <c r="T722" s="385"/>
      <c r="U722" s="382"/>
      <c r="V722" s="386"/>
      <c r="W722" s="382"/>
      <c r="X722" s="82"/>
      <c r="Y722" s="82"/>
      <c r="Z722" s="82"/>
    </row>
    <row r="723" spans="1:26" customFormat="1" ht="15" x14ac:dyDescent="0.25">
      <c r="A723" s="383" t="s">
        <v>997</v>
      </c>
      <c r="B723" s="383" t="s">
        <v>483</v>
      </c>
      <c r="C723" s="383"/>
      <c r="D723" s="383" t="s">
        <v>156</v>
      </c>
      <c r="E723" s="82"/>
      <c r="F723" s="82"/>
      <c r="G723" s="82"/>
      <c r="H723" s="82"/>
      <c r="I723" s="82"/>
      <c r="J723" s="82"/>
      <c r="K723" s="383"/>
      <c r="L723" s="383"/>
      <c r="M723" s="384">
        <v>1</v>
      </c>
      <c r="N723" s="385">
        <v>679.78</v>
      </c>
      <c r="O723" s="385"/>
      <c r="P723" s="384">
        <v>1</v>
      </c>
      <c r="Q723" s="385">
        <v>330.24</v>
      </c>
      <c r="R723" s="385"/>
      <c r="S723" s="384"/>
      <c r="T723" s="385"/>
      <c r="U723" s="382"/>
      <c r="V723" s="386"/>
      <c r="W723" s="382"/>
      <c r="X723" s="82"/>
      <c r="Y723" s="82"/>
      <c r="Z723" s="82"/>
    </row>
    <row r="724" spans="1:26" customFormat="1" ht="15" x14ac:dyDescent="0.25">
      <c r="A724" s="383" t="s">
        <v>997</v>
      </c>
      <c r="B724" s="383" t="s">
        <v>486</v>
      </c>
      <c r="C724" s="383"/>
      <c r="D724" s="383" t="s">
        <v>246</v>
      </c>
      <c r="E724" s="82"/>
      <c r="F724" s="82"/>
      <c r="G724" s="82"/>
      <c r="H724" s="82"/>
      <c r="I724" s="82"/>
      <c r="J724" s="82"/>
      <c r="K724" s="383"/>
      <c r="L724" s="383"/>
      <c r="M724" s="384">
        <v>12</v>
      </c>
      <c r="N724" s="385">
        <v>1525.15</v>
      </c>
      <c r="O724" s="385"/>
      <c r="P724" s="384">
        <v>7</v>
      </c>
      <c r="Q724" s="385">
        <v>1165.96</v>
      </c>
      <c r="R724" s="385"/>
      <c r="S724" s="384">
        <v>4</v>
      </c>
      <c r="T724" s="385">
        <v>303.08</v>
      </c>
      <c r="U724" s="382"/>
      <c r="V724" s="386"/>
      <c r="W724" s="382"/>
      <c r="X724" s="82"/>
      <c r="Y724" s="82"/>
      <c r="Z724" s="82"/>
    </row>
    <row r="725" spans="1:26" customFormat="1" ht="15" x14ac:dyDescent="0.25">
      <c r="A725" s="383" t="s">
        <v>997</v>
      </c>
      <c r="B725" s="383" t="s">
        <v>489</v>
      </c>
      <c r="C725" s="383"/>
      <c r="D725" s="383" t="s">
        <v>79</v>
      </c>
      <c r="E725" s="82"/>
      <c r="F725" s="82"/>
      <c r="G725" s="82"/>
      <c r="H725" s="82"/>
      <c r="I725" s="82"/>
      <c r="J725" s="82"/>
      <c r="K725" s="383"/>
      <c r="L725" s="383"/>
      <c r="M725" s="384">
        <v>1</v>
      </c>
      <c r="N725" s="385">
        <v>396.13</v>
      </c>
      <c r="O725" s="385"/>
      <c r="P725" s="387"/>
      <c r="Q725" s="387"/>
      <c r="R725" s="387"/>
      <c r="S725" s="384"/>
      <c r="T725" s="385"/>
      <c r="U725" s="382"/>
      <c r="V725" s="386"/>
      <c r="W725" s="382"/>
      <c r="X725" s="82"/>
      <c r="Y725" s="82"/>
      <c r="Z725" s="82"/>
    </row>
    <row r="726" spans="1:26" customFormat="1" ht="15" x14ac:dyDescent="0.25">
      <c r="A726" s="383" t="s">
        <v>997</v>
      </c>
      <c r="B726" s="383" t="s">
        <v>490</v>
      </c>
      <c r="C726" s="383"/>
      <c r="D726" s="383" t="s">
        <v>219</v>
      </c>
      <c r="E726" s="82"/>
      <c r="F726" s="82"/>
      <c r="G726" s="82"/>
      <c r="H726" s="82"/>
      <c r="I726" s="82"/>
      <c r="J726" s="82"/>
      <c r="K726" s="383"/>
      <c r="L726" s="383"/>
      <c r="M726" s="384">
        <v>5</v>
      </c>
      <c r="N726" s="385">
        <v>1278.3599999999999</v>
      </c>
      <c r="O726" s="385"/>
      <c r="P726" s="384">
        <v>2</v>
      </c>
      <c r="Q726" s="385">
        <v>269.74</v>
      </c>
      <c r="R726" s="385"/>
      <c r="S726" s="384"/>
      <c r="T726" s="385"/>
      <c r="U726" s="261"/>
      <c r="V726" s="386"/>
      <c r="W726" s="382"/>
      <c r="X726" s="82"/>
      <c r="Y726" s="82"/>
      <c r="Z726" s="82"/>
    </row>
    <row r="727" spans="1:26" customFormat="1" ht="15" x14ac:dyDescent="0.25">
      <c r="A727" s="383" t="s">
        <v>997</v>
      </c>
      <c r="B727" s="383" t="s">
        <v>491</v>
      </c>
      <c r="C727" s="383"/>
      <c r="D727" s="383" t="s">
        <v>164</v>
      </c>
      <c r="E727" s="82"/>
      <c r="F727" s="82"/>
      <c r="G727" s="82"/>
      <c r="H727" s="82"/>
      <c r="I727" s="82"/>
      <c r="J727" s="82"/>
      <c r="K727" s="383"/>
      <c r="L727" s="383"/>
      <c r="M727" s="384">
        <v>52</v>
      </c>
      <c r="N727" s="385">
        <v>12369.15</v>
      </c>
      <c r="O727" s="385"/>
      <c r="P727" s="384">
        <v>52</v>
      </c>
      <c r="Q727" s="385">
        <v>9556.39</v>
      </c>
      <c r="R727" s="385"/>
      <c r="S727" s="384">
        <v>4</v>
      </c>
      <c r="T727" s="385">
        <v>1889.85</v>
      </c>
      <c r="U727" s="261"/>
      <c r="V727" s="386"/>
      <c r="W727" s="382"/>
      <c r="X727" s="82"/>
      <c r="Y727" s="82"/>
      <c r="Z727" s="82"/>
    </row>
    <row r="728" spans="1:26" customFormat="1" ht="15" x14ac:dyDescent="0.25">
      <c r="A728" s="383" t="s">
        <v>997</v>
      </c>
      <c r="B728" s="383" t="s">
        <v>493</v>
      </c>
      <c r="C728" s="383"/>
      <c r="D728" s="383" t="s">
        <v>494</v>
      </c>
      <c r="E728" s="82"/>
      <c r="F728" s="82"/>
      <c r="G728" s="82"/>
      <c r="H728" s="82"/>
      <c r="I728" s="82"/>
      <c r="J728" s="82"/>
      <c r="K728" s="383"/>
      <c r="L728" s="383"/>
      <c r="M728" s="384">
        <v>3</v>
      </c>
      <c r="N728" s="385">
        <v>684.15</v>
      </c>
      <c r="O728" s="385"/>
      <c r="P728" s="384"/>
      <c r="Q728" s="385"/>
      <c r="R728" s="385"/>
      <c r="S728" s="384"/>
      <c r="T728" s="385"/>
      <c r="U728" s="261"/>
      <c r="V728" s="386"/>
      <c r="W728" s="382"/>
      <c r="X728" s="82"/>
      <c r="Y728" s="82"/>
      <c r="Z728" s="82"/>
    </row>
    <row r="729" spans="1:26" customFormat="1" ht="15" x14ac:dyDescent="0.25">
      <c r="A729" s="383" t="s">
        <v>997</v>
      </c>
      <c r="B729" s="383" t="s">
        <v>493</v>
      </c>
      <c r="C729" s="383"/>
      <c r="D729" s="383" t="s">
        <v>120</v>
      </c>
      <c r="E729" s="82"/>
      <c r="F729" s="82"/>
      <c r="G729" s="82"/>
      <c r="H729" s="82"/>
      <c r="I729" s="82"/>
      <c r="J729" s="82"/>
      <c r="K729" s="383"/>
      <c r="L729" s="383"/>
      <c r="M729" s="384">
        <v>1</v>
      </c>
      <c r="N729" s="385">
        <v>19.2</v>
      </c>
      <c r="O729" s="385"/>
      <c r="P729" s="387">
        <v>1</v>
      </c>
      <c r="Q729" s="387">
        <v>1416.47</v>
      </c>
      <c r="R729" s="387"/>
      <c r="S729" s="384"/>
      <c r="T729" s="385"/>
      <c r="U729" s="261"/>
      <c r="V729" s="261"/>
      <c r="W729" s="261"/>
      <c r="X729" s="82"/>
      <c r="Y729" s="82"/>
      <c r="Z729" s="82"/>
    </row>
    <row r="730" spans="1:26" customFormat="1" ht="15" x14ac:dyDescent="0.25">
      <c r="A730" s="383" t="s">
        <v>997</v>
      </c>
      <c r="B730" s="383" t="s">
        <v>496</v>
      </c>
      <c r="C730" s="383"/>
      <c r="D730" s="383" t="s">
        <v>439</v>
      </c>
      <c r="E730" s="82"/>
      <c r="F730" s="82"/>
      <c r="G730" s="82"/>
      <c r="H730" s="82"/>
      <c r="I730" s="82"/>
      <c r="J730" s="82"/>
      <c r="K730" s="383"/>
      <c r="L730" s="383"/>
      <c r="M730" s="384">
        <v>3</v>
      </c>
      <c r="N730" s="385">
        <v>335.83</v>
      </c>
      <c r="O730" s="385"/>
      <c r="P730" s="384"/>
      <c r="Q730" s="385"/>
      <c r="R730" s="385"/>
      <c r="S730" s="384"/>
      <c r="T730" s="385"/>
      <c r="U730" s="382"/>
      <c r="V730" s="261"/>
      <c r="W730" s="261"/>
      <c r="X730" s="82"/>
      <c r="Y730" s="82"/>
      <c r="Z730" s="82"/>
    </row>
    <row r="731" spans="1:26" customFormat="1" ht="15" x14ac:dyDescent="0.25">
      <c r="A731" s="383" t="s">
        <v>997</v>
      </c>
      <c r="B731" s="383" t="s">
        <v>498</v>
      </c>
      <c r="C731" s="383"/>
      <c r="D731" s="383" t="s">
        <v>63</v>
      </c>
      <c r="E731" s="82"/>
      <c r="F731" s="82"/>
      <c r="G731" s="82"/>
      <c r="H731" s="82"/>
      <c r="I731" s="82"/>
      <c r="J731" s="82"/>
      <c r="K731" s="383"/>
      <c r="L731" s="383"/>
      <c r="M731" s="384"/>
      <c r="N731" s="385"/>
      <c r="O731" s="385"/>
      <c r="P731" s="384">
        <v>1</v>
      </c>
      <c r="Q731" s="385">
        <v>90.26</v>
      </c>
      <c r="R731" s="385"/>
      <c r="S731" s="384"/>
      <c r="T731" s="385"/>
      <c r="U731" s="382"/>
      <c r="V731" s="386"/>
      <c r="W731" s="382"/>
      <c r="X731" s="82"/>
      <c r="Y731" s="82"/>
      <c r="Z731" s="82"/>
    </row>
    <row r="732" spans="1:26" customFormat="1" ht="15" x14ac:dyDescent="0.25">
      <c r="A732" s="383" t="s">
        <v>997</v>
      </c>
      <c r="B732" s="383" t="s">
        <v>499</v>
      </c>
      <c r="C732" s="383"/>
      <c r="D732" s="383" t="s">
        <v>224</v>
      </c>
      <c r="E732" s="82"/>
      <c r="F732" s="82"/>
      <c r="G732" s="82"/>
      <c r="H732" s="82"/>
      <c r="I732" s="82"/>
      <c r="J732" s="82"/>
      <c r="K732" s="383"/>
      <c r="L732" s="383"/>
      <c r="M732" s="387">
        <v>5</v>
      </c>
      <c r="N732" s="387">
        <v>1188.29</v>
      </c>
      <c r="O732" s="387"/>
      <c r="P732" s="384">
        <v>1</v>
      </c>
      <c r="Q732" s="385">
        <v>447.22</v>
      </c>
      <c r="R732" s="385"/>
      <c r="S732" s="384"/>
      <c r="T732" s="385"/>
      <c r="U732" s="382"/>
      <c r="V732" s="386"/>
      <c r="W732" s="382"/>
      <c r="X732" s="82"/>
      <c r="Y732" s="82"/>
      <c r="Z732" s="82"/>
    </row>
    <row r="733" spans="1:26" customFormat="1" ht="15" x14ac:dyDescent="0.25">
      <c r="A733" s="383" t="s">
        <v>997</v>
      </c>
      <c r="B733" s="383" t="s">
        <v>500</v>
      </c>
      <c r="C733" s="383"/>
      <c r="D733" s="383" t="s">
        <v>107</v>
      </c>
      <c r="E733" s="82"/>
      <c r="F733" s="82"/>
      <c r="G733" s="82"/>
      <c r="H733" s="82"/>
      <c r="I733" s="82"/>
      <c r="J733" s="82"/>
      <c r="K733" s="383"/>
      <c r="L733" s="383"/>
      <c r="M733" s="384">
        <v>17</v>
      </c>
      <c r="N733" s="385">
        <v>3392.84</v>
      </c>
      <c r="O733" s="385"/>
      <c r="P733" s="384">
        <v>17</v>
      </c>
      <c r="Q733" s="385">
        <v>2811.61</v>
      </c>
      <c r="R733" s="385"/>
      <c r="S733" s="384">
        <v>4</v>
      </c>
      <c r="T733" s="385">
        <v>631.84</v>
      </c>
      <c r="U733" s="261"/>
      <c r="V733" s="261"/>
      <c r="W733" s="261"/>
      <c r="X733" s="82"/>
      <c r="Y733" s="82"/>
      <c r="Z733" s="82"/>
    </row>
    <row r="734" spans="1:26" customFormat="1" ht="15" x14ac:dyDescent="0.25">
      <c r="A734" s="383" t="s">
        <v>997</v>
      </c>
      <c r="B734" s="383" t="s">
        <v>505</v>
      </c>
      <c r="C734" s="383"/>
      <c r="D734" s="383" t="s">
        <v>506</v>
      </c>
      <c r="E734" s="82"/>
      <c r="F734" s="82"/>
      <c r="G734" s="82"/>
      <c r="H734" s="82"/>
      <c r="I734" s="82"/>
      <c r="J734" s="82"/>
      <c r="K734" s="383"/>
      <c r="L734" s="383"/>
      <c r="M734" s="387">
        <v>3</v>
      </c>
      <c r="N734" s="387">
        <v>506.61</v>
      </c>
      <c r="O734" s="387"/>
      <c r="P734" s="384"/>
      <c r="Q734" s="385"/>
      <c r="R734" s="385"/>
      <c r="S734" s="387"/>
      <c r="T734" s="387"/>
      <c r="U734" s="382"/>
      <c r="V734" s="386"/>
      <c r="W734" s="382"/>
      <c r="X734" s="82"/>
      <c r="Y734" s="82"/>
      <c r="Z734" s="82"/>
    </row>
    <row r="735" spans="1:26" customFormat="1" ht="15" x14ac:dyDescent="0.25">
      <c r="A735" s="383" t="s">
        <v>997</v>
      </c>
      <c r="B735" s="383" t="s">
        <v>507</v>
      </c>
      <c r="C735" s="383"/>
      <c r="D735" s="383" t="s">
        <v>104</v>
      </c>
      <c r="E735" s="82"/>
      <c r="F735" s="82"/>
      <c r="G735" s="82"/>
      <c r="H735" s="82"/>
      <c r="I735" s="82"/>
      <c r="J735" s="82"/>
      <c r="K735" s="383"/>
      <c r="L735" s="383"/>
      <c r="M735" s="384">
        <v>1</v>
      </c>
      <c r="N735" s="385">
        <v>113.06</v>
      </c>
      <c r="O735" s="385"/>
      <c r="P735" s="384"/>
      <c r="Q735" s="385"/>
      <c r="R735" s="385"/>
      <c r="S735" s="384"/>
      <c r="T735" s="385"/>
      <c r="U735" s="261"/>
      <c r="V735" s="261"/>
      <c r="W735" s="261"/>
      <c r="X735" s="82"/>
      <c r="Y735" s="82"/>
      <c r="Z735" s="82"/>
    </row>
    <row r="736" spans="1:26" customFormat="1" ht="15" x14ac:dyDescent="0.25">
      <c r="A736" s="383" t="s">
        <v>997</v>
      </c>
      <c r="B736" s="383" t="s">
        <v>509</v>
      </c>
      <c r="C736" s="383"/>
      <c r="D736" s="383" t="s">
        <v>73</v>
      </c>
      <c r="E736" s="82"/>
      <c r="F736" s="82"/>
      <c r="G736" s="82"/>
      <c r="H736" s="82"/>
      <c r="I736" s="82"/>
      <c r="J736" s="82"/>
      <c r="K736" s="383"/>
      <c r="L736" s="383"/>
      <c r="M736" s="384">
        <v>75</v>
      </c>
      <c r="N736" s="385">
        <v>26474.69</v>
      </c>
      <c r="O736" s="385"/>
      <c r="P736" s="384">
        <v>45</v>
      </c>
      <c r="Q736" s="385">
        <v>12569.45</v>
      </c>
      <c r="R736" s="385"/>
      <c r="S736" s="387">
        <v>11</v>
      </c>
      <c r="T736" s="387">
        <v>3816.69</v>
      </c>
      <c r="U736" s="382"/>
      <c r="V736" s="386"/>
      <c r="W736" s="382"/>
      <c r="X736" s="82"/>
      <c r="Y736" s="82"/>
      <c r="Z736" s="82"/>
    </row>
    <row r="737" spans="1:26" customFormat="1" ht="15" x14ac:dyDescent="0.25">
      <c r="A737" s="383" t="s">
        <v>997</v>
      </c>
      <c r="B737" s="383" t="s">
        <v>511</v>
      </c>
      <c r="C737" s="383"/>
      <c r="D737" s="383" t="s">
        <v>65</v>
      </c>
      <c r="E737" s="82"/>
      <c r="F737" s="82"/>
      <c r="G737" s="82"/>
      <c r="H737" s="82"/>
      <c r="I737" s="82"/>
      <c r="J737" s="82"/>
      <c r="K737" s="383"/>
      <c r="L737" s="383"/>
      <c r="M737" s="384">
        <v>3</v>
      </c>
      <c r="N737" s="385">
        <v>482.63</v>
      </c>
      <c r="O737" s="385"/>
      <c r="P737" s="387">
        <v>3</v>
      </c>
      <c r="Q737" s="387">
        <v>675.88</v>
      </c>
      <c r="R737" s="387"/>
      <c r="S737" s="387"/>
      <c r="T737" s="387"/>
      <c r="U737" s="382"/>
      <c r="V737" s="386"/>
      <c r="W737" s="382"/>
      <c r="X737" s="82"/>
      <c r="Y737" s="82"/>
      <c r="Z737" s="82"/>
    </row>
    <row r="738" spans="1:26" customFormat="1" ht="15" x14ac:dyDescent="0.25">
      <c r="A738" s="383" t="s">
        <v>997</v>
      </c>
      <c r="B738" s="383" t="s">
        <v>512</v>
      </c>
      <c r="C738" s="383"/>
      <c r="D738" s="383" t="s">
        <v>333</v>
      </c>
      <c r="E738" s="82"/>
      <c r="F738" s="82"/>
      <c r="G738" s="82"/>
      <c r="H738" s="82"/>
      <c r="I738" s="82"/>
      <c r="J738" s="82"/>
      <c r="K738" s="383"/>
      <c r="L738" s="383"/>
      <c r="M738" s="384">
        <v>2</v>
      </c>
      <c r="N738" s="385">
        <v>542.89</v>
      </c>
      <c r="O738" s="385"/>
      <c r="P738" s="387">
        <v>1</v>
      </c>
      <c r="Q738" s="387">
        <v>550.21</v>
      </c>
      <c r="R738" s="387"/>
      <c r="S738" s="387"/>
      <c r="T738" s="387"/>
      <c r="U738" s="261"/>
      <c r="V738" s="386"/>
      <c r="W738" s="382"/>
      <c r="X738" s="82"/>
      <c r="Y738" s="82"/>
      <c r="Z738" s="82"/>
    </row>
    <row r="739" spans="1:26" customFormat="1" ht="15" x14ac:dyDescent="0.25">
      <c r="A739" s="383" t="s">
        <v>997</v>
      </c>
      <c r="B739" s="383" t="s">
        <v>513</v>
      </c>
      <c r="C739" s="383"/>
      <c r="D739" s="383" t="s">
        <v>369</v>
      </c>
      <c r="E739" s="82"/>
      <c r="F739" s="82"/>
      <c r="G739" s="82"/>
      <c r="H739" s="82"/>
      <c r="I739" s="82"/>
      <c r="J739" s="82"/>
      <c r="K739" s="383"/>
      <c r="L739" s="383"/>
      <c r="M739" s="384">
        <v>44</v>
      </c>
      <c r="N739" s="385">
        <v>6801.91</v>
      </c>
      <c r="O739" s="385"/>
      <c r="P739" s="384">
        <v>6</v>
      </c>
      <c r="Q739" s="385">
        <v>1920.61</v>
      </c>
      <c r="R739" s="385"/>
      <c r="S739" s="384">
        <v>4</v>
      </c>
      <c r="T739" s="385">
        <v>2654.93</v>
      </c>
      <c r="U739" s="382"/>
      <c r="V739" s="386"/>
      <c r="W739" s="382"/>
      <c r="X739" s="82"/>
      <c r="Y739" s="82"/>
      <c r="Z739" s="82"/>
    </row>
    <row r="740" spans="1:26" customFormat="1" ht="15" x14ac:dyDescent="0.25">
      <c r="A740" s="383" t="s">
        <v>997</v>
      </c>
      <c r="B740" s="383" t="s">
        <v>515</v>
      </c>
      <c r="C740" s="383"/>
      <c r="D740" s="383" t="s">
        <v>516</v>
      </c>
      <c r="E740" s="82"/>
      <c r="F740" s="82"/>
      <c r="G740" s="82"/>
      <c r="H740" s="82"/>
      <c r="I740" s="82"/>
      <c r="J740" s="82"/>
      <c r="K740" s="383"/>
      <c r="L740" s="383"/>
      <c r="M740" s="387">
        <v>1</v>
      </c>
      <c r="N740" s="387">
        <v>180.51</v>
      </c>
      <c r="O740" s="387"/>
      <c r="P740" s="387"/>
      <c r="Q740" s="387"/>
      <c r="R740" s="387"/>
      <c r="S740" s="384"/>
      <c r="T740" s="385"/>
      <c r="U740" s="382"/>
      <c r="V740" s="386"/>
      <c r="W740" s="382"/>
      <c r="X740" s="82"/>
      <c r="Y740" s="82"/>
      <c r="Z740" s="82"/>
    </row>
    <row r="741" spans="1:26" customFormat="1" ht="15" x14ac:dyDescent="0.25">
      <c r="A741" s="383" t="s">
        <v>997</v>
      </c>
      <c r="B741" s="383" t="s">
        <v>517</v>
      </c>
      <c r="C741" s="383"/>
      <c r="D741" s="383" t="s">
        <v>211</v>
      </c>
      <c r="E741" s="82"/>
      <c r="F741" s="82"/>
      <c r="G741" s="82"/>
      <c r="H741" s="82"/>
      <c r="I741" s="82"/>
      <c r="J741" s="82"/>
      <c r="K741" s="383"/>
      <c r="L741" s="383"/>
      <c r="M741" s="384">
        <v>3</v>
      </c>
      <c r="N741" s="385">
        <v>421.8</v>
      </c>
      <c r="O741" s="385"/>
      <c r="P741" s="384">
        <v>2</v>
      </c>
      <c r="Q741" s="385">
        <v>254.13</v>
      </c>
      <c r="R741" s="385"/>
      <c r="S741" s="384"/>
      <c r="T741" s="385"/>
      <c r="U741" s="261"/>
      <c r="V741" s="386"/>
      <c r="W741" s="382"/>
      <c r="X741" s="82"/>
      <c r="Y741" s="82"/>
      <c r="Z741" s="82"/>
    </row>
    <row r="742" spans="1:26" customFormat="1" ht="15" x14ac:dyDescent="0.25">
      <c r="A742" s="383" t="s">
        <v>997</v>
      </c>
      <c r="B742" s="383" t="s">
        <v>520</v>
      </c>
      <c r="C742" s="383"/>
      <c r="D742" s="383" t="s">
        <v>225</v>
      </c>
      <c r="E742" s="82"/>
      <c r="F742" s="82"/>
      <c r="G742" s="82"/>
      <c r="H742" s="82"/>
      <c r="I742" s="82"/>
      <c r="J742" s="82"/>
      <c r="K742" s="383"/>
      <c r="L742" s="383"/>
      <c r="M742" s="384">
        <v>1</v>
      </c>
      <c r="N742" s="385">
        <v>16.43</v>
      </c>
      <c r="O742" s="385"/>
      <c r="P742" s="384">
        <v>1</v>
      </c>
      <c r="Q742" s="385">
        <v>30.58</v>
      </c>
      <c r="R742" s="385"/>
      <c r="S742" s="384"/>
      <c r="T742" s="385"/>
      <c r="U742" s="382"/>
      <c r="V742" s="386"/>
      <c r="W742" s="382"/>
      <c r="X742" s="82"/>
      <c r="Y742" s="82"/>
      <c r="Z742" s="82"/>
    </row>
    <row r="743" spans="1:26" customFormat="1" ht="15" x14ac:dyDescent="0.25">
      <c r="A743" s="383" t="s">
        <v>997</v>
      </c>
      <c r="B743" s="383" t="s">
        <v>688</v>
      </c>
      <c r="C743" s="383"/>
      <c r="D743" s="383" t="s">
        <v>88</v>
      </c>
      <c r="E743" s="82"/>
      <c r="F743" s="82"/>
      <c r="G743" s="82"/>
      <c r="H743" s="82"/>
      <c r="I743" s="82"/>
      <c r="J743" s="82"/>
      <c r="K743" s="383"/>
      <c r="L743" s="383"/>
      <c r="M743" s="384">
        <v>1</v>
      </c>
      <c r="N743" s="385">
        <v>260.94</v>
      </c>
      <c r="O743" s="385"/>
      <c r="P743" s="384">
        <v>1</v>
      </c>
      <c r="Q743" s="385">
        <v>277.23</v>
      </c>
      <c r="R743" s="385"/>
      <c r="S743" s="384"/>
      <c r="T743" s="385"/>
      <c r="U743" s="382"/>
      <c r="V743" s="386"/>
      <c r="W743" s="382"/>
      <c r="X743" s="82"/>
      <c r="Y743" s="82"/>
      <c r="Z743" s="82"/>
    </row>
    <row r="744" spans="1:26" customFormat="1" ht="15" x14ac:dyDescent="0.25">
      <c r="A744" s="383" t="s">
        <v>997</v>
      </c>
      <c r="B744" s="383" t="s">
        <v>525</v>
      </c>
      <c r="C744" s="383"/>
      <c r="D744" s="383" t="s">
        <v>77</v>
      </c>
      <c r="E744" s="82"/>
      <c r="F744" s="82"/>
      <c r="G744" s="82"/>
      <c r="H744" s="82"/>
      <c r="I744" s="82"/>
      <c r="J744" s="82"/>
      <c r="K744" s="383"/>
      <c r="L744" s="383"/>
      <c r="M744" s="384">
        <v>3</v>
      </c>
      <c r="N744" s="385">
        <v>349.65</v>
      </c>
      <c r="O744" s="385"/>
      <c r="P744" s="384"/>
      <c r="Q744" s="385"/>
      <c r="R744" s="385"/>
      <c r="S744" s="384"/>
      <c r="T744" s="385"/>
      <c r="U744" s="382"/>
      <c r="V744" s="386"/>
      <c r="W744" s="382"/>
      <c r="X744" s="82"/>
      <c r="Y744" s="82"/>
      <c r="Z744" s="82"/>
    </row>
    <row r="745" spans="1:26" customFormat="1" ht="15" x14ac:dyDescent="0.25">
      <c r="A745" s="383" t="s">
        <v>997</v>
      </c>
      <c r="B745" s="383" t="s">
        <v>689</v>
      </c>
      <c r="C745" s="383"/>
      <c r="D745" s="383" t="s">
        <v>145</v>
      </c>
      <c r="E745" s="82"/>
      <c r="F745" s="82"/>
      <c r="G745" s="82"/>
      <c r="H745" s="82"/>
      <c r="I745" s="82"/>
      <c r="J745" s="82"/>
      <c r="K745" s="383"/>
      <c r="L745" s="383"/>
      <c r="M745" s="384">
        <v>3</v>
      </c>
      <c r="N745" s="385">
        <v>154.24</v>
      </c>
      <c r="O745" s="385"/>
      <c r="P745" s="387"/>
      <c r="Q745" s="387"/>
      <c r="R745" s="387"/>
      <c r="S745" s="387"/>
      <c r="T745" s="387"/>
      <c r="U745" s="261"/>
      <c r="V745" s="386"/>
      <c r="W745" s="382"/>
      <c r="X745" s="82"/>
      <c r="Y745" s="82"/>
      <c r="Z745" s="82"/>
    </row>
    <row r="746" spans="1:26" customFormat="1" ht="15" x14ac:dyDescent="0.25">
      <c r="A746" s="383" t="s">
        <v>997</v>
      </c>
      <c r="B746" s="383" t="s">
        <v>529</v>
      </c>
      <c r="C746" s="383"/>
      <c r="D746" s="383" t="s">
        <v>501</v>
      </c>
      <c r="E746" s="82"/>
      <c r="F746" s="82"/>
      <c r="G746" s="82"/>
      <c r="H746" s="82"/>
      <c r="I746" s="82"/>
      <c r="J746" s="82"/>
      <c r="K746" s="383"/>
      <c r="L746" s="383"/>
      <c r="M746" s="384">
        <v>20</v>
      </c>
      <c r="N746" s="385">
        <v>4479.13</v>
      </c>
      <c r="O746" s="385"/>
      <c r="P746" s="384">
        <v>2</v>
      </c>
      <c r="Q746" s="385">
        <v>638.74</v>
      </c>
      <c r="R746" s="385"/>
      <c r="S746" s="384"/>
      <c r="T746" s="385"/>
      <c r="U746" s="261"/>
      <c r="V746" s="261"/>
      <c r="W746" s="261"/>
      <c r="X746" s="82"/>
      <c r="Y746" s="82"/>
      <c r="Z746" s="82"/>
    </row>
    <row r="747" spans="1:26" customFormat="1" ht="15" x14ac:dyDescent="0.25">
      <c r="A747" s="383" t="s">
        <v>997</v>
      </c>
      <c r="B747" s="383" t="s">
        <v>532</v>
      </c>
      <c r="C747" s="383"/>
      <c r="D747" s="383" t="s">
        <v>104</v>
      </c>
      <c r="E747" s="82"/>
      <c r="F747" s="82"/>
      <c r="G747" s="82"/>
      <c r="H747" s="82"/>
      <c r="I747" s="82"/>
      <c r="J747" s="82"/>
      <c r="K747" s="383"/>
      <c r="L747" s="383"/>
      <c r="M747" s="384">
        <v>1</v>
      </c>
      <c r="N747" s="385">
        <v>19.79</v>
      </c>
      <c r="O747" s="385"/>
      <c r="P747" s="387"/>
      <c r="Q747" s="387"/>
      <c r="R747" s="387"/>
      <c r="S747" s="387"/>
      <c r="T747" s="387"/>
      <c r="U747" s="382"/>
      <c r="V747" s="386"/>
      <c r="W747" s="382"/>
      <c r="X747" s="82"/>
      <c r="Y747" s="82"/>
      <c r="Z747" s="82"/>
    </row>
    <row r="748" spans="1:26" customFormat="1" ht="15" x14ac:dyDescent="0.25">
      <c r="A748" s="383" t="s">
        <v>997</v>
      </c>
      <c r="B748" s="383" t="s">
        <v>533</v>
      </c>
      <c r="C748" s="383"/>
      <c r="D748" s="383" t="s">
        <v>97</v>
      </c>
      <c r="E748" s="82"/>
      <c r="F748" s="82"/>
      <c r="G748" s="82"/>
      <c r="H748" s="82"/>
      <c r="I748" s="82"/>
      <c r="J748" s="82"/>
      <c r="K748" s="383"/>
      <c r="L748" s="383"/>
      <c r="M748" s="384"/>
      <c r="N748" s="385"/>
      <c r="O748" s="385"/>
      <c r="P748" s="384">
        <v>2</v>
      </c>
      <c r="Q748" s="385">
        <v>1230.01</v>
      </c>
      <c r="R748" s="385"/>
      <c r="S748" s="387"/>
      <c r="T748" s="387"/>
      <c r="U748" s="382"/>
      <c r="V748" s="386"/>
      <c r="W748" s="382"/>
      <c r="X748" s="82"/>
      <c r="Y748" s="82"/>
      <c r="Z748" s="82"/>
    </row>
    <row r="749" spans="1:26" customFormat="1" ht="15" x14ac:dyDescent="0.25">
      <c r="A749" s="383" t="s">
        <v>997</v>
      </c>
      <c r="B749" s="383" t="s">
        <v>534</v>
      </c>
      <c r="C749" s="383"/>
      <c r="D749" s="383" t="s">
        <v>90</v>
      </c>
      <c r="E749" s="82"/>
      <c r="F749" s="82"/>
      <c r="G749" s="82"/>
      <c r="H749" s="82"/>
      <c r="I749" s="82"/>
      <c r="J749" s="82"/>
      <c r="K749" s="383"/>
      <c r="L749" s="383"/>
      <c r="M749" s="384">
        <v>29</v>
      </c>
      <c r="N749" s="385">
        <v>7259.88</v>
      </c>
      <c r="O749" s="385"/>
      <c r="P749" s="384">
        <v>9</v>
      </c>
      <c r="Q749" s="385">
        <v>3073.7</v>
      </c>
      <c r="R749" s="385"/>
      <c r="S749" s="384">
        <v>3</v>
      </c>
      <c r="T749" s="385">
        <v>402.21</v>
      </c>
      <c r="U749" s="382"/>
      <c r="V749" s="386"/>
      <c r="W749" s="382"/>
      <c r="X749" s="82"/>
      <c r="Y749" s="82"/>
      <c r="Z749" s="82"/>
    </row>
    <row r="750" spans="1:26" customFormat="1" ht="15" x14ac:dyDescent="0.25">
      <c r="A750" s="383" t="s">
        <v>997</v>
      </c>
      <c r="B750" s="383" t="s">
        <v>536</v>
      </c>
      <c r="C750" s="383"/>
      <c r="D750" s="383" t="s">
        <v>88</v>
      </c>
      <c r="E750" s="82"/>
      <c r="F750" s="82"/>
      <c r="G750" s="82"/>
      <c r="H750" s="82"/>
      <c r="I750" s="82"/>
      <c r="J750" s="82"/>
      <c r="K750" s="383"/>
      <c r="L750" s="383"/>
      <c r="M750" s="384">
        <v>4</v>
      </c>
      <c r="N750" s="385">
        <v>5284.78</v>
      </c>
      <c r="O750" s="385"/>
      <c r="P750" s="384">
        <v>2</v>
      </c>
      <c r="Q750" s="385">
        <v>1714.64</v>
      </c>
      <c r="R750" s="385"/>
      <c r="S750" s="384"/>
      <c r="T750" s="385"/>
      <c r="U750" s="382"/>
      <c r="V750" s="386"/>
      <c r="W750" s="382"/>
      <c r="X750" s="82"/>
      <c r="Y750" s="82"/>
      <c r="Z750" s="82"/>
    </row>
    <row r="751" spans="1:26" customFormat="1" ht="15" x14ac:dyDescent="0.25">
      <c r="A751" s="383" t="s">
        <v>997</v>
      </c>
      <c r="B751" s="383" t="s">
        <v>537</v>
      </c>
      <c r="C751" s="383"/>
      <c r="D751" s="383" t="s">
        <v>68</v>
      </c>
      <c r="E751" s="82"/>
      <c r="F751" s="82"/>
      <c r="G751" s="82"/>
      <c r="H751" s="82"/>
      <c r="I751" s="82"/>
      <c r="J751" s="82"/>
      <c r="K751" s="383"/>
      <c r="L751" s="383"/>
      <c r="M751" s="384">
        <v>3</v>
      </c>
      <c r="N751" s="385">
        <v>524.94000000000005</v>
      </c>
      <c r="O751" s="385"/>
      <c r="P751" s="384">
        <v>2</v>
      </c>
      <c r="Q751" s="385">
        <v>239.06</v>
      </c>
      <c r="R751" s="385"/>
      <c r="S751" s="384"/>
      <c r="T751" s="385"/>
      <c r="U751" s="382"/>
      <c r="V751" s="261"/>
      <c r="W751" s="261"/>
      <c r="X751" s="82"/>
      <c r="Y751" s="82"/>
      <c r="Z751" s="82"/>
    </row>
    <row r="752" spans="1:26" customFormat="1" ht="15" x14ac:dyDescent="0.25">
      <c r="A752" s="383" t="s">
        <v>997</v>
      </c>
      <c r="B752" s="383" t="s">
        <v>538</v>
      </c>
      <c r="C752" s="383"/>
      <c r="D752" s="383" t="s">
        <v>187</v>
      </c>
      <c r="E752" s="82"/>
      <c r="F752" s="82"/>
      <c r="G752" s="82"/>
      <c r="H752" s="82"/>
      <c r="I752" s="82"/>
      <c r="J752" s="82"/>
      <c r="K752" s="383"/>
      <c r="L752" s="383"/>
      <c r="M752" s="384">
        <v>1</v>
      </c>
      <c r="N752" s="385">
        <v>1434.18</v>
      </c>
      <c r="O752" s="385"/>
      <c r="P752" s="384"/>
      <c r="Q752" s="385"/>
      <c r="R752" s="385"/>
      <c r="S752" s="387"/>
      <c r="T752" s="387"/>
      <c r="U752" s="382"/>
      <c r="V752" s="386"/>
      <c r="W752" s="382"/>
      <c r="X752" s="82"/>
      <c r="Y752" s="82"/>
      <c r="Z752" s="82"/>
    </row>
    <row r="753" spans="1:26" customFormat="1" ht="15" x14ac:dyDescent="0.25">
      <c r="A753" s="383" t="s">
        <v>997</v>
      </c>
      <c r="B753" s="383" t="s">
        <v>539</v>
      </c>
      <c r="C753" s="383"/>
      <c r="D753" s="383" t="s">
        <v>64</v>
      </c>
      <c r="E753" s="82"/>
      <c r="F753" s="82"/>
      <c r="G753" s="82"/>
      <c r="H753" s="82"/>
      <c r="I753" s="82"/>
      <c r="J753" s="82"/>
      <c r="K753" s="383"/>
      <c r="L753" s="383"/>
      <c r="M753" s="384">
        <v>1</v>
      </c>
      <c r="N753" s="385">
        <v>178.69</v>
      </c>
      <c r="O753" s="385"/>
      <c r="P753" s="384">
        <v>1</v>
      </c>
      <c r="Q753" s="385">
        <v>182.19</v>
      </c>
      <c r="R753" s="385"/>
      <c r="S753" s="387"/>
      <c r="T753" s="387"/>
      <c r="U753" s="382"/>
      <c r="V753" s="261"/>
      <c r="W753" s="261"/>
      <c r="X753" s="82"/>
      <c r="Y753" s="82"/>
      <c r="Z753" s="82"/>
    </row>
    <row r="754" spans="1:26" customFormat="1" ht="15" x14ac:dyDescent="0.25">
      <c r="A754" s="383" t="s">
        <v>997</v>
      </c>
      <c r="B754" s="383" t="s">
        <v>541</v>
      </c>
      <c r="C754" s="383"/>
      <c r="D754" s="383" t="s">
        <v>542</v>
      </c>
      <c r="E754" s="82"/>
      <c r="F754" s="82"/>
      <c r="G754" s="82"/>
      <c r="H754" s="82"/>
      <c r="I754" s="82"/>
      <c r="J754" s="82"/>
      <c r="K754" s="383"/>
      <c r="L754" s="383"/>
      <c r="M754" s="384"/>
      <c r="N754" s="385"/>
      <c r="O754" s="385"/>
      <c r="P754" s="387">
        <v>1</v>
      </c>
      <c r="Q754" s="387">
        <v>7.86</v>
      </c>
      <c r="R754" s="387"/>
      <c r="S754" s="387"/>
      <c r="T754" s="387"/>
      <c r="U754" s="261"/>
      <c r="V754" s="261"/>
      <c r="W754" s="261"/>
      <c r="X754" s="82"/>
      <c r="Y754" s="82"/>
      <c r="Z754" s="82"/>
    </row>
    <row r="755" spans="1:26" customFormat="1" ht="15" x14ac:dyDescent="0.25">
      <c r="A755" s="383" t="s">
        <v>997</v>
      </c>
      <c r="B755" s="383" t="s">
        <v>543</v>
      </c>
      <c r="C755" s="383"/>
      <c r="D755" s="383" t="s">
        <v>109</v>
      </c>
      <c r="E755" s="82"/>
      <c r="F755" s="82"/>
      <c r="G755" s="82"/>
      <c r="H755" s="82"/>
      <c r="I755" s="82"/>
      <c r="J755" s="82"/>
      <c r="K755" s="383"/>
      <c r="L755" s="383"/>
      <c r="M755" s="384">
        <v>12</v>
      </c>
      <c r="N755" s="385">
        <v>2130.5500000000002</v>
      </c>
      <c r="O755" s="385"/>
      <c r="P755" s="384">
        <v>6</v>
      </c>
      <c r="Q755" s="385">
        <v>1530.6</v>
      </c>
      <c r="R755" s="385"/>
      <c r="S755" s="384">
        <v>6</v>
      </c>
      <c r="T755" s="385">
        <v>945.9</v>
      </c>
      <c r="U755" s="261"/>
      <c r="V755" s="261"/>
      <c r="W755" s="261"/>
      <c r="X755" s="82"/>
      <c r="Y755" s="82"/>
      <c r="Z755" s="82"/>
    </row>
    <row r="756" spans="1:26" customFormat="1" ht="15" x14ac:dyDescent="0.25">
      <c r="A756" s="383" t="s">
        <v>997</v>
      </c>
      <c r="B756" s="383" t="s">
        <v>544</v>
      </c>
      <c r="C756" s="383"/>
      <c r="D756" s="383" t="s">
        <v>131</v>
      </c>
      <c r="E756" s="82"/>
      <c r="F756" s="82"/>
      <c r="G756" s="82"/>
      <c r="H756" s="82"/>
      <c r="I756" s="82"/>
      <c r="J756" s="82"/>
      <c r="K756" s="383"/>
      <c r="L756" s="383"/>
      <c r="M756" s="384">
        <v>23</v>
      </c>
      <c r="N756" s="385">
        <v>4771.2700000000004</v>
      </c>
      <c r="O756" s="385"/>
      <c r="P756" s="384">
        <v>13</v>
      </c>
      <c r="Q756" s="385">
        <v>3304.35</v>
      </c>
      <c r="R756" s="385"/>
      <c r="S756" s="384">
        <v>1</v>
      </c>
      <c r="T756" s="385">
        <v>56.9</v>
      </c>
      <c r="U756" s="382"/>
      <c r="V756" s="386"/>
      <c r="W756" s="382"/>
      <c r="X756" s="82"/>
      <c r="Y756" s="82"/>
      <c r="Z756" s="82"/>
    </row>
    <row r="757" spans="1:26" customFormat="1" ht="15" x14ac:dyDescent="0.25">
      <c r="A757" s="383" t="s">
        <v>997</v>
      </c>
      <c r="B757" s="383" t="s">
        <v>690</v>
      </c>
      <c r="C757" s="383"/>
      <c r="D757" s="383" t="s">
        <v>145</v>
      </c>
      <c r="E757" s="82"/>
      <c r="F757" s="82"/>
      <c r="G757" s="82"/>
      <c r="H757" s="82"/>
      <c r="I757" s="82"/>
      <c r="J757" s="82"/>
      <c r="K757" s="383"/>
      <c r="L757" s="383"/>
      <c r="M757" s="387">
        <v>1</v>
      </c>
      <c r="N757" s="387">
        <v>235.88</v>
      </c>
      <c r="O757" s="387"/>
      <c r="P757" s="384">
        <v>1</v>
      </c>
      <c r="Q757" s="385">
        <v>73.56</v>
      </c>
      <c r="R757" s="385"/>
      <c r="S757" s="384"/>
      <c r="T757" s="385"/>
      <c r="U757" s="261"/>
      <c r="V757" s="261"/>
      <c r="W757" s="261"/>
      <c r="X757" s="82"/>
      <c r="Y757" s="82"/>
      <c r="Z757" s="82"/>
    </row>
    <row r="758" spans="1:26" customFormat="1" ht="15" x14ac:dyDescent="0.25">
      <c r="A758" s="383" t="s">
        <v>997</v>
      </c>
      <c r="B758" s="383" t="s">
        <v>691</v>
      </c>
      <c r="C758" s="383"/>
      <c r="D758" s="383" t="s">
        <v>145</v>
      </c>
      <c r="E758" s="82"/>
      <c r="F758" s="82"/>
      <c r="G758" s="82"/>
      <c r="H758" s="82"/>
      <c r="I758" s="82"/>
      <c r="J758" s="82"/>
      <c r="K758" s="383"/>
      <c r="L758" s="383"/>
      <c r="M758" s="384">
        <v>1</v>
      </c>
      <c r="N758" s="385">
        <v>767.19</v>
      </c>
      <c r="O758" s="385"/>
      <c r="P758" s="384">
        <v>3</v>
      </c>
      <c r="Q758" s="385">
        <v>823.28</v>
      </c>
      <c r="R758" s="385"/>
      <c r="S758" s="384"/>
      <c r="T758" s="385"/>
      <c r="U758" s="261"/>
      <c r="V758" s="386"/>
      <c r="W758" s="382"/>
      <c r="X758" s="82"/>
      <c r="Y758" s="82"/>
      <c r="Z758" s="82"/>
    </row>
    <row r="759" spans="1:26" customFormat="1" ht="15" x14ac:dyDescent="0.25">
      <c r="A759" s="383" t="s">
        <v>997</v>
      </c>
      <c r="B759" s="383" t="s">
        <v>548</v>
      </c>
      <c r="C759" s="383"/>
      <c r="D759" s="383" t="s">
        <v>385</v>
      </c>
      <c r="E759" s="82"/>
      <c r="F759" s="82"/>
      <c r="G759" s="82"/>
      <c r="H759" s="82"/>
      <c r="I759" s="82"/>
      <c r="J759" s="82"/>
      <c r="K759" s="383"/>
      <c r="L759" s="383"/>
      <c r="M759" s="384">
        <v>41</v>
      </c>
      <c r="N759" s="385">
        <v>6248.43</v>
      </c>
      <c r="O759" s="385"/>
      <c r="P759" s="387">
        <v>4</v>
      </c>
      <c r="Q759" s="387">
        <v>699.51</v>
      </c>
      <c r="R759" s="387"/>
      <c r="S759" s="387">
        <v>3</v>
      </c>
      <c r="T759" s="387">
        <v>1367.19</v>
      </c>
      <c r="U759" s="382"/>
      <c r="V759" s="386"/>
      <c r="W759" s="382"/>
      <c r="X759" s="82"/>
      <c r="Y759" s="82"/>
      <c r="Z759" s="82"/>
    </row>
    <row r="760" spans="1:26" customFormat="1" ht="15" x14ac:dyDescent="0.25">
      <c r="A760" s="383" t="s">
        <v>997</v>
      </c>
      <c r="B760" s="383" t="s">
        <v>549</v>
      </c>
      <c r="C760" s="383"/>
      <c r="D760" s="383" t="s">
        <v>170</v>
      </c>
      <c r="E760" s="82"/>
      <c r="F760" s="82"/>
      <c r="G760" s="82"/>
      <c r="H760" s="82"/>
      <c r="I760" s="82"/>
      <c r="J760" s="82"/>
      <c r="K760" s="383"/>
      <c r="L760" s="383"/>
      <c r="M760" s="387">
        <v>17</v>
      </c>
      <c r="N760" s="387">
        <v>5352.94</v>
      </c>
      <c r="O760" s="387"/>
      <c r="P760" s="384">
        <v>13</v>
      </c>
      <c r="Q760" s="385">
        <v>2378.4699999999998</v>
      </c>
      <c r="R760" s="385"/>
      <c r="S760" s="384">
        <v>5</v>
      </c>
      <c r="T760" s="385">
        <v>614.71</v>
      </c>
      <c r="U760" s="382"/>
      <c r="V760" s="386"/>
      <c r="W760" s="382"/>
      <c r="X760" s="82"/>
      <c r="Y760" s="82"/>
      <c r="Z760" s="82"/>
    </row>
    <row r="761" spans="1:26" customFormat="1" ht="15" x14ac:dyDescent="0.25">
      <c r="A761" s="383" t="s">
        <v>997</v>
      </c>
      <c r="B761" s="383" t="s">
        <v>551</v>
      </c>
      <c r="C761" s="383"/>
      <c r="D761" s="383" t="s">
        <v>157</v>
      </c>
      <c r="E761" s="82"/>
      <c r="F761" s="82"/>
      <c r="G761" s="82"/>
      <c r="H761" s="82"/>
      <c r="I761" s="82"/>
      <c r="J761" s="82"/>
      <c r="K761" s="383"/>
      <c r="L761" s="383"/>
      <c r="M761" s="384">
        <v>5</v>
      </c>
      <c r="N761" s="385">
        <v>1327.88</v>
      </c>
      <c r="O761" s="385"/>
      <c r="P761" s="387">
        <v>4</v>
      </c>
      <c r="Q761" s="387">
        <v>5632.5</v>
      </c>
      <c r="R761" s="387"/>
      <c r="S761" s="387"/>
      <c r="T761" s="387"/>
      <c r="U761" s="382"/>
      <c r="V761" s="386"/>
      <c r="W761" s="382"/>
      <c r="X761" s="82"/>
      <c r="Y761" s="82"/>
      <c r="Z761" s="82"/>
    </row>
    <row r="762" spans="1:26" customFormat="1" ht="15" x14ac:dyDescent="0.25">
      <c r="A762" s="383" t="s">
        <v>997</v>
      </c>
      <c r="B762" s="383" t="s">
        <v>558</v>
      </c>
      <c r="C762" s="383"/>
      <c r="D762" s="383" t="s">
        <v>194</v>
      </c>
      <c r="E762" s="82"/>
      <c r="F762" s="82"/>
      <c r="G762" s="82"/>
      <c r="H762" s="82"/>
      <c r="I762" s="82"/>
      <c r="J762" s="82"/>
      <c r="K762" s="383"/>
      <c r="L762" s="383"/>
      <c r="M762" s="384">
        <v>1</v>
      </c>
      <c r="N762" s="385">
        <v>20.399999999999999</v>
      </c>
      <c r="O762" s="385"/>
      <c r="P762" s="384">
        <v>1</v>
      </c>
      <c r="Q762" s="385">
        <v>346.08</v>
      </c>
      <c r="R762" s="385"/>
      <c r="S762" s="384"/>
      <c r="T762" s="385"/>
      <c r="U762" s="261"/>
      <c r="V762" s="261"/>
      <c r="W762" s="261"/>
      <c r="X762" s="82"/>
      <c r="Y762" s="82"/>
      <c r="Z762" s="82"/>
    </row>
    <row r="763" spans="1:26" customFormat="1" ht="15" x14ac:dyDescent="0.25">
      <c r="A763" s="383" t="s">
        <v>997</v>
      </c>
      <c r="B763" s="383" t="s">
        <v>560</v>
      </c>
      <c r="C763" s="383"/>
      <c r="D763" s="383" t="s">
        <v>211</v>
      </c>
      <c r="E763" s="82"/>
      <c r="F763" s="82"/>
      <c r="G763" s="82"/>
      <c r="H763" s="82"/>
      <c r="I763" s="82"/>
      <c r="J763" s="82"/>
      <c r="K763" s="383"/>
      <c r="L763" s="383"/>
      <c r="M763" s="384">
        <v>1</v>
      </c>
      <c r="N763" s="385">
        <v>314.45999999999998</v>
      </c>
      <c r="O763" s="385"/>
      <c r="P763" s="384"/>
      <c r="Q763" s="385"/>
      <c r="R763" s="385"/>
      <c r="S763" s="384"/>
      <c r="T763" s="385"/>
      <c r="U763" s="382"/>
      <c r="V763" s="386"/>
      <c r="W763" s="382"/>
      <c r="X763" s="82"/>
      <c r="Y763" s="82"/>
      <c r="Z763" s="82"/>
    </row>
    <row r="764" spans="1:26" customFormat="1" ht="15" x14ac:dyDescent="0.25">
      <c r="A764" s="383" t="s">
        <v>997</v>
      </c>
      <c r="B764" s="383" t="s">
        <v>561</v>
      </c>
      <c r="C764" s="383"/>
      <c r="D764" s="383" t="s">
        <v>227</v>
      </c>
      <c r="E764" s="82"/>
      <c r="F764" s="82"/>
      <c r="G764" s="82"/>
      <c r="H764" s="82"/>
      <c r="I764" s="82"/>
      <c r="J764" s="82"/>
      <c r="K764" s="383"/>
      <c r="L764" s="383"/>
      <c r="M764" s="384">
        <v>9</v>
      </c>
      <c r="N764" s="385">
        <v>2446.85</v>
      </c>
      <c r="O764" s="385"/>
      <c r="P764" s="384">
        <v>6</v>
      </c>
      <c r="Q764" s="385">
        <v>2345.3200000000002</v>
      </c>
      <c r="R764" s="385"/>
      <c r="S764" s="384">
        <v>1</v>
      </c>
      <c r="T764" s="385">
        <v>829.18</v>
      </c>
      <c r="U764" s="261"/>
      <c r="V764" s="261"/>
      <c r="W764" s="261"/>
      <c r="X764" s="82"/>
      <c r="Y764" s="82"/>
      <c r="Z764" s="82"/>
    </row>
    <row r="765" spans="1:26" customFormat="1" ht="15" x14ac:dyDescent="0.25">
      <c r="A765" s="383" t="s">
        <v>997</v>
      </c>
      <c r="B765" s="383" t="s">
        <v>562</v>
      </c>
      <c r="C765" s="383"/>
      <c r="D765" s="383" t="s">
        <v>81</v>
      </c>
      <c r="E765" s="82"/>
      <c r="F765" s="82"/>
      <c r="G765" s="82"/>
      <c r="H765" s="82"/>
      <c r="I765" s="82"/>
      <c r="J765" s="82"/>
      <c r="K765" s="383"/>
      <c r="L765" s="383"/>
      <c r="M765" s="384">
        <v>1</v>
      </c>
      <c r="N765" s="385">
        <v>372.15</v>
      </c>
      <c r="O765" s="385"/>
      <c r="P765" s="384">
        <v>2</v>
      </c>
      <c r="Q765" s="385">
        <v>322.52999999999997</v>
      </c>
      <c r="R765" s="385"/>
      <c r="S765" s="384"/>
      <c r="T765" s="385"/>
      <c r="U765" s="382"/>
      <c r="V765" s="386"/>
      <c r="W765" s="382"/>
      <c r="X765" s="82"/>
      <c r="Y765" s="82"/>
      <c r="Z765" s="82"/>
    </row>
    <row r="766" spans="1:26" customFormat="1" ht="15" x14ac:dyDescent="0.25">
      <c r="A766" s="383" t="s">
        <v>997</v>
      </c>
      <c r="B766" s="383" t="s">
        <v>563</v>
      </c>
      <c r="C766" s="383"/>
      <c r="D766" s="383" t="s">
        <v>100</v>
      </c>
      <c r="E766" s="82"/>
      <c r="F766" s="82"/>
      <c r="G766" s="82"/>
      <c r="H766" s="82"/>
      <c r="I766" s="82"/>
      <c r="J766" s="82"/>
      <c r="K766" s="383"/>
      <c r="L766" s="383"/>
      <c r="M766" s="384"/>
      <c r="N766" s="385"/>
      <c r="O766" s="385"/>
      <c r="P766" s="387">
        <v>1</v>
      </c>
      <c r="Q766" s="387">
        <v>55.45</v>
      </c>
      <c r="R766" s="387"/>
      <c r="S766" s="387"/>
      <c r="T766" s="387"/>
      <c r="U766" s="261"/>
      <c r="V766" s="261"/>
      <c r="W766" s="261"/>
      <c r="X766" s="82"/>
      <c r="Y766" s="82"/>
      <c r="Z766" s="82"/>
    </row>
    <row r="767" spans="1:26" customFormat="1" ht="15" x14ac:dyDescent="0.25">
      <c r="A767" s="383" t="s">
        <v>997</v>
      </c>
      <c r="B767" s="383" t="s">
        <v>564</v>
      </c>
      <c r="C767" s="383"/>
      <c r="D767" s="383" t="s">
        <v>75</v>
      </c>
      <c r="E767" s="82"/>
      <c r="F767" s="82"/>
      <c r="G767" s="82"/>
      <c r="H767" s="82"/>
      <c r="I767" s="82"/>
      <c r="J767" s="82"/>
      <c r="K767" s="383"/>
      <c r="L767" s="383"/>
      <c r="M767" s="384">
        <v>9</v>
      </c>
      <c r="N767" s="385">
        <v>2092.9699999999998</v>
      </c>
      <c r="O767" s="385"/>
      <c r="P767" s="387">
        <v>3</v>
      </c>
      <c r="Q767" s="387">
        <v>533.72</v>
      </c>
      <c r="R767" s="387"/>
      <c r="S767" s="384">
        <v>3</v>
      </c>
      <c r="T767" s="385">
        <v>948.98</v>
      </c>
      <c r="U767" s="382"/>
      <c r="V767" s="261"/>
      <c r="W767" s="261"/>
      <c r="X767" s="82"/>
      <c r="Y767" s="82"/>
      <c r="Z767" s="82"/>
    </row>
    <row r="768" spans="1:26" customFormat="1" ht="15" x14ac:dyDescent="0.25">
      <c r="A768" s="383" t="s">
        <v>997</v>
      </c>
      <c r="B768" s="383" t="s">
        <v>565</v>
      </c>
      <c r="C768" s="383"/>
      <c r="D768" s="383" t="s">
        <v>64</v>
      </c>
      <c r="E768" s="82"/>
      <c r="F768" s="82"/>
      <c r="G768" s="82"/>
      <c r="H768" s="82"/>
      <c r="I768" s="82"/>
      <c r="J768" s="82"/>
      <c r="K768" s="383"/>
      <c r="L768" s="383"/>
      <c r="M768" s="384">
        <v>4</v>
      </c>
      <c r="N768" s="385">
        <v>190.84</v>
      </c>
      <c r="O768" s="385"/>
      <c r="P768" s="384"/>
      <c r="Q768" s="385"/>
      <c r="R768" s="385"/>
      <c r="S768" s="384"/>
      <c r="T768" s="385"/>
      <c r="U768" s="382"/>
      <c r="V768" s="386"/>
      <c r="W768" s="382"/>
      <c r="X768" s="82"/>
      <c r="Y768" s="82"/>
      <c r="Z768" s="82"/>
    </row>
    <row r="769" spans="1:26" customFormat="1" ht="15" x14ac:dyDescent="0.25">
      <c r="A769" s="383" t="s">
        <v>997</v>
      </c>
      <c r="B769" s="383" t="s">
        <v>566</v>
      </c>
      <c r="C769" s="383"/>
      <c r="D769" s="383" t="s">
        <v>86</v>
      </c>
      <c r="E769" s="82"/>
      <c r="F769" s="82"/>
      <c r="G769" s="82"/>
      <c r="H769" s="82"/>
      <c r="I769" s="82"/>
      <c r="J769" s="82"/>
      <c r="K769" s="383"/>
      <c r="L769" s="383"/>
      <c r="M769" s="384">
        <v>2</v>
      </c>
      <c r="N769" s="385">
        <v>452.49</v>
      </c>
      <c r="O769" s="385"/>
      <c r="P769" s="387">
        <v>3</v>
      </c>
      <c r="Q769" s="387">
        <v>390.72</v>
      </c>
      <c r="R769" s="387"/>
      <c r="S769" s="387"/>
      <c r="T769" s="387"/>
      <c r="U769" s="382"/>
      <c r="V769" s="386"/>
      <c r="W769" s="382"/>
      <c r="X769" s="82"/>
      <c r="Y769" s="82"/>
      <c r="Z769" s="82"/>
    </row>
    <row r="770" spans="1:26" customFormat="1" ht="15" x14ac:dyDescent="0.25">
      <c r="A770" s="383" t="s">
        <v>997</v>
      </c>
      <c r="B770" s="383" t="s">
        <v>568</v>
      </c>
      <c r="C770" s="383"/>
      <c r="D770" s="383" t="s">
        <v>109</v>
      </c>
      <c r="E770" s="82"/>
      <c r="F770" s="82"/>
      <c r="G770" s="82"/>
      <c r="H770" s="82"/>
      <c r="I770" s="82"/>
      <c r="J770" s="82"/>
      <c r="K770" s="383"/>
      <c r="L770" s="383"/>
      <c r="M770" s="384">
        <v>4</v>
      </c>
      <c r="N770" s="385">
        <v>786.34</v>
      </c>
      <c r="O770" s="385"/>
      <c r="P770" s="384">
        <v>2</v>
      </c>
      <c r="Q770" s="385">
        <v>427.14</v>
      </c>
      <c r="R770" s="385"/>
      <c r="S770" s="384"/>
      <c r="T770" s="385"/>
      <c r="U770" s="261"/>
      <c r="V770" s="261"/>
      <c r="W770" s="261"/>
      <c r="X770" s="82"/>
      <c r="Y770" s="82"/>
      <c r="Z770" s="82"/>
    </row>
    <row r="771" spans="1:26" customFormat="1" ht="15" x14ac:dyDescent="0.25">
      <c r="A771" s="383" t="s">
        <v>997</v>
      </c>
      <c r="B771" s="383" t="s">
        <v>569</v>
      </c>
      <c r="C771" s="383"/>
      <c r="D771" s="383" t="s">
        <v>167</v>
      </c>
      <c r="E771" s="82"/>
      <c r="F771" s="82"/>
      <c r="G771" s="82"/>
      <c r="H771" s="82"/>
      <c r="I771" s="82"/>
      <c r="J771" s="82"/>
      <c r="K771" s="383"/>
      <c r="L771" s="383"/>
      <c r="M771" s="384">
        <v>2</v>
      </c>
      <c r="N771" s="385">
        <v>497.03</v>
      </c>
      <c r="O771" s="385"/>
      <c r="P771" s="387"/>
      <c r="Q771" s="387"/>
      <c r="R771" s="387"/>
      <c r="S771" s="387">
        <v>1</v>
      </c>
      <c r="T771" s="387">
        <v>33.299999999999997</v>
      </c>
      <c r="U771" s="382"/>
      <c r="V771" s="386"/>
      <c r="W771" s="382"/>
      <c r="X771" s="82"/>
      <c r="Y771" s="82"/>
      <c r="Z771" s="82"/>
    </row>
    <row r="772" spans="1:26" customFormat="1" ht="15" x14ac:dyDescent="0.25">
      <c r="A772" s="383" t="s">
        <v>997</v>
      </c>
      <c r="B772" s="383" t="s">
        <v>570</v>
      </c>
      <c r="C772" s="383"/>
      <c r="D772" s="383" t="s">
        <v>120</v>
      </c>
      <c r="E772" s="82"/>
      <c r="F772" s="82"/>
      <c r="G772" s="82"/>
      <c r="H772" s="82"/>
      <c r="I772" s="82"/>
      <c r="J772" s="82"/>
      <c r="K772" s="383"/>
      <c r="L772" s="383"/>
      <c r="M772" s="384">
        <v>1</v>
      </c>
      <c r="N772" s="385">
        <v>407.42</v>
      </c>
      <c r="O772" s="385"/>
      <c r="P772" s="384">
        <v>4</v>
      </c>
      <c r="Q772" s="385">
        <v>3074.64</v>
      </c>
      <c r="R772" s="385"/>
      <c r="S772" s="384"/>
      <c r="T772" s="385"/>
      <c r="U772" s="382"/>
      <c r="V772" s="261"/>
      <c r="W772" s="261"/>
      <c r="X772" s="82"/>
      <c r="Y772" s="82"/>
      <c r="Z772" s="82"/>
    </row>
    <row r="773" spans="1:26" customFormat="1" ht="15" x14ac:dyDescent="0.25">
      <c r="A773" s="383" t="s">
        <v>997</v>
      </c>
      <c r="B773" s="383" t="s">
        <v>571</v>
      </c>
      <c r="C773" s="383"/>
      <c r="D773" s="383" t="s">
        <v>572</v>
      </c>
      <c r="E773" s="82"/>
      <c r="F773" s="82"/>
      <c r="G773" s="82"/>
      <c r="H773" s="82"/>
      <c r="I773" s="82"/>
      <c r="J773" s="82"/>
      <c r="K773" s="383"/>
      <c r="L773" s="383"/>
      <c r="M773" s="384">
        <v>9</v>
      </c>
      <c r="N773" s="385">
        <v>4431.8599999999997</v>
      </c>
      <c r="O773" s="385"/>
      <c r="P773" s="384">
        <v>7</v>
      </c>
      <c r="Q773" s="385">
        <v>2903.7</v>
      </c>
      <c r="R773" s="385"/>
      <c r="S773" s="384">
        <v>1</v>
      </c>
      <c r="T773" s="385">
        <v>166.77</v>
      </c>
      <c r="U773" s="261"/>
      <c r="V773" s="261"/>
      <c r="W773" s="261"/>
      <c r="X773" s="82"/>
      <c r="Y773" s="82"/>
      <c r="Z773" s="82"/>
    </row>
    <row r="774" spans="1:26" customFormat="1" ht="15" x14ac:dyDescent="0.25">
      <c r="A774" s="383" t="s">
        <v>997</v>
      </c>
      <c r="B774" s="383" t="s">
        <v>573</v>
      </c>
      <c r="C774" s="383"/>
      <c r="D774" s="383" t="s">
        <v>167</v>
      </c>
      <c r="E774" s="82"/>
      <c r="F774" s="82"/>
      <c r="G774" s="82"/>
      <c r="H774" s="82"/>
      <c r="I774" s="82"/>
      <c r="J774" s="82"/>
      <c r="K774" s="383"/>
      <c r="L774" s="383"/>
      <c r="M774" s="384">
        <v>41</v>
      </c>
      <c r="N774" s="385">
        <v>5374.11</v>
      </c>
      <c r="O774" s="385"/>
      <c r="P774" s="387">
        <v>11</v>
      </c>
      <c r="Q774" s="387">
        <v>3884.21</v>
      </c>
      <c r="R774" s="387"/>
      <c r="S774" s="387">
        <v>3</v>
      </c>
      <c r="T774" s="387">
        <v>360.82</v>
      </c>
      <c r="U774" s="382"/>
      <c r="V774" s="261"/>
      <c r="W774" s="261"/>
      <c r="X774" s="82"/>
      <c r="Y774" s="82"/>
      <c r="Z774" s="82"/>
    </row>
    <row r="775" spans="1:26" customFormat="1" ht="15" x14ac:dyDescent="0.25">
      <c r="A775" s="383" t="s">
        <v>997</v>
      </c>
      <c r="B775" s="383" t="s">
        <v>574</v>
      </c>
      <c r="C775" s="383"/>
      <c r="D775" s="383" t="s">
        <v>167</v>
      </c>
      <c r="E775" s="82"/>
      <c r="F775" s="82"/>
      <c r="G775" s="82"/>
      <c r="H775" s="82"/>
      <c r="I775" s="82"/>
      <c r="J775" s="82"/>
      <c r="K775" s="383"/>
      <c r="L775" s="383"/>
      <c r="M775" s="384">
        <v>9</v>
      </c>
      <c r="N775" s="385">
        <v>2221.64</v>
      </c>
      <c r="O775" s="385"/>
      <c r="P775" s="384">
        <v>1</v>
      </c>
      <c r="Q775" s="385">
        <v>1594.03</v>
      </c>
      <c r="R775" s="385"/>
      <c r="S775" s="384">
        <v>3</v>
      </c>
      <c r="T775" s="385">
        <v>201.37</v>
      </c>
      <c r="U775" s="261"/>
      <c r="V775" s="261"/>
      <c r="W775" s="261"/>
      <c r="X775" s="82"/>
      <c r="Y775" s="82"/>
      <c r="Z775" s="82"/>
    </row>
    <row r="776" spans="1:26" customFormat="1" ht="15" x14ac:dyDescent="0.25">
      <c r="A776" s="383" t="s">
        <v>997</v>
      </c>
      <c r="B776" s="383" t="s">
        <v>962</v>
      </c>
      <c r="C776" s="383"/>
      <c r="D776" s="383" t="s">
        <v>167</v>
      </c>
      <c r="E776" s="82"/>
      <c r="F776" s="82"/>
      <c r="G776" s="82"/>
      <c r="H776" s="82"/>
      <c r="I776" s="82"/>
      <c r="J776" s="82"/>
      <c r="K776" s="383"/>
      <c r="L776" s="383"/>
      <c r="M776" s="384"/>
      <c r="N776" s="385"/>
      <c r="O776" s="385"/>
      <c r="P776" s="384"/>
      <c r="Q776" s="385"/>
      <c r="R776" s="385"/>
      <c r="S776" s="384">
        <v>1</v>
      </c>
      <c r="T776" s="385">
        <v>153.77000000000001</v>
      </c>
      <c r="U776" s="382"/>
      <c r="V776" s="386"/>
      <c r="W776" s="382"/>
      <c r="X776" s="82"/>
      <c r="Y776" s="82"/>
      <c r="Z776" s="82"/>
    </row>
    <row r="777" spans="1:26" customFormat="1" ht="15" x14ac:dyDescent="0.25">
      <c r="A777" s="383" t="s">
        <v>997</v>
      </c>
      <c r="B777" s="383" t="s">
        <v>575</v>
      </c>
      <c r="C777" s="383"/>
      <c r="D777" s="383" t="s">
        <v>179</v>
      </c>
      <c r="E777" s="82"/>
      <c r="F777" s="82"/>
      <c r="G777" s="82"/>
      <c r="H777" s="82"/>
      <c r="I777" s="82"/>
      <c r="J777" s="82"/>
      <c r="K777" s="383"/>
      <c r="L777" s="383"/>
      <c r="M777" s="384">
        <v>89</v>
      </c>
      <c r="N777" s="385">
        <v>35287.870000000003</v>
      </c>
      <c r="O777" s="385"/>
      <c r="P777" s="384">
        <v>63</v>
      </c>
      <c r="Q777" s="385">
        <v>15411.49</v>
      </c>
      <c r="R777" s="385"/>
      <c r="S777" s="384">
        <v>9</v>
      </c>
      <c r="T777" s="385">
        <v>811.35</v>
      </c>
      <c r="U777" s="261"/>
      <c r="V777" s="261"/>
      <c r="W777" s="261"/>
      <c r="X777" s="82"/>
      <c r="Y777" s="82"/>
      <c r="Z777" s="82"/>
    </row>
    <row r="778" spans="1:26" customFormat="1" ht="15" x14ac:dyDescent="0.25">
      <c r="A778" s="383" t="s">
        <v>997</v>
      </c>
      <c r="B778" s="383" t="s">
        <v>963</v>
      </c>
      <c r="C778" s="383"/>
      <c r="D778" s="383" t="s">
        <v>179</v>
      </c>
      <c r="E778" s="82"/>
      <c r="F778" s="82"/>
      <c r="G778" s="82"/>
      <c r="H778" s="82"/>
      <c r="I778" s="82"/>
      <c r="J778" s="82"/>
      <c r="K778" s="383"/>
      <c r="L778" s="383"/>
      <c r="M778" s="387"/>
      <c r="N778" s="387"/>
      <c r="O778" s="387"/>
      <c r="P778" s="384"/>
      <c r="Q778" s="385"/>
      <c r="R778" s="385"/>
      <c r="S778" s="384">
        <v>2</v>
      </c>
      <c r="T778" s="385">
        <v>306.67</v>
      </c>
      <c r="U778" s="382"/>
      <c r="V778" s="386"/>
      <c r="W778" s="382"/>
      <c r="X778" s="82"/>
      <c r="Y778" s="82"/>
      <c r="Z778" s="82"/>
    </row>
    <row r="779" spans="1:26" customFormat="1" ht="15" x14ac:dyDescent="0.25">
      <c r="A779" s="383" t="s">
        <v>997</v>
      </c>
      <c r="B779" s="383" t="s">
        <v>576</v>
      </c>
      <c r="C779" s="383"/>
      <c r="D779" s="383" t="s">
        <v>287</v>
      </c>
      <c r="E779" s="82"/>
      <c r="F779" s="82"/>
      <c r="G779" s="82"/>
      <c r="H779" s="82"/>
      <c r="I779" s="82"/>
      <c r="J779" s="82"/>
      <c r="K779" s="383"/>
      <c r="L779" s="383"/>
      <c r="M779" s="384">
        <v>1</v>
      </c>
      <c r="N779" s="385">
        <v>144.66</v>
      </c>
      <c r="O779" s="385"/>
      <c r="P779" s="384">
        <v>2</v>
      </c>
      <c r="Q779" s="385">
        <v>1479.65</v>
      </c>
      <c r="R779" s="385"/>
      <c r="S779" s="384"/>
      <c r="T779" s="385"/>
      <c r="U779" s="382"/>
      <c r="V779" s="386"/>
      <c r="W779" s="382"/>
      <c r="X779" s="82"/>
      <c r="Y779" s="82"/>
      <c r="Z779" s="82"/>
    </row>
    <row r="780" spans="1:26" customFormat="1" ht="15" x14ac:dyDescent="0.25">
      <c r="A780" s="383" t="s">
        <v>997</v>
      </c>
      <c r="B780" s="383" t="s">
        <v>697</v>
      </c>
      <c r="C780" s="383"/>
      <c r="D780" s="383" t="s">
        <v>578</v>
      </c>
      <c r="E780" s="82"/>
      <c r="F780" s="82"/>
      <c r="G780" s="82"/>
      <c r="H780" s="82"/>
      <c r="I780" s="82"/>
      <c r="J780" s="82"/>
      <c r="K780" s="383"/>
      <c r="L780" s="383"/>
      <c r="M780" s="384">
        <v>3</v>
      </c>
      <c r="N780" s="385">
        <v>694.04</v>
      </c>
      <c r="O780" s="385"/>
      <c r="P780" s="387">
        <v>1</v>
      </c>
      <c r="Q780" s="387">
        <v>22.96</v>
      </c>
      <c r="R780" s="387"/>
      <c r="S780" s="387"/>
      <c r="T780" s="387"/>
      <c r="U780" s="382"/>
      <c r="V780" s="386"/>
      <c r="W780" s="382"/>
      <c r="X780" s="82"/>
      <c r="Y780" s="82"/>
      <c r="Z780" s="82"/>
    </row>
    <row r="781" spans="1:26" customFormat="1" ht="15" x14ac:dyDescent="0.25">
      <c r="A781" s="383" t="s">
        <v>997</v>
      </c>
      <c r="B781" s="383" t="s">
        <v>579</v>
      </c>
      <c r="C781" s="383"/>
      <c r="D781" s="383" t="s">
        <v>127</v>
      </c>
      <c r="E781" s="82"/>
      <c r="F781" s="82"/>
      <c r="G781" s="82"/>
      <c r="H781" s="82"/>
      <c r="I781" s="82"/>
      <c r="J781" s="82"/>
      <c r="K781" s="383"/>
      <c r="L781" s="383"/>
      <c r="M781" s="387">
        <v>25</v>
      </c>
      <c r="N781" s="387">
        <v>13781.26</v>
      </c>
      <c r="O781" s="387"/>
      <c r="P781" s="384">
        <v>11</v>
      </c>
      <c r="Q781" s="385">
        <v>2107.25</v>
      </c>
      <c r="R781" s="385"/>
      <c r="S781" s="384">
        <v>1</v>
      </c>
      <c r="T781" s="385">
        <v>89.66</v>
      </c>
      <c r="U781" s="261"/>
      <c r="V781" s="261"/>
      <c r="W781" s="261"/>
      <c r="X781" s="82"/>
      <c r="Y781" s="82"/>
      <c r="Z781" s="82"/>
    </row>
    <row r="782" spans="1:26" customFormat="1" ht="15" x14ac:dyDescent="0.25">
      <c r="A782" s="383" t="s">
        <v>997</v>
      </c>
      <c r="B782" s="383" t="s">
        <v>583</v>
      </c>
      <c r="C782" s="383"/>
      <c r="D782" s="383" t="s">
        <v>460</v>
      </c>
      <c r="E782" s="82"/>
      <c r="F782" s="82"/>
      <c r="G782" s="82"/>
      <c r="H782" s="82"/>
      <c r="I782" s="82"/>
      <c r="J782" s="82"/>
      <c r="K782" s="383"/>
      <c r="L782" s="383"/>
      <c r="M782" s="384">
        <v>9</v>
      </c>
      <c r="N782" s="385">
        <v>4453.18</v>
      </c>
      <c r="O782" s="385"/>
      <c r="P782" s="384">
        <v>18</v>
      </c>
      <c r="Q782" s="385">
        <v>2282.75</v>
      </c>
      <c r="R782" s="385"/>
      <c r="S782" s="384">
        <v>2</v>
      </c>
      <c r="T782" s="385">
        <v>865.1</v>
      </c>
      <c r="U782" s="382"/>
      <c r="V782" s="386"/>
      <c r="W782" s="382"/>
      <c r="X782" s="82"/>
      <c r="Y782" s="82"/>
      <c r="Z782" s="82"/>
    </row>
    <row r="783" spans="1:26" customFormat="1" ht="15" x14ac:dyDescent="0.25">
      <c r="A783" s="383"/>
      <c r="B783" s="383"/>
      <c r="C783" s="383"/>
      <c r="D783" s="383"/>
      <c r="E783" s="82"/>
      <c r="F783" s="82"/>
      <c r="G783" s="82"/>
      <c r="H783" s="82"/>
      <c r="I783" s="82"/>
      <c r="J783" s="82"/>
      <c r="K783" s="383"/>
      <c r="L783" s="383"/>
      <c r="M783" s="384"/>
      <c r="N783" s="385"/>
      <c r="O783" s="385"/>
      <c r="P783" s="384"/>
      <c r="Q783" s="385"/>
      <c r="R783" s="385"/>
      <c r="S783" s="384"/>
      <c r="T783" s="385"/>
      <c r="U783" s="261"/>
      <c r="V783" s="261"/>
      <c r="W783" s="261"/>
      <c r="X783" s="82"/>
      <c r="Y783" s="82"/>
      <c r="Z783" s="82"/>
    </row>
    <row r="784" spans="1:26" customFormat="1" ht="15" x14ac:dyDescent="0.25">
      <c r="A784" s="383"/>
      <c r="B784" s="383"/>
      <c r="C784" s="383"/>
      <c r="D784" s="383"/>
      <c r="E784" s="82"/>
      <c r="F784" s="82"/>
      <c r="G784" s="82"/>
      <c r="H784" s="82"/>
      <c r="I784" s="82"/>
      <c r="J784" s="82"/>
      <c r="K784" s="383"/>
      <c r="L784" s="383"/>
      <c r="M784" s="384"/>
      <c r="N784" s="385"/>
      <c r="O784" s="385"/>
      <c r="P784" s="384"/>
      <c r="Q784" s="385"/>
      <c r="R784" s="385"/>
      <c r="S784" s="384"/>
      <c r="T784" s="385"/>
      <c r="U784" s="382"/>
      <c r="V784" s="386"/>
      <c r="W784" s="382"/>
      <c r="X784" s="82"/>
      <c r="Y784" s="82"/>
      <c r="Z784" s="82"/>
    </row>
    <row r="785" spans="1:26" customFormat="1" ht="15" x14ac:dyDescent="0.25">
      <c r="A785" s="383" t="s">
        <v>1001</v>
      </c>
      <c r="B785" s="383" t="s">
        <v>938</v>
      </c>
      <c r="C785" s="383"/>
      <c r="D785" s="3" t="s">
        <v>938</v>
      </c>
      <c r="E785" s="140" t="s">
        <v>1002</v>
      </c>
      <c r="F785" s="140"/>
      <c r="G785" s="418" t="s">
        <v>1003</v>
      </c>
      <c r="H785" s="82"/>
      <c r="I785" s="82"/>
      <c r="J785" s="82"/>
      <c r="K785" s="383"/>
      <c r="L785" s="383"/>
      <c r="M785" s="384"/>
      <c r="N785" s="385"/>
      <c r="O785" s="385"/>
      <c r="P785" s="384"/>
      <c r="Q785" s="385"/>
      <c r="R785" s="385"/>
      <c r="S785" s="384"/>
      <c r="T785" s="385"/>
      <c r="U785" s="382"/>
      <c r="V785" s="386"/>
      <c r="W785" s="382"/>
      <c r="X785" s="82"/>
      <c r="Y785" s="82"/>
      <c r="Z785" s="82"/>
    </row>
    <row r="786" spans="1:26" customFormat="1" ht="15" x14ac:dyDescent="0.25">
      <c r="A786" s="383" t="s">
        <v>1001</v>
      </c>
      <c r="B786" s="383" t="s">
        <v>838</v>
      </c>
      <c r="C786" s="383"/>
      <c r="D786" s="383" t="s">
        <v>838</v>
      </c>
      <c r="E786" s="23"/>
      <c r="F786" s="23"/>
      <c r="G786" s="23"/>
      <c r="H786" s="82"/>
      <c r="I786" s="82"/>
      <c r="J786" s="82"/>
      <c r="K786" s="383"/>
      <c r="L786" s="383"/>
      <c r="M786" s="387"/>
      <c r="N786" s="387"/>
      <c r="O786" s="387"/>
      <c r="P786" s="384"/>
      <c r="Q786" s="385"/>
      <c r="R786" s="385"/>
      <c r="S786" s="384">
        <v>3</v>
      </c>
      <c r="T786" s="385">
        <v>2250</v>
      </c>
      <c r="U786" s="382"/>
      <c r="V786" s="386"/>
      <c r="W786" s="382"/>
      <c r="X786" s="82"/>
      <c r="Y786" s="82"/>
      <c r="Z786" s="82"/>
    </row>
    <row r="787" spans="1:26" customFormat="1" ht="15" x14ac:dyDescent="0.25">
      <c r="A787" s="381" t="s">
        <v>1001</v>
      </c>
      <c r="B787" s="381" t="s">
        <v>62</v>
      </c>
      <c r="C787" s="381"/>
      <c r="D787" s="381" t="s">
        <v>63</v>
      </c>
      <c r="E787" s="381"/>
      <c r="F787" s="381"/>
      <c r="G787" s="381"/>
      <c r="H787" s="381"/>
      <c r="I787" s="381"/>
      <c r="J787" s="381"/>
      <c r="K787" s="381"/>
      <c r="L787" s="381"/>
      <c r="M787" s="386">
        <v>4</v>
      </c>
      <c r="N787" s="382">
        <v>1541</v>
      </c>
      <c r="O787" s="382"/>
      <c r="P787" s="386"/>
      <c r="Q787" s="382"/>
      <c r="R787" s="382"/>
      <c r="S787" s="386">
        <v>1</v>
      </c>
      <c r="T787" s="382">
        <v>750</v>
      </c>
      <c r="U787" s="82"/>
      <c r="V787" s="82"/>
      <c r="W787" s="82"/>
      <c r="X787" s="82"/>
      <c r="Y787" s="82"/>
      <c r="Z787" s="82"/>
    </row>
    <row r="788" spans="1:26" customFormat="1" ht="15" x14ac:dyDescent="0.25">
      <c r="A788" s="381" t="s">
        <v>1001</v>
      </c>
      <c r="B788" s="381" t="s">
        <v>62</v>
      </c>
      <c r="C788" s="381"/>
      <c r="D788" s="381" t="s">
        <v>65</v>
      </c>
      <c r="E788" s="9"/>
      <c r="F788" s="381"/>
      <c r="G788" s="9"/>
      <c r="H788" s="381"/>
      <c r="I788" s="381"/>
      <c r="J788" s="381"/>
      <c r="K788" s="381"/>
      <c r="L788" s="381"/>
      <c r="M788" s="386"/>
      <c r="N788" s="382"/>
      <c r="O788" s="382"/>
      <c r="P788" s="261"/>
      <c r="Q788" s="261"/>
      <c r="R788" s="261"/>
      <c r="S788" s="261">
        <v>2</v>
      </c>
      <c r="T788" s="261">
        <v>1044.8</v>
      </c>
      <c r="U788" s="82"/>
      <c r="V788" s="82"/>
      <c r="W788" s="82"/>
      <c r="X788" s="82"/>
      <c r="Y788" s="82"/>
      <c r="Z788" s="82"/>
    </row>
    <row r="789" spans="1:26" customFormat="1" ht="15" x14ac:dyDescent="0.25">
      <c r="A789" s="381" t="s">
        <v>1001</v>
      </c>
      <c r="B789" s="381" t="s">
        <v>80</v>
      </c>
      <c r="C789" s="381"/>
      <c r="D789" s="381" t="s">
        <v>81</v>
      </c>
      <c r="E789" s="381"/>
      <c r="F789" s="381"/>
      <c r="G789" s="381"/>
      <c r="H789" s="381"/>
      <c r="I789" s="381"/>
      <c r="J789" s="381"/>
      <c r="K789" s="381"/>
      <c r="L789" s="381"/>
      <c r="M789" s="261">
        <v>2</v>
      </c>
      <c r="N789" s="261">
        <v>1200</v>
      </c>
      <c r="O789" s="261"/>
      <c r="P789" s="261"/>
      <c r="Q789" s="382"/>
      <c r="R789" s="382"/>
      <c r="S789" s="261"/>
      <c r="T789" s="382"/>
      <c r="U789" s="82"/>
      <c r="V789" s="82"/>
      <c r="W789" s="82"/>
      <c r="X789" s="82"/>
      <c r="Y789" s="82"/>
      <c r="Z789" s="82"/>
    </row>
    <row r="790" spans="1:26" customFormat="1" ht="15" x14ac:dyDescent="0.25">
      <c r="A790" s="383" t="s">
        <v>1001</v>
      </c>
      <c r="B790" s="383" t="s">
        <v>82</v>
      </c>
      <c r="C790" s="383"/>
      <c r="D790" s="383" t="s">
        <v>83</v>
      </c>
      <c r="E790" s="82"/>
      <c r="F790" s="82"/>
      <c r="G790" s="82"/>
      <c r="H790" s="82"/>
      <c r="I790" s="82"/>
      <c r="J790" s="82"/>
      <c r="K790" s="383"/>
      <c r="L790" s="383"/>
      <c r="M790" s="384">
        <v>3</v>
      </c>
      <c r="N790" s="385">
        <v>1700</v>
      </c>
      <c r="O790" s="82"/>
      <c r="P790" s="384">
        <v>4</v>
      </c>
      <c r="Q790" s="385">
        <v>1000</v>
      </c>
      <c r="R790" s="82"/>
      <c r="S790" s="384"/>
      <c r="T790" s="385"/>
      <c r="U790" s="382"/>
      <c r="V790" s="82"/>
      <c r="W790" s="82"/>
      <c r="X790" s="82"/>
      <c r="Y790" s="82"/>
      <c r="Z790" s="82"/>
    </row>
    <row r="791" spans="1:26" customFormat="1" ht="15" x14ac:dyDescent="0.25">
      <c r="A791" s="383" t="s">
        <v>1001</v>
      </c>
      <c r="B791" s="383" t="s">
        <v>99</v>
      </c>
      <c r="C791" s="383"/>
      <c r="D791" s="383" t="s">
        <v>77</v>
      </c>
      <c r="E791" s="82"/>
      <c r="F791" s="82"/>
      <c r="G791" s="82"/>
      <c r="H791" s="82"/>
      <c r="I791" s="82"/>
      <c r="J791" s="82"/>
      <c r="K791" s="383"/>
      <c r="L791" s="383"/>
      <c r="M791" s="384">
        <v>3</v>
      </c>
      <c r="N791" s="385">
        <v>1700</v>
      </c>
      <c r="O791" s="82"/>
      <c r="P791" s="384">
        <v>1</v>
      </c>
      <c r="Q791" s="385">
        <v>400</v>
      </c>
      <c r="R791" s="82"/>
      <c r="S791" s="384">
        <v>2</v>
      </c>
      <c r="T791" s="385">
        <v>1500</v>
      </c>
      <c r="U791" s="261"/>
      <c r="V791" s="82"/>
      <c r="W791" s="82"/>
      <c r="X791" s="82"/>
      <c r="Y791" s="82"/>
      <c r="Z791" s="82"/>
    </row>
    <row r="792" spans="1:26" customFormat="1" ht="15" x14ac:dyDescent="0.25">
      <c r="A792" s="383" t="s">
        <v>1001</v>
      </c>
      <c r="B792" s="383" t="s">
        <v>125</v>
      </c>
      <c r="C792" s="383"/>
      <c r="D792" s="383" t="s">
        <v>120</v>
      </c>
      <c r="E792" s="82"/>
      <c r="F792" s="82"/>
      <c r="G792" s="82"/>
      <c r="H792" s="82"/>
      <c r="I792" s="82"/>
      <c r="J792" s="82"/>
      <c r="K792" s="383"/>
      <c r="L792" s="383"/>
      <c r="M792" s="384">
        <v>1</v>
      </c>
      <c r="N792" s="385">
        <v>500</v>
      </c>
      <c r="O792" s="82"/>
      <c r="P792" s="384"/>
      <c r="Q792" s="385"/>
      <c r="R792" s="82"/>
      <c r="S792" s="387"/>
      <c r="T792" s="387"/>
      <c r="U792" s="261"/>
      <c r="V792" s="82"/>
      <c r="W792" s="82"/>
      <c r="X792" s="82"/>
      <c r="Y792" s="82"/>
      <c r="Z792" s="82"/>
    </row>
    <row r="793" spans="1:26" customFormat="1" ht="15" x14ac:dyDescent="0.25">
      <c r="A793" s="383" t="s">
        <v>1001</v>
      </c>
      <c r="B793" s="383" t="s">
        <v>128</v>
      </c>
      <c r="C793" s="383"/>
      <c r="D793" s="383" t="s">
        <v>68</v>
      </c>
      <c r="E793" s="82"/>
      <c r="F793" s="82"/>
      <c r="G793" s="82"/>
      <c r="H793" s="82"/>
      <c r="I793" s="82"/>
      <c r="J793" s="82"/>
      <c r="K793" s="383"/>
      <c r="L793" s="383"/>
      <c r="M793" s="387">
        <v>1</v>
      </c>
      <c r="N793" s="387">
        <v>317</v>
      </c>
      <c r="O793" s="82"/>
      <c r="P793" s="384">
        <v>1</v>
      </c>
      <c r="Q793" s="385">
        <v>200</v>
      </c>
      <c r="R793" s="82"/>
      <c r="S793" s="384"/>
      <c r="T793" s="385"/>
      <c r="U793" s="382"/>
      <c r="V793" s="82"/>
      <c r="W793" s="82"/>
      <c r="X793" s="82"/>
      <c r="Y793" s="82"/>
      <c r="Z793" s="82"/>
    </row>
    <row r="794" spans="1:26" customFormat="1" ht="15" x14ac:dyDescent="0.25">
      <c r="A794" s="383" t="s">
        <v>1001</v>
      </c>
      <c r="B794" s="383" t="s">
        <v>144</v>
      </c>
      <c r="C794" s="383"/>
      <c r="D794" s="383" t="s">
        <v>145</v>
      </c>
      <c r="E794" s="82"/>
      <c r="F794" s="82"/>
      <c r="G794" s="82"/>
      <c r="H794" s="82"/>
      <c r="I794" s="82"/>
      <c r="J794" s="82"/>
      <c r="K794" s="383"/>
      <c r="L794" s="383"/>
      <c r="M794" s="384">
        <v>10</v>
      </c>
      <c r="N794" s="385">
        <v>4794</v>
      </c>
      <c r="O794" s="82"/>
      <c r="P794" s="387">
        <v>2</v>
      </c>
      <c r="Q794" s="387">
        <v>800</v>
      </c>
      <c r="R794" s="82"/>
      <c r="S794" s="384"/>
      <c r="T794" s="385"/>
      <c r="U794" s="382"/>
      <c r="V794" s="82"/>
      <c r="W794" s="82"/>
      <c r="X794" s="82"/>
      <c r="Y794" s="82"/>
      <c r="Z794" s="82"/>
    </row>
    <row r="795" spans="1:26" customFormat="1" ht="15" x14ac:dyDescent="0.25">
      <c r="A795" s="383" t="s">
        <v>1001</v>
      </c>
      <c r="B795" s="383" t="s">
        <v>146</v>
      </c>
      <c r="C795" s="383"/>
      <c r="D795" s="383" t="s">
        <v>148</v>
      </c>
      <c r="E795" s="82"/>
      <c r="F795" s="82"/>
      <c r="G795" s="82"/>
      <c r="H795" s="82"/>
      <c r="I795" s="82"/>
      <c r="J795" s="82"/>
      <c r="K795" s="383"/>
      <c r="L795" s="383"/>
      <c r="M795" s="384"/>
      <c r="N795" s="385"/>
      <c r="O795" s="82"/>
      <c r="P795" s="384"/>
      <c r="Q795" s="385"/>
      <c r="R795" s="82"/>
      <c r="S795" s="387">
        <v>1</v>
      </c>
      <c r="T795" s="387">
        <v>359.65</v>
      </c>
      <c r="U795" s="261"/>
      <c r="V795" s="82"/>
      <c r="W795" s="82"/>
      <c r="X795" s="82"/>
      <c r="Y795" s="82"/>
      <c r="Z795" s="82"/>
    </row>
    <row r="796" spans="1:26" customFormat="1" ht="15" x14ac:dyDescent="0.25">
      <c r="A796" s="383" t="s">
        <v>1001</v>
      </c>
      <c r="B796" s="383" t="s">
        <v>171</v>
      </c>
      <c r="C796" s="383"/>
      <c r="D796" s="383" t="s">
        <v>97</v>
      </c>
      <c r="E796" s="82"/>
      <c r="F796" s="82"/>
      <c r="G796" s="82"/>
      <c r="H796" s="82"/>
      <c r="I796" s="82"/>
      <c r="J796" s="82"/>
      <c r="K796" s="383"/>
      <c r="L796" s="383"/>
      <c r="M796" s="384"/>
      <c r="N796" s="385"/>
      <c r="O796" s="82"/>
      <c r="P796" s="387"/>
      <c r="Q796" s="387"/>
      <c r="R796" s="82"/>
      <c r="S796" s="387">
        <v>1</v>
      </c>
      <c r="T796" s="387">
        <v>750</v>
      </c>
      <c r="U796" s="261"/>
      <c r="V796" s="82"/>
      <c r="W796" s="82"/>
      <c r="X796" s="82"/>
      <c r="Y796" s="82"/>
      <c r="Z796" s="82"/>
    </row>
    <row r="797" spans="1:26" customFormat="1" ht="15" x14ac:dyDescent="0.25">
      <c r="A797" s="383" t="s">
        <v>1001</v>
      </c>
      <c r="B797" s="383" t="s">
        <v>176</v>
      </c>
      <c r="C797" s="383"/>
      <c r="D797" s="383" t="s">
        <v>177</v>
      </c>
      <c r="E797" s="82"/>
      <c r="F797" s="82"/>
      <c r="G797" s="82"/>
      <c r="H797" s="82"/>
      <c r="I797" s="82"/>
      <c r="J797" s="82"/>
      <c r="K797" s="383"/>
      <c r="L797" s="383"/>
      <c r="M797" s="384">
        <v>2</v>
      </c>
      <c r="N797" s="385">
        <v>1275</v>
      </c>
      <c r="O797" s="82"/>
      <c r="P797" s="384"/>
      <c r="Q797" s="385"/>
      <c r="R797" s="82"/>
      <c r="S797" s="384"/>
      <c r="T797" s="385"/>
      <c r="U797" s="382"/>
      <c r="V797" s="82"/>
      <c r="W797" s="82"/>
      <c r="X797" s="82"/>
      <c r="Y797" s="82"/>
      <c r="Z797" s="82"/>
    </row>
    <row r="798" spans="1:26" customFormat="1" ht="15" x14ac:dyDescent="0.25">
      <c r="A798" s="383" t="s">
        <v>1001</v>
      </c>
      <c r="B798" s="383" t="s">
        <v>181</v>
      </c>
      <c r="C798" s="383"/>
      <c r="D798" s="383" t="s">
        <v>182</v>
      </c>
      <c r="E798" s="82"/>
      <c r="F798" s="82"/>
      <c r="G798" s="82"/>
      <c r="H798" s="82"/>
      <c r="I798" s="82"/>
      <c r="J798" s="82"/>
      <c r="K798" s="383"/>
      <c r="L798" s="383"/>
      <c r="M798" s="384">
        <v>1</v>
      </c>
      <c r="N798" s="385">
        <v>500</v>
      </c>
      <c r="O798" s="82"/>
      <c r="P798" s="384"/>
      <c r="Q798" s="385"/>
      <c r="R798" s="82"/>
      <c r="S798" s="384"/>
      <c r="T798" s="385"/>
      <c r="U798" s="382"/>
      <c r="V798" s="82"/>
      <c r="W798" s="82"/>
      <c r="X798" s="82"/>
      <c r="Y798" s="82"/>
      <c r="Z798" s="82"/>
    </row>
    <row r="799" spans="1:26" customFormat="1" ht="15" x14ac:dyDescent="0.25">
      <c r="A799" s="383" t="s">
        <v>1001</v>
      </c>
      <c r="B799" s="383" t="s">
        <v>184</v>
      </c>
      <c r="C799" s="383"/>
      <c r="D799" s="383" t="s">
        <v>185</v>
      </c>
      <c r="E799" s="82"/>
      <c r="F799" s="82"/>
      <c r="G799" s="82"/>
      <c r="H799" s="82"/>
      <c r="I799" s="82"/>
      <c r="J799" s="82"/>
      <c r="K799" s="383"/>
      <c r="L799" s="383"/>
      <c r="M799" s="384">
        <v>1</v>
      </c>
      <c r="N799" s="385">
        <v>700</v>
      </c>
      <c r="O799" s="82"/>
      <c r="P799" s="384"/>
      <c r="Q799" s="385"/>
      <c r="R799" s="82"/>
      <c r="S799" s="387"/>
      <c r="T799" s="387"/>
      <c r="U799" s="261"/>
      <c r="V799" s="82"/>
      <c r="W799" s="82"/>
      <c r="X799" s="82"/>
      <c r="Y799" s="82"/>
      <c r="Z799" s="82"/>
    </row>
    <row r="800" spans="1:26" customFormat="1" ht="15" x14ac:dyDescent="0.25">
      <c r="A800" s="383" t="s">
        <v>1001</v>
      </c>
      <c r="B800" s="383" t="s">
        <v>193</v>
      </c>
      <c r="C800" s="383"/>
      <c r="D800" s="383" t="s">
        <v>194</v>
      </c>
      <c r="E800" s="82"/>
      <c r="F800" s="82"/>
      <c r="G800" s="82"/>
      <c r="H800" s="82"/>
      <c r="I800" s="82"/>
      <c r="J800" s="82"/>
      <c r="K800" s="383"/>
      <c r="L800" s="383"/>
      <c r="M800" s="384">
        <v>1</v>
      </c>
      <c r="N800" s="385">
        <v>500</v>
      </c>
      <c r="O800" s="82"/>
      <c r="P800" s="384"/>
      <c r="Q800" s="385"/>
      <c r="R800" s="82"/>
      <c r="S800" s="384"/>
      <c r="T800" s="385"/>
      <c r="U800" s="261"/>
      <c r="V800" s="82"/>
      <c r="W800" s="82"/>
      <c r="X800" s="82"/>
      <c r="Y800" s="82"/>
      <c r="Z800" s="82"/>
    </row>
    <row r="801" spans="1:26" customFormat="1" ht="15" x14ac:dyDescent="0.25">
      <c r="A801" s="383" t="s">
        <v>1001</v>
      </c>
      <c r="B801" s="383" t="s">
        <v>197</v>
      </c>
      <c r="C801" s="383"/>
      <c r="D801" s="383" t="s">
        <v>198</v>
      </c>
      <c r="E801" s="82"/>
      <c r="F801" s="82"/>
      <c r="G801" s="82"/>
      <c r="H801" s="82"/>
      <c r="I801" s="82"/>
      <c r="J801" s="82"/>
      <c r="K801" s="383"/>
      <c r="L801" s="383"/>
      <c r="M801" s="384">
        <v>1</v>
      </c>
      <c r="N801" s="385">
        <v>700</v>
      </c>
      <c r="O801" s="82"/>
      <c r="P801" s="384"/>
      <c r="Q801" s="385"/>
      <c r="R801" s="82"/>
      <c r="S801" s="384"/>
      <c r="T801" s="385"/>
      <c r="U801" s="382"/>
      <c r="V801" s="82"/>
      <c r="W801" s="82"/>
      <c r="X801" s="82"/>
      <c r="Y801" s="82"/>
      <c r="Z801" s="82"/>
    </row>
    <row r="802" spans="1:26" customFormat="1" ht="15" x14ac:dyDescent="0.25">
      <c r="A802" s="383" t="s">
        <v>1001</v>
      </c>
      <c r="B802" s="383" t="s">
        <v>199</v>
      </c>
      <c r="C802" s="383"/>
      <c r="D802" s="383" t="s">
        <v>200</v>
      </c>
      <c r="E802" s="82"/>
      <c r="F802" s="82"/>
      <c r="G802" s="82"/>
      <c r="H802" s="82"/>
      <c r="I802" s="82"/>
      <c r="J802" s="82"/>
      <c r="K802" s="383"/>
      <c r="L802" s="383"/>
      <c r="M802" s="384"/>
      <c r="N802" s="385"/>
      <c r="O802" s="82"/>
      <c r="P802" s="384">
        <v>2</v>
      </c>
      <c r="Q802" s="385">
        <v>800</v>
      </c>
      <c r="R802" s="82"/>
      <c r="S802" s="387"/>
      <c r="T802" s="387"/>
      <c r="U802" s="382"/>
      <c r="V802" s="82"/>
      <c r="W802" s="82"/>
      <c r="X802" s="82"/>
      <c r="Y802" s="82"/>
      <c r="Z802" s="82"/>
    </row>
    <row r="803" spans="1:26" customFormat="1" ht="15" x14ac:dyDescent="0.25">
      <c r="A803" s="383" t="s">
        <v>1001</v>
      </c>
      <c r="B803" s="383" t="s">
        <v>202</v>
      </c>
      <c r="C803" s="383"/>
      <c r="D803" s="383" t="s">
        <v>203</v>
      </c>
      <c r="E803" s="82"/>
      <c r="F803" s="82"/>
      <c r="G803" s="82"/>
      <c r="H803" s="82"/>
      <c r="I803" s="82"/>
      <c r="J803" s="82"/>
      <c r="K803" s="383"/>
      <c r="L803" s="383"/>
      <c r="M803" s="384">
        <v>5</v>
      </c>
      <c r="N803" s="385">
        <v>3300</v>
      </c>
      <c r="O803" s="82"/>
      <c r="P803" s="384">
        <v>3</v>
      </c>
      <c r="Q803" s="385">
        <v>1450</v>
      </c>
      <c r="R803" s="82"/>
      <c r="S803" s="387">
        <v>2</v>
      </c>
      <c r="T803" s="387">
        <v>1447.38</v>
      </c>
      <c r="U803" s="261"/>
      <c r="V803" s="82"/>
      <c r="W803" s="82"/>
      <c r="X803" s="82"/>
      <c r="Y803" s="82"/>
      <c r="Z803" s="82"/>
    </row>
    <row r="804" spans="1:26" customFormat="1" ht="15" x14ac:dyDescent="0.25">
      <c r="A804" s="383" t="s">
        <v>1001</v>
      </c>
      <c r="B804" s="383" t="s">
        <v>208</v>
      </c>
      <c r="C804" s="383"/>
      <c r="D804" s="383" t="s">
        <v>179</v>
      </c>
      <c r="E804" s="82"/>
      <c r="F804" s="82"/>
      <c r="G804" s="82"/>
      <c r="H804" s="82"/>
      <c r="I804" s="82"/>
      <c r="J804" s="82"/>
      <c r="K804" s="383"/>
      <c r="L804" s="383"/>
      <c r="M804" s="384">
        <v>2</v>
      </c>
      <c r="N804" s="385">
        <v>1500</v>
      </c>
      <c r="O804" s="82"/>
      <c r="P804" s="387"/>
      <c r="Q804" s="387"/>
      <c r="R804" s="82"/>
      <c r="S804" s="387">
        <v>1</v>
      </c>
      <c r="T804" s="387">
        <v>215.4</v>
      </c>
      <c r="U804" s="261"/>
      <c r="V804" s="82"/>
      <c r="W804" s="82"/>
      <c r="X804" s="82"/>
      <c r="Y804" s="82"/>
      <c r="Z804" s="82"/>
    </row>
    <row r="805" spans="1:26" customFormat="1" ht="15" x14ac:dyDescent="0.25">
      <c r="A805" s="383" t="s">
        <v>1001</v>
      </c>
      <c r="B805" s="383" t="s">
        <v>216</v>
      </c>
      <c r="C805" s="383"/>
      <c r="D805" s="383" t="s">
        <v>147</v>
      </c>
      <c r="E805" s="82"/>
      <c r="F805" s="82"/>
      <c r="G805" s="82"/>
      <c r="H805" s="82"/>
      <c r="I805" s="82"/>
      <c r="J805" s="82"/>
      <c r="K805" s="383"/>
      <c r="L805" s="383"/>
      <c r="M805" s="384">
        <v>1</v>
      </c>
      <c r="N805" s="385">
        <v>500</v>
      </c>
      <c r="O805" s="82"/>
      <c r="P805" s="387"/>
      <c r="Q805" s="387"/>
      <c r="R805" s="82"/>
      <c r="S805" s="387"/>
      <c r="T805" s="387"/>
      <c r="U805" s="261"/>
      <c r="V805" s="82"/>
      <c r="W805" s="82"/>
      <c r="X805" s="82"/>
      <c r="Y805" s="82"/>
      <c r="Z805" s="82"/>
    </row>
    <row r="806" spans="1:26" customFormat="1" ht="15" x14ac:dyDescent="0.25">
      <c r="A806" s="383" t="s">
        <v>1001</v>
      </c>
      <c r="B806" s="383" t="s">
        <v>247</v>
      </c>
      <c r="C806" s="383"/>
      <c r="D806" s="383" t="s">
        <v>211</v>
      </c>
      <c r="E806" s="82"/>
      <c r="F806" s="82"/>
      <c r="G806" s="82"/>
      <c r="H806" s="82"/>
      <c r="I806" s="82"/>
      <c r="J806" s="82"/>
      <c r="K806" s="383"/>
      <c r="L806" s="383"/>
      <c r="M806" s="384"/>
      <c r="N806" s="385"/>
      <c r="O806" s="82"/>
      <c r="P806" s="384"/>
      <c r="Q806" s="385"/>
      <c r="R806" s="82"/>
      <c r="S806" s="387">
        <v>1</v>
      </c>
      <c r="T806" s="387">
        <v>750</v>
      </c>
      <c r="U806" s="261"/>
      <c r="V806" s="82"/>
      <c r="W806" s="82"/>
      <c r="X806" s="82"/>
      <c r="Y806" s="82"/>
      <c r="Z806" s="82"/>
    </row>
    <row r="807" spans="1:26" customFormat="1" ht="15" x14ac:dyDescent="0.25">
      <c r="A807" s="383" t="s">
        <v>1001</v>
      </c>
      <c r="B807" s="383" t="s">
        <v>248</v>
      </c>
      <c r="C807" s="383"/>
      <c r="D807" s="383" t="s">
        <v>77</v>
      </c>
      <c r="E807" s="82"/>
      <c r="F807" s="82"/>
      <c r="G807" s="82"/>
      <c r="H807" s="82"/>
      <c r="I807" s="82"/>
      <c r="J807" s="82"/>
      <c r="K807" s="383"/>
      <c r="L807" s="383"/>
      <c r="M807" s="384">
        <v>1</v>
      </c>
      <c r="N807" s="385">
        <v>500</v>
      </c>
      <c r="O807" s="82"/>
      <c r="P807" s="384"/>
      <c r="Q807" s="385"/>
      <c r="R807" s="82"/>
      <c r="S807" s="384">
        <v>1</v>
      </c>
      <c r="T807" s="385">
        <v>750</v>
      </c>
      <c r="U807" s="261"/>
      <c r="V807" s="82"/>
      <c r="W807" s="82"/>
      <c r="X807" s="82"/>
      <c r="Y807" s="82"/>
      <c r="Z807" s="82"/>
    </row>
    <row r="808" spans="1:26" customFormat="1" ht="15" x14ac:dyDescent="0.25">
      <c r="A808" s="383" t="s">
        <v>1001</v>
      </c>
      <c r="B808" s="383" t="s">
        <v>251</v>
      </c>
      <c r="C808" s="383"/>
      <c r="D808" s="383" t="s">
        <v>79</v>
      </c>
      <c r="E808" s="82"/>
      <c r="F808" s="82"/>
      <c r="G808" s="82"/>
      <c r="H808" s="82"/>
      <c r="I808" s="82"/>
      <c r="J808" s="82"/>
      <c r="K808" s="383"/>
      <c r="L808" s="383"/>
      <c r="M808" s="384">
        <v>1</v>
      </c>
      <c r="N808" s="385">
        <v>500</v>
      </c>
      <c r="O808" s="82"/>
      <c r="P808" s="384"/>
      <c r="Q808" s="385"/>
      <c r="R808" s="82"/>
      <c r="S808" s="387"/>
      <c r="T808" s="387"/>
      <c r="U808" s="382"/>
      <c r="V808" s="82"/>
      <c r="W808" s="82"/>
      <c r="X808" s="82"/>
      <c r="Y808" s="82"/>
      <c r="Z808" s="82"/>
    </row>
    <row r="809" spans="1:26" customFormat="1" ht="15" x14ac:dyDescent="0.25">
      <c r="A809" s="383" t="s">
        <v>1001</v>
      </c>
      <c r="B809" s="383" t="s">
        <v>252</v>
      </c>
      <c r="C809" s="383"/>
      <c r="D809" s="383" t="s">
        <v>70</v>
      </c>
      <c r="E809" s="82"/>
      <c r="F809" s="82"/>
      <c r="G809" s="82"/>
      <c r="H809" s="82"/>
      <c r="I809" s="82"/>
      <c r="J809" s="82"/>
      <c r="K809" s="383"/>
      <c r="L809" s="383"/>
      <c r="M809" s="387"/>
      <c r="N809" s="387"/>
      <c r="O809" s="82"/>
      <c r="P809" s="387">
        <v>1</v>
      </c>
      <c r="Q809" s="387">
        <v>200</v>
      </c>
      <c r="R809" s="82"/>
      <c r="S809" s="384"/>
      <c r="T809" s="385"/>
      <c r="U809" s="261"/>
      <c r="V809" s="82"/>
      <c r="W809" s="82"/>
      <c r="X809" s="82"/>
      <c r="Y809" s="82"/>
      <c r="Z809" s="82"/>
    </row>
    <row r="810" spans="1:26" customFormat="1" ht="15" x14ac:dyDescent="0.25">
      <c r="A810" s="383" t="s">
        <v>1001</v>
      </c>
      <c r="B810" s="383" t="s">
        <v>255</v>
      </c>
      <c r="C810" s="383"/>
      <c r="D810" s="383" t="s">
        <v>256</v>
      </c>
      <c r="E810" s="82"/>
      <c r="F810" s="82"/>
      <c r="G810" s="82"/>
      <c r="H810" s="82"/>
      <c r="I810" s="82"/>
      <c r="J810" s="82"/>
      <c r="K810" s="383"/>
      <c r="L810" s="383"/>
      <c r="M810" s="384">
        <v>1</v>
      </c>
      <c r="N810" s="385">
        <v>500</v>
      </c>
      <c r="O810" s="82"/>
      <c r="P810" s="387"/>
      <c r="Q810" s="387"/>
      <c r="R810" s="82"/>
      <c r="S810" s="387"/>
      <c r="T810" s="387"/>
      <c r="U810" s="261"/>
      <c r="V810" s="82"/>
      <c r="W810" s="82"/>
      <c r="X810" s="82"/>
      <c r="Y810" s="82"/>
      <c r="Z810" s="82"/>
    </row>
    <row r="811" spans="1:26" customFormat="1" ht="15" x14ac:dyDescent="0.25">
      <c r="A811" s="383" t="s">
        <v>1001</v>
      </c>
      <c r="B811" s="383" t="s">
        <v>261</v>
      </c>
      <c r="C811" s="383"/>
      <c r="D811" s="383" t="s">
        <v>73</v>
      </c>
      <c r="E811" s="82"/>
      <c r="F811" s="82"/>
      <c r="G811" s="82"/>
      <c r="H811" s="82"/>
      <c r="I811" s="82"/>
      <c r="J811" s="82"/>
      <c r="K811" s="383"/>
      <c r="L811" s="383"/>
      <c r="M811" s="384">
        <v>2</v>
      </c>
      <c r="N811" s="385">
        <v>751</v>
      </c>
      <c r="O811" s="82"/>
      <c r="P811" s="387">
        <v>2</v>
      </c>
      <c r="Q811" s="387">
        <v>400</v>
      </c>
      <c r="R811" s="82"/>
      <c r="S811" s="387">
        <v>3</v>
      </c>
      <c r="T811" s="387">
        <v>2095.62</v>
      </c>
      <c r="U811" s="382"/>
      <c r="V811" s="82"/>
      <c r="W811" s="82"/>
      <c r="X811" s="82"/>
      <c r="Y811" s="82"/>
      <c r="Z811" s="82"/>
    </row>
    <row r="812" spans="1:26" customFormat="1" ht="15" x14ac:dyDescent="0.25">
      <c r="A812" s="383" t="s">
        <v>1001</v>
      </c>
      <c r="B812" s="383" t="s">
        <v>268</v>
      </c>
      <c r="C812" s="383"/>
      <c r="D812" s="383" t="s">
        <v>269</v>
      </c>
      <c r="E812" s="82"/>
      <c r="F812" s="82"/>
      <c r="G812" s="82"/>
      <c r="H812" s="82"/>
      <c r="I812" s="82"/>
      <c r="J812" s="82"/>
      <c r="K812" s="383"/>
      <c r="L812" s="383"/>
      <c r="M812" s="384"/>
      <c r="N812" s="385"/>
      <c r="O812" s="82"/>
      <c r="P812" s="387">
        <v>1</v>
      </c>
      <c r="Q812" s="387">
        <v>237.11</v>
      </c>
      <c r="R812" s="82"/>
      <c r="S812" s="387"/>
      <c r="T812" s="387"/>
      <c r="U812" s="261"/>
      <c r="V812" s="82"/>
      <c r="W812" s="82"/>
      <c r="X812" s="82"/>
      <c r="Y812" s="82"/>
      <c r="Z812" s="82"/>
    </row>
    <row r="813" spans="1:26" customFormat="1" ht="15" x14ac:dyDescent="0.25">
      <c r="A813" s="383" t="s">
        <v>1001</v>
      </c>
      <c r="B813" s="383" t="s">
        <v>291</v>
      </c>
      <c r="C813" s="383"/>
      <c r="D813" s="383" t="s">
        <v>65</v>
      </c>
      <c r="E813" s="82"/>
      <c r="F813" s="82"/>
      <c r="G813" s="82"/>
      <c r="H813" s="82"/>
      <c r="I813" s="82"/>
      <c r="J813" s="82"/>
      <c r="K813" s="383"/>
      <c r="L813" s="383"/>
      <c r="M813" s="384">
        <v>4</v>
      </c>
      <c r="N813" s="385">
        <v>2047</v>
      </c>
      <c r="O813" s="82"/>
      <c r="P813" s="384">
        <v>2</v>
      </c>
      <c r="Q813" s="385">
        <v>550</v>
      </c>
      <c r="R813" s="82"/>
      <c r="S813" s="384"/>
      <c r="T813" s="385"/>
      <c r="U813" s="261"/>
      <c r="V813" s="82"/>
      <c r="W813" s="82"/>
      <c r="X813" s="82"/>
      <c r="Y813" s="82"/>
      <c r="Z813" s="82"/>
    </row>
    <row r="814" spans="1:26" customFormat="1" ht="15" x14ac:dyDescent="0.25">
      <c r="A814" s="383" t="s">
        <v>1001</v>
      </c>
      <c r="B814" s="383" t="s">
        <v>299</v>
      </c>
      <c r="C814" s="383"/>
      <c r="D814" s="383" t="s">
        <v>300</v>
      </c>
      <c r="E814" s="82"/>
      <c r="F814" s="82"/>
      <c r="G814" s="82"/>
      <c r="H814" s="82"/>
      <c r="I814" s="82"/>
      <c r="J814" s="82"/>
      <c r="K814" s="383"/>
      <c r="L814" s="383"/>
      <c r="M814" s="387">
        <v>3</v>
      </c>
      <c r="N814" s="387">
        <v>1119</v>
      </c>
      <c r="O814" s="82"/>
      <c r="P814" s="384">
        <v>1</v>
      </c>
      <c r="Q814" s="385">
        <v>400</v>
      </c>
      <c r="R814" s="82"/>
      <c r="S814" s="384"/>
      <c r="T814" s="385"/>
      <c r="U814" s="261"/>
      <c r="V814" s="82"/>
      <c r="W814" s="82"/>
      <c r="X814" s="82"/>
      <c r="Y814" s="82"/>
      <c r="Z814" s="82"/>
    </row>
    <row r="815" spans="1:26" customFormat="1" ht="15" x14ac:dyDescent="0.25">
      <c r="A815" s="383" t="s">
        <v>1001</v>
      </c>
      <c r="B815" s="383" t="s">
        <v>301</v>
      </c>
      <c r="C815" s="383"/>
      <c r="D815" s="383" t="s">
        <v>92</v>
      </c>
      <c r="E815" s="82"/>
      <c r="F815" s="82"/>
      <c r="G815" s="82"/>
      <c r="H815" s="82"/>
      <c r="I815" s="82"/>
      <c r="J815" s="82"/>
      <c r="K815" s="383"/>
      <c r="L815" s="383"/>
      <c r="M815" s="384">
        <v>5</v>
      </c>
      <c r="N815" s="385">
        <v>2900</v>
      </c>
      <c r="O815" s="82"/>
      <c r="P815" s="384">
        <v>3</v>
      </c>
      <c r="Q815" s="385">
        <v>1250</v>
      </c>
      <c r="R815" s="82"/>
      <c r="S815" s="384">
        <v>2</v>
      </c>
      <c r="T815" s="385">
        <v>1500</v>
      </c>
      <c r="U815" s="382"/>
      <c r="V815" s="82"/>
      <c r="W815" s="82"/>
      <c r="X815" s="82"/>
      <c r="Y815" s="82"/>
      <c r="Z815" s="82"/>
    </row>
    <row r="816" spans="1:26" customFormat="1" ht="15" x14ac:dyDescent="0.25">
      <c r="A816" s="383" t="s">
        <v>1001</v>
      </c>
      <c r="B816" s="383" t="s">
        <v>317</v>
      </c>
      <c r="C816" s="383"/>
      <c r="D816" s="383" t="s">
        <v>79</v>
      </c>
      <c r="E816" s="82"/>
      <c r="F816" s="82"/>
      <c r="G816" s="82"/>
      <c r="H816" s="82"/>
      <c r="I816" s="82"/>
      <c r="J816" s="82"/>
      <c r="K816" s="383"/>
      <c r="L816" s="383"/>
      <c r="M816" s="384"/>
      <c r="N816" s="385"/>
      <c r="O816" s="82"/>
      <c r="P816" s="387">
        <v>2</v>
      </c>
      <c r="Q816" s="387">
        <v>400</v>
      </c>
      <c r="R816" s="82"/>
      <c r="S816" s="387">
        <v>1</v>
      </c>
      <c r="T816" s="387">
        <v>405.44</v>
      </c>
      <c r="U816" s="261"/>
      <c r="V816" s="82"/>
      <c r="W816" s="82"/>
      <c r="X816" s="82"/>
      <c r="Y816" s="82"/>
      <c r="Z816" s="82"/>
    </row>
    <row r="817" spans="1:26" customFormat="1" ht="15" x14ac:dyDescent="0.25">
      <c r="A817" s="383" t="s">
        <v>1001</v>
      </c>
      <c r="B817" s="383" t="s">
        <v>318</v>
      </c>
      <c r="C817" s="383"/>
      <c r="D817" s="383" t="s">
        <v>319</v>
      </c>
      <c r="E817" s="82"/>
      <c r="F817" s="82"/>
      <c r="G817" s="82"/>
      <c r="H817" s="82"/>
      <c r="I817" s="82"/>
      <c r="J817" s="82"/>
      <c r="K817" s="383"/>
      <c r="L817" s="383"/>
      <c r="M817" s="384">
        <v>1</v>
      </c>
      <c r="N817" s="385">
        <v>500</v>
      </c>
      <c r="O817" s="82"/>
      <c r="P817" s="384"/>
      <c r="Q817" s="385"/>
      <c r="R817" s="82"/>
      <c r="S817" s="384"/>
      <c r="T817" s="385"/>
      <c r="U817" s="382"/>
      <c r="V817" s="82"/>
      <c r="W817" s="82"/>
      <c r="X817" s="82"/>
      <c r="Y817" s="82"/>
      <c r="Z817" s="82"/>
    </row>
    <row r="818" spans="1:26" customFormat="1" ht="15" x14ac:dyDescent="0.25">
      <c r="A818" s="383" t="s">
        <v>1001</v>
      </c>
      <c r="B818" s="383" t="s">
        <v>348</v>
      </c>
      <c r="C818" s="383"/>
      <c r="D818" s="383" t="s">
        <v>349</v>
      </c>
      <c r="E818" s="82"/>
      <c r="F818" s="82"/>
      <c r="G818" s="82"/>
      <c r="H818" s="82"/>
      <c r="I818" s="82"/>
      <c r="J818" s="82"/>
      <c r="K818" s="383"/>
      <c r="L818" s="383"/>
      <c r="M818" s="384">
        <v>1</v>
      </c>
      <c r="N818" s="385">
        <v>700</v>
      </c>
      <c r="O818" s="82"/>
      <c r="P818" s="384">
        <v>1</v>
      </c>
      <c r="Q818" s="385">
        <v>200</v>
      </c>
      <c r="R818" s="82"/>
      <c r="S818" s="384"/>
      <c r="T818" s="385"/>
      <c r="U818" s="382"/>
      <c r="V818" s="82"/>
      <c r="W818" s="82"/>
      <c r="X818" s="82"/>
      <c r="Y818" s="82"/>
      <c r="Z818" s="82"/>
    </row>
    <row r="819" spans="1:26" customFormat="1" ht="15" x14ac:dyDescent="0.25">
      <c r="A819" s="383" t="s">
        <v>1001</v>
      </c>
      <c r="B819" s="383" t="s">
        <v>354</v>
      </c>
      <c r="C819" s="383"/>
      <c r="D819" s="383" t="s">
        <v>154</v>
      </c>
      <c r="E819" s="82"/>
      <c r="F819" s="82"/>
      <c r="G819" s="82"/>
      <c r="H819" s="82"/>
      <c r="I819" s="82"/>
      <c r="J819" s="82"/>
      <c r="K819" s="383"/>
      <c r="L819" s="383"/>
      <c r="M819" s="384"/>
      <c r="N819" s="385"/>
      <c r="O819" s="82"/>
      <c r="P819" s="384"/>
      <c r="Q819" s="385"/>
      <c r="R819" s="82"/>
      <c r="S819" s="387">
        <v>1</v>
      </c>
      <c r="T819" s="387">
        <v>750</v>
      </c>
      <c r="U819" s="261"/>
      <c r="V819" s="82"/>
      <c r="W819" s="82"/>
      <c r="X819" s="82"/>
      <c r="Y819" s="82"/>
      <c r="Z819" s="82"/>
    </row>
    <row r="820" spans="1:26" customFormat="1" ht="15" x14ac:dyDescent="0.25">
      <c r="A820" s="383" t="s">
        <v>1001</v>
      </c>
      <c r="B820" s="383" t="s">
        <v>355</v>
      </c>
      <c r="C820" s="383"/>
      <c r="D820" s="383" t="s">
        <v>175</v>
      </c>
      <c r="E820" s="82"/>
      <c r="F820" s="82"/>
      <c r="G820" s="82"/>
      <c r="H820" s="82"/>
      <c r="I820" s="82"/>
      <c r="J820" s="82"/>
      <c r="K820" s="383"/>
      <c r="L820" s="383"/>
      <c r="M820" s="384">
        <v>1</v>
      </c>
      <c r="N820" s="385">
        <v>500</v>
      </c>
      <c r="O820" s="82"/>
      <c r="P820" s="384">
        <v>1</v>
      </c>
      <c r="Q820" s="385">
        <v>400</v>
      </c>
      <c r="R820" s="82"/>
      <c r="S820" s="384"/>
      <c r="T820" s="385"/>
      <c r="U820" s="382"/>
      <c r="V820" s="82"/>
      <c r="W820" s="82"/>
      <c r="X820" s="82"/>
      <c r="Y820" s="82"/>
      <c r="Z820" s="82"/>
    </row>
    <row r="821" spans="1:26" customFormat="1" ht="15" x14ac:dyDescent="0.25">
      <c r="A821" s="383" t="s">
        <v>1001</v>
      </c>
      <c r="B821" s="383" t="s">
        <v>364</v>
      </c>
      <c r="C821" s="383"/>
      <c r="D821" s="383" t="s">
        <v>203</v>
      </c>
      <c r="E821" s="82"/>
      <c r="F821" s="82"/>
      <c r="G821" s="82"/>
      <c r="H821" s="82"/>
      <c r="I821" s="82"/>
      <c r="J821" s="82"/>
      <c r="K821" s="383"/>
      <c r="L821" s="383"/>
      <c r="M821" s="384">
        <v>4</v>
      </c>
      <c r="N821" s="385">
        <v>1968</v>
      </c>
      <c r="O821" s="82"/>
      <c r="P821" s="384">
        <v>3</v>
      </c>
      <c r="Q821" s="385">
        <v>1450</v>
      </c>
      <c r="R821" s="82"/>
      <c r="S821" s="387"/>
      <c r="T821" s="387"/>
      <c r="U821" s="382"/>
      <c r="V821" s="82"/>
      <c r="W821" s="82"/>
      <c r="X821" s="82"/>
      <c r="Y821" s="82"/>
      <c r="Z821" s="82"/>
    </row>
    <row r="822" spans="1:26" customFormat="1" ht="15" x14ac:dyDescent="0.25">
      <c r="A822" s="383" t="s">
        <v>1001</v>
      </c>
      <c r="B822" s="383" t="s">
        <v>366</v>
      </c>
      <c r="C822" s="383"/>
      <c r="D822" s="383" t="s">
        <v>367</v>
      </c>
      <c r="E822" s="82"/>
      <c r="F822" s="82"/>
      <c r="G822" s="82"/>
      <c r="H822" s="82"/>
      <c r="I822" s="82"/>
      <c r="J822" s="82"/>
      <c r="K822" s="383"/>
      <c r="L822" s="383"/>
      <c r="M822" s="384">
        <v>1</v>
      </c>
      <c r="N822" s="385">
        <v>500</v>
      </c>
      <c r="O822" s="82"/>
      <c r="P822" s="384"/>
      <c r="Q822" s="385"/>
      <c r="R822" s="82"/>
      <c r="S822" s="387"/>
      <c r="T822" s="387"/>
      <c r="U822" s="261"/>
      <c r="V822" s="82"/>
      <c r="W822" s="82"/>
      <c r="X822" s="82"/>
      <c r="Y822" s="82"/>
      <c r="Z822" s="82"/>
    </row>
    <row r="823" spans="1:26" customFormat="1" ht="15" x14ac:dyDescent="0.25">
      <c r="A823" s="383" t="s">
        <v>1001</v>
      </c>
      <c r="B823" s="383" t="s">
        <v>377</v>
      </c>
      <c r="C823" s="383"/>
      <c r="D823" s="383" t="s">
        <v>302</v>
      </c>
      <c r="E823" s="82"/>
      <c r="F823" s="82"/>
      <c r="G823" s="82"/>
      <c r="H823" s="82"/>
      <c r="I823" s="82"/>
      <c r="J823" s="82"/>
      <c r="K823" s="383"/>
      <c r="L823" s="383"/>
      <c r="M823" s="384">
        <v>1</v>
      </c>
      <c r="N823" s="385">
        <v>500</v>
      </c>
      <c r="O823" s="82"/>
      <c r="P823" s="384"/>
      <c r="Q823" s="385"/>
      <c r="R823" s="82"/>
      <c r="S823" s="384"/>
      <c r="T823" s="385"/>
      <c r="U823" s="382"/>
      <c r="V823" s="82"/>
      <c r="W823" s="82"/>
      <c r="X823" s="82"/>
      <c r="Y823" s="82"/>
      <c r="Z823" s="82"/>
    </row>
    <row r="824" spans="1:26" customFormat="1" ht="15" x14ac:dyDescent="0.25">
      <c r="A824" s="383" t="s">
        <v>1001</v>
      </c>
      <c r="B824" s="383" t="s">
        <v>378</v>
      </c>
      <c r="C824" s="383"/>
      <c r="D824" s="383" t="s">
        <v>105</v>
      </c>
      <c r="E824" s="82"/>
      <c r="F824" s="82"/>
      <c r="G824" s="82"/>
      <c r="H824" s="82"/>
      <c r="I824" s="82"/>
      <c r="J824" s="82"/>
      <c r="K824" s="383"/>
      <c r="L824" s="383"/>
      <c r="M824" s="387">
        <v>1</v>
      </c>
      <c r="N824" s="387">
        <v>500</v>
      </c>
      <c r="O824" s="82"/>
      <c r="P824" s="384"/>
      <c r="Q824" s="385"/>
      <c r="R824" s="82"/>
      <c r="S824" s="384">
        <v>1</v>
      </c>
      <c r="T824" s="385">
        <v>750</v>
      </c>
      <c r="U824" s="261"/>
      <c r="V824" s="82"/>
      <c r="W824" s="82"/>
      <c r="X824" s="82"/>
      <c r="Y824" s="82"/>
      <c r="Z824" s="82"/>
    </row>
    <row r="825" spans="1:26" customFormat="1" ht="15" x14ac:dyDescent="0.25">
      <c r="A825" s="383" t="s">
        <v>1001</v>
      </c>
      <c r="B825" s="383" t="s">
        <v>387</v>
      </c>
      <c r="C825" s="383"/>
      <c r="D825" s="383" t="s">
        <v>187</v>
      </c>
      <c r="E825" s="82"/>
      <c r="F825" s="82"/>
      <c r="G825" s="82"/>
      <c r="H825" s="82"/>
      <c r="I825" s="82"/>
      <c r="J825" s="82"/>
      <c r="K825" s="383"/>
      <c r="L825" s="383"/>
      <c r="M825" s="384">
        <v>1</v>
      </c>
      <c r="N825" s="385">
        <v>500</v>
      </c>
      <c r="O825" s="82"/>
      <c r="P825" s="384"/>
      <c r="Q825" s="385"/>
      <c r="R825" s="82"/>
      <c r="S825" s="387"/>
      <c r="T825" s="387"/>
      <c r="U825" s="261"/>
      <c r="V825" s="82"/>
      <c r="W825" s="82"/>
      <c r="X825" s="82"/>
      <c r="Y825" s="82"/>
      <c r="Z825" s="82"/>
    </row>
    <row r="826" spans="1:26" customFormat="1" ht="15" x14ac:dyDescent="0.25">
      <c r="A826" s="383" t="s">
        <v>1001</v>
      </c>
      <c r="B826" s="383" t="s">
        <v>397</v>
      </c>
      <c r="C826" s="383"/>
      <c r="D826" s="383" t="s">
        <v>120</v>
      </c>
      <c r="E826" s="82"/>
      <c r="F826" s="82"/>
      <c r="G826" s="82"/>
      <c r="H826" s="82"/>
      <c r="I826" s="82"/>
      <c r="J826" s="82"/>
      <c r="K826" s="383"/>
      <c r="L826" s="383"/>
      <c r="M826" s="384">
        <v>4</v>
      </c>
      <c r="N826" s="385">
        <v>1582</v>
      </c>
      <c r="O826" s="82"/>
      <c r="P826" s="384">
        <v>5</v>
      </c>
      <c r="Q826" s="385">
        <v>2600</v>
      </c>
      <c r="R826" s="82"/>
      <c r="S826" s="384">
        <v>2</v>
      </c>
      <c r="T826" s="385">
        <v>1276.57</v>
      </c>
      <c r="U826" s="382"/>
      <c r="V826" s="82"/>
      <c r="W826" s="82"/>
      <c r="X826" s="82"/>
      <c r="Y826" s="82"/>
      <c r="Z826" s="82"/>
    </row>
    <row r="827" spans="1:26" customFormat="1" ht="15" x14ac:dyDescent="0.25">
      <c r="A827" s="383" t="s">
        <v>1001</v>
      </c>
      <c r="B827" s="383" t="s">
        <v>399</v>
      </c>
      <c r="C827" s="383"/>
      <c r="D827" s="383" t="s">
        <v>77</v>
      </c>
      <c r="E827" s="82"/>
      <c r="F827" s="82"/>
      <c r="G827" s="82"/>
      <c r="H827" s="82"/>
      <c r="I827" s="82"/>
      <c r="J827" s="82"/>
      <c r="K827" s="383"/>
      <c r="L827" s="383"/>
      <c r="M827" s="384">
        <v>4</v>
      </c>
      <c r="N827" s="385">
        <v>2035</v>
      </c>
      <c r="O827" s="82"/>
      <c r="P827" s="384">
        <v>1</v>
      </c>
      <c r="Q827" s="385">
        <v>700</v>
      </c>
      <c r="R827" s="82"/>
      <c r="S827" s="384">
        <v>1</v>
      </c>
      <c r="T827" s="385">
        <v>351.91</v>
      </c>
      <c r="U827" s="261"/>
      <c r="V827" s="82"/>
      <c r="W827" s="82"/>
      <c r="X827" s="82"/>
      <c r="Y827" s="82"/>
      <c r="Z827" s="82"/>
    </row>
    <row r="828" spans="1:26" customFormat="1" ht="15" x14ac:dyDescent="0.25">
      <c r="A828" s="383" t="s">
        <v>1001</v>
      </c>
      <c r="B828" s="383" t="s">
        <v>400</v>
      </c>
      <c r="C828" s="383"/>
      <c r="D828" s="383" t="s">
        <v>388</v>
      </c>
      <c r="E828" s="82"/>
      <c r="F828" s="82"/>
      <c r="G828" s="82"/>
      <c r="H828" s="82"/>
      <c r="I828" s="82"/>
      <c r="J828" s="82"/>
      <c r="K828" s="383"/>
      <c r="L828" s="383"/>
      <c r="M828" s="384">
        <v>1</v>
      </c>
      <c r="N828" s="385">
        <v>500</v>
      </c>
      <c r="O828" s="82"/>
      <c r="P828" s="387"/>
      <c r="Q828" s="387"/>
      <c r="R828" s="82"/>
      <c r="S828" s="387"/>
      <c r="T828" s="387"/>
      <c r="U828" s="382"/>
      <c r="V828" s="82"/>
      <c r="W828" s="82"/>
      <c r="X828" s="82"/>
      <c r="Y828" s="82"/>
      <c r="Z828" s="82"/>
    </row>
    <row r="829" spans="1:26" customFormat="1" ht="15" x14ac:dyDescent="0.25">
      <c r="A829" s="383" t="s">
        <v>1001</v>
      </c>
      <c r="B829" s="383" t="s">
        <v>403</v>
      </c>
      <c r="C829" s="383"/>
      <c r="D829" s="383" t="s">
        <v>175</v>
      </c>
      <c r="E829" s="82"/>
      <c r="F829" s="82"/>
      <c r="G829" s="82"/>
      <c r="H829" s="82"/>
      <c r="I829" s="82"/>
      <c r="J829" s="82"/>
      <c r="K829" s="383"/>
      <c r="L829" s="383"/>
      <c r="M829" s="384">
        <v>7</v>
      </c>
      <c r="N829" s="385">
        <v>3756</v>
      </c>
      <c r="O829" s="82"/>
      <c r="P829" s="387">
        <v>4</v>
      </c>
      <c r="Q829" s="387">
        <v>1500</v>
      </c>
      <c r="R829" s="82"/>
      <c r="S829" s="387">
        <v>1</v>
      </c>
      <c r="T829" s="387">
        <v>558.69000000000005</v>
      </c>
      <c r="U829" s="261"/>
      <c r="V829" s="82"/>
      <c r="W829" s="82"/>
      <c r="X829" s="82"/>
      <c r="Y829" s="82"/>
      <c r="Z829" s="82"/>
    </row>
    <row r="830" spans="1:26" customFormat="1" ht="15" x14ac:dyDescent="0.25">
      <c r="A830" s="383" t="s">
        <v>1001</v>
      </c>
      <c r="B830" s="383" t="s">
        <v>407</v>
      </c>
      <c r="C830" s="383"/>
      <c r="D830" s="383" t="s">
        <v>155</v>
      </c>
      <c r="E830" s="82"/>
      <c r="F830" s="82"/>
      <c r="G830" s="82"/>
      <c r="H830" s="82"/>
      <c r="I830" s="82"/>
      <c r="J830" s="82"/>
      <c r="K830" s="383"/>
      <c r="L830" s="383"/>
      <c r="M830" s="384">
        <v>1</v>
      </c>
      <c r="N830" s="385">
        <v>500</v>
      </c>
      <c r="O830" s="82"/>
      <c r="P830" s="387"/>
      <c r="Q830" s="387"/>
      <c r="R830" s="82"/>
      <c r="S830" s="387"/>
      <c r="T830" s="387"/>
      <c r="U830" s="382"/>
      <c r="V830" s="82"/>
      <c r="W830" s="82"/>
      <c r="X830" s="82"/>
      <c r="Y830" s="82"/>
      <c r="Z830" s="82"/>
    </row>
    <row r="831" spans="1:26" customFormat="1" ht="15" x14ac:dyDescent="0.25">
      <c r="A831" s="383" t="s">
        <v>1001</v>
      </c>
      <c r="B831" s="383" t="s">
        <v>415</v>
      </c>
      <c r="C831" s="383"/>
      <c r="D831" s="383" t="s">
        <v>324</v>
      </c>
      <c r="E831" s="82"/>
      <c r="F831" s="82"/>
      <c r="G831" s="82"/>
      <c r="H831" s="82"/>
      <c r="I831" s="82"/>
      <c r="J831" s="82"/>
      <c r="K831" s="383"/>
      <c r="L831" s="383"/>
      <c r="M831" s="384">
        <v>1</v>
      </c>
      <c r="N831" s="385">
        <v>500</v>
      </c>
      <c r="O831" s="82"/>
      <c r="P831" s="387">
        <v>2</v>
      </c>
      <c r="Q831" s="387">
        <v>800</v>
      </c>
      <c r="R831" s="82"/>
      <c r="S831" s="387"/>
      <c r="T831" s="387"/>
      <c r="U831" s="382"/>
      <c r="V831" s="82"/>
      <c r="W831" s="82"/>
      <c r="X831" s="82"/>
      <c r="Y831" s="82"/>
      <c r="Z831" s="82"/>
    </row>
    <row r="832" spans="1:26" customFormat="1" ht="15" x14ac:dyDescent="0.25">
      <c r="A832" s="383" t="s">
        <v>1001</v>
      </c>
      <c r="B832" s="383" t="s">
        <v>677</v>
      </c>
      <c r="C832" s="383"/>
      <c r="D832" s="383" t="s">
        <v>109</v>
      </c>
      <c r="E832" s="82"/>
      <c r="F832" s="82"/>
      <c r="G832" s="82"/>
      <c r="H832" s="82"/>
      <c r="I832" s="82"/>
      <c r="J832" s="82"/>
      <c r="K832" s="383"/>
      <c r="L832" s="383"/>
      <c r="M832" s="384">
        <v>1</v>
      </c>
      <c r="N832" s="385">
        <v>500</v>
      </c>
      <c r="O832" s="82"/>
      <c r="P832" s="384"/>
      <c r="Q832" s="385"/>
      <c r="R832" s="82"/>
      <c r="S832" s="384"/>
      <c r="T832" s="385"/>
      <c r="U832" s="261"/>
      <c r="V832" s="82"/>
      <c r="W832" s="82"/>
      <c r="X832" s="82"/>
      <c r="Y832" s="82"/>
      <c r="Z832" s="82"/>
    </row>
    <row r="833" spans="1:26" customFormat="1" ht="15" x14ac:dyDescent="0.25">
      <c r="A833" s="383" t="s">
        <v>1001</v>
      </c>
      <c r="B833" s="383" t="s">
        <v>420</v>
      </c>
      <c r="C833" s="383"/>
      <c r="D833" s="383" t="s">
        <v>287</v>
      </c>
      <c r="E833" s="82"/>
      <c r="F833" s="82"/>
      <c r="G833" s="82"/>
      <c r="H833" s="82"/>
      <c r="I833" s="82"/>
      <c r="J833" s="82"/>
      <c r="K833" s="383"/>
      <c r="L833" s="383"/>
      <c r="M833" s="384">
        <v>1</v>
      </c>
      <c r="N833" s="385">
        <v>700</v>
      </c>
      <c r="O833" s="82"/>
      <c r="P833" s="384">
        <v>1</v>
      </c>
      <c r="Q833" s="385">
        <v>400</v>
      </c>
      <c r="R833" s="82"/>
      <c r="S833" s="384"/>
      <c r="T833" s="385"/>
      <c r="U833" s="261"/>
      <c r="V833" s="82"/>
      <c r="W833" s="82"/>
      <c r="X833" s="82"/>
      <c r="Y833" s="82"/>
      <c r="Z833" s="82"/>
    </row>
    <row r="834" spans="1:26" customFormat="1" ht="15" x14ac:dyDescent="0.25">
      <c r="A834" s="383" t="s">
        <v>1001</v>
      </c>
      <c r="B834" s="383" t="s">
        <v>432</v>
      </c>
      <c r="C834" s="383"/>
      <c r="D834" s="383" t="s">
        <v>368</v>
      </c>
      <c r="E834" s="82"/>
      <c r="F834" s="82"/>
      <c r="G834" s="82"/>
      <c r="H834" s="82"/>
      <c r="I834" s="82"/>
      <c r="J834" s="82"/>
      <c r="K834" s="383"/>
      <c r="L834" s="383"/>
      <c r="M834" s="387"/>
      <c r="N834" s="387"/>
      <c r="O834" s="82"/>
      <c r="P834" s="384"/>
      <c r="Q834" s="385"/>
      <c r="R834" s="82"/>
      <c r="S834" s="384">
        <v>1</v>
      </c>
      <c r="T834" s="385">
        <v>750</v>
      </c>
      <c r="U834" s="261"/>
      <c r="V834" s="82"/>
      <c r="W834" s="82"/>
      <c r="X834" s="82"/>
      <c r="Y834" s="82"/>
      <c r="Z834" s="82"/>
    </row>
    <row r="835" spans="1:26" customFormat="1" ht="15" x14ac:dyDescent="0.25">
      <c r="A835" s="383" t="s">
        <v>1001</v>
      </c>
      <c r="B835" s="383" t="s">
        <v>446</v>
      </c>
      <c r="C835" s="383"/>
      <c r="D835" s="383" t="s">
        <v>109</v>
      </c>
      <c r="E835" s="82"/>
      <c r="F835" s="82"/>
      <c r="G835" s="82"/>
      <c r="H835" s="82"/>
      <c r="I835" s="82"/>
      <c r="J835" s="82"/>
      <c r="K835" s="383"/>
      <c r="L835" s="383"/>
      <c r="M835" s="384">
        <v>1</v>
      </c>
      <c r="N835" s="385">
        <v>700</v>
      </c>
      <c r="O835" s="82"/>
      <c r="P835" s="387"/>
      <c r="Q835" s="387"/>
      <c r="R835" s="82"/>
      <c r="S835" s="387"/>
      <c r="T835" s="387"/>
      <c r="U835" s="261"/>
      <c r="V835" s="82"/>
      <c r="W835" s="82"/>
      <c r="X835" s="82"/>
      <c r="Y835" s="82"/>
      <c r="Z835" s="82"/>
    </row>
    <row r="836" spans="1:26" customFormat="1" ht="15" x14ac:dyDescent="0.25">
      <c r="A836" s="383" t="s">
        <v>1001</v>
      </c>
      <c r="B836" s="383" t="s">
        <v>448</v>
      </c>
      <c r="C836" s="383"/>
      <c r="D836" s="383" t="s">
        <v>449</v>
      </c>
      <c r="E836" s="82"/>
      <c r="F836" s="82"/>
      <c r="G836" s="82"/>
      <c r="H836" s="82"/>
      <c r="I836" s="82"/>
      <c r="J836" s="82"/>
      <c r="K836" s="383"/>
      <c r="L836" s="383"/>
      <c r="M836" s="384">
        <v>3</v>
      </c>
      <c r="N836" s="385">
        <v>1700</v>
      </c>
      <c r="O836" s="82"/>
      <c r="P836" s="384">
        <v>6</v>
      </c>
      <c r="Q836" s="385">
        <v>2500</v>
      </c>
      <c r="R836" s="82"/>
      <c r="S836" s="384"/>
      <c r="T836" s="385"/>
      <c r="U836" s="382"/>
      <c r="V836" s="82"/>
      <c r="W836" s="82"/>
      <c r="X836" s="82"/>
      <c r="Y836" s="82"/>
      <c r="Z836" s="82"/>
    </row>
    <row r="837" spans="1:26" customFormat="1" ht="15" x14ac:dyDescent="0.25">
      <c r="A837" s="383" t="s">
        <v>1001</v>
      </c>
      <c r="B837" s="383" t="s">
        <v>450</v>
      </c>
      <c r="C837" s="383"/>
      <c r="D837" s="383" t="s">
        <v>451</v>
      </c>
      <c r="E837" s="82"/>
      <c r="F837" s="82"/>
      <c r="G837" s="82"/>
      <c r="H837" s="82"/>
      <c r="I837" s="82"/>
      <c r="J837" s="82"/>
      <c r="K837" s="383"/>
      <c r="L837" s="383"/>
      <c r="M837" s="384"/>
      <c r="N837" s="385"/>
      <c r="O837" s="82"/>
      <c r="P837" s="384"/>
      <c r="Q837" s="385"/>
      <c r="R837" s="82"/>
      <c r="S837" s="387">
        <v>1</v>
      </c>
      <c r="T837" s="387">
        <v>750</v>
      </c>
      <c r="U837" s="382"/>
      <c r="V837" s="82"/>
      <c r="W837" s="82"/>
      <c r="X837" s="82"/>
      <c r="Y837" s="82"/>
      <c r="Z837" s="82"/>
    </row>
    <row r="838" spans="1:26" customFormat="1" ht="15" x14ac:dyDescent="0.25">
      <c r="A838" s="383" t="s">
        <v>1001</v>
      </c>
      <c r="B838" s="383" t="s">
        <v>453</v>
      </c>
      <c r="C838" s="383"/>
      <c r="D838" s="383" t="s">
        <v>177</v>
      </c>
      <c r="E838" s="82"/>
      <c r="F838" s="82"/>
      <c r="G838" s="82"/>
      <c r="H838" s="82"/>
      <c r="I838" s="82"/>
      <c r="J838" s="82"/>
      <c r="K838" s="383"/>
      <c r="L838" s="383"/>
      <c r="M838" s="384">
        <v>2</v>
      </c>
      <c r="N838" s="385">
        <v>1000</v>
      </c>
      <c r="O838" s="82"/>
      <c r="P838" s="384">
        <v>3</v>
      </c>
      <c r="Q838" s="385">
        <v>1150</v>
      </c>
      <c r="R838" s="82"/>
      <c r="S838" s="387"/>
      <c r="T838" s="387"/>
      <c r="U838" s="261"/>
      <c r="V838" s="82"/>
      <c r="W838" s="82"/>
      <c r="X838" s="82"/>
      <c r="Y838" s="82"/>
      <c r="Z838" s="82"/>
    </row>
    <row r="839" spans="1:26" customFormat="1" ht="15" x14ac:dyDescent="0.25">
      <c r="A839" s="383" t="s">
        <v>1001</v>
      </c>
      <c r="B839" s="383" t="s">
        <v>454</v>
      </c>
      <c r="C839" s="383"/>
      <c r="D839" s="383" t="s">
        <v>455</v>
      </c>
      <c r="E839" s="82"/>
      <c r="F839" s="82"/>
      <c r="G839" s="82"/>
      <c r="H839" s="82"/>
      <c r="I839" s="82"/>
      <c r="J839" s="82"/>
      <c r="K839" s="383"/>
      <c r="L839" s="383"/>
      <c r="M839" s="384">
        <v>4</v>
      </c>
      <c r="N839" s="385">
        <v>1806</v>
      </c>
      <c r="O839" s="82"/>
      <c r="P839" s="387">
        <v>1</v>
      </c>
      <c r="Q839" s="387">
        <v>400</v>
      </c>
      <c r="R839" s="82"/>
      <c r="S839" s="387"/>
      <c r="T839" s="387"/>
      <c r="U839" s="382"/>
      <c r="V839" s="82"/>
      <c r="W839" s="82"/>
      <c r="X839" s="82"/>
      <c r="Y839" s="82"/>
      <c r="Z839" s="82"/>
    </row>
    <row r="840" spans="1:26" customFormat="1" ht="15" x14ac:dyDescent="0.25">
      <c r="A840" s="383" t="s">
        <v>1001</v>
      </c>
      <c r="B840" s="383" t="s">
        <v>461</v>
      </c>
      <c r="C840" s="383"/>
      <c r="D840" s="383" t="s">
        <v>203</v>
      </c>
      <c r="E840" s="82"/>
      <c r="F840" s="82"/>
      <c r="G840" s="82"/>
      <c r="H840" s="82"/>
      <c r="I840" s="82"/>
      <c r="J840" s="82"/>
      <c r="K840" s="383"/>
      <c r="L840" s="383"/>
      <c r="M840" s="384">
        <v>4</v>
      </c>
      <c r="N840" s="385">
        <v>2174</v>
      </c>
      <c r="O840" s="82"/>
      <c r="P840" s="387">
        <v>1</v>
      </c>
      <c r="Q840" s="387">
        <v>700</v>
      </c>
      <c r="R840" s="82"/>
      <c r="S840" s="387"/>
      <c r="T840" s="387"/>
      <c r="U840" s="261"/>
      <c r="V840" s="82"/>
      <c r="W840" s="82"/>
      <c r="X840" s="82"/>
      <c r="Y840" s="82"/>
      <c r="Z840" s="82"/>
    </row>
    <row r="841" spans="1:26" customFormat="1" ht="15" x14ac:dyDescent="0.25">
      <c r="A841" s="383" t="s">
        <v>1001</v>
      </c>
      <c r="B841" s="383" t="s">
        <v>466</v>
      </c>
      <c r="C841" s="383"/>
      <c r="D841" s="383" t="s">
        <v>467</v>
      </c>
      <c r="E841" s="82"/>
      <c r="F841" s="82"/>
      <c r="G841" s="82"/>
      <c r="H841" s="82"/>
      <c r="I841" s="82"/>
      <c r="J841" s="82"/>
      <c r="K841" s="383"/>
      <c r="L841" s="383"/>
      <c r="M841" s="387"/>
      <c r="N841" s="387"/>
      <c r="O841" s="82"/>
      <c r="P841" s="384">
        <v>3</v>
      </c>
      <c r="Q841" s="385">
        <v>1450</v>
      </c>
      <c r="R841" s="82"/>
      <c r="S841" s="387"/>
      <c r="T841" s="387"/>
      <c r="U841" s="382"/>
      <c r="V841" s="82"/>
      <c r="W841" s="82"/>
      <c r="X841" s="82"/>
      <c r="Y841" s="82"/>
      <c r="Z841" s="82"/>
    </row>
    <row r="842" spans="1:26" customFormat="1" ht="15" x14ac:dyDescent="0.25">
      <c r="A842" s="383" t="s">
        <v>1001</v>
      </c>
      <c r="B842" s="383" t="s">
        <v>470</v>
      </c>
      <c r="C842" s="383"/>
      <c r="D842" s="383" t="s">
        <v>100</v>
      </c>
      <c r="E842" s="82"/>
      <c r="F842" s="82"/>
      <c r="G842" s="82"/>
      <c r="H842" s="82"/>
      <c r="I842" s="82"/>
      <c r="J842" s="82"/>
      <c r="K842" s="383"/>
      <c r="L842" s="383"/>
      <c r="M842" s="384">
        <v>4</v>
      </c>
      <c r="N842" s="385">
        <v>2200</v>
      </c>
      <c r="O842" s="82"/>
      <c r="P842" s="384">
        <v>3</v>
      </c>
      <c r="Q842" s="385">
        <v>950</v>
      </c>
      <c r="R842" s="82"/>
      <c r="S842" s="384"/>
      <c r="T842" s="385"/>
      <c r="U842" s="261"/>
      <c r="V842" s="82"/>
      <c r="W842" s="82"/>
      <c r="X842" s="82"/>
      <c r="Y842" s="82"/>
      <c r="Z842" s="82"/>
    </row>
    <row r="843" spans="1:26" customFormat="1" ht="15" x14ac:dyDescent="0.25">
      <c r="A843" s="383" t="s">
        <v>1001</v>
      </c>
      <c r="B843" s="383" t="s">
        <v>472</v>
      </c>
      <c r="C843" s="383"/>
      <c r="D843" s="383" t="s">
        <v>293</v>
      </c>
      <c r="E843" s="82"/>
      <c r="F843" s="82"/>
      <c r="G843" s="82"/>
      <c r="H843" s="82"/>
      <c r="I843" s="82"/>
      <c r="J843" s="82"/>
      <c r="K843" s="383"/>
      <c r="L843" s="383"/>
      <c r="M843" s="387">
        <v>2</v>
      </c>
      <c r="N843" s="387">
        <v>1200</v>
      </c>
      <c r="O843" s="82"/>
      <c r="P843" s="384"/>
      <c r="Q843" s="385"/>
      <c r="R843" s="82"/>
      <c r="S843" s="387"/>
      <c r="T843" s="387"/>
      <c r="U843" s="261"/>
      <c r="V843" s="82"/>
      <c r="W843" s="82"/>
      <c r="X843" s="82"/>
      <c r="Y843" s="82"/>
      <c r="Z843" s="82"/>
    </row>
    <row r="844" spans="1:26" customFormat="1" ht="15" x14ac:dyDescent="0.25">
      <c r="A844" s="383" t="s">
        <v>1001</v>
      </c>
      <c r="B844" s="383" t="s">
        <v>478</v>
      </c>
      <c r="C844" s="383"/>
      <c r="D844" s="383" t="s">
        <v>479</v>
      </c>
      <c r="E844" s="82"/>
      <c r="F844" s="82"/>
      <c r="G844" s="82"/>
      <c r="H844" s="82"/>
      <c r="I844" s="82"/>
      <c r="J844" s="82"/>
      <c r="K844" s="383"/>
      <c r="L844" s="383"/>
      <c r="M844" s="384">
        <v>1</v>
      </c>
      <c r="N844" s="385">
        <v>500</v>
      </c>
      <c r="O844" s="82"/>
      <c r="P844" s="384"/>
      <c r="Q844" s="385"/>
      <c r="R844" s="82"/>
      <c r="S844" s="384"/>
      <c r="T844" s="385"/>
      <c r="U844" s="261"/>
      <c r="V844" s="82"/>
      <c r="W844" s="82"/>
      <c r="X844" s="82"/>
      <c r="Y844" s="82"/>
      <c r="Z844" s="82"/>
    </row>
    <row r="845" spans="1:26" customFormat="1" ht="15" x14ac:dyDescent="0.25">
      <c r="A845" s="383" t="s">
        <v>1001</v>
      </c>
      <c r="B845" s="383" t="s">
        <v>483</v>
      </c>
      <c r="C845" s="383"/>
      <c r="D845" s="383" t="s">
        <v>156</v>
      </c>
      <c r="E845" s="82"/>
      <c r="F845" s="82"/>
      <c r="G845" s="82"/>
      <c r="H845" s="82"/>
      <c r="I845" s="82"/>
      <c r="J845" s="82"/>
      <c r="K845" s="383"/>
      <c r="L845" s="383"/>
      <c r="M845" s="384">
        <v>1</v>
      </c>
      <c r="N845" s="385">
        <v>500</v>
      </c>
      <c r="O845" s="82"/>
      <c r="P845" s="387"/>
      <c r="Q845" s="387"/>
      <c r="R845" s="82"/>
      <c r="S845" s="387"/>
      <c r="T845" s="387"/>
      <c r="U845" s="261"/>
      <c r="V845" s="82"/>
      <c r="W845" s="82"/>
      <c r="X845" s="82"/>
      <c r="Y845" s="82"/>
      <c r="Z845" s="82"/>
    </row>
    <row r="846" spans="1:26" customFormat="1" ht="15" x14ac:dyDescent="0.25">
      <c r="A846" s="383" t="s">
        <v>1001</v>
      </c>
      <c r="B846" s="383" t="s">
        <v>491</v>
      </c>
      <c r="C846" s="383"/>
      <c r="D846" s="383" t="s">
        <v>164</v>
      </c>
      <c r="E846" s="82"/>
      <c r="F846" s="82"/>
      <c r="G846" s="82"/>
      <c r="H846" s="82"/>
      <c r="I846" s="82"/>
      <c r="J846" s="82"/>
      <c r="K846" s="383"/>
      <c r="L846" s="383"/>
      <c r="M846" s="384">
        <v>6</v>
      </c>
      <c r="N846" s="385">
        <v>2823</v>
      </c>
      <c r="O846" s="82"/>
      <c r="P846" s="384">
        <v>2</v>
      </c>
      <c r="Q846" s="385">
        <v>600</v>
      </c>
      <c r="R846" s="82"/>
      <c r="S846" s="384"/>
      <c r="T846" s="385"/>
      <c r="U846" s="261"/>
      <c r="V846" s="82"/>
      <c r="W846" s="82"/>
      <c r="X846" s="82"/>
      <c r="Y846" s="82"/>
      <c r="Z846" s="82"/>
    </row>
    <row r="847" spans="1:26" customFormat="1" ht="15" x14ac:dyDescent="0.25">
      <c r="A847" s="383" t="s">
        <v>1001</v>
      </c>
      <c r="B847" s="383" t="s">
        <v>500</v>
      </c>
      <c r="C847" s="383"/>
      <c r="D847" s="383" t="s">
        <v>107</v>
      </c>
      <c r="E847" s="82"/>
      <c r="F847" s="82"/>
      <c r="G847" s="82"/>
      <c r="H847" s="82"/>
      <c r="I847" s="82"/>
      <c r="J847" s="82"/>
      <c r="K847" s="383"/>
      <c r="L847" s="383"/>
      <c r="M847" s="384">
        <v>7</v>
      </c>
      <c r="N847" s="385">
        <v>4100</v>
      </c>
      <c r="O847" s="82"/>
      <c r="P847" s="384">
        <v>1</v>
      </c>
      <c r="Q847" s="385">
        <v>400</v>
      </c>
      <c r="R847" s="82"/>
      <c r="S847" s="384">
        <v>1</v>
      </c>
      <c r="T847" s="385">
        <v>612.9</v>
      </c>
      <c r="U847" s="382"/>
      <c r="V847" s="82"/>
      <c r="W847" s="82"/>
      <c r="X847" s="82"/>
      <c r="Y847" s="82"/>
      <c r="Z847" s="82"/>
    </row>
    <row r="848" spans="1:26" customFormat="1" ht="15" x14ac:dyDescent="0.25">
      <c r="A848" s="383" t="s">
        <v>1001</v>
      </c>
      <c r="B848" s="383" t="s">
        <v>509</v>
      </c>
      <c r="C848" s="383"/>
      <c r="D848" s="383" t="s">
        <v>73</v>
      </c>
      <c r="E848" s="82"/>
      <c r="F848" s="82"/>
      <c r="G848" s="82"/>
      <c r="H848" s="82"/>
      <c r="I848" s="82"/>
      <c r="J848" s="82"/>
      <c r="K848" s="383"/>
      <c r="L848" s="383"/>
      <c r="M848" s="384">
        <v>7</v>
      </c>
      <c r="N848" s="385">
        <v>4232</v>
      </c>
      <c r="O848" s="82"/>
      <c r="P848" s="384">
        <v>3</v>
      </c>
      <c r="Q848" s="385">
        <v>800</v>
      </c>
      <c r="R848" s="82"/>
      <c r="S848" s="387">
        <v>3</v>
      </c>
      <c r="T848" s="387">
        <v>1676.32</v>
      </c>
      <c r="U848" s="261"/>
      <c r="V848" s="82"/>
      <c r="W848" s="82"/>
      <c r="X848" s="82"/>
      <c r="Y848" s="82"/>
      <c r="Z848" s="82"/>
    </row>
    <row r="849" spans="1:26" customFormat="1" ht="15" x14ac:dyDescent="0.25">
      <c r="A849" s="383" t="s">
        <v>1001</v>
      </c>
      <c r="B849" s="383" t="s">
        <v>511</v>
      </c>
      <c r="C849" s="383"/>
      <c r="D849" s="383" t="s">
        <v>65</v>
      </c>
      <c r="E849" s="82"/>
      <c r="F849" s="82"/>
      <c r="G849" s="82"/>
      <c r="H849" s="82"/>
      <c r="I849" s="82"/>
      <c r="J849" s="82"/>
      <c r="K849" s="383"/>
      <c r="L849" s="383"/>
      <c r="M849" s="384"/>
      <c r="N849" s="385"/>
      <c r="O849" s="82"/>
      <c r="P849" s="384"/>
      <c r="Q849" s="385"/>
      <c r="R849" s="82"/>
      <c r="S849" s="384">
        <v>1</v>
      </c>
      <c r="T849" s="385">
        <v>221.32</v>
      </c>
      <c r="U849" s="382"/>
      <c r="V849" s="82"/>
      <c r="W849" s="82"/>
      <c r="X849" s="82"/>
      <c r="Y849" s="82"/>
      <c r="Z849" s="82"/>
    </row>
    <row r="850" spans="1:26" customFormat="1" ht="15" x14ac:dyDescent="0.25">
      <c r="A850" s="383" t="s">
        <v>1001</v>
      </c>
      <c r="B850" s="383" t="s">
        <v>513</v>
      </c>
      <c r="C850" s="383"/>
      <c r="D850" s="383" t="s">
        <v>369</v>
      </c>
      <c r="E850" s="82"/>
      <c r="F850" s="82"/>
      <c r="G850" s="82"/>
      <c r="H850" s="82"/>
      <c r="I850" s="82"/>
      <c r="J850" s="82"/>
      <c r="K850" s="383"/>
      <c r="L850" s="383"/>
      <c r="M850" s="384"/>
      <c r="N850" s="385"/>
      <c r="O850" s="82"/>
      <c r="P850" s="387">
        <v>1</v>
      </c>
      <c r="Q850" s="387">
        <v>200</v>
      </c>
      <c r="R850" s="82"/>
      <c r="S850" s="387"/>
      <c r="T850" s="387"/>
      <c r="U850" s="261"/>
      <c r="V850" s="82"/>
      <c r="W850" s="82"/>
      <c r="X850" s="82"/>
      <c r="Y850" s="82"/>
      <c r="Z850" s="82"/>
    </row>
    <row r="851" spans="1:26" customFormat="1" ht="15" x14ac:dyDescent="0.25">
      <c r="A851" s="383" t="s">
        <v>1001</v>
      </c>
      <c r="B851" s="383" t="s">
        <v>520</v>
      </c>
      <c r="C851" s="383"/>
      <c r="D851" s="383" t="s">
        <v>225</v>
      </c>
      <c r="E851" s="82"/>
      <c r="F851" s="82"/>
      <c r="G851" s="82"/>
      <c r="H851" s="82"/>
      <c r="I851" s="82"/>
      <c r="J851" s="82"/>
      <c r="K851" s="383"/>
      <c r="L851" s="383"/>
      <c r="M851" s="384"/>
      <c r="N851" s="385"/>
      <c r="O851" s="82"/>
      <c r="P851" s="384">
        <v>1</v>
      </c>
      <c r="Q851" s="385">
        <v>400</v>
      </c>
      <c r="R851" s="82"/>
      <c r="S851" s="384"/>
      <c r="T851" s="385"/>
      <c r="U851" s="382"/>
      <c r="V851" s="82"/>
      <c r="W851" s="82"/>
      <c r="X851" s="82"/>
      <c r="Y851" s="82"/>
      <c r="Z851" s="82"/>
    </row>
    <row r="852" spans="1:26" customFormat="1" ht="15" x14ac:dyDescent="0.25">
      <c r="A852" s="383" t="s">
        <v>1001</v>
      </c>
      <c r="B852" s="383" t="s">
        <v>529</v>
      </c>
      <c r="C852" s="383"/>
      <c r="D852" s="383" t="s">
        <v>501</v>
      </c>
      <c r="E852" s="82"/>
      <c r="F852" s="82"/>
      <c r="G852" s="82"/>
      <c r="H852" s="82"/>
      <c r="I852" s="82"/>
      <c r="J852" s="82"/>
      <c r="K852" s="383"/>
      <c r="L852" s="383"/>
      <c r="M852" s="384">
        <v>1</v>
      </c>
      <c r="N852" s="385">
        <v>700</v>
      </c>
      <c r="O852" s="82"/>
      <c r="P852" s="384"/>
      <c r="Q852" s="385"/>
      <c r="R852" s="82"/>
      <c r="S852" s="384">
        <v>1</v>
      </c>
      <c r="T852" s="385">
        <v>750</v>
      </c>
      <c r="U852" s="382"/>
      <c r="V852" s="82"/>
      <c r="W852" s="82"/>
      <c r="X852" s="82"/>
      <c r="Y852" s="82"/>
      <c r="Z852" s="82"/>
    </row>
    <row r="853" spans="1:26" customFormat="1" ht="15" x14ac:dyDescent="0.25">
      <c r="A853" s="383" t="s">
        <v>1001</v>
      </c>
      <c r="B853" s="383" t="s">
        <v>534</v>
      </c>
      <c r="C853" s="383"/>
      <c r="D853" s="383" t="s">
        <v>90</v>
      </c>
      <c r="E853" s="82"/>
      <c r="F853" s="82"/>
      <c r="G853" s="82"/>
      <c r="H853" s="82"/>
      <c r="I853" s="82"/>
      <c r="J853" s="82"/>
      <c r="K853" s="383"/>
      <c r="L853" s="383"/>
      <c r="M853" s="384">
        <v>3</v>
      </c>
      <c r="N853" s="385">
        <v>1900</v>
      </c>
      <c r="O853" s="82"/>
      <c r="P853" s="384"/>
      <c r="Q853" s="385"/>
      <c r="R853" s="82"/>
      <c r="S853" s="387">
        <v>1</v>
      </c>
      <c r="T853" s="387">
        <v>750</v>
      </c>
      <c r="U853" s="261"/>
      <c r="V853" s="82"/>
      <c r="W853" s="82"/>
      <c r="X853" s="82"/>
      <c r="Y853" s="82"/>
      <c r="Z853" s="82"/>
    </row>
    <row r="854" spans="1:26" customFormat="1" ht="15" x14ac:dyDescent="0.25">
      <c r="A854" s="383" t="s">
        <v>1001</v>
      </c>
      <c r="B854" s="383" t="s">
        <v>536</v>
      </c>
      <c r="C854" s="383"/>
      <c r="D854" s="383" t="s">
        <v>88</v>
      </c>
      <c r="E854" s="82"/>
      <c r="F854" s="82"/>
      <c r="G854" s="82"/>
      <c r="H854" s="82"/>
      <c r="I854" s="82"/>
      <c r="J854" s="82"/>
      <c r="K854" s="383"/>
      <c r="L854" s="383"/>
      <c r="M854" s="384">
        <v>1</v>
      </c>
      <c r="N854" s="385">
        <v>500</v>
      </c>
      <c r="O854" s="82"/>
      <c r="P854" s="384"/>
      <c r="Q854" s="385"/>
      <c r="R854" s="82"/>
      <c r="S854" s="387"/>
      <c r="T854" s="387"/>
      <c r="U854" s="382"/>
      <c r="V854" s="82"/>
      <c r="W854" s="82"/>
      <c r="X854" s="82"/>
      <c r="Y854" s="82"/>
      <c r="Z854" s="82"/>
    </row>
    <row r="855" spans="1:26" customFormat="1" ht="15" x14ac:dyDescent="0.25">
      <c r="A855" s="383" t="s">
        <v>1001</v>
      </c>
      <c r="B855" s="383" t="s">
        <v>543</v>
      </c>
      <c r="C855" s="383"/>
      <c r="D855" s="383" t="s">
        <v>109</v>
      </c>
      <c r="E855" s="82"/>
      <c r="F855" s="82"/>
      <c r="G855" s="82"/>
      <c r="H855" s="82"/>
      <c r="I855" s="82"/>
      <c r="J855" s="82"/>
      <c r="K855" s="383"/>
      <c r="L855" s="383"/>
      <c r="M855" s="384"/>
      <c r="N855" s="385"/>
      <c r="O855" s="82"/>
      <c r="P855" s="384"/>
      <c r="Q855" s="385"/>
      <c r="R855" s="82"/>
      <c r="S855" s="384">
        <v>2</v>
      </c>
      <c r="T855" s="385">
        <v>1336.88</v>
      </c>
      <c r="U855" s="261"/>
      <c r="V855" s="82"/>
      <c r="W855" s="82"/>
      <c r="X855" s="82"/>
      <c r="Y855" s="82"/>
      <c r="Z855" s="82"/>
    </row>
    <row r="856" spans="1:26" customFormat="1" ht="15" x14ac:dyDescent="0.25">
      <c r="A856" s="383" t="s">
        <v>1001</v>
      </c>
      <c r="B856" s="383" t="s">
        <v>544</v>
      </c>
      <c r="C856" s="383"/>
      <c r="D856" s="383" t="s">
        <v>131</v>
      </c>
      <c r="E856" s="82"/>
      <c r="F856" s="82"/>
      <c r="G856" s="82"/>
      <c r="H856" s="82"/>
      <c r="I856" s="82"/>
      <c r="J856" s="82"/>
      <c r="K856" s="383"/>
      <c r="L856" s="383"/>
      <c r="M856" s="384">
        <v>4</v>
      </c>
      <c r="N856" s="385">
        <v>1978</v>
      </c>
      <c r="O856" s="82"/>
      <c r="P856" s="384"/>
      <c r="Q856" s="385"/>
      <c r="R856" s="82"/>
      <c r="S856" s="384">
        <v>1</v>
      </c>
      <c r="T856" s="385">
        <v>459.02</v>
      </c>
      <c r="U856" s="261"/>
      <c r="V856" s="82"/>
      <c r="W856" s="82"/>
      <c r="X856" s="82"/>
      <c r="Y856" s="82"/>
      <c r="Z856" s="82"/>
    </row>
    <row r="857" spans="1:26" customFormat="1" ht="15" x14ac:dyDescent="0.25">
      <c r="A857" s="383" t="s">
        <v>1001</v>
      </c>
      <c r="B857" s="383" t="s">
        <v>691</v>
      </c>
      <c r="C857" s="383"/>
      <c r="D857" s="383" t="s">
        <v>145</v>
      </c>
      <c r="E857" s="82"/>
      <c r="F857" s="82"/>
      <c r="G857" s="82"/>
      <c r="H857" s="82"/>
      <c r="I857" s="82"/>
      <c r="J857" s="82"/>
      <c r="K857" s="383"/>
      <c r="L857" s="383"/>
      <c r="M857" s="384">
        <v>1</v>
      </c>
      <c r="N857" s="385">
        <v>700</v>
      </c>
      <c r="O857" s="82"/>
      <c r="P857" s="387"/>
      <c r="Q857" s="387"/>
      <c r="R857" s="82"/>
      <c r="S857" s="387"/>
      <c r="T857" s="387"/>
      <c r="U857" s="382"/>
      <c r="V857" s="82"/>
      <c r="W857" s="82"/>
      <c r="X857" s="82"/>
      <c r="Y857" s="82"/>
      <c r="Z857" s="82"/>
    </row>
    <row r="858" spans="1:26" customFormat="1" ht="15" x14ac:dyDescent="0.25">
      <c r="A858" s="383" t="s">
        <v>1001</v>
      </c>
      <c r="B858" s="383" t="s">
        <v>548</v>
      </c>
      <c r="C858" s="383"/>
      <c r="D858" s="383" t="s">
        <v>385</v>
      </c>
      <c r="E858" s="82"/>
      <c r="F858" s="82"/>
      <c r="G858" s="82"/>
      <c r="H858" s="82"/>
      <c r="I858" s="82"/>
      <c r="J858" s="82"/>
      <c r="K858" s="383"/>
      <c r="L858" s="383"/>
      <c r="M858" s="384">
        <v>1</v>
      </c>
      <c r="N858" s="385">
        <v>500</v>
      </c>
      <c r="O858" s="82"/>
      <c r="P858" s="387"/>
      <c r="Q858" s="387"/>
      <c r="R858" s="82"/>
      <c r="S858" s="387"/>
      <c r="T858" s="387"/>
      <c r="U858" s="261"/>
      <c r="V858" s="82"/>
      <c r="W858" s="82"/>
      <c r="X858" s="82"/>
      <c r="Y858" s="82"/>
      <c r="Z858" s="82"/>
    </row>
    <row r="859" spans="1:26" customFormat="1" ht="15" x14ac:dyDescent="0.25">
      <c r="A859" s="383" t="s">
        <v>1001</v>
      </c>
      <c r="B859" s="383" t="s">
        <v>549</v>
      </c>
      <c r="C859" s="383"/>
      <c r="D859" s="383" t="s">
        <v>170</v>
      </c>
      <c r="E859" s="82"/>
      <c r="F859" s="82"/>
      <c r="G859" s="82"/>
      <c r="H859" s="82"/>
      <c r="I859" s="82"/>
      <c r="J859" s="82"/>
      <c r="K859" s="383"/>
      <c r="L859" s="383"/>
      <c r="M859" s="384">
        <v>1</v>
      </c>
      <c r="N859" s="385">
        <v>500</v>
      </c>
      <c r="O859" s="82"/>
      <c r="P859" s="384"/>
      <c r="Q859" s="385"/>
      <c r="R859" s="82"/>
      <c r="S859" s="384"/>
      <c r="T859" s="385"/>
      <c r="U859" s="382"/>
      <c r="V859" s="82"/>
      <c r="W859" s="82"/>
      <c r="X859" s="82"/>
      <c r="Y859" s="82"/>
      <c r="Z859" s="82"/>
    </row>
    <row r="860" spans="1:26" customFormat="1" ht="15" x14ac:dyDescent="0.25">
      <c r="A860" s="383" t="s">
        <v>1001</v>
      </c>
      <c r="B860" s="383" t="s">
        <v>556</v>
      </c>
      <c r="C860" s="383"/>
      <c r="D860" s="383" t="s">
        <v>102</v>
      </c>
      <c r="E860" s="82"/>
      <c r="F860" s="82"/>
      <c r="G860" s="82"/>
      <c r="H860" s="82"/>
      <c r="I860" s="82"/>
      <c r="J860" s="82"/>
      <c r="K860" s="383"/>
      <c r="L860" s="383"/>
      <c r="M860" s="384">
        <v>1</v>
      </c>
      <c r="N860" s="385">
        <v>500</v>
      </c>
      <c r="O860" s="82"/>
      <c r="P860" s="387"/>
      <c r="Q860" s="387"/>
      <c r="R860" s="82"/>
      <c r="S860" s="387"/>
      <c r="T860" s="387"/>
      <c r="U860" s="261"/>
      <c r="V860" s="82"/>
      <c r="W860" s="82"/>
      <c r="X860" s="82"/>
      <c r="Y860" s="82"/>
      <c r="Z860" s="82"/>
    </row>
    <row r="861" spans="1:26" customFormat="1" ht="15" x14ac:dyDescent="0.25">
      <c r="A861" s="383" t="s">
        <v>1001</v>
      </c>
      <c r="B861" s="383" t="s">
        <v>561</v>
      </c>
      <c r="C861" s="383"/>
      <c r="D861" s="383" t="s">
        <v>227</v>
      </c>
      <c r="E861" s="82"/>
      <c r="F861" s="82"/>
      <c r="G861" s="82"/>
      <c r="H861" s="82"/>
      <c r="I861" s="82"/>
      <c r="J861" s="82"/>
      <c r="K861" s="383"/>
      <c r="L861" s="383"/>
      <c r="M861" s="387">
        <v>1</v>
      </c>
      <c r="N861" s="387">
        <v>700</v>
      </c>
      <c r="O861" s="82"/>
      <c r="P861" s="384">
        <v>1</v>
      </c>
      <c r="Q861" s="385">
        <v>200</v>
      </c>
      <c r="R861" s="82"/>
      <c r="S861" s="384"/>
      <c r="T861" s="385"/>
      <c r="U861" s="261"/>
      <c r="V861" s="82"/>
      <c r="W861" s="82"/>
      <c r="X861" s="82"/>
      <c r="Y861" s="82"/>
      <c r="Z861" s="82"/>
    </row>
    <row r="862" spans="1:26" customFormat="1" ht="15" x14ac:dyDescent="0.25">
      <c r="A862" s="383" t="s">
        <v>1001</v>
      </c>
      <c r="B862" s="383" t="s">
        <v>563</v>
      </c>
      <c r="C862" s="383"/>
      <c r="D862" s="383" t="s">
        <v>100</v>
      </c>
      <c r="E862" s="82"/>
      <c r="F862" s="82"/>
      <c r="G862" s="82"/>
      <c r="H862" s="82"/>
      <c r="I862" s="82"/>
      <c r="J862" s="82"/>
      <c r="K862" s="383"/>
      <c r="L862" s="383"/>
      <c r="M862" s="384"/>
      <c r="N862" s="385"/>
      <c r="O862" s="82"/>
      <c r="P862" s="384">
        <v>1</v>
      </c>
      <c r="Q862" s="385">
        <v>200</v>
      </c>
      <c r="R862" s="82"/>
      <c r="S862" s="387"/>
      <c r="T862" s="387"/>
      <c r="U862" s="261"/>
      <c r="V862" s="82"/>
      <c r="W862" s="82"/>
      <c r="X862" s="82"/>
      <c r="Y862" s="82"/>
      <c r="Z862" s="82"/>
    </row>
    <row r="863" spans="1:26" customFormat="1" ht="15" x14ac:dyDescent="0.25">
      <c r="A863" s="383" t="s">
        <v>1001</v>
      </c>
      <c r="B863" s="383" t="s">
        <v>574</v>
      </c>
      <c r="C863" s="383"/>
      <c r="D863" s="383" t="s">
        <v>167</v>
      </c>
      <c r="E863" s="82"/>
      <c r="F863" s="82"/>
      <c r="G863" s="82"/>
      <c r="H863" s="82"/>
      <c r="I863" s="82"/>
      <c r="J863" s="82"/>
      <c r="K863" s="383"/>
      <c r="L863" s="383"/>
      <c r="M863" s="384">
        <v>1</v>
      </c>
      <c r="N863" s="385">
        <v>500</v>
      </c>
      <c r="O863" s="82"/>
      <c r="P863" s="384"/>
      <c r="Q863" s="385"/>
      <c r="R863" s="82"/>
      <c r="S863" s="387"/>
      <c r="T863" s="387"/>
      <c r="U863" s="382"/>
      <c r="V863" s="82"/>
      <c r="W863" s="82"/>
      <c r="X863" s="82"/>
      <c r="Y863" s="82"/>
      <c r="Z863" s="82"/>
    </row>
    <row r="864" spans="1:26" customFormat="1" ht="15" x14ac:dyDescent="0.25">
      <c r="A864" s="383" t="s">
        <v>1001</v>
      </c>
      <c r="B864" s="383" t="s">
        <v>575</v>
      </c>
      <c r="C864" s="383"/>
      <c r="D864" s="383" t="s">
        <v>179</v>
      </c>
      <c r="E864" s="82"/>
      <c r="F864" s="82"/>
      <c r="G864" s="82"/>
      <c r="H864" s="82"/>
      <c r="I864" s="82"/>
      <c r="J864" s="82"/>
      <c r="K864" s="383"/>
      <c r="L864" s="383"/>
      <c r="M864" s="384">
        <v>2</v>
      </c>
      <c r="N864" s="385">
        <v>648</v>
      </c>
      <c r="O864" s="82"/>
      <c r="P864" s="384">
        <v>1</v>
      </c>
      <c r="Q864" s="385">
        <v>350</v>
      </c>
      <c r="R864" s="82"/>
      <c r="S864" s="387">
        <v>1</v>
      </c>
      <c r="T864" s="387">
        <v>750</v>
      </c>
      <c r="U864" s="261"/>
      <c r="V864" s="82"/>
      <c r="W864" s="82"/>
      <c r="X864" s="82"/>
      <c r="Y864" s="82"/>
      <c r="Z864" s="82"/>
    </row>
    <row r="865" spans="1:26" customFormat="1" ht="15" x14ac:dyDescent="0.25">
      <c r="A865" s="383" t="s">
        <v>1001</v>
      </c>
      <c r="B865" s="383" t="s">
        <v>579</v>
      </c>
      <c r="C865" s="383"/>
      <c r="D865" s="383" t="s">
        <v>127</v>
      </c>
      <c r="E865" s="82"/>
      <c r="F865" s="82"/>
      <c r="G865" s="82"/>
      <c r="H865" s="82"/>
      <c r="I865" s="82"/>
      <c r="J865" s="82"/>
      <c r="K865" s="383"/>
      <c r="L865" s="383"/>
      <c r="M865" s="384">
        <v>1</v>
      </c>
      <c r="N865" s="385">
        <v>500</v>
      </c>
      <c r="O865" s="82"/>
      <c r="P865" s="384">
        <v>1</v>
      </c>
      <c r="Q865" s="385">
        <v>200</v>
      </c>
      <c r="R865" s="82"/>
      <c r="S865" s="384"/>
      <c r="T865" s="385"/>
      <c r="U865" s="382"/>
      <c r="V865" s="82"/>
      <c r="W865" s="82"/>
      <c r="X865" s="82"/>
      <c r="Y865" s="82"/>
      <c r="Z865" s="82"/>
    </row>
    <row r="866" spans="1:26" customFormat="1" ht="15" x14ac:dyDescent="0.25">
      <c r="A866" s="383" t="s">
        <v>1001</v>
      </c>
      <c r="B866" s="383" t="s">
        <v>583</v>
      </c>
      <c r="C866" s="383"/>
      <c r="D866" s="383" t="s">
        <v>460</v>
      </c>
      <c r="E866" s="82"/>
      <c r="F866" s="82"/>
      <c r="G866" s="82"/>
      <c r="H866" s="82"/>
      <c r="I866" s="82"/>
      <c r="J866" s="82"/>
      <c r="K866" s="383"/>
      <c r="L866" s="383"/>
      <c r="M866" s="387">
        <v>2</v>
      </c>
      <c r="N866" s="387">
        <v>878</v>
      </c>
      <c r="O866" s="82"/>
      <c r="P866" s="384"/>
      <c r="Q866" s="385"/>
      <c r="R866" s="82"/>
      <c r="S866" s="387"/>
      <c r="T866" s="387"/>
      <c r="U866" s="261"/>
      <c r="V866" s="82"/>
      <c r="W866" s="82"/>
      <c r="X866" s="82"/>
      <c r="Y866" s="82"/>
      <c r="Z866" s="82"/>
    </row>
    <row r="867" spans="1:26" customFormat="1" ht="15" x14ac:dyDescent="0.25">
      <c r="A867" s="383"/>
      <c r="B867" s="383"/>
      <c r="C867" s="383"/>
      <c r="D867" s="383"/>
      <c r="E867" s="82"/>
      <c r="F867" s="82"/>
      <c r="G867" s="82"/>
      <c r="H867" s="82"/>
      <c r="I867" s="82"/>
      <c r="J867" s="82"/>
      <c r="K867" s="383"/>
      <c r="L867" s="383"/>
      <c r="M867" s="387"/>
      <c r="N867" s="387"/>
      <c r="O867" s="82"/>
      <c r="P867" s="384"/>
      <c r="Q867" s="385"/>
      <c r="R867" s="82"/>
      <c r="S867" s="387"/>
      <c r="T867" s="387"/>
      <c r="U867" s="261"/>
      <c r="V867" s="82"/>
      <c r="W867" s="82"/>
      <c r="X867" s="82"/>
      <c r="Y867" s="82"/>
      <c r="Z867" s="82"/>
    </row>
    <row r="868" spans="1:26" customFormat="1" ht="15" x14ac:dyDescent="0.25">
      <c r="A868" s="383"/>
      <c r="B868" s="383"/>
      <c r="C868" s="383"/>
      <c r="D868" s="383"/>
      <c r="E868" s="82"/>
      <c r="F868" s="82"/>
      <c r="G868" s="82"/>
      <c r="H868" s="82"/>
      <c r="I868" s="82"/>
      <c r="J868" s="82"/>
      <c r="K868" s="383"/>
      <c r="L868" s="383"/>
      <c r="M868" s="384"/>
      <c r="N868" s="385"/>
      <c r="O868" s="82"/>
      <c r="P868" s="387"/>
      <c r="Q868" s="387"/>
      <c r="R868" s="82"/>
      <c r="S868" s="387"/>
      <c r="T868" s="387"/>
      <c r="U868" s="261"/>
      <c r="V868" s="82"/>
      <c r="W868" s="82"/>
      <c r="X868" s="82"/>
      <c r="Y868" s="82"/>
      <c r="Z868" s="82"/>
    </row>
    <row r="869" spans="1:26" customFormat="1" ht="15" x14ac:dyDescent="0.25">
      <c r="A869" s="383" t="s">
        <v>1004</v>
      </c>
      <c r="B869" s="383" t="s">
        <v>938</v>
      </c>
      <c r="C869" s="383"/>
      <c r="D869" s="383" t="s">
        <v>938</v>
      </c>
      <c r="E869" s="82" t="s">
        <v>1005</v>
      </c>
      <c r="F869" s="82"/>
      <c r="G869" s="82" t="s">
        <v>1006</v>
      </c>
      <c r="H869" s="82"/>
      <c r="I869" s="82"/>
      <c r="J869" s="82"/>
      <c r="K869" s="383"/>
      <c r="L869" s="383"/>
      <c r="M869" s="384"/>
      <c r="N869" s="385"/>
      <c r="O869" s="82"/>
      <c r="P869" s="387"/>
      <c r="Q869" s="387"/>
      <c r="R869" s="82"/>
      <c r="S869" s="387"/>
      <c r="T869" s="387"/>
      <c r="U869" s="382"/>
      <c r="V869" s="82"/>
      <c r="W869" s="82"/>
      <c r="X869" s="82"/>
      <c r="Y869" s="82"/>
      <c r="Z869" s="82"/>
    </row>
    <row r="870" spans="1:26" customFormat="1" ht="15" x14ac:dyDescent="0.25">
      <c r="A870" s="383" t="s">
        <v>1004</v>
      </c>
      <c r="B870" s="383" t="s">
        <v>838</v>
      </c>
      <c r="C870" s="383"/>
      <c r="D870" s="383" t="s">
        <v>838</v>
      </c>
      <c r="E870" s="23"/>
      <c r="F870" s="23"/>
      <c r="G870" s="23"/>
      <c r="H870" s="82"/>
      <c r="I870" s="82"/>
      <c r="J870" s="82"/>
      <c r="K870" s="383"/>
      <c r="L870" s="383"/>
      <c r="M870" s="384"/>
      <c r="N870" s="385"/>
      <c r="O870" s="82"/>
      <c r="P870" s="387"/>
      <c r="Q870" s="387"/>
      <c r="R870" s="82"/>
      <c r="S870" s="384"/>
      <c r="T870" s="385"/>
      <c r="U870" s="261"/>
      <c r="V870" s="82"/>
      <c r="W870" s="82"/>
      <c r="X870" s="82"/>
      <c r="Y870" s="82"/>
      <c r="Z870" s="82"/>
    </row>
    <row r="871" spans="1:26" customFormat="1" ht="15" x14ac:dyDescent="0.25">
      <c r="A871" s="383" t="s">
        <v>1004</v>
      </c>
      <c r="B871" s="383" t="s">
        <v>62</v>
      </c>
      <c r="C871" s="383"/>
      <c r="D871" s="383" t="s">
        <v>63</v>
      </c>
      <c r="E871" s="82"/>
      <c r="F871" s="82"/>
      <c r="G871" s="82"/>
      <c r="H871" s="82"/>
      <c r="I871" s="82"/>
      <c r="J871" s="82"/>
      <c r="K871" s="383"/>
      <c r="L871" s="383"/>
      <c r="M871" s="384">
        <v>2</v>
      </c>
      <c r="N871" s="385">
        <v>871</v>
      </c>
      <c r="O871" s="82"/>
      <c r="P871" s="384"/>
      <c r="Q871" s="385"/>
      <c r="R871" s="82"/>
      <c r="S871" s="387"/>
      <c r="T871" s="387"/>
      <c r="U871" s="382"/>
      <c r="V871" s="82"/>
      <c r="W871" s="82"/>
      <c r="X871" s="82"/>
      <c r="Y871" s="82"/>
      <c r="Z871" s="82"/>
    </row>
    <row r="872" spans="1:26" customFormat="1" ht="15" x14ac:dyDescent="0.25">
      <c r="A872" s="383" t="s">
        <v>1004</v>
      </c>
      <c r="B872" s="383" t="s">
        <v>80</v>
      </c>
      <c r="C872" s="383"/>
      <c r="D872" s="383" t="s">
        <v>81</v>
      </c>
      <c r="E872" s="82"/>
      <c r="F872" s="82"/>
      <c r="G872" s="82"/>
      <c r="H872" s="82"/>
      <c r="I872" s="82"/>
      <c r="J872" s="82"/>
      <c r="K872" s="383"/>
      <c r="L872" s="383"/>
      <c r="M872" s="384">
        <v>2</v>
      </c>
      <c r="N872" s="385">
        <v>669</v>
      </c>
      <c r="O872" s="82"/>
      <c r="P872" s="387"/>
      <c r="Q872" s="387"/>
      <c r="R872" s="82"/>
      <c r="S872" s="387"/>
      <c r="T872" s="387"/>
      <c r="U872" s="261"/>
      <c r="V872" s="82"/>
      <c r="W872" s="82"/>
      <c r="X872" s="82"/>
      <c r="Y872" s="82"/>
      <c r="Z872" s="82"/>
    </row>
    <row r="873" spans="1:26" customFormat="1" ht="15" x14ac:dyDescent="0.25">
      <c r="A873" s="383" t="s">
        <v>1004</v>
      </c>
      <c r="B873" s="383" t="s">
        <v>82</v>
      </c>
      <c r="C873" s="383"/>
      <c r="D873" s="383" t="s">
        <v>83</v>
      </c>
      <c r="E873" s="82"/>
      <c r="F873" s="82"/>
      <c r="G873" s="82"/>
      <c r="H873" s="82"/>
      <c r="I873" s="82"/>
      <c r="J873" s="82"/>
      <c r="K873" s="383"/>
      <c r="L873" s="383"/>
      <c r="M873" s="384">
        <v>4</v>
      </c>
      <c r="N873" s="385">
        <v>2118</v>
      </c>
      <c r="O873" s="82"/>
      <c r="P873" s="384"/>
      <c r="Q873" s="385"/>
      <c r="R873" s="82"/>
      <c r="S873" s="384"/>
      <c r="T873" s="385"/>
      <c r="U873" s="261"/>
      <c r="V873" s="82"/>
      <c r="W873" s="82"/>
      <c r="X873" s="82"/>
      <c r="Y873" s="82"/>
      <c r="Z873" s="82"/>
    </row>
    <row r="874" spans="1:26" customFormat="1" ht="15" x14ac:dyDescent="0.25">
      <c r="A874" s="383" t="s">
        <v>1004</v>
      </c>
      <c r="B874" s="383" t="s">
        <v>99</v>
      </c>
      <c r="C874" s="383"/>
      <c r="D874" s="383" t="s">
        <v>77</v>
      </c>
      <c r="E874" s="82"/>
      <c r="F874" s="82"/>
      <c r="G874" s="82"/>
      <c r="H874" s="82"/>
      <c r="I874" s="82"/>
      <c r="J874" s="82"/>
      <c r="K874" s="383"/>
      <c r="L874" s="383"/>
      <c r="M874" s="384">
        <v>2</v>
      </c>
      <c r="N874" s="385">
        <v>1000</v>
      </c>
      <c r="O874" s="82"/>
      <c r="P874" s="387"/>
      <c r="Q874" s="387"/>
      <c r="R874" s="82"/>
      <c r="S874" s="387"/>
      <c r="T874" s="387"/>
      <c r="U874" s="261"/>
      <c r="V874" s="82"/>
      <c r="W874" s="82"/>
      <c r="X874" s="82"/>
      <c r="Y874" s="82"/>
      <c r="Z874" s="82"/>
    </row>
    <row r="875" spans="1:26" customFormat="1" ht="15" x14ac:dyDescent="0.25">
      <c r="A875" s="383" t="s">
        <v>1004</v>
      </c>
      <c r="B875" s="383" t="s">
        <v>144</v>
      </c>
      <c r="C875" s="383"/>
      <c r="D875" s="383" t="s">
        <v>145</v>
      </c>
      <c r="E875" s="82"/>
      <c r="F875" s="82"/>
      <c r="G875" s="82"/>
      <c r="H875" s="82"/>
      <c r="I875" s="82"/>
      <c r="J875" s="82"/>
      <c r="K875" s="383"/>
      <c r="L875" s="383"/>
      <c r="M875" s="384">
        <v>7</v>
      </c>
      <c r="N875" s="385">
        <v>2915</v>
      </c>
      <c r="O875" s="82"/>
      <c r="P875" s="387"/>
      <c r="Q875" s="387"/>
      <c r="R875" s="82"/>
      <c r="S875" s="384"/>
      <c r="T875" s="385"/>
      <c r="U875" s="382"/>
      <c r="V875" s="82"/>
      <c r="W875" s="82"/>
      <c r="X875" s="82"/>
      <c r="Y875" s="82"/>
      <c r="Z875" s="82"/>
    </row>
    <row r="876" spans="1:26" customFormat="1" ht="15" x14ac:dyDescent="0.25">
      <c r="A876" s="383" t="s">
        <v>1004</v>
      </c>
      <c r="B876" s="383" t="s">
        <v>176</v>
      </c>
      <c r="C876" s="383"/>
      <c r="D876" s="383" t="s">
        <v>177</v>
      </c>
      <c r="E876" s="82"/>
      <c r="F876" s="82"/>
      <c r="G876" s="82"/>
      <c r="H876" s="82"/>
      <c r="I876" s="82"/>
      <c r="J876" s="82"/>
      <c r="K876" s="383"/>
      <c r="L876" s="383"/>
      <c r="M876" s="384">
        <v>1</v>
      </c>
      <c r="N876" s="385">
        <v>500</v>
      </c>
      <c r="O876" s="82"/>
      <c r="P876" s="384"/>
      <c r="Q876" s="385"/>
      <c r="R876" s="82"/>
      <c r="S876" s="387"/>
      <c r="T876" s="387"/>
      <c r="U876" s="261"/>
      <c r="V876" s="82"/>
      <c r="W876" s="82"/>
      <c r="X876" s="82"/>
      <c r="Y876" s="82"/>
      <c r="Z876" s="82"/>
    </row>
    <row r="877" spans="1:26" customFormat="1" ht="15" x14ac:dyDescent="0.25">
      <c r="A877" s="383" t="s">
        <v>1004</v>
      </c>
      <c r="B877" s="383" t="s">
        <v>184</v>
      </c>
      <c r="C877" s="383"/>
      <c r="D877" s="383" t="s">
        <v>185</v>
      </c>
      <c r="E877" s="82"/>
      <c r="F877" s="82"/>
      <c r="G877" s="82"/>
      <c r="H877" s="82"/>
      <c r="I877" s="82"/>
      <c r="J877" s="82"/>
      <c r="K877" s="383"/>
      <c r="L877" s="383"/>
      <c r="M877" s="384">
        <v>1</v>
      </c>
      <c r="N877" s="385">
        <v>500</v>
      </c>
      <c r="O877" s="82"/>
      <c r="P877" s="384"/>
      <c r="Q877" s="385"/>
      <c r="R877" s="82"/>
      <c r="S877" s="384"/>
      <c r="T877" s="385"/>
      <c r="U877" s="261"/>
      <c r="V877" s="82"/>
      <c r="W877" s="82"/>
      <c r="X877" s="82"/>
      <c r="Y877" s="82"/>
      <c r="Z877" s="82"/>
    </row>
    <row r="878" spans="1:26" customFormat="1" ht="15" x14ac:dyDescent="0.25">
      <c r="A878" s="383" t="s">
        <v>1004</v>
      </c>
      <c r="B878" s="383" t="s">
        <v>202</v>
      </c>
      <c r="C878" s="383"/>
      <c r="D878" s="383" t="s">
        <v>203</v>
      </c>
      <c r="E878" s="82"/>
      <c r="F878" s="82"/>
      <c r="G878" s="82"/>
      <c r="H878" s="82"/>
      <c r="I878" s="82"/>
      <c r="J878" s="82"/>
      <c r="K878" s="383"/>
      <c r="L878" s="383"/>
      <c r="M878" s="384">
        <v>6</v>
      </c>
      <c r="N878" s="385">
        <v>2952</v>
      </c>
      <c r="O878" s="82"/>
      <c r="P878" s="384"/>
      <c r="Q878" s="385"/>
      <c r="R878" s="82"/>
      <c r="S878" s="387"/>
      <c r="T878" s="387"/>
      <c r="U878" s="261"/>
      <c r="V878" s="82"/>
      <c r="W878" s="82"/>
      <c r="X878" s="82"/>
      <c r="Y878" s="82"/>
      <c r="Z878" s="82"/>
    </row>
    <row r="879" spans="1:26" customFormat="1" ht="15" x14ac:dyDescent="0.25">
      <c r="A879" s="383" t="s">
        <v>1004</v>
      </c>
      <c r="B879" s="383" t="s">
        <v>208</v>
      </c>
      <c r="C879" s="383"/>
      <c r="D879" s="383" t="s">
        <v>179</v>
      </c>
      <c r="E879" s="82"/>
      <c r="F879" s="82"/>
      <c r="G879" s="82"/>
      <c r="H879" s="82"/>
      <c r="I879" s="82"/>
      <c r="J879" s="82"/>
      <c r="K879" s="383"/>
      <c r="L879" s="383"/>
      <c r="M879" s="384">
        <v>1</v>
      </c>
      <c r="N879" s="385">
        <v>147</v>
      </c>
      <c r="O879" s="82"/>
      <c r="P879" s="384"/>
      <c r="Q879" s="385"/>
      <c r="R879" s="82"/>
      <c r="S879" s="384"/>
      <c r="T879" s="385"/>
      <c r="U879" s="382"/>
      <c r="V879" s="82"/>
      <c r="W879" s="82"/>
      <c r="X879" s="82"/>
      <c r="Y879" s="82"/>
      <c r="Z879" s="82"/>
    </row>
    <row r="880" spans="1:26" customFormat="1" ht="15" x14ac:dyDescent="0.25">
      <c r="A880" s="383" t="s">
        <v>1004</v>
      </c>
      <c r="B880" s="383" t="s">
        <v>216</v>
      </c>
      <c r="C880" s="383"/>
      <c r="D880" s="383" t="s">
        <v>147</v>
      </c>
      <c r="E880" s="82"/>
      <c r="F880" s="82"/>
      <c r="G880" s="82"/>
      <c r="H880" s="82"/>
      <c r="I880" s="82"/>
      <c r="J880" s="82"/>
      <c r="K880" s="383"/>
      <c r="L880" s="383"/>
      <c r="M880" s="384">
        <v>1</v>
      </c>
      <c r="N880" s="385">
        <v>500</v>
      </c>
      <c r="O880" s="82"/>
      <c r="P880" s="384"/>
      <c r="Q880" s="385"/>
      <c r="R880" s="82"/>
      <c r="S880" s="384"/>
      <c r="T880" s="385"/>
      <c r="U880" s="261"/>
      <c r="V880" s="82"/>
      <c r="W880" s="82"/>
      <c r="X880" s="82"/>
      <c r="Y880" s="82"/>
      <c r="Z880" s="82"/>
    </row>
    <row r="881" spans="1:26" customFormat="1" ht="15" x14ac:dyDescent="0.25">
      <c r="A881" s="383" t="s">
        <v>1004</v>
      </c>
      <c r="B881" s="383" t="s">
        <v>248</v>
      </c>
      <c r="C881" s="383"/>
      <c r="D881" s="383" t="s">
        <v>77</v>
      </c>
      <c r="E881" s="82"/>
      <c r="F881" s="82"/>
      <c r="G881" s="82"/>
      <c r="H881" s="82"/>
      <c r="I881" s="82"/>
      <c r="J881" s="82"/>
      <c r="K881" s="383"/>
      <c r="L881" s="383"/>
      <c r="M881" s="384">
        <v>1</v>
      </c>
      <c r="N881" s="385">
        <v>1000</v>
      </c>
      <c r="O881" s="82"/>
      <c r="P881" s="387"/>
      <c r="Q881" s="387"/>
      <c r="R881" s="82"/>
      <c r="S881" s="387"/>
      <c r="T881" s="387"/>
      <c r="U881" s="261"/>
      <c r="V881" s="82"/>
      <c r="W881" s="82"/>
      <c r="X881" s="82"/>
      <c r="Y881" s="82"/>
      <c r="Z881" s="82"/>
    </row>
    <row r="882" spans="1:26" customFormat="1" ht="15" x14ac:dyDescent="0.25">
      <c r="A882" s="383" t="s">
        <v>1004</v>
      </c>
      <c r="B882" s="383" t="s">
        <v>251</v>
      </c>
      <c r="C882" s="383"/>
      <c r="D882" s="383" t="s">
        <v>79</v>
      </c>
      <c r="E882" s="82"/>
      <c r="F882" s="82"/>
      <c r="G882" s="82"/>
      <c r="H882" s="82"/>
      <c r="I882" s="82"/>
      <c r="J882" s="82"/>
      <c r="K882" s="383"/>
      <c r="L882" s="383"/>
      <c r="M882" s="384">
        <v>1</v>
      </c>
      <c r="N882" s="385">
        <v>500</v>
      </c>
      <c r="O882" s="82"/>
      <c r="P882" s="384"/>
      <c r="Q882" s="385"/>
      <c r="R882" s="82"/>
      <c r="S882" s="384"/>
      <c r="T882" s="385"/>
      <c r="U882" s="382"/>
      <c r="V882" s="82"/>
      <c r="W882" s="82"/>
      <c r="X882" s="82"/>
      <c r="Y882" s="82"/>
      <c r="Z882" s="82"/>
    </row>
    <row r="883" spans="1:26" customFormat="1" ht="15" x14ac:dyDescent="0.25">
      <c r="A883" s="383" t="s">
        <v>1004</v>
      </c>
      <c r="B883" s="383" t="s">
        <v>291</v>
      </c>
      <c r="C883" s="383"/>
      <c r="D883" s="383" t="s">
        <v>65</v>
      </c>
      <c r="E883" s="82"/>
      <c r="F883" s="82"/>
      <c r="G883" s="82"/>
      <c r="H883" s="82"/>
      <c r="I883" s="82"/>
      <c r="J883" s="82"/>
      <c r="K883" s="383"/>
      <c r="L883" s="383"/>
      <c r="M883" s="384">
        <v>4</v>
      </c>
      <c r="N883" s="385">
        <v>1572</v>
      </c>
      <c r="O883" s="82"/>
      <c r="P883" s="384"/>
      <c r="Q883" s="385"/>
      <c r="R883" s="82"/>
      <c r="S883" s="387"/>
      <c r="T883" s="387"/>
      <c r="U883" s="261"/>
      <c r="V883" s="82"/>
      <c r="W883" s="82"/>
      <c r="X883" s="82"/>
      <c r="Y883" s="82"/>
      <c r="Z883" s="82"/>
    </row>
    <row r="884" spans="1:26" customFormat="1" ht="15" x14ac:dyDescent="0.25">
      <c r="A884" s="383" t="s">
        <v>1004</v>
      </c>
      <c r="B884" s="383" t="s">
        <v>299</v>
      </c>
      <c r="C884" s="383"/>
      <c r="D884" s="383" t="s">
        <v>300</v>
      </c>
      <c r="E884" s="82"/>
      <c r="F884" s="82"/>
      <c r="G884" s="82"/>
      <c r="H884" s="82"/>
      <c r="I884" s="82"/>
      <c r="J884" s="82"/>
      <c r="K884" s="383"/>
      <c r="L884" s="383"/>
      <c r="M884" s="384">
        <v>2</v>
      </c>
      <c r="N884" s="385">
        <v>1000</v>
      </c>
      <c r="O884" s="82"/>
      <c r="P884" s="384"/>
      <c r="Q884" s="385"/>
      <c r="R884" s="82"/>
      <c r="S884" s="384"/>
      <c r="T884" s="385"/>
      <c r="U884" s="261"/>
      <c r="V884" s="82"/>
      <c r="W884" s="82"/>
      <c r="X884" s="82"/>
      <c r="Y884" s="82"/>
      <c r="Z884" s="82"/>
    </row>
    <row r="885" spans="1:26" customFormat="1" ht="15" x14ac:dyDescent="0.25">
      <c r="A885" s="383" t="s">
        <v>1004</v>
      </c>
      <c r="B885" s="383" t="s">
        <v>301</v>
      </c>
      <c r="C885" s="383"/>
      <c r="D885" s="383" t="s">
        <v>92</v>
      </c>
      <c r="E885" s="82"/>
      <c r="F885" s="82"/>
      <c r="G885" s="82"/>
      <c r="H885" s="82"/>
      <c r="I885" s="82"/>
      <c r="J885" s="82"/>
      <c r="K885" s="383"/>
      <c r="L885" s="383"/>
      <c r="M885" s="387">
        <v>4</v>
      </c>
      <c r="N885" s="387">
        <v>1818</v>
      </c>
      <c r="O885" s="82"/>
      <c r="P885" s="384"/>
      <c r="Q885" s="385"/>
      <c r="R885" s="82"/>
      <c r="S885" s="387"/>
      <c r="T885" s="387"/>
      <c r="U885" s="382"/>
      <c r="V885" s="82"/>
      <c r="W885" s="82"/>
      <c r="X885" s="82"/>
      <c r="Y885" s="82"/>
      <c r="Z885" s="82"/>
    </row>
    <row r="886" spans="1:26" customFormat="1" ht="15" x14ac:dyDescent="0.25">
      <c r="A886" s="383" t="s">
        <v>1004</v>
      </c>
      <c r="B886" s="383" t="s">
        <v>320</v>
      </c>
      <c r="C886" s="383"/>
      <c r="D886" s="383" t="s">
        <v>287</v>
      </c>
      <c r="E886" s="82"/>
      <c r="F886" s="82"/>
      <c r="G886" s="82"/>
      <c r="H886" s="82"/>
      <c r="I886" s="82"/>
      <c r="J886" s="82"/>
      <c r="K886" s="383"/>
      <c r="L886" s="383"/>
      <c r="M886" s="384"/>
      <c r="N886" s="385"/>
      <c r="O886" s="82"/>
      <c r="P886" s="384">
        <v>1</v>
      </c>
      <c r="Q886" s="385">
        <v>366</v>
      </c>
      <c r="R886" s="82"/>
      <c r="S886" s="387"/>
      <c r="T886" s="387"/>
      <c r="U886" s="261"/>
      <c r="V886" s="82"/>
      <c r="W886" s="82"/>
      <c r="X886" s="82"/>
      <c r="Y886" s="82"/>
      <c r="Z886" s="82"/>
    </row>
    <row r="887" spans="1:26" customFormat="1" ht="15" x14ac:dyDescent="0.25">
      <c r="A887" s="383" t="s">
        <v>1004</v>
      </c>
      <c r="B887" s="383" t="s">
        <v>348</v>
      </c>
      <c r="C887" s="383"/>
      <c r="D887" s="383" t="s">
        <v>349</v>
      </c>
      <c r="E887" s="82"/>
      <c r="F887" s="82"/>
      <c r="G887" s="82"/>
      <c r="H887" s="82"/>
      <c r="I887" s="82"/>
      <c r="J887" s="82"/>
      <c r="K887" s="383"/>
      <c r="L887" s="383"/>
      <c r="M887" s="384">
        <v>1</v>
      </c>
      <c r="N887" s="385">
        <v>181</v>
      </c>
      <c r="O887" s="82"/>
      <c r="P887" s="387"/>
      <c r="Q887" s="387"/>
      <c r="R887" s="82"/>
      <c r="S887" s="387"/>
      <c r="T887" s="387"/>
      <c r="U887" s="261"/>
      <c r="V887" s="82"/>
      <c r="W887" s="82"/>
      <c r="X887" s="82"/>
      <c r="Y887" s="82"/>
      <c r="Z887" s="82"/>
    </row>
    <row r="888" spans="1:26" customFormat="1" ht="15" x14ac:dyDescent="0.25">
      <c r="A888" s="383" t="s">
        <v>1004</v>
      </c>
      <c r="B888" s="383" t="s">
        <v>355</v>
      </c>
      <c r="C888" s="383"/>
      <c r="D888" s="383" t="s">
        <v>175</v>
      </c>
      <c r="E888" s="82"/>
      <c r="F888" s="82"/>
      <c r="G888" s="82"/>
      <c r="H888" s="82"/>
      <c r="I888" s="82"/>
      <c r="J888" s="82"/>
      <c r="K888" s="383"/>
      <c r="L888" s="383"/>
      <c r="M888" s="384">
        <v>1</v>
      </c>
      <c r="N888" s="385">
        <v>500</v>
      </c>
      <c r="O888" s="82"/>
      <c r="P888" s="384"/>
      <c r="Q888" s="385"/>
      <c r="R888" s="82"/>
      <c r="S888" s="387"/>
      <c r="T888" s="387"/>
      <c r="U888" s="382"/>
      <c r="V888" s="82"/>
      <c r="W888" s="82"/>
      <c r="X888" s="82"/>
      <c r="Y888" s="82"/>
      <c r="Z888" s="82"/>
    </row>
    <row r="889" spans="1:26" customFormat="1" ht="15" x14ac:dyDescent="0.25">
      <c r="A889" s="383" t="s">
        <v>1004</v>
      </c>
      <c r="B889" s="383" t="s">
        <v>364</v>
      </c>
      <c r="C889" s="383"/>
      <c r="D889" s="383" t="s">
        <v>203</v>
      </c>
      <c r="E889" s="82"/>
      <c r="F889" s="82"/>
      <c r="G889" s="82"/>
      <c r="H889" s="82"/>
      <c r="I889" s="82"/>
      <c r="J889" s="82"/>
      <c r="K889" s="383"/>
      <c r="L889" s="383"/>
      <c r="M889" s="384">
        <v>2</v>
      </c>
      <c r="N889" s="385">
        <v>911</v>
      </c>
      <c r="O889" s="82"/>
      <c r="P889" s="384"/>
      <c r="Q889" s="385"/>
      <c r="R889" s="82"/>
      <c r="S889" s="384"/>
      <c r="T889" s="385"/>
      <c r="U889" s="261"/>
      <c r="V889" s="82"/>
      <c r="W889" s="82"/>
      <c r="X889" s="82"/>
      <c r="Y889" s="82"/>
      <c r="Z889" s="82"/>
    </row>
    <row r="890" spans="1:26" customFormat="1" ht="15" x14ac:dyDescent="0.25">
      <c r="A890" s="383" t="s">
        <v>1004</v>
      </c>
      <c r="B890" s="383" t="s">
        <v>377</v>
      </c>
      <c r="C890" s="383"/>
      <c r="D890" s="383" t="s">
        <v>302</v>
      </c>
      <c r="E890" s="82"/>
      <c r="F890" s="82"/>
      <c r="G890" s="82"/>
      <c r="H890" s="82"/>
      <c r="I890" s="82"/>
      <c r="J890" s="82"/>
      <c r="K890" s="383"/>
      <c r="L890" s="383"/>
      <c r="M890" s="384">
        <v>1</v>
      </c>
      <c r="N890" s="385">
        <v>500</v>
      </c>
      <c r="O890" s="82"/>
      <c r="P890" s="387"/>
      <c r="Q890" s="387"/>
      <c r="R890" s="82"/>
      <c r="S890" s="387"/>
      <c r="T890" s="387"/>
      <c r="U890" s="382"/>
      <c r="V890" s="82"/>
      <c r="W890" s="82"/>
      <c r="X890" s="82"/>
      <c r="Y890" s="82"/>
      <c r="Z890" s="82"/>
    </row>
    <row r="891" spans="1:26" customFormat="1" ht="15" x14ac:dyDescent="0.25">
      <c r="A891" s="383" t="s">
        <v>1004</v>
      </c>
      <c r="B891" s="383" t="s">
        <v>378</v>
      </c>
      <c r="C891" s="383"/>
      <c r="D891" s="383" t="s">
        <v>105</v>
      </c>
      <c r="E891" s="82"/>
      <c r="F891" s="82"/>
      <c r="G891" s="82"/>
      <c r="H891" s="82"/>
      <c r="I891" s="82"/>
      <c r="J891" s="82"/>
      <c r="K891" s="383"/>
      <c r="L891" s="383"/>
      <c r="M891" s="387">
        <v>1</v>
      </c>
      <c r="N891" s="387">
        <v>455</v>
      </c>
      <c r="O891" s="82"/>
      <c r="P891" s="387"/>
      <c r="Q891" s="387"/>
      <c r="R891" s="82"/>
      <c r="S891" s="384"/>
      <c r="T891" s="385"/>
      <c r="U891" s="261"/>
      <c r="V891" s="82"/>
      <c r="W891" s="82"/>
      <c r="X891" s="82"/>
      <c r="Y891" s="82"/>
      <c r="Z891" s="82"/>
    </row>
    <row r="892" spans="1:26" customFormat="1" ht="15" x14ac:dyDescent="0.25">
      <c r="A892" s="383" t="s">
        <v>1004</v>
      </c>
      <c r="B892" s="383" t="s">
        <v>387</v>
      </c>
      <c r="C892" s="383"/>
      <c r="D892" s="383" t="s">
        <v>187</v>
      </c>
      <c r="E892" s="82"/>
      <c r="F892" s="82"/>
      <c r="G892" s="82"/>
      <c r="H892" s="82"/>
      <c r="I892" s="82"/>
      <c r="J892" s="82"/>
      <c r="K892" s="383"/>
      <c r="L892" s="383"/>
      <c r="M892" s="384">
        <v>1</v>
      </c>
      <c r="N892" s="385">
        <v>500</v>
      </c>
      <c r="O892" s="82"/>
      <c r="P892" s="387"/>
      <c r="Q892" s="387"/>
      <c r="R892" s="82"/>
      <c r="S892" s="387"/>
      <c r="T892" s="387"/>
      <c r="U892" s="382"/>
      <c r="V892" s="82"/>
      <c r="W892" s="82"/>
      <c r="X892" s="82"/>
      <c r="Y892" s="82"/>
      <c r="Z892" s="82"/>
    </row>
    <row r="893" spans="1:26" customFormat="1" ht="15" x14ac:dyDescent="0.25">
      <c r="A893" s="383" t="s">
        <v>1004</v>
      </c>
      <c r="B893" s="383" t="s">
        <v>397</v>
      </c>
      <c r="C893" s="383"/>
      <c r="D893" s="383" t="s">
        <v>120</v>
      </c>
      <c r="E893" s="82"/>
      <c r="F893" s="82"/>
      <c r="G893" s="82"/>
      <c r="H893" s="82"/>
      <c r="I893" s="82"/>
      <c r="J893" s="82"/>
      <c r="K893" s="383"/>
      <c r="L893" s="383"/>
      <c r="M893" s="384">
        <v>2</v>
      </c>
      <c r="N893" s="385">
        <v>725</v>
      </c>
      <c r="O893" s="82"/>
      <c r="P893" s="384"/>
      <c r="Q893" s="385"/>
      <c r="R893" s="82"/>
      <c r="S893" s="387"/>
      <c r="T893" s="387"/>
      <c r="U893" s="261"/>
      <c r="V893" s="82"/>
      <c r="W893" s="82"/>
      <c r="X893" s="82"/>
      <c r="Y893" s="82"/>
      <c r="Z893" s="82"/>
    </row>
    <row r="894" spans="1:26" customFormat="1" ht="15" x14ac:dyDescent="0.25">
      <c r="A894" s="383" t="s">
        <v>1004</v>
      </c>
      <c r="B894" s="383" t="s">
        <v>399</v>
      </c>
      <c r="C894" s="383"/>
      <c r="D894" s="383" t="s">
        <v>77</v>
      </c>
      <c r="E894" s="82"/>
      <c r="F894" s="82"/>
      <c r="G894" s="82"/>
      <c r="H894" s="82"/>
      <c r="I894" s="82"/>
      <c r="J894" s="82"/>
      <c r="K894" s="383"/>
      <c r="L894" s="383"/>
      <c r="M894" s="384">
        <v>2</v>
      </c>
      <c r="N894" s="385">
        <v>622</v>
      </c>
      <c r="O894" s="82"/>
      <c r="P894" s="384"/>
      <c r="Q894" s="385"/>
      <c r="R894" s="82"/>
      <c r="S894" s="387"/>
      <c r="T894" s="387"/>
      <c r="U894" s="382"/>
      <c r="V894" s="82"/>
      <c r="W894" s="82"/>
      <c r="X894" s="82"/>
      <c r="Y894" s="82"/>
      <c r="Z894" s="82"/>
    </row>
    <row r="895" spans="1:26" customFormat="1" ht="15" x14ac:dyDescent="0.25">
      <c r="A895" s="383" t="s">
        <v>1004</v>
      </c>
      <c r="B895" s="383" t="s">
        <v>400</v>
      </c>
      <c r="C895" s="383"/>
      <c r="D895" s="383" t="s">
        <v>388</v>
      </c>
      <c r="E895" s="82"/>
      <c r="F895" s="82"/>
      <c r="G895" s="82"/>
      <c r="H895" s="82"/>
      <c r="I895" s="82"/>
      <c r="J895" s="82"/>
      <c r="K895" s="383"/>
      <c r="L895" s="383"/>
      <c r="M895" s="384">
        <v>1</v>
      </c>
      <c r="N895" s="385">
        <v>500</v>
      </c>
      <c r="O895" s="82"/>
      <c r="P895" s="384"/>
      <c r="Q895" s="385"/>
      <c r="R895" s="82"/>
      <c r="S895" s="387"/>
      <c r="T895" s="387"/>
      <c r="U895" s="261"/>
      <c r="V895" s="82"/>
      <c r="W895" s="82"/>
      <c r="X895" s="82"/>
      <c r="Y895" s="82"/>
      <c r="Z895" s="82"/>
    </row>
    <row r="896" spans="1:26" customFormat="1" ht="15" x14ac:dyDescent="0.25">
      <c r="A896" s="383" t="s">
        <v>1004</v>
      </c>
      <c r="B896" s="383" t="s">
        <v>403</v>
      </c>
      <c r="C896" s="383"/>
      <c r="D896" s="383" t="s">
        <v>175</v>
      </c>
      <c r="E896" s="82"/>
      <c r="F896" s="82"/>
      <c r="G896" s="82"/>
      <c r="H896" s="82"/>
      <c r="I896" s="82"/>
      <c r="J896" s="82"/>
      <c r="K896" s="383"/>
      <c r="L896" s="383"/>
      <c r="M896" s="384">
        <v>6</v>
      </c>
      <c r="N896" s="385">
        <v>2436</v>
      </c>
      <c r="O896" s="82"/>
      <c r="P896" s="384"/>
      <c r="Q896" s="385"/>
      <c r="R896" s="82"/>
      <c r="S896" s="384"/>
      <c r="T896" s="385"/>
      <c r="U896" s="382"/>
      <c r="V896" s="82"/>
      <c r="W896" s="82"/>
      <c r="X896" s="82"/>
      <c r="Y896" s="82"/>
      <c r="Z896" s="82"/>
    </row>
    <row r="897" spans="1:26" customFormat="1" ht="15" x14ac:dyDescent="0.25">
      <c r="A897" s="383" t="s">
        <v>1004</v>
      </c>
      <c r="B897" s="383" t="s">
        <v>407</v>
      </c>
      <c r="C897" s="383"/>
      <c r="D897" s="383" t="s">
        <v>155</v>
      </c>
      <c r="E897" s="82"/>
      <c r="F897" s="82"/>
      <c r="G897" s="82"/>
      <c r="H897" s="82"/>
      <c r="I897" s="82"/>
      <c r="J897" s="82"/>
      <c r="K897" s="383"/>
      <c r="L897" s="383"/>
      <c r="M897" s="384">
        <v>1</v>
      </c>
      <c r="N897" s="385">
        <v>500</v>
      </c>
      <c r="O897" s="82"/>
      <c r="P897" s="384"/>
      <c r="Q897" s="385"/>
      <c r="R897" s="82"/>
      <c r="S897" s="384"/>
      <c r="T897" s="385"/>
      <c r="U897" s="261"/>
      <c r="V897" s="82"/>
      <c r="W897" s="82"/>
      <c r="X897" s="82"/>
      <c r="Y897" s="82"/>
      <c r="Z897" s="82"/>
    </row>
    <row r="898" spans="1:26" customFormat="1" ht="15" x14ac:dyDescent="0.25">
      <c r="A898" s="383" t="s">
        <v>1004</v>
      </c>
      <c r="B898" s="383" t="s">
        <v>677</v>
      </c>
      <c r="C898" s="383"/>
      <c r="D898" s="383" t="s">
        <v>109</v>
      </c>
      <c r="E898" s="82"/>
      <c r="F898" s="82"/>
      <c r="G898" s="82"/>
      <c r="H898" s="82"/>
      <c r="I898" s="82"/>
      <c r="J898" s="82"/>
      <c r="K898" s="383"/>
      <c r="L898" s="383"/>
      <c r="M898" s="384">
        <v>1</v>
      </c>
      <c r="N898" s="385">
        <v>500</v>
      </c>
      <c r="O898" s="82"/>
      <c r="P898" s="384"/>
      <c r="Q898" s="385"/>
      <c r="R898" s="82"/>
      <c r="S898" s="387"/>
      <c r="T898" s="387"/>
      <c r="U898" s="261"/>
      <c r="V898" s="82"/>
      <c r="W898" s="82"/>
      <c r="X898" s="82"/>
      <c r="Y898" s="82"/>
      <c r="Z898" s="82"/>
    </row>
    <row r="899" spans="1:26" customFormat="1" ht="15" x14ac:dyDescent="0.25">
      <c r="A899" s="383" t="s">
        <v>1004</v>
      </c>
      <c r="B899" s="383" t="s">
        <v>420</v>
      </c>
      <c r="C899" s="383"/>
      <c r="D899" s="383" t="s">
        <v>287</v>
      </c>
      <c r="E899" s="82"/>
      <c r="F899" s="82"/>
      <c r="G899" s="82"/>
      <c r="H899" s="82"/>
      <c r="I899" s="82"/>
      <c r="J899" s="82"/>
      <c r="K899" s="383"/>
      <c r="L899" s="383"/>
      <c r="M899" s="384">
        <v>1</v>
      </c>
      <c r="N899" s="385">
        <v>382</v>
      </c>
      <c r="O899" s="82"/>
      <c r="P899" s="387"/>
      <c r="Q899" s="387"/>
      <c r="R899" s="82"/>
      <c r="S899" s="387"/>
      <c r="T899" s="387"/>
      <c r="U899" s="261"/>
      <c r="V899" s="82"/>
      <c r="W899" s="82"/>
      <c r="X899" s="82"/>
      <c r="Y899" s="82"/>
      <c r="Z899" s="82"/>
    </row>
    <row r="900" spans="1:26" customFormat="1" ht="15" x14ac:dyDescent="0.25">
      <c r="A900" s="383" t="s">
        <v>1004</v>
      </c>
      <c r="B900" s="383" t="s">
        <v>446</v>
      </c>
      <c r="C900" s="383"/>
      <c r="D900" s="383" t="s">
        <v>109</v>
      </c>
      <c r="E900" s="82"/>
      <c r="F900" s="82"/>
      <c r="G900" s="82"/>
      <c r="H900" s="82"/>
      <c r="I900" s="82"/>
      <c r="J900" s="82"/>
      <c r="K900" s="383"/>
      <c r="L900" s="383"/>
      <c r="M900" s="384">
        <v>1</v>
      </c>
      <c r="N900" s="385">
        <v>452</v>
      </c>
      <c r="O900" s="82"/>
      <c r="P900" s="384"/>
      <c r="Q900" s="385"/>
      <c r="R900" s="82"/>
      <c r="S900" s="387"/>
      <c r="T900" s="387"/>
      <c r="U900" s="261"/>
      <c r="V900" s="82"/>
      <c r="W900" s="82"/>
      <c r="X900" s="82"/>
      <c r="Y900" s="82"/>
      <c r="Z900" s="82"/>
    </row>
    <row r="901" spans="1:26" customFormat="1" ht="15" x14ac:dyDescent="0.25">
      <c r="A901" s="383" t="s">
        <v>1004</v>
      </c>
      <c r="B901" s="383" t="s">
        <v>448</v>
      </c>
      <c r="C901" s="383"/>
      <c r="D901" s="383" t="s">
        <v>449</v>
      </c>
      <c r="E901" s="82"/>
      <c r="F901" s="82"/>
      <c r="G901" s="82"/>
      <c r="H901" s="82"/>
      <c r="I901" s="82"/>
      <c r="J901" s="82"/>
      <c r="K901" s="383"/>
      <c r="L901" s="383"/>
      <c r="M901" s="384">
        <v>2</v>
      </c>
      <c r="N901" s="385">
        <v>1395</v>
      </c>
      <c r="O901" s="82"/>
      <c r="P901" s="384"/>
      <c r="Q901" s="385"/>
      <c r="R901" s="82"/>
      <c r="S901" s="384"/>
      <c r="T901" s="385"/>
      <c r="U901" s="382"/>
      <c r="V901" s="82"/>
      <c r="W901" s="82"/>
      <c r="X901" s="82"/>
      <c r="Y901" s="82"/>
      <c r="Z901" s="82"/>
    </row>
    <row r="902" spans="1:26" customFormat="1" ht="15" x14ac:dyDescent="0.25">
      <c r="A902" s="383" t="s">
        <v>1004</v>
      </c>
      <c r="B902" s="383" t="s">
        <v>453</v>
      </c>
      <c r="C902" s="383"/>
      <c r="D902" s="383" t="s">
        <v>177</v>
      </c>
      <c r="E902" s="82"/>
      <c r="F902" s="82"/>
      <c r="G902" s="82"/>
      <c r="H902" s="82"/>
      <c r="I902" s="82"/>
      <c r="J902" s="82"/>
      <c r="K902" s="383"/>
      <c r="L902" s="383"/>
      <c r="M902" s="384">
        <v>1</v>
      </c>
      <c r="N902" s="385">
        <v>214</v>
      </c>
      <c r="O902" s="82"/>
      <c r="P902" s="384"/>
      <c r="Q902" s="385"/>
      <c r="R902" s="82"/>
      <c r="S902" s="387"/>
      <c r="T902" s="387"/>
      <c r="U902" s="261"/>
      <c r="V902" s="82"/>
      <c r="W902" s="82"/>
      <c r="X902" s="82"/>
      <c r="Y902" s="82"/>
      <c r="Z902" s="82"/>
    </row>
    <row r="903" spans="1:26" customFormat="1" ht="15" x14ac:dyDescent="0.25">
      <c r="A903" s="383" t="s">
        <v>1004</v>
      </c>
      <c r="B903" s="383" t="s">
        <v>454</v>
      </c>
      <c r="C903" s="383"/>
      <c r="D903" s="383" t="s">
        <v>455</v>
      </c>
      <c r="E903" s="82"/>
      <c r="F903" s="82"/>
      <c r="G903" s="82"/>
      <c r="H903" s="82"/>
      <c r="I903" s="82"/>
      <c r="J903" s="82"/>
      <c r="K903" s="383"/>
      <c r="L903" s="383"/>
      <c r="M903" s="384">
        <v>1</v>
      </c>
      <c r="N903" s="385">
        <v>231</v>
      </c>
      <c r="O903" s="82"/>
      <c r="P903" s="387"/>
      <c r="Q903" s="387"/>
      <c r="R903" s="82"/>
      <c r="S903" s="387"/>
      <c r="T903" s="387"/>
      <c r="U903" s="382"/>
      <c r="V903" s="82"/>
      <c r="W903" s="82"/>
      <c r="X903" s="82"/>
      <c r="Y903" s="82"/>
      <c r="Z903" s="82"/>
    </row>
    <row r="904" spans="1:26" customFormat="1" ht="15" x14ac:dyDescent="0.25">
      <c r="A904" s="383" t="s">
        <v>1004</v>
      </c>
      <c r="B904" s="383" t="s">
        <v>461</v>
      </c>
      <c r="C904" s="383"/>
      <c r="D904" s="383" t="s">
        <v>203</v>
      </c>
      <c r="E904" s="82"/>
      <c r="F904" s="82"/>
      <c r="G904" s="82"/>
      <c r="H904" s="82"/>
      <c r="I904" s="82"/>
      <c r="J904" s="82"/>
      <c r="K904" s="383"/>
      <c r="L904" s="383"/>
      <c r="M904" s="387">
        <v>2</v>
      </c>
      <c r="N904" s="387">
        <v>876</v>
      </c>
      <c r="O904" s="82"/>
      <c r="P904" s="387"/>
      <c r="Q904" s="387"/>
      <c r="R904" s="82"/>
      <c r="S904" s="384"/>
      <c r="T904" s="385"/>
      <c r="U904" s="261"/>
      <c r="V904" s="82"/>
      <c r="W904" s="82"/>
      <c r="X904" s="82"/>
      <c r="Y904" s="82"/>
      <c r="Z904" s="82"/>
    </row>
    <row r="905" spans="1:26" customFormat="1" ht="15" x14ac:dyDescent="0.25">
      <c r="A905" s="383" t="s">
        <v>1004</v>
      </c>
      <c r="B905" s="383" t="s">
        <v>470</v>
      </c>
      <c r="C905" s="383"/>
      <c r="D905" s="383" t="s">
        <v>100</v>
      </c>
      <c r="E905" s="82"/>
      <c r="F905" s="82"/>
      <c r="G905" s="82"/>
      <c r="H905" s="82"/>
      <c r="I905" s="82"/>
      <c r="J905" s="82"/>
      <c r="K905" s="383"/>
      <c r="L905" s="383"/>
      <c r="M905" s="387">
        <v>3</v>
      </c>
      <c r="N905" s="387">
        <v>1377</v>
      </c>
      <c r="O905" s="82"/>
      <c r="P905" s="387"/>
      <c r="Q905" s="387"/>
      <c r="R905" s="82"/>
      <c r="S905" s="384"/>
      <c r="T905" s="385"/>
      <c r="U905" s="261"/>
      <c r="V905" s="82"/>
      <c r="W905" s="82"/>
      <c r="X905" s="82"/>
      <c r="Y905" s="82"/>
      <c r="Z905" s="82"/>
    </row>
    <row r="906" spans="1:26" customFormat="1" ht="15" x14ac:dyDescent="0.25">
      <c r="A906" s="383" t="s">
        <v>1004</v>
      </c>
      <c r="B906" s="383" t="s">
        <v>472</v>
      </c>
      <c r="C906" s="383"/>
      <c r="D906" s="383" t="s">
        <v>293</v>
      </c>
      <c r="E906" s="82"/>
      <c r="F906" s="82"/>
      <c r="G906" s="82"/>
      <c r="H906" s="82"/>
      <c r="I906" s="82"/>
      <c r="J906" s="82"/>
      <c r="K906" s="383"/>
      <c r="L906" s="383"/>
      <c r="M906" s="384">
        <v>2</v>
      </c>
      <c r="N906" s="385">
        <v>1000</v>
      </c>
      <c r="O906" s="82"/>
      <c r="P906" s="387"/>
      <c r="Q906" s="387"/>
      <c r="R906" s="82"/>
      <c r="S906" s="384"/>
      <c r="T906" s="385"/>
      <c r="U906" s="261"/>
      <c r="V906" s="82"/>
      <c r="W906" s="82"/>
      <c r="X906" s="82"/>
      <c r="Y906" s="82"/>
      <c r="Z906" s="82"/>
    </row>
    <row r="907" spans="1:26" customFormat="1" ht="15" x14ac:dyDescent="0.25">
      <c r="A907" s="383" t="s">
        <v>1004</v>
      </c>
      <c r="B907" s="383" t="s">
        <v>478</v>
      </c>
      <c r="C907" s="383"/>
      <c r="D907" s="383" t="s">
        <v>479</v>
      </c>
      <c r="E907" s="82"/>
      <c r="F907" s="82"/>
      <c r="G907" s="82"/>
      <c r="H907" s="82"/>
      <c r="I907" s="82"/>
      <c r="J907" s="82"/>
      <c r="K907" s="383"/>
      <c r="L907" s="383"/>
      <c r="M907" s="384">
        <v>1</v>
      </c>
      <c r="N907" s="385">
        <v>500</v>
      </c>
      <c r="O907" s="82"/>
      <c r="P907" s="384"/>
      <c r="Q907" s="385"/>
      <c r="R907" s="82"/>
      <c r="S907" s="387"/>
      <c r="T907" s="387"/>
      <c r="U907" s="261"/>
      <c r="V907" s="82"/>
      <c r="W907" s="82"/>
      <c r="X907" s="82"/>
      <c r="Y907" s="82"/>
      <c r="Z907" s="82"/>
    </row>
    <row r="908" spans="1:26" customFormat="1" ht="15" x14ac:dyDescent="0.25">
      <c r="A908" s="383" t="s">
        <v>1004</v>
      </c>
      <c r="B908" s="383" t="s">
        <v>483</v>
      </c>
      <c r="C908" s="383"/>
      <c r="D908" s="383" t="s">
        <v>156</v>
      </c>
      <c r="E908" s="82"/>
      <c r="F908" s="82"/>
      <c r="G908" s="82"/>
      <c r="H908" s="82"/>
      <c r="I908" s="82"/>
      <c r="J908" s="82"/>
      <c r="K908" s="383"/>
      <c r="L908" s="383"/>
      <c r="M908" s="384">
        <v>1</v>
      </c>
      <c r="N908" s="385">
        <v>500</v>
      </c>
      <c r="O908" s="82"/>
      <c r="P908" s="384"/>
      <c r="Q908" s="385"/>
      <c r="R908" s="82"/>
      <c r="S908" s="384"/>
      <c r="T908" s="385"/>
      <c r="U908" s="382"/>
      <c r="V908" s="82"/>
      <c r="W908" s="82"/>
      <c r="X908" s="82"/>
      <c r="Y908" s="82"/>
      <c r="Z908" s="82"/>
    </row>
    <row r="909" spans="1:26" customFormat="1" ht="15" x14ac:dyDescent="0.25">
      <c r="A909" s="383" t="s">
        <v>1004</v>
      </c>
      <c r="B909" s="383" t="s">
        <v>491</v>
      </c>
      <c r="C909" s="383"/>
      <c r="D909" s="383" t="s">
        <v>164</v>
      </c>
      <c r="E909" s="82"/>
      <c r="F909" s="82"/>
      <c r="G909" s="82"/>
      <c r="H909" s="82"/>
      <c r="I909" s="82"/>
      <c r="J909" s="82"/>
      <c r="K909" s="383"/>
      <c r="L909" s="383"/>
      <c r="M909" s="387">
        <v>3</v>
      </c>
      <c r="N909" s="387">
        <v>1466</v>
      </c>
      <c r="O909" s="82"/>
      <c r="P909" s="384"/>
      <c r="Q909" s="385"/>
      <c r="R909" s="82"/>
      <c r="S909" s="384"/>
      <c r="T909" s="385"/>
      <c r="U909" s="382"/>
      <c r="V909" s="82"/>
      <c r="W909" s="82"/>
      <c r="X909" s="82"/>
      <c r="Y909" s="82"/>
      <c r="Z909" s="82"/>
    </row>
    <row r="910" spans="1:26" customFormat="1" ht="15" x14ac:dyDescent="0.25">
      <c r="A910" s="383" t="s">
        <v>1004</v>
      </c>
      <c r="B910" s="383" t="s">
        <v>500</v>
      </c>
      <c r="C910" s="383"/>
      <c r="D910" s="383" t="s">
        <v>107</v>
      </c>
      <c r="E910" s="82"/>
      <c r="F910" s="82"/>
      <c r="G910" s="82"/>
      <c r="H910" s="82"/>
      <c r="I910" s="82"/>
      <c r="J910" s="82"/>
      <c r="K910" s="383"/>
      <c r="L910" s="383"/>
      <c r="M910" s="384">
        <v>5</v>
      </c>
      <c r="N910" s="385">
        <v>2500</v>
      </c>
      <c r="O910" s="82"/>
      <c r="P910" s="384"/>
      <c r="Q910" s="385"/>
      <c r="R910" s="82"/>
      <c r="S910" s="384"/>
      <c r="T910" s="385"/>
      <c r="U910" s="261"/>
      <c r="V910" s="82"/>
      <c r="W910" s="82"/>
      <c r="X910" s="82"/>
      <c r="Y910" s="82"/>
      <c r="Z910" s="82"/>
    </row>
    <row r="911" spans="1:26" customFormat="1" ht="15" x14ac:dyDescent="0.25">
      <c r="A911" s="383" t="s">
        <v>1004</v>
      </c>
      <c r="B911" s="383" t="s">
        <v>509</v>
      </c>
      <c r="C911" s="383"/>
      <c r="D911" s="383" t="s">
        <v>73</v>
      </c>
      <c r="E911" s="82"/>
      <c r="F911" s="82"/>
      <c r="G911" s="82"/>
      <c r="H911" s="82"/>
      <c r="I911" s="82"/>
      <c r="J911" s="82"/>
      <c r="K911" s="383"/>
      <c r="L911" s="383"/>
      <c r="M911" s="384">
        <v>4</v>
      </c>
      <c r="N911" s="385">
        <v>2000</v>
      </c>
      <c r="O911" s="82"/>
      <c r="P911" s="387"/>
      <c r="Q911" s="387"/>
      <c r="R911" s="82"/>
      <c r="S911" s="387"/>
      <c r="T911" s="387"/>
      <c r="U911" s="261"/>
      <c r="V911" s="82"/>
      <c r="W911" s="82"/>
      <c r="X911" s="82"/>
      <c r="Y911" s="82"/>
      <c r="Z911" s="82"/>
    </row>
    <row r="912" spans="1:26" customFormat="1" ht="15" x14ac:dyDescent="0.25">
      <c r="A912" s="383" t="s">
        <v>1004</v>
      </c>
      <c r="B912" s="383" t="s">
        <v>529</v>
      </c>
      <c r="C912" s="383"/>
      <c r="D912" s="383" t="s">
        <v>501</v>
      </c>
      <c r="E912" s="82"/>
      <c r="F912" s="82"/>
      <c r="G912" s="82"/>
      <c r="H912" s="82"/>
      <c r="I912" s="82"/>
      <c r="J912" s="82"/>
      <c r="K912" s="383"/>
      <c r="L912" s="383"/>
      <c r="M912" s="384">
        <v>1</v>
      </c>
      <c r="N912" s="385">
        <v>500</v>
      </c>
      <c r="O912" s="82"/>
      <c r="P912" s="384"/>
      <c r="Q912" s="385"/>
      <c r="R912" s="82"/>
      <c r="S912" s="387"/>
      <c r="T912" s="387"/>
      <c r="U912" s="261"/>
      <c r="V912" s="82"/>
      <c r="W912" s="82"/>
      <c r="X912" s="82"/>
      <c r="Y912" s="82"/>
      <c r="Z912" s="82"/>
    </row>
    <row r="913" spans="1:26" customFormat="1" ht="15" x14ac:dyDescent="0.25">
      <c r="A913" s="383" t="s">
        <v>1004</v>
      </c>
      <c r="B913" s="383" t="s">
        <v>534</v>
      </c>
      <c r="C913" s="383"/>
      <c r="D913" s="383" t="s">
        <v>90</v>
      </c>
      <c r="E913" s="82"/>
      <c r="F913" s="82"/>
      <c r="G913" s="82"/>
      <c r="H913" s="82"/>
      <c r="I913" s="82"/>
      <c r="J913" s="82"/>
      <c r="K913" s="383"/>
      <c r="L913" s="383"/>
      <c r="M913" s="384">
        <v>1</v>
      </c>
      <c r="N913" s="385">
        <v>500</v>
      </c>
      <c r="O913" s="82"/>
      <c r="P913" s="387"/>
      <c r="Q913" s="387"/>
      <c r="R913" s="82"/>
      <c r="S913" s="384"/>
      <c r="T913" s="385"/>
      <c r="U913" s="382"/>
      <c r="V913" s="82"/>
      <c r="W913" s="82"/>
      <c r="X913" s="82"/>
      <c r="Y913" s="82"/>
      <c r="Z913" s="82"/>
    </row>
    <row r="914" spans="1:26" customFormat="1" ht="15" x14ac:dyDescent="0.25">
      <c r="A914" s="383" t="s">
        <v>1004</v>
      </c>
      <c r="B914" s="383" t="s">
        <v>536</v>
      </c>
      <c r="C914" s="383"/>
      <c r="D914" s="383" t="s">
        <v>88</v>
      </c>
      <c r="E914" s="82"/>
      <c r="F914" s="82"/>
      <c r="G914" s="82"/>
      <c r="H914" s="82"/>
      <c r="I914" s="82"/>
      <c r="J914" s="82"/>
      <c r="K914" s="383"/>
      <c r="L914" s="383"/>
      <c r="M914" s="384">
        <v>1</v>
      </c>
      <c r="N914" s="385">
        <v>280</v>
      </c>
      <c r="O914" s="82"/>
      <c r="P914" s="387"/>
      <c r="Q914" s="387"/>
      <c r="R914" s="82"/>
      <c r="S914" s="387"/>
      <c r="T914" s="387"/>
      <c r="U914" s="261"/>
      <c r="V914" s="82"/>
      <c r="W914" s="82"/>
      <c r="X914" s="82"/>
      <c r="Y914" s="82"/>
      <c r="Z914" s="82"/>
    </row>
    <row r="915" spans="1:26" customFormat="1" ht="15" x14ac:dyDescent="0.25">
      <c r="A915" s="383" t="s">
        <v>1004</v>
      </c>
      <c r="B915" s="383" t="s">
        <v>544</v>
      </c>
      <c r="C915" s="383"/>
      <c r="D915" s="383" t="s">
        <v>131</v>
      </c>
      <c r="E915" s="82"/>
      <c r="F915" s="82"/>
      <c r="G915" s="82"/>
      <c r="H915" s="82"/>
      <c r="I915" s="82"/>
      <c r="J915" s="82"/>
      <c r="K915" s="383"/>
      <c r="L915" s="383"/>
      <c r="M915" s="384">
        <v>2</v>
      </c>
      <c r="N915" s="385">
        <v>688</v>
      </c>
      <c r="O915" s="82"/>
      <c r="P915" s="384"/>
      <c r="Q915" s="385"/>
      <c r="R915" s="82"/>
      <c r="S915" s="384"/>
      <c r="T915" s="385"/>
      <c r="U915" s="261"/>
      <c r="V915" s="82"/>
      <c r="W915" s="82"/>
      <c r="X915" s="82"/>
      <c r="Y915" s="82"/>
      <c r="Z915" s="82"/>
    </row>
    <row r="916" spans="1:26" customFormat="1" ht="15" x14ac:dyDescent="0.25">
      <c r="A916" s="383" t="s">
        <v>1004</v>
      </c>
      <c r="B916" s="383" t="s">
        <v>548</v>
      </c>
      <c r="C916" s="383"/>
      <c r="D916" s="383" t="s">
        <v>385</v>
      </c>
      <c r="E916" s="82"/>
      <c r="F916" s="82"/>
      <c r="G916" s="82"/>
      <c r="H916" s="82"/>
      <c r="I916" s="82"/>
      <c r="J916" s="82"/>
      <c r="K916" s="383"/>
      <c r="L916" s="383"/>
      <c r="M916" s="384">
        <v>2</v>
      </c>
      <c r="N916" s="385">
        <v>1000</v>
      </c>
      <c r="O916" s="82"/>
      <c r="P916" s="384"/>
      <c r="Q916" s="385"/>
      <c r="R916" s="82"/>
      <c r="S916" s="384"/>
      <c r="T916" s="385"/>
      <c r="U916" s="261"/>
      <c r="V916" s="82"/>
      <c r="W916" s="82"/>
      <c r="X916" s="82"/>
      <c r="Y916" s="82"/>
      <c r="Z916" s="82"/>
    </row>
    <row r="917" spans="1:26" customFormat="1" ht="15" x14ac:dyDescent="0.25">
      <c r="A917" s="383" t="s">
        <v>1004</v>
      </c>
      <c r="B917" s="383" t="s">
        <v>549</v>
      </c>
      <c r="C917" s="383"/>
      <c r="D917" s="383" t="s">
        <v>170</v>
      </c>
      <c r="E917" s="82"/>
      <c r="F917" s="82"/>
      <c r="G917" s="82"/>
      <c r="H917" s="82"/>
      <c r="I917" s="82"/>
      <c r="J917" s="82"/>
      <c r="K917" s="383"/>
      <c r="L917" s="383"/>
      <c r="M917" s="384">
        <v>2</v>
      </c>
      <c r="N917" s="385">
        <v>1000</v>
      </c>
      <c r="O917" s="82"/>
      <c r="P917" s="387"/>
      <c r="Q917" s="387"/>
      <c r="R917" s="82"/>
      <c r="S917" s="384"/>
      <c r="T917" s="385"/>
      <c r="U917" s="382"/>
      <c r="V917" s="82"/>
      <c r="W917" s="82"/>
      <c r="X917" s="82"/>
      <c r="Y917" s="82"/>
      <c r="Z917" s="82"/>
    </row>
    <row r="918" spans="1:26" customFormat="1" ht="15" x14ac:dyDescent="0.25">
      <c r="A918" s="383" t="s">
        <v>1004</v>
      </c>
      <c r="B918" s="383" t="s">
        <v>561</v>
      </c>
      <c r="C918" s="383"/>
      <c r="D918" s="383" t="s">
        <v>227</v>
      </c>
      <c r="E918" s="82"/>
      <c r="F918" s="82"/>
      <c r="G918" s="82"/>
      <c r="H918" s="82"/>
      <c r="I918" s="82"/>
      <c r="J918" s="82"/>
      <c r="K918" s="383"/>
      <c r="L918" s="383"/>
      <c r="M918" s="384">
        <v>1</v>
      </c>
      <c r="N918" s="385">
        <v>500</v>
      </c>
      <c r="O918" s="82"/>
      <c r="P918" s="387"/>
      <c r="Q918" s="387"/>
      <c r="R918" s="82"/>
      <c r="S918" s="387"/>
      <c r="T918" s="387"/>
      <c r="U918" s="382"/>
      <c r="V918" s="82"/>
      <c r="W918" s="82"/>
      <c r="X918" s="82"/>
      <c r="Y918" s="82"/>
      <c r="Z918" s="82"/>
    </row>
    <row r="919" spans="1:26" customFormat="1" ht="15" x14ac:dyDescent="0.25">
      <c r="A919" s="383" t="s">
        <v>1004</v>
      </c>
      <c r="B919" s="383" t="s">
        <v>583</v>
      </c>
      <c r="C919" s="383"/>
      <c r="D919" s="383" t="s">
        <v>460</v>
      </c>
      <c r="E919" s="82"/>
      <c r="F919" s="82"/>
      <c r="G919" s="82"/>
      <c r="H919" s="82"/>
      <c r="I919" s="82"/>
      <c r="J919" s="82"/>
      <c r="K919" s="383"/>
      <c r="L919" s="383"/>
      <c r="M919" s="384">
        <v>1</v>
      </c>
      <c r="N919" s="385">
        <v>167</v>
      </c>
      <c r="O919" s="82"/>
      <c r="P919" s="384"/>
      <c r="Q919" s="385"/>
      <c r="R919" s="82"/>
      <c r="S919" s="384"/>
      <c r="T919" s="385"/>
      <c r="U919" s="382"/>
      <c r="V919" s="82"/>
      <c r="W919" s="82"/>
      <c r="X919" s="82"/>
      <c r="Y919" s="82"/>
      <c r="Z919" s="82"/>
    </row>
    <row r="920" spans="1:26" customFormat="1" ht="15" x14ac:dyDescent="0.25">
      <c r="A920" s="383"/>
      <c r="B920" s="383"/>
      <c r="C920" s="383"/>
      <c r="D920" s="383"/>
      <c r="E920" s="82"/>
      <c r="F920" s="82"/>
      <c r="G920" s="82"/>
      <c r="H920" s="82"/>
      <c r="I920" s="82"/>
      <c r="J920" s="82"/>
      <c r="K920" s="383"/>
      <c r="L920" s="383"/>
      <c r="M920" s="387"/>
      <c r="N920" s="387"/>
      <c r="O920" s="82"/>
      <c r="P920" s="384"/>
      <c r="Q920" s="385"/>
      <c r="R920" s="82"/>
      <c r="S920" s="387"/>
      <c r="T920" s="387"/>
      <c r="U920" s="261"/>
      <c r="V920" s="82"/>
      <c r="W920" s="82"/>
      <c r="X920" s="82"/>
      <c r="Y920" s="82"/>
      <c r="Z920" s="82"/>
    </row>
    <row r="921" spans="1:26" customFormat="1" ht="15" x14ac:dyDescent="0.25">
      <c r="A921" s="383"/>
      <c r="B921" s="383"/>
      <c r="C921" s="383"/>
      <c r="D921" s="383"/>
      <c r="E921" s="82"/>
      <c r="F921" s="82"/>
      <c r="G921" s="82"/>
      <c r="H921" s="82"/>
      <c r="I921" s="82"/>
      <c r="J921" s="82"/>
      <c r="K921" s="383"/>
      <c r="L921" s="383"/>
      <c r="M921" s="384"/>
      <c r="N921" s="385"/>
      <c r="O921" s="82"/>
      <c r="P921" s="387"/>
      <c r="Q921" s="387"/>
      <c r="R921" s="82"/>
      <c r="S921" s="387"/>
      <c r="T921" s="387"/>
      <c r="U921" s="261"/>
      <c r="V921" s="82"/>
      <c r="W921" s="82"/>
      <c r="X921" s="82"/>
      <c r="Y921" s="82"/>
      <c r="Z921" s="82"/>
    </row>
    <row r="922" spans="1:26" customFormat="1" ht="15" x14ac:dyDescent="0.25">
      <c r="A922" s="383"/>
      <c r="B922" s="383"/>
      <c r="C922" s="383"/>
      <c r="D922" s="383"/>
      <c r="E922" s="82"/>
      <c r="F922" s="82"/>
      <c r="G922" s="82"/>
      <c r="H922" s="82"/>
      <c r="I922" s="82"/>
      <c r="J922" s="82"/>
      <c r="K922" s="383"/>
      <c r="L922" s="383"/>
      <c r="M922" s="384"/>
      <c r="N922" s="385"/>
      <c r="O922" s="82"/>
      <c r="P922" s="384"/>
      <c r="Q922" s="385"/>
      <c r="R922" s="82"/>
      <c r="S922" s="384"/>
      <c r="T922" s="385"/>
      <c r="U922" s="382"/>
      <c r="V922" s="82"/>
      <c r="W922" s="82"/>
      <c r="X922" s="82"/>
      <c r="Y922" s="82"/>
      <c r="Z922" s="82"/>
    </row>
    <row r="923" spans="1:26" customFormat="1" ht="15" x14ac:dyDescent="0.25">
      <c r="A923" s="383"/>
      <c r="B923" s="383"/>
      <c r="C923" s="383"/>
      <c r="D923" s="383"/>
      <c r="E923" s="82"/>
      <c r="F923" s="82"/>
      <c r="G923" s="82"/>
      <c r="H923" s="82"/>
      <c r="I923" s="82"/>
      <c r="J923" s="82"/>
      <c r="K923" s="383"/>
      <c r="L923" s="383"/>
      <c r="M923" s="387"/>
      <c r="N923" s="387"/>
      <c r="O923" s="82"/>
      <c r="P923" s="384"/>
      <c r="Q923" s="385"/>
      <c r="R923" s="82"/>
      <c r="S923" s="384"/>
      <c r="T923" s="385"/>
      <c r="U923" s="382"/>
      <c r="V923" s="82"/>
      <c r="W923" s="82"/>
      <c r="X923" s="82"/>
      <c r="Y923" s="82"/>
      <c r="Z923" s="82"/>
    </row>
    <row r="924" spans="1:26" customFormat="1" ht="15" x14ac:dyDescent="0.25">
      <c r="A924" s="383"/>
      <c r="B924" s="383"/>
      <c r="C924" s="383"/>
      <c r="D924" s="383"/>
      <c r="E924" s="82"/>
      <c r="F924" s="82"/>
      <c r="G924" s="82"/>
      <c r="H924" s="82"/>
      <c r="I924" s="82"/>
      <c r="J924" s="82"/>
      <c r="K924" s="383"/>
      <c r="L924" s="383"/>
      <c r="M924" s="384"/>
      <c r="N924" s="385"/>
      <c r="O924" s="82"/>
      <c r="P924" s="387"/>
      <c r="Q924" s="387"/>
      <c r="R924" s="82"/>
      <c r="S924" s="384"/>
      <c r="T924" s="385"/>
      <c r="U924" s="382"/>
      <c r="V924" s="82"/>
      <c r="W924" s="82"/>
      <c r="X924" s="82"/>
      <c r="Y924" s="82"/>
      <c r="Z924" s="82"/>
    </row>
    <row r="925" spans="1:26" customFormat="1" ht="15" x14ac:dyDescent="0.25">
      <c r="A925" s="383"/>
      <c r="B925" s="383"/>
      <c r="C925" s="383"/>
      <c r="D925" s="383"/>
      <c r="E925" s="82"/>
      <c r="F925" s="82"/>
      <c r="G925" s="82"/>
      <c r="H925" s="82"/>
      <c r="I925" s="82"/>
      <c r="J925" s="82"/>
      <c r="K925" s="383"/>
      <c r="L925" s="383"/>
      <c r="M925" s="384"/>
      <c r="N925" s="385"/>
      <c r="O925" s="82"/>
      <c r="P925" s="384"/>
      <c r="Q925" s="385"/>
      <c r="R925" s="82"/>
      <c r="S925" s="387"/>
      <c r="T925" s="387"/>
      <c r="U925" s="261"/>
      <c r="V925" s="82"/>
      <c r="W925" s="82"/>
      <c r="X925" s="82"/>
      <c r="Y925" s="82"/>
      <c r="Z925" s="82"/>
    </row>
    <row r="926" spans="1:26" customFormat="1" ht="15" x14ac:dyDescent="0.25">
      <c r="A926" s="383"/>
      <c r="B926" s="383"/>
      <c r="C926" s="383"/>
      <c r="D926" s="383"/>
      <c r="E926" s="82"/>
      <c r="F926" s="82"/>
      <c r="G926" s="82"/>
      <c r="H926" s="82"/>
      <c r="I926" s="82"/>
      <c r="J926" s="82"/>
      <c r="K926" s="383"/>
      <c r="L926" s="383"/>
      <c r="M926" s="384"/>
      <c r="N926" s="385"/>
      <c r="O926" s="82"/>
      <c r="P926" s="384"/>
      <c r="Q926" s="385"/>
      <c r="R926" s="82"/>
      <c r="S926" s="384"/>
      <c r="T926" s="385"/>
      <c r="U926" s="261"/>
      <c r="V926" s="82"/>
      <c r="W926" s="82"/>
      <c r="X926" s="82"/>
      <c r="Y926" s="82"/>
      <c r="Z926" s="82"/>
    </row>
    <row r="927" spans="1:26" customFormat="1" ht="15" x14ac:dyDescent="0.25">
      <c r="A927" s="383"/>
      <c r="B927" s="383"/>
      <c r="C927" s="383"/>
      <c r="D927" s="383"/>
      <c r="E927" s="82"/>
      <c r="F927" s="82"/>
      <c r="G927" s="82"/>
      <c r="H927" s="82"/>
      <c r="I927" s="82"/>
      <c r="J927" s="82"/>
      <c r="K927" s="383"/>
      <c r="L927" s="383"/>
      <c r="M927" s="384"/>
      <c r="N927" s="385"/>
      <c r="O927" s="82"/>
      <c r="P927" s="384"/>
      <c r="Q927" s="385"/>
      <c r="R927" s="82"/>
      <c r="S927" s="384"/>
      <c r="T927" s="385"/>
      <c r="U927" s="261"/>
      <c r="V927" s="82"/>
      <c r="W927" s="82"/>
      <c r="X927" s="82"/>
      <c r="Y927" s="82"/>
      <c r="Z927" s="82"/>
    </row>
    <row r="928" spans="1:26" customFormat="1" ht="15" x14ac:dyDescent="0.25">
      <c r="A928" s="383"/>
      <c r="B928" s="383"/>
      <c r="C928" s="383"/>
      <c r="D928" s="383"/>
      <c r="E928" s="82"/>
      <c r="F928" s="82"/>
      <c r="G928" s="82"/>
      <c r="H928" s="82"/>
      <c r="I928" s="82"/>
      <c r="J928" s="82"/>
      <c r="K928" s="383"/>
      <c r="L928" s="383"/>
      <c r="M928" s="384"/>
      <c r="N928" s="385"/>
      <c r="O928" s="82"/>
      <c r="P928" s="384"/>
      <c r="Q928" s="385"/>
      <c r="R928" s="82"/>
      <c r="S928" s="387"/>
      <c r="T928" s="387"/>
      <c r="U928" s="382"/>
      <c r="V928" s="82"/>
      <c r="W928" s="82"/>
      <c r="X928" s="82"/>
      <c r="Y928" s="82"/>
      <c r="Z928" s="82"/>
    </row>
    <row r="929" spans="1:26" customFormat="1" ht="15" x14ac:dyDescent="0.25">
      <c r="A929" s="383"/>
      <c r="B929" s="383"/>
      <c r="C929" s="383"/>
      <c r="D929" s="383"/>
      <c r="E929" s="82"/>
      <c r="F929" s="82"/>
      <c r="G929" s="82"/>
      <c r="H929" s="82"/>
      <c r="I929" s="82"/>
      <c r="J929" s="82"/>
      <c r="K929" s="383"/>
      <c r="L929" s="383"/>
      <c r="M929" s="384"/>
      <c r="N929" s="385"/>
      <c r="O929" s="82"/>
      <c r="P929" s="384"/>
      <c r="Q929" s="385"/>
      <c r="R929" s="82"/>
      <c r="S929" s="384"/>
      <c r="T929" s="385"/>
      <c r="U929" s="261"/>
      <c r="V929" s="82"/>
      <c r="W929" s="82"/>
      <c r="X929" s="82"/>
      <c r="Y929" s="82"/>
      <c r="Z929" s="82"/>
    </row>
    <row r="930" spans="1:26" customFormat="1" ht="15" x14ac:dyDescent="0.25">
      <c r="A930" s="383"/>
      <c r="B930" s="383"/>
      <c r="C930" s="383"/>
      <c r="D930" s="383"/>
      <c r="E930" s="82"/>
      <c r="F930" s="82"/>
      <c r="G930" s="82"/>
      <c r="H930" s="82"/>
      <c r="I930" s="82"/>
      <c r="J930" s="82"/>
      <c r="K930" s="383"/>
      <c r="L930" s="383"/>
      <c r="M930" s="384"/>
      <c r="N930" s="385"/>
      <c r="O930" s="82"/>
      <c r="P930" s="387"/>
      <c r="Q930" s="387"/>
      <c r="R930" s="82"/>
      <c r="S930" s="387"/>
      <c r="T930" s="387"/>
      <c r="U930" s="382"/>
      <c r="V930" s="82"/>
      <c r="W930" s="82"/>
      <c r="X930" s="82"/>
      <c r="Y930" s="82"/>
      <c r="Z930" s="82"/>
    </row>
    <row r="931" spans="1:26" customFormat="1" ht="15" x14ac:dyDescent="0.25">
      <c r="A931" s="383"/>
      <c r="B931" s="383"/>
      <c r="C931" s="383"/>
      <c r="D931" s="383"/>
      <c r="E931" s="82"/>
      <c r="F931" s="82"/>
      <c r="G931" s="82"/>
      <c r="H931" s="82"/>
      <c r="I931" s="82"/>
      <c r="J931" s="82"/>
      <c r="K931" s="383"/>
      <c r="L931" s="383"/>
      <c r="M931" s="387"/>
      <c r="N931" s="387"/>
      <c r="O931" s="82"/>
      <c r="P931" s="384"/>
      <c r="Q931" s="385"/>
      <c r="R931" s="82"/>
      <c r="S931" s="387"/>
      <c r="T931" s="387"/>
      <c r="U931" s="382"/>
      <c r="V931" s="82"/>
      <c r="W931" s="82"/>
      <c r="X931" s="82"/>
      <c r="Y931" s="82"/>
      <c r="Z931" s="82"/>
    </row>
    <row r="932" spans="1:26" customFormat="1" ht="15" x14ac:dyDescent="0.25">
      <c r="A932" s="383"/>
      <c r="B932" s="383"/>
      <c r="C932" s="383"/>
      <c r="D932" s="383"/>
      <c r="E932" s="82"/>
      <c r="F932" s="82"/>
      <c r="G932" s="82"/>
      <c r="H932" s="82"/>
      <c r="I932" s="82"/>
      <c r="J932" s="82"/>
      <c r="K932" s="383"/>
      <c r="L932" s="383"/>
      <c r="M932" s="384"/>
      <c r="N932" s="385"/>
      <c r="O932" s="82"/>
      <c r="P932" s="387"/>
      <c r="Q932" s="387"/>
      <c r="R932" s="82"/>
      <c r="S932" s="387"/>
      <c r="T932" s="387"/>
      <c r="U932" s="261"/>
      <c r="V932" s="82"/>
      <c r="W932" s="82"/>
      <c r="X932" s="82"/>
      <c r="Y932" s="82"/>
      <c r="Z932" s="82"/>
    </row>
    <row r="933" spans="1:26" customFormat="1" ht="15" x14ac:dyDescent="0.25">
      <c r="A933" s="383"/>
      <c r="B933" s="383"/>
      <c r="C933" s="383"/>
      <c r="D933" s="383"/>
      <c r="E933" s="82"/>
      <c r="F933" s="82"/>
      <c r="G933" s="82"/>
      <c r="H933" s="82"/>
      <c r="I933" s="82"/>
      <c r="J933" s="82"/>
      <c r="K933" s="383"/>
      <c r="L933" s="383"/>
      <c r="M933" s="384"/>
      <c r="N933" s="385"/>
      <c r="O933" s="82"/>
      <c r="P933" s="387"/>
      <c r="Q933" s="387"/>
      <c r="R933" s="82"/>
      <c r="S933" s="387"/>
      <c r="T933" s="387"/>
      <c r="U933" s="382"/>
      <c r="V933" s="82"/>
      <c r="W933" s="82"/>
      <c r="X933" s="82"/>
      <c r="Y933" s="82"/>
      <c r="Z933" s="82"/>
    </row>
    <row r="934" spans="1:26" customFormat="1" ht="15" x14ac:dyDescent="0.25">
      <c r="A934" s="383"/>
      <c r="B934" s="383"/>
      <c r="C934" s="383"/>
      <c r="D934" s="383"/>
      <c r="E934" s="82"/>
      <c r="F934" s="82"/>
      <c r="G934" s="82"/>
      <c r="H934" s="82"/>
      <c r="I934" s="82"/>
      <c r="J934" s="82"/>
      <c r="K934" s="383"/>
      <c r="L934" s="383"/>
      <c r="M934" s="384"/>
      <c r="N934" s="385"/>
      <c r="O934" s="82"/>
      <c r="P934" s="387"/>
      <c r="Q934" s="387"/>
      <c r="R934" s="82"/>
      <c r="S934" s="387"/>
      <c r="T934" s="387"/>
      <c r="U934" s="261"/>
      <c r="V934" s="82"/>
      <c r="W934" s="82"/>
      <c r="X934" s="82"/>
      <c r="Y934" s="82"/>
      <c r="Z934" s="82"/>
    </row>
    <row r="935" spans="1:26" customFormat="1" ht="15" x14ac:dyDescent="0.25">
      <c r="A935" s="383"/>
      <c r="B935" s="383"/>
      <c r="C935" s="383"/>
      <c r="D935" s="383"/>
      <c r="E935" s="82"/>
      <c r="F935" s="82"/>
      <c r="G935" s="82"/>
      <c r="H935" s="82"/>
      <c r="I935" s="82"/>
      <c r="J935" s="82"/>
      <c r="K935" s="383"/>
      <c r="L935" s="383"/>
      <c r="M935" s="384"/>
      <c r="N935" s="385"/>
      <c r="O935" s="82"/>
      <c r="P935" s="384"/>
      <c r="Q935" s="385"/>
      <c r="R935" s="82"/>
      <c r="S935" s="384"/>
      <c r="T935" s="385"/>
      <c r="U935" s="261"/>
      <c r="V935" s="82"/>
      <c r="W935" s="82"/>
      <c r="X935" s="82"/>
      <c r="Y935" s="82"/>
      <c r="Z935" s="82"/>
    </row>
    <row r="936" spans="1:26" customFormat="1" ht="15" x14ac:dyDescent="0.25">
      <c r="A936" s="383"/>
      <c r="B936" s="383"/>
      <c r="C936" s="383"/>
      <c r="D936" s="383"/>
      <c r="E936" s="82"/>
      <c r="F936" s="82"/>
      <c r="G936" s="82"/>
      <c r="H936" s="82"/>
      <c r="I936" s="82"/>
      <c r="J936" s="82"/>
      <c r="K936" s="383"/>
      <c r="L936" s="383"/>
      <c r="M936" s="387"/>
      <c r="N936" s="387"/>
      <c r="O936" s="82"/>
      <c r="P936" s="384"/>
      <c r="Q936" s="385"/>
      <c r="R936" s="82"/>
      <c r="S936" s="387"/>
      <c r="T936" s="387"/>
      <c r="U936" s="382"/>
      <c r="V936" s="82"/>
      <c r="W936" s="82"/>
      <c r="X936" s="82"/>
      <c r="Y936" s="82"/>
      <c r="Z936" s="82"/>
    </row>
    <row r="937" spans="1:26" customFormat="1" ht="15" x14ac:dyDescent="0.25">
      <c r="A937" s="383"/>
      <c r="B937" s="383"/>
      <c r="C937" s="383"/>
      <c r="D937" s="383"/>
      <c r="E937" s="82"/>
      <c r="F937" s="82"/>
      <c r="G937" s="82"/>
      <c r="H937" s="82"/>
      <c r="I937" s="82"/>
      <c r="J937" s="82"/>
      <c r="K937" s="383"/>
      <c r="L937" s="383"/>
      <c r="M937" s="384"/>
      <c r="N937" s="385"/>
      <c r="O937" s="82"/>
      <c r="P937" s="387"/>
      <c r="Q937" s="387"/>
      <c r="R937" s="82"/>
      <c r="S937" s="384"/>
      <c r="T937" s="385"/>
      <c r="U937" s="261"/>
      <c r="V937" s="82"/>
      <c r="W937" s="82"/>
      <c r="X937" s="82"/>
      <c r="Y937" s="82"/>
      <c r="Z937" s="82"/>
    </row>
    <row r="938" spans="1:26" customFormat="1" ht="15" x14ac:dyDescent="0.25">
      <c r="A938" s="383"/>
      <c r="B938" s="383"/>
      <c r="C938" s="383"/>
      <c r="D938" s="383"/>
      <c r="E938" s="82"/>
      <c r="F938" s="82"/>
      <c r="G938" s="82"/>
      <c r="H938" s="82"/>
      <c r="I938" s="82"/>
      <c r="J938" s="82"/>
      <c r="K938" s="383"/>
      <c r="L938" s="383"/>
      <c r="M938" s="384"/>
      <c r="N938" s="385"/>
      <c r="O938" s="82"/>
      <c r="P938" s="384"/>
      <c r="Q938" s="385"/>
      <c r="R938" s="82"/>
      <c r="S938" s="387"/>
      <c r="T938" s="387"/>
      <c r="U938" s="261"/>
      <c r="V938" s="82"/>
      <c r="W938" s="82"/>
      <c r="X938" s="82"/>
      <c r="Y938" s="82"/>
      <c r="Z938" s="82"/>
    </row>
    <row r="939" spans="1:26" customFormat="1" ht="15" x14ac:dyDescent="0.25">
      <c r="A939" s="383"/>
      <c r="B939" s="383"/>
      <c r="C939" s="383"/>
      <c r="D939" s="383"/>
      <c r="E939" s="82"/>
      <c r="F939" s="82"/>
      <c r="G939" s="82"/>
      <c r="H939" s="82"/>
      <c r="I939" s="82"/>
      <c r="J939" s="82"/>
      <c r="K939" s="383"/>
      <c r="L939" s="383"/>
      <c r="M939" s="384"/>
      <c r="N939" s="385"/>
      <c r="O939" s="82"/>
      <c r="P939" s="384"/>
      <c r="Q939" s="385"/>
      <c r="R939" s="82"/>
      <c r="S939" s="384"/>
      <c r="T939" s="385"/>
      <c r="U939" s="382"/>
      <c r="V939" s="82"/>
      <c r="W939" s="82"/>
      <c r="X939" s="82"/>
      <c r="Y939" s="82"/>
      <c r="Z939" s="82"/>
    </row>
    <row r="940" spans="1:26" customFormat="1" ht="15" x14ac:dyDescent="0.25">
      <c r="A940" s="383"/>
      <c r="B940" s="383"/>
      <c r="C940" s="383"/>
      <c r="D940" s="383"/>
      <c r="E940" s="82"/>
      <c r="F940" s="82"/>
      <c r="G940" s="82"/>
      <c r="H940" s="82"/>
      <c r="I940" s="82"/>
      <c r="J940" s="82"/>
      <c r="K940" s="383"/>
      <c r="L940" s="383"/>
      <c r="M940" s="384"/>
      <c r="N940" s="385"/>
      <c r="O940" s="82"/>
      <c r="P940" s="387"/>
      <c r="Q940" s="387"/>
      <c r="R940" s="82"/>
      <c r="S940" s="387"/>
      <c r="T940" s="387"/>
      <c r="U940" s="261"/>
      <c r="V940" s="82"/>
      <c r="W940" s="82"/>
      <c r="X940" s="82"/>
      <c r="Y940" s="82"/>
      <c r="Z940" s="82"/>
    </row>
    <row r="941" spans="1:26" customFormat="1" ht="15" x14ac:dyDescent="0.25">
      <c r="A941" s="383"/>
      <c r="B941" s="383"/>
      <c r="C941" s="383"/>
      <c r="D941" s="383"/>
      <c r="E941" s="82"/>
      <c r="F941" s="82"/>
      <c r="G941" s="82"/>
      <c r="H941" s="82"/>
      <c r="I941" s="82"/>
      <c r="J941" s="82"/>
      <c r="K941" s="383"/>
      <c r="L941" s="383"/>
      <c r="M941" s="384"/>
      <c r="N941" s="385"/>
      <c r="O941" s="82"/>
      <c r="P941" s="387"/>
      <c r="Q941" s="387"/>
      <c r="R941" s="82"/>
      <c r="S941" s="387"/>
      <c r="T941" s="387"/>
      <c r="U941" s="382"/>
      <c r="V941" s="82"/>
      <c r="W941" s="82"/>
      <c r="X941" s="82"/>
      <c r="Y941" s="82"/>
      <c r="Z941" s="82"/>
    </row>
    <row r="942" spans="1:26" customFormat="1" ht="15" x14ac:dyDescent="0.25">
      <c r="A942" s="383"/>
      <c r="B942" s="383"/>
      <c r="C942" s="383"/>
      <c r="D942" s="383"/>
      <c r="E942" s="82"/>
      <c r="F942" s="82"/>
      <c r="G942" s="82"/>
      <c r="H942" s="82"/>
      <c r="I942" s="82"/>
      <c r="J942" s="82"/>
      <c r="K942" s="383"/>
      <c r="L942" s="383"/>
      <c r="M942" s="384"/>
      <c r="N942" s="385"/>
      <c r="O942" s="82"/>
      <c r="P942" s="384"/>
      <c r="Q942" s="385"/>
      <c r="R942" s="82"/>
      <c r="S942" s="384"/>
      <c r="T942" s="385"/>
      <c r="U942" s="382"/>
      <c r="V942" s="82"/>
      <c r="W942" s="82"/>
      <c r="X942" s="82"/>
      <c r="Y942" s="82"/>
      <c r="Z942" s="82"/>
    </row>
    <row r="943" spans="1:26" customFormat="1" ht="15" x14ac:dyDescent="0.25">
      <c r="A943" s="383"/>
      <c r="B943" s="383"/>
      <c r="C943" s="383"/>
      <c r="D943" s="383"/>
      <c r="E943" s="82"/>
      <c r="F943" s="82"/>
      <c r="G943" s="82"/>
      <c r="H943" s="82"/>
      <c r="I943" s="82"/>
      <c r="J943" s="82"/>
      <c r="K943" s="383"/>
      <c r="L943" s="383"/>
      <c r="M943" s="384"/>
      <c r="N943" s="385"/>
      <c r="O943" s="82"/>
      <c r="P943" s="384"/>
      <c r="Q943" s="385"/>
      <c r="R943" s="82"/>
      <c r="S943" s="384"/>
      <c r="T943" s="385"/>
      <c r="U943" s="261"/>
      <c r="V943" s="82"/>
      <c r="W943" s="82"/>
      <c r="X943" s="82"/>
      <c r="Y943" s="82"/>
      <c r="Z943" s="82"/>
    </row>
    <row r="944" spans="1:26" customFormat="1" ht="15" x14ac:dyDescent="0.25">
      <c r="A944" s="383"/>
      <c r="B944" s="383"/>
      <c r="C944" s="383"/>
      <c r="D944" s="383"/>
      <c r="E944" s="82"/>
      <c r="F944" s="82"/>
      <c r="G944" s="82"/>
      <c r="H944" s="82"/>
      <c r="I944" s="82"/>
      <c r="J944" s="82"/>
      <c r="K944" s="383"/>
      <c r="L944" s="383"/>
      <c r="M944" s="384"/>
      <c r="N944" s="385"/>
      <c r="O944" s="82"/>
      <c r="P944" s="384"/>
      <c r="Q944" s="385"/>
      <c r="R944" s="82"/>
      <c r="S944" s="387"/>
      <c r="T944" s="387"/>
      <c r="U944" s="382"/>
      <c r="V944" s="82"/>
      <c r="W944" s="82"/>
      <c r="X944" s="82"/>
      <c r="Y944" s="82"/>
      <c r="Z944" s="82"/>
    </row>
    <row r="945" spans="1:26" customFormat="1" ht="15" x14ac:dyDescent="0.25">
      <c r="A945" s="383"/>
      <c r="B945" s="383"/>
      <c r="C945" s="383"/>
      <c r="D945" s="383"/>
      <c r="E945" s="82"/>
      <c r="F945" s="82"/>
      <c r="G945" s="82"/>
      <c r="H945" s="82"/>
      <c r="I945" s="82"/>
      <c r="J945" s="82"/>
      <c r="K945" s="383"/>
      <c r="L945" s="383"/>
      <c r="M945" s="384"/>
      <c r="N945" s="385"/>
      <c r="O945" s="82"/>
      <c r="P945" s="384"/>
      <c r="Q945" s="385"/>
      <c r="R945" s="82"/>
      <c r="S945" s="384"/>
      <c r="T945" s="385"/>
      <c r="U945" s="382"/>
      <c r="V945" s="82"/>
      <c r="W945" s="82"/>
      <c r="X945" s="82"/>
      <c r="Y945" s="82"/>
      <c r="Z945" s="82"/>
    </row>
    <row r="946" spans="1:26" customFormat="1" ht="15" x14ac:dyDescent="0.25">
      <c r="A946" s="383"/>
      <c r="B946" s="383"/>
      <c r="C946" s="383"/>
      <c r="D946" s="383"/>
      <c r="E946" s="82"/>
      <c r="F946" s="82"/>
      <c r="G946" s="82"/>
      <c r="H946" s="82"/>
      <c r="I946" s="82"/>
      <c r="J946" s="82"/>
      <c r="K946" s="383"/>
      <c r="L946" s="383"/>
      <c r="M946" s="384"/>
      <c r="N946" s="385"/>
      <c r="O946" s="82"/>
      <c r="P946" s="384"/>
      <c r="Q946" s="385"/>
      <c r="R946" s="82"/>
      <c r="S946" s="387"/>
      <c r="T946" s="387"/>
      <c r="U946" s="261"/>
      <c r="V946" s="82"/>
      <c r="W946" s="82"/>
      <c r="X946" s="82"/>
      <c r="Y946" s="82"/>
      <c r="Z946" s="82"/>
    </row>
    <row r="947" spans="1:26" customFormat="1" ht="15" x14ac:dyDescent="0.25">
      <c r="A947" s="383"/>
      <c r="B947" s="383"/>
      <c r="C947" s="383"/>
      <c r="D947" s="383"/>
      <c r="E947" s="82"/>
      <c r="F947" s="82"/>
      <c r="G947" s="82"/>
      <c r="H947" s="82"/>
      <c r="I947" s="82"/>
      <c r="J947" s="82"/>
      <c r="K947" s="383"/>
      <c r="L947" s="383"/>
      <c r="M947" s="384"/>
      <c r="N947" s="385"/>
      <c r="O947" s="82"/>
      <c r="P947" s="384"/>
      <c r="Q947" s="385"/>
      <c r="R947" s="82"/>
      <c r="S947" s="384"/>
      <c r="T947" s="385"/>
      <c r="U947" s="261"/>
      <c r="V947" s="82"/>
      <c r="W947" s="82"/>
      <c r="X947" s="82"/>
      <c r="Y947" s="82"/>
      <c r="Z947" s="82"/>
    </row>
    <row r="948" spans="1:26" customFormat="1" ht="15" x14ac:dyDescent="0.25">
      <c r="A948" s="383"/>
      <c r="B948" s="383"/>
      <c r="C948" s="383"/>
      <c r="D948" s="383"/>
      <c r="E948" s="82"/>
      <c r="F948" s="82"/>
      <c r="G948" s="82"/>
      <c r="H948" s="82"/>
      <c r="I948" s="82"/>
      <c r="J948" s="82"/>
      <c r="K948" s="383"/>
      <c r="L948" s="383"/>
      <c r="M948" s="384"/>
      <c r="N948" s="385"/>
      <c r="O948" s="82"/>
      <c r="P948" s="384"/>
      <c r="Q948" s="385"/>
      <c r="R948" s="82"/>
      <c r="S948" s="384"/>
      <c r="T948" s="385"/>
      <c r="U948" s="382"/>
      <c r="V948" s="82"/>
      <c r="W948" s="82"/>
      <c r="X948" s="82"/>
      <c r="Y948" s="82"/>
      <c r="Z948" s="82"/>
    </row>
    <row r="949" spans="1:26" customFormat="1" ht="15" x14ac:dyDescent="0.25">
      <c r="A949" s="383"/>
      <c r="B949" s="383"/>
      <c r="C949" s="383"/>
      <c r="D949" s="383"/>
      <c r="E949" s="82"/>
      <c r="F949" s="82"/>
      <c r="G949" s="82"/>
      <c r="H949" s="82"/>
      <c r="I949" s="82"/>
      <c r="J949" s="82"/>
      <c r="K949" s="383"/>
      <c r="L949" s="383"/>
      <c r="M949" s="384"/>
      <c r="N949" s="385"/>
      <c r="O949" s="82"/>
      <c r="P949" s="384"/>
      <c r="Q949" s="385"/>
      <c r="R949" s="82"/>
      <c r="S949" s="384"/>
      <c r="T949" s="385"/>
      <c r="U949" s="261"/>
      <c r="V949" s="82"/>
      <c r="W949" s="82"/>
      <c r="X949" s="82"/>
      <c r="Y949" s="82"/>
      <c r="Z949" s="82"/>
    </row>
    <row r="950" spans="1:26" customFormat="1" ht="15" x14ac:dyDescent="0.25">
      <c r="A950" s="383"/>
      <c r="B950" s="383"/>
      <c r="C950" s="383"/>
      <c r="D950" s="383"/>
      <c r="E950" s="82"/>
      <c r="F950" s="82"/>
      <c r="G950" s="82"/>
      <c r="H950" s="82"/>
      <c r="I950" s="82"/>
      <c r="J950" s="82"/>
      <c r="K950" s="383"/>
      <c r="L950" s="383"/>
      <c r="M950" s="384"/>
      <c r="N950" s="385"/>
      <c r="O950" s="82"/>
      <c r="P950" s="384"/>
      <c r="Q950" s="385"/>
      <c r="R950" s="82"/>
      <c r="S950" s="384"/>
      <c r="T950" s="385"/>
      <c r="U950" s="261"/>
      <c r="V950" s="82"/>
      <c r="W950" s="82"/>
      <c r="X950" s="82"/>
      <c r="Y950" s="82"/>
      <c r="Z950" s="82"/>
    </row>
    <row r="951" spans="1:26" customFormat="1" ht="15" x14ac:dyDescent="0.25">
      <c r="A951" s="383"/>
      <c r="B951" s="383"/>
      <c r="C951" s="383"/>
      <c r="D951" s="383"/>
      <c r="E951" s="82"/>
      <c r="F951" s="82"/>
      <c r="G951" s="82"/>
      <c r="H951" s="82"/>
      <c r="I951" s="82"/>
      <c r="J951" s="82"/>
      <c r="K951" s="383"/>
      <c r="L951" s="383"/>
      <c r="M951" s="384"/>
      <c r="N951" s="385"/>
      <c r="O951" s="82"/>
      <c r="P951" s="384"/>
      <c r="Q951" s="385"/>
      <c r="R951" s="82"/>
      <c r="S951" s="384"/>
      <c r="T951" s="385"/>
      <c r="U951" s="261"/>
      <c r="V951" s="82"/>
      <c r="W951" s="82"/>
      <c r="X951" s="82"/>
      <c r="Y951" s="82"/>
      <c r="Z951" s="82"/>
    </row>
    <row r="952" spans="1:26" customFormat="1" ht="15" x14ac:dyDescent="0.25">
      <c r="A952" s="383"/>
      <c r="B952" s="383"/>
      <c r="C952" s="383"/>
      <c r="D952" s="383"/>
      <c r="E952" s="82"/>
      <c r="F952" s="82"/>
      <c r="G952" s="82"/>
      <c r="H952" s="82"/>
      <c r="I952" s="82"/>
      <c r="J952" s="82"/>
      <c r="K952" s="383"/>
      <c r="L952" s="383"/>
      <c r="M952" s="384"/>
      <c r="N952" s="385"/>
      <c r="O952" s="82"/>
      <c r="P952" s="384"/>
      <c r="Q952" s="385"/>
      <c r="R952" s="82"/>
      <c r="S952" s="387"/>
      <c r="T952" s="387"/>
      <c r="U952" s="261"/>
      <c r="V952" s="82"/>
      <c r="W952" s="82"/>
      <c r="X952" s="82"/>
      <c r="Y952" s="82"/>
      <c r="Z952" s="82"/>
    </row>
    <row r="953" spans="1:26" customFormat="1" ht="15" x14ac:dyDescent="0.25">
      <c r="A953" s="383"/>
      <c r="B953" s="383"/>
      <c r="C953" s="383"/>
      <c r="D953" s="383"/>
      <c r="E953" s="82"/>
      <c r="F953" s="82"/>
      <c r="G953" s="82"/>
      <c r="H953" s="82"/>
      <c r="I953" s="82"/>
      <c r="J953" s="82"/>
      <c r="K953" s="383"/>
      <c r="L953" s="383"/>
      <c r="M953" s="384"/>
      <c r="N953" s="385"/>
      <c r="O953" s="82"/>
      <c r="P953" s="384"/>
      <c r="Q953" s="385"/>
      <c r="R953" s="82"/>
      <c r="S953" s="384"/>
      <c r="T953" s="385"/>
      <c r="U953" s="261"/>
      <c r="V953" s="82"/>
      <c r="W953" s="82"/>
      <c r="X953" s="82"/>
      <c r="Y953" s="82"/>
      <c r="Z953" s="82"/>
    </row>
    <row r="954" spans="1:26" customFormat="1" ht="15" x14ac:dyDescent="0.25">
      <c r="A954" s="383"/>
      <c r="B954" s="383"/>
      <c r="C954" s="383"/>
      <c r="D954" s="383"/>
      <c r="E954" s="82"/>
      <c r="F954" s="82"/>
      <c r="G954" s="82"/>
      <c r="H954" s="82"/>
      <c r="I954" s="82"/>
      <c r="J954" s="82"/>
      <c r="K954" s="383"/>
      <c r="L954" s="383"/>
      <c r="M954" s="384"/>
      <c r="N954" s="385"/>
      <c r="O954" s="82"/>
      <c r="P954" s="384"/>
      <c r="Q954" s="385"/>
      <c r="R954" s="82"/>
      <c r="S954" s="384"/>
      <c r="T954" s="385"/>
      <c r="U954" s="261"/>
      <c r="V954" s="82"/>
      <c r="W954" s="82"/>
      <c r="X954" s="82"/>
      <c r="Y954" s="82"/>
      <c r="Z954" s="82"/>
    </row>
    <row r="955" spans="1:26" customFormat="1" ht="15" x14ac:dyDescent="0.25">
      <c r="A955" s="383"/>
      <c r="B955" s="383"/>
      <c r="C955" s="383"/>
      <c r="D955" s="383"/>
      <c r="E955" s="82"/>
      <c r="F955" s="82"/>
      <c r="G955" s="82"/>
      <c r="H955" s="82"/>
      <c r="I955" s="82"/>
      <c r="J955" s="82"/>
      <c r="K955" s="383"/>
      <c r="L955" s="383"/>
      <c r="M955" s="384"/>
      <c r="N955" s="385"/>
      <c r="O955" s="82"/>
      <c r="P955" s="384"/>
      <c r="Q955" s="385"/>
      <c r="R955" s="82"/>
      <c r="S955" s="384"/>
      <c r="T955" s="385"/>
      <c r="U955" s="382"/>
      <c r="V955" s="82"/>
      <c r="W955" s="82"/>
      <c r="X955" s="82"/>
      <c r="Y955" s="82"/>
      <c r="Z955" s="82"/>
    </row>
    <row r="956" spans="1:26" customFormat="1" ht="15" x14ac:dyDescent="0.25">
      <c r="A956" s="383"/>
      <c r="B956" s="383"/>
      <c r="C956" s="383"/>
      <c r="D956" s="383"/>
      <c r="E956" s="82"/>
      <c r="F956" s="82"/>
      <c r="G956" s="82"/>
      <c r="H956" s="82"/>
      <c r="I956" s="82"/>
      <c r="J956" s="82"/>
      <c r="K956" s="383"/>
      <c r="L956" s="383"/>
      <c r="M956" s="384"/>
      <c r="N956" s="385"/>
      <c r="O956" s="82"/>
      <c r="P956" s="384"/>
      <c r="Q956" s="385"/>
      <c r="R956" s="82"/>
      <c r="S956" s="384"/>
      <c r="T956" s="385"/>
      <c r="U956" s="261"/>
      <c r="V956" s="82"/>
      <c r="W956" s="82"/>
      <c r="X956" s="82"/>
      <c r="Y956" s="82"/>
      <c r="Z956" s="82"/>
    </row>
    <row r="957" spans="1:26" customFormat="1" ht="15" x14ac:dyDescent="0.25">
      <c r="A957" s="383"/>
      <c r="B957" s="383"/>
      <c r="C957" s="383"/>
      <c r="D957" s="383"/>
      <c r="E957" s="82"/>
      <c r="F957" s="82"/>
      <c r="G957" s="82"/>
      <c r="H957" s="82"/>
      <c r="I957" s="82"/>
      <c r="J957" s="82"/>
      <c r="K957" s="383"/>
      <c r="L957" s="383"/>
      <c r="M957" s="384"/>
      <c r="N957" s="385"/>
      <c r="O957" s="82"/>
      <c r="P957" s="387"/>
      <c r="Q957" s="387"/>
      <c r="R957" s="82"/>
      <c r="S957" s="387"/>
      <c r="T957" s="387"/>
      <c r="U957" s="382"/>
      <c r="V957" s="82"/>
      <c r="W957" s="82"/>
      <c r="X957" s="82"/>
      <c r="Y957" s="82"/>
      <c r="Z957" s="82"/>
    </row>
    <row r="958" spans="1:26" customFormat="1" ht="15" x14ac:dyDescent="0.25">
      <c r="A958" s="383"/>
      <c r="B958" s="383"/>
      <c r="C958" s="383"/>
      <c r="D958" s="383"/>
      <c r="E958" s="82"/>
      <c r="F958" s="82"/>
      <c r="G958" s="82"/>
      <c r="H958" s="82"/>
      <c r="I958" s="82"/>
      <c r="J958" s="82"/>
      <c r="K958" s="383"/>
      <c r="L958" s="383"/>
      <c r="M958" s="384"/>
      <c r="N958" s="385"/>
      <c r="O958" s="82"/>
      <c r="P958" s="384"/>
      <c r="Q958" s="385"/>
      <c r="R958" s="82"/>
      <c r="S958" s="387"/>
      <c r="T958" s="387"/>
      <c r="U958" s="261"/>
      <c r="V958" s="82"/>
      <c r="W958" s="82"/>
      <c r="X958" s="82"/>
      <c r="Y958" s="82"/>
      <c r="Z958" s="82"/>
    </row>
    <row r="959" spans="1:26" customFormat="1" ht="15" x14ac:dyDescent="0.25">
      <c r="A959" s="383"/>
      <c r="B959" s="383"/>
      <c r="C959" s="383"/>
      <c r="D959" s="383"/>
      <c r="E959" s="82"/>
      <c r="F959" s="82"/>
      <c r="G959" s="82"/>
      <c r="H959" s="82"/>
      <c r="I959" s="82"/>
      <c r="J959" s="82"/>
      <c r="K959" s="383"/>
      <c r="L959" s="383"/>
      <c r="M959" s="384"/>
      <c r="N959" s="385"/>
      <c r="O959" s="82"/>
      <c r="P959" s="384"/>
      <c r="Q959" s="385"/>
      <c r="R959" s="82"/>
      <c r="S959" s="384"/>
      <c r="T959" s="385"/>
      <c r="U959" s="382"/>
      <c r="V959" s="82"/>
      <c r="W959" s="82"/>
      <c r="X959" s="82"/>
      <c r="Y959" s="82"/>
      <c r="Z959" s="82"/>
    </row>
    <row r="960" spans="1:26" customFormat="1" ht="15" x14ac:dyDescent="0.25">
      <c r="A960" s="383"/>
      <c r="B960" s="383"/>
      <c r="C960" s="383"/>
      <c r="D960" s="383"/>
      <c r="E960" s="82"/>
      <c r="F960" s="82"/>
      <c r="G960" s="82"/>
      <c r="H960" s="82"/>
      <c r="I960" s="82"/>
      <c r="J960" s="82"/>
      <c r="K960" s="383"/>
      <c r="L960" s="383"/>
      <c r="M960" s="384"/>
      <c r="N960" s="385"/>
      <c r="O960" s="82"/>
      <c r="P960" s="387"/>
      <c r="Q960" s="387"/>
      <c r="R960" s="82"/>
      <c r="S960" s="387"/>
      <c r="T960" s="387"/>
      <c r="U960" s="261"/>
      <c r="V960" s="82"/>
      <c r="W960" s="82"/>
      <c r="X960" s="82"/>
      <c r="Y960" s="82"/>
      <c r="Z960" s="82"/>
    </row>
    <row r="961" spans="1:26" customFormat="1" ht="15" x14ac:dyDescent="0.25">
      <c r="A961" s="383"/>
      <c r="B961" s="383"/>
      <c r="C961" s="383"/>
      <c r="D961" s="383"/>
      <c r="E961" s="82"/>
      <c r="F961" s="82"/>
      <c r="G961" s="82"/>
      <c r="H961" s="82"/>
      <c r="I961" s="82"/>
      <c r="J961" s="82"/>
      <c r="K961" s="383"/>
      <c r="L961" s="383"/>
      <c r="M961" s="384"/>
      <c r="N961" s="385"/>
      <c r="O961" s="82"/>
      <c r="P961" s="387"/>
      <c r="Q961" s="387"/>
      <c r="R961" s="82"/>
      <c r="S961" s="387"/>
      <c r="T961" s="387"/>
      <c r="U961" s="261"/>
      <c r="V961" s="82"/>
      <c r="W961" s="82"/>
      <c r="X961" s="82"/>
      <c r="Y961" s="82"/>
      <c r="Z961" s="82"/>
    </row>
    <row r="962" spans="1:26" customFormat="1" ht="15" x14ac:dyDescent="0.25">
      <c r="A962" s="383"/>
      <c r="B962" s="383"/>
      <c r="C962" s="383"/>
      <c r="D962" s="383"/>
      <c r="E962" s="82"/>
      <c r="F962" s="82"/>
      <c r="G962" s="82"/>
      <c r="H962" s="82"/>
      <c r="I962" s="82"/>
      <c r="J962" s="82"/>
      <c r="K962" s="383"/>
      <c r="L962" s="383"/>
      <c r="M962" s="387"/>
      <c r="N962" s="387"/>
      <c r="O962" s="82"/>
      <c r="P962" s="384"/>
      <c r="Q962" s="385"/>
      <c r="R962" s="82"/>
      <c r="S962" s="387"/>
      <c r="T962" s="387"/>
      <c r="U962" s="261"/>
      <c r="V962" s="82"/>
      <c r="W962" s="82"/>
      <c r="X962" s="82"/>
      <c r="Y962" s="82"/>
      <c r="Z962" s="82"/>
    </row>
    <row r="963" spans="1:26" customFormat="1" ht="15" x14ac:dyDescent="0.25">
      <c r="A963" s="383"/>
      <c r="B963" s="383"/>
      <c r="C963" s="383"/>
      <c r="D963" s="383"/>
      <c r="E963" s="82"/>
      <c r="F963" s="82"/>
      <c r="G963" s="82"/>
      <c r="H963" s="82"/>
      <c r="I963" s="82"/>
      <c r="J963" s="82"/>
      <c r="K963" s="383"/>
      <c r="L963" s="383"/>
      <c r="M963" s="384"/>
      <c r="N963" s="385"/>
      <c r="O963" s="82"/>
      <c r="P963" s="387"/>
      <c r="Q963" s="387"/>
      <c r="R963" s="82"/>
      <c r="S963" s="387"/>
      <c r="T963" s="387"/>
      <c r="U963" s="382"/>
      <c r="V963" s="82"/>
      <c r="W963" s="82"/>
      <c r="X963" s="82"/>
      <c r="Y963" s="82"/>
      <c r="Z963" s="82"/>
    </row>
    <row r="964" spans="1:26" customFormat="1" ht="15" x14ac:dyDescent="0.25">
      <c r="A964" s="383"/>
      <c r="B964" s="383"/>
      <c r="C964" s="383"/>
      <c r="D964" s="383"/>
      <c r="E964" s="82"/>
      <c r="F964" s="82"/>
      <c r="G964" s="82"/>
      <c r="H964" s="82"/>
      <c r="I964" s="82"/>
      <c r="J964" s="82"/>
      <c r="K964" s="383"/>
      <c r="L964" s="383"/>
      <c r="M964" s="384"/>
      <c r="N964" s="385"/>
      <c r="O964" s="82"/>
      <c r="P964" s="387"/>
      <c r="Q964" s="387"/>
      <c r="R964" s="82"/>
      <c r="S964" s="387"/>
      <c r="T964" s="387"/>
      <c r="U964" s="382"/>
      <c r="V964" s="82"/>
      <c r="W964" s="82"/>
      <c r="X964" s="82"/>
      <c r="Y964" s="82"/>
      <c r="Z964" s="82"/>
    </row>
    <row r="965" spans="1:26" customFormat="1" ht="15" x14ac:dyDescent="0.25">
      <c r="A965" s="383"/>
      <c r="B965" s="383"/>
      <c r="C965" s="383"/>
      <c r="D965" s="383"/>
      <c r="E965" s="82"/>
      <c r="F965" s="82"/>
      <c r="G965" s="82"/>
      <c r="H965" s="82"/>
      <c r="I965" s="82"/>
      <c r="J965" s="82"/>
      <c r="K965" s="383"/>
      <c r="L965" s="383"/>
      <c r="M965" s="384"/>
      <c r="N965" s="385"/>
      <c r="O965" s="82"/>
      <c r="P965" s="384"/>
      <c r="Q965" s="385"/>
      <c r="R965" s="82"/>
      <c r="S965" s="387"/>
      <c r="T965" s="387"/>
      <c r="U965" s="261"/>
      <c r="V965" s="82"/>
      <c r="W965" s="82"/>
      <c r="X965" s="82"/>
      <c r="Y965" s="82"/>
      <c r="Z965" s="82"/>
    </row>
    <row r="966" spans="1:26" customFormat="1" ht="15" x14ac:dyDescent="0.25">
      <c r="A966" s="383"/>
      <c r="B966" s="383"/>
      <c r="C966" s="383"/>
      <c r="D966" s="383"/>
      <c r="E966" s="82"/>
      <c r="F966" s="82"/>
      <c r="G966" s="82"/>
      <c r="H966" s="82"/>
      <c r="I966" s="82"/>
      <c r="J966" s="82"/>
      <c r="K966" s="383"/>
      <c r="L966" s="383"/>
      <c r="M966" s="387"/>
      <c r="N966" s="387"/>
      <c r="O966" s="82"/>
      <c r="P966" s="387"/>
      <c r="Q966" s="387"/>
      <c r="R966" s="82"/>
      <c r="S966" s="384"/>
      <c r="T966" s="385"/>
      <c r="U966" s="382"/>
      <c r="V966" s="82"/>
      <c r="W966" s="82"/>
      <c r="X966" s="82"/>
      <c r="Y966" s="82"/>
      <c r="Z966" s="82"/>
    </row>
    <row r="967" spans="1:26" customFormat="1" ht="15" x14ac:dyDescent="0.25">
      <c r="A967" s="383"/>
      <c r="B967" s="383"/>
      <c r="C967" s="383"/>
      <c r="D967" s="383"/>
      <c r="E967" s="82"/>
      <c r="F967" s="82"/>
      <c r="G967" s="82"/>
      <c r="H967" s="82"/>
      <c r="I967" s="82"/>
      <c r="J967" s="82"/>
      <c r="K967" s="383"/>
      <c r="L967" s="383"/>
      <c r="M967" s="384"/>
      <c r="N967" s="385"/>
      <c r="O967" s="82"/>
      <c r="P967" s="384"/>
      <c r="Q967" s="385"/>
      <c r="R967" s="82"/>
      <c r="S967" s="384"/>
      <c r="T967" s="385"/>
      <c r="U967" s="261"/>
      <c r="V967" s="82"/>
      <c r="W967" s="82"/>
      <c r="X967" s="82"/>
      <c r="Y967" s="82"/>
      <c r="Z967" s="82"/>
    </row>
    <row r="968" spans="1:26" customFormat="1" ht="15" x14ac:dyDescent="0.25">
      <c r="A968" s="383"/>
      <c r="B968" s="383"/>
      <c r="C968" s="383"/>
      <c r="D968" s="383"/>
      <c r="E968" s="82"/>
      <c r="F968" s="82"/>
      <c r="G968" s="82"/>
      <c r="H968" s="82"/>
      <c r="I968" s="82"/>
      <c r="J968" s="82"/>
      <c r="K968" s="383"/>
      <c r="L968" s="383"/>
      <c r="M968" s="384"/>
      <c r="N968" s="385"/>
      <c r="O968" s="82"/>
      <c r="P968" s="387"/>
      <c r="Q968" s="387"/>
      <c r="R968" s="82"/>
      <c r="S968" s="387"/>
      <c r="T968" s="387"/>
      <c r="U968" s="382"/>
      <c r="V968" s="82"/>
      <c r="W968" s="82"/>
      <c r="X968" s="82"/>
      <c r="Y968" s="82"/>
      <c r="Z968" s="82"/>
    </row>
    <row r="969" spans="1:26" customFormat="1" ht="15" x14ac:dyDescent="0.25">
      <c r="A969" s="383"/>
      <c r="B969" s="383"/>
      <c r="C969" s="383"/>
      <c r="D969" s="383"/>
      <c r="E969" s="82"/>
      <c r="F969" s="82"/>
      <c r="G969" s="82"/>
      <c r="H969" s="82"/>
      <c r="I969" s="82"/>
      <c r="J969" s="82"/>
      <c r="K969" s="383"/>
      <c r="L969" s="383"/>
      <c r="M969" s="384"/>
      <c r="N969" s="385"/>
      <c r="O969" s="82"/>
      <c r="P969" s="384"/>
      <c r="Q969" s="385"/>
      <c r="R969" s="82"/>
      <c r="S969" s="384"/>
      <c r="T969" s="385"/>
      <c r="U969" s="382"/>
      <c r="V969" s="82"/>
      <c r="W969" s="82"/>
      <c r="X969" s="82"/>
      <c r="Y969" s="82"/>
      <c r="Z969" s="82"/>
    </row>
    <row r="970" spans="1:26" customFormat="1" ht="15" x14ac:dyDescent="0.25">
      <c r="A970" s="383"/>
      <c r="B970" s="383"/>
      <c r="C970" s="383"/>
      <c r="D970" s="383"/>
      <c r="E970" s="82"/>
      <c r="F970" s="82"/>
      <c r="G970" s="82"/>
      <c r="H970" s="82"/>
      <c r="I970" s="82"/>
      <c r="J970" s="82"/>
      <c r="K970" s="383"/>
      <c r="L970" s="383"/>
      <c r="M970" s="384"/>
      <c r="N970" s="385"/>
      <c r="O970" s="82"/>
      <c r="P970" s="384"/>
      <c r="Q970" s="385"/>
      <c r="R970" s="82"/>
      <c r="S970" s="384"/>
      <c r="T970" s="385"/>
      <c r="U970" s="382"/>
      <c r="V970" s="82"/>
      <c r="W970" s="82"/>
      <c r="X970" s="82"/>
      <c r="Y970" s="82"/>
      <c r="Z970" s="82"/>
    </row>
    <row r="971" spans="1:26" customFormat="1" ht="15" x14ac:dyDescent="0.25">
      <c r="A971" s="383"/>
      <c r="B971" s="383"/>
      <c r="C971" s="383"/>
      <c r="D971" s="383"/>
      <c r="E971" s="82"/>
      <c r="F971" s="82"/>
      <c r="G971" s="82"/>
      <c r="H971" s="82"/>
      <c r="I971" s="82"/>
      <c r="J971" s="82"/>
      <c r="K971" s="383"/>
      <c r="L971" s="383"/>
      <c r="M971" s="384"/>
      <c r="N971" s="385"/>
      <c r="O971" s="82"/>
      <c r="P971" s="387"/>
      <c r="Q971" s="387"/>
      <c r="R971" s="82"/>
      <c r="S971" s="387"/>
      <c r="T971" s="387"/>
      <c r="U971" s="382"/>
      <c r="V971" s="82"/>
      <c r="W971" s="82"/>
      <c r="X971" s="82"/>
      <c r="Y971" s="82"/>
      <c r="Z971" s="82"/>
    </row>
    <row r="972" spans="1:26" customFormat="1" ht="15" x14ac:dyDescent="0.25">
      <c r="A972" s="383"/>
      <c r="B972" s="383"/>
      <c r="C972" s="383"/>
      <c r="D972" s="383"/>
      <c r="E972" s="82"/>
      <c r="F972" s="82"/>
      <c r="G972" s="82"/>
      <c r="H972" s="82"/>
      <c r="I972" s="82"/>
      <c r="J972" s="82"/>
      <c r="K972" s="383"/>
      <c r="L972" s="383"/>
      <c r="M972" s="384"/>
      <c r="N972" s="385"/>
      <c r="O972" s="82"/>
      <c r="P972" s="387"/>
      <c r="Q972" s="387"/>
      <c r="R972" s="82"/>
      <c r="S972" s="387"/>
      <c r="T972" s="387"/>
      <c r="U972" s="261"/>
      <c r="V972" s="82"/>
      <c r="W972" s="82"/>
      <c r="X972" s="82"/>
      <c r="Y972" s="82"/>
      <c r="Z972" s="82"/>
    </row>
    <row r="973" spans="1:26" customFormat="1" ht="15" x14ac:dyDescent="0.25">
      <c r="A973" s="383"/>
      <c r="B973" s="383"/>
      <c r="C973" s="383"/>
      <c r="D973" s="383"/>
      <c r="E973" s="82"/>
      <c r="F973" s="82"/>
      <c r="G973" s="82"/>
      <c r="H973" s="82"/>
      <c r="I973" s="82"/>
      <c r="J973" s="82"/>
      <c r="K973" s="383"/>
      <c r="L973" s="383"/>
      <c r="M973" s="384"/>
      <c r="N973" s="385"/>
      <c r="O973" s="82"/>
      <c r="P973" s="387"/>
      <c r="Q973" s="387"/>
      <c r="R973" s="82"/>
      <c r="S973" s="387"/>
      <c r="T973" s="387"/>
      <c r="U973" s="382"/>
      <c r="V973" s="82"/>
      <c r="W973" s="82"/>
      <c r="X973" s="82"/>
      <c r="Y973" s="82"/>
      <c r="Z973" s="82"/>
    </row>
    <row r="974" spans="1:26" customFormat="1" ht="15" x14ac:dyDescent="0.25">
      <c r="A974" s="383"/>
      <c r="B974" s="383"/>
      <c r="C974" s="383"/>
      <c r="D974" s="383"/>
      <c r="E974" s="82"/>
      <c r="F974" s="82"/>
      <c r="G974" s="82"/>
      <c r="H974" s="82"/>
      <c r="I974" s="82"/>
      <c r="J974" s="82"/>
      <c r="K974" s="383"/>
      <c r="L974" s="383"/>
      <c r="M974" s="384"/>
      <c r="N974" s="385"/>
      <c r="O974" s="82"/>
      <c r="P974" s="387"/>
      <c r="Q974" s="387"/>
      <c r="R974" s="82"/>
      <c r="S974" s="387"/>
      <c r="T974" s="387"/>
      <c r="U974" s="261"/>
      <c r="V974" s="82"/>
      <c r="W974" s="82"/>
      <c r="X974" s="82"/>
      <c r="Y974" s="82"/>
      <c r="Z974" s="82"/>
    </row>
    <row r="975" spans="1:26" customFormat="1" ht="15" x14ac:dyDescent="0.25">
      <c r="A975" s="383"/>
      <c r="B975" s="383"/>
      <c r="C975" s="383"/>
      <c r="D975" s="383"/>
      <c r="E975" s="82"/>
      <c r="F975" s="82"/>
      <c r="G975" s="82"/>
      <c r="H975" s="82"/>
      <c r="I975" s="82"/>
      <c r="J975" s="82"/>
      <c r="K975" s="383"/>
      <c r="L975" s="383"/>
      <c r="M975" s="384"/>
      <c r="N975" s="385"/>
      <c r="O975" s="82"/>
      <c r="P975" s="387"/>
      <c r="Q975" s="387"/>
      <c r="R975" s="82"/>
      <c r="S975" s="387"/>
      <c r="T975" s="387"/>
      <c r="U975" s="261"/>
      <c r="V975" s="82"/>
      <c r="W975" s="82"/>
      <c r="X975" s="82"/>
      <c r="Y975" s="82"/>
      <c r="Z975" s="82"/>
    </row>
    <row r="976" spans="1:26" customFormat="1" ht="15" x14ac:dyDescent="0.25">
      <c r="A976" s="383"/>
      <c r="B976" s="383"/>
      <c r="C976" s="383"/>
      <c r="D976" s="383"/>
      <c r="E976" s="82"/>
      <c r="F976" s="82"/>
      <c r="G976" s="82"/>
      <c r="H976" s="82"/>
      <c r="I976" s="82"/>
      <c r="J976" s="82"/>
      <c r="K976" s="383"/>
      <c r="L976" s="383"/>
      <c r="M976" s="384"/>
      <c r="N976" s="385"/>
      <c r="O976" s="82"/>
      <c r="P976" s="387"/>
      <c r="Q976" s="387"/>
      <c r="R976" s="82"/>
      <c r="S976" s="384"/>
      <c r="T976" s="385"/>
      <c r="U976" s="261"/>
      <c r="V976" s="82"/>
      <c r="W976" s="82"/>
      <c r="X976" s="82"/>
      <c r="Y976" s="82"/>
      <c r="Z976" s="82"/>
    </row>
    <row r="977" spans="1:26" customFormat="1" ht="15" x14ac:dyDescent="0.25">
      <c r="A977" s="383"/>
      <c r="B977" s="383"/>
      <c r="C977" s="383"/>
      <c r="D977" s="383"/>
      <c r="E977" s="82"/>
      <c r="F977" s="82"/>
      <c r="G977" s="82"/>
      <c r="H977" s="82"/>
      <c r="I977" s="82"/>
      <c r="J977" s="82"/>
      <c r="K977" s="383"/>
      <c r="L977" s="383"/>
      <c r="M977" s="384"/>
      <c r="N977" s="385"/>
      <c r="O977" s="82"/>
      <c r="P977" s="384"/>
      <c r="Q977" s="385"/>
      <c r="R977" s="82"/>
      <c r="S977" s="384"/>
      <c r="T977" s="385"/>
      <c r="U977" s="382"/>
      <c r="V977" s="82"/>
      <c r="W977" s="82"/>
      <c r="X977" s="82"/>
      <c r="Y977" s="82"/>
      <c r="Z977" s="82"/>
    </row>
    <row r="978" spans="1:26" customFormat="1" ht="15" x14ac:dyDescent="0.25">
      <c r="A978" s="383"/>
      <c r="B978" s="383"/>
      <c r="C978" s="383"/>
      <c r="D978" s="383"/>
      <c r="E978" s="82"/>
      <c r="F978" s="82"/>
      <c r="G978" s="82"/>
      <c r="H978" s="82"/>
      <c r="I978" s="82"/>
      <c r="J978" s="82"/>
      <c r="K978" s="383"/>
      <c r="L978" s="383"/>
      <c r="M978" s="384"/>
      <c r="N978" s="385"/>
      <c r="O978" s="82"/>
      <c r="P978" s="387"/>
      <c r="Q978" s="387"/>
      <c r="R978" s="82"/>
      <c r="S978" s="387"/>
      <c r="T978" s="387"/>
      <c r="U978" s="382"/>
      <c r="V978" s="82"/>
      <c r="W978" s="82"/>
      <c r="X978" s="82"/>
      <c r="Y978" s="82"/>
      <c r="Z978" s="82"/>
    </row>
    <row r="979" spans="1:26" customFormat="1" ht="15" x14ac:dyDescent="0.25">
      <c r="A979" s="383"/>
      <c r="B979" s="383"/>
      <c r="C979" s="383"/>
      <c r="D979" s="383"/>
      <c r="E979" s="82"/>
      <c r="F979" s="82"/>
      <c r="G979" s="82"/>
      <c r="H979" s="82"/>
      <c r="I979" s="82"/>
      <c r="J979" s="82"/>
      <c r="K979" s="383"/>
      <c r="L979" s="383"/>
      <c r="M979" s="384"/>
      <c r="N979" s="385"/>
      <c r="O979" s="82"/>
      <c r="P979" s="384"/>
      <c r="Q979" s="385"/>
      <c r="R979" s="82"/>
      <c r="S979" s="387"/>
      <c r="T979" s="387"/>
      <c r="U979" s="382"/>
      <c r="V979" s="82"/>
      <c r="W979" s="82"/>
      <c r="X979" s="82"/>
      <c r="Y979" s="82"/>
      <c r="Z979" s="82"/>
    </row>
    <row r="980" spans="1:26" customFormat="1" ht="15" x14ac:dyDescent="0.25">
      <c r="A980" s="383"/>
      <c r="B980" s="383"/>
      <c r="C980" s="383"/>
      <c r="D980" s="383"/>
      <c r="E980" s="82"/>
      <c r="F980" s="82"/>
      <c r="G980" s="82"/>
      <c r="H980" s="82"/>
      <c r="I980" s="82"/>
      <c r="J980" s="82"/>
      <c r="K980" s="383"/>
      <c r="L980" s="383"/>
      <c r="M980" s="384"/>
      <c r="N980" s="385"/>
      <c r="O980" s="82"/>
      <c r="P980" s="384"/>
      <c r="Q980" s="385"/>
      <c r="R980" s="82"/>
      <c r="S980" s="384"/>
      <c r="T980" s="385"/>
      <c r="U980" s="261"/>
      <c r="V980" s="82"/>
      <c r="W980" s="82"/>
      <c r="X980" s="82"/>
      <c r="Y980" s="82"/>
      <c r="Z980" s="82"/>
    </row>
    <row r="981" spans="1:26" customFormat="1" ht="15" x14ac:dyDescent="0.25">
      <c r="A981" s="383"/>
      <c r="B981" s="383"/>
      <c r="C981" s="383"/>
      <c r="D981" s="383"/>
      <c r="E981" s="82"/>
      <c r="F981" s="82"/>
      <c r="G981" s="82"/>
      <c r="H981" s="82"/>
      <c r="I981" s="82"/>
      <c r="J981" s="82"/>
      <c r="K981" s="383"/>
      <c r="L981" s="383"/>
      <c r="M981" s="384"/>
      <c r="N981" s="385"/>
      <c r="O981" s="82"/>
      <c r="P981" s="387"/>
      <c r="Q981" s="387"/>
      <c r="R981" s="82"/>
      <c r="S981" s="387"/>
      <c r="T981" s="387"/>
      <c r="U981" s="382"/>
      <c r="V981" s="82"/>
      <c r="W981" s="82"/>
      <c r="X981" s="82"/>
      <c r="Y981" s="82"/>
      <c r="Z981" s="82"/>
    </row>
    <row r="982" spans="1:26" customFormat="1" ht="15" x14ac:dyDescent="0.25">
      <c r="A982" s="383"/>
      <c r="B982" s="383"/>
      <c r="C982" s="383"/>
      <c r="D982" s="383"/>
      <c r="E982" s="82"/>
      <c r="F982" s="82"/>
      <c r="G982" s="82"/>
      <c r="H982" s="82"/>
      <c r="I982" s="82"/>
      <c r="J982" s="82"/>
      <c r="K982" s="383"/>
      <c r="L982" s="383"/>
      <c r="M982" s="384"/>
      <c r="N982" s="385"/>
      <c r="O982" s="82"/>
      <c r="P982" s="384"/>
      <c r="Q982" s="385"/>
      <c r="R982" s="82"/>
      <c r="S982" s="387"/>
      <c r="T982" s="387"/>
      <c r="U982" s="261"/>
      <c r="V982" s="82"/>
      <c r="W982" s="82"/>
      <c r="X982" s="82"/>
      <c r="Y982" s="82"/>
      <c r="Z982" s="82"/>
    </row>
    <row r="983" spans="1:26" customFormat="1" ht="15" x14ac:dyDescent="0.25">
      <c r="A983" s="383"/>
      <c r="B983" s="383"/>
      <c r="C983" s="383"/>
      <c r="D983" s="383"/>
      <c r="E983" s="82"/>
      <c r="F983" s="82"/>
      <c r="G983" s="82"/>
      <c r="H983" s="82"/>
      <c r="I983" s="82"/>
      <c r="J983" s="82"/>
      <c r="K983" s="383"/>
      <c r="L983" s="383"/>
      <c r="M983" s="384"/>
      <c r="N983" s="385"/>
      <c r="O983" s="82"/>
      <c r="P983" s="387"/>
      <c r="Q983" s="387"/>
      <c r="R983" s="82"/>
      <c r="S983" s="387"/>
      <c r="T983" s="387"/>
      <c r="U983" s="261"/>
      <c r="V983" s="82"/>
      <c r="W983" s="82"/>
      <c r="X983" s="82"/>
      <c r="Y983" s="82"/>
      <c r="Z983" s="82"/>
    </row>
    <row r="984" spans="1:26" customFormat="1" ht="15" x14ac:dyDescent="0.25">
      <c r="A984" s="383"/>
      <c r="B984" s="383"/>
      <c r="C984" s="383"/>
      <c r="D984" s="383"/>
      <c r="E984" s="82"/>
      <c r="F984" s="82"/>
      <c r="G984" s="82"/>
      <c r="H984" s="82"/>
      <c r="I984" s="82"/>
      <c r="J984" s="82"/>
      <c r="K984" s="383"/>
      <c r="L984" s="383"/>
      <c r="M984" s="384"/>
      <c r="N984" s="385"/>
      <c r="O984" s="82"/>
      <c r="P984" s="384"/>
      <c r="Q984" s="385"/>
      <c r="R984" s="82"/>
      <c r="S984" s="384"/>
      <c r="T984" s="385"/>
      <c r="U984" s="382"/>
      <c r="V984" s="82"/>
      <c r="W984" s="82"/>
      <c r="X984" s="82"/>
      <c r="Y984" s="82"/>
      <c r="Z984" s="82"/>
    </row>
    <row r="985" spans="1:26" customFormat="1" ht="15" x14ac:dyDescent="0.25">
      <c r="A985" s="383"/>
      <c r="B985" s="383"/>
      <c r="C985" s="383"/>
      <c r="D985" s="383"/>
      <c r="E985" s="82"/>
      <c r="F985" s="82"/>
      <c r="G985" s="82"/>
      <c r="H985" s="82"/>
      <c r="I985" s="82"/>
      <c r="J985" s="82"/>
      <c r="K985" s="383"/>
      <c r="L985" s="383"/>
      <c r="M985" s="384"/>
      <c r="N985" s="385"/>
      <c r="O985" s="82"/>
      <c r="P985" s="384"/>
      <c r="Q985" s="385"/>
      <c r="R985" s="82"/>
      <c r="S985" s="384"/>
      <c r="T985" s="385"/>
      <c r="U985" s="261"/>
      <c r="V985" s="82"/>
      <c r="W985" s="82"/>
      <c r="X985" s="82"/>
      <c r="Y985" s="82"/>
      <c r="Z985" s="82"/>
    </row>
    <row r="986" spans="1:26" customFormat="1" ht="15" x14ac:dyDescent="0.25">
      <c r="A986" s="383"/>
      <c r="B986" s="383"/>
      <c r="C986" s="383"/>
      <c r="D986" s="383"/>
      <c r="E986" s="82"/>
      <c r="F986" s="82"/>
      <c r="G986" s="82"/>
      <c r="H986" s="82"/>
      <c r="I986" s="82"/>
      <c r="J986" s="82"/>
      <c r="K986" s="383"/>
      <c r="L986" s="383"/>
      <c r="M986" s="384"/>
      <c r="N986" s="385"/>
      <c r="O986" s="82"/>
      <c r="P986" s="387"/>
      <c r="Q986" s="387"/>
      <c r="R986" s="82"/>
      <c r="S986" s="387"/>
      <c r="T986" s="387"/>
      <c r="U986" s="261"/>
      <c r="V986" s="82"/>
      <c r="W986" s="82"/>
      <c r="X986" s="82"/>
      <c r="Y986" s="82"/>
      <c r="Z986" s="82"/>
    </row>
    <row r="987" spans="1:26" customFormat="1" ht="15" x14ac:dyDescent="0.25">
      <c r="A987" s="383"/>
      <c r="B987" s="383"/>
      <c r="C987" s="383"/>
      <c r="D987" s="383"/>
      <c r="E987" s="82"/>
      <c r="F987" s="82"/>
      <c r="G987" s="82"/>
      <c r="H987" s="82"/>
      <c r="I987" s="82"/>
      <c r="J987" s="82"/>
      <c r="K987" s="383"/>
      <c r="L987" s="383"/>
      <c r="M987" s="384"/>
      <c r="N987" s="385"/>
      <c r="O987" s="82"/>
      <c r="P987" s="384"/>
      <c r="Q987" s="385"/>
      <c r="R987" s="82"/>
      <c r="S987" s="384"/>
      <c r="T987" s="385"/>
      <c r="U987" s="261"/>
      <c r="V987" s="82"/>
      <c r="W987" s="82"/>
      <c r="X987" s="82"/>
      <c r="Y987" s="82"/>
      <c r="Z987" s="82"/>
    </row>
    <row r="988" spans="1:26" customFormat="1" ht="15" x14ac:dyDescent="0.25">
      <c r="A988" s="383"/>
      <c r="B988" s="383"/>
      <c r="C988" s="383"/>
      <c r="D988" s="383"/>
      <c r="E988" s="82"/>
      <c r="F988" s="82"/>
      <c r="G988" s="82"/>
      <c r="H988" s="82"/>
      <c r="I988" s="82"/>
      <c r="J988" s="82"/>
      <c r="K988" s="383"/>
      <c r="L988" s="383"/>
      <c r="M988" s="384"/>
      <c r="N988" s="385"/>
      <c r="O988" s="82"/>
      <c r="P988" s="387"/>
      <c r="Q988" s="387"/>
      <c r="R988" s="82"/>
      <c r="S988" s="387"/>
      <c r="T988" s="387"/>
      <c r="U988" s="261"/>
      <c r="V988" s="82"/>
      <c r="W988" s="82"/>
      <c r="X988" s="82"/>
      <c r="Y988" s="82"/>
      <c r="Z988" s="82"/>
    </row>
    <row r="989" spans="1:26" customFormat="1" ht="15" x14ac:dyDescent="0.25">
      <c r="A989" s="383"/>
      <c r="B989" s="383"/>
      <c r="C989" s="383"/>
      <c r="D989" s="383"/>
      <c r="E989" s="82"/>
      <c r="F989" s="82"/>
      <c r="G989" s="82"/>
      <c r="H989" s="82"/>
      <c r="I989" s="82"/>
      <c r="J989" s="82"/>
      <c r="K989" s="383"/>
      <c r="L989" s="383"/>
      <c r="M989" s="384"/>
      <c r="N989" s="385"/>
      <c r="O989" s="82"/>
      <c r="P989" s="384"/>
      <c r="Q989" s="385"/>
      <c r="R989" s="82"/>
      <c r="S989" s="384"/>
      <c r="T989" s="385"/>
      <c r="U989" s="261"/>
      <c r="V989" s="82"/>
      <c r="W989" s="82"/>
      <c r="X989" s="82"/>
      <c r="Y989" s="82"/>
      <c r="Z989" s="82"/>
    </row>
    <row r="990" spans="1:26" customFormat="1" ht="15" x14ac:dyDescent="0.25">
      <c r="A990" s="383"/>
      <c r="B990" s="383"/>
      <c r="C990" s="383"/>
      <c r="D990" s="383"/>
      <c r="E990" s="82"/>
      <c r="F990" s="82"/>
      <c r="G990" s="82"/>
      <c r="H990" s="82"/>
      <c r="I990" s="82"/>
      <c r="J990" s="82"/>
      <c r="K990" s="383"/>
      <c r="L990" s="383"/>
      <c r="M990" s="384"/>
      <c r="N990" s="385"/>
      <c r="O990" s="82"/>
      <c r="P990" s="387"/>
      <c r="Q990" s="387"/>
      <c r="R990" s="82"/>
      <c r="S990" s="387"/>
      <c r="T990" s="387"/>
      <c r="U990" s="261"/>
      <c r="V990" s="82"/>
      <c r="W990" s="82"/>
      <c r="X990" s="82"/>
      <c r="Y990" s="82"/>
      <c r="Z990" s="82"/>
    </row>
    <row r="991" spans="1:26" customFormat="1" ht="15" x14ac:dyDescent="0.25">
      <c r="A991" s="383"/>
      <c r="B991" s="383"/>
      <c r="C991" s="383"/>
      <c r="D991" s="383"/>
      <c r="E991" s="82"/>
      <c r="F991" s="82"/>
      <c r="G991" s="82"/>
      <c r="H991" s="82"/>
      <c r="I991" s="82"/>
      <c r="J991" s="82"/>
      <c r="K991" s="383"/>
      <c r="L991" s="383"/>
      <c r="M991" s="384"/>
      <c r="N991" s="385"/>
      <c r="O991" s="82"/>
      <c r="P991" s="384"/>
      <c r="Q991" s="385"/>
      <c r="R991" s="82"/>
      <c r="S991" s="384"/>
      <c r="T991" s="385"/>
      <c r="U991" s="382"/>
      <c r="V991" s="82"/>
      <c r="W991" s="82"/>
      <c r="X991" s="82"/>
      <c r="Y991" s="82"/>
      <c r="Z991" s="82"/>
    </row>
    <row r="992" spans="1:26" customFormat="1" ht="15" x14ac:dyDescent="0.25">
      <c r="A992" s="383"/>
      <c r="B992" s="383"/>
      <c r="C992" s="383"/>
      <c r="D992" s="383"/>
      <c r="E992" s="82"/>
      <c r="F992" s="82"/>
      <c r="G992" s="82"/>
      <c r="H992" s="82"/>
      <c r="I992" s="82"/>
      <c r="J992" s="82"/>
      <c r="K992" s="383"/>
      <c r="L992" s="383"/>
      <c r="M992" s="384"/>
      <c r="N992" s="385"/>
      <c r="O992" s="82"/>
      <c r="P992" s="387"/>
      <c r="Q992" s="387"/>
      <c r="R992" s="82"/>
      <c r="S992" s="387"/>
      <c r="T992" s="387"/>
      <c r="U992" s="382"/>
      <c r="V992" s="82"/>
      <c r="W992" s="82"/>
      <c r="X992" s="82"/>
      <c r="Y992" s="82"/>
      <c r="Z992" s="82"/>
    </row>
    <row r="993" spans="1:26" customFormat="1" ht="15" x14ac:dyDescent="0.25">
      <c r="A993" s="383"/>
      <c r="B993" s="383"/>
      <c r="C993" s="383"/>
      <c r="D993" s="383"/>
      <c r="E993" s="82"/>
      <c r="F993" s="82"/>
      <c r="G993" s="82"/>
      <c r="H993" s="82"/>
      <c r="I993" s="82"/>
      <c r="J993" s="82"/>
      <c r="K993" s="383"/>
      <c r="L993" s="383"/>
      <c r="M993" s="384"/>
      <c r="N993" s="385"/>
      <c r="O993" s="82"/>
      <c r="P993" s="387"/>
      <c r="Q993" s="387"/>
      <c r="R993" s="82"/>
      <c r="S993" s="387"/>
      <c r="T993" s="387"/>
      <c r="U993" s="261"/>
      <c r="V993" s="82"/>
      <c r="W993" s="82"/>
      <c r="X993" s="82"/>
      <c r="Y993" s="82"/>
      <c r="Z993" s="82"/>
    </row>
    <row r="994" spans="1:26" customFormat="1" ht="15" x14ac:dyDescent="0.25">
      <c r="A994" s="383"/>
      <c r="B994" s="383"/>
      <c r="C994" s="383"/>
      <c r="D994" s="383"/>
      <c r="E994" s="82"/>
      <c r="F994" s="82"/>
      <c r="G994" s="82"/>
      <c r="H994" s="82"/>
      <c r="I994" s="82"/>
      <c r="J994" s="82"/>
      <c r="K994" s="383"/>
      <c r="L994" s="383"/>
      <c r="M994" s="384"/>
      <c r="N994" s="385"/>
      <c r="O994" s="82"/>
      <c r="P994" s="384"/>
      <c r="Q994" s="385"/>
      <c r="R994" s="82"/>
      <c r="S994" s="384"/>
      <c r="T994" s="385"/>
      <c r="U994" s="382"/>
      <c r="V994" s="82"/>
      <c r="W994" s="82"/>
      <c r="X994" s="82"/>
      <c r="Y994" s="82"/>
      <c r="Z994" s="82"/>
    </row>
    <row r="995" spans="1:26" customFormat="1" ht="15" x14ac:dyDescent="0.25">
      <c r="A995" s="383"/>
      <c r="B995" s="383"/>
      <c r="C995" s="383"/>
      <c r="D995" s="383"/>
      <c r="E995" s="82"/>
      <c r="F995" s="82"/>
      <c r="G995" s="82"/>
      <c r="H995" s="82"/>
      <c r="I995" s="82"/>
      <c r="J995" s="82"/>
      <c r="K995" s="383"/>
      <c r="L995" s="383"/>
      <c r="M995" s="384"/>
      <c r="N995" s="385"/>
      <c r="O995" s="82"/>
      <c r="P995" s="387"/>
      <c r="Q995" s="387"/>
      <c r="R995" s="82"/>
      <c r="S995" s="387"/>
      <c r="T995" s="387"/>
      <c r="U995" s="382"/>
      <c r="V995" s="82"/>
      <c r="W995" s="82"/>
      <c r="X995" s="82"/>
      <c r="Y995" s="82"/>
      <c r="Z995" s="82"/>
    </row>
    <row r="996" spans="1:26" customFormat="1" ht="15" x14ac:dyDescent="0.25">
      <c r="A996" s="383"/>
      <c r="B996" s="383"/>
      <c r="C996" s="383"/>
      <c r="D996" s="383"/>
      <c r="E996" s="82"/>
      <c r="F996" s="82"/>
      <c r="G996" s="82"/>
      <c r="H996" s="82"/>
      <c r="I996" s="82"/>
      <c r="J996" s="82"/>
      <c r="K996" s="383"/>
      <c r="L996" s="383"/>
      <c r="M996" s="384"/>
      <c r="N996" s="385"/>
      <c r="O996" s="82"/>
      <c r="P996" s="387"/>
      <c r="Q996" s="387"/>
      <c r="R996" s="82"/>
      <c r="S996" s="387"/>
      <c r="T996" s="387"/>
      <c r="U996" s="261"/>
      <c r="V996" s="82"/>
      <c r="W996" s="82"/>
      <c r="X996" s="82"/>
      <c r="Y996" s="82"/>
      <c r="Z996" s="82"/>
    </row>
    <row r="997" spans="1:26" customFormat="1" ht="15" x14ac:dyDescent="0.25">
      <c r="A997" s="383"/>
      <c r="B997" s="383"/>
      <c r="C997" s="383"/>
      <c r="D997" s="383"/>
      <c r="E997" s="82"/>
      <c r="F997" s="82"/>
      <c r="G997" s="82"/>
      <c r="H997" s="82"/>
      <c r="I997" s="82"/>
      <c r="J997" s="82"/>
      <c r="K997" s="383"/>
      <c r="L997" s="383"/>
      <c r="M997" s="384"/>
      <c r="N997" s="385"/>
      <c r="O997" s="82"/>
      <c r="P997" s="384"/>
      <c r="Q997" s="385"/>
      <c r="R997" s="82"/>
      <c r="S997" s="387"/>
      <c r="T997" s="387"/>
      <c r="U997" s="261"/>
      <c r="V997" s="82"/>
      <c r="W997" s="82"/>
      <c r="X997" s="82"/>
      <c r="Y997" s="82"/>
      <c r="Z997" s="82"/>
    </row>
    <row r="998" spans="1:26" customFormat="1" ht="15" x14ac:dyDescent="0.25">
      <c r="A998" s="383"/>
      <c r="B998" s="383"/>
      <c r="C998" s="383"/>
      <c r="D998" s="383"/>
      <c r="E998" s="82"/>
      <c r="F998" s="82"/>
      <c r="G998" s="82"/>
      <c r="H998" s="82"/>
      <c r="I998" s="82"/>
      <c r="J998" s="82"/>
      <c r="K998" s="383"/>
      <c r="L998" s="383"/>
      <c r="M998" s="384"/>
      <c r="N998" s="385"/>
      <c r="O998" s="82"/>
      <c r="P998" s="387"/>
      <c r="Q998" s="387"/>
      <c r="R998" s="82"/>
      <c r="S998" s="387"/>
      <c r="T998" s="387"/>
      <c r="U998" s="261"/>
      <c r="V998" s="82"/>
      <c r="W998" s="82"/>
      <c r="X998" s="82"/>
      <c r="Y998" s="82"/>
      <c r="Z998" s="82"/>
    </row>
    <row r="999" spans="1:26" customFormat="1" ht="15" x14ac:dyDescent="0.25">
      <c r="A999" s="383"/>
      <c r="B999" s="383"/>
      <c r="C999" s="383"/>
      <c r="D999" s="383"/>
      <c r="E999" s="82"/>
      <c r="F999" s="82"/>
      <c r="G999" s="82"/>
      <c r="H999" s="82"/>
      <c r="I999" s="82"/>
      <c r="J999" s="82"/>
      <c r="K999" s="383"/>
      <c r="L999" s="383"/>
      <c r="M999" s="384"/>
      <c r="N999" s="385"/>
      <c r="O999" s="82"/>
      <c r="P999" s="384"/>
      <c r="Q999" s="385"/>
      <c r="R999" s="82"/>
      <c r="S999" s="387"/>
      <c r="T999" s="387"/>
      <c r="U999" s="261"/>
      <c r="V999" s="82"/>
      <c r="W999" s="82"/>
      <c r="X999" s="82"/>
      <c r="Y999" s="82"/>
      <c r="Z999" s="82"/>
    </row>
    <row r="1000" spans="1:26" customFormat="1" ht="15" x14ac:dyDescent="0.25">
      <c r="A1000" s="383"/>
      <c r="B1000" s="383"/>
      <c r="C1000" s="383"/>
      <c r="D1000" s="383"/>
      <c r="E1000" s="82"/>
      <c r="F1000" s="82"/>
      <c r="G1000" s="82"/>
      <c r="H1000" s="82"/>
      <c r="I1000" s="82"/>
      <c r="J1000" s="82"/>
      <c r="K1000" s="383"/>
      <c r="L1000" s="383"/>
      <c r="M1000" s="387"/>
      <c r="N1000" s="387"/>
      <c r="O1000" s="82"/>
      <c r="P1000" s="384"/>
      <c r="Q1000" s="385"/>
      <c r="R1000" s="82"/>
      <c r="S1000" s="387"/>
      <c r="T1000" s="387"/>
      <c r="U1000" s="261"/>
      <c r="V1000" s="82"/>
      <c r="W1000" s="82"/>
      <c r="X1000" s="82"/>
      <c r="Y1000" s="82"/>
      <c r="Z1000" s="82"/>
    </row>
    <row r="1001" spans="1:26" customFormat="1" ht="15" x14ac:dyDescent="0.25">
      <c r="A1001" s="383"/>
      <c r="B1001" s="383"/>
      <c r="C1001" s="383"/>
      <c r="D1001" s="383"/>
      <c r="E1001" s="82"/>
      <c r="F1001" s="82"/>
      <c r="G1001" s="82"/>
      <c r="H1001" s="82"/>
      <c r="I1001" s="82"/>
      <c r="J1001" s="82"/>
      <c r="K1001" s="383"/>
      <c r="L1001" s="383"/>
      <c r="M1001" s="384"/>
      <c r="N1001" s="385"/>
      <c r="O1001" s="82"/>
      <c r="P1001" s="384"/>
      <c r="Q1001" s="385"/>
      <c r="R1001" s="82"/>
      <c r="S1001" s="384"/>
      <c r="T1001" s="385"/>
      <c r="U1001" s="261"/>
      <c r="V1001" s="82"/>
      <c r="W1001" s="82"/>
      <c r="X1001" s="82"/>
      <c r="Y1001" s="82"/>
      <c r="Z1001" s="82"/>
    </row>
    <row r="1002" spans="1:26" customFormat="1" ht="15" x14ac:dyDescent="0.25">
      <c r="A1002" s="383"/>
      <c r="B1002" s="383"/>
      <c r="C1002" s="383"/>
      <c r="D1002" s="383"/>
      <c r="E1002" s="82"/>
      <c r="F1002" s="82"/>
      <c r="G1002" s="82"/>
      <c r="H1002" s="82"/>
      <c r="I1002" s="82"/>
      <c r="J1002" s="82"/>
      <c r="K1002" s="383"/>
      <c r="L1002" s="383"/>
      <c r="M1002" s="384"/>
      <c r="N1002" s="385"/>
      <c r="O1002" s="82"/>
      <c r="P1002" s="384"/>
      <c r="Q1002" s="385"/>
      <c r="R1002" s="82"/>
      <c r="S1002" s="384"/>
      <c r="T1002" s="385"/>
      <c r="U1002" s="382"/>
      <c r="V1002" s="82"/>
      <c r="W1002" s="82"/>
      <c r="X1002" s="82"/>
      <c r="Y1002" s="82"/>
      <c r="Z1002" s="82"/>
    </row>
    <row r="1003" spans="1:26" customFormat="1" ht="15" x14ac:dyDescent="0.25">
      <c r="A1003" s="383"/>
      <c r="B1003" s="383"/>
      <c r="C1003" s="383"/>
      <c r="D1003" s="383"/>
      <c r="E1003" s="82"/>
      <c r="F1003" s="82"/>
      <c r="G1003" s="82"/>
      <c r="H1003" s="82"/>
      <c r="I1003" s="82"/>
      <c r="J1003" s="82"/>
      <c r="K1003" s="383"/>
      <c r="L1003" s="383"/>
      <c r="M1003" s="384"/>
      <c r="N1003" s="385"/>
      <c r="O1003" s="82"/>
      <c r="P1003" s="387"/>
      <c r="Q1003" s="387"/>
      <c r="R1003" s="82"/>
      <c r="S1003" s="387"/>
      <c r="T1003" s="387"/>
      <c r="U1003" s="382"/>
      <c r="V1003" s="82"/>
      <c r="W1003" s="82"/>
      <c r="X1003" s="82"/>
      <c r="Y1003" s="82"/>
      <c r="Z1003" s="82"/>
    </row>
    <row r="1004" spans="1:26" customFormat="1" ht="15" x14ac:dyDescent="0.25">
      <c r="A1004" s="383"/>
      <c r="B1004" s="383"/>
      <c r="C1004" s="383"/>
      <c r="D1004" s="383"/>
      <c r="E1004" s="82"/>
      <c r="F1004" s="82"/>
      <c r="G1004" s="82"/>
      <c r="H1004" s="82"/>
      <c r="I1004" s="82"/>
      <c r="J1004" s="82"/>
      <c r="K1004" s="383"/>
      <c r="L1004" s="383"/>
      <c r="M1004" s="384"/>
      <c r="N1004" s="385"/>
      <c r="O1004" s="82"/>
      <c r="P1004" s="387"/>
      <c r="Q1004" s="387"/>
      <c r="R1004" s="82"/>
      <c r="S1004" s="387"/>
      <c r="T1004" s="387"/>
      <c r="U1004" s="261"/>
      <c r="V1004" s="82"/>
      <c r="W1004" s="82"/>
      <c r="X1004" s="82"/>
      <c r="Y1004" s="82"/>
      <c r="Z1004" s="82"/>
    </row>
    <row r="1005" spans="1:26" customFormat="1" ht="15" x14ac:dyDescent="0.25">
      <c r="A1005" s="383"/>
      <c r="B1005" s="383"/>
      <c r="C1005" s="383"/>
      <c r="D1005" s="383"/>
      <c r="E1005" s="82"/>
      <c r="F1005" s="82"/>
      <c r="G1005" s="82"/>
      <c r="H1005" s="82"/>
      <c r="I1005" s="82"/>
      <c r="J1005" s="82"/>
      <c r="K1005" s="383"/>
      <c r="L1005" s="383"/>
      <c r="M1005" s="384"/>
      <c r="N1005" s="385"/>
      <c r="O1005" s="82"/>
      <c r="P1005" s="384"/>
      <c r="Q1005" s="385"/>
      <c r="R1005" s="82"/>
      <c r="S1005" s="384"/>
      <c r="T1005" s="385"/>
      <c r="U1005" s="261"/>
      <c r="V1005" s="82"/>
      <c r="W1005" s="82"/>
      <c r="X1005" s="82"/>
      <c r="Y1005" s="82"/>
      <c r="Z1005" s="82"/>
    </row>
    <row r="1006" spans="1:26" customFormat="1" ht="15" x14ac:dyDescent="0.25">
      <c r="A1006" s="383"/>
      <c r="B1006" s="383"/>
      <c r="C1006" s="383"/>
      <c r="D1006" s="383"/>
      <c r="E1006" s="82"/>
      <c r="F1006" s="82"/>
      <c r="G1006" s="82"/>
      <c r="H1006" s="82"/>
      <c r="I1006" s="82"/>
      <c r="J1006" s="82"/>
      <c r="K1006" s="383"/>
      <c r="L1006" s="383"/>
      <c r="M1006" s="384"/>
      <c r="N1006" s="385"/>
      <c r="O1006" s="82"/>
      <c r="P1006" s="384"/>
      <c r="Q1006" s="385"/>
      <c r="R1006" s="82"/>
      <c r="S1006" s="384"/>
      <c r="T1006" s="385"/>
      <c r="U1006" s="382"/>
      <c r="V1006" s="82"/>
      <c r="W1006" s="82"/>
      <c r="X1006" s="82"/>
      <c r="Y1006" s="82"/>
      <c r="Z1006" s="82"/>
    </row>
    <row r="1007" spans="1:26" customFormat="1" ht="15" x14ac:dyDescent="0.25">
      <c r="A1007" s="383"/>
      <c r="B1007" s="383"/>
      <c r="C1007" s="383"/>
      <c r="D1007" s="383"/>
      <c r="E1007" s="82"/>
      <c r="F1007" s="82"/>
      <c r="G1007" s="82"/>
      <c r="H1007" s="82"/>
      <c r="I1007" s="82"/>
      <c r="J1007" s="82"/>
      <c r="K1007" s="383"/>
      <c r="L1007" s="383"/>
      <c r="M1007" s="387"/>
      <c r="N1007" s="387"/>
      <c r="O1007" s="82"/>
      <c r="P1007" s="384"/>
      <c r="Q1007" s="385"/>
      <c r="R1007" s="82"/>
      <c r="S1007" s="384"/>
      <c r="T1007" s="385"/>
      <c r="U1007" s="261"/>
      <c r="V1007" s="82"/>
      <c r="W1007" s="82"/>
      <c r="X1007" s="82"/>
      <c r="Y1007" s="82"/>
      <c r="Z1007" s="82"/>
    </row>
    <row r="1008" spans="1:26" customFormat="1" ht="15" x14ac:dyDescent="0.25">
      <c r="A1008" s="383"/>
      <c r="B1008" s="383"/>
      <c r="C1008" s="383"/>
      <c r="D1008" s="383"/>
      <c r="E1008" s="82"/>
      <c r="F1008" s="82"/>
      <c r="G1008" s="82"/>
      <c r="H1008" s="82"/>
      <c r="I1008" s="82"/>
      <c r="J1008" s="82"/>
      <c r="K1008" s="383"/>
      <c r="L1008" s="383"/>
      <c r="M1008" s="384"/>
      <c r="N1008" s="385"/>
      <c r="O1008" s="82"/>
      <c r="P1008" s="384"/>
      <c r="Q1008" s="385"/>
      <c r="R1008" s="82"/>
      <c r="S1008" s="387"/>
      <c r="T1008" s="387"/>
      <c r="U1008" s="261"/>
      <c r="V1008" s="82"/>
      <c r="W1008" s="82"/>
      <c r="X1008" s="82"/>
      <c r="Y1008" s="82"/>
      <c r="Z1008" s="82"/>
    </row>
    <row r="1009" spans="1:26" customFormat="1" ht="15" x14ac:dyDescent="0.25">
      <c r="A1009" s="383"/>
      <c r="B1009" s="383"/>
      <c r="C1009" s="383"/>
      <c r="D1009" s="383"/>
      <c r="E1009" s="82"/>
      <c r="F1009" s="82"/>
      <c r="G1009" s="82"/>
      <c r="H1009" s="82"/>
      <c r="I1009" s="82"/>
      <c r="J1009" s="82"/>
      <c r="K1009" s="383"/>
      <c r="L1009" s="383"/>
      <c r="M1009" s="384"/>
      <c r="N1009" s="385"/>
      <c r="O1009" s="82"/>
      <c r="P1009" s="387"/>
      <c r="Q1009" s="387"/>
      <c r="R1009" s="82"/>
      <c r="S1009" s="387"/>
      <c r="T1009" s="387"/>
      <c r="U1009" s="261"/>
      <c r="V1009" s="82"/>
      <c r="W1009" s="82"/>
      <c r="X1009" s="82"/>
      <c r="Y1009" s="82"/>
      <c r="Z1009" s="82"/>
    </row>
    <row r="1010" spans="1:26" customFormat="1" ht="15" x14ac:dyDescent="0.25">
      <c r="A1010" s="383"/>
      <c r="B1010" s="383"/>
      <c r="C1010" s="383"/>
      <c r="D1010" s="383"/>
      <c r="E1010" s="82"/>
      <c r="F1010" s="82"/>
      <c r="G1010" s="82"/>
      <c r="H1010" s="82"/>
      <c r="I1010" s="82"/>
      <c r="J1010" s="82"/>
      <c r="K1010" s="383"/>
      <c r="L1010" s="383"/>
      <c r="M1010" s="387"/>
      <c r="N1010" s="387"/>
      <c r="O1010" s="82"/>
      <c r="P1010" s="384"/>
      <c r="Q1010" s="385"/>
      <c r="R1010" s="82"/>
      <c r="S1010" s="387"/>
      <c r="T1010" s="387"/>
      <c r="U1010" s="382"/>
      <c r="V1010" s="82"/>
      <c r="W1010" s="82"/>
      <c r="X1010" s="82"/>
      <c r="Y1010" s="82"/>
      <c r="Z1010" s="82"/>
    </row>
    <row r="1011" spans="1:26" customFormat="1" ht="15" x14ac:dyDescent="0.25">
      <c r="A1011" s="383"/>
      <c r="B1011" s="383"/>
      <c r="C1011" s="383"/>
      <c r="D1011" s="383"/>
      <c r="E1011" s="82"/>
      <c r="F1011" s="82"/>
      <c r="G1011" s="82"/>
      <c r="H1011" s="82"/>
      <c r="I1011" s="82"/>
      <c r="J1011" s="82"/>
      <c r="K1011" s="383"/>
      <c r="L1011" s="383"/>
      <c r="M1011" s="384"/>
      <c r="N1011" s="385"/>
      <c r="O1011" s="82"/>
      <c r="P1011" s="384"/>
      <c r="Q1011" s="385"/>
      <c r="R1011" s="82"/>
      <c r="S1011" s="387"/>
      <c r="T1011" s="387"/>
      <c r="U1011" s="261"/>
      <c r="V1011" s="82"/>
      <c r="W1011" s="82"/>
      <c r="X1011" s="82"/>
      <c r="Y1011" s="82"/>
      <c r="Z1011" s="82"/>
    </row>
    <row r="1012" spans="1:26" customFormat="1" ht="15" x14ac:dyDescent="0.25">
      <c r="A1012" s="383"/>
      <c r="B1012" s="383"/>
      <c r="C1012" s="383"/>
      <c r="D1012" s="383"/>
      <c r="E1012" s="82"/>
      <c r="F1012" s="82"/>
      <c r="G1012" s="82"/>
      <c r="H1012" s="82"/>
      <c r="I1012" s="82"/>
      <c r="J1012" s="82"/>
      <c r="K1012" s="383"/>
      <c r="L1012" s="383"/>
      <c r="M1012" s="384"/>
      <c r="N1012" s="385"/>
      <c r="O1012" s="82"/>
      <c r="P1012" s="387"/>
      <c r="Q1012" s="387"/>
      <c r="R1012" s="82"/>
      <c r="S1012" s="387"/>
      <c r="T1012" s="387"/>
      <c r="U1012" s="382"/>
      <c r="V1012" s="82"/>
      <c r="W1012" s="82"/>
      <c r="X1012" s="82"/>
      <c r="Y1012" s="82"/>
      <c r="Z1012" s="82"/>
    </row>
    <row r="1013" spans="1:26" customFormat="1" ht="15" x14ac:dyDescent="0.25">
      <c r="A1013" s="383"/>
      <c r="B1013" s="383"/>
      <c r="C1013" s="383"/>
      <c r="D1013" s="383"/>
      <c r="E1013" s="82"/>
      <c r="F1013" s="82"/>
      <c r="G1013" s="82"/>
      <c r="H1013" s="82"/>
      <c r="I1013" s="82"/>
      <c r="J1013" s="82"/>
      <c r="K1013" s="383"/>
      <c r="L1013" s="383"/>
      <c r="M1013" s="384"/>
      <c r="N1013" s="385"/>
      <c r="O1013" s="82"/>
      <c r="P1013" s="384"/>
      <c r="Q1013" s="385"/>
      <c r="R1013" s="82"/>
      <c r="S1013" s="384"/>
      <c r="T1013" s="385"/>
      <c r="U1013" s="261"/>
      <c r="V1013" s="82"/>
      <c r="W1013" s="82"/>
      <c r="X1013" s="82"/>
      <c r="Y1013" s="82"/>
      <c r="Z1013" s="82"/>
    </row>
    <row r="1014" spans="1:26" customFormat="1" ht="15" x14ac:dyDescent="0.25">
      <c r="A1014" s="383"/>
      <c r="B1014" s="383"/>
      <c r="C1014" s="383"/>
      <c r="D1014" s="383"/>
      <c r="E1014" s="82"/>
      <c r="F1014" s="82"/>
      <c r="G1014" s="82"/>
      <c r="H1014" s="82"/>
      <c r="I1014" s="82"/>
      <c r="J1014" s="82"/>
      <c r="K1014" s="383"/>
      <c r="L1014" s="383"/>
      <c r="M1014" s="384"/>
      <c r="N1014" s="385"/>
      <c r="O1014" s="82"/>
      <c r="P1014" s="387"/>
      <c r="Q1014" s="387"/>
      <c r="R1014" s="82"/>
      <c r="S1014" s="387"/>
      <c r="T1014" s="387"/>
      <c r="U1014" s="382"/>
      <c r="V1014" s="82"/>
      <c r="W1014" s="82"/>
      <c r="X1014" s="82"/>
      <c r="Y1014" s="82"/>
      <c r="Z1014" s="82"/>
    </row>
    <row r="1015" spans="1:26" customFormat="1" ht="15" x14ac:dyDescent="0.25">
      <c r="A1015" s="383"/>
      <c r="B1015" s="383"/>
      <c r="C1015" s="383"/>
      <c r="D1015" s="383"/>
      <c r="E1015" s="82"/>
      <c r="F1015" s="82"/>
      <c r="G1015" s="82"/>
      <c r="H1015" s="82"/>
      <c r="I1015" s="82"/>
      <c r="J1015" s="82"/>
      <c r="K1015" s="383"/>
      <c r="L1015" s="383"/>
      <c r="M1015" s="384"/>
      <c r="N1015" s="385"/>
      <c r="O1015" s="82"/>
      <c r="P1015" s="384"/>
      <c r="Q1015" s="385"/>
      <c r="R1015" s="82"/>
      <c r="S1015" s="384"/>
      <c r="T1015" s="385"/>
      <c r="U1015" s="261"/>
      <c r="V1015" s="82"/>
      <c r="W1015" s="82"/>
      <c r="X1015" s="82"/>
      <c r="Y1015" s="82"/>
      <c r="Z1015" s="82"/>
    </row>
    <row r="1016" spans="1:26" customFormat="1" ht="15" x14ac:dyDescent="0.25">
      <c r="A1016" s="383"/>
      <c r="B1016" s="383"/>
      <c r="C1016" s="383"/>
      <c r="D1016" s="383"/>
      <c r="E1016" s="82"/>
      <c r="F1016" s="82"/>
      <c r="G1016" s="82"/>
      <c r="H1016" s="82"/>
      <c r="I1016" s="82"/>
      <c r="J1016" s="82"/>
      <c r="K1016" s="383"/>
      <c r="L1016" s="383"/>
      <c r="M1016" s="384"/>
      <c r="N1016" s="385"/>
      <c r="O1016" s="82"/>
      <c r="P1016" s="387"/>
      <c r="Q1016" s="387"/>
      <c r="R1016" s="82"/>
      <c r="S1016" s="387"/>
      <c r="T1016" s="387"/>
      <c r="U1016" s="382"/>
      <c r="V1016" s="82"/>
      <c r="W1016" s="82"/>
      <c r="X1016" s="82"/>
      <c r="Y1016" s="82"/>
      <c r="Z1016" s="82"/>
    </row>
    <row r="1017" spans="1:26" customFormat="1" ht="15" x14ac:dyDescent="0.25">
      <c r="A1017" s="383"/>
      <c r="B1017" s="383"/>
      <c r="C1017" s="383"/>
      <c r="D1017" s="383"/>
      <c r="E1017" s="82"/>
      <c r="F1017" s="82"/>
      <c r="G1017" s="82"/>
      <c r="H1017" s="82"/>
      <c r="I1017" s="82"/>
      <c r="J1017" s="82"/>
      <c r="K1017" s="383"/>
      <c r="L1017" s="383"/>
      <c r="M1017" s="384"/>
      <c r="N1017" s="385"/>
      <c r="O1017" s="82"/>
      <c r="P1017" s="384"/>
      <c r="Q1017" s="385"/>
      <c r="R1017" s="82"/>
      <c r="S1017" s="384"/>
      <c r="T1017" s="385"/>
      <c r="U1017" s="261"/>
      <c r="V1017" s="82"/>
      <c r="W1017" s="82"/>
      <c r="X1017" s="82"/>
      <c r="Y1017" s="82"/>
      <c r="Z1017" s="82"/>
    </row>
    <row r="1018" spans="1:26" customFormat="1" ht="15" x14ac:dyDescent="0.25">
      <c r="A1018" s="383"/>
      <c r="B1018" s="383"/>
      <c r="C1018" s="383"/>
      <c r="D1018" s="383"/>
      <c r="E1018" s="82"/>
      <c r="F1018" s="82"/>
      <c r="G1018" s="82"/>
      <c r="H1018" s="82"/>
      <c r="I1018" s="82"/>
      <c r="J1018" s="82"/>
      <c r="K1018" s="383"/>
      <c r="L1018" s="383"/>
      <c r="M1018" s="384"/>
      <c r="N1018" s="385"/>
      <c r="O1018" s="82"/>
      <c r="P1018" s="387"/>
      <c r="Q1018" s="387"/>
      <c r="R1018" s="82"/>
      <c r="S1018" s="387"/>
      <c r="T1018" s="387"/>
      <c r="U1018" s="382"/>
      <c r="V1018" s="82"/>
      <c r="W1018" s="82"/>
      <c r="X1018" s="82"/>
      <c r="Y1018" s="82"/>
      <c r="Z1018" s="82"/>
    </row>
    <row r="1019" spans="1:26" customFormat="1" ht="15" x14ac:dyDescent="0.25">
      <c r="A1019" s="383"/>
      <c r="B1019" s="383"/>
      <c r="C1019" s="383"/>
      <c r="D1019" s="383"/>
      <c r="E1019" s="82"/>
      <c r="F1019" s="82"/>
      <c r="G1019" s="82"/>
      <c r="H1019" s="82"/>
      <c r="I1019" s="82"/>
      <c r="J1019" s="82"/>
      <c r="K1019" s="383"/>
      <c r="L1019" s="383"/>
      <c r="M1019" s="384"/>
      <c r="N1019" s="385"/>
      <c r="O1019" s="82"/>
      <c r="P1019" s="387"/>
      <c r="Q1019" s="387"/>
      <c r="R1019" s="82"/>
      <c r="S1019" s="387"/>
      <c r="T1019" s="387"/>
      <c r="U1019" s="261"/>
      <c r="V1019" s="82"/>
      <c r="W1019" s="82"/>
      <c r="X1019" s="82"/>
      <c r="Y1019" s="82"/>
      <c r="Z1019" s="82"/>
    </row>
    <row r="1020" spans="1:26" customFormat="1" ht="15" x14ac:dyDescent="0.25">
      <c r="A1020" s="383"/>
      <c r="B1020" s="383"/>
      <c r="C1020" s="383"/>
      <c r="D1020" s="383"/>
      <c r="E1020" s="82"/>
      <c r="F1020" s="82"/>
      <c r="G1020" s="82"/>
      <c r="H1020" s="82"/>
      <c r="I1020" s="82"/>
      <c r="J1020" s="82"/>
      <c r="K1020" s="383"/>
      <c r="L1020" s="383"/>
      <c r="M1020" s="384"/>
      <c r="N1020" s="385"/>
      <c r="O1020" s="82"/>
      <c r="P1020" s="387"/>
      <c r="Q1020" s="387"/>
      <c r="R1020" s="82"/>
      <c r="S1020" s="387"/>
      <c r="T1020" s="387"/>
      <c r="U1020" s="261"/>
      <c r="V1020" s="82"/>
      <c r="W1020" s="82"/>
      <c r="X1020" s="82"/>
      <c r="Y1020" s="82"/>
      <c r="Z1020" s="82"/>
    </row>
    <row r="1021" spans="1:26" customFormat="1" ht="15" x14ac:dyDescent="0.25">
      <c r="A1021" s="383"/>
      <c r="B1021" s="383"/>
      <c r="C1021" s="383"/>
      <c r="D1021" s="383"/>
      <c r="E1021" s="82"/>
      <c r="F1021" s="82"/>
      <c r="G1021" s="82"/>
      <c r="H1021" s="82"/>
      <c r="I1021" s="82"/>
      <c r="J1021" s="82"/>
      <c r="K1021" s="383"/>
      <c r="L1021" s="383"/>
      <c r="M1021" s="384"/>
      <c r="N1021" s="385"/>
      <c r="O1021" s="82"/>
      <c r="P1021" s="384"/>
      <c r="Q1021" s="385"/>
      <c r="R1021" s="82"/>
      <c r="S1021" s="387"/>
      <c r="T1021" s="387"/>
      <c r="U1021" s="382"/>
      <c r="V1021" s="82"/>
      <c r="W1021" s="82"/>
      <c r="X1021" s="82"/>
      <c r="Y1021" s="82"/>
      <c r="Z1021" s="82"/>
    </row>
    <row r="1022" spans="1:26" customFormat="1" ht="15" x14ac:dyDescent="0.25">
      <c r="A1022" s="383"/>
      <c r="B1022" s="383"/>
      <c r="C1022" s="383"/>
      <c r="D1022" s="383"/>
      <c r="E1022" s="82"/>
      <c r="F1022" s="82"/>
      <c r="G1022" s="82"/>
      <c r="H1022" s="82"/>
      <c r="I1022" s="82"/>
      <c r="J1022" s="82"/>
      <c r="K1022" s="383"/>
      <c r="L1022" s="383"/>
      <c r="M1022" s="384"/>
      <c r="N1022" s="385"/>
      <c r="O1022" s="82"/>
      <c r="P1022" s="384"/>
      <c r="Q1022" s="385"/>
      <c r="R1022" s="82"/>
      <c r="S1022" s="384"/>
      <c r="T1022" s="385"/>
      <c r="U1022" s="261"/>
      <c r="V1022" s="82"/>
      <c r="W1022" s="82"/>
      <c r="X1022" s="82"/>
      <c r="Y1022" s="82"/>
      <c r="Z1022" s="82"/>
    </row>
    <row r="1023" spans="1:26" customFormat="1" ht="15" x14ac:dyDescent="0.25">
      <c r="A1023" s="383"/>
      <c r="B1023" s="383"/>
      <c r="C1023" s="383"/>
      <c r="D1023" s="383"/>
      <c r="E1023" s="82"/>
      <c r="F1023" s="82"/>
      <c r="G1023" s="82"/>
      <c r="H1023" s="82"/>
      <c r="I1023" s="82"/>
      <c r="J1023" s="82"/>
      <c r="K1023" s="383"/>
      <c r="L1023" s="383"/>
      <c r="M1023" s="384"/>
      <c r="N1023" s="385"/>
      <c r="O1023" s="82"/>
      <c r="P1023" s="384"/>
      <c r="Q1023" s="385"/>
      <c r="R1023" s="82"/>
      <c r="S1023" s="384"/>
      <c r="T1023" s="385"/>
      <c r="U1023" s="261"/>
      <c r="V1023" s="82"/>
      <c r="W1023" s="82"/>
      <c r="X1023" s="82"/>
      <c r="Y1023" s="82"/>
      <c r="Z1023" s="82"/>
    </row>
    <row r="1024" spans="1:26" customFormat="1" ht="15" x14ac:dyDescent="0.25">
      <c r="A1024" s="383"/>
      <c r="B1024" s="383"/>
      <c r="C1024" s="383"/>
      <c r="D1024" s="383"/>
      <c r="E1024" s="82"/>
      <c r="F1024" s="82"/>
      <c r="G1024" s="82"/>
      <c r="H1024" s="82"/>
      <c r="I1024" s="82"/>
      <c r="J1024" s="82"/>
      <c r="K1024" s="383"/>
      <c r="L1024" s="383"/>
      <c r="M1024" s="384"/>
      <c r="N1024" s="385"/>
      <c r="O1024" s="82"/>
      <c r="P1024" s="384"/>
      <c r="Q1024" s="385"/>
      <c r="R1024" s="82"/>
      <c r="S1024" s="384"/>
      <c r="T1024" s="385"/>
      <c r="U1024" s="261"/>
      <c r="V1024" s="82"/>
      <c r="W1024" s="82"/>
      <c r="X1024" s="82"/>
      <c r="Y1024" s="82"/>
      <c r="Z1024" s="82"/>
    </row>
    <row r="1025" spans="1:39" customFormat="1" ht="15" x14ac:dyDescent="0.25">
      <c r="A1025" s="383"/>
      <c r="B1025" s="383"/>
      <c r="C1025" s="383"/>
      <c r="D1025" s="383"/>
      <c r="E1025" s="82"/>
      <c r="F1025" s="82"/>
      <c r="G1025" s="82"/>
      <c r="H1025" s="82"/>
      <c r="I1025" s="82"/>
      <c r="J1025" s="82"/>
      <c r="K1025" s="383"/>
      <c r="L1025" s="383"/>
      <c r="M1025" s="384"/>
      <c r="N1025" s="385"/>
      <c r="O1025" s="82"/>
      <c r="P1025" s="387"/>
      <c r="Q1025" s="387"/>
      <c r="R1025" s="82"/>
      <c r="S1025" s="387"/>
      <c r="T1025" s="387"/>
      <c r="U1025" s="261"/>
      <c r="V1025" s="82"/>
      <c r="W1025" s="82"/>
      <c r="X1025" s="82"/>
      <c r="Y1025" s="82"/>
      <c r="Z1025" s="82"/>
    </row>
    <row r="1026" spans="1:39" customFormat="1" ht="15" x14ac:dyDescent="0.25">
      <c r="A1026" s="383"/>
      <c r="B1026" s="383"/>
      <c r="C1026" s="383"/>
      <c r="D1026" s="383"/>
      <c r="E1026" s="82"/>
      <c r="F1026" s="82"/>
      <c r="G1026" s="82"/>
      <c r="H1026" s="82"/>
      <c r="I1026" s="82"/>
      <c r="J1026" s="82"/>
      <c r="K1026" s="383"/>
      <c r="L1026" s="383"/>
      <c r="M1026" s="387"/>
      <c r="N1026" s="387"/>
      <c r="O1026" s="82"/>
      <c r="P1026" s="384"/>
      <c r="Q1026" s="385"/>
      <c r="R1026" s="82"/>
      <c r="S1026" s="384"/>
      <c r="T1026" s="385"/>
      <c r="U1026" s="261"/>
      <c r="V1026" s="82"/>
      <c r="W1026" s="82"/>
      <c r="X1026" s="82"/>
      <c r="Y1026" s="82"/>
      <c r="Z1026" s="82"/>
    </row>
    <row r="1027" spans="1:39" customFormat="1" ht="15" x14ac:dyDescent="0.25">
      <c r="A1027" s="383"/>
      <c r="B1027" s="383"/>
      <c r="C1027" s="383"/>
      <c r="D1027" s="383"/>
      <c r="E1027" s="82"/>
      <c r="F1027" s="82"/>
      <c r="G1027" s="82"/>
      <c r="H1027" s="82"/>
      <c r="I1027" s="82"/>
      <c r="J1027" s="82"/>
      <c r="K1027" s="383"/>
      <c r="L1027" s="383"/>
      <c r="M1027" s="387"/>
      <c r="N1027" s="387"/>
      <c r="O1027" s="82"/>
      <c r="P1027" s="384"/>
      <c r="Q1027" s="385"/>
      <c r="R1027" s="82"/>
      <c r="S1027" s="387"/>
      <c r="T1027" s="387"/>
      <c r="U1027" s="261"/>
      <c r="V1027" s="82"/>
      <c r="W1027" s="82"/>
      <c r="X1027" s="82"/>
      <c r="Y1027" s="82"/>
      <c r="Z1027" s="82"/>
    </row>
    <row r="1028" spans="1:39" customFormat="1" ht="15" x14ac:dyDescent="0.25">
      <c r="A1028" s="383"/>
      <c r="B1028" s="383"/>
      <c r="C1028" s="383"/>
      <c r="D1028" s="383"/>
      <c r="E1028" s="82"/>
      <c r="F1028" s="82"/>
      <c r="G1028" s="82"/>
      <c r="H1028" s="82"/>
      <c r="I1028" s="82"/>
      <c r="J1028" s="82"/>
      <c r="K1028" s="383"/>
      <c r="L1028" s="383"/>
      <c r="M1028" s="384"/>
      <c r="N1028" s="385"/>
      <c r="O1028" s="82"/>
      <c r="P1028" s="384"/>
      <c r="Q1028" s="385"/>
      <c r="R1028" s="82"/>
      <c r="S1028" s="387"/>
      <c r="T1028" s="387"/>
      <c r="U1028" s="261"/>
      <c r="V1028" s="82"/>
      <c r="W1028" s="82"/>
      <c r="X1028" s="82"/>
      <c r="Y1028" s="82"/>
      <c r="Z1028" s="82"/>
    </row>
    <row r="1029" spans="1:39" customFormat="1" ht="15" x14ac:dyDescent="0.25">
      <c r="A1029" s="383"/>
      <c r="B1029" s="383"/>
      <c r="C1029" s="383"/>
      <c r="D1029" s="383"/>
      <c r="E1029" s="82"/>
      <c r="F1029" s="82"/>
      <c r="G1029" s="82"/>
      <c r="H1029" s="82"/>
      <c r="I1029" s="82"/>
      <c r="J1029" s="82"/>
      <c r="K1029" s="383"/>
      <c r="L1029" s="383"/>
      <c r="M1029" s="384"/>
      <c r="N1029" s="385"/>
      <c r="O1029" s="82"/>
      <c r="P1029" s="384"/>
      <c r="Q1029" s="385"/>
      <c r="R1029" s="82"/>
      <c r="S1029" s="384"/>
      <c r="T1029" s="385"/>
      <c r="U1029" s="382"/>
      <c r="V1029" s="82"/>
      <c r="W1029" s="82"/>
      <c r="X1029" s="82"/>
      <c r="Y1029" s="82"/>
      <c r="Z1029" s="82"/>
    </row>
    <row r="1030" spans="1:39" customFormat="1" ht="15" x14ac:dyDescent="0.25">
      <c r="A1030" s="383"/>
      <c r="B1030" s="383"/>
      <c r="C1030" s="383"/>
      <c r="D1030" s="383"/>
      <c r="E1030" s="82"/>
      <c r="F1030" s="82"/>
      <c r="G1030" s="82"/>
      <c r="H1030" s="82"/>
      <c r="I1030" s="82"/>
      <c r="J1030" s="82"/>
      <c r="K1030" s="383"/>
      <c r="L1030" s="383"/>
      <c r="M1030" s="384"/>
      <c r="N1030" s="385"/>
      <c r="O1030" s="82"/>
      <c r="P1030" s="384"/>
      <c r="Q1030" s="385"/>
      <c r="R1030" s="82"/>
      <c r="S1030" s="384"/>
      <c r="T1030" s="385"/>
      <c r="U1030" s="382"/>
      <c r="V1030" s="82"/>
      <c r="W1030" s="82"/>
      <c r="X1030" s="82"/>
      <c r="Y1030" s="82"/>
      <c r="Z1030" s="82"/>
    </row>
    <row r="1031" spans="1:39" customFormat="1" ht="15" x14ac:dyDescent="0.25">
      <c r="A1031" s="383"/>
      <c r="B1031" s="383"/>
      <c r="C1031" s="383"/>
      <c r="D1031" s="383"/>
      <c r="E1031" s="82"/>
      <c r="F1031" s="82"/>
      <c r="G1031" s="82"/>
      <c r="H1031" s="82"/>
      <c r="I1031" s="82"/>
      <c r="J1031" s="82"/>
      <c r="K1031" s="383"/>
      <c r="L1031" s="383"/>
      <c r="M1031" s="387"/>
      <c r="N1031" s="387"/>
      <c r="O1031" s="82"/>
      <c r="P1031" s="384"/>
      <c r="Q1031" s="385"/>
      <c r="R1031" s="82"/>
      <c r="S1031" s="387"/>
      <c r="T1031" s="387"/>
      <c r="U1031" s="261"/>
      <c r="V1031" s="82"/>
      <c r="W1031" s="82"/>
      <c r="X1031" s="82"/>
      <c r="Y1031" s="82"/>
      <c r="Z1031" s="82"/>
    </row>
    <row r="1032" spans="1:39" s="3" customFormat="1" ht="15" x14ac:dyDescent="0.25">
      <c r="A1032" s="10"/>
      <c r="B1032" s="10"/>
      <c r="C1032" s="10"/>
      <c r="D1032" s="10"/>
      <c r="E1032" s="10"/>
      <c r="F1032" s="10"/>
      <c r="G1032" s="10"/>
      <c r="H1032" s="23"/>
      <c r="I1032" s="10"/>
      <c r="J1032" s="10"/>
      <c r="K1032" s="10"/>
      <c r="L1032" s="23"/>
      <c r="M1032" s="10"/>
      <c r="N1032" s="320"/>
      <c r="O1032" s="23"/>
      <c r="P1032" s="10"/>
      <c r="Q1032" s="320"/>
      <c r="R1032" s="23"/>
      <c r="S1032" s="10"/>
      <c r="T1032" s="320"/>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5" x14ac:dyDescent="0.25">
      <c r="A1033" s="10"/>
      <c r="B1033" s="10"/>
      <c r="C1033" s="10"/>
      <c r="D1033" s="10"/>
      <c r="E1033" s="21"/>
      <c r="F1033" s="10"/>
      <c r="G1033" s="21"/>
      <c r="H1033" s="23"/>
      <c r="I1033" s="10"/>
      <c r="J1033" s="10"/>
      <c r="K1033" s="10"/>
      <c r="L1033" s="23"/>
      <c r="M1033" s="10"/>
      <c r="N1033" s="320"/>
      <c r="O1033" s="23"/>
      <c r="P1033" s="10"/>
      <c r="Q1033" s="320"/>
      <c r="R1033" s="23"/>
      <c r="S1033" s="10"/>
      <c r="T1033" s="320"/>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5" x14ac:dyDescent="0.25">
      <c r="A1034" s="10"/>
      <c r="B1034" s="10"/>
      <c r="C1034" s="10"/>
      <c r="D1034" s="10"/>
      <c r="E1034" s="21"/>
      <c r="F1034" s="10"/>
      <c r="G1034" s="21"/>
      <c r="H1034" s="23"/>
      <c r="I1034" s="10"/>
      <c r="J1034" s="10"/>
      <c r="K1034" s="10"/>
      <c r="L1034" s="23"/>
      <c r="M1034" s="10"/>
      <c r="N1034" s="320"/>
      <c r="O1034" s="23"/>
      <c r="P1034" s="10"/>
      <c r="Q1034" s="320"/>
      <c r="R1034" s="23"/>
      <c r="S1034" s="10"/>
      <c r="T1034" s="320"/>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5" x14ac:dyDescent="0.25">
      <c r="A1035" s="10"/>
      <c r="B1035" s="10"/>
      <c r="C1035" s="10"/>
      <c r="D1035" s="10"/>
      <c r="E1035" s="10"/>
      <c r="F1035" s="10"/>
      <c r="G1035" s="10"/>
      <c r="H1035" s="23"/>
      <c r="I1035" s="10"/>
      <c r="J1035" s="10"/>
      <c r="K1035" s="10"/>
      <c r="L1035" s="23"/>
      <c r="M1035" s="10"/>
      <c r="N1035" s="320"/>
      <c r="O1035" s="23"/>
      <c r="P1035" s="10"/>
      <c r="Q1035" s="320"/>
      <c r="R1035" s="23"/>
      <c r="S1035" s="10"/>
      <c r="T1035" s="320"/>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5" x14ac:dyDescent="0.25">
      <c r="A1036" s="10"/>
      <c r="B1036" s="10"/>
      <c r="C1036" s="10"/>
      <c r="D1036" s="10"/>
      <c r="E1036" s="10"/>
      <c r="F1036" s="10"/>
      <c r="G1036" s="10"/>
      <c r="H1036" s="23"/>
      <c r="I1036" s="10"/>
      <c r="J1036" s="10"/>
      <c r="K1036" s="10"/>
      <c r="L1036" s="23"/>
      <c r="M1036" s="10"/>
      <c r="N1036" s="320"/>
      <c r="O1036" s="23"/>
      <c r="P1036" s="10"/>
      <c r="Q1036" s="320"/>
      <c r="R1036" s="23"/>
      <c r="S1036" s="10"/>
      <c r="T1036" s="320"/>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5" x14ac:dyDescent="0.25">
      <c r="A1037" s="10"/>
      <c r="B1037" s="10"/>
      <c r="C1037" s="10"/>
      <c r="D1037" s="10"/>
      <c r="E1037" s="10"/>
      <c r="F1037" s="10"/>
      <c r="G1037" s="10"/>
      <c r="H1037" s="23"/>
      <c r="I1037" s="10"/>
      <c r="J1037" s="10"/>
      <c r="K1037" s="10"/>
      <c r="L1037" s="23"/>
      <c r="M1037" s="10"/>
      <c r="N1037" s="320"/>
      <c r="O1037" s="23"/>
      <c r="P1037" s="10"/>
      <c r="Q1037" s="320"/>
      <c r="R1037" s="23"/>
      <c r="S1037" s="10"/>
      <c r="T1037" s="320"/>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5" x14ac:dyDescent="0.25">
      <c r="A1038" s="10"/>
      <c r="B1038" s="10"/>
      <c r="C1038" s="10"/>
      <c r="D1038" s="10"/>
      <c r="E1038" s="10"/>
      <c r="F1038" s="10"/>
      <c r="G1038" s="10"/>
      <c r="H1038" s="23"/>
      <c r="I1038" s="10"/>
      <c r="J1038" s="10"/>
      <c r="K1038" s="10"/>
      <c r="L1038" s="23"/>
      <c r="M1038" s="10"/>
      <c r="N1038" s="320"/>
      <c r="O1038" s="23"/>
      <c r="P1038" s="10"/>
      <c r="Q1038" s="320"/>
      <c r="R1038" s="23"/>
      <c r="S1038" s="10"/>
      <c r="T1038" s="320"/>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5" x14ac:dyDescent="0.25">
      <c r="A1039" s="10"/>
      <c r="B1039" s="10"/>
      <c r="C1039" s="10"/>
      <c r="D1039" s="10"/>
      <c r="E1039" s="10"/>
      <c r="F1039" s="10"/>
      <c r="G1039" s="10"/>
      <c r="H1039" s="23"/>
      <c r="I1039" s="10"/>
      <c r="J1039" s="10"/>
      <c r="K1039" s="10"/>
      <c r="L1039" s="23"/>
      <c r="M1039" s="10"/>
      <c r="N1039" s="320"/>
      <c r="O1039" s="23"/>
      <c r="P1039" s="10"/>
      <c r="Q1039" s="320"/>
      <c r="R1039" s="23"/>
      <c r="S1039" s="10"/>
      <c r="T1039" s="320"/>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5" x14ac:dyDescent="0.25">
      <c r="A1040" s="10"/>
      <c r="B1040" s="10"/>
      <c r="C1040" s="10"/>
      <c r="D1040" s="10"/>
      <c r="E1040" s="10"/>
      <c r="F1040" s="10"/>
      <c r="G1040" s="10"/>
      <c r="H1040" s="23"/>
      <c r="I1040" s="10"/>
      <c r="J1040" s="10"/>
      <c r="K1040" s="10"/>
      <c r="L1040" s="23"/>
      <c r="M1040" s="10"/>
      <c r="N1040" s="320"/>
      <c r="O1040" s="23"/>
      <c r="P1040" s="10"/>
      <c r="Q1040" s="320"/>
      <c r="R1040" s="23"/>
      <c r="S1040" s="10"/>
      <c r="T1040" s="320"/>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5" x14ac:dyDescent="0.25">
      <c r="A1041" s="10"/>
      <c r="B1041" s="10"/>
      <c r="C1041" s="10"/>
      <c r="D1041" s="10"/>
      <c r="E1041" s="10"/>
      <c r="F1041" s="10"/>
      <c r="G1041" s="10"/>
      <c r="H1041" s="23"/>
      <c r="I1041" s="10"/>
      <c r="J1041" s="10"/>
      <c r="K1041" s="10"/>
      <c r="L1041" s="23"/>
      <c r="M1041" s="10"/>
      <c r="N1041" s="320"/>
      <c r="O1041" s="23"/>
      <c r="P1041" s="10"/>
      <c r="Q1041" s="320"/>
      <c r="R1041" s="23"/>
      <c r="S1041" s="10"/>
      <c r="T1041" s="320"/>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5" x14ac:dyDescent="0.25">
      <c r="A1042" s="10"/>
      <c r="B1042" s="10"/>
      <c r="C1042" s="10"/>
      <c r="D1042" s="10"/>
      <c r="E1042" s="10"/>
      <c r="F1042" s="10"/>
      <c r="G1042" s="10"/>
      <c r="H1042" s="23"/>
      <c r="I1042" s="10"/>
      <c r="J1042" s="10"/>
      <c r="K1042" s="10"/>
      <c r="L1042" s="23"/>
      <c r="M1042" s="10"/>
      <c r="N1042" s="320"/>
      <c r="O1042" s="23"/>
      <c r="P1042" s="10"/>
      <c r="Q1042" s="320"/>
      <c r="R1042" s="23"/>
      <c r="S1042" s="10"/>
      <c r="T1042" s="320"/>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5" x14ac:dyDescent="0.25">
      <c r="A1043" s="10"/>
      <c r="B1043" s="10"/>
      <c r="C1043" s="10"/>
      <c r="D1043" s="10"/>
      <c r="E1043" s="10"/>
      <c r="F1043" s="10"/>
      <c r="G1043" s="10"/>
      <c r="H1043" s="23"/>
      <c r="I1043" s="10"/>
      <c r="J1043" s="10"/>
      <c r="K1043" s="10"/>
      <c r="L1043" s="23"/>
      <c r="M1043" s="10"/>
      <c r="N1043" s="320"/>
      <c r="O1043" s="23"/>
      <c r="P1043" s="10"/>
      <c r="Q1043" s="320"/>
      <c r="R1043" s="23"/>
      <c r="S1043" s="10"/>
      <c r="T1043" s="320"/>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5" x14ac:dyDescent="0.25">
      <c r="A1044" s="10"/>
      <c r="B1044" s="10"/>
      <c r="C1044" s="10"/>
      <c r="D1044" s="10"/>
      <c r="E1044" s="10"/>
      <c r="F1044" s="10"/>
      <c r="G1044" s="10"/>
      <c r="H1044" s="23"/>
      <c r="I1044" s="10"/>
      <c r="J1044" s="10"/>
      <c r="K1044" s="10"/>
      <c r="L1044" s="23"/>
      <c r="M1044" s="10"/>
      <c r="N1044" s="320"/>
      <c r="O1044" s="23"/>
      <c r="P1044" s="10"/>
      <c r="Q1044" s="320"/>
      <c r="R1044" s="23"/>
      <c r="S1044" s="10"/>
      <c r="T1044" s="320"/>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5" x14ac:dyDescent="0.25">
      <c r="A1045" s="10"/>
      <c r="B1045" s="10"/>
      <c r="C1045" s="10"/>
      <c r="D1045" s="10"/>
      <c r="E1045" s="10"/>
      <c r="F1045" s="10"/>
      <c r="G1045" s="10"/>
      <c r="H1045" s="23"/>
      <c r="I1045" s="10"/>
      <c r="J1045" s="10"/>
      <c r="K1045" s="10"/>
      <c r="L1045" s="23"/>
      <c r="M1045" s="10"/>
      <c r="N1045" s="320"/>
      <c r="O1045" s="23"/>
      <c r="P1045" s="10"/>
      <c r="Q1045" s="320"/>
      <c r="R1045" s="23"/>
      <c r="S1045" s="10"/>
      <c r="T1045" s="320"/>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5" x14ac:dyDescent="0.25">
      <c r="A1046" s="10"/>
      <c r="B1046" s="10"/>
      <c r="C1046" s="10"/>
      <c r="D1046" s="10"/>
      <c r="E1046" s="10"/>
      <c r="F1046" s="10"/>
      <c r="G1046" s="10"/>
      <c r="H1046" s="23"/>
      <c r="I1046" s="10"/>
      <c r="J1046" s="10"/>
      <c r="K1046" s="10"/>
      <c r="L1046" s="23"/>
      <c r="M1046" s="10"/>
      <c r="N1046" s="320"/>
      <c r="O1046" s="23"/>
      <c r="P1046" s="10"/>
      <c r="Q1046" s="320"/>
      <c r="R1046" s="23"/>
      <c r="S1046" s="10"/>
      <c r="T1046" s="320"/>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5" x14ac:dyDescent="0.25">
      <c r="A1047" s="10"/>
      <c r="B1047" s="10"/>
      <c r="C1047" s="10"/>
      <c r="D1047" s="10"/>
      <c r="E1047" s="10"/>
      <c r="F1047" s="10"/>
      <c r="G1047" s="10"/>
      <c r="H1047" s="23"/>
      <c r="I1047" s="10"/>
      <c r="J1047" s="10"/>
      <c r="K1047" s="10"/>
      <c r="L1047" s="23"/>
      <c r="M1047" s="10"/>
      <c r="N1047" s="320"/>
      <c r="O1047" s="23"/>
      <c r="P1047" s="10"/>
      <c r="Q1047" s="320"/>
      <c r="R1047" s="23"/>
      <c r="S1047" s="10"/>
      <c r="T1047" s="320"/>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5" x14ac:dyDescent="0.25">
      <c r="A1048" s="10"/>
      <c r="B1048" s="10"/>
      <c r="C1048" s="10"/>
      <c r="D1048" s="10"/>
      <c r="E1048" s="10"/>
      <c r="F1048" s="10"/>
      <c r="G1048" s="10"/>
      <c r="H1048" s="23"/>
      <c r="I1048" s="10"/>
      <c r="J1048" s="10"/>
      <c r="K1048" s="10"/>
      <c r="L1048" s="23"/>
      <c r="M1048" s="10"/>
      <c r="N1048" s="320"/>
      <c r="O1048" s="23"/>
      <c r="P1048" s="10"/>
      <c r="Q1048" s="320"/>
      <c r="R1048" s="23"/>
      <c r="S1048" s="10"/>
      <c r="T1048" s="320"/>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5" x14ac:dyDescent="0.25">
      <c r="A1049" s="10"/>
      <c r="B1049" s="10"/>
      <c r="C1049" s="10"/>
      <c r="D1049" s="10"/>
      <c r="E1049" s="10"/>
      <c r="F1049" s="10"/>
      <c r="G1049" s="10"/>
      <c r="H1049" s="23"/>
      <c r="I1049" s="10"/>
      <c r="J1049" s="10"/>
      <c r="K1049" s="10"/>
      <c r="L1049" s="23"/>
      <c r="M1049" s="10"/>
      <c r="N1049" s="320"/>
      <c r="O1049" s="23"/>
      <c r="P1049" s="10"/>
      <c r="Q1049" s="320"/>
      <c r="R1049" s="23"/>
      <c r="S1049" s="10"/>
      <c r="T1049" s="320"/>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5" x14ac:dyDescent="0.25">
      <c r="A1050" s="10"/>
      <c r="B1050" s="10"/>
      <c r="C1050" s="10"/>
      <c r="D1050" s="10"/>
      <c r="E1050" s="10"/>
      <c r="F1050" s="10"/>
      <c r="G1050" s="10"/>
      <c r="H1050" s="23"/>
      <c r="I1050" s="10"/>
      <c r="J1050" s="10"/>
      <c r="K1050" s="10"/>
      <c r="L1050" s="23"/>
      <c r="M1050" s="10"/>
      <c r="N1050" s="320"/>
      <c r="O1050" s="23"/>
      <c r="P1050" s="10"/>
      <c r="Q1050" s="320"/>
      <c r="R1050" s="23"/>
      <c r="S1050" s="10"/>
      <c r="T1050" s="320"/>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5" x14ac:dyDescent="0.25">
      <c r="A1051" s="10"/>
      <c r="B1051" s="10"/>
      <c r="C1051" s="10"/>
      <c r="D1051" s="10"/>
      <c r="E1051" s="10"/>
      <c r="F1051" s="10"/>
      <c r="G1051" s="10"/>
      <c r="H1051" s="23"/>
      <c r="I1051" s="10"/>
      <c r="J1051" s="10"/>
      <c r="K1051" s="10"/>
      <c r="L1051" s="23"/>
      <c r="M1051" s="10"/>
      <c r="N1051" s="320"/>
      <c r="O1051" s="23"/>
      <c r="P1051" s="10"/>
      <c r="Q1051" s="320"/>
      <c r="R1051" s="23"/>
      <c r="S1051" s="10"/>
      <c r="T1051" s="320"/>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5" x14ac:dyDescent="0.25">
      <c r="A1052" s="10"/>
      <c r="B1052" s="10"/>
      <c r="C1052" s="10"/>
      <c r="D1052" s="10"/>
      <c r="E1052" s="10"/>
      <c r="F1052" s="10"/>
      <c r="G1052" s="10"/>
      <c r="H1052" s="23"/>
      <c r="I1052" s="10"/>
      <c r="J1052" s="10"/>
      <c r="K1052" s="10"/>
      <c r="L1052" s="23"/>
      <c r="M1052" s="10"/>
      <c r="N1052" s="320"/>
      <c r="O1052" s="23"/>
      <c r="P1052" s="10"/>
      <c r="Q1052" s="320"/>
      <c r="R1052" s="23"/>
      <c r="S1052" s="10"/>
      <c r="T1052" s="320"/>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5" x14ac:dyDescent="0.25">
      <c r="A1053" s="10"/>
      <c r="B1053" s="10"/>
      <c r="C1053" s="10"/>
      <c r="D1053" s="10"/>
      <c r="E1053" s="10"/>
      <c r="F1053" s="10"/>
      <c r="G1053" s="10"/>
      <c r="H1053" s="23"/>
      <c r="I1053" s="10"/>
      <c r="J1053" s="10"/>
      <c r="K1053" s="10"/>
      <c r="L1053" s="23"/>
      <c r="M1053" s="10"/>
      <c r="N1053" s="320"/>
      <c r="O1053" s="23"/>
      <c r="P1053" s="10"/>
      <c r="Q1053" s="320"/>
      <c r="R1053" s="23"/>
      <c r="S1053" s="10"/>
      <c r="T1053" s="320"/>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5" x14ac:dyDescent="0.25">
      <c r="A1054" s="10"/>
      <c r="B1054" s="10"/>
      <c r="C1054" s="10"/>
      <c r="D1054" s="10"/>
      <c r="E1054" s="10"/>
      <c r="F1054" s="10"/>
      <c r="G1054" s="10"/>
      <c r="H1054" s="23"/>
      <c r="I1054" s="10"/>
      <c r="J1054" s="10"/>
      <c r="K1054" s="10"/>
      <c r="L1054" s="23"/>
      <c r="M1054" s="10"/>
      <c r="N1054" s="320"/>
      <c r="O1054" s="23"/>
      <c r="P1054" s="10"/>
      <c r="Q1054" s="320"/>
      <c r="R1054" s="23"/>
      <c r="S1054" s="10"/>
      <c r="T1054" s="320"/>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5" x14ac:dyDescent="0.25">
      <c r="A1055" s="10"/>
      <c r="B1055" s="10"/>
      <c r="C1055" s="10"/>
      <c r="D1055" s="10"/>
      <c r="E1055" s="10"/>
      <c r="F1055" s="10"/>
      <c r="G1055" s="10"/>
      <c r="H1055" s="23"/>
      <c r="I1055" s="10"/>
      <c r="J1055" s="10"/>
      <c r="K1055" s="10"/>
      <c r="L1055" s="23"/>
      <c r="M1055" s="10"/>
      <c r="N1055" s="320"/>
      <c r="O1055" s="23"/>
      <c r="P1055" s="10"/>
      <c r="Q1055" s="320"/>
      <c r="R1055" s="23"/>
      <c r="S1055" s="10"/>
      <c r="T1055" s="320"/>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5" x14ac:dyDescent="0.25">
      <c r="A1056" s="10"/>
      <c r="B1056" s="10"/>
      <c r="C1056" s="10"/>
      <c r="D1056" s="10"/>
      <c r="E1056" s="10"/>
      <c r="F1056" s="10"/>
      <c r="G1056" s="10"/>
      <c r="H1056" s="23"/>
      <c r="I1056" s="10"/>
      <c r="J1056" s="10"/>
      <c r="K1056" s="10"/>
      <c r="L1056" s="23"/>
      <c r="M1056" s="10"/>
      <c r="N1056" s="320"/>
      <c r="O1056" s="23"/>
      <c r="P1056" s="10"/>
      <c r="Q1056" s="320"/>
      <c r="R1056" s="23"/>
      <c r="S1056" s="10"/>
      <c r="T1056" s="320"/>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5" x14ac:dyDescent="0.25">
      <c r="A1057" s="10"/>
      <c r="B1057" s="10"/>
      <c r="C1057" s="10"/>
      <c r="D1057" s="10"/>
      <c r="E1057" s="10"/>
      <c r="F1057" s="10"/>
      <c r="G1057" s="10"/>
      <c r="H1057" s="23"/>
      <c r="I1057" s="10"/>
      <c r="J1057" s="10"/>
      <c r="K1057" s="10"/>
      <c r="L1057" s="23"/>
      <c r="M1057" s="10"/>
      <c r="N1057" s="320"/>
      <c r="O1057" s="23"/>
      <c r="P1057" s="10"/>
      <c r="Q1057" s="320"/>
      <c r="R1057" s="23"/>
      <c r="S1057" s="10"/>
      <c r="T1057" s="320"/>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5" x14ac:dyDescent="0.25">
      <c r="A1058" s="10"/>
      <c r="B1058" s="10"/>
      <c r="C1058" s="10"/>
      <c r="D1058" s="10"/>
      <c r="E1058" s="10"/>
      <c r="F1058" s="10"/>
      <c r="G1058" s="10"/>
      <c r="H1058" s="23"/>
      <c r="I1058" s="10"/>
      <c r="J1058" s="10"/>
      <c r="K1058" s="10"/>
      <c r="L1058" s="23"/>
      <c r="M1058" s="10"/>
      <c r="N1058" s="320"/>
      <c r="O1058" s="23"/>
      <c r="P1058" s="10"/>
      <c r="Q1058" s="320"/>
      <c r="R1058" s="23"/>
      <c r="S1058" s="10"/>
      <c r="T1058" s="320"/>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5" x14ac:dyDescent="0.25">
      <c r="A1059" s="10"/>
      <c r="B1059" s="10"/>
      <c r="C1059" s="10"/>
      <c r="D1059" s="10"/>
      <c r="E1059" s="10"/>
      <c r="F1059" s="10"/>
      <c r="G1059" s="10"/>
      <c r="H1059" s="23"/>
      <c r="I1059" s="10"/>
      <c r="J1059" s="10"/>
      <c r="K1059" s="10"/>
      <c r="L1059" s="23"/>
      <c r="M1059" s="10"/>
      <c r="N1059" s="320"/>
      <c r="O1059" s="23"/>
      <c r="P1059" s="10"/>
      <c r="Q1059" s="320"/>
      <c r="R1059" s="23"/>
      <c r="S1059" s="10"/>
      <c r="T1059" s="320"/>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5" x14ac:dyDescent="0.25">
      <c r="A1060" s="10"/>
      <c r="B1060" s="10"/>
      <c r="C1060" s="10"/>
      <c r="D1060" s="10"/>
      <c r="E1060" s="10"/>
      <c r="F1060" s="10"/>
      <c r="G1060" s="10"/>
      <c r="H1060" s="23"/>
      <c r="I1060" s="10"/>
      <c r="J1060" s="10"/>
      <c r="K1060" s="10"/>
      <c r="L1060" s="23"/>
      <c r="M1060" s="10"/>
      <c r="N1060" s="320"/>
      <c r="O1060" s="23"/>
      <c r="P1060" s="10"/>
      <c r="Q1060" s="320"/>
      <c r="R1060" s="23"/>
      <c r="S1060" s="10"/>
      <c r="T1060" s="320"/>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5" x14ac:dyDescent="0.25">
      <c r="A1061" s="10"/>
      <c r="B1061" s="10"/>
      <c r="C1061" s="10"/>
      <c r="D1061" s="10"/>
      <c r="E1061" s="10"/>
      <c r="F1061" s="10"/>
      <c r="G1061" s="10"/>
      <c r="H1061" s="23"/>
      <c r="I1061" s="10"/>
      <c r="J1061" s="10"/>
      <c r="K1061" s="10"/>
      <c r="L1061" s="23"/>
      <c r="M1061" s="10"/>
      <c r="N1061" s="320"/>
      <c r="O1061" s="23"/>
      <c r="P1061" s="10"/>
      <c r="Q1061" s="320"/>
      <c r="R1061" s="23"/>
      <c r="S1061" s="10"/>
      <c r="T1061" s="320"/>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5" x14ac:dyDescent="0.25">
      <c r="A1062" s="10"/>
      <c r="B1062" s="10"/>
      <c r="C1062" s="10"/>
      <c r="D1062" s="10"/>
      <c r="E1062" s="10"/>
      <c r="F1062" s="10"/>
      <c r="G1062" s="10"/>
      <c r="H1062" s="23"/>
      <c r="I1062" s="10"/>
      <c r="J1062" s="10"/>
      <c r="K1062" s="10"/>
      <c r="L1062" s="23"/>
      <c r="M1062" s="10"/>
      <c r="N1062" s="320"/>
      <c r="O1062" s="23"/>
      <c r="P1062" s="10"/>
      <c r="Q1062" s="320"/>
      <c r="R1062" s="23"/>
      <c r="S1062" s="10"/>
      <c r="T1062" s="320"/>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5" x14ac:dyDescent="0.25">
      <c r="A1063" s="10"/>
      <c r="B1063" s="10"/>
      <c r="C1063" s="10"/>
      <c r="D1063" s="10"/>
      <c r="E1063" s="10"/>
      <c r="F1063" s="10"/>
      <c r="G1063" s="10"/>
      <c r="H1063" s="23"/>
      <c r="I1063" s="10"/>
      <c r="J1063" s="10"/>
      <c r="K1063" s="10"/>
      <c r="L1063" s="23"/>
      <c r="M1063" s="10"/>
      <c r="N1063" s="320"/>
      <c r="O1063" s="23"/>
      <c r="P1063" s="10"/>
      <c r="Q1063" s="320"/>
      <c r="R1063" s="23"/>
      <c r="S1063" s="10"/>
      <c r="T1063" s="320"/>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5" x14ac:dyDescent="0.25">
      <c r="A1064" s="10"/>
      <c r="B1064" s="10"/>
      <c r="C1064" s="10"/>
      <c r="D1064" s="10"/>
      <c r="E1064" s="10"/>
      <c r="F1064" s="10"/>
      <c r="G1064" s="10"/>
      <c r="H1064" s="23"/>
      <c r="I1064" s="10"/>
      <c r="J1064" s="10"/>
      <c r="K1064" s="10"/>
      <c r="L1064" s="23"/>
      <c r="M1064" s="10"/>
      <c r="N1064" s="320"/>
      <c r="O1064" s="23"/>
      <c r="P1064" s="10"/>
      <c r="Q1064" s="320"/>
      <c r="R1064" s="23"/>
      <c r="S1064" s="10"/>
      <c r="T1064" s="320"/>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5" x14ac:dyDescent="0.25">
      <c r="A1065" s="10"/>
      <c r="B1065" s="10"/>
      <c r="C1065" s="10"/>
      <c r="D1065" s="10"/>
      <c r="E1065" s="10"/>
      <c r="F1065" s="10"/>
      <c r="G1065" s="10"/>
      <c r="H1065" s="23"/>
      <c r="I1065" s="10"/>
      <c r="J1065" s="10"/>
      <c r="K1065" s="10"/>
      <c r="L1065" s="23"/>
      <c r="M1065" s="10"/>
      <c r="N1065" s="320"/>
      <c r="O1065" s="23"/>
      <c r="P1065" s="10"/>
      <c r="Q1065" s="320"/>
      <c r="R1065" s="23"/>
      <c r="S1065" s="10"/>
      <c r="T1065" s="320"/>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5" x14ac:dyDescent="0.25">
      <c r="A1066" s="10"/>
      <c r="B1066" s="10"/>
      <c r="C1066" s="10"/>
      <c r="D1066" s="10"/>
      <c r="E1066" s="10"/>
      <c r="F1066" s="10"/>
      <c r="G1066" s="10"/>
      <c r="H1066" s="23"/>
      <c r="I1066" s="10"/>
      <c r="J1066" s="10"/>
      <c r="K1066" s="10"/>
      <c r="L1066" s="23"/>
      <c r="M1066" s="10"/>
      <c r="N1066" s="320"/>
      <c r="O1066" s="23"/>
      <c r="P1066" s="10"/>
      <c r="Q1066" s="320"/>
      <c r="R1066" s="23"/>
      <c r="S1066" s="10"/>
      <c r="T1066" s="320"/>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5" x14ac:dyDescent="0.25">
      <c r="A1067" s="10"/>
      <c r="B1067" s="10"/>
      <c r="C1067" s="10"/>
      <c r="D1067" s="10"/>
      <c r="E1067" s="10"/>
      <c r="F1067" s="10"/>
      <c r="G1067" s="10"/>
      <c r="H1067" s="23"/>
      <c r="I1067" s="10"/>
      <c r="J1067" s="10"/>
      <c r="K1067" s="10"/>
      <c r="L1067" s="23"/>
      <c r="M1067" s="10"/>
      <c r="N1067" s="320"/>
      <c r="O1067" s="23"/>
      <c r="P1067" s="10"/>
      <c r="Q1067" s="320"/>
      <c r="R1067" s="23"/>
      <c r="S1067" s="10"/>
      <c r="T1067" s="320"/>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5" x14ac:dyDescent="0.25">
      <c r="A1068" s="10"/>
      <c r="B1068" s="10"/>
      <c r="C1068" s="10"/>
      <c r="D1068" s="10"/>
      <c r="E1068" s="10"/>
      <c r="F1068" s="10"/>
      <c r="G1068" s="10"/>
      <c r="H1068" s="23"/>
      <c r="I1068" s="10"/>
      <c r="J1068" s="10"/>
      <c r="K1068" s="10"/>
      <c r="L1068" s="23"/>
      <c r="M1068" s="10"/>
      <c r="N1068" s="320"/>
      <c r="O1068" s="23"/>
      <c r="P1068" s="10"/>
      <c r="Q1068" s="320"/>
      <c r="R1068" s="23"/>
      <c r="S1068" s="10"/>
      <c r="T1068" s="320"/>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5" x14ac:dyDescent="0.25">
      <c r="A1069" s="10"/>
      <c r="B1069" s="10"/>
      <c r="C1069" s="10"/>
      <c r="D1069" s="10"/>
      <c r="E1069" s="10"/>
      <c r="F1069" s="10"/>
      <c r="G1069" s="10"/>
      <c r="H1069" s="23"/>
      <c r="I1069" s="10"/>
      <c r="J1069" s="10"/>
      <c r="K1069" s="10"/>
      <c r="L1069" s="23"/>
      <c r="M1069" s="10"/>
      <c r="N1069" s="320"/>
      <c r="O1069" s="23"/>
      <c r="P1069" s="10"/>
      <c r="Q1069" s="320"/>
      <c r="R1069" s="23"/>
      <c r="S1069" s="10"/>
      <c r="T1069" s="320"/>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5" x14ac:dyDescent="0.25">
      <c r="A1070" s="10"/>
      <c r="B1070" s="10"/>
      <c r="C1070" s="10"/>
      <c r="D1070" s="10"/>
      <c r="E1070" s="10"/>
      <c r="F1070" s="10"/>
      <c r="G1070" s="10"/>
      <c r="H1070" s="23"/>
      <c r="I1070" s="10"/>
      <c r="J1070" s="10"/>
      <c r="K1070" s="10"/>
      <c r="L1070" s="23"/>
      <c r="M1070" s="10"/>
      <c r="N1070" s="320"/>
      <c r="O1070" s="23"/>
      <c r="P1070" s="10"/>
      <c r="Q1070" s="320"/>
      <c r="R1070" s="23"/>
      <c r="S1070" s="10"/>
      <c r="T1070" s="320"/>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5" x14ac:dyDescent="0.25">
      <c r="A1071" s="10"/>
      <c r="B1071" s="10"/>
      <c r="C1071" s="10"/>
      <c r="D1071" s="10"/>
      <c r="E1071" s="10"/>
      <c r="F1071" s="10"/>
      <c r="G1071" s="10"/>
      <c r="H1071" s="23"/>
      <c r="I1071" s="10"/>
      <c r="J1071" s="10"/>
      <c r="K1071" s="10"/>
      <c r="L1071" s="23"/>
      <c r="M1071" s="10"/>
      <c r="N1071" s="320"/>
      <c r="O1071" s="23"/>
      <c r="P1071" s="10"/>
      <c r="Q1071" s="320"/>
      <c r="R1071" s="23"/>
      <c r="S1071" s="10"/>
      <c r="T1071" s="320"/>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5" x14ac:dyDescent="0.25">
      <c r="A1072" s="10"/>
      <c r="B1072" s="10"/>
      <c r="C1072" s="10"/>
      <c r="D1072" s="10"/>
      <c r="E1072" s="10"/>
      <c r="F1072" s="10"/>
      <c r="G1072" s="10"/>
      <c r="H1072" s="23"/>
      <c r="I1072" s="10"/>
      <c r="J1072" s="10"/>
      <c r="K1072" s="10"/>
      <c r="L1072" s="23"/>
      <c r="M1072" s="10"/>
      <c r="N1072" s="320"/>
      <c r="O1072" s="23"/>
      <c r="P1072" s="10"/>
      <c r="Q1072" s="320"/>
      <c r="R1072" s="23"/>
      <c r="S1072" s="10"/>
      <c r="T1072" s="320"/>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5" x14ac:dyDescent="0.25">
      <c r="A1073" s="10"/>
      <c r="B1073" s="10"/>
      <c r="C1073" s="10"/>
      <c r="D1073" s="10"/>
      <c r="E1073" s="10"/>
      <c r="F1073" s="10"/>
      <c r="G1073" s="10"/>
      <c r="H1073" s="23"/>
      <c r="I1073" s="10"/>
      <c r="J1073" s="10"/>
      <c r="K1073" s="10"/>
      <c r="L1073" s="23"/>
      <c r="M1073" s="10"/>
      <c r="N1073" s="320"/>
      <c r="O1073" s="23"/>
      <c r="P1073" s="10"/>
      <c r="Q1073" s="320"/>
      <c r="R1073" s="23"/>
      <c r="S1073" s="10"/>
      <c r="T1073" s="320"/>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5" x14ac:dyDescent="0.25">
      <c r="A1074" s="10"/>
      <c r="B1074" s="10"/>
      <c r="C1074" s="10"/>
      <c r="D1074" s="10"/>
      <c r="E1074" s="10"/>
      <c r="F1074" s="10"/>
      <c r="G1074" s="10"/>
      <c r="H1074" s="23"/>
      <c r="I1074" s="10"/>
      <c r="J1074" s="10"/>
      <c r="K1074" s="10"/>
      <c r="L1074" s="23"/>
      <c r="M1074" s="10"/>
      <c r="N1074" s="320"/>
      <c r="O1074" s="23"/>
      <c r="P1074" s="10"/>
      <c r="Q1074" s="320"/>
      <c r="R1074" s="23"/>
      <c r="S1074" s="10"/>
      <c r="T1074" s="320"/>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5" x14ac:dyDescent="0.25">
      <c r="A1075" s="10"/>
      <c r="B1075" s="10"/>
      <c r="C1075" s="10"/>
      <c r="D1075" s="10"/>
      <c r="E1075" s="10"/>
      <c r="F1075" s="10"/>
      <c r="G1075" s="10"/>
      <c r="H1075" s="23"/>
      <c r="I1075" s="10"/>
      <c r="J1075" s="10"/>
      <c r="K1075" s="10"/>
      <c r="L1075" s="23"/>
      <c r="M1075" s="10"/>
      <c r="N1075" s="320"/>
      <c r="O1075" s="23"/>
      <c r="P1075" s="10"/>
      <c r="Q1075" s="320"/>
      <c r="R1075" s="23"/>
      <c r="S1075" s="10"/>
      <c r="T1075" s="320"/>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5" x14ac:dyDescent="0.25">
      <c r="A1076" s="10"/>
      <c r="B1076" s="10"/>
      <c r="C1076" s="10"/>
      <c r="D1076" s="10"/>
      <c r="E1076" s="10"/>
      <c r="F1076" s="10"/>
      <c r="G1076" s="10"/>
      <c r="H1076" s="23"/>
      <c r="I1076" s="10"/>
      <c r="J1076" s="10"/>
      <c r="K1076" s="10"/>
      <c r="L1076" s="23"/>
      <c r="M1076" s="10"/>
      <c r="N1076" s="320"/>
      <c r="O1076" s="23"/>
      <c r="P1076" s="10"/>
      <c r="Q1076" s="320"/>
      <c r="R1076" s="23"/>
      <c r="S1076" s="10"/>
      <c r="T1076" s="320"/>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5" x14ac:dyDescent="0.25">
      <c r="A1077" s="10"/>
      <c r="B1077" s="10"/>
      <c r="C1077" s="10"/>
      <c r="D1077" s="10"/>
      <c r="E1077" s="10"/>
      <c r="F1077" s="10"/>
      <c r="G1077" s="10"/>
      <c r="H1077" s="23"/>
      <c r="I1077" s="10"/>
      <c r="J1077" s="10"/>
      <c r="K1077" s="10"/>
      <c r="L1077" s="23"/>
      <c r="M1077" s="10"/>
      <c r="N1077" s="320"/>
      <c r="O1077" s="23"/>
      <c r="P1077" s="10"/>
      <c r="Q1077" s="320"/>
      <c r="R1077" s="23"/>
      <c r="S1077" s="10"/>
      <c r="T1077" s="320"/>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5" x14ac:dyDescent="0.25">
      <c r="A1078" s="10"/>
      <c r="B1078" s="10"/>
      <c r="C1078" s="10"/>
      <c r="D1078" s="10"/>
      <c r="E1078" s="10"/>
      <c r="F1078" s="10"/>
      <c r="G1078" s="10"/>
      <c r="H1078" s="23"/>
      <c r="I1078" s="10"/>
      <c r="J1078" s="10"/>
      <c r="K1078" s="10"/>
      <c r="L1078" s="23"/>
      <c r="M1078" s="10"/>
      <c r="N1078" s="320"/>
      <c r="O1078" s="23"/>
      <c r="P1078" s="10"/>
      <c r="Q1078" s="320"/>
      <c r="R1078" s="23"/>
      <c r="S1078" s="10"/>
      <c r="T1078" s="320"/>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5" x14ac:dyDescent="0.25">
      <c r="A1079" s="10"/>
      <c r="B1079" s="10"/>
      <c r="C1079" s="10"/>
      <c r="D1079" s="10"/>
      <c r="E1079" s="10"/>
      <c r="F1079" s="10"/>
      <c r="G1079" s="10"/>
      <c r="H1079" s="23"/>
      <c r="I1079" s="10"/>
      <c r="J1079" s="10"/>
      <c r="K1079" s="10"/>
      <c r="L1079" s="23"/>
      <c r="M1079" s="10"/>
      <c r="N1079" s="320"/>
      <c r="O1079" s="23"/>
      <c r="P1079" s="10"/>
      <c r="Q1079" s="320"/>
      <c r="R1079" s="23"/>
      <c r="S1079" s="10"/>
      <c r="T1079" s="320"/>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5" x14ac:dyDescent="0.25">
      <c r="A1080" s="10"/>
      <c r="B1080" s="10"/>
      <c r="C1080" s="10"/>
      <c r="D1080" s="10"/>
      <c r="E1080" s="10"/>
      <c r="F1080" s="10"/>
      <c r="G1080" s="10"/>
      <c r="H1080" s="23"/>
      <c r="I1080" s="10"/>
      <c r="J1080" s="10"/>
      <c r="K1080" s="10"/>
      <c r="L1080" s="23"/>
      <c r="M1080" s="10"/>
      <c r="N1080" s="320"/>
      <c r="O1080" s="23"/>
      <c r="P1080" s="10"/>
      <c r="Q1080" s="320"/>
      <c r="R1080" s="23"/>
      <c r="S1080" s="10"/>
      <c r="T1080" s="320"/>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5" x14ac:dyDescent="0.25">
      <c r="A1081" s="10"/>
      <c r="B1081" s="10"/>
      <c r="C1081" s="10"/>
      <c r="D1081" s="10"/>
      <c r="E1081" s="10"/>
      <c r="F1081" s="10"/>
      <c r="G1081" s="10"/>
      <c r="H1081" s="23"/>
      <c r="I1081" s="10"/>
      <c r="J1081" s="10"/>
      <c r="K1081" s="10"/>
      <c r="L1081" s="23"/>
      <c r="M1081" s="10"/>
      <c r="N1081" s="320"/>
      <c r="O1081" s="23"/>
      <c r="P1081" s="10"/>
      <c r="Q1081" s="320"/>
      <c r="R1081" s="23"/>
      <c r="S1081" s="10"/>
      <c r="T1081" s="320"/>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5" x14ac:dyDescent="0.25">
      <c r="A1082" s="10"/>
      <c r="B1082" s="10"/>
      <c r="C1082" s="10"/>
      <c r="D1082" s="10"/>
      <c r="E1082" s="10"/>
      <c r="F1082" s="10"/>
      <c r="G1082" s="10"/>
      <c r="H1082" s="23"/>
      <c r="I1082" s="10"/>
      <c r="J1082" s="10"/>
      <c r="K1082" s="10"/>
      <c r="L1082" s="23"/>
      <c r="M1082" s="10"/>
      <c r="N1082" s="320"/>
      <c r="O1082" s="23"/>
      <c r="P1082" s="10"/>
      <c r="Q1082" s="320"/>
      <c r="R1082" s="23"/>
      <c r="S1082" s="10"/>
      <c r="T1082" s="320"/>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5" x14ac:dyDescent="0.25">
      <c r="A1083" s="10"/>
      <c r="B1083" s="10"/>
      <c r="C1083" s="10"/>
      <c r="D1083" s="10"/>
      <c r="E1083" s="10"/>
      <c r="F1083" s="10"/>
      <c r="G1083" s="10"/>
      <c r="H1083" s="23"/>
      <c r="I1083" s="10"/>
      <c r="J1083" s="10"/>
      <c r="K1083" s="10"/>
      <c r="L1083" s="23"/>
      <c r="M1083" s="10"/>
      <c r="N1083" s="320"/>
      <c r="O1083" s="23"/>
      <c r="P1083" s="10"/>
      <c r="Q1083" s="320"/>
      <c r="R1083" s="23"/>
      <c r="S1083" s="10"/>
      <c r="T1083" s="320"/>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5" x14ac:dyDescent="0.25">
      <c r="A1084" s="10"/>
      <c r="B1084" s="10"/>
      <c r="C1084" s="10"/>
      <c r="D1084" s="10"/>
      <c r="E1084" s="10"/>
      <c r="F1084" s="10"/>
      <c r="G1084" s="10"/>
      <c r="H1084" s="23"/>
      <c r="I1084" s="10"/>
      <c r="J1084" s="10"/>
      <c r="K1084" s="10"/>
      <c r="L1084" s="23"/>
      <c r="M1084" s="10"/>
      <c r="N1084" s="320"/>
      <c r="O1084" s="23"/>
      <c r="P1084" s="10"/>
      <c r="Q1084" s="320"/>
      <c r="R1084" s="23"/>
      <c r="S1084" s="10"/>
      <c r="T1084" s="320"/>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5" x14ac:dyDescent="0.25">
      <c r="A1085" s="10"/>
      <c r="B1085" s="10"/>
      <c r="C1085" s="10"/>
      <c r="D1085" s="10"/>
      <c r="E1085" s="10"/>
      <c r="F1085" s="10"/>
      <c r="G1085" s="10"/>
      <c r="H1085" s="23"/>
      <c r="I1085" s="10"/>
      <c r="J1085" s="10"/>
      <c r="K1085" s="10"/>
      <c r="L1085" s="23"/>
      <c r="M1085" s="10"/>
      <c r="N1085" s="320"/>
      <c r="O1085" s="23"/>
      <c r="P1085" s="10"/>
      <c r="Q1085" s="320"/>
      <c r="R1085" s="23"/>
      <c r="S1085" s="10"/>
      <c r="T1085" s="320"/>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5" x14ac:dyDescent="0.25">
      <c r="A1086" s="10"/>
      <c r="B1086" s="10"/>
      <c r="C1086" s="10"/>
      <c r="D1086" s="10"/>
      <c r="E1086" s="10"/>
      <c r="F1086" s="10"/>
      <c r="G1086" s="10"/>
      <c r="H1086" s="23"/>
      <c r="I1086" s="10"/>
      <c r="J1086" s="10"/>
      <c r="K1086" s="10"/>
      <c r="L1086" s="23"/>
      <c r="M1086" s="10"/>
      <c r="N1086" s="320"/>
      <c r="O1086" s="23"/>
      <c r="P1086" s="10"/>
      <c r="Q1086" s="320"/>
      <c r="R1086" s="23"/>
      <c r="S1086" s="10"/>
      <c r="T1086" s="320"/>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5" x14ac:dyDescent="0.25">
      <c r="A1087" s="10"/>
      <c r="B1087" s="10"/>
      <c r="C1087" s="10"/>
      <c r="D1087" s="10"/>
      <c r="E1087" s="10"/>
      <c r="F1087" s="10"/>
      <c r="G1087" s="10"/>
      <c r="H1087" s="23"/>
      <c r="I1087" s="10"/>
      <c r="J1087" s="10"/>
      <c r="K1087" s="10"/>
      <c r="L1087" s="23"/>
      <c r="M1087" s="10"/>
      <c r="N1087" s="320"/>
      <c r="O1087" s="23"/>
      <c r="P1087" s="10"/>
      <c r="Q1087" s="320"/>
      <c r="R1087" s="23"/>
      <c r="S1087" s="10"/>
      <c r="T1087" s="320"/>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5" x14ac:dyDescent="0.25">
      <c r="A1088" s="10"/>
      <c r="B1088" s="10"/>
      <c r="C1088" s="10"/>
      <c r="D1088" s="10"/>
      <c r="E1088" s="10"/>
      <c r="F1088" s="10"/>
      <c r="G1088" s="10"/>
      <c r="H1088" s="23"/>
      <c r="I1088" s="10"/>
      <c r="J1088" s="10"/>
      <c r="K1088" s="10"/>
      <c r="L1088" s="23"/>
      <c r="M1088" s="10"/>
      <c r="N1088" s="320"/>
      <c r="O1088" s="23"/>
      <c r="P1088" s="10"/>
      <c r="Q1088" s="320"/>
      <c r="R1088" s="23"/>
      <c r="S1088" s="10"/>
      <c r="T1088" s="320"/>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5" x14ac:dyDescent="0.25">
      <c r="A1089" s="10"/>
      <c r="B1089" s="10"/>
      <c r="C1089" s="10"/>
      <c r="D1089" s="10"/>
      <c r="E1089" s="10"/>
      <c r="F1089" s="10"/>
      <c r="G1089" s="10"/>
      <c r="H1089" s="23"/>
      <c r="I1089" s="10"/>
      <c r="J1089" s="10"/>
      <c r="K1089" s="10"/>
      <c r="L1089" s="23"/>
      <c r="M1089" s="10"/>
      <c r="N1089" s="320"/>
      <c r="O1089" s="23"/>
      <c r="P1089" s="10"/>
      <c r="Q1089" s="320"/>
      <c r="R1089" s="23"/>
      <c r="S1089" s="10"/>
      <c r="T1089" s="320"/>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5" x14ac:dyDescent="0.25">
      <c r="A1090" s="10"/>
      <c r="B1090" s="10"/>
      <c r="C1090" s="10"/>
      <c r="D1090" s="10"/>
      <c r="E1090" s="10"/>
      <c r="F1090" s="10"/>
      <c r="G1090" s="10"/>
      <c r="H1090" s="23"/>
      <c r="I1090" s="10"/>
      <c r="J1090" s="10"/>
      <c r="K1090" s="10"/>
      <c r="L1090" s="23"/>
      <c r="M1090" s="10"/>
      <c r="N1090" s="320"/>
      <c r="O1090" s="23"/>
      <c r="P1090" s="10"/>
      <c r="Q1090" s="320"/>
      <c r="R1090" s="23"/>
      <c r="S1090" s="10"/>
      <c r="T1090" s="320"/>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5" x14ac:dyDescent="0.25">
      <c r="A1091" s="10"/>
      <c r="B1091" s="10"/>
      <c r="C1091" s="10"/>
      <c r="D1091" s="10"/>
      <c r="E1091" s="10"/>
      <c r="F1091" s="10"/>
      <c r="G1091" s="10"/>
      <c r="H1091" s="23"/>
      <c r="I1091" s="10"/>
      <c r="J1091" s="10"/>
      <c r="K1091" s="10"/>
      <c r="L1091" s="23"/>
      <c r="M1091" s="10"/>
      <c r="N1091" s="320"/>
      <c r="O1091" s="23"/>
      <c r="P1091" s="10"/>
      <c r="Q1091" s="320"/>
      <c r="R1091" s="23"/>
      <c r="S1091" s="10"/>
      <c r="T1091" s="320"/>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5" x14ac:dyDescent="0.25">
      <c r="A1092" s="10"/>
      <c r="B1092" s="10"/>
      <c r="C1092" s="10"/>
      <c r="D1092" s="10"/>
      <c r="E1092" s="10"/>
      <c r="F1092" s="10"/>
      <c r="G1092" s="10"/>
      <c r="H1092" s="23"/>
      <c r="I1092" s="10"/>
      <c r="J1092" s="10"/>
      <c r="K1092" s="10"/>
      <c r="L1092" s="23"/>
      <c r="M1092" s="10"/>
      <c r="N1092" s="320"/>
      <c r="O1092" s="23"/>
      <c r="P1092" s="10"/>
      <c r="Q1092" s="320"/>
      <c r="R1092" s="23"/>
      <c r="S1092" s="10"/>
      <c r="T1092" s="320"/>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5" x14ac:dyDescent="0.25">
      <c r="A1093" s="10"/>
      <c r="B1093" s="10"/>
      <c r="C1093" s="10"/>
      <c r="D1093" s="10"/>
      <c r="E1093" s="10"/>
      <c r="F1093" s="10"/>
      <c r="G1093" s="10"/>
      <c r="H1093" s="23"/>
      <c r="I1093" s="10"/>
      <c r="J1093" s="10"/>
      <c r="K1093" s="10"/>
      <c r="L1093" s="23"/>
      <c r="M1093" s="10"/>
      <c r="N1093" s="320"/>
      <c r="O1093" s="23"/>
      <c r="P1093" s="10"/>
      <c r="Q1093" s="320"/>
      <c r="R1093" s="23"/>
      <c r="S1093" s="10"/>
      <c r="T1093" s="320"/>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5" x14ac:dyDescent="0.25">
      <c r="A1094" s="10"/>
      <c r="B1094" s="10"/>
      <c r="C1094" s="10"/>
      <c r="D1094" s="10"/>
      <c r="E1094" s="10"/>
      <c r="F1094" s="10"/>
      <c r="G1094" s="10"/>
      <c r="H1094" s="23"/>
      <c r="I1094" s="10"/>
      <c r="J1094" s="10"/>
      <c r="K1094" s="10"/>
      <c r="L1094" s="23"/>
      <c r="M1094" s="10"/>
      <c r="N1094" s="320"/>
      <c r="O1094" s="23"/>
      <c r="P1094" s="10"/>
      <c r="Q1094" s="320"/>
      <c r="R1094" s="23"/>
      <c r="S1094" s="10"/>
      <c r="T1094" s="320"/>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5" x14ac:dyDescent="0.25">
      <c r="A1095" s="10"/>
      <c r="B1095" s="10"/>
      <c r="C1095" s="10"/>
      <c r="D1095" s="10"/>
      <c r="E1095" s="10"/>
      <c r="F1095" s="10"/>
      <c r="G1095" s="10"/>
      <c r="H1095" s="23"/>
      <c r="I1095" s="10"/>
      <c r="J1095" s="10"/>
      <c r="K1095" s="10"/>
      <c r="L1095" s="23"/>
      <c r="M1095" s="10"/>
      <c r="N1095" s="320"/>
      <c r="O1095" s="23"/>
      <c r="P1095" s="10"/>
      <c r="Q1095" s="320"/>
      <c r="R1095" s="23"/>
      <c r="S1095" s="10"/>
      <c r="T1095" s="320"/>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5" x14ac:dyDescent="0.25">
      <c r="A1096" s="10"/>
      <c r="B1096" s="10"/>
      <c r="C1096" s="10"/>
      <c r="D1096" s="10"/>
      <c r="E1096" s="10"/>
      <c r="F1096" s="10"/>
      <c r="G1096" s="10"/>
      <c r="H1096" s="23"/>
      <c r="I1096" s="10"/>
      <c r="J1096" s="10"/>
      <c r="K1096" s="10"/>
      <c r="L1096" s="23"/>
      <c r="M1096" s="10"/>
      <c r="N1096" s="320"/>
      <c r="O1096" s="23"/>
      <c r="P1096" s="10"/>
      <c r="Q1096" s="320"/>
      <c r="R1096" s="23"/>
      <c r="S1096" s="10"/>
      <c r="T1096" s="320"/>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5" x14ac:dyDescent="0.25">
      <c r="A1097" s="10"/>
      <c r="B1097" s="10"/>
      <c r="C1097" s="10"/>
      <c r="D1097" s="10"/>
      <c r="E1097" s="10"/>
      <c r="F1097" s="10"/>
      <c r="G1097" s="10"/>
      <c r="H1097" s="23"/>
      <c r="I1097" s="10"/>
      <c r="J1097" s="10"/>
      <c r="K1097" s="10"/>
      <c r="L1097" s="23"/>
      <c r="M1097" s="10"/>
      <c r="N1097" s="320"/>
      <c r="O1097" s="23"/>
      <c r="P1097" s="10"/>
      <c r="Q1097" s="320"/>
      <c r="R1097" s="23"/>
      <c r="S1097" s="10"/>
      <c r="T1097" s="320"/>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5" x14ac:dyDescent="0.25">
      <c r="A1098" s="10"/>
      <c r="B1098" s="10"/>
      <c r="C1098" s="10"/>
      <c r="D1098" s="10"/>
      <c r="E1098" s="10"/>
      <c r="F1098" s="10"/>
      <c r="G1098" s="10"/>
      <c r="H1098" s="23"/>
      <c r="I1098" s="10"/>
      <c r="J1098" s="10"/>
      <c r="K1098" s="10"/>
      <c r="L1098" s="23"/>
      <c r="M1098" s="10"/>
      <c r="N1098" s="320"/>
      <c r="O1098" s="23"/>
      <c r="P1098" s="10"/>
      <c r="Q1098" s="320"/>
      <c r="R1098" s="23"/>
      <c r="S1098" s="10"/>
      <c r="T1098" s="320"/>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5" x14ac:dyDescent="0.25">
      <c r="A1099" s="10"/>
      <c r="B1099" s="10"/>
      <c r="C1099" s="10"/>
      <c r="D1099" s="10"/>
      <c r="E1099" s="10"/>
      <c r="F1099" s="10"/>
      <c r="G1099" s="10"/>
      <c r="H1099" s="23"/>
      <c r="I1099" s="10"/>
      <c r="J1099" s="10"/>
      <c r="K1099" s="10"/>
      <c r="L1099" s="23"/>
      <c r="M1099" s="10"/>
      <c r="N1099" s="320"/>
      <c r="O1099" s="23"/>
      <c r="P1099" s="10"/>
      <c r="Q1099" s="320"/>
      <c r="R1099" s="23"/>
      <c r="S1099" s="10"/>
      <c r="T1099" s="320"/>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5" x14ac:dyDescent="0.25">
      <c r="A1100" s="10"/>
      <c r="B1100" s="10"/>
      <c r="C1100" s="10"/>
      <c r="D1100" s="10"/>
      <c r="E1100" s="10"/>
      <c r="F1100" s="10"/>
      <c r="G1100" s="10"/>
      <c r="H1100" s="23"/>
      <c r="I1100" s="10"/>
      <c r="J1100" s="10"/>
      <c r="K1100" s="10"/>
      <c r="L1100" s="23"/>
      <c r="M1100" s="10"/>
      <c r="N1100" s="320"/>
      <c r="O1100" s="23"/>
      <c r="P1100" s="10"/>
      <c r="Q1100" s="320"/>
      <c r="R1100" s="23"/>
      <c r="S1100" s="10"/>
      <c r="T1100" s="320"/>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5" x14ac:dyDescent="0.25">
      <c r="A1101" s="10"/>
      <c r="B1101" s="10"/>
      <c r="C1101" s="10"/>
      <c r="D1101" s="10"/>
      <c r="E1101" s="10"/>
      <c r="F1101" s="10"/>
      <c r="G1101" s="10"/>
      <c r="H1101" s="23"/>
      <c r="I1101" s="10"/>
      <c r="J1101" s="10"/>
      <c r="K1101" s="10"/>
      <c r="L1101" s="23"/>
      <c r="M1101" s="10"/>
      <c r="N1101" s="320"/>
      <c r="O1101" s="23"/>
      <c r="P1101" s="10"/>
      <c r="Q1101" s="320"/>
      <c r="R1101" s="23"/>
      <c r="S1101" s="10"/>
      <c r="T1101" s="320"/>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5" x14ac:dyDescent="0.25">
      <c r="A1102" s="10"/>
      <c r="B1102" s="10"/>
      <c r="C1102" s="10"/>
      <c r="D1102" s="10"/>
      <c r="E1102" s="10"/>
      <c r="F1102" s="10"/>
      <c r="G1102" s="10"/>
      <c r="H1102" s="23"/>
      <c r="I1102" s="10"/>
      <c r="J1102" s="10"/>
      <c r="K1102" s="10"/>
      <c r="L1102" s="23"/>
      <c r="M1102" s="10"/>
      <c r="N1102" s="320"/>
      <c r="O1102" s="23"/>
      <c r="P1102" s="10"/>
      <c r="Q1102" s="320"/>
      <c r="R1102" s="23"/>
      <c r="S1102" s="10"/>
      <c r="T1102" s="320"/>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5" x14ac:dyDescent="0.25">
      <c r="A1103" s="10"/>
      <c r="B1103" s="10"/>
      <c r="C1103" s="10"/>
      <c r="D1103" s="10"/>
      <c r="E1103" s="10"/>
      <c r="F1103" s="10"/>
      <c r="G1103" s="10"/>
      <c r="H1103" s="23"/>
      <c r="I1103" s="10"/>
      <c r="J1103" s="10"/>
      <c r="K1103" s="10"/>
      <c r="L1103" s="23"/>
      <c r="M1103" s="10"/>
      <c r="N1103" s="320"/>
      <c r="O1103" s="23"/>
      <c r="P1103" s="10"/>
      <c r="Q1103" s="320"/>
      <c r="R1103" s="23"/>
      <c r="S1103" s="10"/>
      <c r="T1103" s="320"/>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5" x14ac:dyDescent="0.25">
      <c r="A1104" s="10"/>
      <c r="B1104" s="10"/>
      <c r="C1104" s="10"/>
      <c r="D1104" s="10"/>
      <c r="E1104" s="21"/>
      <c r="F1104" s="10"/>
      <c r="G1104" s="10"/>
      <c r="H1104" s="23"/>
      <c r="I1104" s="10"/>
      <c r="J1104" s="10"/>
      <c r="K1104" s="10"/>
      <c r="L1104" s="23"/>
      <c r="M1104" s="10"/>
      <c r="N1104" s="320"/>
      <c r="O1104" s="23"/>
      <c r="P1104" s="10"/>
      <c r="Q1104" s="320"/>
      <c r="R1104" s="23"/>
      <c r="S1104" s="10"/>
      <c r="T1104" s="320"/>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5" x14ac:dyDescent="0.25">
      <c r="A1105" s="10"/>
      <c r="B1105" s="10"/>
      <c r="C1105" s="10"/>
      <c r="D1105" s="10"/>
      <c r="E1105" s="10"/>
      <c r="F1105" s="10"/>
      <c r="G1105" s="10"/>
      <c r="H1105" s="23"/>
      <c r="I1105" s="10"/>
      <c r="J1105" s="10"/>
      <c r="K1105" s="10"/>
      <c r="L1105" s="23"/>
      <c r="M1105" s="10"/>
      <c r="N1105" s="320"/>
      <c r="O1105" s="23"/>
      <c r="P1105" s="10"/>
      <c r="Q1105" s="320"/>
      <c r="R1105" s="23"/>
      <c r="S1105" s="10"/>
      <c r="T1105" s="320"/>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5" x14ac:dyDescent="0.25">
      <c r="A1106" s="10"/>
      <c r="B1106" s="10"/>
      <c r="C1106" s="10"/>
      <c r="D1106" s="10"/>
      <c r="E1106" s="10"/>
      <c r="F1106" s="10"/>
      <c r="G1106" s="10"/>
      <c r="H1106" s="23"/>
      <c r="I1106" s="10"/>
      <c r="J1106" s="10"/>
      <c r="K1106" s="10"/>
      <c r="L1106" s="23"/>
      <c r="M1106" s="10"/>
      <c r="N1106" s="320"/>
      <c r="O1106" s="23"/>
      <c r="P1106" s="10"/>
      <c r="Q1106" s="320"/>
      <c r="R1106" s="23"/>
      <c r="S1106" s="10"/>
      <c r="T1106" s="320"/>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5" x14ac:dyDescent="0.25">
      <c r="A1107" s="10"/>
      <c r="B1107" s="10"/>
      <c r="C1107" s="10"/>
      <c r="D1107" s="10"/>
      <c r="E1107" s="10"/>
      <c r="F1107" s="10"/>
      <c r="G1107" s="10"/>
      <c r="H1107" s="23"/>
      <c r="I1107" s="10"/>
      <c r="J1107" s="10"/>
      <c r="K1107" s="10"/>
      <c r="L1107" s="23"/>
      <c r="M1107" s="10"/>
      <c r="N1107" s="320"/>
      <c r="O1107" s="23"/>
      <c r="P1107" s="10"/>
      <c r="Q1107" s="320"/>
      <c r="R1107" s="23"/>
      <c r="S1107" s="10"/>
      <c r="T1107" s="320"/>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5" x14ac:dyDescent="0.25">
      <c r="A1108" s="10"/>
      <c r="B1108" s="10"/>
      <c r="C1108" s="10"/>
      <c r="D1108" s="10"/>
      <c r="E1108" s="10"/>
      <c r="F1108" s="10"/>
      <c r="G1108" s="10"/>
      <c r="H1108" s="23"/>
      <c r="I1108" s="10"/>
      <c r="J1108" s="10"/>
      <c r="K1108" s="10"/>
      <c r="L1108" s="23"/>
      <c r="M1108" s="10"/>
      <c r="N1108" s="320"/>
      <c r="O1108" s="23"/>
      <c r="P1108" s="10"/>
      <c r="Q1108" s="320"/>
      <c r="R1108" s="23"/>
      <c r="S1108" s="10"/>
      <c r="T1108" s="320"/>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5" x14ac:dyDescent="0.25">
      <c r="A1109" s="10"/>
      <c r="B1109" s="10"/>
      <c r="C1109" s="10"/>
      <c r="D1109" s="10"/>
      <c r="E1109" s="10"/>
      <c r="F1109" s="10"/>
      <c r="G1109" s="10"/>
      <c r="H1109" s="23"/>
      <c r="I1109" s="10"/>
      <c r="J1109" s="10"/>
      <c r="K1109" s="10"/>
      <c r="L1109" s="23"/>
      <c r="M1109" s="10"/>
      <c r="N1109" s="320"/>
      <c r="O1109" s="23"/>
      <c r="P1109" s="10"/>
      <c r="Q1109" s="320"/>
      <c r="R1109" s="23"/>
      <c r="S1109" s="10"/>
      <c r="T1109" s="320"/>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5" x14ac:dyDescent="0.25">
      <c r="A1110" s="10"/>
      <c r="B1110" s="10"/>
      <c r="C1110" s="10"/>
      <c r="D1110" s="10"/>
      <c r="E1110" s="10"/>
      <c r="F1110" s="10"/>
      <c r="G1110" s="10"/>
      <c r="H1110" s="23"/>
      <c r="I1110" s="10"/>
      <c r="J1110" s="10"/>
      <c r="K1110" s="10"/>
      <c r="L1110" s="23"/>
      <c r="M1110" s="10"/>
      <c r="N1110" s="320"/>
      <c r="O1110" s="23"/>
      <c r="P1110" s="10"/>
      <c r="Q1110" s="320"/>
      <c r="R1110" s="23"/>
      <c r="S1110" s="10"/>
      <c r="T1110" s="320"/>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5" x14ac:dyDescent="0.25">
      <c r="A1111" s="10"/>
      <c r="B1111" s="10"/>
      <c r="C1111" s="10"/>
      <c r="D1111" s="10"/>
      <c r="E1111" s="10"/>
      <c r="F1111" s="10"/>
      <c r="G1111" s="10"/>
      <c r="H1111" s="23"/>
      <c r="I1111" s="10"/>
      <c r="J1111" s="10"/>
      <c r="K1111" s="10"/>
      <c r="L1111" s="23"/>
      <c r="M1111" s="10"/>
      <c r="N1111" s="320"/>
      <c r="O1111" s="23"/>
      <c r="P1111" s="10"/>
      <c r="Q1111" s="320"/>
      <c r="R1111" s="23"/>
      <c r="S1111" s="10"/>
      <c r="T1111" s="320"/>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5" x14ac:dyDescent="0.25">
      <c r="A1112" s="10"/>
      <c r="B1112" s="10"/>
      <c r="C1112" s="10"/>
      <c r="D1112" s="10"/>
      <c r="E1112" s="10"/>
      <c r="F1112" s="10"/>
      <c r="G1112" s="10"/>
      <c r="H1112" s="23"/>
      <c r="I1112" s="10"/>
      <c r="J1112" s="10"/>
      <c r="K1112" s="10"/>
      <c r="L1112" s="23"/>
      <c r="M1112" s="10"/>
      <c r="N1112" s="320"/>
      <c r="O1112" s="23"/>
      <c r="P1112" s="10"/>
      <c r="Q1112" s="320"/>
      <c r="R1112" s="23"/>
      <c r="S1112" s="10"/>
      <c r="T1112" s="320"/>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5" x14ac:dyDescent="0.25">
      <c r="A1113" s="10"/>
      <c r="B1113" s="10"/>
      <c r="C1113" s="10"/>
      <c r="D1113" s="10"/>
      <c r="E1113" s="10"/>
      <c r="F1113" s="10"/>
      <c r="G1113" s="10"/>
      <c r="H1113" s="23"/>
      <c r="I1113" s="10"/>
      <c r="J1113" s="10"/>
      <c r="K1113" s="10"/>
      <c r="L1113" s="23"/>
      <c r="M1113" s="10"/>
      <c r="N1113" s="320"/>
      <c r="O1113" s="23"/>
      <c r="P1113" s="10"/>
      <c r="Q1113" s="320"/>
      <c r="R1113" s="23"/>
      <c r="S1113" s="10"/>
      <c r="T1113" s="320"/>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5" x14ac:dyDescent="0.25">
      <c r="A1114" s="10"/>
      <c r="B1114" s="10"/>
      <c r="C1114" s="10"/>
      <c r="D1114" s="10"/>
      <c r="E1114" s="10"/>
      <c r="F1114" s="10"/>
      <c r="G1114" s="10"/>
      <c r="H1114" s="23"/>
      <c r="I1114" s="10"/>
      <c r="J1114" s="10"/>
      <c r="K1114" s="10"/>
      <c r="L1114" s="23"/>
      <c r="M1114" s="10"/>
      <c r="N1114" s="320"/>
      <c r="O1114" s="23"/>
      <c r="P1114" s="10"/>
      <c r="Q1114" s="320"/>
      <c r="R1114" s="23"/>
      <c r="S1114" s="10"/>
      <c r="T1114" s="320"/>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5" x14ac:dyDescent="0.25">
      <c r="A1115" s="10"/>
      <c r="B1115" s="10"/>
      <c r="C1115" s="10"/>
      <c r="D1115" s="10"/>
      <c r="E1115" s="10"/>
      <c r="F1115" s="10"/>
      <c r="G1115" s="10"/>
      <c r="H1115" s="23"/>
      <c r="I1115" s="10"/>
      <c r="J1115" s="10"/>
      <c r="K1115" s="10"/>
      <c r="L1115" s="23"/>
      <c r="M1115" s="10"/>
      <c r="N1115" s="320"/>
      <c r="O1115" s="23"/>
      <c r="P1115" s="10"/>
      <c r="Q1115" s="320"/>
      <c r="R1115" s="23"/>
      <c r="S1115" s="10"/>
      <c r="T1115" s="320"/>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5" x14ac:dyDescent="0.25">
      <c r="A1116" s="10"/>
      <c r="B1116" s="10"/>
      <c r="C1116" s="10"/>
      <c r="D1116" s="10"/>
      <c r="E1116" s="10"/>
      <c r="F1116" s="10"/>
      <c r="G1116" s="10"/>
      <c r="H1116" s="23"/>
      <c r="I1116" s="10"/>
      <c r="J1116" s="10"/>
      <c r="K1116" s="10"/>
      <c r="L1116" s="23"/>
      <c r="M1116" s="10"/>
      <c r="N1116" s="320"/>
      <c r="O1116" s="23"/>
      <c r="P1116" s="10"/>
      <c r="Q1116" s="320"/>
      <c r="R1116" s="23"/>
      <c r="S1116" s="10"/>
      <c r="T1116" s="320"/>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5" x14ac:dyDescent="0.25">
      <c r="A1117" s="10"/>
      <c r="B1117" s="10"/>
      <c r="C1117" s="10"/>
      <c r="D1117" s="10"/>
      <c r="E1117" s="10"/>
      <c r="F1117" s="10"/>
      <c r="G1117" s="10"/>
      <c r="H1117" s="23"/>
      <c r="I1117" s="10"/>
      <c r="J1117" s="10"/>
      <c r="K1117" s="10"/>
      <c r="L1117" s="23"/>
      <c r="M1117" s="10"/>
      <c r="N1117" s="320"/>
      <c r="O1117" s="23"/>
      <c r="P1117" s="10"/>
      <c r="Q1117" s="320"/>
      <c r="R1117" s="23"/>
      <c r="S1117" s="10"/>
      <c r="T1117" s="320"/>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5" x14ac:dyDescent="0.25">
      <c r="A1118" s="10"/>
      <c r="B1118" s="10"/>
      <c r="C1118" s="10"/>
      <c r="D1118" s="10"/>
      <c r="E1118" s="10"/>
      <c r="F1118" s="10"/>
      <c r="G1118" s="10"/>
      <c r="H1118" s="23"/>
      <c r="I1118" s="10"/>
      <c r="J1118" s="10"/>
      <c r="K1118" s="10"/>
      <c r="L1118" s="23"/>
      <c r="M1118" s="10"/>
      <c r="N1118" s="320"/>
      <c r="O1118" s="23"/>
      <c r="P1118" s="10"/>
      <c r="Q1118" s="320"/>
      <c r="R1118" s="23"/>
      <c r="S1118" s="10"/>
      <c r="T1118" s="320"/>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5" x14ac:dyDescent="0.25">
      <c r="A1119" s="10"/>
      <c r="B1119" s="10"/>
      <c r="C1119" s="10"/>
      <c r="D1119" s="10"/>
      <c r="E1119" s="10"/>
      <c r="F1119" s="10"/>
      <c r="G1119" s="10"/>
      <c r="H1119" s="23"/>
      <c r="I1119" s="10"/>
      <c r="J1119" s="10"/>
      <c r="K1119" s="10"/>
      <c r="L1119" s="23"/>
      <c r="M1119" s="10"/>
      <c r="N1119" s="320"/>
      <c r="O1119" s="23"/>
      <c r="P1119" s="10"/>
      <c r="Q1119" s="320"/>
      <c r="R1119" s="23"/>
      <c r="S1119" s="10"/>
      <c r="T1119" s="320"/>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5" x14ac:dyDescent="0.25">
      <c r="A1120" s="10"/>
      <c r="B1120" s="10"/>
      <c r="C1120" s="10"/>
      <c r="D1120" s="10"/>
      <c r="E1120" s="10"/>
      <c r="F1120" s="10"/>
      <c r="G1120" s="10"/>
      <c r="H1120" s="23"/>
      <c r="I1120" s="10"/>
      <c r="J1120" s="10"/>
      <c r="K1120" s="10"/>
      <c r="L1120" s="23"/>
      <c r="M1120" s="10"/>
      <c r="N1120" s="320"/>
      <c r="O1120" s="23"/>
      <c r="P1120" s="10"/>
      <c r="Q1120" s="320"/>
      <c r="R1120" s="23"/>
      <c r="S1120" s="10"/>
      <c r="T1120" s="320"/>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5" x14ac:dyDescent="0.25">
      <c r="A1121" s="10"/>
      <c r="B1121" s="10"/>
      <c r="C1121" s="10"/>
      <c r="D1121" s="10"/>
      <c r="E1121" s="10"/>
      <c r="F1121" s="10"/>
      <c r="G1121" s="10"/>
      <c r="H1121" s="23"/>
      <c r="I1121" s="10"/>
      <c r="J1121" s="10"/>
      <c r="K1121" s="10"/>
      <c r="L1121" s="23"/>
      <c r="M1121" s="10"/>
      <c r="N1121" s="320"/>
      <c r="O1121" s="23"/>
      <c r="P1121" s="10"/>
      <c r="Q1121" s="320"/>
      <c r="R1121" s="23"/>
      <c r="S1121" s="10"/>
      <c r="T1121" s="320"/>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5" x14ac:dyDescent="0.25">
      <c r="A1122" s="10"/>
      <c r="B1122" s="10"/>
      <c r="C1122" s="10"/>
      <c r="D1122" s="10"/>
      <c r="E1122" s="10"/>
      <c r="F1122" s="10"/>
      <c r="G1122" s="10"/>
      <c r="H1122" s="23"/>
      <c r="I1122" s="10"/>
      <c r="J1122" s="10"/>
      <c r="K1122" s="10"/>
      <c r="L1122" s="23"/>
      <c r="M1122" s="10"/>
      <c r="N1122" s="320"/>
      <c r="O1122" s="23"/>
      <c r="P1122" s="10"/>
      <c r="Q1122" s="320"/>
      <c r="R1122" s="23"/>
      <c r="S1122" s="10"/>
      <c r="T1122" s="320"/>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5" x14ac:dyDescent="0.25">
      <c r="A1123" s="10"/>
      <c r="B1123" s="10"/>
      <c r="C1123" s="10"/>
      <c r="D1123" s="10"/>
      <c r="E1123" s="10"/>
      <c r="F1123" s="10"/>
      <c r="G1123" s="10"/>
      <c r="H1123" s="23"/>
      <c r="I1123" s="10"/>
      <c r="J1123" s="10"/>
      <c r="K1123" s="10"/>
      <c r="L1123" s="23"/>
      <c r="M1123" s="10"/>
      <c r="N1123" s="320"/>
      <c r="O1123" s="23"/>
      <c r="P1123" s="10"/>
      <c r="Q1123" s="320"/>
      <c r="R1123" s="23"/>
      <c r="S1123" s="10"/>
      <c r="T1123" s="320"/>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5" x14ac:dyDescent="0.25">
      <c r="A1124" s="10"/>
      <c r="B1124" s="10"/>
      <c r="C1124" s="10"/>
      <c r="D1124" s="10"/>
      <c r="E1124" s="10"/>
      <c r="F1124" s="10"/>
      <c r="G1124" s="10"/>
      <c r="H1124" s="23"/>
      <c r="I1124" s="10"/>
      <c r="J1124" s="10"/>
      <c r="K1124" s="10"/>
      <c r="L1124" s="23"/>
      <c r="M1124" s="10"/>
      <c r="N1124" s="320"/>
      <c r="O1124" s="23"/>
      <c r="P1124" s="10"/>
      <c r="Q1124" s="320"/>
      <c r="R1124" s="23"/>
      <c r="S1124" s="10"/>
      <c r="T1124" s="320"/>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5" x14ac:dyDescent="0.25">
      <c r="A1125" s="10"/>
      <c r="B1125" s="10"/>
      <c r="C1125" s="10"/>
      <c r="D1125" s="10"/>
      <c r="E1125" s="10"/>
      <c r="F1125" s="10"/>
      <c r="G1125" s="10"/>
      <c r="H1125" s="23"/>
      <c r="I1125" s="10"/>
      <c r="J1125" s="10"/>
      <c r="K1125" s="10"/>
      <c r="L1125" s="23"/>
      <c r="M1125" s="10"/>
      <c r="N1125" s="320"/>
      <c r="O1125" s="23"/>
      <c r="P1125" s="10"/>
      <c r="Q1125" s="320"/>
      <c r="R1125" s="23"/>
      <c r="S1125" s="10"/>
      <c r="T1125" s="320"/>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5" x14ac:dyDescent="0.25">
      <c r="A1126" s="10"/>
      <c r="B1126" s="10"/>
      <c r="C1126" s="10"/>
      <c r="D1126" s="10"/>
      <c r="E1126" s="10"/>
      <c r="F1126" s="10"/>
      <c r="G1126" s="10"/>
      <c r="H1126" s="23"/>
      <c r="I1126" s="10"/>
      <c r="J1126" s="10"/>
      <c r="K1126" s="10"/>
      <c r="L1126" s="23"/>
      <c r="M1126" s="10"/>
      <c r="N1126" s="320"/>
      <c r="O1126" s="23"/>
      <c r="P1126" s="10"/>
      <c r="Q1126" s="320"/>
      <c r="R1126" s="23"/>
      <c r="S1126" s="10"/>
      <c r="T1126" s="320"/>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5" x14ac:dyDescent="0.25">
      <c r="A1127" s="10"/>
      <c r="B1127" s="10"/>
      <c r="C1127" s="10"/>
      <c r="D1127" s="10"/>
      <c r="E1127" s="10"/>
      <c r="F1127" s="10"/>
      <c r="G1127" s="10"/>
      <c r="H1127" s="23"/>
      <c r="I1127" s="10"/>
      <c r="J1127" s="10"/>
      <c r="K1127" s="10"/>
      <c r="L1127" s="23"/>
      <c r="M1127" s="10"/>
      <c r="N1127" s="320"/>
      <c r="O1127" s="23"/>
      <c r="P1127" s="10"/>
      <c r="Q1127" s="320"/>
      <c r="R1127" s="23"/>
      <c r="S1127" s="10"/>
      <c r="T1127" s="320"/>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5" x14ac:dyDescent="0.25">
      <c r="A1128" s="10"/>
      <c r="B1128" s="10"/>
      <c r="C1128" s="10"/>
      <c r="D1128" s="10"/>
      <c r="E1128" s="10"/>
      <c r="F1128" s="10"/>
      <c r="G1128" s="10"/>
      <c r="H1128" s="23"/>
      <c r="I1128" s="10"/>
      <c r="J1128" s="10"/>
      <c r="K1128" s="10"/>
      <c r="L1128" s="23"/>
      <c r="M1128" s="10"/>
      <c r="N1128" s="320"/>
      <c r="O1128" s="23"/>
      <c r="P1128" s="10"/>
      <c r="Q1128" s="320"/>
      <c r="R1128" s="23"/>
      <c r="S1128" s="10"/>
      <c r="T1128" s="320"/>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5" x14ac:dyDescent="0.25">
      <c r="A1129" s="10"/>
      <c r="B1129" s="10"/>
      <c r="C1129" s="10"/>
      <c r="D1129" s="10"/>
      <c r="E1129" s="10"/>
      <c r="F1129" s="10"/>
      <c r="G1129" s="10"/>
      <c r="H1129" s="23"/>
      <c r="I1129" s="10"/>
      <c r="J1129" s="10"/>
      <c r="K1129" s="10"/>
      <c r="L1129" s="23"/>
      <c r="M1129" s="10"/>
      <c r="N1129" s="320"/>
      <c r="O1129" s="23"/>
      <c r="P1129" s="10"/>
      <c r="Q1129" s="320"/>
      <c r="R1129" s="23"/>
      <c r="S1129" s="10"/>
      <c r="T1129" s="320"/>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5" x14ac:dyDescent="0.25">
      <c r="A1130" s="10"/>
      <c r="B1130" s="10"/>
      <c r="C1130" s="10"/>
      <c r="D1130" s="10"/>
      <c r="E1130" s="10"/>
      <c r="F1130" s="10"/>
      <c r="G1130" s="10"/>
      <c r="H1130" s="23"/>
      <c r="I1130" s="10"/>
      <c r="J1130" s="10"/>
      <c r="K1130" s="10"/>
      <c r="L1130" s="23"/>
      <c r="M1130" s="10"/>
      <c r="N1130" s="320"/>
      <c r="O1130" s="23"/>
      <c r="P1130" s="10"/>
      <c r="Q1130" s="320"/>
      <c r="R1130" s="23"/>
      <c r="S1130" s="10"/>
      <c r="T1130" s="320"/>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5" x14ac:dyDescent="0.25">
      <c r="A1131" s="10"/>
      <c r="B1131" s="10"/>
      <c r="C1131" s="10"/>
      <c r="D1131" s="10"/>
      <c r="E1131" s="10"/>
      <c r="F1131" s="10"/>
      <c r="G1131" s="10"/>
      <c r="H1131" s="23"/>
      <c r="I1131" s="10"/>
      <c r="J1131" s="10"/>
      <c r="K1131" s="10"/>
      <c r="L1131" s="23"/>
      <c r="M1131" s="10"/>
      <c r="N1131" s="320"/>
      <c r="O1131" s="23"/>
      <c r="P1131" s="10"/>
      <c r="Q1131" s="320"/>
      <c r="R1131" s="23"/>
      <c r="S1131" s="10"/>
      <c r="T1131" s="320"/>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5" x14ac:dyDescent="0.25">
      <c r="A1132" s="10"/>
      <c r="B1132" s="10"/>
      <c r="C1132" s="10"/>
      <c r="D1132" s="10"/>
      <c r="E1132" s="10"/>
      <c r="F1132" s="10"/>
      <c r="G1132" s="10"/>
      <c r="H1132" s="23"/>
      <c r="I1132" s="10"/>
      <c r="J1132" s="10"/>
      <c r="K1132" s="10"/>
      <c r="L1132" s="23"/>
      <c r="M1132" s="10"/>
      <c r="N1132" s="320"/>
      <c r="O1132" s="23"/>
      <c r="P1132" s="10"/>
      <c r="Q1132" s="320"/>
      <c r="R1132" s="23"/>
      <c r="S1132" s="10"/>
      <c r="T1132" s="320"/>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5" x14ac:dyDescent="0.25">
      <c r="A1133" s="10"/>
      <c r="B1133" s="10"/>
      <c r="C1133" s="10"/>
      <c r="D1133" s="10"/>
      <c r="E1133" s="10"/>
      <c r="F1133" s="10"/>
      <c r="G1133" s="10"/>
      <c r="H1133" s="23"/>
      <c r="I1133" s="10"/>
      <c r="J1133" s="10"/>
      <c r="K1133" s="10"/>
      <c r="L1133" s="23"/>
      <c r="M1133" s="10"/>
      <c r="N1133" s="320"/>
      <c r="O1133" s="23"/>
      <c r="P1133" s="10"/>
      <c r="Q1133" s="320"/>
      <c r="R1133" s="23"/>
      <c r="S1133" s="10"/>
      <c r="T1133" s="320"/>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5" x14ac:dyDescent="0.25">
      <c r="A1134" s="10"/>
      <c r="B1134" s="10"/>
      <c r="C1134" s="10"/>
      <c r="D1134" s="10"/>
      <c r="E1134" s="10"/>
      <c r="F1134" s="10"/>
      <c r="G1134" s="10"/>
      <c r="H1134" s="23"/>
      <c r="I1134" s="10"/>
      <c r="J1134" s="10"/>
      <c r="K1134" s="10"/>
      <c r="L1134" s="23"/>
      <c r="M1134" s="10"/>
      <c r="N1134" s="320"/>
      <c r="O1134" s="23"/>
      <c r="P1134" s="10"/>
      <c r="Q1134" s="320"/>
      <c r="R1134" s="23"/>
      <c r="S1134" s="10"/>
      <c r="T1134" s="320"/>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5" x14ac:dyDescent="0.25">
      <c r="A1135" s="10"/>
      <c r="B1135" s="10"/>
      <c r="C1135" s="10"/>
      <c r="D1135" s="10"/>
      <c r="E1135" s="10"/>
      <c r="F1135" s="10"/>
      <c r="G1135" s="10"/>
      <c r="H1135" s="23"/>
      <c r="I1135" s="10"/>
      <c r="J1135" s="10"/>
      <c r="K1135" s="10"/>
      <c r="L1135" s="23"/>
      <c r="M1135" s="10"/>
      <c r="N1135" s="320"/>
      <c r="O1135" s="23"/>
      <c r="P1135" s="10"/>
      <c r="Q1135" s="320"/>
      <c r="R1135" s="23"/>
      <c r="S1135" s="10"/>
      <c r="T1135" s="320"/>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5" x14ac:dyDescent="0.25">
      <c r="A1136" s="10"/>
      <c r="B1136" s="10"/>
      <c r="C1136" s="10"/>
      <c r="D1136" s="10"/>
      <c r="E1136" s="10"/>
      <c r="F1136" s="10"/>
      <c r="G1136" s="10"/>
      <c r="H1136" s="23"/>
      <c r="I1136" s="10"/>
      <c r="J1136" s="10"/>
      <c r="K1136" s="10"/>
      <c r="L1136" s="23"/>
      <c r="M1136" s="10"/>
      <c r="N1136" s="320"/>
      <c r="O1136" s="23"/>
      <c r="P1136" s="10"/>
      <c r="Q1136" s="320"/>
      <c r="R1136" s="23"/>
      <c r="S1136" s="10"/>
      <c r="T1136" s="320"/>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5" x14ac:dyDescent="0.25">
      <c r="A1137" s="10"/>
      <c r="B1137" s="10"/>
      <c r="C1137" s="10"/>
      <c r="D1137" s="10"/>
      <c r="E1137" s="10"/>
      <c r="F1137" s="10"/>
      <c r="G1137" s="10"/>
      <c r="H1137" s="23"/>
      <c r="I1137" s="10"/>
      <c r="J1137" s="10"/>
      <c r="K1137" s="10"/>
      <c r="L1137" s="23"/>
      <c r="M1137" s="10"/>
      <c r="N1137" s="320"/>
      <c r="O1137" s="23"/>
      <c r="P1137" s="10"/>
      <c r="Q1137" s="320"/>
      <c r="R1137" s="23"/>
      <c r="S1137" s="10"/>
      <c r="T1137" s="320"/>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5" x14ac:dyDescent="0.25">
      <c r="A1138" s="10"/>
      <c r="B1138" s="10"/>
      <c r="C1138" s="10"/>
      <c r="D1138" s="10"/>
      <c r="E1138" s="10"/>
      <c r="F1138" s="10"/>
      <c r="G1138" s="10"/>
      <c r="H1138" s="23"/>
      <c r="I1138" s="10"/>
      <c r="J1138" s="10"/>
      <c r="K1138" s="10"/>
      <c r="L1138" s="23"/>
      <c r="M1138" s="10"/>
      <c r="N1138" s="320"/>
      <c r="O1138" s="23"/>
      <c r="P1138" s="10"/>
      <c r="Q1138" s="320"/>
      <c r="R1138" s="23"/>
      <c r="S1138" s="10"/>
      <c r="T1138" s="320"/>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5" x14ac:dyDescent="0.25">
      <c r="A1139" s="10"/>
      <c r="B1139" s="10"/>
      <c r="C1139" s="10"/>
      <c r="D1139" s="10"/>
      <c r="E1139" s="10"/>
      <c r="F1139" s="10"/>
      <c r="G1139" s="10"/>
      <c r="H1139" s="23"/>
      <c r="I1139" s="10"/>
      <c r="J1139" s="10"/>
      <c r="K1139" s="10"/>
      <c r="L1139" s="23"/>
      <c r="M1139" s="10"/>
      <c r="N1139" s="320"/>
      <c r="O1139" s="23"/>
      <c r="P1139" s="10"/>
      <c r="Q1139" s="320"/>
      <c r="R1139" s="23"/>
      <c r="S1139" s="10"/>
      <c r="T1139" s="320"/>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5" x14ac:dyDescent="0.25">
      <c r="A1140" s="10"/>
      <c r="B1140" s="10"/>
      <c r="C1140" s="10"/>
      <c r="D1140" s="10"/>
      <c r="E1140" s="10"/>
      <c r="F1140" s="10"/>
      <c r="G1140" s="10"/>
      <c r="H1140" s="23"/>
      <c r="I1140" s="10"/>
      <c r="J1140" s="10"/>
      <c r="K1140" s="10"/>
      <c r="L1140" s="23"/>
      <c r="M1140" s="10"/>
      <c r="N1140" s="320"/>
      <c r="O1140" s="23"/>
      <c r="P1140" s="10"/>
      <c r="Q1140" s="320"/>
      <c r="R1140" s="23"/>
      <c r="S1140" s="10"/>
      <c r="T1140" s="320"/>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5" x14ac:dyDescent="0.25">
      <c r="A1141" s="10"/>
      <c r="B1141" s="10"/>
      <c r="C1141" s="10"/>
      <c r="D1141" s="10"/>
      <c r="E1141" s="10"/>
      <c r="F1141" s="10"/>
      <c r="G1141" s="10"/>
      <c r="H1141" s="23"/>
      <c r="I1141" s="10"/>
      <c r="J1141" s="10"/>
      <c r="K1141" s="10"/>
      <c r="L1141" s="23"/>
      <c r="M1141" s="10"/>
      <c r="N1141" s="320"/>
      <c r="O1141" s="23"/>
      <c r="P1141" s="10"/>
      <c r="Q1141" s="320"/>
      <c r="R1141" s="23"/>
      <c r="S1141" s="10"/>
      <c r="T1141" s="320"/>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5" x14ac:dyDescent="0.25">
      <c r="A1142" s="10"/>
      <c r="B1142" s="10"/>
      <c r="C1142" s="10"/>
      <c r="D1142" s="10"/>
      <c r="E1142" s="10"/>
      <c r="F1142" s="10"/>
      <c r="G1142" s="10"/>
      <c r="H1142" s="23"/>
      <c r="I1142" s="10"/>
      <c r="J1142" s="10"/>
      <c r="K1142" s="10"/>
      <c r="L1142" s="23"/>
      <c r="M1142" s="10"/>
      <c r="N1142" s="320"/>
      <c r="O1142" s="23"/>
      <c r="P1142" s="10"/>
      <c r="Q1142" s="320"/>
      <c r="R1142" s="23"/>
      <c r="S1142" s="10"/>
      <c r="T1142" s="320"/>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5" x14ac:dyDescent="0.25">
      <c r="A1143" s="10"/>
      <c r="B1143" s="10"/>
      <c r="C1143" s="10"/>
      <c r="D1143" s="10"/>
      <c r="E1143" s="10"/>
      <c r="F1143" s="10"/>
      <c r="G1143" s="10"/>
      <c r="H1143" s="23"/>
      <c r="I1143" s="10"/>
      <c r="J1143" s="10"/>
      <c r="K1143" s="10"/>
      <c r="L1143" s="23"/>
      <c r="M1143" s="10"/>
      <c r="N1143" s="320"/>
      <c r="O1143" s="23"/>
      <c r="P1143" s="10"/>
      <c r="Q1143" s="320"/>
      <c r="R1143" s="23"/>
      <c r="S1143" s="10"/>
      <c r="T1143" s="320"/>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5" x14ac:dyDescent="0.25">
      <c r="A1144" s="10"/>
      <c r="B1144" s="10"/>
      <c r="C1144" s="10"/>
      <c r="D1144" s="10"/>
      <c r="E1144" s="10"/>
      <c r="F1144" s="10"/>
      <c r="G1144" s="10"/>
      <c r="H1144" s="23"/>
      <c r="I1144" s="10"/>
      <c r="J1144" s="10"/>
      <c r="K1144" s="10"/>
      <c r="L1144" s="23"/>
      <c r="M1144" s="10"/>
      <c r="N1144" s="320"/>
      <c r="O1144" s="23"/>
      <c r="P1144" s="10"/>
      <c r="Q1144" s="320"/>
      <c r="R1144" s="23"/>
      <c r="S1144" s="10"/>
      <c r="T1144" s="320"/>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5" x14ac:dyDescent="0.25">
      <c r="A1145" s="10"/>
      <c r="B1145" s="10"/>
      <c r="C1145" s="10"/>
      <c r="D1145" s="10"/>
      <c r="E1145" s="10"/>
      <c r="F1145" s="10"/>
      <c r="G1145" s="10"/>
      <c r="H1145" s="23"/>
      <c r="I1145" s="10"/>
      <c r="J1145" s="10"/>
      <c r="K1145" s="10"/>
      <c r="L1145" s="23"/>
      <c r="M1145" s="10"/>
      <c r="N1145" s="320"/>
      <c r="O1145" s="23"/>
      <c r="P1145" s="10"/>
      <c r="Q1145" s="320"/>
      <c r="R1145" s="23"/>
      <c r="S1145" s="10"/>
      <c r="T1145" s="320"/>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5" x14ac:dyDescent="0.25">
      <c r="A1146" s="10"/>
      <c r="B1146" s="10"/>
      <c r="C1146" s="10"/>
      <c r="D1146" s="10"/>
      <c r="E1146" s="10"/>
      <c r="F1146" s="10"/>
      <c r="G1146" s="10"/>
      <c r="H1146" s="23"/>
      <c r="I1146" s="10"/>
      <c r="J1146" s="10"/>
      <c r="K1146" s="10"/>
      <c r="L1146" s="23"/>
      <c r="M1146" s="10"/>
      <c r="N1146" s="320"/>
      <c r="O1146" s="23"/>
      <c r="P1146" s="10"/>
      <c r="Q1146" s="320"/>
      <c r="R1146" s="23"/>
      <c r="S1146" s="10"/>
      <c r="T1146" s="320"/>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5" x14ac:dyDescent="0.25">
      <c r="A1147" s="10"/>
      <c r="B1147" s="10"/>
      <c r="C1147" s="10"/>
      <c r="D1147" s="10"/>
      <c r="E1147" s="10"/>
      <c r="F1147" s="10"/>
      <c r="G1147" s="10"/>
      <c r="H1147" s="23"/>
      <c r="I1147" s="10"/>
      <c r="J1147" s="10"/>
      <c r="K1147" s="10"/>
      <c r="L1147" s="23"/>
      <c r="M1147" s="10"/>
      <c r="N1147" s="320"/>
      <c r="O1147" s="23"/>
      <c r="P1147" s="10"/>
      <c r="Q1147" s="320"/>
      <c r="R1147" s="23"/>
      <c r="S1147" s="10"/>
      <c r="T1147" s="320"/>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5" x14ac:dyDescent="0.25">
      <c r="A1148" s="10"/>
      <c r="B1148" s="10"/>
      <c r="C1148" s="10"/>
      <c r="D1148" s="10"/>
      <c r="E1148" s="10"/>
      <c r="F1148" s="10"/>
      <c r="G1148" s="10"/>
      <c r="H1148" s="23"/>
      <c r="I1148" s="10"/>
      <c r="J1148" s="10"/>
      <c r="K1148" s="10"/>
      <c r="L1148" s="23"/>
      <c r="M1148" s="10"/>
      <c r="N1148" s="320"/>
      <c r="O1148" s="23"/>
      <c r="P1148" s="10"/>
      <c r="Q1148" s="320"/>
      <c r="R1148" s="23"/>
      <c r="S1148" s="10"/>
      <c r="T1148" s="320"/>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5" x14ac:dyDescent="0.25">
      <c r="A1149" s="10"/>
      <c r="B1149" s="10"/>
      <c r="C1149" s="10"/>
      <c r="D1149" s="10"/>
      <c r="E1149" s="10"/>
      <c r="F1149" s="10"/>
      <c r="G1149" s="10"/>
      <c r="H1149" s="23"/>
      <c r="I1149" s="10"/>
      <c r="J1149" s="10"/>
      <c r="K1149" s="10"/>
      <c r="L1149" s="23"/>
      <c r="M1149" s="10"/>
      <c r="N1149" s="320"/>
      <c r="O1149" s="23"/>
      <c r="P1149" s="10"/>
      <c r="Q1149" s="320"/>
      <c r="R1149" s="23"/>
      <c r="S1149" s="10"/>
      <c r="T1149" s="320"/>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5" x14ac:dyDescent="0.25">
      <c r="A1150" s="10"/>
      <c r="B1150" s="10"/>
      <c r="C1150" s="10"/>
      <c r="D1150" s="10"/>
      <c r="E1150" s="10"/>
      <c r="F1150" s="10"/>
      <c r="G1150" s="10"/>
      <c r="H1150" s="23"/>
      <c r="I1150" s="10"/>
      <c r="J1150" s="10"/>
      <c r="K1150" s="10"/>
      <c r="L1150" s="23"/>
      <c r="M1150" s="10"/>
      <c r="N1150" s="320"/>
      <c r="O1150" s="23"/>
      <c r="P1150" s="10"/>
      <c r="Q1150" s="320"/>
      <c r="R1150" s="23"/>
      <c r="S1150" s="10"/>
      <c r="T1150" s="320"/>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5" x14ac:dyDescent="0.25">
      <c r="A1151" s="10"/>
      <c r="B1151" s="10"/>
      <c r="C1151" s="10"/>
      <c r="D1151" s="10"/>
      <c r="E1151" s="10"/>
      <c r="F1151" s="10"/>
      <c r="G1151" s="10"/>
      <c r="H1151" s="23"/>
      <c r="I1151" s="10"/>
      <c r="J1151" s="10"/>
      <c r="K1151" s="10"/>
      <c r="L1151" s="23"/>
      <c r="M1151" s="10"/>
      <c r="N1151" s="320"/>
      <c r="O1151" s="23"/>
      <c r="P1151" s="10"/>
      <c r="Q1151" s="320"/>
      <c r="R1151" s="23"/>
      <c r="S1151" s="10"/>
      <c r="T1151" s="320"/>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5" x14ac:dyDescent="0.25">
      <c r="A1152" s="10"/>
      <c r="B1152" s="10"/>
      <c r="C1152" s="10"/>
      <c r="D1152" s="10"/>
      <c r="E1152" s="10"/>
      <c r="F1152" s="10"/>
      <c r="G1152" s="10"/>
      <c r="H1152" s="23"/>
      <c r="I1152" s="10"/>
      <c r="J1152" s="10"/>
      <c r="K1152" s="10"/>
      <c r="L1152" s="23"/>
      <c r="M1152" s="10"/>
      <c r="N1152" s="320"/>
      <c r="O1152" s="23"/>
      <c r="P1152" s="10"/>
      <c r="Q1152" s="320"/>
      <c r="R1152" s="23"/>
      <c r="S1152" s="10"/>
      <c r="T1152" s="320"/>
      <c r="U1152" s="23"/>
      <c r="V1152" s="82"/>
      <c r="W1152" s="82"/>
      <c r="X1152" s="82"/>
      <c r="Y1152" s="82"/>
      <c r="Z1152" s="82"/>
      <c r="AA1152" s="65"/>
      <c r="AB1152" s="4"/>
      <c r="AC1152" s="4"/>
      <c r="AD1152" s="4"/>
      <c r="AE1152" s="4"/>
      <c r="AF1152" s="4"/>
      <c r="AG1152" s="4"/>
      <c r="AH1152" s="4"/>
      <c r="AI1152" s="4"/>
      <c r="AJ1152" s="4"/>
      <c r="AK1152" s="4"/>
      <c r="AL1152" s="4"/>
      <c r="AM1152" s="4"/>
    </row>
    <row r="1153" spans="1:39" s="3" customFormat="1" ht="15" x14ac:dyDescent="0.25">
      <c r="A1153" s="10"/>
      <c r="B1153" s="10"/>
      <c r="C1153" s="10"/>
      <c r="D1153" s="10"/>
      <c r="E1153" s="10"/>
      <c r="F1153" s="10"/>
      <c r="G1153" s="10"/>
      <c r="H1153" s="23"/>
      <c r="I1153" s="10"/>
      <c r="J1153" s="10"/>
      <c r="K1153" s="10"/>
      <c r="L1153" s="23"/>
      <c r="M1153" s="10"/>
      <c r="N1153" s="320"/>
      <c r="O1153" s="23"/>
      <c r="P1153" s="10"/>
      <c r="Q1153" s="320"/>
      <c r="R1153" s="23"/>
      <c r="S1153" s="10"/>
      <c r="T1153" s="320"/>
      <c r="U1153" s="23"/>
      <c r="V1153" s="82"/>
      <c r="W1153" s="82"/>
      <c r="X1153" s="82"/>
      <c r="Y1153" s="82"/>
      <c r="Z1153" s="82"/>
      <c r="AA1153" s="65"/>
      <c r="AB1153" s="4"/>
      <c r="AC1153" s="4"/>
      <c r="AD1153" s="4"/>
      <c r="AE1153" s="4"/>
      <c r="AF1153" s="4"/>
      <c r="AG1153" s="4"/>
      <c r="AH1153" s="4"/>
      <c r="AI1153" s="4"/>
      <c r="AJ1153" s="4"/>
      <c r="AK1153" s="4"/>
      <c r="AL1153" s="4"/>
      <c r="AM1153" s="4"/>
    </row>
    <row r="1154" spans="1:39" s="3" customFormat="1" ht="15" x14ac:dyDescent="0.25">
      <c r="A1154" s="113"/>
      <c r="B1154" s="113"/>
      <c r="C1154" s="113"/>
      <c r="D1154" s="113"/>
      <c r="E1154" s="205"/>
      <c r="F1154" s="205"/>
      <c r="G1154" s="375"/>
      <c r="I1154" s="113"/>
      <c r="J1154" s="376"/>
      <c r="K1154" s="377"/>
      <c r="M1154" s="113"/>
      <c r="N1154" s="378"/>
      <c r="P1154" s="113"/>
      <c r="Q1154" s="379"/>
      <c r="S1154" s="113"/>
      <c r="T1154" s="379"/>
      <c r="V1154" s="380"/>
      <c r="W1154" s="380"/>
      <c r="X1154" s="380"/>
      <c r="Y1154" s="380"/>
      <c r="Z1154" s="380"/>
      <c r="AA1154" s="65"/>
      <c r="AB1154" s="4"/>
      <c r="AC1154" s="4"/>
      <c r="AD1154" s="4"/>
      <c r="AE1154" s="4"/>
      <c r="AF1154" s="4"/>
      <c r="AG1154" s="4"/>
      <c r="AH1154" s="4"/>
      <c r="AI1154" s="4"/>
      <c r="AJ1154" s="4"/>
      <c r="AK1154" s="4"/>
      <c r="AL1154" s="4"/>
      <c r="AM1154" s="4"/>
    </row>
    <row r="1155" spans="1:39" s="3" customFormat="1" ht="15" x14ac:dyDescent="0.25">
      <c r="A1155" s="63"/>
      <c r="B1155" s="63"/>
      <c r="C1155" s="63"/>
      <c r="D1155" s="63"/>
      <c r="E1155" s="10"/>
      <c r="F1155" s="10"/>
      <c r="G1155" s="7"/>
      <c r="I1155" s="63"/>
      <c r="J1155" s="47"/>
      <c r="K1155" s="108"/>
      <c r="M1155" s="63"/>
      <c r="N1155" s="197"/>
      <c r="P1155" s="113"/>
      <c r="Q1155" s="196"/>
      <c r="S1155" s="113"/>
      <c r="T1155" s="196"/>
      <c r="V1155" s="82"/>
      <c r="W1155" s="82"/>
      <c r="X1155" s="82"/>
      <c r="Y1155" s="82"/>
      <c r="Z1155" s="82"/>
      <c r="AA1155" s="65"/>
      <c r="AB1155" s="4"/>
      <c r="AC1155" s="4"/>
      <c r="AD1155" s="4"/>
      <c r="AE1155" s="4"/>
      <c r="AF1155" s="4"/>
      <c r="AG1155" s="4"/>
      <c r="AH1155" s="4"/>
      <c r="AI1155" s="4"/>
      <c r="AJ1155" s="4"/>
      <c r="AK1155" s="4"/>
      <c r="AL1155" s="4"/>
      <c r="AM1155" s="4"/>
    </row>
    <row r="1156" spans="1:39" s="3" customFormat="1" ht="15" x14ac:dyDescent="0.25">
      <c r="A1156" s="63"/>
      <c r="B1156" s="63"/>
      <c r="C1156" s="63"/>
      <c r="D1156" s="63"/>
      <c r="E1156" s="10"/>
      <c r="F1156" s="10"/>
      <c r="G1156" s="7"/>
      <c r="I1156" s="63"/>
      <c r="J1156" s="47"/>
      <c r="K1156" s="108"/>
      <c r="M1156" s="63"/>
      <c r="N1156" s="197"/>
      <c r="P1156" s="113"/>
      <c r="Q1156" s="196"/>
      <c r="S1156" s="113"/>
      <c r="T1156" s="196"/>
      <c r="V1156" s="82"/>
      <c r="W1156" s="82"/>
      <c r="X1156" s="82"/>
      <c r="Y1156" s="82"/>
      <c r="Z1156" s="82"/>
      <c r="AA1156" s="65"/>
      <c r="AB1156" s="4"/>
      <c r="AC1156" s="4"/>
      <c r="AD1156" s="4"/>
      <c r="AE1156" s="4"/>
      <c r="AF1156" s="4"/>
      <c r="AG1156" s="4"/>
      <c r="AH1156" s="4"/>
      <c r="AI1156" s="4"/>
      <c r="AJ1156" s="4"/>
      <c r="AK1156" s="4"/>
      <c r="AL1156" s="4"/>
      <c r="AM1156" s="4"/>
    </row>
    <row r="1157" spans="1:39" s="3" customFormat="1" ht="15" x14ac:dyDescent="0.25">
      <c r="A1157" s="63"/>
      <c r="B1157" s="63"/>
      <c r="C1157" s="63"/>
      <c r="D1157" s="63"/>
      <c r="E1157" s="10"/>
      <c r="F1157" s="10"/>
      <c r="G1157" s="7"/>
      <c r="I1157" s="63"/>
      <c r="J1157" s="47"/>
      <c r="K1157" s="108"/>
      <c r="M1157" s="63"/>
      <c r="N1157" s="197"/>
      <c r="P1157" s="113"/>
      <c r="Q1157" s="196"/>
      <c r="S1157" s="113"/>
      <c r="T1157" s="196"/>
      <c r="V1157" s="82"/>
      <c r="W1157" s="82"/>
      <c r="X1157" s="82"/>
      <c r="Y1157" s="82"/>
      <c r="Z1157" s="82"/>
      <c r="AA1157" s="65"/>
      <c r="AB1157" s="4"/>
      <c r="AC1157" s="4"/>
      <c r="AD1157" s="4"/>
      <c r="AE1157" s="4"/>
      <c r="AF1157" s="4"/>
      <c r="AG1157" s="4"/>
      <c r="AH1157" s="4"/>
      <c r="AI1157" s="4"/>
      <c r="AJ1157" s="4"/>
      <c r="AK1157" s="4"/>
      <c r="AL1157" s="4"/>
      <c r="AM1157" s="4"/>
    </row>
    <row r="1158" spans="1:39" s="3" customFormat="1" ht="15" x14ac:dyDescent="0.25">
      <c r="A1158" s="63"/>
      <c r="B1158" s="63"/>
      <c r="C1158" s="63"/>
      <c r="D1158" s="63"/>
      <c r="E1158" s="10"/>
      <c r="F1158" s="10"/>
      <c r="G1158" s="7"/>
      <c r="I1158" s="63"/>
      <c r="J1158" s="47"/>
      <c r="K1158" s="108"/>
      <c r="M1158" s="63"/>
      <c r="N1158" s="197"/>
      <c r="P1158" s="113"/>
      <c r="Q1158" s="196"/>
      <c r="S1158" s="113"/>
      <c r="T1158" s="196"/>
      <c r="V1158" s="82"/>
      <c r="W1158" s="82"/>
      <c r="X1158" s="82"/>
      <c r="Y1158" s="82"/>
      <c r="Z1158" s="82"/>
      <c r="AA1158" s="65"/>
      <c r="AB1158" s="4"/>
      <c r="AC1158" s="4"/>
      <c r="AD1158" s="4"/>
      <c r="AE1158" s="4"/>
      <c r="AF1158" s="4"/>
      <c r="AG1158" s="4"/>
      <c r="AH1158" s="4"/>
      <c r="AI1158" s="4"/>
      <c r="AJ1158" s="4"/>
      <c r="AK1158" s="4"/>
      <c r="AL1158" s="4"/>
      <c r="AM1158" s="4"/>
    </row>
    <row r="1159" spans="1:39" s="3" customFormat="1" ht="15" x14ac:dyDescent="0.25">
      <c r="A1159" s="63"/>
      <c r="B1159" s="63"/>
      <c r="C1159" s="63"/>
      <c r="D1159" s="63"/>
      <c r="E1159" s="10"/>
      <c r="F1159" s="10"/>
      <c r="G1159" s="7"/>
      <c r="I1159" s="63"/>
      <c r="J1159" s="47"/>
      <c r="K1159" s="108"/>
      <c r="M1159" s="63"/>
      <c r="N1159" s="197"/>
      <c r="P1159" s="113"/>
      <c r="Q1159" s="196"/>
      <c r="S1159" s="113"/>
      <c r="T1159" s="196"/>
      <c r="V1159" s="82"/>
      <c r="W1159" s="82"/>
      <c r="X1159" s="82"/>
      <c r="Y1159" s="82"/>
      <c r="Z1159" s="82"/>
      <c r="AA1159" s="65"/>
      <c r="AB1159" s="4"/>
      <c r="AC1159" s="4"/>
      <c r="AD1159" s="4"/>
      <c r="AE1159" s="4"/>
      <c r="AF1159" s="4"/>
      <c r="AG1159" s="4"/>
      <c r="AH1159" s="4"/>
      <c r="AI1159" s="4"/>
      <c r="AJ1159" s="4"/>
      <c r="AK1159" s="4"/>
      <c r="AL1159" s="4"/>
      <c r="AM1159" s="4"/>
    </row>
    <row r="1160" spans="1:39" s="3" customFormat="1" ht="15" x14ac:dyDescent="0.25">
      <c r="A1160" s="63"/>
      <c r="B1160" s="63"/>
      <c r="C1160" s="63"/>
      <c r="D1160" s="63"/>
      <c r="E1160" s="10"/>
      <c r="F1160" s="10"/>
      <c r="G1160" s="7"/>
      <c r="I1160" s="63"/>
      <c r="J1160" s="47"/>
      <c r="K1160" s="108"/>
      <c r="M1160" s="63"/>
      <c r="N1160" s="197"/>
      <c r="P1160" s="113"/>
      <c r="Q1160" s="196"/>
      <c r="S1160" s="113"/>
      <c r="T1160" s="196"/>
      <c r="V1160" s="82"/>
      <c r="W1160" s="82"/>
      <c r="X1160" s="82"/>
      <c r="Y1160" s="82"/>
      <c r="Z1160" s="82"/>
      <c r="AA1160" s="65"/>
      <c r="AB1160" s="4"/>
      <c r="AC1160" s="4"/>
      <c r="AD1160" s="4"/>
      <c r="AE1160" s="4"/>
      <c r="AF1160" s="4"/>
      <c r="AG1160" s="4"/>
      <c r="AH1160" s="4"/>
      <c r="AI1160" s="4"/>
      <c r="AJ1160" s="4"/>
      <c r="AK1160" s="4"/>
      <c r="AL1160" s="4"/>
      <c r="AM1160" s="4"/>
    </row>
    <row r="1161" spans="1:39" s="3" customFormat="1" ht="15" x14ac:dyDescent="0.25">
      <c r="A1161" s="63"/>
      <c r="B1161" s="63"/>
      <c r="C1161" s="63"/>
      <c r="D1161" s="63"/>
      <c r="E1161" s="10"/>
      <c r="F1161" s="10"/>
      <c r="G1161" s="7"/>
      <c r="I1161" s="63"/>
      <c r="J1161" s="47"/>
      <c r="K1161" s="108"/>
      <c r="M1161" s="63"/>
      <c r="N1161" s="197"/>
      <c r="P1161" s="113"/>
      <c r="Q1161" s="196"/>
      <c r="S1161" s="113"/>
      <c r="T1161" s="196"/>
      <c r="V1161" s="82"/>
      <c r="W1161" s="82"/>
      <c r="X1161" s="82"/>
      <c r="Y1161" s="82"/>
      <c r="Z1161" s="82"/>
      <c r="AA1161" s="65"/>
      <c r="AB1161" s="4"/>
      <c r="AC1161" s="4"/>
      <c r="AD1161" s="4"/>
      <c r="AE1161" s="4"/>
      <c r="AF1161" s="4"/>
      <c r="AG1161" s="4"/>
      <c r="AH1161" s="4"/>
      <c r="AI1161" s="4"/>
      <c r="AJ1161" s="4"/>
      <c r="AK1161" s="4"/>
      <c r="AL1161" s="4"/>
      <c r="AM1161" s="4"/>
    </row>
    <row r="1162" spans="1:39" s="3" customFormat="1" ht="15" x14ac:dyDescent="0.25">
      <c r="A1162" s="63"/>
      <c r="B1162" s="63"/>
      <c r="C1162" s="63"/>
      <c r="D1162" s="63"/>
      <c r="E1162" s="10"/>
      <c r="F1162" s="10"/>
      <c r="G1162" s="7"/>
      <c r="I1162" s="63"/>
      <c r="J1162" s="47"/>
      <c r="K1162" s="108"/>
      <c r="M1162" s="63"/>
      <c r="N1162" s="197"/>
      <c r="P1162" s="113"/>
      <c r="Q1162" s="196"/>
      <c r="S1162" s="113"/>
      <c r="T1162" s="196"/>
      <c r="V1162" s="82"/>
      <c r="W1162" s="82"/>
      <c r="X1162" s="82"/>
      <c r="Y1162" s="82"/>
      <c r="Z1162" s="82"/>
      <c r="AA1162" s="65"/>
      <c r="AB1162" s="4"/>
      <c r="AC1162" s="4"/>
      <c r="AD1162" s="4"/>
      <c r="AE1162" s="4"/>
      <c r="AF1162" s="4"/>
      <c r="AG1162" s="4"/>
      <c r="AH1162" s="4"/>
      <c r="AI1162" s="4"/>
      <c r="AJ1162" s="4"/>
      <c r="AK1162" s="4"/>
      <c r="AL1162" s="4"/>
      <c r="AM1162" s="4"/>
    </row>
    <row r="1163" spans="1:39" s="3" customFormat="1" ht="15" x14ac:dyDescent="0.25">
      <c r="A1163" s="63"/>
      <c r="B1163" s="63"/>
      <c r="C1163" s="63"/>
      <c r="D1163" s="63"/>
      <c r="E1163" s="10"/>
      <c r="F1163" s="10"/>
      <c r="G1163" s="7"/>
      <c r="I1163" s="63"/>
      <c r="J1163" s="47"/>
      <c r="K1163" s="108"/>
      <c r="M1163" s="63"/>
      <c r="N1163" s="197"/>
      <c r="P1163" s="113"/>
      <c r="Q1163" s="196"/>
      <c r="S1163" s="113"/>
      <c r="T1163" s="196"/>
      <c r="V1163" s="82"/>
      <c r="W1163" s="82"/>
      <c r="X1163" s="82"/>
      <c r="Y1163" s="82"/>
      <c r="Z1163" s="82"/>
      <c r="AA1163" s="65"/>
      <c r="AB1163" s="4"/>
      <c r="AC1163" s="4"/>
      <c r="AD1163" s="4"/>
      <c r="AE1163" s="4"/>
      <c r="AF1163" s="4"/>
      <c r="AG1163" s="4"/>
      <c r="AH1163" s="4"/>
      <c r="AI1163" s="4"/>
      <c r="AJ1163" s="4"/>
      <c r="AK1163" s="4"/>
      <c r="AL1163" s="4"/>
      <c r="AM1163" s="4"/>
    </row>
    <row r="1164" spans="1:39" s="3" customFormat="1" ht="15" x14ac:dyDescent="0.25">
      <c r="A1164" s="63"/>
      <c r="B1164" s="63"/>
      <c r="C1164" s="63"/>
      <c r="D1164" s="63"/>
      <c r="E1164" s="10"/>
      <c r="F1164" s="10"/>
      <c r="G1164" s="7"/>
      <c r="I1164" s="63"/>
      <c r="J1164" s="47"/>
      <c r="K1164" s="108"/>
      <c r="M1164" s="63"/>
      <c r="N1164" s="197"/>
      <c r="P1164" s="113"/>
      <c r="Q1164" s="196"/>
      <c r="S1164" s="113"/>
      <c r="T1164" s="196"/>
      <c r="V1164" s="82"/>
      <c r="W1164" s="82"/>
      <c r="X1164" s="82"/>
      <c r="Y1164" s="82"/>
      <c r="Z1164" s="82"/>
      <c r="AA1164" s="65"/>
      <c r="AB1164" s="4"/>
      <c r="AC1164" s="4"/>
      <c r="AD1164" s="4"/>
      <c r="AE1164" s="4"/>
      <c r="AF1164" s="4"/>
      <c r="AG1164" s="4"/>
      <c r="AH1164" s="4"/>
      <c r="AI1164" s="4"/>
      <c r="AJ1164" s="4"/>
      <c r="AK1164" s="4"/>
      <c r="AL1164" s="4"/>
      <c r="AM1164" s="4"/>
    </row>
    <row r="1165" spans="1:39" s="3" customFormat="1" ht="15" x14ac:dyDescent="0.25">
      <c r="A1165" s="63"/>
      <c r="B1165" s="63"/>
      <c r="C1165" s="63"/>
      <c r="D1165" s="63"/>
      <c r="E1165" s="10"/>
      <c r="F1165" s="10"/>
      <c r="G1165" s="7"/>
      <c r="I1165" s="63"/>
      <c r="J1165" s="47"/>
      <c r="K1165" s="108"/>
      <c r="M1165" s="63"/>
      <c r="N1165" s="197"/>
      <c r="P1165" s="113"/>
      <c r="Q1165" s="196"/>
      <c r="S1165" s="113"/>
      <c r="T1165" s="196"/>
      <c r="V1165" s="82"/>
      <c r="W1165" s="82"/>
      <c r="X1165" s="82"/>
      <c r="Y1165" s="82"/>
      <c r="Z1165" s="82"/>
      <c r="AA1165" s="65"/>
      <c r="AB1165" s="4"/>
      <c r="AC1165" s="4"/>
      <c r="AD1165" s="4"/>
      <c r="AE1165" s="4"/>
      <c r="AF1165" s="4"/>
      <c r="AG1165" s="4"/>
      <c r="AH1165" s="4"/>
      <c r="AI1165" s="4"/>
      <c r="AJ1165" s="4"/>
      <c r="AK1165" s="4"/>
      <c r="AL1165" s="4"/>
      <c r="AM1165" s="4"/>
    </row>
    <row r="1166" spans="1:39" s="3" customFormat="1" ht="15" x14ac:dyDescent="0.25">
      <c r="A1166" s="63"/>
      <c r="B1166" s="63"/>
      <c r="C1166" s="63"/>
      <c r="D1166" s="63"/>
      <c r="E1166" s="10"/>
      <c r="F1166" s="10"/>
      <c r="G1166" s="7"/>
      <c r="I1166" s="63"/>
      <c r="J1166" s="47"/>
      <c r="K1166" s="108"/>
      <c r="M1166" s="63"/>
      <c r="N1166" s="197"/>
      <c r="P1166" s="113"/>
      <c r="Q1166" s="196"/>
      <c r="S1166" s="113"/>
      <c r="T1166" s="196"/>
      <c r="V1166" s="82"/>
      <c r="W1166" s="82"/>
      <c r="X1166" s="82"/>
      <c r="Y1166" s="82"/>
      <c r="Z1166" s="82"/>
      <c r="AA1166" s="65"/>
      <c r="AB1166" s="4"/>
      <c r="AC1166" s="4"/>
      <c r="AD1166" s="4"/>
      <c r="AE1166" s="4"/>
      <c r="AF1166" s="4"/>
      <c r="AG1166" s="4"/>
      <c r="AH1166" s="4"/>
      <c r="AI1166" s="4"/>
      <c r="AJ1166" s="4"/>
      <c r="AK1166" s="4"/>
      <c r="AL1166" s="4"/>
      <c r="AM1166" s="4"/>
    </row>
    <row r="1167" spans="1:39" s="3" customFormat="1" ht="15" x14ac:dyDescent="0.25">
      <c r="A1167" s="63"/>
      <c r="B1167" s="63"/>
      <c r="C1167" s="63"/>
      <c r="D1167" s="63"/>
      <c r="E1167" s="10"/>
      <c r="F1167" s="10"/>
      <c r="G1167" s="7"/>
      <c r="I1167" s="63"/>
      <c r="J1167" s="47"/>
      <c r="K1167" s="108"/>
      <c r="M1167" s="63"/>
      <c r="N1167" s="197"/>
      <c r="P1167" s="113"/>
      <c r="Q1167" s="196"/>
      <c r="S1167" s="113"/>
      <c r="T1167" s="196"/>
      <c r="V1167" s="82"/>
      <c r="W1167" s="82"/>
      <c r="X1167" s="82"/>
      <c r="Y1167" s="82"/>
      <c r="Z1167" s="82"/>
      <c r="AA1167" s="65"/>
      <c r="AB1167" s="4"/>
      <c r="AC1167" s="4"/>
      <c r="AD1167" s="4"/>
      <c r="AE1167" s="4"/>
      <c r="AF1167" s="4"/>
      <c r="AG1167" s="4"/>
      <c r="AH1167" s="4"/>
      <c r="AI1167" s="4"/>
      <c r="AJ1167" s="4"/>
      <c r="AK1167" s="4"/>
      <c r="AL1167" s="4"/>
      <c r="AM1167" s="4"/>
    </row>
    <row r="1168" spans="1:39" s="3" customFormat="1" ht="15" x14ac:dyDescent="0.25">
      <c r="A1168" s="63"/>
      <c r="B1168" s="63"/>
      <c r="C1168" s="63"/>
      <c r="D1168" s="63"/>
      <c r="E1168" s="10"/>
      <c r="F1168" s="10"/>
      <c r="G1168" s="7"/>
      <c r="I1168" s="63"/>
      <c r="J1168" s="47"/>
      <c r="K1168" s="108"/>
      <c r="M1168" s="63"/>
      <c r="N1168" s="197"/>
      <c r="P1168" s="113"/>
      <c r="Q1168" s="196"/>
      <c r="S1168" s="113"/>
      <c r="T1168" s="196"/>
      <c r="V1168" s="82"/>
      <c r="W1168" s="82"/>
      <c r="X1168" s="82"/>
      <c r="Y1168" s="82"/>
      <c r="Z1168" s="82"/>
      <c r="AA1168" s="65"/>
      <c r="AB1168" s="4"/>
      <c r="AC1168" s="4"/>
      <c r="AD1168" s="4"/>
      <c r="AE1168" s="4"/>
      <c r="AF1168" s="4"/>
      <c r="AG1168" s="4"/>
      <c r="AH1168" s="4"/>
      <c r="AI1168" s="4"/>
      <c r="AJ1168" s="4"/>
      <c r="AK1168" s="4"/>
      <c r="AL1168" s="4"/>
      <c r="AM1168" s="4"/>
    </row>
    <row r="1169" spans="1:39" s="3" customFormat="1" ht="15" x14ac:dyDescent="0.25">
      <c r="A1169" s="63"/>
      <c r="B1169" s="63"/>
      <c r="C1169" s="63"/>
      <c r="D1169" s="63"/>
      <c r="E1169" s="10"/>
      <c r="F1169" s="10"/>
      <c r="G1169" s="7"/>
      <c r="I1169" s="63"/>
      <c r="J1169" s="47"/>
      <c r="K1169" s="108"/>
      <c r="M1169" s="63"/>
      <c r="N1169" s="197"/>
      <c r="P1169" s="113"/>
      <c r="Q1169" s="196"/>
      <c r="S1169" s="113"/>
      <c r="T1169" s="196"/>
      <c r="V1169" s="82"/>
      <c r="W1169" s="82"/>
      <c r="X1169" s="82"/>
      <c r="Y1169" s="82"/>
      <c r="Z1169" s="82"/>
      <c r="AA1169" s="65"/>
      <c r="AB1169" s="4"/>
      <c r="AC1169" s="4"/>
      <c r="AD1169" s="4"/>
      <c r="AE1169" s="4"/>
      <c r="AF1169" s="4"/>
      <c r="AG1169" s="4"/>
      <c r="AH1169" s="4"/>
      <c r="AI1169" s="4"/>
      <c r="AJ1169" s="4"/>
      <c r="AK1169" s="4"/>
      <c r="AL1169" s="4"/>
      <c r="AM1169" s="4"/>
    </row>
    <row r="1170" spans="1:39" s="3" customFormat="1" ht="15" x14ac:dyDescent="0.25">
      <c r="A1170" s="63"/>
      <c r="B1170" s="63"/>
      <c r="C1170" s="63"/>
      <c r="D1170" s="63"/>
      <c r="E1170" s="10"/>
      <c r="F1170" s="10"/>
      <c r="G1170" s="7"/>
      <c r="I1170" s="63"/>
      <c r="J1170" s="47"/>
      <c r="K1170" s="108"/>
      <c r="M1170" s="63"/>
      <c r="N1170" s="197"/>
      <c r="P1170" s="113"/>
      <c r="Q1170" s="196"/>
      <c r="S1170" s="113"/>
      <c r="T1170" s="196"/>
      <c r="V1170" s="82"/>
      <c r="W1170" s="82"/>
      <c r="X1170" s="82"/>
      <c r="Y1170" s="82"/>
      <c r="Z1170" s="82"/>
      <c r="AA1170" s="65"/>
      <c r="AB1170" s="4"/>
      <c r="AC1170" s="4"/>
      <c r="AD1170" s="4"/>
      <c r="AE1170" s="4"/>
      <c r="AF1170" s="4"/>
      <c r="AG1170" s="4"/>
      <c r="AH1170" s="4"/>
      <c r="AI1170" s="4"/>
      <c r="AJ1170" s="4"/>
      <c r="AK1170" s="4"/>
      <c r="AL1170" s="4"/>
      <c r="AM1170" s="4"/>
    </row>
    <row r="1171" spans="1:39" s="3" customFormat="1" ht="15" x14ac:dyDescent="0.25">
      <c r="A1171" s="63"/>
      <c r="B1171" s="63"/>
      <c r="C1171" s="63"/>
      <c r="D1171" s="63"/>
      <c r="E1171" s="10"/>
      <c r="F1171" s="10"/>
      <c r="G1171" s="7"/>
      <c r="I1171" s="63"/>
      <c r="J1171" s="47"/>
      <c r="K1171" s="108"/>
      <c r="M1171" s="63"/>
      <c r="N1171" s="197"/>
      <c r="P1171" s="113"/>
      <c r="Q1171" s="196"/>
      <c r="S1171" s="113"/>
      <c r="T1171" s="196"/>
      <c r="V1171" s="82"/>
      <c r="W1171" s="82"/>
      <c r="X1171" s="82"/>
      <c r="Y1171" s="82"/>
      <c r="Z1171" s="82"/>
      <c r="AA1171" s="65"/>
      <c r="AB1171" s="4"/>
      <c r="AC1171" s="4"/>
      <c r="AD1171" s="4"/>
      <c r="AE1171" s="4"/>
      <c r="AF1171" s="4"/>
      <c r="AG1171" s="4"/>
      <c r="AH1171" s="4"/>
      <c r="AI1171" s="4"/>
      <c r="AJ1171" s="4"/>
      <c r="AK1171" s="4"/>
      <c r="AL1171" s="4"/>
      <c r="AM1171" s="4"/>
    </row>
    <row r="1172" spans="1:39" s="3" customFormat="1" ht="15" x14ac:dyDescent="0.25">
      <c r="A1172" s="63"/>
      <c r="B1172" s="63"/>
      <c r="C1172" s="63"/>
      <c r="D1172" s="63"/>
      <c r="E1172" s="10"/>
      <c r="F1172" s="10"/>
      <c r="G1172" s="7"/>
      <c r="I1172" s="63"/>
      <c r="J1172" s="47"/>
      <c r="K1172" s="108"/>
      <c r="M1172" s="63"/>
      <c r="N1172" s="197"/>
      <c r="P1172" s="113"/>
      <c r="Q1172" s="196"/>
      <c r="S1172" s="113"/>
      <c r="T1172" s="196"/>
      <c r="V1172" s="82"/>
      <c r="W1172" s="82"/>
      <c r="X1172" s="82"/>
      <c r="Y1172" s="82"/>
      <c r="Z1172" s="82"/>
      <c r="AA1172" s="65"/>
      <c r="AB1172" s="4"/>
      <c r="AC1172" s="4"/>
      <c r="AD1172" s="4"/>
      <c r="AE1172" s="4"/>
      <c r="AF1172" s="4"/>
      <c r="AG1172" s="4"/>
      <c r="AH1172" s="4"/>
      <c r="AI1172" s="4"/>
      <c r="AJ1172" s="4"/>
      <c r="AK1172" s="4"/>
      <c r="AL1172" s="4"/>
      <c r="AM1172" s="4"/>
    </row>
    <row r="1173" spans="1:39" s="3" customFormat="1" ht="15" x14ac:dyDescent="0.25">
      <c r="A1173" s="63"/>
      <c r="B1173" s="63"/>
      <c r="C1173" s="63"/>
      <c r="D1173" s="63"/>
      <c r="E1173" s="10"/>
      <c r="F1173" s="10"/>
      <c r="G1173" s="7"/>
      <c r="I1173" s="63"/>
      <c r="J1173" s="47"/>
      <c r="K1173" s="108"/>
      <c r="M1173" s="63"/>
      <c r="N1173" s="197"/>
      <c r="P1173" s="113"/>
      <c r="Q1173" s="196"/>
      <c r="S1173" s="113"/>
      <c r="T1173" s="196"/>
      <c r="V1173" s="82"/>
      <c r="W1173" s="82"/>
      <c r="X1173" s="82"/>
      <c r="Y1173" s="82"/>
      <c r="Z1173" s="82"/>
      <c r="AA1173" s="65"/>
      <c r="AB1173" s="4"/>
      <c r="AC1173" s="4"/>
      <c r="AD1173" s="4"/>
      <c r="AE1173" s="4"/>
      <c r="AF1173" s="4"/>
      <c r="AG1173" s="4"/>
      <c r="AH1173" s="4"/>
      <c r="AI1173" s="4"/>
      <c r="AJ1173" s="4"/>
      <c r="AK1173" s="4"/>
      <c r="AL1173" s="4"/>
      <c r="AM1173" s="4"/>
    </row>
    <row r="1174" spans="1:39" s="3" customFormat="1" ht="15" x14ac:dyDescent="0.25">
      <c r="A1174" s="63"/>
      <c r="B1174" s="63"/>
      <c r="C1174" s="63"/>
      <c r="D1174" s="63"/>
      <c r="E1174" s="10"/>
      <c r="F1174" s="10"/>
      <c r="G1174" s="7"/>
      <c r="I1174" s="63"/>
      <c r="J1174" s="47"/>
      <c r="K1174" s="108"/>
      <c r="M1174" s="63"/>
      <c r="N1174" s="197"/>
      <c r="P1174" s="113"/>
      <c r="Q1174" s="196"/>
      <c r="S1174" s="113"/>
      <c r="T1174" s="196"/>
      <c r="V1174" s="82"/>
      <c r="W1174" s="82"/>
      <c r="X1174" s="82"/>
      <c r="Y1174" s="82"/>
      <c r="Z1174" s="82"/>
      <c r="AA1174" s="65"/>
      <c r="AB1174" s="4"/>
      <c r="AC1174" s="4"/>
      <c r="AD1174" s="4"/>
      <c r="AE1174" s="4"/>
      <c r="AF1174" s="4"/>
      <c r="AG1174" s="4"/>
      <c r="AH1174" s="4"/>
      <c r="AI1174" s="4"/>
      <c r="AJ1174" s="4"/>
      <c r="AK1174" s="4"/>
      <c r="AL1174" s="4"/>
      <c r="AM1174" s="4"/>
    </row>
    <row r="1175" spans="1:39" s="3" customFormat="1" ht="15" x14ac:dyDescent="0.25">
      <c r="A1175" s="63"/>
      <c r="B1175" s="63"/>
      <c r="C1175" s="63"/>
      <c r="D1175" s="63"/>
      <c r="E1175" s="10"/>
      <c r="F1175" s="10"/>
      <c r="G1175" s="7"/>
      <c r="I1175" s="63"/>
      <c r="J1175" s="47"/>
      <c r="K1175" s="108"/>
      <c r="M1175" s="63"/>
      <c r="N1175" s="197"/>
      <c r="P1175" s="113"/>
      <c r="Q1175" s="196"/>
      <c r="S1175" s="113"/>
      <c r="T1175" s="196"/>
      <c r="V1175" s="82"/>
      <c r="W1175" s="82"/>
      <c r="X1175" s="82"/>
      <c r="Y1175" s="82"/>
      <c r="Z1175" s="82"/>
      <c r="AA1175" s="65"/>
      <c r="AB1175" s="4"/>
      <c r="AC1175" s="4"/>
      <c r="AD1175" s="4"/>
      <c r="AE1175" s="4"/>
      <c r="AF1175" s="4"/>
      <c r="AG1175" s="4"/>
      <c r="AH1175" s="4"/>
      <c r="AI1175" s="4"/>
      <c r="AJ1175" s="4"/>
      <c r="AK1175" s="4"/>
      <c r="AL1175" s="4"/>
      <c r="AM1175" s="4"/>
    </row>
    <row r="1176" spans="1:39" s="3" customFormat="1" ht="15" x14ac:dyDescent="0.25">
      <c r="A1176" s="63"/>
      <c r="B1176" s="63"/>
      <c r="C1176" s="63"/>
      <c r="D1176" s="63"/>
      <c r="E1176" s="10"/>
      <c r="F1176" s="10"/>
      <c r="G1176" s="7"/>
      <c r="I1176" s="63"/>
      <c r="J1176" s="47"/>
      <c r="K1176" s="108"/>
      <c r="M1176" s="63"/>
      <c r="N1176" s="197"/>
      <c r="P1176" s="113"/>
      <c r="Q1176" s="196"/>
      <c r="S1176" s="113"/>
      <c r="T1176" s="196"/>
      <c r="V1176" s="82"/>
      <c r="W1176" s="82"/>
      <c r="X1176" s="82"/>
      <c r="Y1176" s="82"/>
      <c r="Z1176" s="82"/>
      <c r="AA1176" s="65"/>
      <c r="AB1176" s="4"/>
      <c r="AC1176" s="4"/>
      <c r="AD1176" s="4"/>
      <c r="AE1176" s="4"/>
      <c r="AF1176" s="4"/>
      <c r="AG1176" s="4"/>
      <c r="AH1176" s="4"/>
      <c r="AI1176" s="4"/>
      <c r="AJ1176" s="4"/>
      <c r="AK1176" s="4"/>
      <c r="AL1176" s="4"/>
      <c r="AM1176" s="4"/>
    </row>
    <row r="1177" spans="1:39" s="3" customFormat="1" ht="15" x14ac:dyDescent="0.25">
      <c r="A1177" s="63"/>
      <c r="B1177" s="63"/>
      <c r="C1177" s="63"/>
      <c r="D1177" s="63"/>
      <c r="E1177" s="10"/>
      <c r="F1177" s="10"/>
      <c r="G1177" s="7"/>
      <c r="I1177" s="63"/>
      <c r="J1177" s="47"/>
      <c r="K1177" s="108"/>
      <c r="M1177" s="63"/>
      <c r="N1177" s="197"/>
      <c r="P1177" s="113"/>
      <c r="Q1177" s="196"/>
      <c r="S1177" s="113"/>
      <c r="T1177" s="196"/>
      <c r="V1177" s="82"/>
      <c r="W1177" s="82"/>
      <c r="X1177" s="82"/>
      <c r="Y1177" s="82"/>
      <c r="Z1177" s="82"/>
      <c r="AA1177" s="65"/>
      <c r="AB1177" s="4"/>
      <c r="AC1177" s="4"/>
      <c r="AD1177" s="4"/>
      <c r="AE1177" s="4"/>
      <c r="AF1177" s="4"/>
      <c r="AG1177" s="4"/>
      <c r="AH1177" s="4"/>
      <c r="AI1177" s="4"/>
      <c r="AJ1177" s="4"/>
      <c r="AK1177" s="4"/>
      <c r="AL1177" s="4"/>
      <c r="AM1177" s="4"/>
    </row>
    <row r="1178" spans="1:39" s="3" customFormat="1" ht="15" x14ac:dyDescent="0.25">
      <c r="A1178" s="63"/>
      <c r="B1178" s="63"/>
      <c r="C1178" s="63"/>
      <c r="D1178" s="63"/>
      <c r="E1178" s="10"/>
      <c r="F1178" s="10"/>
      <c r="G1178" s="7"/>
      <c r="I1178" s="63"/>
      <c r="J1178" s="47"/>
      <c r="K1178" s="108"/>
      <c r="M1178" s="63"/>
      <c r="N1178" s="197"/>
      <c r="P1178" s="113"/>
      <c r="Q1178" s="196"/>
      <c r="S1178" s="113"/>
      <c r="T1178" s="196"/>
      <c r="V1178" s="82"/>
      <c r="W1178" s="82"/>
      <c r="X1178" s="82"/>
      <c r="Y1178" s="82"/>
      <c r="Z1178" s="82"/>
      <c r="AA1178" s="65"/>
      <c r="AB1178" s="4"/>
      <c r="AC1178" s="4"/>
      <c r="AD1178" s="4"/>
      <c r="AE1178" s="4"/>
      <c r="AF1178" s="4"/>
      <c r="AG1178" s="4"/>
      <c r="AH1178" s="4"/>
      <c r="AI1178" s="4"/>
      <c r="AJ1178" s="4"/>
      <c r="AK1178" s="4"/>
      <c r="AL1178" s="4"/>
      <c r="AM1178" s="4"/>
    </row>
    <row r="1179" spans="1:39" s="3" customFormat="1" ht="15" x14ac:dyDescent="0.25">
      <c r="A1179" s="63"/>
      <c r="B1179" s="63"/>
      <c r="C1179" s="63"/>
      <c r="D1179" s="63"/>
      <c r="E1179" s="10"/>
      <c r="F1179" s="10"/>
      <c r="G1179" s="7"/>
      <c r="I1179" s="63"/>
      <c r="J1179" s="47"/>
      <c r="K1179" s="108"/>
      <c r="M1179" s="63"/>
      <c r="N1179" s="197"/>
      <c r="P1179" s="113"/>
      <c r="Q1179" s="196"/>
      <c r="S1179" s="113"/>
      <c r="T1179" s="196"/>
      <c r="V1179" s="82"/>
      <c r="W1179" s="82"/>
      <c r="X1179" s="82"/>
      <c r="Y1179" s="82"/>
      <c r="Z1179" s="82"/>
      <c r="AA1179" s="65"/>
      <c r="AB1179" s="4"/>
      <c r="AC1179" s="4"/>
      <c r="AD1179" s="4"/>
      <c r="AE1179" s="4"/>
      <c r="AF1179" s="4"/>
      <c r="AG1179" s="4"/>
      <c r="AH1179" s="4"/>
      <c r="AI1179" s="4"/>
      <c r="AJ1179" s="4"/>
      <c r="AK1179" s="4"/>
      <c r="AL1179" s="4"/>
      <c r="AM1179" s="4"/>
    </row>
    <row r="1180" spans="1:39" s="3" customFormat="1" ht="15" x14ac:dyDescent="0.25">
      <c r="A1180" s="63"/>
      <c r="B1180" s="63"/>
      <c r="C1180" s="63"/>
      <c r="D1180" s="63"/>
      <c r="E1180" s="10"/>
      <c r="F1180" s="10"/>
      <c r="G1180" s="7"/>
      <c r="I1180" s="63"/>
      <c r="J1180" s="47"/>
      <c r="K1180" s="108"/>
      <c r="M1180" s="63"/>
      <c r="N1180" s="197"/>
      <c r="P1180" s="113"/>
      <c r="Q1180" s="196"/>
      <c r="S1180" s="113"/>
      <c r="T1180" s="196"/>
      <c r="V1180" s="82"/>
      <c r="W1180" s="82"/>
      <c r="X1180" s="82"/>
      <c r="Y1180" s="82"/>
      <c r="Z1180" s="82"/>
      <c r="AA1180" s="65"/>
      <c r="AB1180" s="4"/>
      <c r="AC1180" s="4"/>
      <c r="AD1180" s="4"/>
      <c r="AE1180" s="4"/>
      <c r="AF1180" s="4"/>
      <c r="AG1180" s="4"/>
      <c r="AH1180" s="4"/>
      <c r="AI1180" s="4"/>
      <c r="AJ1180" s="4"/>
      <c r="AK1180" s="4"/>
      <c r="AL1180" s="4"/>
      <c r="AM1180" s="4"/>
    </row>
    <row r="1181" spans="1:39" s="3" customFormat="1" ht="15" x14ac:dyDescent="0.25">
      <c r="A1181" s="63"/>
      <c r="B1181" s="63"/>
      <c r="C1181" s="63"/>
      <c r="D1181" s="63"/>
      <c r="E1181" s="10"/>
      <c r="F1181" s="10"/>
      <c r="G1181" s="7"/>
      <c r="I1181" s="63"/>
      <c r="J1181" s="47"/>
      <c r="K1181" s="108"/>
      <c r="M1181" s="63"/>
      <c r="N1181" s="197"/>
      <c r="P1181" s="113"/>
      <c r="Q1181" s="196"/>
      <c r="S1181" s="113"/>
      <c r="T1181" s="196"/>
      <c r="V1181" s="82"/>
      <c r="W1181" s="82"/>
      <c r="X1181" s="82"/>
      <c r="Y1181" s="82"/>
      <c r="Z1181" s="82"/>
      <c r="AA1181" s="65"/>
      <c r="AB1181" s="4"/>
      <c r="AC1181" s="4"/>
      <c r="AD1181" s="4"/>
      <c r="AE1181" s="4"/>
      <c r="AF1181" s="4"/>
      <c r="AG1181" s="4"/>
      <c r="AH1181" s="4"/>
      <c r="AI1181" s="4"/>
      <c r="AJ1181" s="4"/>
      <c r="AK1181" s="4"/>
      <c r="AL1181" s="4"/>
      <c r="AM1181" s="4"/>
    </row>
    <row r="1182" spans="1:39" s="3" customFormat="1" ht="15" x14ac:dyDescent="0.25">
      <c r="A1182" s="63"/>
      <c r="B1182" s="63"/>
      <c r="C1182" s="63"/>
      <c r="D1182" s="63"/>
      <c r="E1182" s="10"/>
      <c r="F1182" s="10"/>
      <c r="G1182" s="7"/>
      <c r="I1182" s="63"/>
      <c r="J1182" s="47"/>
      <c r="K1182" s="108"/>
      <c r="M1182" s="63"/>
      <c r="N1182" s="197"/>
      <c r="P1182" s="113"/>
      <c r="Q1182" s="196"/>
      <c r="S1182" s="113"/>
      <c r="T1182" s="196"/>
      <c r="V1182" s="82"/>
      <c r="W1182" s="82"/>
      <c r="X1182" s="82"/>
      <c r="Y1182" s="82"/>
      <c r="Z1182" s="82"/>
      <c r="AA1182" s="65"/>
      <c r="AB1182" s="4"/>
      <c r="AC1182" s="4"/>
      <c r="AD1182" s="4"/>
      <c r="AE1182" s="4"/>
      <c r="AF1182" s="4"/>
      <c r="AG1182" s="4"/>
      <c r="AH1182" s="4"/>
      <c r="AI1182" s="4"/>
      <c r="AJ1182" s="4"/>
      <c r="AK1182" s="4"/>
      <c r="AL1182" s="4"/>
      <c r="AM1182" s="4"/>
    </row>
    <row r="1183" spans="1:39" s="3" customFormat="1" ht="15" x14ac:dyDescent="0.25">
      <c r="A1183" s="63"/>
      <c r="B1183" s="63"/>
      <c r="C1183" s="63"/>
      <c r="D1183" s="63"/>
      <c r="E1183" s="10"/>
      <c r="F1183" s="10"/>
      <c r="G1183" s="7"/>
      <c r="I1183" s="63"/>
      <c r="J1183" s="47"/>
      <c r="K1183" s="108"/>
      <c r="M1183" s="63"/>
      <c r="N1183" s="197"/>
      <c r="P1183" s="113"/>
      <c r="Q1183" s="196"/>
      <c r="S1183" s="113"/>
      <c r="T1183" s="196"/>
      <c r="V1183" s="82"/>
      <c r="W1183" s="82"/>
      <c r="X1183" s="82"/>
      <c r="Y1183" s="82"/>
      <c r="Z1183" s="82"/>
      <c r="AA1183" s="65"/>
      <c r="AB1183" s="4"/>
      <c r="AC1183" s="4"/>
      <c r="AD1183" s="4"/>
      <c r="AE1183" s="4"/>
      <c r="AF1183" s="4"/>
      <c r="AG1183" s="4"/>
      <c r="AH1183" s="4"/>
      <c r="AI1183" s="4"/>
      <c r="AJ1183" s="4"/>
      <c r="AK1183" s="4"/>
      <c r="AL1183" s="4"/>
      <c r="AM1183" s="4"/>
    </row>
    <row r="1184" spans="1:39" s="3" customFormat="1" ht="15" x14ac:dyDescent="0.25">
      <c r="A1184" s="63"/>
      <c r="B1184" s="63"/>
      <c r="C1184" s="63"/>
      <c r="D1184" s="63"/>
      <c r="E1184" s="10"/>
      <c r="F1184" s="10"/>
      <c r="G1184" s="7"/>
      <c r="I1184" s="63"/>
      <c r="J1184" s="47"/>
      <c r="K1184" s="108"/>
      <c r="M1184" s="63"/>
      <c r="N1184" s="197"/>
      <c r="P1184" s="113"/>
      <c r="Q1184" s="196"/>
      <c r="S1184" s="113"/>
      <c r="T1184" s="196"/>
      <c r="V1184" s="82"/>
      <c r="W1184" s="82"/>
      <c r="X1184" s="82"/>
      <c r="Y1184" s="82"/>
      <c r="Z1184" s="82"/>
      <c r="AA1184" s="65"/>
      <c r="AB1184" s="4"/>
      <c r="AC1184" s="4"/>
      <c r="AD1184" s="4"/>
      <c r="AE1184" s="4"/>
      <c r="AF1184" s="4"/>
      <c r="AG1184" s="4"/>
      <c r="AH1184" s="4"/>
      <c r="AI1184" s="4"/>
      <c r="AJ1184" s="4"/>
      <c r="AK1184" s="4"/>
      <c r="AL1184" s="4"/>
      <c r="AM1184" s="4"/>
    </row>
    <row r="1185" spans="1:39" s="3" customFormat="1" ht="15" x14ac:dyDescent="0.25">
      <c r="A1185" s="63"/>
      <c r="B1185" s="63"/>
      <c r="C1185" s="63"/>
      <c r="D1185" s="63"/>
      <c r="E1185" s="10"/>
      <c r="F1185" s="10"/>
      <c r="G1185" s="7"/>
      <c r="I1185" s="63"/>
      <c r="J1185" s="47"/>
      <c r="K1185" s="108"/>
      <c r="M1185" s="63"/>
      <c r="N1185" s="197"/>
      <c r="P1185" s="113"/>
      <c r="Q1185" s="196"/>
      <c r="S1185" s="113"/>
      <c r="T1185" s="196"/>
      <c r="V1185" s="82"/>
      <c r="W1185" s="82"/>
      <c r="X1185" s="82"/>
      <c r="Y1185" s="82"/>
      <c r="Z1185" s="82"/>
      <c r="AA1185" s="65"/>
      <c r="AB1185" s="4"/>
      <c r="AC1185" s="4"/>
      <c r="AD1185" s="4"/>
      <c r="AE1185" s="4"/>
      <c r="AF1185" s="4"/>
      <c r="AG1185" s="4"/>
      <c r="AH1185" s="4"/>
      <c r="AI1185" s="4"/>
      <c r="AJ1185" s="4"/>
      <c r="AK1185" s="4"/>
      <c r="AL1185" s="4"/>
      <c r="AM1185" s="4"/>
    </row>
    <row r="1186" spans="1:39" s="3" customFormat="1" ht="15" x14ac:dyDescent="0.25">
      <c r="A1186" s="63"/>
      <c r="B1186" s="63"/>
      <c r="C1186" s="63"/>
      <c r="D1186" s="63"/>
      <c r="E1186" s="10"/>
      <c r="F1186" s="10"/>
      <c r="G1186" s="7"/>
      <c r="I1186" s="63"/>
      <c r="J1186" s="47"/>
      <c r="K1186" s="108"/>
      <c r="M1186" s="63"/>
      <c r="N1186" s="197"/>
      <c r="P1186" s="113"/>
      <c r="Q1186" s="196"/>
      <c r="S1186" s="113"/>
      <c r="T1186" s="196"/>
      <c r="V1186" s="82"/>
      <c r="W1186" s="82"/>
      <c r="X1186" s="82"/>
      <c r="Y1186" s="82"/>
      <c r="Z1186" s="82"/>
      <c r="AA1186" s="65"/>
      <c r="AB1186" s="4"/>
      <c r="AC1186" s="4"/>
      <c r="AD1186" s="4"/>
      <c r="AE1186" s="4"/>
      <c r="AF1186" s="4"/>
      <c r="AG1186" s="4"/>
      <c r="AH1186" s="4"/>
      <c r="AI1186" s="4"/>
      <c r="AJ1186" s="4"/>
      <c r="AK1186" s="4"/>
      <c r="AL1186" s="4"/>
      <c r="AM1186" s="4"/>
    </row>
    <row r="1187" spans="1:39" s="3" customFormat="1" ht="15" x14ac:dyDescent="0.25">
      <c r="A1187" s="63"/>
      <c r="B1187" s="63"/>
      <c r="C1187" s="63"/>
      <c r="D1187" s="63"/>
      <c r="E1187" s="10"/>
      <c r="F1187" s="10"/>
      <c r="G1187" s="7"/>
      <c r="I1187" s="63"/>
      <c r="J1187" s="47"/>
      <c r="K1187" s="108"/>
      <c r="M1187" s="63"/>
      <c r="N1187" s="197"/>
      <c r="P1187" s="113"/>
      <c r="Q1187" s="196"/>
      <c r="S1187" s="113"/>
      <c r="T1187" s="196"/>
      <c r="V1187" s="82"/>
      <c r="W1187" s="82"/>
      <c r="X1187" s="82"/>
      <c r="Y1187" s="82"/>
      <c r="Z1187" s="82"/>
      <c r="AA1187" s="65"/>
      <c r="AB1187" s="4"/>
      <c r="AC1187" s="4"/>
      <c r="AD1187" s="4"/>
      <c r="AE1187" s="4"/>
      <c r="AF1187" s="4"/>
      <c r="AG1187" s="4"/>
      <c r="AH1187" s="4"/>
      <c r="AI1187" s="4"/>
      <c r="AJ1187" s="4"/>
      <c r="AK1187" s="4"/>
      <c r="AL1187" s="4"/>
      <c r="AM1187" s="4"/>
    </row>
    <row r="1188" spans="1:39" s="3" customFormat="1" ht="15" x14ac:dyDescent="0.25">
      <c r="A1188" s="63"/>
      <c r="B1188" s="63"/>
      <c r="C1188" s="63"/>
      <c r="D1188" s="63"/>
      <c r="E1188" s="10"/>
      <c r="F1188" s="10"/>
      <c r="G1188" s="7"/>
      <c r="I1188" s="63"/>
      <c r="J1188" s="47"/>
      <c r="K1188" s="108"/>
      <c r="M1188" s="63"/>
      <c r="N1188" s="197"/>
      <c r="P1188" s="113"/>
      <c r="Q1188" s="196"/>
      <c r="S1188" s="113"/>
      <c r="T1188" s="196"/>
      <c r="V1188" s="82"/>
      <c r="W1188" s="82"/>
      <c r="X1188" s="82"/>
      <c r="Y1188" s="82"/>
      <c r="Z1188" s="82"/>
      <c r="AA1188" s="65"/>
      <c r="AB1188" s="4"/>
      <c r="AC1188" s="4"/>
      <c r="AD1188" s="4"/>
      <c r="AE1188" s="4"/>
      <c r="AF1188" s="4"/>
      <c r="AG1188" s="4"/>
      <c r="AH1188" s="4"/>
      <c r="AI1188" s="4"/>
      <c r="AJ1188" s="4"/>
      <c r="AK1188" s="4"/>
      <c r="AL1188" s="4"/>
      <c r="AM1188" s="4"/>
    </row>
    <row r="1189" spans="1:39" s="3" customFormat="1" ht="15" x14ac:dyDescent="0.25">
      <c r="A1189" s="63"/>
      <c r="B1189" s="63"/>
      <c r="C1189" s="63"/>
      <c r="D1189" s="63"/>
      <c r="E1189" s="10"/>
      <c r="F1189" s="10"/>
      <c r="G1189" s="7"/>
      <c r="I1189" s="63"/>
      <c r="J1189" s="47"/>
      <c r="K1189" s="108"/>
      <c r="M1189" s="63"/>
      <c r="N1189" s="197"/>
      <c r="P1189" s="113"/>
      <c r="Q1189" s="196"/>
      <c r="S1189" s="113"/>
      <c r="T1189" s="196"/>
      <c r="V1189" s="82"/>
      <c r="W1189" s="82"/>
      <c r="X1189" s="82"/>
      <c r="Y1189" s="82"/>
      <c r="Z1189" s="82"/>
      <c r="AA1189" s="65"/>
      <c r="AB1189" s="4"/>
      <c r="AC1189" s="4"/>
      <c r="AD1189" s="4"/>
      <c r="AE1189" s="4"/>
      <c r="AF1189" s="4"/>
      <c r="AG1189" s="4"/>
      <c r="AH1189" s="4"/>
      <c r="AI1189" s="4"/>
      <c r="AJ1189" s="4"/>
      <c r="AK1189" s="4"/>
      <c r="AL1189" s="4"/>
      <c r="AM1189" s="4"/>
    </row>
    <row r="1190" spans="1:39" s="3" customFormat="1" ht="15" x14ac:dyDescent="0.25">
      <c r="A1190" s="63"/>
      <c r="B1190" s="63"/>
      <c r="C1190" s="63"/>
      <c r="D1190" s="63"/>
      <c r="E1190" s="10"/>
      <c r="F1190" s="10"/>
      <c r="G1190" s="7"/>
      <c r="I1190" s="63"/>
      <c r="J1190" s="47"/>
      <c r="K1190" s="108"/>
      <c r="M1190" s="63"/>
      <c r="N1190" s="197"/>
      <c r="P1190" s="113"/>
      <c r="Q1190" s="196"/>
      <c r="S1190" s="113"/>
      <c r="T1190" s="196"/>
      <c r="V1190" s="82"/>
      <c r="W1190" s="82"/>
      <c r="X1190" s="82"/>
      <c r="Y1190" s="82"/>
      <c r="Z1190" s="82"/>
      <c r="AA1190" s="65"/>
      <c r="AB1190" s="4"/>
      <c r="AC1190" s="4"/>
      <c r="AD1190" s="4"/>
      <c r="AE1190" s="4"/>
      <c r="AF1190" s="4"/>
      <c r="AG1190" s="4"/>
      <c r="AH1190" s="4"/>
      <c r="AI1190" s="4"/>
      <c r="AJ1190" s="4"/>
      <c r="AK1190" s="4"/>
      <c r="AL1190" s="4"/>
      <c r="AM1190" s="4"/>
    </row>
    <row r="1191" spans="1:39" s="3" customFormat="1" ht="15" x14ac:dyDescent="0.25">
      <c r="A1191" s="63"/>
      <c r="B1191" s="63"/>
      <c r="C1191" s="63"/>
      <c r="D1191" s="63"/>
      <c r="E1191" s="10"/>
      <c r="F1191" s="10"/>
      <c r="G1191" s="7"/>
      <c r="I1191" s="63"/>
      <c r="J1191" s="47"/>
      <c r="K1191" s="108"/>
      <c r="M1191" s="63"/>
      <c r="N1191" s="197"/>
      <c r="P1191" s="113"/>
      <c r="Q1191" s="196"/>
      <c r="S1191" s="113"/>
      <c r="T1191" s="196"/>
      <c r="V1191" s="82"/>
      <c r="W1191" s="82"/>
      <c r="X1191" s="82"/>
      <c r="Y1191" s="82"/>
      <c r="Z1191" s="82"/>
      <c r="AA1191" s="65"/>
      <c r="AB1191" s="4"/>
      <c r="AC1191" s="4"/>
      <c r="AD1191" s="4"/>
      <c r="AE1191" s="4"/>
      <c r="AF1191" s="4"/>
      <c r="AG1191" s="4"/>
      <c r="AH1191" s="4"/>
      <c r="AI1191" s="4"/>
      <c r="AJ1191" s="4"/>
      <c r="AK1191" s="4"/>
      <c r="AL1191" s="4"/>
      <c r="AM1191" s="4"/>
    </row>
    <row r="1192" spans="1:39" s="3" customFormat="1" ht="15" x14ac:dyDescent="0.25">
      <c r="A1192" s="63"/>
      <c r="B1192" s="63"/>
      <c r="C1192" s="63"/>
      <c r="D1192" s="63"/>
      <c r="E1192" s="10"/>
      <c r="F1192" s="10"/>
      <c r="G1192" s="7"/>
      <c r="I1192" s="63"/>
      <c r="J1192" s="47"/>
      <c r="K1192" s="108"/>
      <c r="M1192" s="63"/>
      <c r="N1192" s="197"/>
      <c r="P1192" s="113"/>
      <c r="Q1192" s="196"/>
      <c r="S1192" s="113"/>
      <c r="T1192" s="196"/>
      <c r="V1192" s="82"/>
      <c r="W1192" s="82"/>
      <c r="X1192" s="82"/>
      <c r="Y1192" s="82"/>
      <c r="Z1192" s="82"/>
      <c r="AA1192" s="65"/>
      <c r="AB1192" s="4"/>
      <c r="AC1192" s="4"/>
      <c r="AD1192" s="4"/>
      <c r="AE1192" s="4"/>
      <c r="AF1192" s="4"/>
      <c r="AG1192" s="4"/>
      <c r="AH1192" s="4"/>
      <c r="AI1192" s="4"/>
      <c r="AJ1192" s="4"/>
      <c r="AK1192" s="4"/>
      <c r="AL1192" s="4"/>
      <c r="AM1192" s="4"/>
    </row>
    <row r="1193" spans="1:39" s="3" customFormat="1" ht="15" x14ac:dyDescent="0.25">
      <c r="A1193" s="63"/>
      <c r="B1193" s="63"/>
      <c r="C1193" s="63"/>
      <c r="D1193" s="63"/>
      <c r="E1193" s="10"/>
      <c r="F1193" s="10"/>
      <c r="G1193" s="7"/>
      <c r="I1193" s="63"/>
      <c r="J1193" s="47"/>
      <c r="K1193" s="108"/>
      <c r="M1193" s="63"/>
      <c r="N1193" s="197"/>
      <c r="P1193" s="113"/>
      <c r="Q1193" s="196"/>
      <c r="S1193" s="113"/>
      <c r="T1193" s="196"/>
      <c r="V1193" s="82"/>
      <c r="W1193" s="82"/>
      <c r="X1193" s="82"/>
      <c r="Y1193" s="82"/>
      <c r="Z1193" s="82"/>
      <c r="AA1193" s="65"/>
      <c r="AB1193" s="4"/>
      <c r="AC1193" s="4"/>
      <c r="AD1193" s="4"/>
      <c r="AE1193" s="4"/>
      <c r="AF1193" s="4"/>
      <c r="AG1193" s="4"/>
      <c r="AH1193" s="4"/>
      <c r="AI1193" s="4"/>
      <c r="AJ1193" s="4"/>
      <c r="AK1193" s="4"/>
      <c r="AL1193" s="4"/>
      <c r="AM1193" s="4"/>
    </row>
    <row r="1194" spans="1:39" s="3" customFormat="1" ht="15" x14ac:dyDescent="0.25">
      <c r="A1194" s="63"/>
      <c r="B1194" s="63"/>
      <c r="C1194" s="63"/>
      <c r="D1194" s="63"/>
      <c r="E1194" s="10"/>
      <c r="F1194" s="10"/>
      <c r="G1194" s="7"/>
      <c r="I1194" s="63"/>
      <c r="J1194" s="47"/>
      <c r="K1194" s="108"/>
      <c r="M1194" s="63"/>
      <c r="N1194" s="197"/>
      <c r="P1194" s="113"/>
      <c r="Q1194" s="196"/>
      <c r="S1194" s="113"/>
      <c r="T1194" s="196"/>
      <c r="V1194" s="82"/>
      <c r="W1194" s="82"/>
      <c r="X1194" s="82"/>
      <c r="Y1194" s="82"/>
      <c r="Z1194" s="82"/>
      <c r="AA1194" s="65"/>
      <c r="AB1194" s="4"/>
      <c r="AC1194" s="4"/>
      <c r="AD1194" s="4"/>
      <c r="AE1194" s="4"/>
      <c r="AF1194" s="4"/>
      <c r="AG1194" s="4"/>
      <c r="AH1194" s="4"/>
      <c r="AI1194" s="4"/>
      <c r="AJ1194" s="4"/>
      <c r="AK1194" s="4"/>
      <c r="AL1194" s="4"/>
      <c r="AM1194" s="4"/>
    </row>
    <row r="1195" spans="1:39" s="3" customFormat="1" ht="15" x14ac:dyDescent="0.25">
      <c r="A1195" s="63"/>
      <c r="B1195" s="63"/>
      <c r="C1195" s="63"/>
      <c r="D1195" s="63"/>
      <c r="E1195" s="10"/>
      <c r="F1195" s="10"/>
      <c r="G1195" s="7"/>
      <c r="I1195" s="63"/>
      <c r="J1195" s="47"/>
      <c r="K1195" s="108"/>
      <c r="M1195" s="63"/>
      <c r="N1195" s="197"/>
      <c r="P1195" s="113"/>
      <c r="Q1195" s="196"/>
      <c r="S1195" s="113"/>
      <c r="T1195" s="196"/>
      <c r="V1195" s="82"/>
      <c r="W1195" s="82"/>
      <c r="X1195" s="82"/>
      <c r="Y1195" s="82"/>
      <c r="Z1195" s="82"/>
      <c r="AA1195" s="65"/>
      <c r="AB1195" s="4"/>
      <c r="AC1195" s="4"/>
      <c r="AD1195" s="4"/>
      <c r="AE1195" s="4"/>
      <c r="AF1195" s="4"/>
      <c r="AG1195" s="4"/>
      <c r="AH1195" s="4"/>
      <c r="AI1195" s="4"/>
      <c r="AJ1195" s="4"/>
      <c r="AK1195" s="4"/>
      <c r="AL1195" s="4"/>
      <c r="AM1195" s="4"/>
    </row>
    <row r="1196" spans="1:39" s="3" customFormat="1" ht="15" x14ac:dyDescent="0.25">
      <c r="A1196" s="63"/>
      <c r="B1196" s="63"/>
      <c r="C1196" s="63"/>
      <c r="D1196" s="63"/>
      <c r="E1196" s="10"/>
      <c r="F1196" s="10"/>
      <c r="G1196" s="7"/>
      <c r="I1196" s="63"/>
      <c r="J1196" s="47"/>
      <c r="K1196" s="108"/>
      <c r="M1196" s="63"/>
      <c r="N1196" s="197"/>
      <c r="P1196" s="113"/>
      <c r="Q1196" s="196"/>
      <c r="S1196" s="113"/>
      <c r="T1196" s="196"/>
      <c r="V1196" s="82"/>
      <c r="W1196" s="82"/>
      <c r="X1196" s="82"/>
      <c r="Y1196" s="82"/>
      <c r="Z1196" s="82"/>
      <c r="AA1196" s="65"/>
      <c r="AB1196" s="4"/>
      <c r="AC1196" s="4"/>
      <c r="AD1196" s="4"/>
      <c r="AE1196" s="4"/>
      <c r="AF1196" s="4"/>
      <c r="AG1196" s="4"/>
      <c r="AH1196" s="4"/>
      <c r="AI1196" s="4"/>
      <c r="AJ1196" s="4"/>
      <c r="AK1196" s="4"/>
      <c r="AL1196" s="4"/>
      <c r="AM1196" s="4"/>
    </row>
    <row r="1197" spans="1:39" s="3" customFormat="1" ht="15" x14ac:dyDescent="0.25">
      <c r="A1197" s="63"/>
      <c r="B1197" s="63"/>
      <c r="C1197" s="63"/>
      <c r="D1197" s="63"/>
      <c r="E1197" s="10"/>
      <c r="F1197" s="10"/>
      <c r="G1197" s="7"/>
      <c r="I1197" s="63"/>
      <c r="J1197" s="47"/>
      <c r="K1197" s="108"/>
      <c r="M1197" s="63"/>
      <c r="N1197" s="197"/>
      <c r="P1197" s="113"/>
      <c r="Q1197" s="196"/>
      <c r="S1197" s="113"/>
      <c r="T1197" s="196"/>
      <c r="V1197" s="82"/>
      <c r="W1197" s="82"/>
      <c r="X1197" s="82"/>
      <c r="Y1197" s="82"/>
      <c r="Z1197" s="82"/>
      <c r="AA1197" s="65"/>
      <c r="AB1197" s="4"/>
      <c r="AC1197" s="4"/>
      <c r="AD1197" s="4"/>
      <c r="AE1197" s="4"/>
      <c r="AF1197" s="4"/>
      <c r="AG1197" s="4"/>
      <c r="AH1197" s="4"/>
      <c r="AI1197" s="4"/>
      <c r="AJ1197" s="4"/>
      <c r="AK1197" s="4"/>
      <c r="AL1197" s="4"/>
      <c r="AM1197" s="4"/>
    </row>
    <row r="1198" spans="1:39" s="3" customFormat="1" ht="15" x14ac:dyDescent="0.25">
      <c r="A1198" s="63"/>
      <c r="B1198" s="63"/>
      <c r="C1198" s="63"/>
      <c r="D1198" s="63"/>
      <c r="E1198" s="10"/>
      <c r="F1198" s="10"/>
      <c r="G1198" s="7"/>
      <c r="I1198" s="63"/>
      <c r="J1198" s="47"/>
      <c r="K1198" s="108"/>
      <c r="M1198" s="63"/>
      <c r="N1198" s="197"/>
      <c r="P1198" s="113"/>
      <c r="Q1198" s="196"/>
      <c r="S1198" s="113"/>
      <c r="T1198" s="196"/>
      <c r="V1198" s="82"/>
      <c r="W1198" s="82"/>
      <c r="X1198" s="82"/>
      <c r="Y1198" s="82"/>
      <c r="Z1198" s="82"/>
      <c r="AA1198" s="65"/>
      <c r="AB1198" s="4"/>
      <c r="AC1198" s="4"/>
      <c r="AD1198" s="4"/>
      <c r="AE1198" s="4"/>
      <c r="AF1198" s="4"/>
      <c r="AG1198" s="4"/>
      <c r="AH1198" s="4"/>
      <c r="AI1198" s="4"/>
      <c r="AJ1198" s="4"/>
      <c r="AK1198" s="4"/>
      <c r="AL1198" s="4"/>
      <c r="AM1198" s="4"/>
    </row>
    <row r="1199" spans="1:39" s="3" customFormat="1" ht="15" x14ac:dyDescent="0.25">
      <c r="A1199" s="63"/>
      <c r="B1199" s="63"/>
      <c r="C1199" s="63"/>
      <c r="D1199" s="63"/>
      <c r="E1199" s="10"/>
      <c r="F1199" s="10"/>
      <c r="G1199" s="7"/>
      <c r="I1199" s="63"/>
      <c r="J1199" s="47"/>
      <c r="K1199" s="108"/>
      <c r="M1199" s="63"/>
      <c r="N1199" s="197"/>
      <c r="P1199" s="113"/>
      <c r="Q1199" s="196"/>
      <c r="S1199" s="113"/>
      <c r="T1199" s="196"/>
      <c r="V1199" s="82"/>
      <c r="W1199" s="82"/>
      <c r="X1199" s="82"/>
      <c r="Y1199" s="82"/>
      <c r="Z1199" s="82"/>
      <c r="AA1199" s="65"/>
      <c r="AB1199" s="4"/>
      <c r="AC1199" s="4"/>
      <c r="AD1199" s="4"/>
      <c r="AE1199" s="4"/>
      <c r="AF1199" s="4"/>
      <c r="AG1199" s="4"/>
      <c r="AH1199" s="4"/>
      <c r="AI1199" s="4"/>
      <c r="AJ1199" s="4"/>
      <c r="AK1199" s="4"/>
      <c r="AL1199" s="4"/>
      <c r="AM1199" s="4"/>
    </row>
    <row r="1200" spans="1:39" s="3" customFormat="1" ht="15" x14ac:dyDescent="0.25">
      <c r="A1200" s="63"/>
      <c r="B1200" s="63"/>
      <c r="C1200" s="63"/>
      <c r="D1200" s="63"/>
      <c r="E1200" s="10"/>
      <c r="F1200" s="10"/>
      <c r="G1200" s="7"/>
      <c r="I1200" s="63"/>
      <c r="J1200" s="47"/>
      <c r="K1200" s="108"/>
      <c r="M1200" s="63"/>
      <c r="N1200" s="197"/>
      <c r="P1200" s="113"/>
      <c r="Q1200" s="196"/>
      <c r="S1200" s="113"/>
      <c r="T1200" s="196"/>
      <c r="V1200" s="82"/>
      <c r="W1200" s="82"/>
      <c r="X1200" s="82"/>
      <c r="Y1200" s="82"/>
      <c r="Z1200" s="82"/>
      <c r="AA1200" s="65"/>
      <c r="AB1200" s="4"/>
      <c r="AC1200" s="4"/>
      <c r="AD1200" s="4"/>
      <c r="AE1200" s="4"/>
      <c r="AF1200" s="4"/>
      <c r="AG1200" s="4"/>
      <c r="AH1200" s="4"/>
      <c r="AI1200" s="4"/>
      <c r="AJ1200" s="4"/>
      <c r="AK1200" s="4"/>
      <c r="AL1200" s="4"/>
      <c r="AM1200" s="4"/>
    </row>
    <row r="1201" spans="1:39" s="3" customFormat="1" ht="15" x14ac:dyDescent="0.25">
      <c r="A1201" s="63"/>
      <c r="B1201" s="63"/>
      <c r="C1201" s="63"/>
      <c r="D1201" s="63"/>
      <c r="E1201" s="10"/>
      <c r="F1201" s="10"/>
      <c r="G1201" s="7"/>
      <c r="I1201" s="63"/>
      <c r="J1201" s="47"/>
      <c r="K1201" s="108"/>
      <c r="M1201" s="63"/>
      <c r="N1201" s="197"/>
      <c r="P1201" s="113"/>
      <c r="Q1201" s="196"/>
      <c r="S1201" s="113"/>
      <c r="T1201" s="196"/>
      <c r="V1201" s="82"/>
      <c r="W1201" s="82"/>
      <c r="X1201" s="82"/>
      <c r="Y1201" s="82"/>
      <c r="Z1201" s="82"/>
      <c r="AA1201" s="65"/>
      <c r="AB1201" s="4"/>
      <c r="AC1201" s="4"/>
      <c r="AD1201" s="4"/>
      <c r="AE1201" s="4"/>
      <c r="AF1201" s="4"/>
      <c r="AG1201" s="4"/>
      <c r="AH1201" s="4"/>
      <c r="AI1201" s="4"/>
      <c r="AJ1201" s="4"/>
      <c r="AK1201" s="4"/>
      <c r="AL1201" s="4"/>
      <c r="AM1201" s="4"/>
    </row>
    <row r="1202" spans="1:39" s="3" customFormat="1" ht="15" x14ac:dyDescent="0.25">
      <c r="A1202" s="63"/>
      <c r="B1202" s="63"/>
      <c r="C1202" s="63"/>
      <c r="D1202" s="63"/>
      <c r="E1202" s="10"/>
      <c r="F1202" s="10"/>
      <c r="G1202" s="7"/>
      <c r="I1202" s="63"/>
      <c r="J1202" s="47"/>
      <c r="K1202" s="108"/>
      <c r="M1202" s="63"/>
      <c r="N1202" s="197"/>
      <c r="P1202" s="113"/>
      <c r="Q1202" s="196"/>
      <c r="S1202" s="113"/>
      <c r="T1202" s="196"/>
      <c r="V1202" s="82"/>
      <c r="W1202" s="82"/>
      <c r="X1202" s="82"/>
      <c r="Y1202" s="82"/>
      <c r="Z1202" s="82"/>
      <c r="AA1202" s="65"/>
      <c r="AB1202" s="4"/>
      <c r="AC1202" s="4"/>
      <c r="AD1202" s="4"/>
      <c r="AE1202" s="4"/>
      <c r="AF1202" s="4"/>
      <c r="AG1202" s="4"/>
      <c r="AH1202" s="4"/>
      <c r="AI1202" s="4"/>
      <c r="AJ1202" s="4"/>
      <c r="AK1202" s="4"/>
      <c r="AL1202" s="4"/>
      <c r="AM1202" s="4"/>
    </row>
    <row r="1203" spans="1:39" s="3" customFormat="1" ht="15" x14ac:dyDescent="0.25">
      <c r="A1203" s="63"/>
      <c r="B1203" s="63"/>
      <c r="C1203" s="63"/>
      <c r="D1203" s="63"/>
      <c r="E1203" s="10"/>
      <c r="F1203" s="10"/>
      <c r="G1203" s="7"/>
      <c r="I1203" s="63"/>
      <c r="J1203" s="47"/>
      <c r="K1203" s="108"/>
      <c r="M1203" s="63"/>
      <c r="N1203" s="197"/>
      <c r="P1203" s="113"/>
      <c r="Q1203" s="196"/>
      <c r="S1203" s="113"/>
      <c r="T1203" s="196"/>
      <c r="V1203" s="82"/>
      <c r="W1203" s="82"/>
      <c r="X1203" s="82"/>
      <c r="Y1203" s="82"/>
      <c r="Z1203" s="82"/>
      <c r="AA1203" s="65"/>
      <c r="AB1203" s="4"/>
      <c r="AC1203" s="4"/>
      <c r="AD1203" s="4"/>
      <c r="AE1203" s="4"/>
      <c r="AF1203" s="4"/>
      <c r="AG1203" s="4"/>
      <c r="AH1203" s="4"/>
      <c r="AI1203" s="4"/>
      <c r="AJ1203" s="4"/>
      <c r="AK1203" s="4"/>
      <c r="AL1203" s="4"/>
      <c r="AM1203" s="4"/>
    </row>
    <row r="1204" spans="1:39" s="3" customFormat="1" ht="15" x14ac:dyDescent="0.25">
      <c r="A1204" s="63"/>
      <c r="B1204" s="63"/>
      <c r="C1204" s="63"/>
      <c r="D1204" s="63"/>
      <c r="E1204" s="10"/>
      <c r="F1204" s="10"/>
      <c r="G1204" s="7"/>
      <c r="I1204" s="63"/>
      <c r="J1204" s="47"/>
      <c r="K1204" s="108"/>
      <c r="M1204" s="63"/>
      <c r="N1204" s="197"/>
      <c r="P1204" s="113"/>
      <c r="Q1204" s="196"/>
      <c r="S1204" s="113"/>
      <c r="T1204" s="196"/>
      <c r="V1204" s="82"/>
      <c r="W1204" s="82"/>
      <c r="X1204" s="82"/>
      <c r="Y1204" s="82"/>
      <c r="Z1204" s="82"/>
      <c r="AA1204" s="65"/>
      <c r="AB1204" s="4"/>
      <c r="AC1204" s="4"/>
      <c r="AD1204" s="4"/>
      <c r="AE1204" s="4"/>
      <c r="AF1204" s="4"/>
      <c r="AG1204" s="4"/>
      <c r="AH1204" s="4"/>
      <c r="AI1204" s="4"/>
      <c r="AJ1204" s="4"/>
      <c r="AK1204" s="4"/>
      <c r="AL1204" s="4"/>
      <c r="AM1204" s="4"/>
    </row>
    <row r="1205" spans="1:39" s="3" customFormat="1" ht="15" x14ac:dyDescent="0.25">
      <c r="A1205" s="63"/>
      <c r="B1205" s="63"/>
      <c r="C1205" s="63"/>
      <c r="D1205" s="63"/>
      <c r="E1205" s="10"/>
      <c r="F1205" s="10"/>
      <c r="G1205" s="7"/>
      <c r="I1205" s="63"/>
      <c r="J1205" s="47"/>
      <c r="K1205" s="108"/>
      <c r="M1205" s="63"/>
      <c r="N1205" s="197"/>
      <c r="P1205" s="113"/>
      <c r="Q1205" s="196"/>
      <c r="S1205" s="113"/>
      <c r="T1205" s="196"/>
      <c r="V1205" s="82"/>
      <c r="W1205" s="82"/>
      <c r="X1205" s="82"/>
      <c r="Y1205" s="82"/>
      <c r="Z1205" s="82"/>
      <c r="AA1205" s="65"/>
      <c r="AB1205" s="4"/>
      <c r="AC1205" s="4"/>
      <c r="AD1205" s="4"/>
      <c r="AE1205" s="4"/>
      <c r="AF1205" s="4"/>
      <c r="AG1205" s="4"/>
      <c r="AH1205" s="4"/>
      <c r="AI1205" s="4"/>
      <c r="AJ1205" s="4"/>
      <c r="AK1205" s="4"/>
      <c r="AL1205" s="4"/>
      <c r="AM1205" s="4"/>
    </row>
    <row r="1206" spans="1:39" s="3" customFormat="1" ht="15" x14ac:dyDescent="0.25">
      <c r="A1206" s="63"/>
      <c r="B1206" s="63"/>
      <c r="C1206" s="63"/>
      <c r="D1206" s="63"/>
      <c r="E1206" s="10"/>
      <c r="F1206" s="10"/>
      <c r="G1206" s="7"/>
      <c r="I1206" s="63"/>
      <c r="J1206" s="47"/>
      <c r="K1206" s="108"/>
      <c r="M1206" s="63"/>
      <c r="N1206" s="197"/>
      <c r="P1206" s="113"/>
      <c r="Q1206" s="196"/>
      <c r="S1206" s="113"/>
      <c r="T1206" s="196"/>
      <c r="V1206" s="82"/>
      <c r="W1206" s="82"/>
      <c r="X1206" s="82"/>
      <c r="Y1206" s="82"/>
      <c r="Z1206" s="82"/>
      <c r="AA1206" s="65"/>
      <c r="AB1206" s="4"/>
      <c r="AC1206" s="4"/>
      <c r="AD1206" s="4"/>
      <c r="AE1206" s="4"/>
      <c r="AF1206" s="4"/>
      <c r="AG1206" s="4"/>
      <c r="AH1206" s="4"/>
      <c r="AI1206" s="4"/>
      <c r="AJ1206" s="4"/>
      <c r="AK1206" s="4"/>
      <c r="AL1206" s="4"/>
      <c r="AM1206" s="4"/>
    </row>
    <row r="1207" spans="1:39" s="3" customFormat="1" ht="15" x14ac:dyDescent="0.25">
      <c r="A1207" s="63"/>
      <c r="B1207" s="63"/>
      <c r="C1207" s="63"/>
      <c r="D1207" s="63"/>
      <c r="E1207" s="10"/>
      <c r="F1207" s="10"/>
      <c r="G1207" s="7"/>
      <c r="I1207" s="63"/>
      <c r="J1207" s="47"/>
      <c r="K1207" s="108"/>
      <c r="M1207" s="63"/>
      <c r="N1207" s="197"/>
      <c r="P1207" s="113"/>
      <c r="Q1207" s="196"/>
      <c r="S1207" s="113"/>
      <c r="T1207" s="196"/>
      <c r="V1207" s="82"/>
      <c r="W1207" s="82"/>
      <c r="X1207" s="82"/>
      <c r="Y1207" s="82"/>
      <c r="Z1207" s="82"/>
      <c r="AA1207" s="65"/>
      <c r="AB1207" s="4"/>
      <c r="AC1207" s="4"/>
      <c r="AD1207" s="4"/>
      <c r="AE1207" s="4"/>
      <c r="AF1207" s="4"/>
      <c r="AG1207" s="4"/>
      <c r="AH1207" s="4"/>
      <c r="AI1207" s="4"/>
      <c r="AJ1207" s="4"/>
      <c r="AK1207" s="4"/>
      <c r="AL1207" s="4"/>
      <c r="AM1207" s="4"/>
    </row>
    <row r="1208" spans="1:39" s="3" customFormat="1" ht="15" x14ac:dyDescent="0.25">
      <c r="A1208" s="63"/>
      <c r="B1208" s="63"/>
      <c r="C1208" s="63"/>
      <c r="D1208" s="63"/>
      <c r="E1208" s="10"/>
      <c r="F1208" s="10"/>
      <c r="G1208" s="7"/>
      <c r="I1208" s="63"/>
      <c r="J1208" s="47"/>
      <c r="K1208" s="108"/>
      <c r="M1208" s="63"/>
      <c r="N1208" s="197"/>
      <c r="P1208" s="113"/>
      <c r="Q1208" s="196"/>
      <c r="S1208" s="113"/>
      <c r="T1208" s="196"/>
      <c r="V1208" s="82"/>
      <c r="W1208" s="82"/>
      <c r="X1208" s="82"/>
      <c r="Y1208" s="82"/>
      <c r="Z1208" s="82"/>
      <c r="AA1208" s="65"/>
      <c r="AB1208" s="4"/>
      <c r="AC1208" s="4"/>
      <c r="AD1208" s="4"/>
      <c r="AE1208" s="4"/>
      <c r="AF1208" s="4"/>
      <c r="AG1208" s="4"/>
      <c r="AH1208" s="4"/>
      <c r="AI1208" s="4"/>
      <c r="AJ1208" s="4"/>
      <c r="AK1208" s="4"/>
      <c r="AL1208" s="4"/>
      <c r="AM1208" s="4"/>
    </row>
    <row r="1209" spans="1:39" s="3" customFormat="1" ht="15" x14ac:dyDescent="0.25">
      <c r="A1209" s="63"/>
      <c r="B1209" s="63"/>
      <c r="C1209" s="63"/>
      <c r="D1209" s="63"/>
      <c r="E1209" s="10"/>
      <c r="F1209" s="10"/>
      <c r="G1209" s="7"/>
      <c r="I1209" s="63"/>
      <c r="J1209" s="47"/>
      <c r="K1209" s="108"/>
      <c r="M1209" s="63"/>
      <c r="N1209" s="197"/>
      <c r="P1209" s="113"/>
      <c r="Q1209" s="196"/>
      <c r="S1209" s="113"/>
      <c r="T1209" s="196"/>
      <c r="V1209" s="82"/>
      <c r="W1209" s="82"/>
      <c r="X1209" s="82"/>
      <c r="Y1209" s="82"/>
      <c r="Z1209" s="82"/>
      <c r="AA1209" s="65"/>
      <c r="AB1209" s="4"/>
      <c r="AC1209" s="4"/>
      <c r="AD1209" s="4"/>
      <c r="AE1209" s="4"/>
      <c r="AF1209" s="4"/>
      <c r="AG1209" s="4"/>
      <c r="AH1209" s="4"/>
      <c r="AI1209" s="4"/>
      <c r="AJ1209" s="4"/>
      <c r="AK1209" s="4"/>
      <c r="AL1209" s="4"/>
      <c r="AM1209" s="4"/>
    </row>
    <row r="1210" spans="1:39" s="3" customFormat="1" ht="15" x14ac:dyDescent="0.25">
      <c r="A1210" s="63"/>
      <c r="B1210" s="63"/>
      <c r="C1210" s="63"/>
      <c r="D1210" s="63"/>
      <c r="E1210" s="10"/>
      <c r="F1210" s="10"/>
      <c r="G1210" s="7"/>
      <c r="I1210" s="63"/>
      <c r="J1210" s="47"/>
      <c r="K1210" s="108"/>
      <c r="M1210" s="63"/>
      <c r="N1210" s="197"/>
      <c r="P1210" s="113"/>
      <c r="Q1210" s="196"/>
      <c r="S1210" s="113"/>
      <c r="T1210" s="196"/>
      <c r="V1210" s="82"/>
      <c r="W1210" s="82"/>
      <c r="X1210" s="82"/>
      <c r="Y1210" s="82"/>
      <c r="Z1210" s="82"/>
      <c r="AA1210" s="65"/>
      <c r="AB1210" s="4"/>
      <c r="AC1210" s="4"/>
      <c r="AD1210" s="4"/>
      <c r="AE1210" s="4"/>
      <c r="AF1210" s="4"/>
      <c r="AG1210" s="4"/>
      <c r="AH1210" s="4"/>
      <c r="AI1210" s="4"/>
      <c r="AJ1210" s="4"/>
      <c r="AK1210" s="4"/>
      <c r="AL1210" s="4"/>
      <c r="AM1210" s="4"/>
    </row>
    <row r="1211" spans="1:39" s="3" customFormat="1" ht="15" x14ac:dyDescent="0.25">
      <c r="A1211" s="63"/>
      <c r="B1211" s="63"/>
      <c r="C1211" s="63"/>
      <c r="D1211" s="63"/>
      <c r="E1211" s="10"/>
      <c r="F1211" s="10"/>
      <c r="G1211" s="7"/>
      <c r="I1211" s="63"/>
      <c r="J1211" s="47"/>
      <c r="K1211" s="108"/>
      <c r="M1211" s="63"/>
      <c r="N1211" s="197"/>
      <c r="P1211" s="113"/>
      <c r="Q1211" s="196"/>
      <c r="S1211" s="113"/>
      <c r="T1211" s="196"/>
      <c r="V1211" s="82"/>
      <c r="W1211" s="82"/>
      <c r="X1211" s="82"/>
      <c r="Y1211" s="82"/>
      <c r="Z1211" s="82"/>
      <c r="AA1211" s="65"/>
      <c r="AB1211" s="4"/>
      <c r="AC1211" s="4"/>
      <c r="AD1211" s="4"/>
      <c r="AE1211" s="4"/>
      <c r="AF1211" s="4"/>
      <c r="AG1211" s="4"/>
      <c r="AH1211" s="4"/>
      <c r="AI1211" s="4"/>
      <c r="AJ1211" s="4"/>
      <c r="AK1211" s="4"/>
      <c r="AL1211" s="4"/>
      <c r="AM1211" s="4"/>
    </row>
    <row r="1212" spans="1:39" s="3" customFormat="1" ht="15" x14ac:dyDescent="0.25">
      <c r="A1212" s="63"/>
      <c r="B1212" s="63"/>
      <c r="C1212" s="63"/>
      <c r="D1212" s="63"/>
      <c r="E1212" s="10"/>
      <c r="F1212" s="10"/>
      <c r="G1212" s="7"/>
      <c r="I1212" s="63"/>
      <c r="J1212" s="47"/>
      <c r="K1212" s="108"/>
      <c r="M1212" s="63"/>
      <c r="N1212" s="197"/>
      <c r="P1212" s="113"/>
      <c r="Q1212" s="196"/>
      <c r="S1212" s="113"/>
      <c r="T1212" s="196"/>
      <c r="V1212" s="82"/>
      <c r="W1212" s="82"/>
      <c r="X1212" s="82"/>
      <c r="Y1212" s="82"/>
      <c r="Z1212" s="82"/>
      <c r="AA1212" s="65"/>
      <c r="AB1212" s="4"/>
      <c r="AC1212" s="4"/>
      <c r="AD1212" s="4"/>
      <c r="AE1212" s="4"/>
      <c r="AF1212" s="4"/>
      <c r="AG1212" s="4"/>
      <c r="AH1212" s="4"/>
      <c r="AI1212" s="4"/>
      <c r="AJ1212" s="4"/>
      <c r="AK1212" s="4"/>
      <c r="AL1212" s="4"/>
      <c r="AM1212" s="4"/>
    </row>
    <row r="1213" spans="1:39" s="3" customFormat="1" ht="15" x14ac:dyDescent="0.25">
      <c r="A1213" s="63"/>
      <c r="B1213" s="63"/>
      <c r="C1213" s="63"/>
      <c r="D1213" s="63"/>
      <c r="E1213" s="10"/>
      <c r="F1213" s="10"/>
      <c r="G1213" s="7"/>
      <c r="I1213" s="63"/>
      <c r="J1213" s="47"/>
      <c r="K1213" s="108"/>
      <c r="M1213" s="63"/>
      <c r="N1213" s="197"/>
      <c r="P1213" s="113"/>
      <c r="Q1213" s="196"/>
      <c r="S1213" s="113"/>
      <c r="T1213" s="196"/>
      <c r="V1213" s="82"/>
      <c r="W1213" s="82"/>
      <c r="X1213" s="82"/>
      <c r="Y1213" s="82"/>
      <c r="Z1213" s="82"/>
      <c r="AA1213" s="65"/>
      <c r="AB1213" s="4"/>
      <c r="AC1213" s="4"/>
      <c r="AD1213" s="4"/>
      <c r="AE1213" s="4"/>
      <c r="AF1213" s="4"/>
      <c r="AG1213" s="4"/>
      <c r="AH1213" s="4"/>
      <c r="AI1213" s="4"/>
      <c r="AJ1213" s="4"/>
      <c r="AK1213" s="4"/>
      <c r="AL1213" s="4"/>
      <c r="AM1213" s="4"/>
    </row>
    <row r="1214" spans="1:39" s="3" customFormat="1" ht="15" x14ac:dyDescent="0.25">
      <c r="A1214" s="63"/>
      <c r="B1214" s="63"/>
      <c r="C1214" s="63"/>
      <c r="D1214" s="63"/>
      <c r="E1214" s="10"/>
      <c r="F1214" s="10"/>
      <c r="G1214" s="7"/>
      <c r="I1214" s="63"/>
      <c r="J1214" s="47"/>
      <c r="K1214" s="108"/>
      <c r="M1214" s="63"/>
      <c r="N1214" s="197"/>
      <c r="P1214" s="113"/>
      <c r="Q1214" s="196"/>
      <c r="S1214" s="113"/>
      <c r="T1214" s="196"/>
      <c r="V1214" s="82"/>
      <c r="W1214" s="82"/>
      <c r="X1214" s="82"/>
      <c r="Y1214" s="82"/>
      <c r="Z1214" s="82"/>
      <c r="AA1214" s="65"/>
      <c r="AB1214" s="4"/>
      <c r="AC1214" s="4"/>
      <c r="AD1214" s="4"/>
      <c r="AE1214" s="4"/>
      <c r="AF1214" s="4"/>
      <c r="AG1214" s="4"/>
      <c r="AH1214" s="4"/>
      <c r="AI1214" s="4"/>
      <c r="AJ1214" s="4"/>
      <c r="AK1214" s="4"/>
      <c r="AL1214" s="4"/>
      <c r="AM1214" s="4"/>
    </row>
    <row r="1215" spans="1:39" s="3" customFormat="1" ht="15" x14ac:dyDescent="0.25">
      <c r="A1215" s="63"/>
      <c r="B1215" s="63"/>
      <c r="C1215" s="63"/>
      <c r="D1215" s="63"/>
      <c r="E1215" s="10"/>
      <c r="F1215" s="10"/>
      <c r="G1215" s="7"/>
      <c r="I1215" s="63"/>
      <c r="J1215" s="47"/>
      <c r="K1215" s="108"/>
      <c r="M1215" s="63"/>
      <c r="N1215" s="197"/>
      <c r="P1215" s="113"/>
      <c r="Q1215" s="196"/>
      <c r="S1215" s="113"/>
      <c r="T1215" s="196"/>
      <c r="V1215" s="82"/>
      <c r="W1215" s="82"/>
      <c r="X1215" s="82"/>
      <c r="Y1215" s="82"/>
      <c r="Z1215" s="82"/>
      <c r="AA1215" s="65"/>
      <c r="AB1215" s="4"/>
      <c r="AC1215" s="4"/>
      <c r="AD1215" s="4"/>
      <c r="AE1215" s="4"/>
      <c r="AF1215" s="4"/>
      <c r="AG1215" s="4"/>
      <c r="AH1215" s="4"/>
      <c r="AI1215" s="4"/>
      <c r="AJ1215" s="4"/>
      <c r="AK1215" s="4"/>
      <c r="AL1215" s="4"/>
      <c r="AM1215" s="4"/>
    </row>
    <row r="1216" spans="1:39" s="3" customFormat="1" ht="15" x14ac:dyDescent="0.25">
      <c r="A1216" s="63"/>
      <c r="B1216" s="63"/>
      <c r="C1216" s="63"/>
      <c r="D1216" s="63"/>
      <c r="E1216" s="10"/>
      <c r="F1216" s="10"/>
      <c r="G1216" s="7"/>
      <c r="I1216" s="63"/>
      <c r="J1216" s="47"/>
      <c r="K1216" s="108"/>
      <c r="M1216" s="63"/>
      <c r="N1216" s="197"/>
      <c r="P1216" s="113"/>
      <c r="Q1216" s="196"/>
      <c r="S1216" s="113"/>
      <c r="T1216" s="196"/>
      <c r="V1216" s="82"/>
      <c r="W1216" s="82"/>
      <c r="X1216" s="82"/>
      <c r="Y1216" s="82"/>
      <c r="Z1216" s="82"/>
      <c r="AA1216" s="65"/>
      <c r="AB1216" s="4"/>
      <c r="AC1216" s="4"/>
      <c r="AD1216" s="4"/>
      <c r="AE1216" s="4"/>
      <c r="AF1216" s="4"/>
      <c r="AG1216" s="4"/>
      <c r="AH1216" s="4"/>
      <c r="AI1216" s="4"/>
      <c r="AJ1216" s="4"/>
      <c r="AK1216" s="4"/>
      <c r="AL1216" s="4"/>
      <c r="AM1216" s="4"/>
    </row>
    <row r="1217" spans="1:39" s="3" customFormat="1" ht="15" x14ac:dyDescent="0.25">
      <c r="A1217" s="63"/>
      <c r="B1217" s="63"/>
      <c r="C1217" s="63"/>
      <c r="D1217" s="63"/>
      <c r="E1217" s="10"/>
      <c r="F1217" s="10"/>
      <c r="G1217" s="7"/>
      <c r="I1217" s="63"/>
      <c r="J1217" s="47"/>
      <c r="K1217" s="108"/>
      <c r="M1217" s="63"/>
      <c r="N1217" s="197"/>
      <c r="P1217" s="113"/>
      <c r="Q1217" s="196"/>
      <c r="S1217" s="113"/>
      <c r="T1217" s="196"/>
      <c r="V1217" s="82"/>
      <c r="W1217" s="82"/>
      <c r="X1217" s="82"/>
      <c r="Y1217" s="82"/>
      <c r="Z1217" s="82"/>
      <c r="AA1217" s="65"/>
      <c r="AB1217" s="4"/>
      <c r="AC1217" s="4"/>
      <c r="AD1217" s="4"/>
      <c r="AE1217" s="4"/>
      <c r="AF1217" s="4"/>
      <c r="AG1217" s="4"/>
      <c r="AH1217" s="4"/>
      <c r="AI1217" s="4"/>
      <c r="AJ1217" s="4"/>
      <c r="AK1217" s="4"/>
      <c r="AL1217" s="4"/>
      <c r="AM1217" s="4"/>
    </row>
    <row r="1218" spans="1:39" s="3" customFormat="1" ht="15" x14ac:dyDescent="0.25">
      <c r="A1218" s="63"/>
      <c r="B1218" s="63"/>
      <c r="C1218" s="63"/>
      <c r="D1218" s="63"/>
      <c r="E1218" s="10"/>
      <c r="F1218" s="10"/>
      <c r="G1218" s="7"/>
      <c r="I1218" s="63"/>
      <c r="J1218" s="47"/>
      <c r="K1218" s="108"/>
      <c r="M1218" s="63"/>
      <c r="N1218" s="197"/>
      <c r="P1218" s="113"/>
      <c r="Q1218" s="196"/>
      <c r="S1218" s="113"/>
      <c r="T1218" s="196"/>
      <c r="V1218" s="82"/>
      <c r="W1218" s="82"/>
      <c r="X1218" s="82"/>
      <c r="Y1218" s="82"/>
      <c r="Z1218" s="82"/>
      <c r="AA1218" s="65"/>
      <c r="AB1218" s="4"/>
      <c r="AC1218" s="4"/>
      <c r="AD1218" s="4"/>
      <c r="AE1218" s="4"/>
      <c r="AF1218" s="4"/>
      <c r="AG1218" s="4"/>
      <c r="AH1218" s="4"/>
      <c r="AI1218" s="4"/>
      <c r="AJ1218" s="4"/>
      <c r="AK1218" s="4"/>
      <c r="AL1218" s="4"/>
      <c r="AM1218" s="4"/>
    </row>
    <row r="1219" spans="1:39" s="3" customFormat="1" ht="15" x14ac:dyDescent="0.25">
      <c r="A1219" s="63"/>
      <c r="B1219" s="63"/>
      <c r="C1219" s="63"/>
      <c r="D1219" s="63"/>
      <c r="E1219" s="10"/>
      <c r="F1219" s="10"/>
      <c r="G1219" s="7"/>
      <c r="I1219" s="63"/>
      <c r="J1219" s="47"/>
      <c r="K1219" s="108"/>
      <c r="M1219" s="63"/>
      <c r="N1219" s="197"/>
      <c r="P1219" s="113"/>
      <c r="Q1219" s="196"/>
      <c r="S1219" s="113"/>
      <c r="T1219" s="196"/>
      <c r="V1219" s="82"/>
      <c r="W1219" s="82"/>
      <c r="X1219" s="82"/>
      <c r="Y1219" s="82"/>
      <c r="Z1219" s="82"/>
      <c r="AA1219" s="65"/>
      <c r="AB1219" s="4"/>
      <c r="AC1219" s="4"/>
      <c r="AD1219" s="4"/>
      <c r="AE1219" s="4"/>
      <c r="AF1219" s="4"/>
      <c r="AG1219" s="4"/>
      <c r="AH1219" s="4"/>
      <c r="AI1219" s="4"/>
      <c r="AJ1219" s="4"/>
      <c r="AK1219" s="4"/>
      <c r="AL1219" s="4"/>
      <c r="AM1219" s="4"/>
    </row>
    <row r="1220" spans="1:39" s="3" customFormat="1" ht="15" x14ac:dyDescent="0.25">
      <c r="A1220" s="63"/>
      <c r="B1220" s="63"/>
      <c r="C1220" s="63"/>
      <c r="D1220" s="63"/>
      <c r="E1220" s="10"/>
      <c r="F1220" s="10"/>
      <c r="G1220" s="7"/>
      <c r="I1220" s="63"/>
      <c r="J1220" s="47"/>
      <c r="K1220" s="108"/>
      <c r="M1220" s="63"/>
      <c r="N1220" s="197"/>
      <c r="P1220" s="113"/>
      <c r="Q1220" s="196"/>
      <c r="S1220" s="113"/>
      <c r="T1220" s="196"/>
      <c r="V1220" s="82"/>
      <c r="W1220" s="82"/>
      <c r="X1220" s="82"/>
      <c r="Y1220" s="82"/>
      <c r="Z1220" s="82"/>
      <c r="AA1220" s="65"/>
      <c r="AB1220" s="4"/>
      <c r="AC1220" s="4"/>
      <c r="AD1220" s="4"/>
      <c r="AE1220" s="4"/>
      <c r="AF1220" s="4"/>
      <c r="AG1220" s="4"/>
      <c r="AH1220" s="4"/>
      <c r="AI1220" s="4"/>
      <c r="AJ1220" s="4"/>
      <c r="AK1220" s="4"/>
      <c r="AL1220" s="4"/>
      <c r="AM1220" s="4"/>
    </row>
    <row r="1221" spans="1:39" s="3" customFormat="1" ht="15" x14ac:dyDescent="0.25">
      <c r="A1221" s="63"/>
      <c r="B1221" s="63"/>
      <c r="C1221" s="63"/>
      <c r="D1221" s="63"/>
      <c r="E1221" s="10"/>
      <c r="F1221" s="10"/>
      <c r="G1221" s="7"/>
      <c r="I1221" s="63"/>
      <c r="J1221" s="47"/>
      <c r="K1221" s="108"/>
      <c r="M1221" s="63"/>
      <c r="N1221" s="197"/>
      <c r="P1221" s="113"/>
      <c r="Q1221" s="196"/>
      <c r="S1221" s="113"/>
      <c r="T1221" s="196"/>
      <c r="V1221" s="82"/>
      <c r="W1221" s="82"/>
      <c r="X1221" s="82"/>
      <c r="Y1221" s="82"/>
      <c r="Z1221" s="82"/>
      <c r="AA1221" s="65"/>
      <c r="AB1221" s="4"/>
      <c r="AC1221" s="4"/>
      <c r="AD1221" s="4"/>
      <c r="AE1221" s="4"/>
      <c r="AF1221" s="4"/>
      <c r="AG1221" s="4"/>
      <c r="AH1221" s="4"/>
      <c r="AI1221" s="4"/>
      <c r="AJ1221" s="4"/>
      <c r="AK1221" s="4"/>
      <c r="AL1221" s="4"/>
      <c r="AM1221" s="4"/>
    </row>
    <row r="1222" spans="1:39" s="3" customFormat="1" ht="15" x14ac:dyDescent="0.25">
      <c r="A1222" s="10"/>
      <c r="B1222" s="10"/>
      <c r="C1222" s="10"/>
      <c r="D1222" s="10"/>
      <c r="E1222" s="10"/>
      <c r="F1222" s="10"/>
      <c r="G1222" s="10"/>
      <c r="I1222" s="63"/>
      <c r="J1222" s="47"/>
      <c r="K1222" s="108"/>
      <c r="M1222" s="63"/>
      <c r="N1222" s="197"/>
      <c r="P1222" s="113"/>
      <c r="Q1222" s="196"/>
      <c r="S1222" s="113"/>
      <c r="T1222" s="196"/>
      <c r="V1222" s="82"/>
      <c r="W1222" s="82"/>
      <c r="X1222" s="82"/>
      <c r="Y1222" s="82"/>
      <c r="Z1222" s="82"/>
      <c r="AA1222" s="65"/>
      <c r="AB1222" s="4"/>
      <c r="AC1222" s="4"/>
      <c r="AD1222" s="4"/>
      <c r="AE1222" s="4"/>
      <c r="AF1222" s="4"/>
      <c r="AG1222" s="4"/>
      <c r="AH1222" s="4"/>
      <c r="AI1222" s="4"/>
      <c r="AJ1222" s="4"/>
      <c r="AK1222" s="4"/>
      <c r="AL1222" s="4"/>
      <c r="AM1222" s="4"/>
    </row>
    <row r="1223" spans="1:39" s="3" customFormat="1" ht="15" x14ac:dyDescent="0.25">
      <c r="A1223" s="63"/>
      <c r="B1223" s="63"/>
      <c r="C1223" s="63"/>
      <c r="D1223" s="63"/>
      <c r="E1223" s="10"/>
      <c r="F1223" s="10"/>
      <c r="G1223" s="7"/>
      <c r="I1223" s="63"/>
      <c r="J1223" s="47"/>
      <c r="K1223" s="108"/>
      <c r="M1223" s="63"/>
      <c r="N1223" s="197"/>
      <c r="P1223" s="113"/>
      <c r="Q1223" s="196"/>
      <c r="S1223" s="113"/>
      <c r="T1223" s="196"/>
      <c r="V1223" s="82"/>
      <c r="W1223" s="82"/>
      <c r="X1223" s="82"/>
      <c r="Y1223" s="82"/>
      <c r="Z1223" s="82"/>
      <c r="AA1223" s="65"/>
      <c r="AB1223" s="4"/>
      <c r="AC1223" s="4"/>
      <c r="AD1223" s="4"/>
      <c r="AE1223" s="4"/>
      <c r="AF1223" s="4"/>
      <c r="AG1223" s="4"/>
      <c r="AH1223" s="4"/>
      <c r="AI1223" s="4"/>
      <c r="AJ1223" s="4"/>
      <c r="AK1223" s="4"/>
      <c r="AL1223" s="4"/>
      <c r="AM1223" s="4"/>
    </row>
    <row r="1224" spans="1:39" s="3" customFormat="1" ht="15" x14ac:dyDescent="0.25">
      <c r="A1224" s="63"/>
      <c r="B1224" s="63"/>
      <c r="C1224" s="63"/>
      <c r="D1224" s="63"/>
      <c r="E1224" s="10"/>
      <c r="F1224" s="10"/>
      <c r="G1224" s="7"/>
      <c r="I1224" s="63"/>
      <c r="J1224" s="47"/>
      <c r="K1224" s="108"/>
      <c r="M1224" s="63"/>
      <c r="N1224" s="197"/>
      <c r="P1224" s="113"/>
      <c r="Q1224" s="196"/>
      <c r="S1224" s="113"/>
      <c r="T1224" s="196"/>
      <c r="V1224" s="82"/>
      <c r="W1224" s="82"/>
      <c r="X1224" s="82"/>
      <c r="Y1224" s="82"/>
      <c r="Z1224" s="82"/>
      <c r="AA1224" s="65"/>
      <c r="AB1224" s="4"/>
      <c r="AC1224" s="4"/>
      <c r="AD1224" s="4"/>
      <c r="AE1224" s="4"/>
      <c r="AF1224" s="4"/>
      <c r="AG1224" s="4"/>
      <c r="AH1224" s="4"/>
      <c r="AI1224" s="4"/>
      <c r="AJ1224" s="4"/>
      <c r="AK1224" s="4"/>
      <c r="AL1224" s="4"/>
      <c r="AM1224" s="4"/>
    </row>
    <row r="1225" spans="1:39" s="3" customFormat="1" ht="15" x14ac:dyDescent="0.25">
      <c r="A1225" s="63"/>
      <c r="B1225" s="63"/>
      <c r="C1225" s="63"/>
      <c r="D1225" s="63"/>
      <c r="E1225" s="10"/>
      <c r="F1225" s="10"/>
      <c r="G1225" s="7"/>
      <c r="I1225" s="63"/>
      <c r="J1225" s="47"/>
      <c r="K1225" s="108"/>
      <c r="M1225" s="63"/>
      <c r="N1225" s="197"/>
      <c r="P1225" s="113"/>
      <c r="Q1225" s="196"/>
      <c r="S1225" s="113"/>
      <c r="T1225" s="196"/>
      <c r="V1225" s="82"/>
      <c r="W1225" s="82"/>
      <c r="X1225" s="82"/>
      <c r="Y1225" s="82"/>
      <c r="Z1225" s="82"/>
      <c r="AA1225" s="65"/>
      <c r="AB1225" s="4"/>
      <c r="AC1225" s="4"/>
      <c r="AD1225" s="4"/>
      <c r="AE1225" s="4"/>
      <c r="AF1225" s="4"/>
      <c r="AG1225" s="4"/>
      <c r="AH1225" s="4"/>
      <c r="AI1225" s="4"/>
      <c r="AJ1225" s="4"/>
      <c r="AK1225" s="4"/>
      <c r="AL1225" s="4"/>
      <c r="AM1225" s="4"/>
    </row>
    <row r="1226" spans="1:39" s="3" customFormat="1" ht="15" x14ac:dyDescent="0.25">
      <c r="A1226" s="63"/>
      <c r="B1226" s="63"/>
      <c r="C1226" s="63"/>
      <c r="D1226" s="63"/>
      <c r="E1226" s="10"/>
      <c r="F1226" s="10"/>
      <c r="G1226" s="7"/>
      <c r="I1226" s="63"/>
      <c r="J1226" s="47"/>
      <c r="K1226" s="108"/>
      <c r="M1226" s="63"/>
      <c r="N1226" s="197"/>
      <c r="P1226" s="113"/>
      <c r="Q1226" s="196"/>
      <c r="S1226" s="113"/>
      <c r="T1226" s="196"/>
      <c r="V1226" s="82"/>
      <c r="W1226" s="82"/>
      <c r="X1226" s="82"/>
      <c r="Y1226" s="82"/>
      <c r="Z1226" s="82"/>
      <c r="AA1226" s="65"/>
      <c r="AB1226" s="4"/>
      <c r="AC1226" s="4"/>
      <c r="AD1226" s="4"/>
      <c r="AE1226" s="4"/>
      <c r="AF1226" s="4"/>
      <c r="AG1226" s="4"/>
      <c r="AH1226" s="4"/>
      <c r="AI1226" s="4"/>
      <c r="AJ1226" s="4"/>
      <c r="AK1226" s="4"/>
      <c r="AL1226" s="4"/>
      <c r="AM1226" s="4"/>
    </row>
    <row r="1227" spans="1:39" s="3" customFormat="1" ht="15" x14ac:dyDescent="0.25">
      <c r="A1227" s="63"/>
      <c r="B1227" s="63"/>
      <c r="C1227" s="63"/>
      <c r="D1227" s="63"/>
      <c r="E1227" s="10"/>
      <c r="F1227" s="10"/>
      <c r="G1227" s="7"/>
      <c r="I1227" s="63"/>
      <c r="J1227" s="47"/>
      <c r="K1227" s="108"/>
      <c r="M1227" s="63"/>
      <c r="N1227" s="197"/>
      <c r="P1227" s="113"/>
      <c r="Q1227" s="196"/>
      <c r="S1227" s="113"/>
      <c r="T1227" s="196"/>
      <c r="V1227" s="82"/>
      <c r="W1227" s="82"/>
      <c r="X1227" s="82"/>
      <c r="Y1227" s="82"/>
      <c r="Z1227" s="82"/>
      <c r="AA1227" s="65"/>
      <c r="AB1227" s="4"/>
      <c r="AC1227" s="4"/>
      <c r="AD1227" s="4"/>
      <c r="AE1227" s="4"/>
      <c r="AF1227" s="4"/>
      <c r="AG1227" s="4"/>
      <c r="AH1227" s="4"/>
      <c r="AI1227" s="4"/>
      <c r="AJ1227" s="4"/>
      <c r="AK1227" s="4"/>
      <c r="AL1227" s="4"/>
      <c r="AM1227" s="4"/>
    </row>
    <row r="1228" spans="1:39" s="3" customFormat="1" ht="15" x14ac:dyDescent="0.25">
      <c r="A1228" s="63"/>
      <c r="B1228" s="63"/>
      <c r="C1228" s="63"/>
      <c r="D1228" s="63"/>
      <c r="E1228" s="10"/>
      <c r="F1228" s="10"/>
      <c r="G1228" s="7"/>
      <c r="I1228" s="63"/>
      <c r="J1228" s="47"/>
      <c r="K1228" s="108"/>
      <c r="M1228" s="63"/>
      <c r="N1228" s="197"/>
      <c r="P1228" s="113"/>
      <c r="Q1228" s="196"/>
      <c r="S1228" s="113"/>
      <c r="T1228" s="196"/>
      <c r="V1228" s="82"/>
      <c r="W1228" s="82"/>
      <c r="X1228" s="82"/>
      <c r="Y1228" s="82"/>
      <c r="Z1228" s="82"/>
      <c r="AA1228" s="65"/>
      <c r="AB1228" s="4"/>
      <c r="AC1228" s="4"/>
      <c r="AD1228" s="4"/>
      <c r="AE1228" s="4"/>
      <c r="AF1228" s="4"/>
      <c r="AG1228" s="4"/>
      <c r="AH1228" s="4"/>
      <c r="AI1228" s="4"/>
      <c r="AJ1228" s="4"/>
      <c r="AK1228" s="4"/>
      <c r="AL1228" s="4"/>
      <c r="AM1228" s="4"/>
    </row>
    <row r="1229" spans="1:39" s="3" customFormat="1" ht="15" x14ac:dyDescent="0.25">
      <c r="A1229" s="63"/>
      <c r="B1229" s="63"/>
      <c r="C1229" s="63"/>
      <c r="D1229" s="63"/>
      <c r="E1229" s="10"/>
      <c r="F1229" s="10"/>
      <c r="G1229" s="7"/>
      <c r="I1229" s="63"/>
      <c r="J1229" s="47"/>
      <c r="K1229" s="108"/>
      <c r="M1229" s="63"/>
      <c r="N1229" s="197"/>
      <c r="P1229" s="113"/>
      <c r="Q1229" s="196"/>
      <c r="S1229" s="113"/>
      <c r="T1229" s="196"/>
      <c r="V1229" s="82"/>
      <c r="W1229" s="82"/>
      <c r="X1229" s="82"/>
      <c r="Y1229" s="82"/>
      <c r="Z1229" s="82"/>
      <c r="AA1229" s="65"/>
      <c r="AB1229" s="4"/>
      <c r="AC1229" s="4"/>
      <c r="AD1229" s="4"/>
      <c r="AE1229" s="4"/>
      <c r="AF1229" s="4"/>
      <c r="AG1229" s="4"/>
      <c r="AH1229" s="4"/>
      <c r="AI1229" s="4"/>
      <c r="AJ1229" s="4"/>
      <c r="AK1229" s="4"/>
      <c r="AL1229" s="4"/>
      <c r="AM1229" s="4"/>
    </row>
    <row r="1230" spans="1:39" s="3" customFormat="1" ht="15" x14ac:dyDescent="0.25">
      <c r="A1230" s="63"/>
      <c r="B1230" s="63"/>
      <c r="C1230" s="63"/>
      <c r="D1230" s="63"/>
      <c r="E1230" s="10"/>
      <c r="F1230" s="10"/>
      <c r="G1230" s="7"/>
      <c r="I1230" s="63"/>
      <c r="J1230" s="47"/>
      <c r="K1230" s="108"/>
      <c r="M1230" s="63"/>
      <c r="N1230" s="197"/>
      <c r="P1230" s="113"/>
      <c r="Q1230" s="196"/>
      <c r="S1230" s="113"/>
      <c r="T1230" s="196"/>
      <c r="V1230" s="82"/>
      <c r="W1230" s="82"/>
      <c r="X1230" s="82"/>
      <c r="Y1230" s="82"/>
      <c r="Z1230" s="82"/>
      <c r="AA1230" s="65"/>
      <c r="AB1230" s="4"/>
      <c r="AC1230" s="4"/>
      <c r="AD1230" s="4"/>
      <c r="AE1230" s="4"/>
      <c r="AF1230" s="4"/>
      <c r="AG1230" s="4"/>
      <c r="AH1230" s="4"/>
      <c r="AI1230" s="4"/>
      <c r="AJ1230" s="4"/>
      <c r="AK1230" s="4"/>
      <c r="AL1230" s="4"/>
      <c r="AM1230" s="4"/>
    </row>
    <row r="1231" spans="1:39" s="3" customFormat="1" ht="15" x14ac:dyDescent="0.25">
      <c r="A1231" s="63"/>
      <c r="B1231" s="63"/>
      <c r="C1231" s="63"/>
      <c r="D1231" s="63"/>
      <c r="E1231" s="10"/>
      <c r="F1231" s="10"/>
      <c r="G1231" s="7"/>
      <c r="I1231" s="63"/>
      <c r="J1231" s="47"/>
      <c r="K1231" s="108"/>
      <c r="M1231" s="63"/>
      <c r="N1231" s="197"/>
      <c r="P1231" s="113"/>
      <c r="Q1231" s="196"/>
      <c r="S1231" s="113"/>
      <c r="T1231" s="196"/>
      <c r="V1231" s="82"/>
      <c r="W1231" s="82"/>
      <c r="X1231" s="82"/>
      <c r="Y1231" s="82"/>
      <c r="Z1231" s="82"/>
      <c r="AA1231" s="65"/>
      <c r="AB1231" s="4"/>
      <c r="AC1231" s="4"/>
      <c r="AD1231" s="4"/>
      <c r="AE1231" s="4"/>
      <c r="AF1231" s="4"/>
      <c r="AG1231" s="4"/>
      <c r="AH1231" s="4"/>
      <c r="AI1231" s="4"/>
      <c r="AJ1231" s="4"/>
      <c r="AK1231" s="4"/>
      <c r="AL1231" s="4"/>
      <c r="AM1231" s="4"/>
    </row>
    <row r="1232" spans="1:39" s="3" customFormat="1" ht="15" x14ac:dyDescent="0.25">
      <c r="A1232" s="63"/>
      <c r="B1232" s="63"/>
      <c r="C1232" s="63"/>
      <c r="D1232" s="63"/>
      <c r="E1232" s="10"/>
      <c r="F1232" s="10"/>
      <c r="G1232" s="7"/>
      <c r="I1232" s="63"/>
      <c r="J1232" s="47"/>
      <c r="K1232" s="108"/>
      <c r="M1232" s="63"/>
      <c r="N1232" s="197"/>
      <c r="P1232" s="113"/>
      <c r="Q1232" s="196"/>
      <c r="S1232" s="113"/>
      <c r="T1232" s="196"/>
      <c r="V1232" s="82"/>
      <c r="W1232" s="82"/>
      <c r="X1232" s="82"/>
      <c r="Y1232" s="82"/>
      <c r="Z1232" s="82"/>
      <c r="AA1232" s="65"/>
      <c r="AB1232" s="4"/>
      <c r="AC1232" s="4"/>
      <c r="AD1232" s="4"/>
      <c r="AE1232" s="4"/>
      <c r="AF1232" s="4"/>
      <c r="AG1232" s="4"/>
      <c r="AH1232" s="4"/>
      <c r="AI1232" s="4"/>
      <c r="AJ1232" s="4"/>
      <c r="AK1232" s="4"/>
      <c r="AL1232" s="4"/>
      <c r="AM1232" s="4"/>
    </row>
    <row r="1233" spans="1:39" s="3" customFormat="1" ht="15" x14ac:dyDescent="0.25">
      <c r="A1233" s="63"/>
      <c r="B1233" s="63"/>
      <c r="C1233" s="63"/>
      <c r="D1233" s="63"/>
      <c r="E1233" s="10"/>
      <c r="F1233" s="10"/>
      <c r="G1233" s="7"/>
      <c r="I1233" s="63"/>
      <c r="J1233" s="47"/>
      <c r="K1233" s="108"/>
      <c r="M1233" s="63"/>
      <c r="N1233" s="197"/>
      <c r="P1233" s="113"/>
      <c r="Q1233" s="196"/>
      <c r="S1233" s="113"/>
      <c r="T1233" s="196"/>
      <c r="V1233" s="82"/>
      <c r="W1233" s="82"/>
      <c r="X1233" s="82"/>
      <c r="Y1233" s="82"/>
      <c r="Z1233" s="82"/>
      <c r="AA1233" s="65"/>
      <c r="AB1233" s="4"/>
      <c r="AC1233" s="4"/>
      <c r="AD1233" s="4"/>
      <c r="AE1233" s="4"/>
      <c r="AF1233" s="4"/>
      <c r="AG1233" s="4"/>
      <c r="AH1233" s="4"/>
      <c r="AI1233" s="4"/>
      <c r="AJ1233" s="4"/>
      <c r="AK1233" s="4"/>
      <c r="AL1233" s="4"/>
      <c r="AM1233" s="4"/>
    </row>
    <row r="1234" spans="1:39" s="3" customFormat="1" ht="15" x14ac:dyDescent="0.25">
      <c r="A1234" s="63"/>
      <c r="B1234" s="63"/>
      <c r="C1234" s="63"/>
      <c r="D1234" s="63"/>
      <c r="E1234" s="10"/>
      <c r="F1234" s="10"/>
      <c r="G1234" s="7"/>
      <c r="I1234" s="63"/>
      <c r="J1234" s="47"/>
      <c r="K1234" s="108"/>
      <c r="M1234" s="63"/>
      <c r="N1234" s="197"/>
      <c r="P1234" s="113"/>
      <c r="Q1234" s="196"/>
      <c r="S1234" s="113"/>
      <c r="T1234" s="196"/>
      <c r="V1234" s="82"/>
      <c r="W1234" s="82"/>
      <c r="X1234" s="82"/>
      <c r="Y1234" s="82"/>
      <c r="Z1234" s="82"/>
      <c r="AA1234" s="65"/>
      <c r="AB1234" s="4"/>
      <c r="AC1234" s="4"/>
      <c r="AD1234" s="4"/>
      <c r="AE1234" s="4"/>
      <c r="AF1234" s="4"/>
      <c r="AG1234" s="4"/>
      <c r="AH1234" s="4"/>
      <c r="AI1234" s="4"/>
      <c r="AJ1234" s="4"/>
      <c r="AK1234" s="4"/>
      <c r="AL1234" s="4"/>
      <c r="AM1234" s="4"/>
    </row>
    <row r="1235" spans="1:39" s="3" customFormat="1" ht="15" x14ac:dyDescent="0.25">
      <c r="A1235" s="63"/>
      <c r="B1235" s="63"/>
      <c r="C1235" s="63"/>
      <c r="D1235" s="63"/>
      <c r="E1235" s="10"/>
      <c r="F1235" s="10"/>
      <c r="G1235" s="7"/>
      <c r="I1235" s="63"/>
      <c r="J1235" s="47"/>
      <c r="K1235" s="108"/>
      <c r="M1235" s="63"/>
      <c r="N1235" s="197"/>
      <c r="P1235" s="113"/>
      <c r="Q1235" s="196"/>
      <c r="S1235" s="113"/>
      <c r="T1235" s="196"/>
      <c r="V1235" s="82"/>
      <c r="W1235" s="82"/>
      <c r="X1235" s="82"/>
      <c r="Y1235" s="82"/>
      <c r="Z1235" s="82"/>
      <c r="AA1235" s="65"/>
      <c r="AB1235" s="4"/>
      <c r="AC1235" s="4"/>
      <c r="AD1235" s="4"/>
      <c r="AE1235" s="4"/>
      <c r="AF1235" s="4"/>
      <c r="AG1235" s="4"/>
      <c r="AH1235" s="4"/>
      <c r="AI1235" s="4"/>
      <c r="AJ1235" s="4"/>
      <c r="AK1235" s="4"/>
      <c r="AL1235" s="4"/>
      <c r="AM1235" s="4"/>
    </row>
    <row r="1236" spans="1:39" s="3" customFormat="1" ht="15" x14ac:dyDescent="0.25">
      <c r="A1236" s="63"/>
      <c r="B1236" s="63"/>
      <c r="C1236" s="63"/>
      <c r="D1236" s="63"/>
      <c r="E1236" s="10"/>
      <c r="F1236" s="10"/>
      <c r="G1236" s="7"/>
      <c r="I1236" s="63"/>
      <c r="J1236" s="47"/>
      <c r="K1236" s="108"/>
      <c r="M1236" s="63"/>
      <c r="N1236" s="197"/>
      <c r="P1236" s="113"/>
      <c r="Q1236" s="196"/>
      <c r="S1236" s="113"/>
      <c r="T1236" s="196"/>
      <c r="V1236" s="82"/>
      <c r="W1236" s="82"/>
      <c r="X1236" s="82"/>
      <c r="Y1236" s="82"/>
      <c r="Z1236" s="82"/>
      <c r="AA1236" s="65"/>
      <c r="AB1236" s="4"/>
      <c r="AC1236" s="4"/>
      <c r="AD1236" s="4"/>
      <c r="AE1236" s="4"/>
      <c r="AF1236" s="4"/>
      <c r="AG1236" s="4"/>
      <c r="AH1236" s="4"/>
      <c r="AI1236" s="4"/>
      <c r="AJ1236" s="4"/>
      <c r="AK1236" s="4"/>
      <c r="AL1236" s="4"/>
      <c r="AM1236" s="4"/>
    </row>
    <row r="1237" spans="1:39" s="3" customFormat="1" ht="15" x14ac:dyDescent="0.25">
      <c r="A1237" s="63"/>
      <c r="B1237" s="63"/>
      <c r="C1237" s="63"/>
      <c r="D1237" s="63"/>
      <c r="E1237" s="10"/>
      <c r="F1237" s="10"/>
      <c r="G1237" s="7"/>
      <c r="I1237" s="63"/>
      <c r="J1237" s="47"/>
      <c r="K1237" s="108"/>
      <c r="M1237" s="63"/>
      <c r="N1237" s="197"/>
      <c r="P1237" s="113"/>
      <c r="Q1237" s="196"/>
      <c r="S1237" s="113"/>
      <c r="T1237" s="196"/>
      <c r="V1237" s="82"/>
      <c r="W1237" s="82"/>
      <c r="X1237" s="82"/>
      <c r="Y1237" s="82"/>
      <c r="Z1237" s="82"/>
      <c r="AA1237" s="65"/>
      <c r="AB1237" s="4"/>
      <c r="AC1237" s="4"/>
      <c r="AD1237" s="4"/>
      <c r="AE1237" s="4"/>
      <c r="AF1237" s="4"/>
      <c r="AG1237" s="4"/>
      <c r="AH1237" s="4"/>
      <c r="AI1237" s="4"/>
      <c r="AJ1237" s="4"/>
      <c r="AK1237" s="4"/>
      <c r="AL1237" s="4"/>
      <c r="AM1237" s="4"/>
    </row>
    <row r="1238" spans="1:39" s="3" customFormat="1" ht="15" x14ac:dyDescent="0.25">
      <c r="A1238" s="63"/>
      <c r="B1238" s="63"/>
      <c r="C1238" s="63"/>
      <c r="D1238" s="63"/>
      <c r="E1238" s="10"/>
      <c r="F1238" s="10"/>
      <c r="G1238" s="7"/>
      <c r="I1238" s="63"/>
      <c r="J1238" s="47"/>
      <c r="K1238" s="108"/>
      <c r="M1238" s="63"/>
      <c r="N1238" s="197"/>
      <c r="P1238" s="113"/>
      <c r="Q1238" s="196"/>
      <c r="S1238" s="113"/>
      <c r="T1238" s="196"/>
      <c r="V1238" s="82"/>
      <c r="W1238" s="82"/>
      <c r="X1238" s="82"/>
      <c r="Y1238" s="82"/>
      <c r="Z1238" s="82"/>
      <c r="AA1238" s="65"/>
      <c r="AB1238" s="4"/>
      <c r="AC1238" s="4"/>
      <c r="AD1238" s="4"/>
      <c r="AE1238" s="4"/>
      <c r="AF1238" s="4"/>
      <c r="AG1238" s="4"/>
      <c r="AH1238" s="4"/>
      <c r="AI1238" s="4"/>
      <c r="AJ1238" s="4"/>
      <c r="AK1238" s="4"/>
      <c r="AL1238" s="4"/>
      <c r="AM1238" s="4"/>
    </row>
    <row r="1239" spans="1:39" s="3" customFormat="1" ht="15" x14ac:dyDescent="0.25">
      <c r="A1239" s="63"/>
      <c r="B1239" s="63"/>
      <c r="C1239" s="63"/>
      <c r="D1239" s="63"/>
      <c r="E1239" s="10"/>
      <c r="F1239" s="10"/>
      <c r="G1239" s="7"/>
      <c r="I1239" s="63"/>
      <c r="J1239" s="47"/>
      <c r="K1239" s="108"/>
      <c r="M1239" s="63"/>
      <c r="N1239" s="197"/>
      <c r="P1239" s="113"/>
      <c r="Q1239" s="196"/>
      <c r="S1239" s="113"/>
      <c r="T1239" s="196"/>
      <c r="V1239" s="82"/>
      <c r="W1239" s="82"/>
      <c r="X1239" s="82"/>
      <c r="Y1239" s="82"/>
      <c r="Z1239" s="82"/>
      <c r="AA1239" s="65"/>
      <c r="AB1239" s="4"/>
      <c r="AC1239" s="4"/>
      <c r="AD1239" s="4"/>
      <c r="AE1239" s="4"/>
      <c r="AF1239" s="4"/>
      <c r="AG1239" s="4"/>
      <c r="AH1239" s="4"/>
      <c r="AI1239" s="4"/>
      <c r="AJ1239" s="4"/>
      <c r="AK1239" s="4"/>
      <c r="AL1239" s="4"/>
      <c r="AM1239" s="4"/>
    </row>
    <row r="1240" spans="1:39" s="3" customFormat="1" ht="15" x14ac:dyDescent="0.25">
      <c r="A1240" s="63"/>
      <c r="B1240" s="63"/>
      <c r="C1240" s="63"/>
      <c r="D1240" s="63"/>
      <c r="E1240" s="10"/>
      <c r="F1240" s="10"/>
      <c r="G1240" s="7"/>
      <c r="I1240" s="63"/>
      <c r="J1240" s="47"/>
      <c r="K1240" s="108"/>
      <c r="M1240" s="63"/>
      <c r="N1240" s="197"/>
      <c r="P1240" s="113"/>
      <c r="Q1240" s="196"/>
      <c r="S1240" s="113"/>
      <c r="T1240" s="196"/>
      <c r="V1240" s="82"/>
      <c r="W1240" s="82"/>
      <c r="X1240" s="82"/>
      <c r="Y1240" s="82"/>
      <c r="Z1240" s="82"/>
      <c r="AA1240" s="65"/>
      <c r="AB1240" s="4"/>
      <c r="AC1240" s="4"/>
      <c r="AD1240" s="4"/>
      <c r="AE1240" s="4"/>
      <c r="AF1240" s="4"/>
      <c r="AG1240" s="4"/>
      <c r="AH1240" s="4"/>
      <c r="AI1240" s="4"/>
      <c r="AJ1240" s="4"/>
      <c r="AK1240" s="4"/>
      <c r="AL1240" s="4"/>
      <c r="AM1240" s="4"/>
    </row>
    <row r="1241" spans="1:39" s="3" customFormat="1" ht="15" x14ac:dyDescent="0.25">
      <c r="A1241" s="63"/>
      <c r="B1241" s="63"/>
      <c r="C1241" s="63"/>
      <c r="D1241" s="63"/>
      <c r="E1241" s="10"/>
      <c r="F1241" s="10"/>
      <c r="G1241" s="7"/>
      <c r="I1241" s="63"/>
      <c r="J1241" s="47"/>
      <c r="K1241" s="108"/>
      <c r="M1241" s="63"/>
      <c r="N1241" s="197"/>
      <c r="P1241" s="113"/>
      <c r="Q1241" s="196"/>
      <c r="S1241" s="113"/>
      <c r="T1241" s="196"/>
      <c r="V1241" s="82"/>
      <c r="W1241" s="82"/>
      <c r="X1241" s="82"/>
      <c r="Y1241" s="82"/>
      <c r="Z1241" s="82"/>
      <c r="AA1241" s="65"/>
      <c r="AB1241" s="4"/>
      <c r="AC1241" s="4"/>
      <c r="AD1241" s="4"/>
      <c r="AE1241" s="4"/>
      <c r="AF1241" s="4"/>
      <c r="AG1241" s="4"/>
      <c r="AH1241" s="4"/>
      <c r="AI1241" s="4"/>
      <c r="AJ1241" s="4"/>
      <c r="AK1241" s="4"/>
      <c r="AL1241" s="4"/>
      <c r="AM1241" s="4"/>
    </row>
    <row r="1242" spans="1:39" s="3" customFormat="1" ht="15" x14ac:dyDescent="0.25">
      <c r="A1242" s="63"/>
      <c r="B1242" s="63"/>
      <c r="C1242" s="63"/>
      <c r="D1242" s="63"/>
      <c r="E1242" s="10"/>
      <c r="F1242" s="10"/>
      <c r="G1242" s="7"/>
      <c r="I1242" s="63"/>
      <c r="J1242" s="47"/>
      <c r="K1242" s="108"/>
      <c r="M1242" s="63"/>
      <c r="N1242" s="197"/>
      <c r="P1242" s="113"/>
      <c r="Q1242" s="196"/>
      <c r="S1242" s="113"/>
      <c r="T1242" s="196"/>
      <c r="V1242" s="82"/>
      <c r="W1242" s="82"/>
      <c r="X1242" s="82"/>
      <c r="Y1242" s="82"/>
      <c r="Z1242" s="82"/>
      <c r="AA1242" s="65"/>
      <c r="AB1242" s="4"/>
      <c r="AC1242" s="4"/>
      <c r="AD1242" s="4"/>
      <c r="AE1242" s="4"/>
      <c r="AF1242" s="4"/>
      <c r="AG1242" s="4"/>
      <c r="AH1242" s="4"/>
      <c r="AI1242" s="4"/>
      <c r="AJ1242" s="4"/>
      <c r="AK1242" s="4"/>
      <c r="AL1242" s="4"/>
      <c r="AM1242" s="4"/>
    </row>
    <row r="1243" spans="1:39" s="3" customFormat="1" ht="15" x14ac:dyDescent="0.25">
      <c r="A1243" s="63"/>
      <c r="B1243" s="63"/>
      <c r="C1243" s="63"/>
      <c r="D1243" s="63"/>
      <c r="E1243" s="10"/>
      <c r="F1243" s="10"/>
      <c r="G1243" s="7"/>
      <c r="I1243" s="63"/>
      <c r="J1243" s="47"/>
      <c r="K1243" s="108"/>
      <c r="M1243" s="63"/>
      <c r="N1243" s="197"/>
      <c r="P1243" s="113"/>
      <c r="Q1243" s="196"/>
      <c r="S1243" s="113"/>
      <c r="T1243" s="196"/>
      <c r="V1243" s="82"/>
      <c r="W1243" s="82"/>
      <c r="X1243" s="82"/>
      <c r="Y1243" s="82"/>
      <c r="Z1243" s="82"/>
      <c r="AA1243" s="65"/>
      <c r="AB1243" s="4"/>
      <c r="AC1243" s="4"/>
      <c r="AD1243" s="4"/>
      <c r="AE1243" s="4"/>
      <c r="AF1243" s="4"/>
      <c r="AG1243" s="4"/>
      <c r="AH1243" s="4"/>
      <c r="AI1243" s="4"/>
      <c r="AJ1243" s="4"/>
      <c r="AK1243" s="4"/>
      <c r="AL1243" s="4"/>
      <c r="AM1243" s="4"/>
    </row>
    <row r="1244" spans="1:39" s="3" customFormat="1" ht="15" x14ac:dyDescent="0.25">
      <c r="A1244" s="63"/>
      <c r="B1244" s="63"/>
      <c r="C1244" s="63"/>
      <c r="D1244" s="63"/>
      <c r="E1244" s="10"/>
      <c r="F1244" s="10"/>
      <c r="G1244" s="7"/>
      <c r="I1244" s="63"/>
      <c r="J1244" s="47"/>
      <c r="K1244" s="108"/>
      <c r="M1244" s="63"/>
      <c r="N1244" s="197"/>
      <c r="P1244" s="113"/>
      <c r="Q1244" s="196"/>
      <c r="S1244" s="113"/>
      <c r="T1244" s="196"/>
      <c r="V1244" s="82"/>
      <c r="W1244" s="82"/>
      <c r="X1244" s="82"/>
      <c r="Y1244" s="82"/>
      <c r="Z1244" s="82"/>
      <c r="AA1244" s="65"/>
      <c r="AB1244" s="4"/>
      <c r="AC1244" s="4"/>
      <c r="AD1244" s="4"/>
      <c r="AE1244" s="4"/>
      <c r="AF1244" s="4"/>
      <c r="AG1244" s="4"/>
      <c r="AH1244" s="4"/>
      <c r="AI1244" s="4"/>
      <c r="AJ1244" s="4"/>
      <c r="AK1244" s="4"/>
      <c r="AL1244" s="4"/>
      <c r="AM1244" s="4"/>
    </row>
    <row r="1245" spans="1:39" s="3" customFormat="1" ht="15" x14ac:dyDescent="0.25">
      <c r="A1245" s="63"/>
      <c r="B1245" s="63"/>
      <c r="C1245" s="63"/>
      <c r="D1245" s="63"/>
      <c r="E1245" s="10"/>
      <c r="F1245" s="10"/>
      <c r="G1245" s="7"/>
      <c r="I1245" s="63"/>
      <c r="J1245" s="47"/>
      <c r="K1245" s="108"/>
      <c r="M1245" s="63"/>
      <c r="N1245" s="197"/>
      <c r="P1245" s="113"/>
      <c r="Q1245" s="196"/>
      <c r="S1245" s="113"/>
      <c r="T1245" s="196"/>
      <c r="V1245" s="82"/>
      <c r="W1245" s="82"/>
      <c r="X1245" s="82"/>
      <c r="Y1245" s="82"/>
      <c r="Z1245" s="82"/>
      <c r="AA1245" s="65"/>
      <c r="AB1245" s="4"/>
      <c r="AC1245" s="4"/>
      <c r="AD1245" s="4"/>
      <c r="AE1245" s="4"/>
      <c r="AF1245" s="4"/>
      <c r="AG1245" s="4"/>
      <c r="AH1245" s="4"/>
      <c r="AI1245" s="4"/>
      <c r="AJ1245" s="4"/>
      <c r="AK1245" s="4"/>
      <c r="AL1245" s="4"/>
      <c r="AM1245" s="4"/>
    </row>
    <row r="1246" spans="1:39" s="3" customFormat="1" ht="15" x14ac:dyDescent="0.25">
      <c r="A1246" s="63"/>
      <c r="B1246" s="63"/>
      <c r="C1246" s="63"/>
      <c r="D1246" s="63"/>
      <c r="E1246" s="10"/>
      <c r="F1246" s="10"/>
      <c r="G1246" s="7"/>
      <c r="I1246" s="63"/>
      <c r="J1246" s="47"/>
      <c r="K1246" s="108"/>
      <c r="M1246" s="63"/>
      <c r="N1246" s="197"/>
      <c r="P1246" s="113"/>
      <c r="Q1246" s="196"/>
      <c r="S1246" s="113"/>
      <c r="T1246" s="196"/>
      <c r="V1246" s="82"/>
      <c r="W1246" s="82"/>
      <c r="X1246" s="82"/>
      <c r="Y1246" s="82"/>
      <c r="Z1246" s="82"/>
      <c r="AA1246" s="65"/>
      <c r="AB1246" s="4"/>
      <c r="AC1246" s="4"/>
      <c r="AD1246" s="4"/>
      <c r="AE1246" s="4"/>
      <c r="AF1246" s="4"/>
      <c r="AG1246" s="4"/>
      <c r="AH1246" s="4"/>
      <c r="AI1246" s="4"/>
      <c r="AJ1246" s="4"/>
      <c r="AK1246" s="4"/>
      <c r="AL1246" s="4"/>
      <c r="AM1246" s="4"/>
    </row>
    <row r="1247" spans="1:39" s="3" customFormat="1" ht="15" x14ac:dyDescent="0.25">
      <c r="A1247" s="63"/>
      <c r="B1247" s="63"/>
      <c r="C1247" s="63"/>
      <c r="D1247" s="63"/>
      <c r="E1247" s="10"/>
      <c r="F1247" s="10"/>
      <c r="G1247" s="7"/>
      <c r="I1247" s="63"/>
      <c r="J1247" s="47"/>
      <c r="K1247" s="108"/>
      <c r="M1247" s="63"/>
      <c r="N1247" s="197"/>
      <c r="P1247" s="113"/>
      <c r="Q1247" s="196"/>
      <c r="S1247" s="113"/>
      <c r="T1247" s="196"/>
      <c r="V1247" s="82"/>
      <c r="W1247" s="82"/>
      <c r="X1247" s="82"/>
      <c r="Y1247" s="82"/>
      <c r="Z1247" s="82"/>
      <c r="AA1247" s="65"/>
      <c r="AB1247" s="4"/>
      <c r="AC1247" s="4"/>
      <c r="AD1247" s="4"/>
      <c r="AE1247" s="4"/>
      <c r="AF1247" s="4"/>
      <c r="AG1247" s="4"/>
      <c r="AH1247" s="4"/>
      <c r="AI1247" s="4"/>
      <c r="AJ1247" s="4"/>
      <c r="AK1247" s="4"/>
      <c r="AL1247" s="4"/>
      <c r="AM1247" s="4"/>
    </row>
    <row r="1248" spans="1:39" s="3" customFormat="1" ht="15" x14ac:dyDescent="0.25">
      <c r="A1248" s="63"/>
      <c r="B1248" s="63"/>
      <c r="C1248" s="63"/>
      <c r="D1248" s="63"/>
      <c r="E1248" s="10"/>
      <c r="F1248" s="10"/>
      <c r="G1248" s="7"/>
      <c r="I1248" s="63"/>
      <c r="J1248" s="47"/>
      <c r="K1248" s="108"/>
      <c r="M1248" s="63"/>
      <c r="N1248" s="197"/>
      <c r="P1248" s="113"/>
      <c r="Q1248" s="196"/>
      <c r="S1248" s="113"/>
      <c r="T1248" s="196"/>
      <c r="V1248" s="82"/>
      <c r="W1248" s="82"/>
      <c r="X1248" s="82"/>
      <c r="Y1248" s="82"/>
      <c r="Z1248" s="82"/>
      <c r="AA1248" s="65"/>
      <c r="AB1248" s="4"/>
      <c r="AC1248" s="4"/>
      <c r="AD1248" s="4"/>
      <c r="AE1248" s="4"/>
      <c r="AF1248" s="4"/>
      <c r="AG1248" s="4"/>
      <c r="AH1248" s="4"/>
      <c r="AI1248" s="4"/>
      <c r="AJ1248" s="4"/>
      <c r="AK1248" s="4"/>
      <c r="AL1248" s="4"/>
      <c r="AM1248" s="4"/>
    </row>
    <row r="1249" spans="1:39" s="3" customFormat="1" ht="15" x14ac:dyDescent="0.25">
      <c r="A1249" s="63"/>
      <c r="B1249" s="63"/>
      <c r="C1249" s="63"/>
      <c r="D1249" s="63"/>
      <c r="E1249" s="10"/>
      <c r="F1249" s="10"/>
      <c r="G1249" s="7"/>
      <c r="I1249" s="63"/>
      <c r="J1249" s="47"/>
      <c r="K1249" s="108"/>
      <c r="M1249" s="63"/>
      <c r="N1249" s="197"/>
      <c r="P1249" s="113"/>
      <c r="Q1249" s="196"/>
      <c r="S1249" s="113"/>
      <c r="T1249" s="196"/>
      <c r="V1249" s="82"/>
      <c r="W1249" s="82"/>
      <c r="X1249" s="82"/>
      <c r="Y1249" s="82"/>
      <c r="Z1249" s="82"/>
      <c r="AA1249" s="65"/>
      <c r="AB1249" s="4"/>
      <c r="AC1249" s="4"/>
      <c r="AD1249" s="4"/>
      <c r="AE1249" s="4"/>
      <c r="AF1249" s="4"/>
      <c r="AG1249" s="4"/>
      <c r="AH1249" s="4"/>
      <c r="AI1249" s="4"/>
      <c r="AJ1249" s="4"/>
      <c r="AK1249" s="4"/>
      <c r="AL1249" s="4"/>
      <c r="AM1249" s="4"/>
    </row>
    <row r="1250" spans="1:39" s="3" customFormat="1" ht="15" x14ac:dyDescent="0.25">
      <c r="A1250" s="63"/>
      <c r="B1250" s="63"/>
      <c r="C1250" s="63"/>
      <c r="D1250" s="63"/>
      <c r="E1250" s="10"/>
      <c r="F1250" s="10"/>
      <c r="G1250" s="7"/>
      <c r="I1250" s="63"/>
      <c r="J1250" s="47"/>
      <c r="K1250" s="108"/>
      <c r="M1250" s="63"/>
      <c r="N1250" s="197"/>
      <c r="P1250" s="113"/>
      <c r="Q1250" s="196"/>
      <c r="S1250" s="113"/>
      <c r="T1250" s="196"/>
      <c r="V1250" s="82"/>
      <c r="W1250" s="82"/>
      <c r="X1250" s="82"/>
      <c r="Y1250" s="82"/>
      <c r="Z1250" s="82"/>
      <c r="AA1250" s="65"/>
      <c r="AB1250" s="4"/>
      <c r="AC1250" s="4"/>
      <c r="AD1250" s="4"/>
      <c r="AE1250" s="4"/>
      <c r="AF1250" s="4"/>
      <c r="AG1250" s="4"/>
      <c r="AH1250" s="4"/>
      <c r="AI1250" s="4"/>
      <c r="AJ1250" s="4"/>
      <c r="AK1250" s="4"/>
      <c r="AL1250" s="4"/>
      <c r="AM1250" s="4"/>
    </row>
    <row r="1251" spans="1:39" s="3" customFormat="1" ht="15" x14ac:dyDescent="0.25">
      <c r="A1251" s="63"/>
      <c r="B1251" s="63"/>
      <c r="C1251" s="63"/>
      <c r="D1251" s="63"/>
      <c r="E1251" s="10"/>
      <c r="F1251" s="10"/>
      <c r="G1251" s="7"/>
      <c r="I1251" s="63"/>
      <c r="J1251" s="47"/>
      <c r="K1251" s="108"/>
      <c r="M1251" s="63"/>
      <c r="N1251" s="197"/>
      <c r="P1251" s="113"/>
      <c r="Q1251" s="196"/>
      <c r="S1251" s="113"/>
      <c r="T1251" s="196"/>
      <c r="V1251" s="82"/>
      <c r="W1251" s="82"/>
      <c r="X1251" s="82"/>
      <c r="Y1251" s="82"/>
      <c r="Z1251" s="82"/>
      <c r="AA1251" s="65"/>
      <c r="AB1251" s="4"/>
      <c r="AC1251" s="4"/>
      <c r="AD1251" s="4"/>
      <c r="AE1251" s="4"/>
      <c r="AF1251" s="4"/>
      <c r="AG1251" s="4"/>
      <c r="AH1251" s="4"/>
      <c r="AI1251" s="4"/>
      <c r="AJ1251" s="4"/>
      <c r="AK1251" s="4"/>
      <c r="AL1251" s="4"/>
      <c r="AM1251" s="4"/>
    </row>
    <row r="1252" spans="1:39" s="3" customFormat="1" ht="15" x14ac:dyDescent="0.25">
      <c r="A1252" s="63"/>
      <c r="B1252" s="63"/>
      <c r="C1252" s="63"/>
      <c r="D1252" s="63"/>
      <c r="E1252" s="10"/>
      <c r="F1252" s="10"/>
      <c r="G1252" s="7"/>
      <c r="I1252" s="63"/>
      <c r="J1252" s="47"/>
      <c r="K1252" s="108"/>
      <c r="M1252" s="63"/>
      <c r="N1252" s="197"/>
      <c r="P1252" s="113"/>
      <c r="Q1252" s="196"/>
      <c r="S1252" s="113"/>
      <c r="T1252" s="196"/>
      <c r="V1252" s="82"/>
      <c r="W1252" s="82"/>
      <c r="X1252" s="82"/>
      <c r="Y1252" s="82"/>
      <c r="Z1252" s="82"/>
      <c r="AA1252" s="65"/>
      <c r="AB1252" s="4"/>
      <c r="AC1252" s="4"/>
      <c r="AD1252" s="4"/>
      <c r="AE1252" s="4"/>
      <c r="AF1252" s="4"/>
      <c r="AG1252" s="4"/>
      <c r="AH1252" s="4"/>
      <c r="AI1252" s="4"/>
      <c r="AJ1252" s="4"/>
      <c r="AK1252" s="4"/>
      <c r="AL1252" s="4"/>
      <c r="AM1252" s="4"/>
    </row>
    <row r="1253" spans="1:39" s="3" customFormat="1" ht="15" x14ac:dyDescent="0.25">
      <c r="A1253" s="63"/>
      <c r="B1253" s="63"/>
      <c r="C1253" s="63"/>
      <c r="D1253" s="63"/>
      <c r="E1253" s="10"/>
      <c r="F1253" s="10"/>
      <c r="G1253" s="7"/>
      <c r="I1253" s="63"/>
      <c r="J1253" s="47"/>
      <c r="K1253" s="108"/>
      <c r="M1253" s="63"/>
      <c r="N1253" s="197"/>
      <c r="P1253" s="113"/>
      <c r="Q1253" s="196"/>
      <c r="S1253" s="113"/>
      <c r="T1253" s="196"/>
      <c r="V1253" s="82"/>
      <c r="W1253" s="82"/>
      <c r="X1253" s="82"/>
      <c r="Y1253" s="82"/>
      <c r="Z1253" s="82"/>
      <c r="AA1253" s="65"/>
      <c r="AB1253" s="4"/>
      <c r="AC1253" s="4"/>
      <c r="AD1253" s="4"/>
      <c r="AE1253" s="4"/>
      <c r="AF1253" s="4"/>
      <c r="AG1253" s="4"/>
      <c r="AH1253" s="4"/>
      <c r="AI1253" s="4"/>
      <c r="AJ1253" s="4"/>
      <c r="AK1253" s="4"/>
      <c r="AL1253" s="4"/>
      <c r="AM1253" s="4"/>
    </row>
    <row r="1254" spans="1:39" s="3" customFormat="1" ht="15" x14ac:dyDescent="0.25">
      <c r="A1254" s="63"/>
      <c r="B1254" s="63"/>
      <c r="C1254" s="63"/>
      <c r="D1254" s="63"/>
      <c r="E1254" s="10"/>
      <c r="F1254" s="10"/>
      <c r="G1254" s="7"/>
      <c r="I1254" s="63"/>
      <c r="J1254" s="47"/>
      <c r="K1254" s="108"/>
      <c r="M1254" s="63"/>
      <c r="N1254" s="197"/>
      <c r="P1254" s="113"/>
      <c r="Q1254" s="196"/>
      <c r="S1254" s="113"/>
      <c r="T1254" s="196"/>
      <c r="V1254" s="82"/>
      <c r="W1254" s="82"/>
      <c r="X1254" s="82"/>
      <c r="Y1254" s="82"/>
      <c r="Z1254" s="82"/>
      <c r="AA1254" s="65"/>
      <c r="AB1254" s="4"/>
      <c r="AC1254" s="4"/>
      <c r="AD1254" s="4"/>
      <c r="AE1254" s="4"/>
      <c r="AF1254" s="4"/>
      <c r="AG1254" s="4"/>
      <c r="AH1254" s="4"/>
      <c r="AI1254" s="4"/>
      <c r="AJ1254" s="4"/>
      <c r="AK1254" s="4"/>
      <c r="AL1254" s="4"/>
      <c r="AM1254" s="4"/>
    </row>
    <row r="1255" spans="1:39" s="3" customFormat="1" ht="15" x14ac:dyDescent="0.25">
      <c r="A1255" s="63"/>
      <c r="B1255" s="63"/>
      <c r="C1255" s="63"/>
      <c r="D1255" s="63"/>
      <c r="E1255" s="10"/>
      <c r="F1255" s="10"/>
      <c r="G1255" s="7"/>
      <c r="I1255" s="63"/>
      <c r="J1255" s="47"/>
      <c r="K1255" s="108"/>
      <c r="M1255" s="63"/>
      <c r="N1255" s="197"/>
      <c r="P1255" s="113"/>
      <c r="Q1255" s="196"/>
      <c r="S1255" s="113"/>
      <c r="T1255" s="196"/>
      <c r="V1255" s="82"/>
      <c r="W1255" s="82"/>
      <c r="X1255" s="82"/>
      <c r="Y1255" s="82"/>
      <c r="Z1255" s="82"/>
      <c r="AA1255" s="65"/>
      <c r="AB1255" s="4"/>
      <c r="AC1255" s="4"/>
      <c r="AD1255" s="4"/>
      <c r="AE1255" s="4"/>
      <c r="AF1255" s="4"/>
      <c r="AG1255" s="4"/>
      <c r="AH1255" s="4"/>
      <c r="AI1255" s="4"/>
      <c r="AJ1255" s="4"/>
      <c r="AK1255" s="4"/>
      <c r="AL1255" s="4"/>
      <c r="AM1255" s="4"/>
    </row>
    <row r="1256" spans="1:39" s="3" customFormat="1" ht="15" x14ac:dyDescent="0.25">
      <c r="A1256" s="63"/>
      <c r="B1256" s="63"/>
      <c r="C1256" s="63"/>
      <c r="D1256" s="63"/>
      <c r="E1256" s="10"/>
      <c r="F1256" s="10"/>
      <c r="G1256" s="7"/>
      <c r="I1256" s="63"/>
      <c r="J1256" s="47"/>
      <c r="K1256" s="108"/>
      <c r="M1256" s="63"/>
      <c r="N1256" s="197"/>
      <c r="P1256" s="113"/>
      <c r="Q1256" s="196"/>
      <c r="S1256" s="113"/>
      <c r="T1256" s="196"/>
      <c r="V1256" s="82"/>
      <c r="W1256" s="82"/>
      <c r="X1256" s="82"/>
      <c r="Y1256" s="82"/>
      <c r="Z1256" s="82"/>
      <c r="AA1256" s="65"/>
      <c r="AB1256" s="4"/>
      <c r="AC1256" s="4"/>
      <c r="AD1256" s="4"/>
      <c r="AE1256" s="4"/>
      <c r="AF1256" s="4"/>
      <c r="AG1256" s="4"/>
      <c r="AH1256" s="4"/>
      <c r="AI1256" s="4"/>
      <c r="AJ1256" s="4"/>
      <c r="AK1256" s="4"/>
      <c r="AL1256" s="4"/>
      <c r="AM1256" s="4"/>
    </row>
    <row r="1257" spans="1:39" s="3" customFormat="1" ht="15" x14ac:dyDescent="0.25">
      <c r="A1257" s="63"/>
      <c r="B1257" s="63"/>
      <c r="C1257" s="63"/>
      <c r="D1257" s="63"/>
      <c r="E1257" s="10"/>
      <c r="F1257" s="10"/>
      <c r="G1257" s="7"/>
      <c r="I1257" s="63"/>
      <c r="J1257" s="47"/>
      <c r="K1257" s="108"/>
      <c r="M1257" s="63"/>
      <c r="N1257" s="197"/>
      <c r="P1257" s="113"/>
      <c r="Q1257" s="196"/>
      <c r="S1257" s="113"/>
      <c r="T1257" s="196"/>
      <c r="V1257" s="82"/>
      <c r="W1257" s="82"/>
      <c r="X1257" s="82"/>
      <c r="Y1257" s="82"/>
      <c r="Z1257" s="82"/>
      <c r="AA1257" s="65"/>
      <c r="AB1257" s="4"/>
      <c r="AC1257" s="4"/>
      <c r="AD1257" s="4"/>
      <c r="AE1257" s="4"/>
      <c r="AF1257" s="4"/>
      <c r="AG1257" s="4"/>
      <c r="AH1257" s="4"/>
      <c r="AI1257" s="4"/>
      <c r="AJ1257" s="4"/>
      <c r="AK1257" s="4"/>
      <c r="AL1257" s="4"/>
      <c r="AM1257" s="4"/>
    </row>
    <row r="1258" spans="1:39" s="3" customFormat="1" ht="15" x14ac:dyDescent="0.25">
      <c r="A1258" s="63"/>
      <c r="B1258" s="63"/>
      <c r="C1258" s="63"/>
      <c r="D1258" s="63"/>
      <c r="E1258" s="10"/>
      <c r="F1258" s="10"/>
      <c r="G1258" s="7"/>
      <c r="I1258" s="63"/>
      <c r="J1258" s="47"/>
      <c r="K1258" s="108"/>
      <c r="M1258" s="63"/>
      <c r="N1258" s="197"/>
      <c r="P1258" s="113"/>
      <c r="Q1258" s="196"/>
      <c r="S1258" s="113"/>
      <c r="T1258" s="196"/>
      <c r="V1258" s="82"/>
      <c r="W1258" s="82"/>
      <c r="X1258" s="82"/>
      <c r="Y1258" s="82"/>
      <c r="Z1258" s="82"/>
      <c r="AA1258" s="65"/>
      <c r="AB1258" s="4"/>
      <c r="AC1258" s="4"/>
      <c r="AD1258" s="4"/>
      <c r="AE1258" s="4"/>
      <c r="AF1258" s="4"/>
      <c r="AG1258" s="4"/>
      <c r="AH1258" s="4"/>
      <c r="AI1258" s="4"/>
      <c r="AJ1258" s="4"/>
      <c r="AK1258" s="4"/>
      <c r="AL1258" s="4"/>
      <c r="AM1258" s="4"/>
    </row>
    <row r="1259" spans="1:39" s="3" customFormat="1" ht="15" x14ac:dyDescent="0.25">
      <c r="A1259" s="63"/>
      <c r="B1259" s="63"/>
      <c r="C1259" s="63"/>
      <c r="D1259" s="63"/>
      <c r="E1259" s="10"/>
      <c r="F1259" s="10"/>
      <c r="G1259" s="7"/>
      <c r="I1259" s="63"/>
      <c r="J1259" s="47"/>
      <c r="K1259" s="108"/>
      <c r="M1259" s="63"/>
      <c r="N1259" s="197"/>
      <c r="P1259" s="113"/>
      <c r="Q1259" s="196"/>
      <c r="S1259" s="113"/>
      <c r="T1259" s="196"/>
      <c r="V1259" s="82"/>
      <c r="W1259" s="82"/>
      <c r="X1259" s="82"/>
      <c r="Y1259" s="82"/>
      <c r="Z1259" s="82"/>
      <c r="AA1259" s="65"/>
      <c r="AB1259" s="4"/>
      <c r="AC1259" s="4"/>
      <c r="AD1259" s="4"/>
      <c r="AE1259" s="4"/>
      <c r="AF1259" s="4"/>
      <c r="AG1259" s="4"/>
      <c r="AH1259" s="4"/>
      <c r="AI1259" s="4"/>
      <c r="AJ1259" s="4"/>
      <c r="AK1259" s="4"/>
      <c r="AL1259" s="4"/>
      <c r="AM1259" s="4"/>
    </row>
    <row r="1260" spans="1:39" s="3" customFormat="1" ht="15" x14ac:dyDescent="0.25">
      <c r="A1260" s="63"/>
      <c r="B1260" s="63"/>
      <c r="C1260" s="63"/>
      <c r="D1260" s="63"/>
      <c r="E1260" s="10"/>
      <c r="F1260" s="10"/>
      <c r="G1260" s="7"/>
      <c r="I1260" s="63"/>
      <c r="J1260" s="47"/>
      <c r="K1260" s="108"/>
      <c r="M1260" s="63"/>
      <c r="N1260" s="197"/>
      <c r="P1260" s="113"/>
      <c r="Q1260" s="196"/>
      <c r="S1260" s="113"/>
      <c r="T1260" s="196"/>
      <c r="V1260" s="82"/>
      <c r="W1260" s="82"/>
      <c r="X1260" s="82"/>
      <c r="Y1260" s="82"/>
      <c r="Z1260" s="82"/>
      <c r="AA1260" s="65"/>
      <c r="AB1260" s="4"/>
      <c r="AC1260" s="4"/>
      <c r="AD1260" s="4"/>
      <c r="AE1260" s="4"/>
      <c r="AF1260" s="4"/>
      <c r="AG1260" s="4"/>
      <c r="AH1260" s="4"/>
      <c r="AI1260" s="4"/>
      <c r="AJ1260" s="4"/>
      <c r="AK1260" s="4"/>
      <c r="AL1260" s="4"/>
      <c r="AM1260" s="4"/>
    </row>
    <row r="1261" spans="1:39" s="3" customFormat="1" ht="15" x14ac:dyDescent="0.25">
      <c r="A1261" s="63"/>
      <c r="B1261" s="63"/>
      <c r="C1261" s="63"/>
      <c r="D1261" s="63"/>
      <c r="E1261" s="10"/>
      <c r="F1261" s="10"/>
      <c r="G1261" s="7"/>
      <c r="I1261" s="63"/>
      <c r="J1261" s="47"/>
      <c r="K1261" s="108"/>
      <c r="M1261" s="63"/>
      <c r="N1261" s="197"/>
      <c r="P1261" s="113"/>
      <c r="Q1261" s="196"/>
      <c r="S1261" s="113"/>
      <c r="T1261" s="196"/>
      <c r="V1261" s="82"/>
      <c r="W1261" s="82"/>
      <c r="X1261" s="82"/>
      <c r="Y1261" s="82"/>
      <c r="Z1261" s="82"/>
      <c r="AA1261" s="65"/>
      <c r="AB1261" s="4"/>
      <c r="AC1261" s="4"/>
      <c r="AD1261" s="4"/>
      <c r="AE1261" s="4"/>
      <c r="AF1261" s="4"/>
      <c r="AG1261" s="4"/>
      <c r="AH1261" s="4"/>
      <c r="AI1261" s="4"/>
      <c r="AJ1261" s="4"/>
      <c r="AK1261" s="4"/>
      <c r="AL1261" s="4"/>
      <c r="AM1261" s="4"/>
    </row>
    <row r="1262" spans="1:39" s="3" customFormat="1" ht="15" x14ac:dyDescent="0.25">
      <c r="A1262" s="63"/>
      <c r="B1262" s="63"/>
      <c r="C1262" s="63"/>
      <c r="D1262" s="63"/>
      <c r="E1262" s="10"/>
      <c r="F1262" s="10"/>
      <c r="G1262" s="7"/>
      <c r="I1262" s="63"/>
      <c r="J1262" s="47"/>
      <c r="K1262" s="108"/>
      <c r="M1262" s="63"/>
      <c r="N1262" s="197"/>
      <c r="P1262" s="113"/>
      <c r="Q1262" s="196"/>
      <c r="S1262" s="113"/>
      <c r="T1262" s="196"/>
      <c r="V1262" s="82"/>
      <c r="W1262" s="82"/>
      <c r="X1262" s="82"/>
      <c r="Y1262" s="82"/>
      <c r="Z1262" s="82"/>
      <c r="AA1262" s="65"/>
      <c r="AB1262" s="4"/>
      <c r="AC1262" s="4"/>
      <c r="AD1262" s="4"/>
      <c r="AE1262" s="4"/>
      <c r="AF1262" s="4"/>
      <c r="AG1262" s="4"/>
      <c r="AH1262" s="4"/>
      <c r="AI1262" s="4"/>
      <c r="AJ1262" s="4"/>
      <c r="AK1262" s="4"/>
      <c r="AL1262" s="4"/>
      <c r="AM1262" s="4"/>
    </row>
    <row r="1263" spans="1:39" s="3" customFormat="1" ht="15" x14ac:dyDescent="0.25">
      <c r="A1263" s="63"/>
      <c r="B1263" s="63"/>
      <c r="C1263" s="63"/>
      <c r="D1263" s="63"/>
      <c r="E1263" s="10"/>
      <c r="F1263" s="10"/>
      <c r="G1263" s="7"/>
      <c r="I1263" s="63"/>
      <c r="J1263" s="47"/>
      <c r="K1263" s="108"/>
      <c r="M1263" s="63"/>
      <c r="N1263" s="197"/>
      <c r="P1263" s="113"/>
      <c r="Q1263" s="196"/>
      <c r="S1263" s="113"/>
      <c r="T1263" s="196"/>
      <c r="V1263" s="82"/>
      <c r="W1263" s="82"/>
      <c r="X1263" s="82"/>
      <c r="Y1263" s="82"/>
      <c r="Z1263" s="82"/>
      <c r="AA1263" s="65"/>
      <c r="AB1263" s="4"/>
      <c r="AC1263" s="4"/>
      <c r="AD1263" s="4"/>
      <c r="AE1263" s="4"/>
      <c r="AF1263" s="4"/>
      <c r="AG1263" s="4"/>
      <c r="AH1263" s="4"/>
      <c r="AI1263" s="4"/>
      <c r="AJ1263" s="4"/>
      <c r="AK1263" s="4"/>
      <c r="AL1263" s="4"/>
      <c r="AM1263" s="4"/>
    </row>
    <row r="1264" spans="1:39" s="3" customFormat="1" ht="15" x14ac:dyDescent="0.25">
      <c r="A1264" s="63"/>
      <c r="B1264" s="63"/>
      <c r="C1264" s="63"/>
      <c r="D1264" s="63"/>
      <c r="E1264" s="10"/>
      <c r="F1264" s="10"/>
      <c r="G1264" s="7"/>
      <c r="I1264" s="63"/>
      <c r="J1264" s="47"/>
      <c r="K1264" s="108"/>
      <c r="M1264" s="63"/>
      <c r="N1264" s="197"/>
      <c r="P1264" s="113"/>
      <c r="Q1264" s="196"/>
      <c r="S1264" s="113"/>
      <c r="T1264" s="196"/>
      <c r="V1264" s="82"/>
      <c r="W1264" s="82"/>
      <c r="X1264" s="82"/>
      <c r="Y1264" s="82"/>
      <c r="Z1264" s="82"/>
      <c r="AA1264" s="65"/>
      <c r="AB1264" s="4"/>
      <c r="AC1264" s="4"/>
      <c r="AD1264" s="4"/>
      <c r="AE1264" s="4"/>
      <c r="AF1264" s="4"/>
      <c r="AG1264" s="4"/>
      <c r="AH1264" s="4"/>
      <c r="AI1264" s="4"/>
      <c r="AJ1264" s="4"/>
      <c r="AK1264" s="4"/>
      <c r="AL1264" s="4"/>
      <c r="AM1264" s="4"/>
    </row>
    <row r="1265" spans="1:39" s="3" customFormat="1" ht="15" x14ac:dyDescent="0.25">
      <c r="A1265" s="63"/>
      <c r="B1265" s="63"/>
      <c r="C1265" s="63"/>
      <c r="D1265" s="63"/>
      <c r="E1265" s="10"/>
      <c r="F1265" s="10"/>
      <c r="G1265" s="7"/>
      <c r="I1265" s="63"/>
      <c r="J1265" s="47"/>
      <c r="K1265" s="108"/>
      <c r="M1265" s="63"/>
      <c r="N1265" s="197"/>
      <c r="P1265" s="113"/>
      <c r="Q1265" s="196"/>
      <c r="S1265" s="113"/>
      <c r="T1265" s="196"/>
      <c r="V1265" s="82"/>
      <c r="W1265" s="82"/>
      <c r="X1265" s="82"/>
      <c r="Y1265" s="82"/>
      <c r="Z1265" s="82"/>
      <c r="AA1265" s="65"/>
      <c r="AB1265" s="4"/>
      <c r="AC1265" s="4"/>
      <c r="AD1265" s="4"/>
      <c r="AE1265" s="4"/>
      <c r="AF1265" s="4"/>
      <c r="AG1265" s="4"/>
      <c r="AH1265" s="4"/>
      <c r="AI1265" s="4"/>
      <c r="AJ1265" s="4"/>
      <c r="AK1265" s="4"/>
      <c r="AL1265" s="4"/>
      <c r="AM1265" s="4"/>
    </row>
    <row r="1266" spans="1:39" s="3" customFormat="1" ht="15" x14ac:dyDescent="0.25">
      <c r="A1266" s="63"/>
      <c r="B1266" s="63"/>
      <c r="C1266" s="63"/>
      <c r="D1266" s="63"/>
      <c r="E1266" s="10"/>
      <c r="F1266" s="10"/>
      <c r="G1266" s="7"/>
      <c r="I1266" s="63"/>
      <c r="J1266" s="47"/>
      <c r="K1266" s="108"/>
      <c r="M1266" s="63"/>
      <c r="N1266" s="197"/>
      <c r="P1266" s="113"/>
      <c r="Q1266" s="196"/>
      <c r="S1266" s="113"/>
      <c r="T1266" s="196"/>
      <c r="V1266" s="82"/>
      <c r="W1266" s="82"/>
      <c r="X1266" s="82"/>
      <c r="Y1266" s="82"/>
      <c r="Z1266" s="82"/>
      <c r="AA1266" s="65"/>
      <c r="AB1266" s="4"/>
      <c r="AC1266" s="4"/>
      <c r="AD1266" s="4"/>
      <c r="AE1266" s="4"/>
      <c r="AF1266" s="4"/>
      <c r="AG1266" s="4"/>
      <c r="AH1266" s="4"/>
      <c r="AI1266" s="4"/>
      <c r="AJ1266" s="4"/>
      <c r="AK1266" s="4"/>
      <c r="AL1266" s="4"/>
      <c r="AM1266" s="4"/>
    </row>
    <row r="1267" spans="1:39" s="3" customFormat="1" ht="15" x14ac:dyDescent="0.25">
      <c r="A1267" s="63"/>
      <c r="B1267" s="63"/>
      <c r="C1267" s="63"/>
      <c r="D1267" s="63"/>
      <c r="E1267" s="10"/>
      <c r="F1267" s="10"/>
      <c r="G1267" s="7"/>
      <c r="I1267" s="63"/>
      <c r="J1267" s="47"/>
      <c r="K1267" s="108"/>
      <c r="M1267" s="63"/>
      <c r="N1267" s="197"/>
      <c r="P1267" s="113"/>
      <c r="Q1267" s="196"/>
      <c r="S1267" s="113"/>
      <c r="T1267" s="196"/>
      <c r="V1267" s="82"/>
      <c r="W1267" s="82"/>
      <c r="X1267" s="82"/>
      <c r="Y1267" s="82"/>
      <c r="Z1267" s="82"/>
      <c r="AA1267" s="65"/>
      <c r="AB1267" s="4"/>
      <c r="AC1267" s="4"/>
      <c r="AD1267" s="4"/>
      <c r="AE1267" s="4"/>
      <c r="AF1267" s="4"/>
      <c r="AG1267" s="4"/>
      <c r="AH1267" s="4"/>
      <c r="AI1267" s="4"/>
      <c r="AJ1267" s="4"/>
      <c r="AK1267" s="4"/>
      <c r="AL1267" s="4"/>
      <c r="AM1267" s="4"/>
    </row>
    <row r="1268" spans="1:39" s="3" customFormat="1" ht="15" x14ac:dyDescent="0.25">
      <c r="A1268" s="63"/>
      <c r="B1268" s="63"/>
      <c r="C1268" s="63"/>
      <c r="D1268" s="63"/>
      <c r="E1268" s="10"/>
      <c r="F1268" s="10"/>
      <c r="G1268" s="7"/>
      <c r="I1268" s="63"/>
      <c r="J1268" s="47"/>
      <c r="K1268" s="108"/>
      <c r="M1268" s="63"/>
      <c r="N1268" s="197"/>
      <c r="P1268" s="113"/>
      <c r="Q1268" s="196"/>
      <c r="S1268" s="113"/>
      <c r="T1268" s="196"/>
      <c r="V1268" s="82"/>
      <c r="W1268" s="82"/>
      <c r="X1268" s="82"/>
      <c r="Y1268" s="82"/>
      <c r="Z1268" s="82"/>
      <c r="AA1268" s="65"/>
      <c r="AB1268" s="4"/>
      <c r="AC1268" s="4"/>
      <c r="AD1268" s="4"/>
      <c r="AE1268" s="4"/>
      <c r="AF1268" s="4"/>
      <c r="AG1268" s="4"/>
      <c r="AH1268" s="4"/>
      <c r="AI1268" s="4"/>
      <c r="AJ1268" s="4"/>
      <c r="AK1268" s="4"/>
      <c r="AL1268" s="4"/>
      <c r="AM1268" s="4"/>
    </row>
    <row r="1269" spans="1:39" s="3" customFormat="1" ht="15" x14ac:dyDescent="0.25">
      <c r="A1269" s="63"/>
      <c r="B1269" s="63"/>
      <c r="C1269" s="63"/>
      <c r="D1269" s="63"/>
      <c r="E1269" s="10"/>
      <c r="F1269" s="10"/>
      <c r="G1269" s="7"/>
      <c r="I1269" s="63"/>
      <c r="J1269" s="47"/>
      <c r="K1269" s="108"/>
      <c r="M1269" s="63"/>
      <c r="N1269" s="197"/>
      <c r="P1269" s="113"/>
      <c r="Q1269" s="196"/>
      <c r="S1269" s="113"/>
      <c r="T1269" s="196"/>
      <c r="V1269" s="82"/>
      <c r="W1269" s="82"/>
      <c r="X1269" s="82"/>
      <c r="Y1269" s="82"/>
      <c r="Z1269" s="82"/>
      <c r="AA1269" s="65"/>
      <c r="AB1269" s="4"/>
      <c r="AC1269" s="4"/>
      <c r="AD1269" s="4"/>
      <c r="AE1269" s="4"/>
      <c r="AF1269" s="4"/>
      <c r="AG1269" s="4"/>
      <c r="AH1269" s="4"/>
      <c r="AI1269" s="4"/>
      <c r="AJ1269" s="4"/>
      <c r="AK1269" s="4"/>
      <c r="AL1269" s="4"/>
      <c r="AM1269" s="4"/>
    </row>
    <row r="1270" spans="1:39" s="3" customFormat="1" ht="15" x14ac:dyDescent="0.25">
      <c r="A1270" s="63"/>
      <c r="B1270" s="63"/>
      <c r="C1270" s="63"/>
      <c r="D1270" s="63"/>
      <c r="E1270" s="10"/>
      <c r="F1270" s="10"/>
      <c r="G1270" s="7"/>
      <c r="I1270" s="63"/>
      <c r="J1270" s="47"/>
      <c r="K1270" s="108"/>
      <c r="M1270" s="63"/>
      <c r="N1270" s="197"/>
      <c r="P1270" s="113"/>
      <c r="Q1270" s="196"/>
      <c r="S1270" s="113"/>
      <c r="T1270" s="196"/>
      <c r="V1270" s="82"/>
      <c r="W1270" s="82"/>
      <c r="X1270" s="82"/>
      <c r="Y1270" s="82"/>
      <c r="Z1270" s="82"/>
      <c r="AA1270" s="65"/>
      <c r="AB1270" s="4"/>
      <c r="AC1270" s="4"/>
      <c r="AD1270" s="4"/>
      <c r="AE1270" s="4"/>
      <c r="AF1270" s="4"/>
      <c r="AG1270" s="4"/>
      <c r="AH1270" s="4"/>
      <c r="AI1270" s="4"/>
      <c r="AJ1270" s="4"/>
      <c r="AK1270" s="4"/>
      <c r="AL1270" s="4"/>
      <c r="AM1270" s="4"/>
    </row>
    <row r="1271" spans="1:39" s="3" customFormat="1" ht="15" x14ac:dyDescent="0.25">
      <c r="A1271" s="63"/>
      <c r="B1271" s="63"/>
      <c r="C1271" s="63"/>
      <c r="D1271" s="63"/>
      <c r="E1271" s="10"/>
      <c r="F1271" s="10"/>
      <c r="G1271" s="7"/>
      <c r="I1271" s="63"/>
      <c r="J1271" s="47"/>
      <c r="K1271" s="108"/>
      <c r="M1271" s="63"/>
      <c r="N1271" s="197"/>
      <c r="P1271" s="113"/>
      <c r="Q1271" s="196"/>
      <c r="S1271" s="113"/>
      <c r="T1271" s="196"/>
      <c r="V1271" s="82"/>
      <c r="W1271" s="82"/>
      <c r="X1271" s="82"/>
      <c r="Y1271" s="82"/>
      <c r="Z1271" s="82"/>
      <c r="AA1271" s="65"/>
      <c r="AB1271" s="4"/>
      <c r="AC1271" s="4"/>
      <c r="AD1271" s="4"/>
      <c r="AE1271" s="4"/>
      <c r="AF1271" s="4"/>
      <c r="AG1271" s="4"/>
      <c r="AH1271" s="4"/>
      <c r="AI1271" s="4"/>
      <c r="AJ1271" s="4"/>
      <c r="AK1271" s="4"/>
      <c r="AL1271" s="4"/>
      <c r="AM1271" s="4"/>
    </row>
    <row r="1272" spans="1:39" s="3" customFormat="1" ht="15" x14ac:dyDescent="0.25">
      <c r="A1272" s="63"/>
      <c r="B1272" s="63"/>
      <c r="C1272" s="63"/>
      <c r="D1272" s="63"/>
      <c r="E1272" s="10"/>
      <c r="F1272" s="10"/>
      <c r="G1272" s="7"/>
      <c r="I1272" s="63"/>
      <c r="J1272" s="47"/>
      <c r="K1272" s="108"/>
      <c r="M1272" s="63"/>
      <c r="N1272" s="197"/>
      <c r="P1272" s="113"/>
      <c r="Q1272" s="196"/>
      <c r="S1272" s="113"/>
      <c r="T1272" s="196"/>
      <c r="V1272" s="82"/>
      <c r="W1272" s="82"/>
      <c r="X1272" s="82"/>
      <c r="Y1272" s="82"/>
      <c r="Z1272" s="82"/>
      <c r="AA1272" s="65"/>
      <c r="AB1272" s="4"/>
      <c r="AC1272" s="4"/>
      <c r="AD1272" s="4"/>
      <c r="AE1272" s="4"/>
      <c r="AF1272" s="4"/>
      <c r="AG1272" s="4"/>
      <c r="AH1272" s="4"/>
      <c r="AI1272" s="4"/>
      <c r="AJ1272" s="4"/>
      <c r="AK1272" s="4"/>
      <c r="AL1272" s="4"/>
      <c r="AM1272" s="4"/>
    </row>
    <row r="1273" spans="1:39" s="3" customFormat="1" ht="15" x14ac:dyDescent="0.25">
      <c r="A1273" s="63"/>
      <c r="B1273" s="63"/>
      <c r="C1273" s="63"/>
      <c r="D1273" s="63"/>
      <c r="E1273" s="10"/>
      <c r="F1273" s="10"/>
      <c r="G1273" s="7"/>
      <c r="I1273" s="63"/>
      <c r="J1273" s="47"/>
      <c r="K1273" s="108"/>
      <c r="M1273" s="63"/>
      <c r="N1273" s="197"/>
      <c r="P1273" s="113"/>
      <c r="Q1273" s="196"/>
      <c r="S1273" s="113"/>
      <c r="T1273" s="196"/>
      <c r="V1273" s="82"/>
      <c r="W1273" s="82"/>
      <c r="X1273" s="82"/>
      <c r="Y1273" s="82"/>
      <c r="Z1273" s="82"/>
      <c r="AA1273" s="65"/>
      <c r="AB1273" s="4"/>
      <c r="AC1273" s="4"/>
      <c r="AD1273" s="4"/>
      <c r="AE1273" s="4"/>
      <c r="AF1273" s="4"/>
      <c r="AG1273" s="4"/>
      <c r="AH1273" s="4"/>
      <c r="AI1273" s="4"/>
      <c r="AJ1273" s="4"/>
      <c r="AK1273" s="4"/>
      <c r="AL1273" s="4"/>
      <c r="AM1273" s="4"/>
    </row>
    <row r="1274" spans="1:39" s="3" customFormat="1" ht="15" x14ac:dyDescent="0.25">
      <c r="A1274" s="63"/>
      <c r="B1274" s="63"/>
      <c r="C1274" s="63"/>
      <c r="D1274" s="63"/>
      <c r="E1274" s="10"/>
      <c r="F1274" s="10"/>
      <c r="G1274" s="7"/>
      <c r="I1274" s="63"/>
      <c r="J1274" s="47"/>
      <c r="K1274" s="108"/>
      <c r="M1274" s="63"/>
      <c r="N1274" s="197"/>
      <c r="P1274" s="113"/>
      <c r="Q1274" s="196"/>
      <c r="S1274" s="113"/>
      <c r="T1274" s="196"/>
      <c r="V1274" s="82"/>
      <c r="W1274" s="82"/>
      <c r="X1274" s="82"/>
      <c r="Y1274" s="82"/>
      <c r="Z1274" s="82"/>
      <c r="AA1274" s="65"/>
      <c r="AB1274" s="4"/>
      <c r="AC1274" s="4"/>
      <c r="AD1274" s="4"/>
      <c r="AE1274" s="4"/>
      <c r="AF1274" s="4"/>
      <c r="AG1274" s="4"/>
      <c r="AH1274" s="4"/>
      <c r="AI1274" s="4"/>
      <c r="AJ1274" s="4"/>
      <c r="AK1274" s="4"/>
      <c r="AL1274" s="4"/>
      <c r="AM1274" s="4"/>
    </row>
    <row r="1275" spans="1:39" s="3" customFormat="1" ht="15" x14ac:dyDescent="0.25">
      <c r="A1275" s="63"/>
      <c r="B1275" s="63"/>
      <c r="C1275" s="63"/>
      <c r="D1275" s="63"/>
      <c r="E1275" s="10"/>
      <c r="F1275" s="10"/>
      <c r="G1275" s="7"/>
      <c r="I1275" s="63"/>
      <c r="J1275" s="47"/>
      <c r="K1275" s="108"/>
      <c r="M1275" s="63"/>
      <c r="N1275" s="197"/>
      <c r="P1275" s="113"/>
      <c r="Q1275" s="196"/>
      <c r="S1275" s="113"/>
      <c r="T1275" s="196"/>
      <c r="V1275" s="82"/>
      <c r="W1275" s="82"/>
      <c r="X1275" s="82"/>
      <c r="Y1275" s="82"/>
      <c r="Z1275" s="82"/>
      <c r="AA1275" s="65"/>
      <c r="AB1275" s="4"/>
      <c r="AC1275" s="4"/>
      <c r="AD1275" s="4"/>
      <c r="AE1275" s="4"/>
      <c r="AF1275" s="4"/>
      <c r="AG1275" s="4"/>
      <c r="AH1275" s="4"/>
      <c r="AI1275" s="4"/>
      <c r="AJ1275" s="4"/>
      <c r="AK1275" s="4"/>
      <c r="AL1275" s="4"/>
      <c r="AM1275" s="4"/>
    </row>
    <row r="1276" spans="1:39" s="3" customFormat="1" ht="15" x14ac:dyDescent="0.25">
      <c r="A1276" s="63"/>
      <c r="B1276" s="63"/>
      <c r="C1276" s="63"/>
      <c r="D1276" s="63"/>
      <c r="E1276" s="10"/>
      <c r="F1276" s="10"/>
      <c r="G1276" s="7"/>
      <c r="I1276" s="63"/>
      <c r="J1276" s="47"/>
      <c r="K1276" s="108"/>
      <c r="M1276" s="63"/>
      <c r="N1276" s="197"/>
      <c r="P1276" s="113"/>
      <c r="Q1276" s="196"/>
      <c r="S1276" s="113"/>
      <c r="T1276" s="196"/>
      <c r="V1276" s="82"/>
      <c r="W1276" s="82"/>
      <c r="X1276" s="82"/>
      <c r="Y1276" s="82"/>
      <c r="Z1276" s="82"/>
      <c r="AA1276" s="65"/>
      <c r="AB1276" s="4"/>
      <c r="AC1276" s="4"/>
      <c r="AD1276" s="4"/>
      <c r="AE1276" s="4"/>
      <c r="AF1276" s="4"/>
      <c r="AG1276" s="4"/>
      <c r="AH1276" s="4"/>
      <c r="AI1276" s="4"/>
      <c r="AJ1276" s="4"/>
      <c r="AK1276" s="4"/>
      <c r="AL1276" s="4"/>
      <c r="AM1276" s="4"/>
    </row>
    <row r="1277" spans="1:39" s="3" customFormat="1" ht="15" x14ac:dyDescent="0.25">
      <c r="A1277" s="63"/>
      <c r="B1277" s="63"/>
      <c r="C1277" s="63"/>
      <c r="D1277" s="63"/>
      <c r="E1277" s="10"/>
      <c r="F1277" s="10"/>
      <c r="G1277" s="7"/>
      <c r="I1277" s="63"/>
      <c r="J1277" s="47"/>
      <c r="K1277" s="108"/>
      <c r="M1277" s="63"/>
      <c r="N1277" s="197"/>
      <c r="P1277" s="113"/>
      <c r="Q1277" s="196"/>
      <c r="S1277" s="113"/>
      <c r="T1277" s="196"/>
      <c r="V1277" s="82"/>
      <c r="W1277" s="82"/>
      <c r="X1277" s="82"/>
      <c r="Y1277" s="82"/>
      <c r="Z1277" s="82"/>
      <c r="AA1277" s="65"/>
      <c r="AB1277" s="4"/>
      <c r="AC1277" s="4"/>
      <c r="AD1277" s="4"/>
      <c r="AE1277" s="4"/>
      <c r="AF1277" s="4"/>
      <c r="AG1277" s="4"/>
      <c r="AH1277" s="4"/>
      <c r="AI1277" s="4"/>
      <c r="AJ1277" s="4"/>
      <c r="AK1277" s="4"/>
      <c r="AL1277" s="4"/>
      <c r="AM1277" s="4"/>
    </row>
    <row r="1278" spans="1:39" s="3" customFormat="1" ht="15" x14ac:dyDescent="0.25">
      <c r="A1278" s="63"/>
      <c r="B1278" s="63"/>
      <c r="C1278" s="63"/>
      <c r="D1278" s="63"/>
      <c r="E1278" s="10"/>
      <c r="F1278" s="10"/>
      <c r="G1278" s="7"/>
      <c r="I1278" s="63"/>
      <c r="J1278" s="47"/>
      <c r="K1278" s="108"/>
      <c r="M1278" s="63"/>
      <c r="N1278" s="197"/>
      <c r="P1278" s="113"/>
      <c r="Q1278" s="196"/>
      <c r="S1278" s="113"/>
      <c r="T1278" s="196"/>
      <c r="V1278" s="82"/>
      <c r="W1278" s="82"/>
      <c r="X1278" s="82"/>
      <c r="Y1278" s="82"/>
      <c r="Z1278" s="82"/>
      <c r="AA1278" s="65"/>
      <c r="AB1278" s="4"/>
      <c r="AC1278" s="4"/>
      <c r="AD1278" s="4"/>
      <c r="AE1278" s="4"/>
      <c r="AF1278" s="4"/>
      <c r="AG1278" s="4"/>
      <c r="AH1278" s="4"/>
      <c r="AI1278" s="4"/>
      <c r="AJ1278" s="4"/>
      <c r="AK1278" s="4"/>
      <c r="AL1278" s="4"/>
      <c r="AM1278" s="4"/>
    </row>
    <row r="1279" spans="1:39" s="3" customFormat="1" ht="15" x14ac:dyDescent="0.25">
      <c r="A1279" s="63"/>
      <c r="B1279" s="63"/>
      <c r="C1279" s="63"/>
      <c r="D1279" s="63"/>
      <c r="E1279" s="10"/>
      <c r="F1279" s="10"/>
      <c r="G1279" s="7"/>
      <c r="I1279" s="63"/>
      <c r="J1279" s="47"/>
      <c r="K1279" s="108"/>
      <c r="M1279" s="63"/>
      <c r="N1279" s="197"/>
      <c r="P1279" s="113"/>
      <c r="Q1279" s="196"/>
      <c r="S1279" s="113"/>
      <c r="T1279" s="196"/>
      <c r="V1279" s="82"/>
      <c r="W1279" s="82"/>
      <c r="X1279" s="82"/>
      <c r="Y1279" s="82"/>
      <c r="Z1279" s="82"/>
      <c r="AA1279" s="65"/>
      <c r="AB1279" s="4"/>
      <c r="AC1279" s="4"/>
      <c r="AD1279" s="4"/>
      <c r="AE1279" s="4"/>
      <c r="AF1279" s="4"/>
      <c r="AG1279" s="4"/>
      <c r="AH1279" s="4"/>
      <c r="AI1279" s="4"/>
      <c r="AJ1279" s="4"/>
      <c r="AK1279" s="4"/>
      <c r="AL1279" s="4"/>
      <c r="AM1279" s="4"/>
    </row>
    <row r="1280" spans="1:39" s="3" customFormat="1" ht="15" x14ac:dyDescent="0.25">
      <c r="A1280" s="63"/>
      <c r="B1280" s="63"/>
      <c r="C1280" s="63"/>
      <c r="D1280" s="63"/>
      <c r="E1280" s="10"/>
      <c r="F1280" s="10"/>
      <c r="G1280" s="7"/>
      <c r="I1280" s="63"/>
      <c r="J1280" s="47"/>
      <c r="K1280" s="108"/>
      <c r="M1280" s="63"/>
      <c r="N1280" s="197"/>
      <c r="P1280" s="113"/>
      <c r="Q1280" s="196"/>
      <c r="S1280" s="113"/>
      <c r="T1280" s="196"/>
      <c r="V1280" s="82"/>
      <c r="W1280" s="82"/>
      <c r="X1280" s="82"/>
      <c r="Y1280" s="82"/>
      <c r="Z1280" s="82"/>
      <c r="AA1280" s="65"/>
      <c r="AB1280" s="4"/>
      <c r="AC1280" s="4"/>
      <c r="AD1280" s="4"/>
      <c r="AE1280" s="4"/>
      <c r="AF1280" s="4"/>
      <c r="AG1280" s="4"/>
      <c r="AH1280" s="4"/>
      <c r="AI1280" s="4"/>
      <c r="AJ1280" s="4"/>
      <c r="AK1280" s="4"/>
      <c r="AL1280" s="4"/>
      <c r="AM1280" s="4"/>
    </row>
    <row r="1281" spans="1:39" s="3" customFormat="1" ht="15" x14ac:dyDescent="0.25">
      <c r="A1281" s="63"/>
      <c r="B1281" s="63"/>
      <c r="C1281" s="63"/>
      <c r="D1281" s="63"/>
      <c r="E1281" s="10"/>
      <c r="F1281" s="10"/>
      <c r="G1281" s="7"/>
      <c r="I1281" s="63"/>
      <c r="J1281" s="47"/>
      <c r="K1281" s="108"/>
      <c r="M1281" s="63"/>
      <c r="N1281" s="197"/>
      <c r="P1281" s="113"/>
      <c r="Q1281" s="196"/>
      <c r="S1281" s="113"/>
      <c r="T1281" s="196"/>
      <c r="V1281" s="82"/>
      <c r="W1281" s="82"/>
      <c r="X1281" s="82"/>
      <c r="Y1281" s="82"/>
      <c r="Z1281" s="82"/>
      <c r="AA1281" s="65"/>
      <c r="AB1281" s="4"/>
      <c r="AC1281" s="4"/>
      <c r="AD1281" s="4"/>
      <c r="AE1281" s="4"/>
      <c r="AF1281" s="4"/>
      <c r="AG1281" s="4"/>
      <c r="AH1281" s="4"/>
      <c r="AI1281" s="4"/>
      <c r="AJ1281" s="4"/>
      <c r="AK1281" s="4"/>
      <c r="AL1281" s="4"/>
      <c r="AM1281" s="4"/>
    </row>
    <row r="1282" spans="1:39" s="3" customFormat="1" ht="15" x14ac:dyDescent="0.25">
      <c r="A1282" s="63"/>
      <c r="B1282" s="63"/>
      <c r="C1282" s="63"/>
      <c r="D1282" s="63"/>
      <c r="E1282" s="10"/>
      <c r="F1282" s="10"/>
      <c r="G1282" s="7"/>
      <c r="I1282" s="63"/>
      <c r="J1282" s="47"/>
      <c r="K1282" s="108"/>
      <c r="M1282" s="63"/>
      <c r="N1282" s="197"/>
      <c r="P1282" s="113"/>
      <c r="Q1282" s="196"/>
      <c r="S1282" s="113"/>
      <c r="T1282" s="196"/>
      <c r="V1282" s="82"/>
      <c r="W1282" s="82"/>
      <c r="X1282" s="82"/>
      <c r="Y1282" s="82"/>
      <c r="Z1282" s="82"/>
      <c r="AA1282" s="65"/>
      <c r="AB1282" s="4"/>
      <c r="AC1282" s="4"/>
      <c r="AD1282" s="4"/>
      <c r="AE1282" s="4"/>
      <c r="AF1282" s="4"/>
      <c r="AG1282" s="4"/>
      <c r="AH1282" s="4"/>
      <c r="AI1282" s="4"/>
      <c r="AJ1282" s="4"/>
      <c r="AK1282" s="4"/>
      <c r="AL1282" s="4"/>
      <c r="AM1282" s="4"/>
    </row>
    <row r="1283" spans="1:39" s="3" customFormat="1" ht="15" x14ac:dyDescent="0.25">
      <c r="A1283" s="63"/>
      <c r="B1283" s="63"/>
      <c r="C1283" s="63"/>
      <c r="D1283" s="63"/>
      <c r="E1283" s="10"/>
      <c r="F1283" s="10"/>
      <c r="G1283" s="7"/>
      <c r="I1283" s="63"/>
      <c r="J1283" s="47"/>
      <c r="K1283" s="108"/>
      <c r="M1283" s="63"/>
      <c r="N1283" s="197"/>
      <c r="P1283" s="113"/>
      <c r="Q1283" s="196"/>
      <c r="S1283" s="113"/>
      <c r="T1283" s="196"/>
      <c r="V1283" s="82"/>
      <c r="W1283" s="82"/>
      <c r="X1283" s="82"/>
      <c r="Y1283" s="82"/>
      <c r="Z1283" s="82"/>
      <c r="AA1283" s="65"/>
      <c r="AB1283" s="4"/>
      <c r="AC1283" s="4"/>
      <c r="AD1283" s="4"/>
      <c r="AE1283" s="4"/>
      <c r="AF1283" s="4"/>
      <c r="AG1283" s="4"/>
      <c r="AH1283" s="4"/>
      <c r="AI1283" s="4"/>
      <c r="AJ1283" s="4"/>
      <c r="AK1283" s="4"/>
      <c r="AL1283" s="4"/>
      <c r="AM1283" s="4"/>
    </row>
    <row r="1284" spans="1:39" s="3" customFormat="1" ht="15" x14ac:dyDescent="0.25">
      <c r="A1284" s="63"/>
      <c r="B1284" s="63"/>
      <c r="C1284" s="63"/>
      <c r="D1284" s="63"/>
      <c r="E1284" s="10"/>
      <c r="F1284" s="10"/>
      <c r="G1284" s="7"/>
      <c r="I1284" s="63"/>
      <c r="J1284" s="47"/>
      <c r="K1284" s="108"/>
      <c r="M1284" s="63"/>
      <c r="N1284" s="197"/>
      <c r="P1284" s="113"/>
      <c r="Q1284" s="196"/>
      <c r="S1284" s="113"/>
      <c r="T1284" s="196"/>
      <c r="V1284" s="82"/>
      <c r="W1284" s="82"/>
      <c r="X1284" s="82"/>
      <c r="Y1284" s="82"/>
      <c r="Z1284" s="82"/>
      <c r="AA1284" s="65"/>
      <c r="AB1284" s="4"/>
      <c r="AC1284" s="4"/>
      <c r="AD1284" s="4"/>
      <c r="AE1284" s="4"/>
      <c r="AF1284" s="4"/>
      <c r="AG1284" s="4"/>
      <c r="AH1284" s="4"/>
      <c r="AI1284" s="4"/>
      <c r="AJ1284" s="4"/>
      <c r="AK1284" s="4"/>
      <c r="AL1284" s="4"/>
      <c r="AM1284" s="4"/>
    </row>
    <row r="1285" spans="1:39" s="3" customFormat="1" ht="15" x14ac:dyDescent="0.25">
      <c r="A1285" s="63"/>
      <c r="B1285" s="63"/>
      <c r="C1285" s="63"/>
      <c r="D1285" s="63"/>
      <c r="E1285" s="10"/>
      <c r="F1285" s="10"/>
      <c r="G1285" s="7"/>
      <c r="I1285" s="63"/>
      <c r="J1285" s="47"/>
      <c r="K1285" s="108"/>
      <c r="M1285" s="63"/>
      <c r="N1285" s="197"/>
      <c r="P1285" s="113"/>
      <c r="Q1285" s="196"/>
      <c r="S1285" s="113"/>
      <c r="T1285" s="196"/>
      <c r="V1285" s="82"/>
      <c r="W1285" s="82"/>
      <c r="X1285" s="82"/>
      <c r="Y1285" s="82"/>
      <c r="Z1285" s="82"/>
      <c r="AA1285" s="65"/>
      <c r="AB1285" s="4"/>
      <c r="AC1285" s="4"/>
      <c r="AD1285" s="4"/>
      <c r="AE1285" s="4"/>
      <c r="AF1285" s="4"/>
      <c r="AG1285" s="4"/>
      <c r="AH1285" s="4"/>
      <c r="AI1285" s="4"/>
      <c r="AJ1285" s="4"/>
      <c r="AK1285" s="4"/>
      <c r="AL1285" s="4"/>
      <c r="AM1285" s="4"/>
    </row>
    <row r="1286" spans="1:39" s="3" customFormat="1" ht="15" x14ac:dyDescent="0.25">
      <c r="A1286" s="63"/>
      <c r="B1286" s="63"/>
      <c r="C1286" s="63"/>
      <c r="D1286" s="63"/>
      <c r="E1286" s="10"/>
      <c r="F1286" s="10"/>
      <c r="G1286" s="7"/>
      <c r="I1286" s="63"/>
      <c r="J1286" s="47"/>
      <c r="K1286" s="108"/>
      <c r="M1286" s="63"/>
      <c r="N1286" s="197"/>
      <c r="P1286" s="113"/>
      <c r="Q1286" s="196"/>
      <c r="S1286" s="113"/>
      <c r="T1286" s="196"/>
      <c r="V1286" s="82"/>
      <c r="W1286" s="82"/>
      <c r="X1286" s="82"/>
      <c r="Y1286" s="82"/>
      <c r="Z1286" s="82"/>
      <c r="AA1286" s="65"/>
      <c r="AB1286" s="4"/>
      <c r="AC1286" s="4"/>
      <c r="AD1286" s="4"/>
      <c r="AE1286" s="4"/>
      <c r="AF1286" s="4"/>
      <c r="AG1286" s="4"/>
      <c r="AH1286" s="4"/>
      <c r="AI1286" s="4"/>
      <c r="AJ1286" s="4"/>
      <c r="AK1286" s="4"/>
      <c r="AL1286" s="4"/>
      <c r="AM1286" s="4"/>
    </row>
    <row r="1287" spans="1:39" s="3" customFormat="1" ht="15" x14ac:dyDescent="0.25">
      <c r="A1287" s="63"/>
      <c r="B1287" s="63"/>
      <c r="C1287" s="63"/>
      <c r="D1287" s="63"/>
      <c r="E1287" s="10"/>
      <c r="F1287" s="10"/>
      <c r="G1287" s="7"/>
      <c r="I1287" s="63"/>
      <c r="J1287" s="47"/>
      <c r="K1287" s="108"/>
      <c r="M1287" s="63"/>
      <c r="N1287" s="197"/>
      <c r="P1287" s="113"/>
      <c r="Q1287" s="196"/>
      <c r="S1287" s="113"/>
      <c r="T1287" s="196"/>
      <c r="V1287" s="82"/>
      <c r="W1287" s="82"/>
      <c r="X1287" s="82"/>
      <c r="Y1287" s="82"/>
      <c r="Z1287" s="82"/>
      <c r="AA1287" s="65"/>
      <c r="AB1287" s="4"/>
      <c r="AC1287" s="4"/>
      <c r="AD1287" s="4"/>
      <c r="AE1287" s="4"/>
      <c r="AF1287" s="4"/>
      <c r="AG1287" s="4"/>
      <c r="AH1287" s="4"/>
      <c r="AI1287" s="4"/>
      <c r="AJ1287" s="4"/>
      <c r="AK1287" s="4"/>
      <c r="AL1287" s="4"/>
      <c r="AM1287" s="4"/>
    </row>
    <row r="1288" spans="1:39" s="3" customFormat="1" ht="15" x14ac:dyDescent="0.25">
      <c r="A1288" s="63"/>
      <c r="B1288" s="63"/>
      <c r="C1288" s="63"/>
      <c r="D1288" s="63"/>
      <c r="E1288" s="10"/>
      <c r="F1288" s="10"/>
      <c r="G1288" s="7"/>
      <c r="I1288" s="63"/>
      <c r="J1288" s="47"/>
      <c r="K1288" s="108"/>
      <c r="M1288" s="63"/>
      <c r="N1288" s="197"/>
      <c r="P1288" s="113"/>
      <c r="Q1288" s="196"/>
      <c r="S1288" s="113"/>
      <c r="T1288" s="196"/>
      <c r="V1288" s="82"/>
      <c r="W1288" s="82"/>
      <c r="X1288" s="82"/>
      <c r="Y1288" s="82"/>
      <c r="Z1288" s="82"/>
      <c r="AA1288" s="65"/>
      <c r="AB1288" s="4"/>
      <c r="AC1288" s="4"/>
      <c r="AD1288" s="4"/>
      <c r="AE1288" s="4"/>
      <c r="AF1288" s="4"/>
      <c r="AG1288" s="4"/>
      <c r="AH1288" s="4"/>
      <c r="AI1288" s="4"/>
      <c r="AJ1288" s="4"/>
      <c r="AK1288" s="4"/>
      <c r="AL1288" s="4"/>
      <c r="AM1288" s="4"/>
    </row>
    <row r="1289" spans="1:39" s="3" customFormat="1" ht="15" x14ac:dyDescent="0.25">
      <c r="A1289" s="63"/>
      <c r="B1289" s="63"/>
      <c r="C1289" s="63"/>
      <c r="D1289" s="63"/>
      <c r="E1289" s="10"/>
      <c r="F1289" s="10"/>
      <c r="G1289" s="7"/>
      <c r="I1289" s="63"/>
      <c r="J1289" s="47"/>
      <c r="K1289" s="108"/>
      <c r="M1289" s="63"/>
      <c r="N1289" s="197"/>
      <c r="P1289" s="113"/>
      <c r="Q1289" s="196"/>
      <c r="S1289" s="113"/>
      <c r="T1289" s="196"/>
      <c r="V1289" s="82"/>
      <c r="W1289" s="82"/>
      <c r="X1289" s="82"/>
      <c r="Y1289" s="82"/>
      <c r="Z1289" s="82"/>
      <c r="AA1289" s="65"/>
      <c r="AB1289" s="4"/>
      <c r="AC1289" s="4"/>
      <c r="AD1289" s="4"/>
      <c r="AE1289" s="4"/>
      <c r="AF1289" s="4"/>
      <c r="AG1289" s="4"/>
      <c r="AH1289" s="4"/>
      <c r="AI1289" s="4"/>
      <c r="AJ1289" s="4"/>
      <c r="AK1289" s="4"/>
      <c r="AL1289" s="4"/>
      <c r="AM1289" s="4"/>
    </row>
    <row r="1290" spans="1:39" s="3" customFormat="1" ht="15" x14ac:dyDescent="0.25">
      <c r="A1290" s="63"/>
      <c r="B1290" s="63"/>
      <c r="C1290" s="63"/>
      <c r="D1290" s="63"/>
      <c r="E1290" s="10"/>
      <c r="F1290" s="10"/>
      <c r="G1290" s="7"/>
      <c r="I1290" s="63"/>
      <c r="J1290" s="47"/>
      <c r="K1290" s="108"/>
      <c r="M1290" s="63"/>
      <c r="N1290" s="197"/>
      <c r="P1290" s="113"/>
      <c r="Q1290" s="196"/>
      <c r="S1290" s="113"/>
      <c r="T1290" s="196"/>
      <c r="V1290" s="82"/>
      <c r="W1290" s="82"/>
      <c r="X1290" s="82"/>
      <c r="Y1290" s="82"/>
      <c r="Z1290" s="82"/>
      <c r="AA1290" s="65"/>
      <c r="AB1290" s="4"/>
      <c r="AC1290" s="4"/>
      <c r="AD1290" s="4"/>
      <c r="AE1290" s="4"/>
      <c r="AF1290" s="4"/>
      <c r="AG1290" s="4"/>
      <c r="AH1290" s="4"/>
      <c r="AI1290" s="4"/>
      <c r="AJ1290" s="4"/>
      <c r="AK1290" s="4"/>
      <c r="AL1290" s="4"/>
      <c r="AM1290" s="4"/>
    </row>
    <row r="1291" spans="1:39" s="3" customFormat="1" ht="15" x14ac:dyDescent="0.25">
      <c r="A1291" s="63"/>
      <c r="B1291" s="63"/>
      <c r="C1291" s="63"/>
      <c r="D1291" s="63"/>
      <c r="E1291" s="10"/>
      <c r="F1291" s="10"/>
      <c r="G1291" s="7"/>
      <c r="I1291" s="63"/>
      <c r="J1291" s="47"/>
      <c r="K1291" s="108"/>
      <c r="M1291" s="63"/>
      <c r="N1291" s="197"/>
      <c r="P1291" s="113"/>
      <c r="Q1291" s="196"/>
      <c r="S1291" s="113"/>
      <c r="T1291" s="196"/>
      <c r="V1291" s="82"/>
      <c r="W1291" s="82"/>
      <c r="X1291" s="82"/>
      <c r="Y1291" s="82"/>
      <c r="Z1291" s="82"/>
      <c r="AA1291" s="65"/>
      <c r="AB1291" s="4"/>
      <c r="AC1291" s="4"/>
      <c r="AD1291" s="4"/>
      <c r="AE1291" s="4"/>
      <c r="AF1291" s="4"/>
      <c r="AG1291" s="4"/>
      <c r="AH1291" s="4"/>
      <c r="AI1291" s="4"/>
      <c r="AJ1291" s="4"/>
      <c r="AK1291" s="4"/>
      <c r="AL1291" s="4"/>
      <c r="AM1291" s="4"/>
    </row>
    <row r="1292" spans="1:39" s="3" customFormat="1" ht="15" x14ac:dyDescent="0.25">
      <c r="A1292" s="63"/>
      <c r="B1292" s="63"/>
      <c r="C1292" s="63"/>
      <c r="D1292" s="63"/>
      <c r="E1292" s="10"/>
      <c r="F1292" s="10"/>
      <c r="G1292" s="7"/>
      <c r="I1292" s="63"/>
      <c r="J1292" s="47"/>
      <c r="K1292" s="108"/>
      <c r="M1292" s="63"/>
      <c r="N1292" s="197"/>
      <c r="P1292" s="113"/>
      <c r="Q1292" s="196"/>
      <c r="S1292" s="113"/>
      <c r="T1292" s="196"/>
      <c r="V1292" s="82"/>
      <c r="W1292" s="82"/>
      <c r="X1292" s="82"/>
      <c r="Y1292" s="82"/>
      <c r="Z1292" s="82"/>
      <c r="AA1292" s="65"/>
      <c r="AB1292" s="4"/>
      <c r="AC1292" s="4"/>
      <c r="AD1292" s="4"/>
      <c r="AE1292" s="4"/>
      <c r="AF1292" s="4"/>
      <c r="AG1292" s="4"/>
      <c r="AH1292" s="4"/>
      <c r="AI1292" s="4"/>
      <c r="AJ1292" s="4"/>
      <c r="AK1292" s="4"/>
      <c r="AL1292" s="4"/>
      <c r="AM1292" s="4"/>
    </row>
    <row r="1293" spans="1:39" s="3" customFormat="1" ht="15" x14ac:dyDescent="0.25">
      <c r="A1293" s="63"/>
      <c r="B1293" s="63"/>
      <c r="C1293" s="63"/>
      <c r="D1293" s="63"/>
      <c r="E1293" s="10"/>
      <c r="F1293" s="10"/>
      <c r="G1293" s="7"/>
      <c r="I1293" s="63"/>
      <c r="J1293" s="47"/>
      <c r="K1293" s="108"/>
      <c r="M1293" s="63"/>
      <c r="N1293" s="197"/>
      <c r="P1293" s="113"/>
      <c r="Q1293" s="196"/>
      <c r="S1293" s="113"/>
      <c r="T1293" s="196"/>
      <c r="V1293" s="82"/>
      <c r="W1293" s="82"/>
      <c r="X1293" s="82"/>
      <c r="Y1293" s="82"/>
      <c r="Z1293" s="82"/>
      <c r="AA1293" s="65"/>
      <c r="AB1293" s="4"/>
      <c r="AC1293" s="4"/>
      <c r="AD1293" s="4"/>
      <c r="AE1293" s="4"/>
      <c r="AF1293" s="4"/>
      <c r="AG1293" s="4"/>
      <c r="AH1293" s="4"/>
      <c r="AI1293" s="4"/>
      <c r="AJ1293" s="4"/>
      <c r="AK1293" s="4"/>
      <c r="AL1293" s="4"/>
      <c r="AM1293" s="4"/>
    </row>
    <row r="1294" spans="1:39" s="3" customFormat="1" ht="15" x14ac:dyDescent="0.25">
      <c r="A1294" s="63"/>
      <c r="B1294" s="63"/>
      <c r="C1294" s="63"/>
      <c r="D1294" s="63"/>
      <c r="E1294" s="10"/>
      <c r="F1294" s="10"/>
      <c r="G1294" s="7"/>
      <c r="I1294" s="63"/>
      <c r="J1294" s="47"/>
      <c r="K1294" s="108"/>
      <c r="M1294" s="63"/>
      <c r="N1294" s="197"/>
      <c r="P1294" s="113"/>
      <c r="Q1294" s="196"/>
      <c r="S1294" s="113"/>
      <c r="T1294" s="196"/>
      <c r="V1294" s="82"/>
      <c r="W1294" s="82"/>
      <c r="X1294" s="82"/>
      <c r="Y1294" s="82"/>
      <c r="Z1294" s="82"/>
      <c r="AA1294" s="65"/>
      <c r="AB1294" s="4"/>
      <c r="AC1294" s="4"/>
      <c r="AD1294" s="4"/>
      <c r="AE1294" s="4"/>
      <c r="AF1294" s="4"/>
      <c r="AG1294" s="4"/>
      <c r="AH1294" s="4"/>
      <c r="AI1294" s="4"/>
      <c r="AJ1294" s="4"/>
      <c r="AK1294" s="4"/>
      <c r="AL1294" s="4"/>
      <c r="AM1294" s="4"/>
    </row>
    <row r="1295" spans="1:39" s="3" customFormat="1" ht="15" x14ac:dyDescent="0.25">
      <c r="A1295" s="63"/>
      <c r="B1295" s="63"/>
      <c r="C1295" s="63"/>
      <c r="D1295" s="63"/>
      <c r="E1295" s="10"/>
      <c r="F1295" s="10"/>
      <c r="G1295" s="7"/>
      <c r="I1295" s="63"/>
      <c r="J1295" s="47"/>
      <c r="K1295" s="108"/>
      <c r="M1295" s="63"/>
      <c r="N1295" s="197"/>
      <c r="P1295" s="113"/>
      <c r="Q1295" s="196"/>
      <c r="S1295" s="113"/>
      <c r="T1295" s="196"/>
      <c r="V1295" s="82"/>
      <c r="W1295" s="82"/>
      <c r="X1295" s="82"/>
      <c r="Y1295" s="82"/>
      <c r="Z1295" s="82"/>
      <c r="AA1295" s="65"/>
      <c r="AB1295" s="4"/>
      <c r="AC1295" s="4"/>
      <c r="AD1295" s="4"/>
      <c r="AE1295" s="4"/>
      <c r="AF1295" s="4"/>
      <c r="AG1295" s="4"/>
      <c r="AH1295" s="4"/>
      <c r="AI1295" s="4"/>
      <c r="AJ1295" s="4"/>
      <c r="AK1295" s="4"/>
      <c r="AL1295" s="4"/>
      <c r="AM1295" s="4"/>
    </row>
    <row r="1296" spans="1:39" s="3" customFormat="1" ht="15" x14ac:dyDescent="0.25">
      <c r="A1296" s="63"/>
      <c r="B1296" s="63"/>
      <c r="C1296" s="63"/>
      <c r="D1296" s="63"/>
      <c r="E1296" s="10"/>
      <c r="F1296" s="10"/>
      <c r="G1296" s="7"/>
      <c r="I1296" s="63"/>
      <c r="J1296" s="47"/>
      <c r="K1296" s="108"/>
      <c r="M1296" s="63"/>
      <c r="N1296" s="197"/>
      <c r="P1296" s="113"/>
      <c r="Q1296" s="196"/>
      <c r="S1296" s="113"/>
      <c r="T1296" s="196"/>
      <c r="V1296" s="82"/>
      <c r="W1296" s="82"/>
      <c r="X1296" s="82"/>
      <c r="Y1296" s="82"/>
      <c r="Z1296" s="82"/>
      <c r="AA1296" s="65"/>
      <c r="AB1296" s="4"/>
      <c r="AC1296" s="4"/>
      <c r="AD1296" s="4"/>
      <c r="AE1296" s="4"/>
      <c r="AF1296" s="4"/>
      <c r="AG1296" s="4"/>
      <c r="AH1296" s="4"/>
      <c r="AI1296" s="4"/>
      <c r="AJ1296" s="4"/>
      <c r="AK1296" s="4"/>
      <c r="AL1296" s="4"/>
      <c r="AM1296" s="4"/>
    </row>
    <row r="1297" spans="1:39" s="3" customFormat="1" ht="15" x14ac:dyDescent="0.25">
      <c r="A1297" s="63"/>
      <c r="B1297" s="63"/>
      <c r="C1297" s="63"/>
      <c r="D1297" s="63"/>
      <c r="E1297" s="10"/>
      <c r="F1297" s="10"/>
      <c r="G1297" s="7"/>
      <c r="I1297" s="63"/>
      <c r="J1297" s="47"/>
      <c r="K1297" s="108"/>
      <c r="M1297" s="63"/>
      <c r="N1297" s="197"/>
      <c r="P1297" s="113"/>
      <c r="Q1297" s="196"/>
      <c r="S1297" s="113"/>
      <c r="T1297" s="196"/>
      <c r="V1297" s="82"/>
      <c r="W1297" s="82"/>
      <c r="X1297" s="82"/>
      <c r="Y1297" s="82"/>
      <c r="Z1297" s="82"/>
      <c r="AA1297" s="65"/>
      <c r="AB1297" s="4"/>
      <c r="AC1297" s="4"/>
      <c r="AD1297" s="4"/>
      <c r="AE1297" s="4"/>
      <c r="AF1297" s="4"/>
      <c r="AG1297" s="4"/>
      <c r="AH1297" s="4"/>
      <c r="AI1297" s="4"/>
      <c r="AJ1297" s="4"/>
      <c r="AK1297" s="4"/>
      <c r="AL1297" s="4"/>
      <c r="AM1297" s="4"/>
    </row>
    <row r="1298" spans="1:39" s="3" customFormat="1" ht="15" x14ac:dyDescent="0.25">
      <c r="A1298" s="63"/>
      <c r="B1298" s="63"/>
      <c r="C1298" s="63"/>
      <c r="D1298" s="63"/>
      <c r="E1298" s="10"/>
      <c r="F1298" s="10"/>
      <c r="G1298" s="7"/>
      <c r="I1298" s="63"/>
      <c r="J1298" s="47"/>
      <c r="K1298" s="108"/>
      <c r="M1298" s="63"/>
      <c r="N1298" s="197"/>
      <c r="P1298" s="113"/>
      <c r="Q1298" s="196"/>
      <c r="S1298" s="113"/>
      <c r="T1298" s="196"/>
      <c r="V1298" s="82"/>
      <c r="W1298" s="82"/>
      <c r="X1298" s="82"/>
      <c r="Y1298" s="82"/>
      <c r="Z1298" s="82"/>
      <c r="AA1298" s="65"/>
      <c r="AB1298" s="4"/>
      <c r="AC1298" s="4"/>
      <c r="AD1298" s="4"/>
      <c r="AE1298" s="4"/>
      <c r="AF1298" s="4"/>
      <c r="AG1298" s="4"/>
      <c r="AH1298" s="4"/>
      <c r="AI1298" s="4"/>
      <c r="AJ1298" s="4"/>
      <c r="AK1298" s="4"/>
      <c r="AL1298" s="4"/>
      <c r="AM1298" s="4"/>
    </row>
    <row r="1299" spans="1:39" s="3" customFormat="1" ht="15" x14ac:dyDescent="0.25">
      <c r="A1299" s="63"/>
      <c r="B1299" s="63"/>
      <c r="C1299" s="63"/>
      <c r="D1299" s="63"/>
      <c r="E1299" s="10"/>
      <c r="F1299" s="10"/>
      <c r="G1299" s="7"/>
      <c r="I1299" s="63"/>
      <c r="J1299" s="47"/>
      <c r="K1299" s="108"/>
      <c r="M1299" s="63"/>
      <c r="N1299" s="197"/>
      <c r="P1299" s="113"/>
      <c r="Q1299" s="196"/>
      <c r="S1299" s="113"/>
      <c r="T1299" s="196"/>
      <c r="V1299" s="82"/>
      <c r="W1299" s="82"/>
      <c r="X1299" s="82"/>
      <c r="Y1299" s="82"/>
      <c r="Z1299" s="82"/>
      <c r="AA1299" s="65"/>
      <c r="AB1299" s="4"/>
      <c r="AC1299" s="4"/>
      <c r="AD1299" s="4"/>
      <c r="AE1299" s="4"/>
      <c r="AF1299" s="4"/>
      <c r="AG1299" s="4"/>
      <c r="AH1299" s="4"/>
      <c r="AI1299" s="4"/>
      <c r="AJ1299" s="4"/>
      <c r="AK1299" s="4"/>
      <c r="AL1299" s="4"/>
      <c r="AM1299" s="4"/>
    </row>
    <row r="1300" spans="1:39" s="3" customFormat="1" ht="15" x14ac:dyDescent="0.25">
      <c r="A1300" s="63"/>
      <c r="B1300" s="63"/>
      <c r="C1300" s="63"/>
      <c r="D1300" s="63"/>
      <c r="E1300" s="10"/>
      <c r="F1300" s="10"/>
      <c r="G1300" s="7"/>
      <c r="I1300" s="63"/>
      <c r="J1300" s="47"/>
      <c r="K1300" s="108"/>
      <c r="M1300" s="63"/>
      <c r="N1300" s="197"/>
      <c r="P1300" s="113"/>
      <c r="Q1300" s="196"/>
      <c r="S1300" s="113"/>
      <c r="T1300" s="196"/>
      <c r="V1300" s="82"/>
      <c r="W1300" s="82"/>
      <c r="X1300" s="82"/>
      <c r="Y1300" s="82"/>
      <c r="Z1300" s="82"/>
      <c r="AA1300" s="65"/>
      <c r="AB1300" s="4"/>
      <c r="AC1300" s="4"/>
      <c r="AD1300" s="4"/>
      <c r="AE1300" s="4"/>
      <c r="AF1300" s="4"/>
      <c r="AG1300" s="4"/>
      <c r="AH1300" s="4"/>
      <c r="AI1300" s="4"/>
      <c r="AJ1300" s="4"/>
      <c r="AK1300" s="4"/>
      <c r="AL1300" s="4"/>
      <c r="AM1300" s="4"/>
    </row>
    <row r="1301" spans="1:39" s="3" customFormat="1" ht="15" x14ac:dyDescent="0.25">
      <c r="A1301" s="63"/>
      <c r="B1301" s="63"/>
      <c r="C1301" s="63"/>
      <c r="D1301" s="63"/>
      <c r="E1301" s="10"/>
      <c r="F1301" s="10"/>
      <c r="G1301" s="7"/>
      <c r="I1301" s="63"/>
      <c r="J1301" s="47"/>
      <c r="K1301" s="108"/>
      <c r="M1301" s="63"/>
      <c r="N1301" s="197"/>
      <c r="P1301" s="113"/>
      <c r="Q1301" s="196"/>
      <c r="S1301" s="113"/>
      <c r="T1301" s="196"/>
      <c r="V1301" s="82"/>
      <c r="W1301" s="82"/>
      <c r="X1301" s="82"/>
      <c r="Y1301" s="82"/>
      <c r="Z1301" s="82"/>
      <c r="AA1301" s="65"/>
      <c r="AB1301" s="4"/>
      <c r="AC1301" s="4"/>
      <c r="AD1301" s="4"/>
      <c r="AE1301" s="4"/>
      <c r="AF1301" s="4"/>
      <c r="AG1301" s="4"/>
      <c r="AH1301" s="4"/>
      <c r="AI1301" s="4"/>
      <c r="AJ1301" s="4"/>
      <c r="AK1301" s="4"/>
      <c r="AL1301" s="4"/>
      <c r="AM1301" s="4"/>
    </row>
    <row r="1302" spans="1:39" s="3" customFormat="1" ht="15" x14ac:dyDescent="0.25">
      <c r="A1302" s="63"/>
      <c r="B1302" s="63"/>
      <c r="C1302" s="63"/>
      <c r="D1302" s="63"/>
      <c r="E1302" s="10"/>
      <c r="F1302" s="10"/>
      <c r="G1302" s="7"/>
      <c r="I1302" s="63"/>
      <c r="J1302" s="47"/>
      <c r="K1302" s="108"/>
      <c r="M1302" s="63"/>
      <c r="N1302" s="197"/>
      <c r="P1302" s="113"/>
      <c r="Q1302" s="196"/>
      <c r="S1302" s="113"/>
      <c r="T1302" s="196"/>
      <c r="V1302" s="82"/>
      <c r="W1302" s="82"/>
      <c r="X1302" s="82"/>
      <c r="Y1302" s="82"/>
      <c r="Z1302" s="82"/>
      <c r="AA1302" s="65"/>
      <c r="AB1302" s="4"/>
      <c r="AC1302" s="4"/>
      <c r="AD1302" s="4"/>
      <c r="AE1302" s="4"/>
      <c r="AF1302" s="4"/>
      <c r="AG1302" s="4"/>
      <c r="AH1302" s="4"/>
      <c r="AI1302" s="4"/>
      <c r="AJ1302" s="4"/>
      <c r="AK1302" s="4"/>
      <c r="AL1302" s="4"/>
      <c r="AM1302" s="4"/>
    </row>
    <row r="1303" spans="1:39" s="3" customFormat="1" ht="15" x14ac:dyDescent="0.25">
      <c r="A1303" s="63"/>
      <c r="B1303" s="63"/>
      <c r="C1303" s="63"/>
      <c r="D1303" s="63"/>
      <c r="E1303" s="10"/>
      <c r="F1303" s="10"/>
      <c r="G1303" s="7"/>
      <c r="I1303" s="63"/>
      <c r="J1303" s="47"/>
      <c r="K1303" s="108"/>
      <c r="M1303" s="63"/>
      <c r="N1303" s="197"/>
      <c r="P1303" s="113"/>
      <c r="Q1303" s="196"/>
      <c r="S1303" s="113"/>
      <c r="T1303" s="196"/>
      <c r="V1303" s="82"/>
      <c r="W1303" s="82"/>
      <c r="X1303" s="82"/>
      <c r="Y1303" s="82"/>
      <c r="Z1303" s="82"/>
      <c r="AA1303" s="65"/>
      <c r="AB1303" s="4"/>
      <c r="AC1303" s="4"/>
      <c r="AD1303" s="4"/>
      <c r="AE1303" s="4"/>
      <c r="AF1303" s="4"/>
      <c r="AG1303" s="4"/>
      <c r="AH1303" s="4"/>
      <c r="AI1303" s="4"/>
      <c r="AJ1303" s="4"/>
      <c r="AK1303" s="4"/>
      <c r="AL1303" s="4"/>
      <c r="AM1303" s="4"/>
    </row>
    <row r="1304" spans="1:39" s="3" customFormat="1" ht="15" x14ac:dyDescent="0.25">
      <c r="A1304" s="63"/>
      <c r="B1304" s="63"/>
      <c r="C1304" s="63"/>
      <c r="D1304" s="63"/>
      <c r="E1304" s="10"/>
      <c r="F1304" s="10"/>
      <c r="G1304" s="7"/>
      <c r="I1304" s="63"/>
      <c r="J1304" s="47"/>
      <c r="K1304" s="108"/>
      <c r="M1304" s="63"/>
      <c r="N1304" s="197"/>
      <c r="P1304" s="113"/>
      <c r="Q1304" s="196"/>
      <c r="S1304" s="113"/>
      <c r="T1304" s="196"/>
      <c r="V1304" s="82"/>
      <c r="W1304" s="82"/>
      <c r="X1304" s="82"/>
      <c r="Y1304" s="82"/>
      <c r="Z1304" s="82"/>
      <c r="AA1304" s="65"/>
      <c r="AB1304" s="4"/>
      <c r="AC1304" s="4"/>
      <c r="AD1304" s="4"/>
      <c r="AE1304" s="4"/>
      <c r="AF1304" s="4"/>
      <c r="AG1304" s="4"/>
      <c r="AH1304" s="4"/>
      <c r="AI1304" s="4"/>
      <c r="AJ1304" s="4"/>
      <c r="AK1304" s="4"/>
      <c r="AL1304" s="4"/>
      <c r="AM1304" s="4"/>
    </row>
    <row r="1305" spans="1:39" s="3" customFormat="1" ht="15" x14ac:dyDescent="0.25">
      <c r="A1305" s="63"/>
      <c r="B1305" s="63"/>
      <c r="C1305" s="63"/>
      <c r="D1305" s="63"/>
      <c r="E1305" s="10"/>
      <c r="F1305" s="10"/>
      <c r="G1305" s="7"/>
      <c r="I1305" s="63"/>
      <c r="J1305" s="47"/>
      <c r="K1305" s="108"/>
      <c r="M1305" s="63"/>
      <c r="N1305" s="197"/>
      <c r="P1305" s="113"/>
      <c r="Q1305" s="196"/>
      <c r="S1305" s="113"/>
      <c r="T1305" s="196"/>
      <c r="V1305" s="82"/>
      <c r="W1305" s="82"/>
      <c r="X1305" s="82"/>
      <c r="Y1305" s="82"/>
      <c r="Z1305" s="82"/>
      <c r="AA1305" s="65"/>
      <c r="AB1305" s="4"/>
      <c r="AC1305" s="4"/>
      <c r="AD1305" s="4"/>
      <c r="AE1305" s="4"/>
      <c r="AF1305" s="4"/>
      <c r="AG1305" s="4"/>
      <c r="AH1305" s="4"/>
      <c r="AI1305" s="4"/>
      <c r="AJ1305" s="4"/>
      <c r="AK1305" s="4"/>
      <c r="AL1305" s="4"/>
      <c r="AM1305" s="4"/>
    </row>
    <row r="1306" spans="1:39" s="3" customFormat="1" ht="15" x14ac:dyDescent="0.25">
      <c r="A1306" s="63"/>
      <c r="B1306" s="63"/>
      <c r="C1306" s="63"/>
      <c r="D1306" s="63"/>
      <c r="E1306" s="10"/>
      <c r="F1306" s="10"/>
      <c r="G1306" s="7"/>
      <c r="I1306" s="63"/>
      <c r="J1306" s="47"/>
      <c r="K1306" s="108"/>
      <c r="M1306" s="63"/>
      <c r="N1306" s="197"/>
      <c r="P1306" s="113"/>
      <c r="Q1306" s="196"/>
      <c r="S1306" s="113"/>
      <c r="T1306" s="196"/>
      <c r="V1306" s="82"/>
      <c r="W1306" s="82"/>
      <c r="X1306" s="82"/>
      <c r="Y1306" s="82"/>
      <c r="Z1306" s="82"/>
      <c r="AA1306" s="65"/>
      <c r="AB1306" s="4"/>
      <c r="AC1306" s="4"/>
      <c r="AD1306" s="4"/>
      <c r="AE1306" s="4"/>
      <c r="AF1306" s="4"/>
      <c r="AG1306" s="4"/>
      <c r="AH1306" s="4"/>
      <c r="AI1306" s="4"/>
      <c r="AJ1306" s="4"/>
      <c r="AK1306" s="4"/>
      <c r="AL1306" s="4"/>
      <c r="AM1306" s="4"/>
    </row>
    <row r="1307" spans="1:39" s="3" customFormat="1" ht="15" x14ac:dyDescent="0.25">
      <c r="A1307" s="63"/>
      <c r="B1307" s="63"/>
      <c r="C1307" s="63"/>
      <c r="D1307" s="63"/>
      <c r="E1307" s="10"/>
      <c r="F1307" s="10"/>
      <c r="G1307" s="7"/>
      <c r="I1307" s="63"/>
      <c r="J1307" s="47"/>
      <c r="K1307" s="108"/>
      <c r="M1307" s="63"/>
      <c r="N1307" s="197"/>
      <c r="P1307" s="113"/>
      <c r="Q1307" s="196"/>
      <c r="S1307" s="113"/>
      <c r="T1307" s="196"/>
      <c r="V1307" s="82"/>
      <c r="W1307" s="82"/>
      <c r="X1307" s="82"/>
      <c r="Y1307" s="82"/>
      <c r="Z1307" s="82"/>
      <c r="AA1307" s="65"/>
      <c r="AB1307" s="4"/>
      <c r="AC1307" s="4"/>
      <c r="AD1307" s="4"/>
      <c r="AE1307" s="4"/>
      <c r="AF1307" s="4"/>
      <c r="AG1307" s="4"/>
      <c r="AH1307" s="4"/>
      <c r="AI1307" s="4"/>
      <c r="AJ1307" s="4"/>
      <c r="AK1307" s="4"/>
      <c r="AL1307" s="4"/>
      <c r="AM1307" s="4"/>
    </row>
    <row r="1308" spans="1:39" s="3" customFormat="1" ht="15" x14ac:dyDescent="0.25">
      <c r="A1308" s="63"/>
      <c r="B1308" s="63"/>
      <c r="C1308" s="63"/>
      <c r="D1308" s="63"/>
      <c r="E1308" s="10"/>
      <c r="F1308" s="10"/>
      <c r="G1308" s="7"/>
      <c r="I1308" s="63"/>
      <c r="J1308" s="47"/>
      <c r="K1308" s="108"/>
      <c r="M1308" s="63"/>
      <c r="N1308" s="197"/>
      <c r="P1308" s="113"/>
      <c r="Q1308" s="196"/>
      <c r="S1308" s="113"/>
      <c r="T1308" s="196"/>
      <c r="V1308" s="82"/>
      <c r="W1308" s="82"/>
      <c r="X1308" s="82"/>
      <c r="Y1308" s="82"/>
      <c r="Z1308" s="82"/>
      <c r="AA1308" s="65"/>
      <c r="AB1308" s="4"/>
      <c r="AC1308" s="4"/>
      <c r="AD1308" s="4"/>
      <c r="AE1308" s="4"/>
      <c r="AF1308" s="4"/>
      <c r="AG1308" s="4"/>
      <c r="AH1308" s="4"/>
      <c r="AI1308" s="4"/>
      <c r="AJ1308" s="4"/>
      <c r="AK1308" s="4"/>
      <c r="AL1308" s="4"/>
      <c r="AM1308" s="4"/>
    </row>
    <row r="1309" spans="1:39" s="3" customFormat="1" ht="15" x14ac:dyDescent="0.25">
      <c r="A1309" s="63"/>
      <c r="B1309" s="63"/>
      <c r="C1309" s="63"/>
      <c r="D1309" s="63"/>
      <c r="E1309" s="10"/>
      <c r="F1309" s="10"/>
      <c r="G1309" s="7"/>
      <c r="I1309" s="63"/>
      <c r="J1309" s="47"/>
      <c r="K1309" s="108"/>
      <c r="M1309" s="63"/>
      <c r="N1309" s="197"/>
      <c r="P1309" s="113"/>
      <c r="Q1309" s="196"/>
      <c r="S1309" s="113"/>
      <c r="T1309" s="196"/>
      <c r="V1309" s="82"/>
      <c r="W1309" s="82"/>
      <c r="X1309" s="82"/>
      <c r="Y1309" s="82"/>
      <c r="Z1309" s="82"/>
      <c r="AA1309" s="65"/>
      <c r="AB1309" s="4"/>
      <c r="AC1309" s="4"/>
      <c r="AD1309" s="4"/>
      <c r="AE1309" s="4"/>
      <c r="AF1309" s="4"/>
      <c r="AG1309" s="4"/>
      <c r="AH1309" s="4"/>
      <c r="AI1309" s="4"/>
      <c r="AJ1309" s="4"/>
      <c r="AK1309" s="4"/>
      <c r="AL1309" s="4"/>
      <c r="AM1309" s="4"/>
    </row>
    <row r="1310" spans="1:39" s="3" customFormat="1" ht="15" x14ac:dyDescent="0.25">
      <c r="A1310" s="63"/>
      <c r="B1310" s="63"/>
      <c r="C1310" s="63"/>
      <c r="D1310" s="63"/>
      <c r="E1310" s="10"/>
      <c r="F1310" s="10"/>
      <c r="G1310" s="7"/>
      <c r="I1310" s="63"/>
      <c r="J1310" s="47"/>
      <c r="K1310" s="108"/>
      <c r="M1310" s="63"/>
      <c r="N1310" s="197"/>
      <c r="P1310" s="113"/>
      <c r="Q1310" s="196"/>
      <c r="S1310" s="113"/>
      <c r="T1310" s="196"/>
      <c r="V1310" s="82"/>
      <c r="W1310" s="82"/>
      <c r="X1310" s="82"/>
      <c r="Y1310" s="82"/>
      <c r="Z1310" s="82"/>
      <c r="AA1310" s="65"/>
      <c r="AB1310" s="4"/>
      <c r="AC1310" s="4"/>
      <c r="AD1310" s="4"/>
      <c r="AE1310" s="4"/>
      <c r="AF1310" s="4"/>
      <c r="AG1310" s="4"/>
      <c r="AH1310" s="4"/>
      <c r="AI1310" s="4"/>
      <c r="AJ1310" s="4"/>
      <c r="AK1310" s="4"/>
      <c r="AL1310" s="4"/>
      <c r="AM1310" s="4"/>
    </row>
    <row r="1311" spans="1:39" s="3" customFormat="1" ht="15" x14ac:dyDescent="0.25">
      <c r="A1311" s="63"/>
      <c r="B1311" s="63"/>
      <c r="C1311" s="63"/>
      <c r="D1311" s="63"/>
      <c r="E1311" s="10"/>
      <c r="F1311" s="10"/>
      <c r="G1311" s="7"/>
      <c r="I1311" s="63"/>
      <c r="J1311" s="47"/>
      <c r="K1311" s="108"/>
      <c r="M1311" s="63"/>
      <c r="N1311" s="197"/>
      <c r="P1311" s="113"/>
      <c r="Q1311" s="196"/>
      <c r="S1311" s="113"/>
      <c r="T1311" s="196"/>
      <c r="V1311" s="82"/>
      <c r="W1311" s="82"/>
      <c r="X1311" s="82"/>
      <c r="Y1311" s="82"/>
      <c r="Z1311" s="82"/>
      <c r="AA1311" s="65"/>
      <c r="AB1311" s="4"/>
      <c r="AC1311" s="4"/>
      <c r="AD1311" s="4"/>
      <c r="AE1311" s="4"/>
      <c r="AF1311" s="4"/>
      <c r="AG1311" s="4"/>
      <c r="AH1311" s="4"/>
      <c r="AI1311" s="4"/>
      <c r="AJ1311" s="4"/>
      <c r="AK1311" s="4"/>
      <c r="AL1311" s="4"/>
      <c r="AM1311" s="4"/>
    </row>
    <row r="1312" spans="1:39" s="3" customFormat="1" ht="15" x14ac:dyDescent="0.25">
      <c r="A1312" s="63"/>
      <c r="B1312" s="63"/>
      <c r="C1312" s="63"/>
      <c r="D1312" s="63"/>
      <c r="E1312" s="10"/>
      <c r="F1312" s="10"/>
      <c r="G1312" s="7"/>
      <c r="I1312" s="63"/>
      <c r="J1312" s="47"/>
      <c r="K1312" s="108"/>
      <c r="M1312" s="63"/>
      <c r="N1312" s="197"/>
      <c r="P1312" s="113"/>
      <c r="Q1312" s="196"/>
      <c r="S1312" s="113"/>
      <c r="T1312" s="196"/>
      <c r="V1312" s="82"/>
      <c r="W1312" s="82"/>
      <c r="X1312" s="82"/>
      <c r="Y1312" s="82"/>
      <c r="Z1312" s="82"/>
      <c r="AA1312" s="65"/>
      <c r="AB1312" s="4"/>
      <c r="AC1312" s="4"/>
      <c r="AD1312" s="4"/>
      <c r="AE1312" s="4"/>
      <c r="AF1312" s="4"/>
      <c r="AG1312" s="4"/>
      <c r="AH1312" s="4"/>
      <c r="AI1312" s="4"/>
      <c r="AJ1312" s="4"/>
      <c r="AK1312" s="4"/>
      <c r="AL1312" s="4"/>
      <c r="AM1312" s="4"/>
    </row>
    <row r="1313" spans="1:39" s="3" customFormat="1" ht="15" x14ac:dyDescent="0.25">
      <c r="A1313" s="63"/>
      <c r="B1313" s="63"/>
      <c r="C1313" s="63"/>
      <c r="D1313" s="63"/>
      <c r="E1313" s="10"/>
      <c r="F1313" s="10"/>
      <c r="G1313" s="7"/>
      <c r="I1313" s="63"/>
      <c r="J1313" s="47"/>
      <c r="K1313" s="108"/>
      <c r="M1313" s="63"/>
      <c r="N1313" s="197"/>
      <c r="P1313" s="113"/>
      <c r="Q1313" s="196"/>
      <c r="S1313" s="113"/>
      <c r="T1313" s="196"/>
      <c r="V1313" s="82"/>
      <c r="W1313" s="82"/>
      <c r="X1313" s="82"/>
      <c r="Y1313" s="82"/>
      <c r="Z1313" s="82"/>
      <c r="AA1313" s="65"/>
      <c r="AB1313" s="4"/>
      <c r="AC1313" s="4"/>
      <c r="AD1313" s="4"/>
      <c r="AE1313" s="4"/>
      <c r="AF1313" s="4"/>
      <c r="AG1313" s="4"/>
      <c r="AH1313" s="4"/>
      <c r="AI1313" s="4"/>
      <c r="AJ1313" s="4"/>
      <c r="AK1313" s="4"/>
      <c r="AL1313" s="4"/>
      <c r="AM1313" s="4"/>
    </row>
    <row r="1314" spans="1:39" s="3" customFormat="1" ht="15" x14ac:dyDescent="0.25">
      <c r="A1314" s="63"/>
      <c r="B1314" s="63"/>
      <c r="C1314" s="63"/>
      <c r="D1314" s="63"/>
      <c r="E1314" s="10"/>
      <c r="F1314" s="10"/>
      <c r="G1314" s="7"/>
      <c r="I1314" s="63"/>
      <c r="J1314" s="47"/>
      <c r="K1314" s="108"/>
      <c r="M1314" s="63"/>
      <c r="N1314" s="197"/>
      <c r="P1314" s="113"/>
      <c r="Q1314" s="196"/>
      <c r="S1314" s="113"/>
      <c r="T1314" s="196"/>
      <c r="V1314" s="82"/>
      <c r="W1314" s="82"/>
      <c r="X1314" s="82"/>
      <c r="Y1314" s="82"/>
      <c r="Z1314" s="82"/>
      <c r="AA1314" s="65"/>
      <c r="AB1314" s="4"/>
      <c r="AC1314" s="4"/>
      <c r="AD1314" s="4"/>
      <c r="AE1314" s="4"/>
      <c r="AF1314" s="4"/>
      <c r="AG1314" s="4"/>
      <c r="AH1314" s="4"/>
      <c r="AI1314" s="4"/>
      <c r="AJ1314" s="4"/>
      <c r="AK1314" s="4"/>
      <c r="AL1314" s="4"/>
      <c r="AM1314" s="4"/>
    </row>
    <row r="1315" spans="1:39" s="3" customFormat="1" ht="15" x14ac:dyDescent="0.25">
      <c r="A1315" s="63"/>
      <c r="B1315" s="63"/>
      <c r="C1315" s="63"/>
      <c r="D1315" s="63"/>
      <c r="E1315" s="10"/>
      <c r="F1315" s="10"/>
      <c r="G1315" s="7"/>
      <c r="I1315" s="63"/>
      <c r="J1315" s="47"/>
      <c r="K1315" s="108"/>
      <c r="M1315" s="63"/>
      <c r="N1315" s="197"/>
      <c r="P1315" s="113"/>
      <c r="Q1315" s="196"/>
      <c r="S1315" s="113"/>
      <c r="T1315" s="196"/>
      <c r="V1315" s="82"/>
      <c r="W1315" s="82"/>
      <c r="X1315" s="82"/>
      <c r="Y1315" s="82"/>
      <c r="Z1315" s="82"/>
      <c r="AA1315" s="65"/>
      <c r="AB1315" s="4"/>
      <c r="AC1315" s="4"/>
      <c r="AD1315" s="4"/>
      <c r="AE1315" s="4"/>
      <c r="AF1315" s="4"/>
      <c r="AG1315" s="4"/>
      <c r="AH1315" s="4"/>
      <c r="AI1315" s="4"/>
      <c r="AJ1315" s="4"/>
      <c r="AK1315" s="4"/>
      <c r="AL1315" s="4"/>
      <c r="AM1315" s="4"/>
    </row>
    <row r="1316" spans="1:39" s="3" customFormat="1" ht="15" x14ac:dyDescent="0.25">
      <c r="A1316" s="63"/>
      <c r="B1316" s="63"/>
      <c r="C1316" s="63"/>
      <c r="D1316" s="63"/>
      <c r="E1316" s="10"/>
      <c r="F1316" s="10"/>
      <c r="G1316" s="7"/>
      <c r="I1316" s="63"/>
      <c r="J1316" s="47"/>
      <c r="K1316" s="108"/>
      <c r="M1316" s="63"/>
      <c r="N1316" s="197"/>
      <c r="P1316" s="113"/>
      <c r="Q1316" s="196"/>
      <c r="S1316" s="113"/>
      <c r="T1316" s="196"/>
      <c r="V1316" s="82"/>
      <c r="W1316" s="82"/>
      <c r="X1316" s="82"/>
      <c r="Y1316" s="82"/>
      <c r="Z1316" s="82"/>
      <c r="AA1316" s="65"/>
      <c r="AB1316" s="4"/>
      <c r="AC1316" s="4"/>
      <c r="AD1316" s="4"/>
      <c r="AE1316" s="4"/>
      <c r="AF1316" s="4"/>
      <c r="AG1316" s="4"/>
      <c r="AH1316" s="4"/>
      <c r="AI1316" s="4"/>
      <c r="AJ1316" s="4"/>
      <c r="AK1316" s="4"/>
      <c r="AL1316" s="4"/>
      <c r="AM1316" s="4"/>
    </row>
    <row r="1317" spans="1:39" s="3" customFormat="1" ht="15" x14ac:dyDescent="0.25">
      <c r="A1317" s="63"/>
      <c r="B1317" s="63"/>
      <c r="C1317" s="63"/>
      <c r="D1317" s="63"/>
      <c r="E1317" s="10"/>
      <c r="F1317" s="10"/>
      <c r="G1317" s="7"/>
      <c r="I1317" s="63"/>
      <c r="J1317" s="47"/>
      <c r="K1317" s="108"/>
      <c r="M1317" s="63"/>
      <c r="N1317" s="197"/>
      <c r="P1317" s="113"/>
      <c r="Q1317" s="196"/>
      <c r="S1317" s="113"/>
      <c r="T1317" s="196"/>
      <c r="V1317" s="82"/>
      <c r="W1317" s="82"/>
      <c r="X1317" s="82"/>
      <c r="Y1317" s="82"/>
      <c r="Z1317" s="82"/>
      <c r="AA1317" s="65"/>
      <c r="AB1317" s="4"/>
      <c r="AC1317" s="4"/>
      <c r="AD1317" s="4"/>
      <c r="AE1317" s="4"/>
      <c r="AF1317" s="4"/>
      <c r="AG1317" s="4"/>
      <c r="AH1317" s="4"/>
      <c r="AI1317" s="4"/>
      <c r="AJ1317" s="4"/>
      <c r="AK1317" s="4"/>
      <c r="AL1317" s="4"/>
      <c r="AM1317" s="4"/>
    </row>
    <row r="1318" spans="1:39" s="3" customFormat="1" ht="15" x14ac:dyDescent="0.25">
      <c r="A1318" s="63"/>
      <c r="B1318" s="63"/>
      <c r="C1318" s="63"/>
      <c r="D1318" s="63"/>
      <c r="E1318" s="10"/>
      <c r="F1318" s="10"/>
      <c r="G1318" s="7"/>
      <c r="I1318" s="63"/>
      <c r="J1318" s="47"/>
      <c r="K1318" s="108"/>
      <c r="M1318" s="63"/>
      <c r="N1318" s="197"/>
      <c r="P1318" s="113"/>
      <c r="Q1318" s="196"/>
      <c r="S1318" s="113"/>
      <c r="T1318" s="196"/>
      <c r="V1318" s="82"/>
      <c r="W1318" s="82"/>
      <c r="X1318" s="82"/>
      <c r="Y1318" s="82"/>
      <c r="Z1318" s="82"/>
      <c r="AA1318" s="65"/>
      <c r="AB1318" s="4"/>
      <c r="AC1318" s="4"/>
      <c r="AD1318" s="4"/>
      <c r="AE1318" s="4"/>
      <c r="AF1318" s="4"/>
      <c r="AG1318" s="4"/>
      <c r="AH1318" s="4"/>
      <c r="AI1318" s="4"/>
      <c r="AJ1318" s="4"/>
      <c r="AK1318" s="4"/>
      <c r="AL1318" s="4"/>
      <c r="AM1318" s="4"/>
    </row>
    <row r="1319" spans="1:39" s="3" customFormat="1" ht="15" x14ac:dyDescent="0.25">
      <c r="A1319" s="63"/>
      <c r="B1319" s="63"/>
      <c r="C1319" s="63"/>
      <c r="D1319" s="63"/>
      <c r="E1319" s="10"/>
      <c r="F1319" s="10"/>
      <c r="G1319" s="7"/>
      <c r="I1319" s="63"/>
      <c r="J1319" s="47"/>
      <c r="K1319" s="108"/>
      <c r="M1319" s="63"/>
      <c r="N1319" s="197"/>
      <c r="P1319" s="113"/>
      <c r="Q1319" s="196"/>
      <c r="S1319" s="113"/>
      <c r="T1319" s="196"/>
      <c r="V1319" s="82"/>
      <c r="W1319" s="82"/>
      <c r="X1319" s="82"/>
      <c r="Y1319" s="82"/>
      <c r="Z1319" s="82"/>
      <c r="AA1319" s="65"/>
      <c r="AB1319" s="4"/>
      <c r="AC1319" s="4"/>
      <c r="AD1319" s="4"/>
      <c r="AE1319" s="4"/>
      <c r="AF1319" s="4"/>
      <c r="AG1319" s="4"/>
      <c r="AH1319" s="4"/>
      <c r="AI1319" s="4"/>
      <c r="AJ1319" s="4"/>
      <c r="AK1319" s="4"/>
      <c r="AL1319" s="4"/>
      <c r="AM1319" s="4"/>
    </row>
    <row r="1320" spans="1:39" s="3" customFormat="1" ht="15" x14ac:dyDescent="0.25">
      <c r="A1320" s="63"/>
      <c r="B1320" s="63"/>
      <c r="C1320" s="63"/>
      <c r="D1320" s="63"/>
      <c r="E1320" s="10"/>
      <c r="F1320" s="10"/>
      <c r="G1320" s="7"/>
      <c r="I1320" s="63"/>
      <c r="J1320" s="47"/>
      <c r="K1320" s="108"/>
      <c r="M1320" s="63"/>
      <c r="N1320" s="197"/>
      <c r="P1320" s="113"/>
      <c r="Q1320" s="196"/>
      <c r="S1320" s="113"/>
      <c r="T1320" s="196"/>
      <c r="V1320" s="82"/>
      <c r="W1320" s="82"/>
      <c r="X1320" s="82"/>
      <c r="Y1320" s="82"/>
      <c r="Z1320" s="82"/>
      <c r="AA1320" s="65"/>
      <c r="AB1320" s="4"/>
      <c r="AC1320" s="4"/>
      <c r="AD1320" s="4"/>
      <c r="AE1320" s="4"/>
      <c r="AF1320" s="4"/>
      <c r="AG1320" s="4"/>
      <c r="AH1320" s="4"/>
      <c r="AI1320" s="4"/>
      <c r="AJ1320" s="4"/>
      <c r="AK1320" s="4"/>
      <c r="AL1320" s="4"/>
      <c r="AM1320" s="4"/>
    </row>
    <row r="1321" spans="1:39" s="3" customFormat="1" ht="15" x14ac:dyDescent="0.25">
      <c r="A1321" s="63"/>
      <c r="B1321" s="63"/>
      <c r="C1321" s="63"/>
      <c r="D1321" s="63"/>
      <c r="E1321" s="10"/>
      <c r="F1321" s="10"/>
      <c r="G1321" s="7"/>
      <c r="I1321" s="63"/>
      <c r="J1321" s="47"/>
      <c r="K1321" s="108"/>
      <c r="M1321" s="63"/>
      <c r="N1321" s="197"/>
      <c r="P1321" s="113"/>
      <c r="Q1321" s="196"/>
      <c r="S1321" s="113"/>
      <c r="T1321" s="196"/>
      <c r="V1321" s="82"/>
      <c r="W1321" s="82"/>
      <c r="X1321" s="82"/>
      <c r="Y1321" s="82"/>
      <c r="Z1321" s="82"/>
      <c r="AA1321" s="65"/>
      <c r="AB1321" s="4"/>
      <c r="AC1321" s="4"/>
      <c r="AD1321" s="4"/>
      <c r="AE1321" s="4"/>
      <c r="AF1321" s="4"/>
      <c r="AG1321" s="4"/>
      <c r="AH1321" s="4"/>
      <c r="AI1321" s="4"/>
      <c r="AJ1321" s="4"/>
      <c r="AK1321" s="4"/>
      <c r="AL1321" s="4"/>
      <c r="AM1321" s="4"/>
    </row>
    <row r="1322" spans="1:39" s="3" customFormat="1" ht="15" x14ac:dyDescent="0.25">
      <c r="A1322" s="63"/>
      <c r="B1322" s="63"/>
      <c r="C1322" s="63"/>
      <c r="D1322" s="63"/>
      <c r="E1322" s="10"/>
      <c r="F1322" s="10"/>
      <c r="G1322" s="7"/>
      <c r="I1322" s="63"/>
      <c r="J1322" s="47"/>
      <c r="K1322" s="108"/>
      <c r="M1322" s="63"/>
      <c r="N1322" s="197"/>
      <c r="P1322" s="113"/>
      <c r="Q1322" s="196"/>
      <c r="S1322" s="113"/>
      <c r="T1322" s="196"/>
      <c r="V1322" s="82"/>
      <c r="W1322" s="82"/>
      <c r="X1322" s="82"/>
      <c r="Y1322" s="82"/>
      <c r="Z1322" s="82"/>
      <c r="AA1322" s="65"/>
      <c r="AB1322" s="4"/>
      <c r="AC1322" s="4"/>
      <c r="AD1322" s="4"/>
      <c r="AE1322" s="4"/>
      <c r="AF1322" s="4"/>
      <c r="AG1322" s="4"/>
      <c r="AH1322" s="4"/>
      <c r="AI1322" s="4"/>
      <c r="AJ1322" s="4"/>
      <c r="AK1322" s="4"/>
      <c r="AL1322" s="4"/>
      <c r="AM1322" s="4"/>
    </row>
    <row r="1323" spans="1:39" s="3" customFormat="1" ht="15" x14ac:dyDescent="0.25">
      <c r="A1323" s="63"/>
      <c r="B1323" s="63"/>
      <c r="C1323" s="63"/>
      <c r="D1323" s="63"/>
      <c r="E1323" s="10"/>
      <c r="F1323" s="10"/>
      <c r="G1323" s="7"/>
      <c r="I1323" s="63"/>
      <c r="J1323" s="47"/>
      <c r="K1323" s="108"/>
      <c r="M1323" s="63"/>
      <c r="N1323" s="197"/>
      <c r="P1323" s="113"/>
      <c r="Q1323" s="196"/>
      <c r="S1323" s="113"/>
      <c r="T1323" s="196"/>
      <c r="V1323" s="82"/>
      <c r="W1323" s="82"/>
      <c r="X1323" s="82"/>
      <c r="Y1323" s="82"/>
      <c r="Z1323" s="82"/>
      <c r="AA1323" s="65"/>
      <c r="AB1323" s="4"/>
      <c r="AC1323" s="4"/>
      <c r="AD1323" s="4"/>
      <c r="AE1323" s="4"/>
      <c r="AF1323" s="4"/>
      <c r="AG1323" s="4"/>
      <c r="AH1323" s="4"/>
      <c r="AI1323" s="4"/>
      <c r="AJ1323" s="4"/>
      <c r="AK1323" s="4"/>
      <c r="AL1323" s="4"/>
      <c r="AM1323" s="4"/>
    </row>
    <row r="1324" spans="1:39" s="3" customFormat="1" ht="15" x14ac:dyDescent="0.25">
      <c r="A1324" s="63"/>
      <c r="B1324" s="63"/>
      <c r="C1324" s="63"/>
      <c r="D1324" s="63"/>
      <c r="E1324" s="10"/>
      <c r="F1324" s="10"/>
      <c r="G1324" s="7"/>
      <c r="I1324" s="63"/>
      <c r="J1324" s="47"/>
      <c r="K1324" s="108"/>
      <c r="M1324" s="63"/>
      <c r="N1324" s="197"/>
      <c r="P1324" s="113"/>
      <c r="Q1324" s="196"/>
      <c r="S1324" s="113"/>
      <c r="T1324" s="196"/>
      <c r="V1324" s="82"/>
      <c r="W1324" s="82"/>
      <c r="X1324" s="82"/>
      <c r="Y1324" s="82"/>
      <c r="Z1324" s="82"/>
      <c r="AA1324" s="65"/>
      <c r="AB1324" s="4"/>
      <c r="AC1324" s="4"/>
      <c r="AD1324" s="4"/>
      <c r="AE1324" s="4"/>
      <c r="AF1324" s="4"/>
      <c r="AG1324" s="4"/>
      <c r="AH1324" s="4"/>
      <c r="AI1324" s="4"/>
      <c r="AJ1324" s="4"/>
      <c r="AK1324" s="4"/>
      <c r="AL1324" s="4"/>
      <c r="AM1324" s="4"/>
    </row>
    <row r="1325" spans="1:39" s="3" customFormat="1" ht="15" x14ac:dyDescent="0.25">
      <c r="A1325" s="63"/>
      <c r="B1325" s="63"/>
      <c r="C1325" s="63"/>
      <c r="D1325" s="63"/>
      <c r="E1325" s="10"/>
      <c r="F1325" s="10"/>
      <c r="G1325" s="7"/>
      <c r="I1325" s="63"/>
      <c r="J1325" s="47"/>
      <c r="K1325" s="108"/>
      <c r="M1325" s="63"/>
      <c r="N1325" s="197"/>
      <c r="P1325" s="113"/>
      <c r="Q1325" s="196"/>
      <c r="S1325" s="113"/>
      <c r="T1325" s="196"/>
      <c r="V1325" s="82"/>
      <c r="W1325" s="82"/>
      <c r="X1325" s="82"/>
      <c r="Y1325" s="82"/>
      <c r="Z1325" s="82"/>
      <c r="AA1325" s="65"/>
      <c r="AB1325" s="4"/>
      <c r="AC1325" s="4"/>
      <c r="AD1325" s="4"/>
      <c r="AE1325" s="4"/>
      <c r="AF1325" s="4"/>
      <c r="AG1325" s="4"/>
      <c r="AH1325" s="4"/>
      <c r="AI1325" s="4"/>
      <c r="AJ1325" s="4"/>
      <c r="AK1325" s="4"/>
      <c r="AL1325" s="4"/>
      <c r="AM1325" s="4"/>
    </row>
    <row r="1326" spans="1:39" s="3" customFormat="1" ht="15" x14ac:dyDescent="0.25">
      <c r="A1326" s="63"/>
      <c r="B1326" s="63"/>
      <c r="C1326" s="63"/>
      <c r="D1326" s="63"/>
      <c r="E1326" s="10"/>
      <c r="F1326" s="10"/>
      <c r="G1326" s="7"/>
      <c r="I1326" s="63"/>
      <c r="J1326" s="47"/>
      <c r="K1326" s="108"/>
      <c r="M1326" s="63"/>
      <c r="N1326" s="197"/>
      <c r="P1326" s="113"/>
      <c r="Q1326" s="196"/>
      <c r="S1326" s="113"/>
      <c r="T1326" s="196"/>
      <c r="V1326" s="82"/>
      <c r="W1326" s="82"/>
      <c r="X1326" s="82"/>
      <c r="Y1326" s="82"/>
      <c r="Z1326" s="82"/>
      <c r="AA1326" s="65"/>
      <c r="AB1326" s="4"/>
      <c r="AC1326" s="4"/>
      <c r="AD1326" s="4"/>
      <c r="AE1326" s="4"/>
      <c r="AF1326" s="4"/>
      <c r="AG1326" s="4"/>
      <c r="AH1326" s="4"/>
      <c r="AI1326" s="4"/>
      <c r="AJ1326" s="4"/>
      <c r="AK1326" s="4"/>
      <c r="AL1326" s="4"/>
      <c r="AM1326" s="4"/>
    </row>
    <row r="1327" spans="1:39" s="3" customFormat="1" ht="15" x14ac:dyDescent="0.25">
      <c r="A1327" s="63"/>
      <c r="B1327" s="63"/>
      <c r="C1327" s="63"/>
      <c r="D1327" s="63"/>
      <c r="E1327" s="10"/>
      <c r="F1327" s="10"/>
      <c r="G1327" s="7"/>
      <c r="I1327" s="63"/>
      <c r="J1327" s="47"/>
      <c r="K1327" s="108"/>
      <c r="M1327" s="63"/>
      <c r="N1327" s="197"/>
      <c r="P1327" s="113"/>
      <c r="Q1327" s="196"/>
      <c r="S1327" s="113"/>
      <c r="T1327" s="196"/>
      <c r="V1327" s="82"/>
      <c r="W1327" s="82"/>
      <c r="X1327" s="82"/>
      <c r="Y1327" s="82"/>
      <c r="Z1327" s="82"/>
      <c r="AA1327" s="65"/>
      <c r="AB1327" s="4"/>
      <c r="AC1327" s="4"/>
      <c r="AD1327" s="4"/>
      <c r="AE1327" s="4"/>
      <c r="AF1327" s="4"/>
      <c r="AG1327" s="4"/>
      <c r="AH1327" s="4"/>
      <c r="AI1327" s="4"/>
      <c r="AJ1327" s="4"/>
      <c r="AK1327" s="4"/>
      <c r="AL1327" s="4"/>
      <c r="AM1327" s="4"/>
    </row>
    <row r="1328" spans="1:39" s="3" customFormat="1" ht="15" x14ac:dyDescent="0.25">
      <c r="A1328" s="63"/>
      <c r="B1328" s="63"/>
      <c r="C1328" s="63"/>
      <c r="D1328" s="63"/>
      <c r="E1328" s="10"/>
      <c r="F1328" s="10"/>
      <c r="G1328" s="7"/>
      <c r="I1328" s="63"/>
      <c r="J1328" s="47"/>
      <c r="K1328" s="108"/>
      <c r="M1328" s="63"/>
      <c r="N1328" s="197"/>
      <c r="P1328" s="113"/>
      <c r="Q1328" s="196"/>
      <c r="S1328" s="113"/>
      <c r="T1328" s="196"/>
      <c r="V1328" s="82"/>
      <c r="W1328" s="82"/>
      <c r="X1328" s="82"/>
      <c r="Y1328" s="82"/>
      <c r="Z1328" s="82"/>
      <c r="AA1328" s="65"/>
      <c r="AB1328" s="4"/>
      <c r="AC1328" s="4"/>
      <c r="AD1328" s="4"/>
      <c r="AE1328" s="4"/>
      <c r="AF1328" s="4"/>
      <c r="AG1328" s="4"/>
      <c r="AH1328" s="4"/>
      <c r="AI1328" s="4"/>
      <c r="AJ1328" s="4"/>
      <c r="AK1328" s="4"/>
      <c r="AL1328" s="4"/>
      <c r="AM1328" s="4"/>
    </row>
    <row r="1329" spans="1:39" s="3" customFormat="1" ht="15" x14ac:dyDescent="0.25">
      <c r="A1329" s="63"/>
      <c r="B1329" s="63"/>
      <c r="C1329" s="63"/>
      <c r="D1329" s="63"/>
      <c r="E1329" s="10"/>
      <c r="F1329" s="10"/>
      <c r="G1329" s="7"/>
      <c r="I1329" s="63"/>
      <c r="J1329" s="47"/>
      <c r="K1329" s="108"/>
      <c r="M1329" s="63"/>
      <c r="N1329" s="197"/>
      <c r="P1329" s="113"/>
      <c r="Q1329" s="196"/>
      <c r="S1329" s="113"/>
      <c r="T1329" s="196"/>
      <c r="V1329" s="82"/>
      <c r="W1329" s="82"/>
      <c r="X1329" s="82"/>
      <c r="Y1329" s="82"/>
      <c r="Z1329" s="82"/>
      <c r="AA1329" s="65"/>
      <c r="AB1329" s="4"/>
      <c r="AC1329" s="4"/>
      <c r="AD1329" s="4"/>
      <c r="AE1329" s="4"/>
      <c r="AF1329" s="4"/>
      <c r="AG1329" s="4"/>
      <c r="AH1329" s="4"/>
      <c r="AI1329" s="4"/>
      <c r="AJ1329" s="4"/>
      <c r="AK1329" s="4"/>
      <c r="AL1329" s="4"/>
      <c r="AM1329" s="4"/>
    </row>
    <row r="1330" spans="1:39" s="3" customFormat="1" ht="15" x14ac:dyDescent="0.25">
      <c r="A1330" s="63"/>
      <c r="B1330" s="63"/>
      <c r="C1330" s="63"/>
      <c r="D1330" s="63"/>
      <c r="E1330" s="10"/>
      <c r="F1330" s="10"/>
      <c r="G1330" s="7"/>
      <c r="I1330" s="63"/>
      <c r="J1330" s="47"/>
      <c r="K1330" s="108"/>
      <c r="M1330" s="63"/>
      <c r="N1330" s="197"/>
      <c r="P1330" s="113"/>
      <c r="Q1330" s="196"/>
      <c r="S1330" s="113"/>
      <c r="T1330" s="196"/>
      <c r="V1330" s="82"/>
      <c r="W1330" s="82"/>
      <c r="X1330" s="82"/>
      <c r="Y1330" s="82"/>
      <c r="Z1330" s="82"/>
      <c r="AA1330" s="65"/>
      <c r="AB1330" s="4"/>
      <c r="AC1330" s="4"/>
      <c r="AD1330" s="4"/>
      <c r="AE1330" s="4"/>
      <c r="AF1330" s="4"/>
      <c r="AG1330" s="4"/>
      <c r="AH1330" s="4"/>
      <c r="AI1330" s="4"/>
      <c r="AJ1330" s="4"/>
      <c r="AK1330" s="4"/>
      <c r="AL1330" s="4"/>
      <c r="AM1330" s="4"/>
    </row>
    <row r="1331" spans="1:39" s="3" customFormat="1" ht="15" x14ac:dyDescent="0.25">
      <c r="A1331" s="63"/>
      <c r="B1331" s="63"/>
      <c r="C1331" s="63"/>
      <c r="D1331" s="63"/>
      <c r="E1331" s="10"/>
      <c r="F1331" s="10"/>
      <c r="G1331" s="7"/>
      <c r="I1331" s="63"/>
      <c r="J1331" s="47"/>
      <c r="K1331" s="108"/>
      <c r="M1331" s="63"/>
      <c r="N1331" s="197"/>
      <c r="P1331" s="113"/>
      <c r="Q1331" s="196"/>
      <c r="S1331" s="113"/>
      <c r="T1331" s="196"/>
      <c r="V1331" s="82"/>
      <c r="W1331" s="82"/>
      <c r="X1331" s="82"/>
      <c r="Y1331" s="82"/>
      <c r="Z1331" s="82"/>
      <c r="AA1331" s="65"/>
      <c r="AB1331" s="4"/>
      <c r="AC1331" s="4"/>
      <c r="AD1331" s="4"/>
      <c r="AE1331" s="4"/>
      <c r="AF1331" s="4"/>
      <c r="AG1331" s="4"/>
      <c r="AH1331" s="4"/>
      <c r="AI1331" s="4"/>
      <c r="AJ1331" s="4"/>
      <c r="AK1331" s="4"/>
      <c r="AL1331" s="4"/>
      <c r="AM1331" s="4"/>
    </row>
    <row r="1332" spans="1:39" s="3" customFormat="1" ht="15" x14ac:dyDescent="0.25">
      <c r="A1332" s="63"/>
      <c r="B1332" s="63"/>
      <c r="C1332" s="63"/>
      <c r="D1332" s="63"/>
      <c r="E1332" s="10"/>
      <c r="F1332" s="10"/>
      <c r="G1332" s="7"/>
      <c r="I1332" s="63"/>
      <c r="J1332" s="47"/>
      <c r="K1332" s="108"/>
      <c r="M1332" s="63"/>
      <c r="N1332" s="197"/>
      <c r="P1332" s="113"/>
      <c r="Q1332" s="196"/>
      <c r="S1332" s="113"/>
      <c r="T1332" s="196"/>
      <c r="V1332" s="82"/>
      <c r="W1332" s="82"/>
      <c r="X1332" s="82"/>
      <c r="Y1332" s="82"/>
      <c r="Z1332" s="82"/>
      <c r="AA1332" s="65"/>
      <c r="AB1332" s="4"/>
      <c r="AC1332" s="4"/>
      <c r="AD1332" s="4"/>
      <c r="AE1332" s="4"/>
      <c r="AF1332" s="4"/>
      <c r="AG1332" s="4"/>
      <c r="AH1332" s="4"/>
      <c r="AI1332" s="4"/>
      <c r="AJ1332" s="4"/>
      <c r="AK1332" s="4"/>
      <c r="AL1332" s="4"/>
      <c r="AM1332" s="4"/>
    </row>
    <row r="1333" spans="1:39" s="3" customFormat="1" ht="15" x14ac:dyDescent="0.25">
      <c r="A1333" s="63"/>
      <c r="B1333" s="63"/>
      <c r="C1333" s="63"/>
      <c r="D1333" s="63"/>
      <c r="E1333" s="10"/>
      <c r="F1333" s="10"/>
      <c r="G1333" s="7"/>
      <c r="I1333" s="63"/>
      <c r="J1333" s="47"/>
      <c r="K1333" s="108"/>
      <c r="M1333" s="63"/>
      <c r="N1333" s="197"/>
      <c r="P1333" s="113"/>
      <c r="Q1333" s="196"/>
      <c r="S1333" s="113"/>
      <c r="T1333" s="196"/>
      <c r="V1333" s="82"/>
      <c r="W1333" s="82"/>
      <c r="X1333" s="82"/>
      <c r="Y1333" s="82"/>
      <c r="Z1333" s="82"/>
      <c r="AA1333" s="65"/>
      <c r="AB1333" s="4"/>
      <c r="AC1333" s="4"/>
      <c r="AD1333" s="4"/>
      <c r="AE1333" s="4"/>
      <c r="AF1333" s="4"/>
      <c r="AG1333" s="4"/>
      <c r="AH1333" s="4"/>
      <c r="AI1333" s="4"/>
      <c r="AJ1333" s="4"/>
      <c r="AK1333" s="4"/>
      <c r="AL1333" s="4"/>
      <c r="AM1333" s="4"/>
    </row>
    <row r="1334" spans="1:39" s="3" customFormat="1" ht="15" x14ac:dyDescent="0.25">
      <c r="A1334" s="63"/>
      <c r="B1334" s="63"/>
      <c r="C1334" s="63"/>
      <c r="D1334" s="63"/>
      <c r="E1334" s="10"/>
      <c r="F1334" s="10"/>
      <c r="G1334" s="7"/>
      <c r="I1334" s="63"/>
      <c r="J1334" s="47"/>
      <c r="K1334" s="108"/>
      <c r="M1334" s="63"/>
      <c r="N1334" s="197"/>
      <c r="P1334" s="113"/>
      <c r="Q1334" s="196"/>
      <c r="S1334" s="113"/>
      <c r="T1334" s="196"/>
      <c r="V1334" s="82"/>
      <c r="W1334" s="82"/>
      <c r="X1334" s="82"/>
      <c r="Y1334" s="82"/>
      <c r="Z1334" s="82"/>
      <c r="AA1334" s="65"/>
      <c r="AB1334" s="4"/>
      <c r="AC1334" s="4"/>
      <c r="AD1334" s="4"/>
      <c r="AE1334" s="4"/>
      <c r="AF1334" s="4"/>
      <c r="AG1334" s="4"/>
      <c r="AH1334" s="4"/>
      <c r="AI1334" s="4"/>
      <c r="AJ1334" s="4"/>
      <c r="AK1334" s="4"/>
      <c r="AL1334" s="4"/>
      <c r="AM1334" s="4"/>
    </row>
    <row r="1335" spans="1:39" s="3" customFormat="1" ht="15" x14ac:dyDescent="0.25">
      <c r="A1335" s="63"/>
      <c r="B1335" s="63"/>
      <c r="C1335" s="63"/>
      <c r="D1335" s="63"/>
      <c r="E1335" s="10"/>
      <c r="F1335" s="10"/>
      <c r="G1335" s="7"/>
      <c r="I1335" s="63"/>
      <c r="J1335" s="47"/>
      <c r="K1335" s="108"/>
      <c r="M1335" s="63"/>
      <c r="N1335" s="197"/>
      <c r="P1335" s="113"/>
      <c r="Q1335" s="196"/>
      <c r="S1335" s="113"/>
      <c r="T1335" s="196"/>
      <c r="V1335" s="82"/>
      <c r="W1335" s="82"/>
      <c r="X1335" s="82"/>
      <c r="Y1335" s="82"/>
      <c r="Z1335" s="82"/>
      <c r="AA1335" s="65"/>
      <c r="AB1335" s="4"/>
      <c r="AC1335" s="4"/>
      <c r="AD1335" s="4"/>
      <c r="AE1335" s="4"/>
      <c r="AF1335" s="4"/>
      <c r="AG1335" s="4"/>
      <c r="AH1335" s="4"/>
      <c r="AI1335" s="4"/>
      <c r="AJ1335" s="4"/>
      <c r="AK1335" s="4"/>
      <c r="AL1335" s="4"/>
      <c r="AM1335" s="4"/>
    </row>
    <row r="1336" spans="1:39" s="3" customFormat="1" ht="15" x14ac:dyDescent="0.25">
      <c r="A1336" s="63"/>
      <c r="B1336" s="63"/>
      <c r="C1336" s="63"/>
      <c r="D1336" s="63"/>
      <c r="E1336" s="10"/>
      <c r="F1336" s="10"/>
      <c r="G1336" s="7"/>
      <c r="I1336" s="63"/>
      <c r="J1336" s="47"/>
      <c r="K1336" s="108"/>
      <c r="M1336" s="63"/>
      <c r="N1336" s="197"/>
      <c r="P1336" s="113"/>
      <c r="Q1336" s="196"/>
      <c r="S1336" s="113"/>
      <c r="T1336" s="196"/>
      <c r="V1336" s="82"/>
      <c r="W1336" s="82"/>
      <c r="X1336" s="82"/>
      <c r="Y1336" s="82"/>
      <c r="Z1336" s="82"/>
      <c r="AA1336" s="65"/>
      <c r="AB1336" s="4"/>
      <c r="AC1336" s="4"/>
      <c r="AD1336" s="4"/>
      <c r="AE1336" s="4"/>
      <c r="AF1336" s="4"/>
      <c r="AG1336" s="4"/>
      <c r="AH1336" s="4"/>
      <c r="AI1336" s="4"/>
      <c r="AJ1336" s="4"/>
      <c r="AK1336" s="4"/>
      <c r="AL1336" s="4"/>
      <c r="AM1336" s="4"/>
    </row>
    <row r="1337" spans="1:39" s="3" customFormat="1" ht="15" x14ac:dyDescent="0.25">
      <c r="A1337" s="63"/>
      <c r="B1337" s="63"/>
      <c r="C1337" s="63"/>
      <c r="D1337" s="63"/>
      <c r="E1337" s="10"/>
      <c r="F1337" s="10"/>
      <c r="G1337" s="7"/>
      <c r="I1337" s="63"/>
      <c r="J1337" s="47"/>
      <c r="K1337" s="108"/>
      <c r="M1337" s="63"/>
      <c r="N1337" s="197"/>
      <c r="P1337" s="113"/>
      <c r="Q1337" s="196"/>
      <c r="S1337" s="113"/>
      <c r="T1337" s="196"/>
      <c r="V1337" s="82"/>
      <c r="W1337" s="82"/>
      <c r="X1337" s="82"/>
      <c r="Y1337" s="82"/>
      <c r="Z1337" s="82"/>
      <c r="AA1337" s="65"/>
      <c r="AB1337" s="4"/>
      <c r="AC1337" s="4"/>
      <c r="AD1337" s="4"/>
      <c r="AE1337" s="4"/>
      <c r="AF1337" s="4"/>
      <c r="AG1337" s="4"/>
      <c r="AH1337" s="4"/>
      <c r="AI1337" s="4"/>
      <c r="AJ1337" s="4"/>
      <c r="AK1337" s="4"/>
      <c r="AL1337" s="4"/>
      <c r="AM1337" s="4"/>
    </row>
    <row r="1338" spans="1:39" s="3" customFormat="1" ht="15" x14ac:dyDescent="0.25">
      <c r="A1338" s="63"/>
      <c r="B1338" s="63"/>
      <c r="C1338" s="63"/>
      <c r="D1338" s="63"/>
      <c r="E1338" s="10"/>
      <c r="F1338" s="10"/>
      <c r="G1338" s="7"/>
      <c r="I1338" s="63"/>
      <c r="J1338" s="47"/>
      <c r="K1338" s="108"/>
      <c r="M1338" s="63"/>
      <c r="N1338" s="197"/>
      <c r="P1338" s="113"/>
      <c r="Q1338" s="196"/>
      <c r="S1338" s="113"/>
      <c r="T1338" s="196"/>
      <c r="V1338" s="82"/>
      <c r="W1338" s="82"/>
      <c r="X1338" s="82"/>
      <c r="Y1338" s="82"/>
      <c r="Z1338" s="82"/>
      <c r="AA1338" s="65"/>
      <c r="AB1338" s="4"/>
      <c r="AC1338" s="4"/>
      <c r="AD1338" s="4"/>
      <c r="AE1338" s="4"/>
      <c r="AF1338" s="4"/>
      <c r="AG1338" s="4"/>
      <c r="AH1338" s="4"/>
      <c r="AI1338" s="4"/>
      <c r="AJ1338" s="4"/>
      <c r="AK1338" s="4"/>
      <c r="AL1338" s="4"/>
      <c r="AM1338" s="4"/>
    </row>
    <row r="1339" spans="1:39" s="3" customFormat="1" ht="15" x14ac:dyDescent="0.25">
      <c r="A1339" s="63"/>
      <c r="B1339" s="63"/>
      <c r="C1339" s="63"/>
      <c r="D1339" s="63"/>
      <c r="E1339" s="10"/>
      <c r="F1339" s="10"/>
      <c r="G1339" s="7"/>
      <c r="I1339" s="63"/>
      <c r="J1339" s="47"/>
      <c r="K1339" s="108"/>
      <c r="M1339" s="63"/>
      <c r="N1339" s="197"/>
      <c r="P1339" s="113"/>
      <c r="Q1339" s="196"/>
      <c r="S1339" s="113"/>
      <c r="T1339" s="196"/>
      <c r="V1339" s="82"/>
      <c r="W1339" s="82"/>
      <c r="X1339" s="82"/>
      <c r="Y1339" s="82"/>
      <c r="Z1339" s="82"/>
      <c r="AA1339" s="65"/>
      <c r="AB1339" s="4"/>
      <c r="AC1339" s="4"/>
      <c r="AD1339" s="4"/>
      <c r="AE1339" s="4"/>
      <c r="AF1339" s="4"/>
      <c r="AG1339" s="4"/>
      <c r="AH1339" s="4"/>
      <c r="AI1339" s="4"/>
      <c r="AJ1339" s="4"/>
      <c r="AK1339" s="4"/>
      <c r="AL1339" s="4"/>
      <c r="AM1339" s="4"/>
    </row>
    <row r="1340" spans="1:39" s="3" customFormat="1" ht="15" x14ac:dyDescent="0.25">
      <c r="A1340" s="63"/>
      <c r="B1340" s="63"/>
      <c r="C1340" s="63"/>
      <c r="D1340" s="63"/>
      <c r="E1340" s="10"/>
      <c r="F1340" s="10"/>
      <c r="G1340" s="7"/>
      <c r="I1340" s="63"/>
      <c r="J1340" s="47"/>
      <c r="K1340" s="108"/>
      <c r="M1340" s="63"/>
      <c r="N1340" s="197"/>
      <c r="P1340" s="113"/>
      <c r="Q1340" s="196"/>
      <c r="S1340" s="113"/>
      <c r="T1340" s="196"/>
      <c r="V1340" s="82"/>
      <c r="W1340" s="82"/>
      <c r="X1340" s="82"/>
      <c r="Y1340" s="82"/>
      <c r="Z1340" s="82"/>
      <c r="AA1340" s="65"/>
      <c r="AB1340" s="4"/>
      <c r="AC1340" s="4"/>
      <c r="AD1340" s="4"/>
      <c r="AE1340" s="4"/>
      <c r="AF1340" s="4"/>
      <c r="AG1340" s="4"/>
      <c r="AH1340" s="4"/>
      <c r="AI1340" s="4"/>
      <c r="AJ1340" s="4"/>
      <c r="AK1340" s="4"/>
      <c r="AL1340" s="4"/>
      <c r="AM1340" s="4"/>
    </row>
    <row r="1341" spans="1:39" s="3" customFormat="1" ht="15" x14ac:dyDescent="0.25">
      <c r="A1341" s="63"/>
      <c r="B1341" s="63"/>
      <c r="C1341" s="63"/>
      <c r="D1341" s="63"/>
      <c r="E1341" s="10"/>
      <c r="F1341" s="10"/>
      <c r="G1341" s="7"/>
      <c r="I1341" s="63"/>
      <c r="J1341" s="47"/>
      <c r="K1341" s="108"/>
      <c r="M1341" s="63"/>
      <c r="N1341" s="197"/>
      <c r="P1341" s="113"/>
      <c r="Q1341" s="196"/>
      <c r="S1341" s="113"/>
      <c r="T1341" s="196"/>
      <c r="V1341" s="82"/>
      <c r="W1341" s="82"/>
      <c r="X1341" s="82"/>
      <c r="Y1341" s="82"/>
      <c r="Z1341" s="82"/>
      <c r="AA1341" s="65"/>
      <c r="AB1341" s="4"/>
      <c r="AC1341" s="4"/>
      <c r="AD1341" s="4"/>
      <c r="AE1341" s="4"/>
      <c r="AF1341" s="4"/>
      <c r="AG1341" s="4"/>
      <c r="AH1341" s="4"/>
      <c r="AI1341" s="4"/>
      <c r="AJ1341" s="4"/>
      <c r="AK1341" s="4"/>
      <c r="AL1341" s="4"/>
      <c r="AM1341" s="4"/>
    </row>
    <row r="1342" spans="1:39" s="3" customFormat="1" ht="15" x14ac:dyDescent="0.25">
      <c r="A1342" s="63"/>
      <c r="B1342" s="63"/>
      <c r="C1342" s="63"/>
      <c r="D1342" s="63"/>
      <c r="E1342" s="10"/>
      <c r="F1342" s="10"/>
      <c r="G1342" s="7"/>
      <c r="I1342" s="63"/>
      <c r="J1342" s="47"/>
      <c r="K1342" s="108"/>
      <c r="M1342" s="63"/>
      <c r="N1342" s="197"/>
      <c r="P1342" s="113"/>
      <c r="Q1342" s="196"/>
      <c r="S1342" s="113"/>
      <c r="T1342" s="196"/>
      <c r="V1342" s="82"/>
      <c r="W1342" s="82"/>
      <c r="X1342" s="82"/>
      <c r="Y1342" s="82"/>
      <c r="Z1342" s="82"/>
      <c r="AA1342" s="65"/>
      <c r="AB1342" s="4"/>
      <c r="AC1342" s="4"/>
      <c r="AD1342" s="4"/>
      <c r="AE1342" s="4"/>
      <c r="AF1342" s="4"/>
      <c r="AG1342" s="4"/>
      <c r="AH1342" s="4"/>
      <c r="AI1342" s="4"/>
      <c r="AJ1342" s="4"/>
      <c r="AK1342" s="4"/>
      <c r="AL1342" s="4"/>
      <c r="AM1342" s="4"/>
    </row>
    <row r="1343" spans="1:39" s="3" customFormat="1" ht="15" x14ac:dyDescent="0.25">
      <c r="A1343" s="63"/>
      <c r="B1343" s="63"/>
      <c r="C1343" s="63"/>
      <c r="D1343" s="63"/>
      <c r="E1343" s="10"/>
      <c r="F1343" s="10"/>
      <c r="G1343" s="7"/>
      <c r="I1343" s="63"/>
      <c r="J1343" s="47"/>
      <c r="K1343" s="108"/>
      <c r="M1343" s="63"/>
      <c r="N1343" s="197"/>
      <c r="P1343" s="113"/>
      <c r="Q1343" s="196"/>
      <c r="S1343" s="113"/>
      <c r="T1343" s="196"/>
      <c r="V1343" s="82"/>
      <c r="W1343" s="82"/>
      <c r="X1343" s="82"/>
      <c r="Y1343" s="82"/>
      <c r="Z1343" s="82"/>
      <c r="AA1343" s="65"/>
      <c r="AB1343" s="4"/>
      <c r="AC1343" s="4"/>
      <c r="AD1343" s="4"/>
      <c r="AE1343" s="4"/>
      <c r="AF1343" s="4"/>
      <c r="AG1343" s="4"/>
      <c r="AH1343" s="4"/>
      <c r="AI1343" s="4"/>
      <c r="AJ1343" s="4"/>
      <c r="AK1343" s="4"/>
      <c r="AL1343" s="4"/>
      <c r="AM1343" s="4"/>
    </row>
    <row r="1344" spans="1:39" s="3" customFormat="1" ht="15" x14ac:dyDescent="0.25">
      <c r="A1344" s="63"/>
      <c r="B1344" s="63"/>
      <c r="C1344" s="63"/>
      <c r="D1344" s="63"/>
      <c r="E1344" s="10"/>
      <c r="F1344" s="10"/>
      <c r="G1344" s="7"/>
      <c r="I1344" s="63"/>
      <c r="J1344" s="47"/>
      <c r="K1344" s="108"/>
      <c r="M1344" s="63"/>
      <c r="N1344" s="197"/>
      <c r="P1344" s="113"/>
      <c r="Q1344" s="196"/>
      <c r="S1344" s="113"/>
      <c r="T1344" s="196"/>
      <c r="V1344" s="82"/>
      <c r="W1344" s="82"/>
      <c r="X1344" s="82"/>
      <c r="Y1344" s="82"/>
      <c r="Z1344" s="82"/>
      <c r="AA1344" s="65"/>
      <c r="AB1344" s="4"/>
      <c r="AC1344" s="4"/>
      <c r="AD1344" s="4"/>
      <c r="AE1344" s="4"/>
      <c r="AF1344" s="4"/>
      <c r="AG1344" s="4"/>
      <c r="AH1344" s="4"/>
      <c r="AI1344" s="4"/>
      <c r="AJ1344" s="4"/>
      <c r="AK1344" s="4"/>
      <c r="AL1344" s="4"/>
      <c r="AM1344" s="4"/>
    </row>
    <row r="1345" spans="1:39" s="3" customFormat="1" ht="15" x14ac:dyDescent="0.25">
      <c r="A1345" s="63"/>
      <c r="B1345" s="63"/>
      <c r="C1345" s="63"/>
      <c r="D1345" s="63"/>
      <c r="E1345" s="10"/>
      <c r="F1345" s="10"/>
      <c r="G1345" s="7"/>
      <c r="I1345" s="63"/>
      <c r="J1345" s="47"/>
      <c r="K1345" s="108"/>
      <c r="M1345" s="63"/>
      <c r="N1345" s="197"/>
      <c r="P1345" s="113"/>
      <c r="Q1345" s="196"/>
      <c r="S1345" s="113"/>
      <c r="T1345" s="196"/>
      <c r="V1345" s="82"/>
      <c r="W1345" s="82"/>
      <c r="X1345" s="82"/>
      <c r="Y1345" s="82"/>
      <c r="Z1345" s="82"/>
      <c r="AA1345" s="65"/>
      <c r="AB1345" s="4"/>
      <c r="AC1345" s="4"/>
      <c r="AD1345" s="4"/>
      <c r="AE1345" s="4"/>
      <c r="AF1345" s="4"/>
      <c r="AG1345" s="4"/>
      <c r="AH1345" s="4"/>
      <c r="AI1345" s="4"/>
      <c r="AJ1345" s="4"/>
      <c r="AK1345" s="4"/>
      <c r="AL1345" s="4"/>
      <c r="AM1345" s="4"/>
    </row>
    <row r="1346" spans="1:39" s="3" customFormat="1" ht="15" x14ac:dyDescent="0.25">
      <c r="A1346" s="63"/>
      <c r="B1346" s="63"/>
      <c r="C1346" s="63"/>
      <c r="D1346" s="63"/>
      <c r="E1346" s="10"/>
      <c r="F1346" s="10"/>
      <c r="G1346" s="7"/>
      <c r="I1346" s="63"/>
      <c r="J1346" s="47"/>
      <c r="K1346" s="108"/>
      <c r="M1346" s="63"/>
      <c r="N1346" s="197"/>
      <c r="P1346" s="113"/>
      <c r="Q1346" s="196"/>
      <c r="S1346" s="113"/>
      <c r="T1346" s="196"/>
      <c r="V1346" s="82"/>
      <c r="W1346" s="82"/>
      <c r="X1346" s="82"/>
      <c r="Y1346" s="82"/>
      <c r="Z1346" s="82"/>
      <c r="AA1346" s="65"/>
      <c r="AB1346" s="4"/>
      <c r="AC1346" s="4"/>
      <c r="AD1346" s="4"/>
      <c r="AE1346" s="4"/>
      <c r="AF1346" s="4"/>
      <c r="AG1346" s="4"/>
      <c r="AH1346" s="4"/>
      <c r="AI1346" s="4"/>
      <c r="AJ1346" s="4"/>
      <c r="AK1346" s="4"/>
      <c r="AL1346" s="4"/>
      <c r="AM1346" s="4"/>
    </row>
    <row r="1347" spans="1:39" s="3" customFormat="1" ht="15" x14ac:dyDescent="0.25">
      <c r="A1347" s="63"/>
      <c r="B1347" s="63"/>
      <c r="C1347" s="63"/>
      <c r="D1347" s="63"/>
      <c r="E1347" s="10"/>
      <c r="F1347" s="10"/>
      <c r="G1347" s="7"/>
      <c r="I1347" s="63"/>
      <c r="J1347" s="47"/>
      <c r="K1347" s="108"/>
      <c r="M1347" s="63"/>
      <c r="N1347" s="197"/>
      <c r="P1347" s="113"/>
      <c r="Q1347" s="196"/>
      <c r="S1347" s="113"/>
      <c r="T1347" s="196"/>
      <c r="V1347" s="82"/>
      <c r="W1347" s="82"/>
      <c r="X1347" s="82"/>
      <c r="Y1347" s="82"/>
      <c r="Z1347" s="82"/>
      <c r="AA1347" s="65"/>
      <c r="AB1347" s="4"/>
      <c r="AC1347" s="4"/>
      <c r="AD1347" s="4"/>
      <c r="AE1347" s="4"/>
      <c r="AF1347" s="4"/>
      <c r="AG1347" s="4"/>
      <c r="AH1347" s="4"/>
      <c r="AI1347" s="4"/>
      <c r="AJ1347" s="4"/>
      <c r="AK1347" s="4"/>
      <c r="AL1347" s="4"/>
      <c r="AM1347" s="4"/>
    </row>
    <row r="1348" spans="1:39" s="3" customFormat="1" ht="15" x14ac:dyDescent="0.25">
      <c r="A1348" s="63"/>
      <c r="B1348" s="63"/>
      <c r="C1348" s="63"/>
      <c r="D1348" s="63"/>
      <c r="E1348" s="10"/>
      <c r="F1348" s="10"/>
      <c r="G1348" s="7"/>
      <c r="I1348" s="63"/>
      <c r="J1348" s="47"/>
      <c r="K1348" s="108"/>
      <c r="M1348" s="63"/>
      <c r="N1348" s="197"/>
      <c r="P1348" s="113"/>
      <c r="Q1348" s="196"/>
      <c r="S1348" s="113"/>
      <c r="T1348" s="196"/>
      <c r="V1348" s="82"/>
      <c r="W1348" s="82"/>
      <c r="X1348" s="82"/>
      <c r="Y1348" s="82"/>
      <c r="Z1348" s="82"/>
      <c r="AA1348" s="65"/>
      <c r="AB1348" s="4"/>
      <c r="AC1348" s="4"/>
      <c r="AD1348" s="4"/>
      <c r="AE1348" s="4"/>
      <c r="AF1348" s="4"/>
      <c r="AG1348" s="4"/>
      <c r="AH1348" s="4"/>
      <c r="AI1348" s="4"/>
      <c r="AJ1348" s="4"/>
      <c r="AK1348" s="4"/>
      <c r="AL1348" s="4"/>
      <c r="AM1348" s="4"/>
    </row>
    <row r="1349" spans="1:39" s="3" customFormat="1" ht="15" x14ac:dyDescent="0.25">
      <c r="A1349" s="63"/>
      <c r="B1349" s="63"/>
      <c r="C1349" s="63"/>
      <c r="D1349" s="63"/>
      <c r="E1349" s="10"/>
      <c r="F1349" s="10"/>
      <c r="G1349" s="7"/>
      <c r="I1349" s="63"/>
      <c r="J1349" s="47"/>
      <c r="K1349" s="108"/>
      <c r="M1349" s="63"/>
      <c r="N1349" s="197"/>
      <c r="P1349" s="113"/>
      <c r="Q1349" s="196"/>
      <c r="S1349" s="113"/>
      <c r="T1349" s="196"/>
      <c r="V1349" s="82"/>
      <c r="W1349" s="82"/>
      <c r="X1349" s="82"/>
      <c r="Y1349" s="82"/>
      <c r="Z1349" s="82"/>
      <c r="AA1349" s="65"/>
      <c r="AB1349" s="4"/>
      <c r="AC1349" s="4"/>
      <c r="AD1349" s="4"/>
      <c r="AE1349" s="4"/>
      <c r="AF1349" s="4"/>
      <c r="AG1349" s="4"/>
      <c r="AH1349" s="4"/>
      <c r="AI1349" s="4"/>
      <c r="AJ1349" s="4"/>
      <c r="AK1349" s="4"/>
      <c r="AL1349" s="4"/>
      <c r="AM1349" s="4"/>
    </row>
    <row r="1350" spans="1:39" s="3" customFormat="1" ht="15" x14ac:dyDescent="0.25">
      <c r="A1350" s="63"/>
      <c r="B1350" s="63"/>
      <c r="C1350" s="63"/>
      <c r="D1350" s="63"/>
      <c r="E1350" s="10"/>
      <c r="F1350" s="10"/>
      <c r="G1350" s="7"/>
      <c r="I1350" s="63"/>
      <c r="J1350" s="47"/>
      <c r="K1350" s="108"/>
      <c r="M1350" s="63"/>
      <c r="N1350" s="197"/>
      <c r="P1350" s="113"/>
      <c r="Q1350" s="196"/>
      <c r="S1350" s="113"/>
      <c r="T1350" s="196"/>
      <c r="V1350" s="82"/>
      <c r="W1350" s="82"/>
      <c r="X1350" s="82"/>
      <c r="Y1350" s="82"/>
      <c r="Z1350" s="82"/>
      <c r="AA1350" s="65"/>
      <c r="AB1350" s="4"/>
      <c r="AC1350" s="4"/>
      <c r="AD1350" s="4"/>
      <c r="AE1350" s="4"/>
      <c r="AF1350" s="4"/>
      <c r="AG1350" s="4"/>
      <c r="AH1350" s="4"/>
      <c r="AI1350" s="4"/>
      <c r="AJ1350" s="4"/>
      <c r="AK1350" s="4"/>
      <c r="AL1350" s="4"/>
      <c r="AM1350" s="4"/>
    </row>
    <row r="1351" spans="1:39" s="3" customFormat="1" ht="15" x14ac:dyDescent="0.25">
      <c r="A1351" s="63"/>
      <c r="B1351" s="63"/>
      <c r="C1351" s="63"/>
      <c r="D1351" s="63"/>
      <c r="E1351" s="10"/>
      <c r="F1351" s="10"/>
      <c r="G1351" s="7"/>
      <c r="I1351" s="63"/>
      <c r="J1351" s="47"/>
      <c r="K1351" s="108"/>
      <c r="M1351" s="63"/>
      <c r="N1351" s="197"/>
      <c r="P1351" s="113"/>
      <c r="Q1351" s="196"/>
      <c r="S1351" s="113"/>
      <c r="T1351" s="196"/>
      <c r="V1351" s="82"/>
      <c r="W1351" s="82"/>
      <c r="X1351" s="82"/>
      <c r="Y1351" s="82"/>
      <c r="Z1351" s="82"/>
      <c r="AA1351" s="65"/>
      <c r="AB1351" s="4"/>
      <c r="AC1351" s="4"/>
      <c r="AD1351" s="4"/>
      <c r="AE1351" s="4"/>
      <c r="AF1351" s="4"/>
      <c r="AG1351" s="4"/>
      <c r="AH1351" s="4"/>
      <c r="AI1351" s="4"/>
      <c r="AJ1351" s="4"/>
      <c r="AK1351" s="4"/>
      <c r="AL1351" s="4"/>
      <c r="AM1351" s="4"/>
    </row>
    <row r="1352" spans="1:39" s="3" customFormat="1" ht="15" x14ac:dyDescent="0.25">
      <c r="A1352" s="63"/>
      <c r="B1352" s="63"/>
      <c r="C1352" s="63"/>
      <c r="D1352" s="63"/>
      <c r="E1352" s="10"/>
      <c r="F1352" s="10"/>
      <c r="G1352" s="7"/>
      <c r="I1352" s="63"/>
      <c r="J1352" s="47"/>
      <c r="K1352" s="108"/>
      <c r="M1352" s="63"/>
      <c r="N1352" s="197"/>
      <c r="P1352" s="113"/>
      <c r="Q1352" s="196"/>
      <c r="S1352" s="113"/>
      <c r="T1352" s="196"/>
      <c r="V1352" s="82"/>
      <c r="W1352" s="82"/>
      <c r="X1352" s="82"/>
      <c r="Y1352" s="82"/>
      <c r="Z1352" s="82"/>
      <c r="AA1352" s="65"/>
      <c r="AB1352" s="4"/>
      <c r="AC1352" s="4"/>
      <c r="AD1352" s="4"/>
      <c r="AE1352" s="4"/>
      <c r="AF1352" s="4"/>
      <c r="AG1352" s="4"/>
      <c r="AH1352" s="4"/>
      <c r="AI1352" s="4"/>
      <c r="AJ1352" s="4"/>
      <c r="AK1352" s="4"/>
      <c r="AL1352" s="4"/>
      <c r="AM1352" s="4"/>
    </row>
    <row r="1353" spans="1:39" s="3" customFormat="1" ht="15" x14ac:dyDescent="0.25">
      <c r="A1353" s="63"/>
      <c r="B1353" s="63"/>
      <c r="C1353" s="63"/>
      <c r="D1353" s="63"/>
      <c r="E1353" s="10"/>
      <c r="F1353" s="10"/>
      <c r="G1353" s="7"/>
      <c r="I1353" s="63"/>
      <c r="J1353" s="47"/>
      <c r="K1353" s="108"/>
      <c r="M1353" s="63"/>
      <c r="N1353" s="197"/>
      <c r="P1353" s="113"/>
      <c r="Q1353" s="196"/>
      <c r="S1353" s="113"/>
      <c r="T1353" s="196"/>
      <c r="V1353" s="82"/>
      <c r="W1353" s="82"/>
      <c r="X1353" s="82"/>
      <c r="Y1353" s="82"/>
      <c r="Z1353" s="82"/>
      <c r="AA1353" s="65"/>
      <c r="AB1353" s="4"/>
      <c r="AC1353" s="4"/>
      <c r="AD1353" s="4"/>
      <c r="AE1353" s="4"/>
      <c r="AF1353" s="4"/>
      <c r="AG1353" s="4"/>
      <c r="AH1353" s="4"/>
      <c r="AI1353" s="4"/>
      <c r="AJ1353" s="4"/>
      <c r="AK1353" s="4"/>
      <c r="AL1353" s="4"/>
      <c r="AM1353" s="4"/>
    </row>
    <row r="1354" spans="1:39" s="3" customFormat="1" ht="15" x14ac:dyDescent="0.25">
      <c r="A1354" s="63"/>
      <c r="B1354" s="63"/>
      <c r="C1354" s="63"/>
      <c r="D1354" s="63"/>
      <c r="E1354" s="10"/>
      <c r="F1354" s="10"/>
      <c r="G1354" s="7"/>
      <c r="I1354" s="63"/>
      <c r="J1354" s="47"/>
      <c r="K1354" s="108"/>
      <c r="M1354" s="63"/>
      <c r="N1354" s="197"/>
      <c r="P1354" s="113"/>
      <c r="Q1354" s="196"/>
      <c r="S1354" s="113"/>
      <c r="T1354" s="196"/>
      <c r="V1354" s="82"/>
      <c r="W1354" s="82"/>
      <c r="X1354" s="82"/>
      <c r="Y1354" s="82"/>
      <c r="Z1354" s="82"/>
      <c r="AA1354" s="65"/>
      <c r="AB1354" s="4"/>
      <c r="AC1354" s="4"/>
      <c r="AD1354" s="4"/>
      <c r="AE1354" s="4"/>
      <c r="AF1354" s="4"/>
      <c r="AG1354" s="4"/>
      <c r="AH1354" s="4"/>
      <c r="AI1354" s="4"/>
      <c r="AJ1354" s="4"/>
      <c r="AK1354" s="4"/>
      <c r="AL1354" s="4"/>
      <c r="AM1354" s="4"/>
    </row>
    <row r="1355" spans="1:39" s="3" customFormat="1" ht="15" x14ac:dyDescent="0.25">
      <c r="A1355" s="63"/>
      <c r="B1355" s="63"/>
      <c r="C1355" s="63"/>
      <c r="D1355" s="63"/>
      <c r="E1355" s="10"/>
      <c r="F1355" s="10"/>
      <c r="G1355" s="7"/>
      <c r="I1355" s="63"/>
      <c r="J1355" s="47"/>
      <c r="K1355" s="108"/>
      <c r="M1355" s="63"/>
      <c r="N1355" s="197"/>
      <c r="P1355" s="113"/>
      <c r="Q1355" s="196"/>
      <c r="S1355" s="113"/>
      <c r="T1355" s="196"/>
      <c r="V1355" s="82"/>
      <c r="W1355" s="82"/>
      <c r="X1355" s="82"/>
      <c r="Y1355" s="82"/>
      <c r="Z1355" s="82"/>
      <c r="AA1355" s="65"/>
      <c r="AB1355" s="4"/>
      <c r="AC1355" s="4"/>
      <c r="AD1355" s="4"/>
      <c r="AE1355" s="4"/>
      <c r="AF1355" s="4"/>
      <c r="AG1355" s="4"/>
      <c r="AH1355" s="4"/>
      <c r="AI1355" s="4"/>
      <c r="AJ1355" s="4"/>
      <c r="AK1355" s="4"/>
      <c r="AL1355" s="4"/>
      <c r="AM1355" s="4"/>
    </row>
    <row r="1356" spans="1:39" s="3" customFormat="1" ht="15" x14ac:dyDescent="0.25">
      <c r="A1356" s="63"/>
      <c r="B1356" s="63"/>
      <c r="C1356" s="63"/>
      <c r="D1356" s="63"/>
      <c r="E1356" s="10"/>
      <c r="F1356" s="10"/>
      <c r="G1356" s="7"/>
      <c r="I1356" s="63"/>
      <c r="J1356" s="47"/>
      <c r="K1356" s="108"/>
      <c r="M1356" s="63"/>
      <c r="N1356" s="197"/>
      <c r="P1356" s="113"/>
      <c r="Q1356" s="196"/>
      <c r="S1356" s="113"/>
      <c r="T1356" s="196"/>
      <c r="V1356" s="82"/>
      <c r="W1356" s="82"/>
      <c r="X1356" s="82"/>
      <c r="Y1356" s="82"/>
      <c r="Z1356" s="82"/>
      <c r="AA1356" s="65"/>
      <c r="AB1356" s="4"/>
      <c r="AC1356" s="4"/>
      <c r="AD1356" s="4"/>
      <c r="AE1356" s="4"/>
      <c r="AF1356" s="4"/>
      <c r="AG1356" s="4"/>
      <c r="AH1356" s="4"/>
      <c r="AI1356" s="4"/>
      <c r="AJ1356" s="4"/>
      <c r="AK1356" s="4"/>
      <c r="AL1356" s="4"/>
      <c r="AM1356" s="4"/>
    </row>
    <row r="1357" spans="1:39" s="3" customFormat="1" ht="15" x14ac:dyDescent="0.25">
      <c r="A1357" s="63"/>
      <c r="B1357" s="63"/>
      <c r="C1357" s="63"/>
      <c r="D1357" s="63"/>
      <c r="E1357" s="10"/>
      <c r="F1357" s="10"/>
      <c r="G1357" s="7"/>
      <c r="I1357" s="63"/>
      <c r="J1357" s="47"/>
      <c r="K1357" s="108"/>
      <c r="M1357" s="63"/>
      <c r="N1357" s="197"/>
      <c r="P1357" s="113"/>
      <c r="Q1357" s="196"/>
      <c r="S1357" s="113"/>
      <c r="T1357" s="196"/>
      <c r="V1357" s="82"/>
      <c r="W1357" s="82"/>
      <c r="X1357" s="82"/>
      <c r="Y1357" s="82"/>
      <c r="Z1357" s="82"/>
      <c r="AA1357" s="65"/>
      <c r="AB1357" s="4"/>
      <c r="AC1357" s="4"/>
      <c r="AD1357" s="4"/>
      <c r="AE1357" s="4"/>
      <c r="AF1357" s="4"/>
      <c r="AG1357" s="4"/>
      <c r="AH1357" s="4"/>
      <c r="AI1357" s="4"/>
      <c r="AJ1357" s="4"/>
      <c r="AK1357" s="4"/>
      <c r="AL1357" s="4"/>
      <c r="AM1357" s="4"/>
    </row>
    <row r="1358" spans="1:39" s="3" customFormat="1" ht="15" x14ac:dyDescent="0.25">
      <c r="A1358" s="63"/>
      <c r="B1358" s="63"/>
      <c r="C1358" s="63"/>
      <c r="D1358" s="63"/>
      <c r="E1358" s="10"/>
      <c r="F1358" s="10"/>
      <c r="G1358" s="7"/>
      <c r="I1358" s="63"/>
      <c r="J1358" s="47"/>
      <c r="K1358" s="108"/>
      <c r="M1358" s="63"/>
      <c r="N1358" s="197"/>
      <c r="P1358" s="113"/>
      <c r="Q1358" s="196"/>
      <c r="S1358" s="113"/>
      <c r="T1358" s="196"/>
      <c r="V1358" s="82"/>
      <c r="W1358" s="82"/>
      <c r="X1358" s="82"/>
      <c r="Y1358" s="82"/>
      <c r="Z1358" s="82"/>
      <c r="AA1358" s="65"/>
      <c r="AB1358" s="4"/>
      <c r="AC1358" s="4"/>
      <c r="AD1358" s="4"/>
      <c r="AE1358" s="4"/>
      <c r="AF1358" s="4"/>
      <c r="AG1358" s="4"/>
      <c r="AH1358" s="4"/>
      <c r="AI1358" s="4"/>
      <c r="AJ1358" s="4"/>
      <c r="AK1358" s="4"/>
      <c r="AL1358" s="4"/>
      <c r="AM1358" s="4"/>
    </row>
    <row r="1359" spans="1:39" s="3" customFormat="1" ht="15" x14ac:dyDescent="0.25">
      <c r="A1359" s="63"/>
      <c r="B1359" s="63"/>
      <c r="C1359" s="63"/>
      <c r="D1359" s="63"/>
      <c r="E1359" s="10"/>
      <c r="F1359" s="10"/>
      <c r="G1359" s="7"/>
      <c r="I1359" s="63"/>
      <c r="J1359" s="47"/>
      <c r="K1359" s="108"/>
      <c r="M1359" s="63"/>
      <c r="N1359" s="197"/>
      <c r="P1359" s="113"/>
      <c r="Q1359" s="196"/>
      <c r="S1359" s="113"/>
      <c r="T1359" s="196"/>
      <c r="V1359" s="82"/>
      <c r="W1359" s="82"/>
      <c r="X1359" s="82"/>
      <c r="Y1359" s="82"/>
      <c r="Z1359" s="82"/>
      <c r="AA1359" s="65"/>
      <c r="AB1359" s="4"/>
      <c r="AC1359" s="4"/>
      <c r="AD1359" s="4"/>
      <c r="AE1359" s="4"/>
      <c r="AF1359" s="4"/>
      <c r="AG1359" s="4"/>
      <c r="AH1359" s="4"/>
      <c r="AI1359" s="4"/>
      <c r="AJ1359" s="4"/>
      <c r="AK1359" s="4"/>
      <c r="AL1359" s="4"/>
      <c r="AM1359" s="4"/>
    </row>
    <row r="1360" spans="1:39" s="3" customFormat="1" ht="15" x14ac:dyDescent="0.25">
      <c r="A1360" s="63"/>
      <c r="B1360" s="63"/>
      <c r="C1360" s="63"/>
      <c r="D1360" s="63"/>
      <c r="E1360" s="10"/>
      <c r="F1360" s="10"/>
      <c r="G1360" s="7"/>
      <c r="I1360" s="63"/>
      <c r="J1360" s="47"/>
      <c r="K1360" s="108"/>
      <c r="M1360" s="63"/>
      <c r="N1360" s="197"/>
      <c r="P1360" s="113"/>
      <c r="Q1360" s="196"/>
      <c r="S1360" s="113"/>
      <c r="T1360" s="196"/>
      <c r="V1360" s="82"/>
      <c r="W1360" s="82"/>
      <c r="X1360" s="82"/>
      <c r="Y1360" s="82"/>
      <c r="Z1360" s="82"/>
      <c r="AA1360" s="65"/>
      <c r="AB1360" s="4"/>
      <c r="AC1360" s="4"/>
      <c r="AD1360" s="4"/>
      <c r="AE1360" s="4"/>
      <c r="AF1360" s="4"/>
      <c r="AG1360" s="4"/>
      <c r="AH1360" s="4"/>
      <c r="AI1360" s="4"/>
      <c r="AJ1360" s="4"/>
      <c r="AK1360" s="4"/>
      <c r="AL1360" s="4"/>
      <c r="AM1360" s="4"/>
    </row>
    <row r="1361" spans="1:39" s="3" customFormat="1" ht="15" x14ac:dyDescent="0.25">
      <c r="A1361" s="63"/>
      <c r="B1361" s="63"/>
      <c r="C1361" s="63"/>
      <c r="D1361" s="63"/>
      <c r="E1361" s="10"/>
      <c r="F1361" s="10"/>
      <c r="G1361" s="7"/>
      <c r="I1361" s="63"/>
      <c r="J1361" s="47"/>
      <c r="K1361" s="108"/>
      <c r="M1361" s="63"/>
      <c r="N1361" s="197"/>
      <c r="P1361" s="113"/>
      <c r="Q1361" s="196"/>
      <c r="S1361" s="113"/>
      <c r="T1361" s="196"/>
      <c r="V1361" s="82"/>
      <c r="W1361" s="82"/>
      <c r="X1361" s="82"/>
      <c r="Y1361" s="82"/>
      <c r="Z1361" s="82"/>
      <c r="AA1361" s="65"/>
      <c r="AB1361" s="4"/>
      <c r="AC1361" s="4"/>
      <c r="AD1361" s="4"/>
      <c r="AE1361" s="4"/>
      <c r="AF1361" s="4"/>
      <c r="AG1361" s="4"/>
      <c r="AH1361" s="4"/>
      <c r="AI1361" s="4"/>
      <c r="AJ1361" s="4"/>
      <c r="AK1361" s="4"/>
      <c r="AL1361" s="4"/>
      <c r="AM1361" s="4"/>
    </row>
    <row r="1362" spans="1:39" s="3" customFormat="1" ht="15" x14ac:dyDescent="0.25">
      <c r="A1362" s="63"/>
      <c r="B1362" s="63"/>
      <c r="C1362" s="63"/>
      <c r="D1362" s="63"/>
      <c r="E1362" s="10"/>
      <c r="F1362" s="10"/>
      <c r="G1362" s="7"/>
      <c r="I1362" s="63"/>
      <c r="J1362" s="47"/>
      <c r="K1362" s="108"/>
      <c r="M1362" s="63"/>
      <c r="N1362" s="197"/>
      <c r="P1362" s="113"/>
      <c r="Q1362" s="196"/>
      <c r="S1362" s="113"/>
      <c r="T1362" s="196"/>
      <c r="V1362" s="82"/>
      <c r="W1362" s="82"/>
      <c r="X1362" s="82"/>
      <c r="Y1362" s="82"/>
      <c r="Z1362" s="82"/>
      <c r="AA1362" s="65"/>
      <c r="AB1362" s="4"/>
      <c r="AC1362" s="4"/>
      <c r="AD1362" s="4"/>
      <c r="AE1362" s="4"/>
      <c r="AF1362" s="4"/>
      <c r="AG1362" s="4"/>
      <c r="AH1362" s="4"/>
      <c r="AI1362" s="4"/>
      <c r="AJ1362" s="4"/>
      <c r="AK1362" s="4"/>
      <c r="AL1362" s="4"/>
      <c r="AM1362" s="4"/>
    </row>
    <row r="1363" spans="1:39" s="3" customFormat="1" ht="15" x14ac:dyDescent="0.25">
      <c r="A1363" s="63"/>
      <c r="B1363" s="63"/>
      <c r="C1363" s="63"/>
      <c r="D1363" s="63"/>
      <c r="E1363" s="10"/>
      <c r="F1363" s="10"/>
      <c r="G1363" s="7"/>
      <c r="I1363" s="63"/>
      <c r="J1363" s="47"/>
      <c r="K1363" s="108"/>
      <c r="M1363" s="63"/>
      <c r="N1363" s="197"/>
      <c r="P1363" s="113"/>
      <c r="Q1363" s="196"/>
      <c r="S1363" s="113"/>
      <c r="T1363" s="196"/>
      <c r="V1363" s="82"/>
      <c r="W1363" s="82"/>
      <c r="X1363" s="82"/>
      <c r="Y1363" s="82"/>
      <c r="Z1363" s="82"/>
      <c r="AA1363" s="65"/>
      <c r="AB1363" s="4"/>
      <c r="AC1363" s="4"/>
      <c r="AD1363" s="4"/>
      <c r="AE1363" s="4"/>
      <c r="AF1363" s="4"/>
      <c r="AG1363" s="4"/>
      <c r="AH1363" s="4"/>
      <c r="AI1363" s="4"/>
      <c r="AJ1363" s="4"/>
      <c r="AK1363" s="4"/>
      <c r="AL1363" s="4"/>
      <c r="AM1363" s="4"/>
    </row>
    <row r="1364" spans="1:39" s="3" customFormat="1" ht="15" x14ac:dyDescent="0.25">
      <c r="A1364" s="63"/>
      <c r="B1364" s="63"/>
      <c r="C1364" s="63"/>
      <c r="D1364" s="63"/>
      <c r="E1364" s="10"/>
      <c r="F1364" s="10"/>
      <c r="G1364" s="7"/>
      <c r="I1364" s="63"/>
      <c r="J1364" s="47"/>
      <c r="K1364" s="108"/>
      <c r="M1364" s="63"/>
      <c r="N1364" s="197"/>
      <c r="P1364" s="113"/>
      <c r="Q1364" s="196"/>
      <c r="S1364" s="113"/>
      <c r="T1364" s="196"/>
      <c r="V1364" s="82"/>
      <c r="W1364" s="82"/>
      <c r="X1364" s="82"/>
      <c r="Y1364" s="82"/>
      <c r="Z1364" s="82"/>
      <c r="AA1364" s="65"/>
      <c r="AB1364" s="4"/>
      <c r="AC1364" s="4"/>
      <c r="AD1364" s="4"/>
      <c r="AE1364" s="4"/>
      <c r="AF1364" s="4"/>
      <c r="AG1364" s="4"/>
      <c r="AH1364" s="4"/>
      <c r="AI1364" s="4"/>
      <c r="AJ1364" s="4"/>
      <c r="AK1364" s="4"/>
      <c r="AL1364" s="4"/>
      <c r="AM1364" s="4"/>
    </row>
    <row r="1365" spans="1:39" s="3" customFormat="1" ht="15" x14ac:dyDescent="0.25">
      <c r="A1365" s="63"/>
      <c r="B1365" s="63"/>
      <c r="C1365" s="63"/>
      <c r="D1365" s="63"/>
      <c r="E1365" s="10"/>
      <c r="F1365" s="10"/>
      <c r="G1365" s="7"/>
      <c r="I1365" s="63"/>
      <c r="J1365" s="47"/>
      <c r="K1365" s="108"/>
      <c r="M1365" s="63"/>
      <c r="N1365" s="197"/>
      <c r="P1365" s="113"/>
      <c r="Q1365" s="196"/>
      <c r="S1365" s="113"/>
      <c r="T1365" s="196"/>
      <c r="V1365" s="82"/>
      <c r="W1365" s="82"/>
      <c r="X1365" s="82"/>
      <c r="Y1365" s="82"/>
      <c r="Z1365" s="82"/>
      <c r="AA1365" s="65"/>
      <c r="AB1365" s="4"/>
      <c r="AC1365" s="4"/>
      <c r="AD1365" s="4"/>
      <c r="AE1365" s="4"/>
      <c r="AF1365" s="4"/>
      <c r="AG1365" s="4"/>
      <c r="AH1365" s="4"/>
      <c r="AI1365" s="4"/>
      <c r="AJ1365" s="4"/>
      <c r="AK1365" s="4"/>
      <c r="AL1365" s="4"/>
      <c r="AM1365" s="4"/>
    </row>
    <row r="1366" spans="1:39" s="3" customFormat="1" ht="15" x14ac:dyDescent="0.25">
      <c r="A1366" s="63"/>
      <c r="B1366" s="63"/>
      <c r="C1366" s="63"/>
      <c r="D1366" s="63"/>
      <c r="E1366" s="10"/>
      <c r="F1366" s="10"/>
      <c r="G1366" s="7"/>
      <c r="I1366" s="63"/>
      <c r="J1366" s="47"/>
      <c r="K1366" s="108"/>
      <c r="M1366" s="63"/>
      <c r="N1366" s="197"/>
      <c r="P1366" s="113"/>
      <c r="Q1366" s="196"/>
      <c r="S1366" s="113"/>
      <c r="T1366" s="196"/>
      <c r="V1366" s="82"/>
      <c r="W1366" s="82"/>
      <c r="X1366" s="82"/>
      <c r="Y1366" s="82"/>
      <c r="Z1366" s="82"/>
      <c r="AA1366" s="65"/>
      <c r="AB1366" s="4"/>
      <c r="AC1366" s="4"/>
      <c r="AD1366" s="4"/>
      <c r="AE1366" s="4"/>
      <c r="AF1366" s="4"/>
      <c r="AG1366" s="4"/>
      <c r="AH1366" s="4"/>
      <c r="AI1366" s="4"/>
      <c r="AJ1366" s="4"/>
      <c r="AK1366" s="4"/>
      <c r="AL1366" s="4"/>
      <c r="AM1366" s="4"/>
    </row>
    <row r="1367" spans="1:39" s="3" customFormat="1" ht="15" x14ac:dyDescent="0.25">
      <c r="A1367" s="63"/>
      <c r="B1367" s="63"/>
      <c r="C1367" s="63"/>
      <c r="D1367" s="63"/>
      <c r="E1367" s="10"/>
      <c r="F1367" s="10"/>
      <c r="G1367" s="7"/>
      <c r="I1367" s="63"/>
      <c r="J1367" s="47"/>
      <c r="K1367" s="108"/>
      <c r="M1367" s="63"/>
      <c r="N1367" s="197"/>
      <c r="P1367" s="113"/>
      <c r="Q1367" s="196"/>
      <c r="S1367" s="113"/>
      <c r="T1367" s="196"/>
      <c r="V1367" s="82"/>
      <c r="W1367" s="82"/>
      <c r="X1367" s="82"/>
      <c r="Y1367" s="82"/>
      <c r="Z1367" s="82"/>
      <c r="AA1367" s="65"/>
      <c r="AB1367" s="4"/>
      <c r="AC1367" s="4"/>
      <c r="AD1367" s="4"/>
      <c r="AE1367" s="4"/>
      <c r="AF1367" s="4"/>
      <c r="AG1367" s="4"/>
      <c r="AH1367" s="4"/>
      <c r="AI1367" s="4"/>
      <c r="AJ1367" s="4"/>
      <c r="AK1367" s="4"/>
      <c r="AL1367" s="4"/>
      <c r="AM1367" s="4"/>
    </row>
    <row r="1368" spans="1:39" s="3" customFormat="1" ht="15" x14ac:dyDescent="0.25">
      <c r="A1368" s="63"/>
      <c r="B1368" s="63"/>
      <c r="C1368" s="63"/>
      <c r="D1368" s="63"/>
      <c r="E1368" s="10"/>
      <c r="F1368" s="10"/>
      <c r="G1368" s="7"/>
      <c r="I1368" s="63"/>
      <c r="J1368" s="47"/>
      <c r="K1368" s="108"/>
      <c r="M1368" s="63"/>
      <c r="N1368" s="197"/>
      <c r="P1368" s="113"/>
      <c r="Q1368" s="196"/>
      <c r="S1368" s="113"/>
      <c r="T1368" s="196"/>
      <c r="V1368" s="82"/>
      <c r="W1368" s="82"/>
      <c r="X1368" s="82"/>
      <c r="Y1368" s="82"/>
      <c r="Z1368" s="82"/>
      <c r="AA1368" s="65"/>
      <c r="AB1368" s="4"/>
      <c r="AC1368" s="4"/>
      <c r="AD1368" s="4"/>
      <c r="AE1368" s="4"/>
      <c r="AF1368" s="4"/>
      <c r="AG1368" s="4"/>
      <c r="AH1368" s="4"/>
      <c r="AI1368" s="4"/>
      <c r="AJ1368" s="4"/>
      <c r="AK1368" s="4"/>
      <c r="AL1368" s="4"/>
      <c r="AM1368" s="4"/>
    </row>
    <row r="1369" spans="1:39" s="3" customFormat="1" ht="15" x14ac:dyDescent="0.25">
      <c r="A1369" s="63"/>
      <c r="B1369" s="63"/>
      <c r="C1369" s="63"/>
      <c r="D1369" s="63"/>
      <c r="E1369" s="10"/>
      <c r="F1369" s="10"/>
      <c r="G1369" s="7"/>
      <c r="I1369" s="63"/>
      <c r="J1369" s="47"/>
      <c r="K1369" s="108"/>
      <c r="M1369" s="63"/>
      <c r="N1369" s="197"/>
      <c r="P1369" s="113"/>
      <c r="Q1369" s="196"/>
      <c r="S1369" s="113"/>
      <c r="T1369" s="196"/>
      <c r="V1369" s="82"/>
      <c r="W1369" s="82"/>
      <c r="X1369" s="82"/>
      <c r="Y1369" s="82"/>
      <c r="Z1369" s="82"/>
      <c r="AA1369" s="65"/>
      <c r="AB1369" s="4"/>
      <c r="AC1369" s="4"/>
      <c r="AD1369" s="4"/>
      <c r="AE1369" s="4"/>
      <c r="AF1369" s="4"/>
      <c r="AG1369" s="4"/>
      <c r="AH1369" s="4"/>
      <c r="AI1369" s="4"/>
      <c r="AJ1369" s="4"/>
      <c r="AK1369" s="4"/>
      <c r="AL1369" s="4"/>
      <c r="AM1369" s="4"/>
    </row>
    <row r="1370" spans="1:39" s="3" customFormat="1" ht="15" x14ac:dyDescent="0.25">
      <c r="A1370" s="63"/>
      <c r="B1370" s="63"/>
      <c r="C1370" s="63"/>
      <c r="D1370" s="63"/>
      <c r="E1370" s="10"/>
      <c r="F1370" s="10"/>
      <c r="G1370" s="7"/>
      <c r="I1370" s="63"/>
      <c r="J1370" s="47"/>
      <c r="K1370" s="108"/>
      <c r="M1370" s="63"/>
      <c r="N1370" s="197"/>
      <c r="P1370" s="113"/>
      <c r="Q1370" s="196"/>
      <c r="S1370" s="113"/>
      <c r="T1370" s="196"/>
      <c r="V1370" s="82"/>
      <c r="W1370" s="82"/>
      <c r="X1370" s="82"/>
      <c r="Y1370" s="82"/>
      <c r="Z1370" s="82"/>
      <c r="AA1370" s="65"/>
      <c r="AB1370" s="4"/>
      <c r="AC1370" s="4"/>
      <c r="AD1370" s="4"/>
      <c r="AE1370" s="4"/>
      <c r="AF1370" s="4"/>
      <c r="AG1370" s="4"/>
      <c r="AH1370" s="4"/>
      <c r="AI1370" s="4"/>
      <c r="AJ1370" s="4"/>
      <c r="AK1370" s="4"/>
      <c r="AL1370" s="4"/>
      <c r="AM1370" s="4"/>
    </row>
    <row r="1371" spans="1:39" s="3" customFormat="1" ht="15" x14ac:dyDescent="0.25">
      <c r="A1371" s="63"/>
      <c r="B1371" s="63"/>
      <c r="C1371" s="63"/>
      <c r="D1371" s="63"/>
      <c r="E1371" s="10"/>
      <c r="F1371" s="10"/>
      <c r="G1371" s="7"/>
      <c r="I1371" s="63"/>
      <c r="J1371" s="47"/>
      <c r="K1371" s="108"/>
      <c r="M1371" s="63"/>
      <c r="N1371" s="197"/>
      <c r="P1371" s="113"/>
      <c r="Q1371" s="196"/>
      <c r="S1371" s="113"/>
      <c r="T1371" s="196"/>
      <c r="V1371" s="82"/>
      <c r="W1371" s="82"/>
      <c r="X1371" s="82"/>
      <c r="Y1371" s="82"/>
      <c r="Z1371" s="82"/>
      <c r="AA1371" s="65"/>
      <c r="AB1371" s="4"/>
      <c r="AC1371" s="4"/>
      <c r="AD1371" s="4"/>
      <c r="AE1371" s="4"/>
      <c r="AF1371" s="4"/>
      <c r="AG1371" s="4"/>
      <c r="AH1371" s="4"/>
      <c r="AI1371" s="4"/>
      <c r="AJ1371" s="4"/>
      <c r="AK1371" s="4"/>
      <c r="AL1371" s="4"/>
      <c r="AM1371" s="4"/>
    </row>
    <row r="1372" spans="1:39" s="3" customFormat="1" ht="15" x14ac:dyDescent="0.25">
      <c r="A1372" s="63"/>
      <c r="B1372" s="63"/>
      <c r="C1372" s="63"/>
      <c r="D1372" s="63"/>
      <c r="E1372" s="10"/>
      <c r="F1372" s="10"/>
      <c r="G1372" s="7"/>
      <c r="I1372" s="63"/>
      <c r="J1372" s="47"/>
      <c r="K1372" s="108"/>
      <c r="M1372" s="63"/>
      <c r="N1372" s="197"/>
      <c r="P1372" s="113"/>
      <c r="Q1372" s="196"/>
      <c r="S1372" s="113"/>
      <c r="T1372" s="196"/>
      <c r="V1372" s="82"/>
      <c r="W1372" s="82"/>
      <c r="X1372" s="82"/>
      <c r="Y1372" s="82"/>
      <c r="Z1372" s="82"/>
      <c r="AA1372" s="65"/>
      <c r="AB1372" s="4"/>
      <c r="AC1372" s="4"/>
      <c r="AD1372" s="4"/>
      <c r="AE1372" s="4"/>
      <c r="AF1372" s="4"/>
      <c r="AG1372" s="4"/>
      <c r="AH1372" s="4"/>
      <c r="AI1372" s="4"/>
      <c r="AJ1372" s="4"/>
      <c r="AK1372" s="4"/>
      <c r="AL1372" s="4"/>
      <c r="AM1372" s="4"/>
    </row>
    <row r="1373" spans="1:39" s="3" customFormat="1" ht="15" x14ac:dyDescent="0.25">
      <c r="A1373" s="63"/>
      <c r="B1373" s="63"/>
      <c r="C1373" s="63"/>
      <c r="D1373" s="63"/>
      <c r="E1373" s="10"/>
      <c r="F1373" s="10"/>
      <c r="G1373" s="7"/>
      <c r="I1373" s="63"/>
      <c r="J1373" s="47"/>
      <c r="K1373" s="108"/>
      <c r="M1373" s="63"/>
      <c r="N1373" s="197"/>
      <c r="P1373" s="113"/>
      <c r="Q1373" s="196"/>
      <c r="S1373" s="113"/>
      <c r="T1373" s="196"/>
      <c r="V1373" s="82"/>
      <c r="W1373" s="82"/>
      <c r="X1373" s="82"/>
      <c r="Y1373" s="82"/>
      <c r="Z1373" s="82"/>
      <c r="AA1373" s="65"/>
      <c r="AB1373" s="4"/>
      <c r="AC1373" s="4"/>
      <c r="AD1373" s="4"/>
      <c r="AE1373" s="4"/>
      <c r="AF1373" s="4"/>
      <c r="AG1373" s="4"/>
      <c r="AH1373" s="4"/>
      <c r="AI1373" s="4"/>
      <c r="AJ1373" s="4"/>
      <c r="AK1373" s="4"/>
      <c r="AL1373" s="4"/>
      <c r="AM1373" s="4"/>
    </row>
    <row r="1374" spans="1:39" s="3" customFormat="1" ht="15" x14ac:dyDescent="0.25">
      <c r="A1374" s="63"/>
      <c r="B1374" s="63"/>
      <c r="C1374" s="63"/>
      <c r="D1374" s="63"/>
      <c r="E1374" s="10"/>
      <c r="F1374" s="10"/>
      <c r="G1374" s="7"/>
      <c r="I1374" s="63"/>
      <c r="J1374" s="47"/>
      <c r="K1374" s="108"/>
      <c r="M1374" s="63"/>
      <c r="N1374" s="197"/>
      <c r="P1374" s="113"/>
      <c r="Q1374" s="196"/>
      <c r="S1374" s="113"/>
      <c r="T1374" s="196"/>
      <c r="V1374" s="82"/>
      <c r="W1374" s="82"/>
      <c r="X1374" s="82"/>
      <c r="Y1374" s="82"/>
      <c r="Z1374" s="82"/>
      <c r="AA1374" s="65"/>
      <c r="AB1374" s="4"/>
      <c r="AC1374" s="4"/>
      <c r="AD1374" s="4"/>
      <c r="AE1374" s="4"/>
      <c r="AF1374" s="4"/>
      <c r="AG1374" s="4"/>
      <c r="AH1374" s="4"/>
      <c r="AI1374" s="4"/>
      <c r="AJ1374" s="4"/>
      <c r="AK1374" s="4"/>
      <c r="AL1374" s="4"/>
      <c r="AM1374" s="4"/>
    </row>
    <row r="1375" spans="1:39" s="3" customFormat="1" ht="15" x14ac:dyDescent="0.25">
      <c r="A1375" s="63"/>
      <c r="B1375" s="63"/>
      <c r="C1375" s="63"/>
      <c r="D1375" s="63"/>
      <c r="E1375" s="10"/>
      <c r="F1375" s="10"/>
      <c r="G1375" s="7"/>
      <c r="I1375" s="63"/>
      <c r="J1375" s="47"/>
      <c r="K1375" s="108"/>
      <c r="M1375" s="63"/>
      <c r="N1375" s="197"/>
      <c r="P1375" s="113"/>
      <c r="Q1375" s="196"/>
      <c r="S1375" s="113"/>
      <c r="T1375" s="196"/>
      <c r="V1375" s="82"/>
      <c r="W1375" s="82"/>
      <c r="X1375" s="82"/>
      <c r="Y1375" s="82"/>
      <c r="Z1375" s="82"/>
      <c r="AA1375" s="65"/>
      <c r="AB1375" s="4"/>
      <c r="AC1375" s="4"/>
      <c r="AD1375" s="4"/>
      <c r="AE1375" s="4"/>
      <c r="AF1375" s="4"/>
      <c r="AG1375" s="4"/>
      <c r="AH1375" s="4"/>
      <c r="AI1375" s="4"/>
      <c r="AJ1375" s="4"/>
      <c r="AK1375" s="4"/>
      <c r="AL1375" s="4"/>
      <c r="AM1375" s="4"/>
    </row>
    <row r="1376" spans="1:39" s="3" customFormat="1" ht="15" x14ac:dyDescent="0.25">
      <c r="A1376" s="63"/>
      <c r="B1376" s="63"/>
      <c r="C1376" s="63"/>
      <c r="D1376" s="63"/>
      <c r="E1376" s="10"/>
      <c r="F1376" s="10"/>
      <c r="G1376" s="7"/>
      <c r="I1376" s="63"/>
      <c r="J1376" s="47"/>
      <c r="K1376" s="108"/>
      <c r="M1376" s="63"/>
      <c r="N1376" s="197"/>
      <c r="P1376" s="113"/>
      <c r="Q1376" s="196"/>
      <c r="S1376" s="113"/>
      <c r="T1376" s="196"/>
      <c r="V1376" s="82"/>
      <c r="W1376" s="82"/>
      <c r="X1376" s="82"/>
      <c r="Y1376" s="82"/>
      <c r="Z1376" s="82"/>
      <c r="AA1376" s="65"/>
      <c r="AB1376" s="4"/>
      <c r="AC1376" s="4"/>
      <c r="AD1376" s="4"/>
      <c r="AE1376" s="4"/>
      <c r="AF1376" s="4"/>
      <c r="AG1376" s="4"/>
      <c r="AH1376" s="4"/>
      <c r="AI1376" s="4"/>
      <c r="AJ1376" s="4"/>
      <c r="AK1376" s="4"/>
      <c r="AL1376" s="4"/>
      <c r="AM1376" s="4"/>
    </row>
    <row r="1377" spans="1:39" s="3" customFormat="1" ht="15" x14ac:dyDescent="0.25">
      <c r="A1377" s="63"/>
      <c r="B1377" s="63"/>
      <c r="C1377" s="63"/>
      <c r="D1377" s="63"/>
      <c r="E1377" s="10"/>
      <c r="F1377" s="10"/>
      <c r="G1377" s="7"/>
      <c r="I1377" s="63"/>
      <c r="J1377" s="47"/>
      <c r="K1377" s="108"/>
      <c r="M1377" s="63"/>
      <c r="N1377" s="197"/>
      <c r="P1377" s="113"/>
      <c r="Q1377" s="196"/>
      <c r="S1377" s="113"/>
      <c r="T1377" s="196"/>
      <c r="V1377" s="82"/>
      <c r="W1377" s="82"/>
      <c r="X1377" s="82"/>
      <c r="Y1377" s="82"/>
      <c r="Z1377" s="82"/>
      <c r="AA1377" s="65"/>
      <c r="AB1377" s="4"/>
      <c r="AC1377" s="4"/>
      <c r="AD1377" s="4"/>
      <c r="AE1377" s="4"/>
      <c r="AF1377" s="4"/>
      <c r="AG1377" s="4"/>
      <c r="AH1377" s="4"/>
      <c r="AI1377" s="4"/>
      <c r="AJ1377" s="4"/>
      <c r="AK1377" s="4"/>
      <c r="AL1377" s="4"/>
      <c r="AM1377" s="4"/>
    </row>
    <row r="1378" spans="1:39" s="3" customFormat="1" ht="15" x14ac:dyDescent="0.25">
      <c r="A1378" s="63"/>
      <c r="B1378" s="63"/>
      <c r="C1378" s="63"/>
      <c r="D1378" s="63"/>
      <c r="E1378" s="10"/>
      <c r="F1378" s="10"/>
      <c r="G1378" s="7"/>
      <c r="I1378" s="63"/>
      <c r="J1378" s="47"/>
      <c r="K1378" s="108"/>
      <c r="M1378" s="63"/>
      <c r="N1378" s="197"/>
      <c r="P1378" s="113"/>
      <c r="Q1378" s="196"/>
      <c r="S1378" s="113"/>
      <c r="T1378" s="196"/>
      <c r="V1378" s="82"/>
      <c r="W1378" s="82"/>
      <c r="X1378" s="82"/>
      <c r="Y1378" s="82"/>
      <c r="Z1378" s="82"/>
      <c r="AA1378" s="65"/>
      <c r="AB1378" s="4"/>
      <c r="AC1378" s="4"/>
      <c r="AD1378" s="4"/>
      <c r="AE1378" s="4"/>
      <c r="AF1378" s="4"/>
      <c r="AG1378" s="4"/>
      <c r="AH1378" s="4"/>
      <c r="AI1378" s="4"/>
      <c r="AJ1378" s="4"/>
      <c r="AK1378" s="4"/>
      <c r="AL1378" s="4"/>
      <c r="AM1378" s="4"/>
    </row>
    <row r="1379" spans="1:39" s="3" customFormat="1" ht="15" x14ac:dyDescent="0.25">
      <c r="A1379" s="63"/>
      <c r="B1379" s="63"/>
      <c r="C1379" s="63"/>
      <c r="D1379" s="63"/>
      <c r="E1379" s="10"/>
      <c r="F1379" s="10"/>
      <c r="G1379" s="7"/>
      <c r="I1379" s="63"/>
      <c r="J1379" s="47"/>
      <c r="K1379" s="108"/>
      <c r="M1379" s="63"/>
      <c r="N1379" s="197"/>
      <c r="P1379" s="113"/>
      <c r="Q1379" s="196"/>
      <c r="S1379" s="113"/>
      <c r="T1379" s="196"/>
      <c r="V1379" s="82"/>
      <c r="W1379" s="82"/>
      <c r="X1379" s="82"/>
      <c r="Y1379" s="82"/>
      <c r="Z1379" s="82"/>
      <c r="AA1379" s="65"/>
      <c r="AB1379" s="4"/>
      <c r="AC1379" s="4"/>
      <c r="AD1379" s="4"/>
      <c r="AE1379" s="4"/>
      <c r="AF1379" s="4"/>
      <c r="AG1379" s="4"/>
      <c r="AH1379" s="4"/>
      <c r="AI1379" s="4"/>
      <c r="AJ1379" s="4"/>
      <c r="AK1379" s="4"/>
      <c r="AL1379" s="4"/>
      <c r="AM1379" s="4"/>
    </row>
    <row r="1380" spans="1:39" s="3" customFormat="1" ht="15" x14ac:dyDescent="0.25">
      <c r="A1380" s="63"/>
      <c r="B1380" s="63"/>
      <c r="C1380" s="63"/>
      <c r="D1380" s="63"/>
      <c r="E1380" s="10"/>
      <c r="F1380" s="10"/>
      <c r="G1380" s="7"/>
      <c r="I1380" s="63"/>
      <c r="J1380" s="47"/>
      <c r="K1380" s="108"/>
      <c r="M1380" s="63"/>
      <c r="N1380" s="197"/>
      <c r="P1380" s="113"/>
      <c r="Q1380" s="196"/>
      <c r="S1380" s="113"/>
      <c r="T1380" s="196"/>
      <c r="V1380" s="82"/>
      <c r="W1380" s="82"/>
      <c r="X1380" s="82"/>
      <c r="Y1380" s="82"/>
      <c r="Z1380" s="82"/>
      <c r="AA1380" s="65"/>
      <c r="AB1380" s="4"/>
      <c r="AC1380" s="4"/>
      <c r="AD1380" s="4"/>
      <c r="AE1380" s="4"/>
      <c r="AF1380" s="4"/>
      <c r="AG1380" s="4"/>
      <c r="AH1380" s="4"/>
      <c r="AI1380" s="4"/>
      <c r="AJ1380" s="4"/>
      <c r="AK1380" s="4"/>
      <c r="AL1380" s="4"/>
      <c r="AM1380" s="4"/>
    </row>
    <row r="1381" spans="1:39" s="3" customFormat="1" ht="15" x14ac:dyDescent="0.25">
      <c r="A1381" s="63"/>
      <c r="B1381" s="63"/>
      <c r="C1381" s="63"/>
      <c r="D1381" s="63"/>
      <c r="E1381" s="10"/>
      <c r="F1381" s="10"/>
      <c r="G1381" s="7"/>
      <c r="I1381" s="63"/>
      <c r="J1381" s="47"/>
      <c r="K1381" s="108"/>
      <c r="M1381" s="63"/>
      <c r="N1381" s="197"/>
      <c r="P1381" s="113"/>
      <c r="Q1381" s="196"/>
      <c r="S1381" s="113"/>
      <c r="T1381" s="196"/>
      <c r="V1381" s="82"/>
      <c r="W1381" s="82"/>
      <c r="X1381" s="82"/>
      <c r="Y1381" s="82"/>
      <c r="Z1381" s="82"/>
      <c r="AA1381" s="65"/>
      <c r="AB1381" s="4"/>
      <c r="AC1381" s="4"/>
      <c r="AD1381" s="4"/>
      <c r="AE1381" s="4"/>
      <c r="AF1381" s="4"/>
      <c r="AG1381" s="4"/>
      <c r="AH1381" s="4"/>
      <c r="AI1381" s="4"/>
      <c r="AJ1381" s="4"/>
      <c r="AK1381" s="4"/>
      <c r="AL1381" s="4"/>
      <c r="AM1381" s="4"/>
    </row>
    <row r="1382" spans="1:39" s="3" customFormat="1" ht="15" x14ac:dyDescent="0.25">
      <c r="A1382" s="63"/>
      <c r="B1382" s="63"/>
      <c r="C1382" s="63"/>
      <c r="D1382" s="63"/>
      <c r="E1382" s="10"/>
      <c r="F1382" s="10"/>
      <c r="G1382" s="7"/>
      <c r="I1382" s="63"/>
      <c r="J1382" s="47"/>
      <c r="K1382" s="108"/>
      <c r="M1382" s="63"/>
      <c r="N1382" s="197"/>
      <c r="P1382" s="113"/>
      <c r="Q1382" s="196"/>
      <c r="S1382" s="113"/>
      <c r="T1382" s="196"/>
      <c r="V1382" s="82"/>
      <c r="W1382" s="82"/>
      <c r="X1382" s="82"/>
      <c r="Y1382" s="82"/>
      <c r="Z1382" s="82"/>
      <c r="AA1382" s="65"/>
      <c r="AB1382" s="4"/>
      <c r="AC1382" s="4"/>
      <c r="AD1382" s="4"/>
      <c r="AE1382" s="4"/>
      <c r="AF1382" s="4"/>
      <c r="AG1382" s="4"/>
      <c r="AH1382" s="4"/>
      <c r="AI1382" s="4"/>
      <c r="AJ1382" s="4"/>
      <c r="AK1382" s="4"/>
      <c r="AL1382" s="4"/>
      <c r="AM1382" s="4"/>
    </row>
    <row r="1383" spans="1:39" s="3" customFormat="1" ht="15" x14ac:dyDescent="0.25">
      <c r="A1383" s="63"/>
      <c r="B1383" s="63"/>
      <c r="C1383" s="63"/>
      <c r="D1383" s="63"/>
      <c r="E1383" s="10"/>
      <c r="F1383" s="10"/>
      <c r="G1383" s="7"/>
      <c r="I1383" s="63"/>
      <c r="J1383" s="47"/>
      <c r="K1383" s="108"/>
      <c r="M1383" s="63"/>
      <c r="N1383" s="197"/>
      <c r="P1383" s="113"/>
      <c r="Q1383" s="196"/>
      <c r="S1383" s="113"/>
      <c r="T1383" s="196"/>
      <c r="V1383" s="82"/>
      <c r="W1383" s="82"/>
      <c r="X1383" s="82"/>
      <c r="Y1383" s="82"/>
      <c r="Z1383" s="82"/>
      <c r="AA1383" s="65"/>
      <c r="AB1383" s="4"/>
      <c r="AC1383" s="4"/>
      <c r="AD1383" s="4"/>
      <c r="AE1383" s="4"/>
      <c r="AF1383" s="4"/>
      <c r="AG1383" s="4"/>
      <c r="AH1383" s="4"/>
      <c r="AI1383" s="4"/>
      <c r="AJ1383" s="4"/>
      <c r="AK1383" s="4"/>
      <c r="AL1383" s="4"/>
      <c r="AM1383" s="4"/>
    </row>
    <row r="1384" spans="1:39" s="3" customFormat="1" ht="15" x14ac:dyDescent="0.25">
      <c r="A1384" s="63"/>
      <c r="B1384" s="63"/>
      <c r="C1384" s="63"/>
      <c r="D1384" s="63"/>
      <c r="E1384" s="10"/>
      <c r="F1384" s="10"/>
      <c r="G1384" s="7"/>
      <c r="I1384" s="63"/>
      <c r="J1384" s="47"/>
      <c r="K1384" s="108"/>
      <c r="M1384" s="63"/>
      <c r="N1384" s="197"/>
      <c r="P1384" s="113"/>
      <c r="Q1384" s="196"/>
      <c r="S1384" s="113"/>
      <c r="T1384" s="196"/>
      <c r="V1384" s="82"/>
      <c r="W1384" s="82"/>
      <c r="X1384" s="82"/>
      <c r="Y1384" s="82"/>
      <c r="Z1384" s="82"/>
      <c r="AA1384" s="65"/>
      <c r="AB1384" s="4"/>
      <c r="AC1384" s="4"/>
      <c r="AD1384" s="4"/>
      <c r="AE1384" s="4"/>
      <c r="AF1384" s="4"/>
      <c r="AG1384" s="4"/>
      <c r="AH1384" s="4"/>
      <c r="AI1384" s="4"/>
      <c r="AJ1384" s="4"/>
      <c r="AK1384" s="4"/>
      <c r="AL1384" s="4"/>
      <c r="AM1384" s="4"/>
    </row>
    <row r="1385" spans="1:39" s="3" customFormat="1" ht="15" x14ac:dyDescent="0.25">
      <c r="A1385" s="63"/>
      <c r="B1385" s="63"/>
      <c r="C1385" s="63"/>
      <c r="D1385" s="63"/>
      <c r="E1385" s="10"/>
      <c r="F1385" s="10"/>
      <c r="G1385" s="7"/>
      <c r="I1385" s="63"/>
      <c r="J1385" s="47"/>
      <c r="K1385" s="108"/>
      <c r="M1385" s="63"/>
      <c r="N1385" s="197"/>
      <c r="P1385" s="113"/>
      <c r="Q1385" s="196"/>
      <c r="S1385" s="113"/>
      <c r="T1385" s="196"/>
      <c r="V1385" s="82"/>
      <c r="W1385" s="82"/>
      <c r="X1385" s="82"/>
      <c r="Y1385" s="82"/>
      <c r="Z1385" s="82"/>
      <c r="AA1385" s="65"/>
      <c r="AB1385" s="4"/>
      <c r="AC1385" s="4"/>
      <c r="AD1385" s="4"/>
      <c r="AE1385" s="4"/>
      <c r="AF1385" s="4"/>
      <c r="AG1385" s="4"/>
      <c r="AH1385" s="4"/>
      <c r="AI1385" s="4"/>
      <c r="AJ1385" s="4"/>
      <c r="AK1385" s="4"/>
      <c r="AL1385" s="4"/>
      <c r="AM1385" s="4"/>
    </row>
    <row r="1386" spans="1:39" s="3" customFormat="1" ht="15" x14ac:dyDescent="0.25">
      <c r="A1386" s="63"/>
      <c r="B1386" s="63"/>
      <c r="C1386" s="63"/>
      <c r="D1386" s="63"/>
      <c r="E1386" s="10"/>
      <c r="F1386" s="10"/>
      <c r="G1386" s="7"/>
      <c r="I1386" s="63"/>
      <c r="J1386" s="47"/>
      <c r="K1386" s="108"/>
      <c r="M1386" s="63"/>
      <c r="N1386" s="197"/>
      <c r="P1386" s="113"/>
      <c r="Q1386" s="196"/>
      <c r="S1386" s="113"/>
      <c r="T1386" s="196"/>
      <c r="V1386" s="82"/>
      <c r="W1386" s="82"/>
      <c r="X1386" s="82"/>
      <c r="Y1386" s="82"/>
      <c r="Z1386" s="82"/>
      <c r="AA1386" s="65"/>
      <c r="AB1386" s="4"/>
      <c r="AC1386" s="4"/>
      <c r="AD1386" s="4"/>
      <c r="AE1386" s="4"/>
      <c r="AF1386" s="4"/>
      <c r="AG1386" s="4"/>
      <c r="AH1386" s="4"/>
      <c r="AI1386" s="4"/>
      <c r="AJ1386" s="4"/>
      <c r="AK1386" s="4"/>
      <c r="AL1386" s="4"/>
      <c r="AM1386" s="4"/>
    </row>
    <row r="1387" spans="1:39" s="3" customFormat="1" ht="15" x14ac:dyDescent="0.25">
      <c r="A1387" s="63"/>
      <c r="B1387" s="63"/>
      <c r="C1387" s="63"/>
      <c r="D1387" s="63"/>
      <c r="E1387" s="10"/>
      <c r="F1387" s="10"/>
      <c r="G1387" s="7"/>
      <c r="I1387" s="63"/>
      <c r="J1387" s="47"/>
      <c r="K1387" s="108"/>
      <c r="M1387" s="63"/>
      <c r="N1387" s="197"/>
      <c r="P1387" s="113"/>
      <c r="Q1387" s="196"/>
      <c r="S1387" s="113"/>
      <c r="T1387" s="196"/>
      <c r="V1387" s="82"/>
      <c r="W1387" s="82"/>
      <c r="X1387" s="82"/>
      <c r="Y1387" s="82"/>
      <c r="Z1387" s="82"/>
      <c r="AA1387" s="65"/>
      <c r="AB1387" s="4"/>
      <c r="AC1387" s="4"/>
      <c r="AD1387" s="4"/>
      <c r="AE1387" s="4"/>
      <c r="AF1387" s="4"/>
      <c r="AG1387" s="4"/>
      <c r="AH1387" s="4"/>
      <c r="AI1387" s="4"/>
      <c r="AJ1387" s="4"/>
      <c r="AK1387" s="4"/>
      <c r="AL1387" s="4"/>
      <c r="AM1387" s="4"/>
    </row>
    <row r="1388" spans="1:39" s="3" customFormat="1" ht="15" x14ac:dyDescent="0.25">
      <c r="A1388" s="63"/>
      <c r="B1388" s="63"/>
      <c r="C1388" s="63"/>
      <c r="D1388" s="63"/>
      <c r="E1388" s="10"/>
      <c r="F1388" s="10"/>
      <c r="G1388" s="7"/>
      <c r="I1388" s="63"/>
      <c r="J1388" s="47"/>
      <c r="K1388" s="108"/>
      <c r="M1388" s="63"/>
      <c r="N1388" s="197"/>
      <c r="P1388" s="113"/>
      <c r="Q1388" s="196"/>
      <c r="S1388" s="113"/>
      <c r="T1388" s="196"/>
      <c r="V1388" s="82"/>
      <c r="W1388" s="82"/>
      <c r="X1388" s="82"/>
      <c r="Y1388" s="82"/>
      <c r="Z1388" s="82"/>
      <c r="AA1388" s="65"/>
      <c r="AB1388" s="4"/>
      <c r="AC1388" s="4"/>
      <c r="AD1388" s="4"/>
      <c r="AE1388" s="4"/>
      <c r="AF1388" s="4"/>
      <c r="AG1388" s="4"/>
      <c r="AH1388" s="4"/>
      <c r="AI1388" s="4"/>
      <c r="AJ1388" s="4"/>
      <c r="AK1388" s="4"/>
      <c r="AL1388" s="4"/>
      <c r="AM1388" s="4"/>
    </row>
    <row r="1389" spans="1:39" s="3" customFormat="1" ht="15" x14ac:dyDescent="0.25">
      <c r="A1389" s="63"/>
      <c r="B1389" s="63"/>
      <c r="C1389" s="63"/>
      <c r="D1389" s="63"/>
      <c r="E1389" s="10"/>
      <c r="F1389" s="10"/>
      <c r="G1389" s="7"/>
      <c r="I1389" s="63"/>
      <c r="J1389" s="47"/>
      <c r="K1389" s="108"/>
      <c r="M1389" s="63"/>
      <c r="N1389" s="197"/>
      <c r="P1389" s="113"/>
      <c r="Q1389" s="196"/>
      <c r="S1389" s="113"/>
      <c r="T1389" s="196"/>
      <c r="V1389" s="82"/>
      <c r="W1389" s="82"/>
      <c r="X1389" s="82"/>
      <c r="Y1389" s="82"/>
      <c r="Z1389" s="82"/>
      <c r="AA1389" s="65"/>
      <c r="AB1389" s="4"/>
      <c r="AC1389" s="4"/>
      <c r="AD1389" s="4"/>
      <c r="AE1389" s="4"/>
      <c r="AF1389" s="4"/>
      <c r="AG1389" s="4"/>
      <c r="AH1389" s="4"/>
      <c r="AI1389" s="4"/>
      <c r="AJ1389" s="4"/>
      <c r="AK1389" s="4"/>
      <c r="AL1389" s="4"/>
      <c r="AM1389" s="4"/>
    </row>
    <row r="1390" spans="1:39" s="3" customFormat="1" ht="15" x14ac:dyDescent="0.25">
      <c r="A1390" s="63"/>
      <c r="B1390" s="63"/>
      <c r="C1390" s="63"/>
      <c r="D1390" s="63"/>
      <c r="E1390" s="10"/>
      <c r="F1390" s="10"/>
      <c r="G1390" s="7"/>
      <c r="I1390" s="63"/>
      <c r="J1390" s="47"/>
      <c r="K1390" s="108"/>
      <c r="M1390" s="63"/>
      <c r="N1390" s="197"/>
      <c r="P1390" s="113"/>
      <c r="Q1390" s="196"/>
      <c r="S1390" s="113"/>
      <c r="T1390" s="196"/>
      <c r="V1390" s="82"/>
      <c r="W1390" s="82"/>
      <c r="X1390" s="82"/>
      <c r="Y1390" s="82"/>
      <c r="Z1390" s="82"/>
      <c r="AA1390" s="65"/>
      <c r="AB1390" s="4"/>
      <c r="AC1390" s="4"/>
      <c r="AD1390" s="4"/>
      <c r="AE1390" s="4"/>
      <c r="AF1390" s="4"/>
      <c r="AG1390" s="4"/>
      <c r="AH1390" s="4"/>
      <c r="AI1390" s="4"/>
      <c r="AJ1390" s="4"/>
      <c r="AK1390" s="4"/>
      <c r="AL1390" s="4"/>
      <c r="AM1390" s="4"/>
    </row>
    <row r="1391" spans="1:39" s="3" customFormat="1" ht="15" x14ac:dyDescent="0.25">
      <c r="A1391" s="63"/>
      <c r="B1391" s="63"/>
      <c r="C1391" s="63"/>
      <c r="D1391" s="63"/>
      <c r="E1391" s="10"/>
      <c r="F1391" s="10"/>
      <c r="G1391" s="7"/>
      <c r="I1391" s="63"/>
      <c r="J1391" s="47"/>
      <c r="K1391" s="108"/>
      <c r="M1391" s="63"/>
      <c r="N1391" s="197"/>
      <c r="P1391" s="113"/>
      <c r="Q1391" s="196"/>
      <c r="S1391" s="113"/>
      <c r="T1391" s="196"/>
      <c r="V1391" s="82"/>
      <c r="W1391" s="82"/>
      <c r="X1391" s="82"/>
      <c r="Y1391" s="82"/>
      <c r="Z1391" s="82"/>
      <c r="AA1391" s="65"/>
      <c r="AB1391" s="4"/>
      <c r="AC1391" s="4"/>
      <c r="AD1391" s="4"/>
      <c r="AE1391" s="4"/>
      <c r="AF1391" s="4"/>
      <c r="AG1391" s="4"/>
      <c r="AH1391" s="4"/>
      <c r="AI1391" s="4"/>
      <c r="AJ1391" s="4"/>
      <c r="AK1391" s="4"/>
      <c r="AL1391" s="4"/>
      <c r="AM1391" s="4"/>
    </row>
    <row r="1392" spans="1:39" s="3" customFormat="1" ht="15" x14ac:dyDescent="0.25">
      <c r="A1392" s="63"/>
      <c r="B1392" s="63"/>
      <c r="C1392" s="63"/>
      <c r="D1392" s="63"/>
      <c r="E1392" s="10"/>
      <c r="F1392" s="10"/>
      <c r="G1392" s="7"/>
      <c r="I1392" s="63"/>
      <c r="J1392" s="47"/>
      <c r="K1392" s="108"/>
      <c r="M1392" s="63"/>
      <c r="N1392" s="197"/>
      <c r="P1392" s="113"/>
      <c r="Q1392" s="196"/>
      <c r="S1392" s="113"/>
      <c r="T1392" s="196"/>
      <c r="V1392" s="82"/>
      <c r="W1392" s="82"/>
      <c r="X1392" s="82"/>
      <c r="Y1392" s="82"/>
      <c r="Z1392" s="82"/>
      <c r="AA1392" s="65"/>
      <c r="AB1392" s="4"/>
      <c r="AC1392" s="4"/>
      <c r="AD1392" s="4"/>
      <c r="AE1392" s="4"/>
      <c r="AF1392" s="4"/>
      <c r="AG1392" s="4"/>
      <c r="AH1392" s="4"/>
      <c r="AI1392" s="4"/>
      <c r="AJ1392" s="4"/>
      <c r="AK1392" s="4"/>
      <c r="AL1392" s="4"/>
      <c r="AM1392" s="4"/>
    </row>
    <row r="1393" spans="1:39" s="3" customFormat="1" ht="15" x14ac:dyDescent="0.25">
      <c r="A1393" s="63"/>
      <c r="B1393" s="63"/>
      <c r="C1393" s="63"/>
      <c r="D1393" s="63"/>
      <c r="E1393" s="10"/>
      <c r="F1393" s="10"/>
      <c r="G1393" s="7"/>
      <c r="I1393" s="63"/>
      <c r="J1393" s="47"/>
      <c r="K1393" s="108"/>
      <c r="M1393" s="63"/>
      <c r="N1393" s="197"/>
      <c r="P1393" s="113"/>
      <c r="Q1393" s="196"/>
      <c r="S1393" s="113"/>
      <c r="T1393" s="196"/>
      <c r="V1393" s="82"/>
      <c r="W1393" s="82"/>
      <c r="X1393" s="82"/>
      <c r="Y1393" s="82"/>
      <c r="Z1393" s="82"/>
      <c r="AA1393" s="65"/>
      <c r="AB1393" s="4"/>
      <c r="AC1393" s="4"/>
      <c r="AD1393" s="4"/>
      <c r="AE1393" s="4"/>
      <c r="AF1393" s="4"/>
      <c r="AG1393" s="4"/>
      <c r="AH1393" s="4"/>
      <c r="AI1393" s="4"/>
      <c r="AJ1393" s="4"/>
      <c r="AK1393" s="4"/>
      <c r="AL1393" s="4"/>
      <c r="AM1393" s="4"/>
    </row>
    <row r="1394" spans="1:39" s="3" customFormat="1" ht="15" x14ac:dyDescent="0.25">
      <c r="A1394" s="63"/>
      <c r="B1394" s="63"/>
      <c r="C1394" s="63"/>
      <c r="D1394" s="63"/>
      <c r="E1394" s="10"/>
      <c r="F1394" s="10"/>
      <c r="G1394" s="7"/>
      <c r="I1394" s="63"/>
      <c r="J1394" s="47"/>
      <c r="K1394" s="108"/>
      <c r="M1394" s="63"/>
      <c r="N1394" s="197"/>
      <c r="P1394" s="113"/>
      <c r="Q1394" s="196"/>
      <c r="S1394" s="113"/>
      <c r="T1394" s="196"/>
      <c r="V1394" s="82"/>
      <c r="W1394" s="82"/>
      <c r="X1394" s="82"/>
      <c r="Y1394" s="82"/>
      <c r="Z1394" s="82"/>
      <c r="AA1394" s="65"/>
      <c r="AB1394" s="4"/>
      <c r="AC1394" s="4"/>
      <c r="AD1394" s="4"/>
      <c r="AE1394" s="4"/>
      <c r="AF1394" s="4"/>
      <c r="AG1394" s="4"/>
      <c r="AH1394" s="4"/>
      <c r="AI1394" s="4"/>
      <c r="AJ1394" s="4"/>
      <c r="AK1394" s="4"/>
      <c r="AL1394" s="4"/>
      <c r="AM1394" s="4"/>
    </row>
    <row r="1395" spans="1:39" s="3" customFormat="1" ht="15" x14ac:dyDescent="0.25">
      <c r="A1395" s="63"/>
      <c r="B1395" s="63"/>
      <c r="C1395" s="63"/>
      <c r="D1395" s="63"/>
      <c r="E1395" s="10"/>
      <c r="F1395" s="10"/>
      <c r="G1395" s="7"/>
      <c r="I1395" s="63"/>
      <c r="J1395" s="47"/>
      <c r="K1395" s="108"/>
      <c r="M1395" s="63"/>
      <c r="N1395" s="197"/>
      <c r="P1395" s="113"/>
      <c r="Q1395" s="196"/>
      <c r="S1395" s="113"/>
      <c r="T1395" s="196"/>
      <c r="V1395" s="82"/>
      <c r="W1395" s="82"/>
      <c r="X1395" s="82"/>
      <c r="Y1395" s="82"/>
      <c r="Z1395" s="82"/>
      <c r="AA1395" s="65"/>
      <c r="AB1395" s="4"/>
      <c r="AC1395" s="4"/>
      <c r="AD1395" s="4"/>
      <c r="AE1395" s="4"/>
      <c r="AF1395" s="4"/>
      <c r="AG1395" s="4"/>
      <c r="AH1395" s="4"/>
      <c r="AI1395" s="4"/>
      <c r="AJ1395" s="4"/>
      <c r="AK1395" s="4"/>
      <c r="AL1395" s="4"/>
      <c r="AM1395" s="4"/>
    </row>
    <row r="1396" spans="1:39" s="3" customFormat="1" ht="15" x14ac:dyDescent="0.25">
      <c r="A1396" s="63"/>
      <c r="B1396" s="63"/>
      <c r="C1396" s="63"/>
      <c r="D1396" s="63"/>
      <c r="E1396" s="10"/>
      <c r="F1396" s="10"/>
      <c r="G1396" s="7"/>
      <c r="I1396" s="63"/>
      <c r="J1396" s="47"/>
      <c r="K1396" s="108"/>
      <c r="M1396" s="63"/>
      <c r="N1396" s="197"/>
      <c r="P1396" s="113"/>
      <c r="Q1396" s="196"/>
      <c r="S1396" s="113"/>
      <c r="T1396" s="196"/>
      <c r="V1396" s="82"/>
      <c r="W1396" s="82"/>
      <c r="X1396" s="82"/>
      <c r="Y1396" s="82"/>
      <c r="Z1396" s="82"/>
      <c r="AA1396" s="65"/>
      <c r="AB1396" s="4"/>
      <c r="AC1396" s="4"/>
      <c r="AD1396" s="4"/>
      <c r="AE1396" s="4"/>
      <c r="AF1396" s="4"/>
      <c r="AG1396" s="4"/>
      <c r="AH1396" s="4"/>
      <c r="AI1396" s="4"/>
      <c r="AJ1396" s="4"/>
      <c r="AK1396" s="4"/>
      <c r="AL1396" s="4"/>
      <c r="AM1396" s="4"/>
    </row>
    <row r="1397" spans="1:39" s="3" customFormat="1" ht="15" x14ac:dyDescent="0.25">
      <c r="A1397" s="63"/>
      <c r="B1397" s="63"/>
      <c r="C1397" s="63"/>
      <c r="D1397" s="63"/>
      <c r="E1397" s="10"/>
      <c r="F1397" s="10"/>
      <c r="G1397" s="7"/>
      <c r="I1397" s="63"/>
      <c r="J1397" s="47"/>
      <c r="K1397" s="108"/>
      <c r="M1397" s="63"/>
      <c r="N1397" s="197"/>
      <c r="P1397" s="113"/>
      <c r="Q1397" s="196"/>
      <c r="S1397" s="113"/>
      <c r="T1397" s="196"/>
      <c r="V1397" s="82"/>
      <c r="W1397" s="82"/>
      <c r="X1397" s="82"/>
      <c r="Y1397" s="82"/>
      <c r="Z1397" s="82"/>
      <c r="AA1397" s="65"/>
      <c r="AB1397" s="4"/>
      <c r="AC1397" s="4"/>
      <c r="AD1397" s="4"/>
      <c r="AE1397" s="4"/>
      <c r="AF1397" s="4"/>
      <c r="AG1397" s="4"/>
      <c r="AH1397" s="4"/>
      <c r="AI1397" s="4"/>
      <c r="AJ1397" s="4"/>
      <c r="AK1397" s="4"/>
      <c r="AL1397" s="4"/>
      <c r="AM1397" s="4"/>
    </row>
    <row r="1398" spans="1:39" s="3" customFormat="1" ht="15" x14ac:dyDescent="0.25">
      <c r="A1398" s="63"/>
      <c r="B1398" s="63"/>
      <c r="C1398" s="63"/>
      <c r="D1398" s="63"/>
      <c r="E1398" s="10"/>
      <c r="F1398" s="10"/>
      <c r="G1398" s="7"/>
      <c r="I1398" s="63"/>
      <c r="J1398" s="47"/>
      <c r="K1398" s="108"/>
      <c r="M1398" s="63"/>
      <c r="N1398" s="197"/>
      <c r="P1398" s="113"/>
      <c r="Q1398" s="196"/>
      <c r="S1398" s="113"/>
      <c r="T1398" s="196"/>
      <c r="V1398" s="82"/>
      <c r="W1398" s="82"/>
      <c r="X1398" s="82"/>
      <c r="Y1398" s="82"/>
      <c r="Z1398" s="82"/>
      <c r="AA1398" s="65"/>
      <c r="AB1398" s="4"/>
      <c r="AC1398" s="4"/>
      <c r="AD1398" s="4"/>
      <c r="AE1398" s="4"/>
      <c r="AF1398" s="4"/>
      <c r="AG1398" s="4"/>
      <c r="AH1398" s="4"/>
      <c r="AI1398" s="4"/>
      <c r="AJ1398" s="4"/>
      <c r="AK1398" s="4"/>
      <c r="AL1398" s="4"/>
      <c r="AM1398" s="4"/>
    </row>
    <row r="1399" spans="1:39" s="3" customFormat="1" ht="15" x14ac:dyDescent="0.25">
      <c r="A1399" s="63"/>
      <c r="B1399" s="63"/>
      <c r="C1399" s="63"/>
      <c r="D1399" s="63"/>
      <c r="E1399" s="10"/>
      <c r="F1399" s="10"/>
      <c r="G1399" s="7"/>
      <c r="I1399" s="63"/>
      <c r="J1399" s="47"/>
      <c r="K1399" s="108"/>
      <c r="M1399" s="63"/>
      <c r="N1399" s="197"/>
      <c r="P1399" s="113"/>
      <c r="Q1399" s="196"/>
      <c r="S1399" s="113"/>
      <c r="T1399" s="196"/>
      <c r="V1399" s="82"/>
      <c r="W1399" s="82"/>
      <c r="X1399" s="82"/>
      <c r="Y1399" s="82"/>
      <c r="Z1399" s="82"/>
      <c r="AA1399" s="65"/>
      <c r="AB1399" s="4"/>
      <c r="AC1399" s="4"/>
      <c r="AD1399" s="4"/>
      <c r="AE1399" s="4"/>
      <c r="AF1399" s="4"/>
      <c r="AG1399" s="4"/>
      <c r="AH1399" s="4"/>
      <c r="AI1399" s="4"/>
      <c r="AJ1399" s="4"/>
      <c r="AK1399" s="4"/>
      <c r="AL1399" s="4"/>
      <c r="AM1399" s="4"/>
    </row>
    <row r="1400" spans="1:39" s="3" customFormat="1" ht="15" x14ac:dyDescent="0.25">
      <c r="A1400" s="63"/>
      <c r="B1400" s="63"/>
      <c r="C1400" s="63"/>
      <c r="D1400" s="63"/>
      <c r="E1400" s="10"/>
      <c r="F1400" s="10"/>
      <c r="G1400" s="7"/>
      <c r="I1400" s="63"/>
      <c r="J1400" s="47"/>
      <c r="K1400" s="108"/>
      <c r="M1400" s="63"/>
      <c r="N1400" s="197"/>
      <c r="P1400" s="113"/>
      <c r="Q1400" s="196"/>
      <c r="S1400" s="113"/>
      <c r="T1400" s="196"/>
      <c r="V1400" s="82"/>
      <c r="W1400" s="82"/>
      <c r="X1400" s="82"/>
      <c r="Y1400" s="82"/>
      <c r="Z1400" s="82"/>
      <c r="AA1400" s="65"/>
      <c r="AB1400" s="4"/>
      <c r="AC1400" s="4"/>
      <c r="AD1400" s="4"/>
      <c r="AE1400" s="4"/>
      <c r="AF1400" s="4"/>
      <c r="AG1400" s="4"/>
      <c r="AH1400" s="4"/>
      <c r="AI1400" s="4"/>
      <c r="AJ1400" s="4"/>
      <c r="AK1400" s="4"/>
      <c r="AL1400" s="4"/>
      <c r="AM1400" s="4"/>
    </row>
    <row r="1401" spans="1:39" s="3" customFormat="1" ht="15" x14ac:dyDescent="0.25">
      <c r="A1401" s="63"/>
      <c r="B1401" s="63"/>
      <c r="C1401" s="63"/>
      <c r="D1401" s="63"/>
      <c r="E1401" s="10"/>
      <c r="F1401" s="10"/>
      <c r="G1401" s="7"/>
      <c r="I1401" s="63"/>
      <c r="J1401" s="47"/>
      <c r="K1401" s="108"/>
      <c r="M1401" s="63"/>
      <c r="N1401" s="197"/>
      <c r="P1401" s="113"/>
      <c r="Q1401" s="196"/>
      <c r="S1401" s="113"/>
      <c r="T1401" s="196"/>
      <c r="V1401" s="82"/>
      <c r="W1401" s="82"/>
      <c r="X1401" s="82"/>
      <c r="Y1401" s="82"/>
      <c r="Z1401" s="82"/>
      <c r="AA1401" s="65"/>
      <c r="AB1401" s="4"/>
      <c r="AC1401" s="4"/>
      <c r="AD1401" s="4"/>
      <c r="AE1401" s="4"/>
      <c r="AF1401" s="4"/>
      <c r="AG1401" s="4"/>
      <c r="AH1401" s="4"/>
      <c r="AI1401" s="4"/>
      <c r="AJ1401" s="4"/>
      <c r="AK1401" s="4"/>
      <c r="AL1401" s="4"/>
      <c r="AM1401" s="4"/>
    </row>
    <row r="1402" spans="1:39" s="3" customFormat="1" ht="15" x14ac:dyDescent="0.25">
      <c r="A1402" s="63"/>
      <c r="B1402" s="63"/>
      <c r="C1402" s="63"/>
      <c r="D1402" s="63"/>
      <c r="E1402" s="10"/>
      <c r="F1402" s="10"/>
      <c r="G1402" s="7"/>
      <c r="I1402" s="63"/>
      <c r="J1402" s="47"/>
      <c r="K1402" s="108"/>
      <c r="M1402" s="63"/>
      <c r="N1402" s="197"/>
      <c r="P1402" s="113"/>
      <c r="Q1402" s="196"/>
      <c r="S1402" s="113"/>
      <c r="T1402" s="196"/>
      <c r="V1402" s="82"/>
      <c r="W1402" s="82"/>
      <c r="X1402" s="82"/>
      <c r="Y1402" s="82"/>
      <c r="Z1402" s="82"/>
      <c r="AA1402" s="65"/>
      <c r="AB1402" s="4"/>
      <c r="AC1402" s="4"/>
      <c r="AD1402" s="4"/>
      <c r="AE1402" s="4"/>
      <c r="AF1402" s="4"/>
      <c r="AG1402" s="4"/>
      <c r="AH1402" s="4"/>
      <c r="AI1402" s="4"/>
      <c r="AJ1402" s="4"/>
      <c r="AK1402" s="4"/>
      <c r="AL1402" s="4"/>
      <c r="AM1402" s="4"/>
    </row>
    <row r="1403" spans="1:39" s="3" customFormat="1" ht="15" x14ac:dyDescent="0.25">
      <c r="A1403" s="63"/>
      <c r="B1403" s="63"/>
      <c r="C1403" s="63"/>
      <c r="D1403" s="63"/>
      <c r="E1403" s="10"/>
      <c r="F1403" s="10"/>
      <c r="G1403" s="7"/>
      <c r="I1403" s="63"/>
      <c r="J1403" s="47"/>
      <c r="K1403" s="108"/>
      <c r="M1403" s="63"/>
      <c r="N1403" s="197"/>
      <c r="P1403" s="113"/>
      <c r="Q1403" s="196"/>
      <c r="S1403" s="113"/>
      <c r="T1403" s="196"/>
      <c r="V1403" s="82"/>
      <c r="W1403" s="82"/>
      <c r="X1403" s="82"/>
      <c r="Y1403" s="82"/>
      <c r="Z1403" s="82"/>
      <c r="AA1403" s="65"/>
      <c r="AB1403" s="4"/>
      <c r="AC1403" s="4"/>
      <c r="AD1403" s="4"/>
      <c r="AE1403" s="4"/>
      <c r="AF1403" s="4"/>
      <c r="AG1403" s="4"/>
      <c r="AH1403" s="4"/>
      <c r="AI1403" s="4"/>
      <c r="AJ1403" s="4"/>
      <c r="AK1403" s="4"/>
      <c r="AL1403" s="4"/>
      <c r="AM1403" s="4"/>
    </row>
    <row r="1404" spans="1:39" s="3" customFormat="1" ht="15" x14ac:dyDescent="0.25">
      <c r="A1404" s="63"/>
      <c r="B1404" s="63"/>
      <c r="C1404" s="63"/>
      <c r="D1404" s="63"/>
      <c r="E1404" s="10"/>
      <c r="F1404" s="10"/>
      <c r="G1404" s="7"/>
      <c r="I1404" s="63"/>
      <c r="J1404" s="47"/>
      <c r="K1404" s="108"/>
      <c r="M1404" s="63"/>
      <c r="N1404" s="197"/>
      <c r="P1404" s="113"/>
      <c r="Q1404" s="196"/>
      <c r="S1404" s="113"/>
      <c r="T1404" s="196"/>
      <c r="V1404" s="82"/>
      <c r="W1404" s="82"/>
      <c r="X1404" s="82"/>
      <c r="Y1404" s="82"/>
      <c r="Z1404" s="82"/>
      <c r="AA1404" s="65"/>
      <c r="AB1404" s="4"/>
      <c r="AC1404" s="4"/>
      <c r="AD1404" s="4"/>
      <c r="AE1404" s="4"/>
      <c r="AF1404" s="4"/>
      <c r="AG1404" s="4"/>
      <c r="AH1404" s="4"/>
      <c r="AI1404" s="4"/>
      <c r="AJ1404" s="4"/>
      <c r="AK1404" s="4"/>
      <c r="AL1404" s="4"/>
      <c r="AM1404" s="4"/>
    </row>
    <row r="1405" spans="1:39" s="3" customFormat="1" ht="15" x14ac:dyDescent="0.25">
      <c r="A1405" s="63"/>
      <c r="B1405" s="63"/>
      <c r="C1405" s="63"/>
      <c r="D1405" s="63"/>
      <c r="E1405" s="10"/>
      <c r="F1405" s="10"/>
      <c r="G1405" s="7"/>
      <c r="I1405" s="63"/>
      <c r="J1405" s="47"/>
      <c r="K1405" s="108"/>
      <c r="M1405" s="63"/>
      <c r="N1405" s="197"/>
      <c r="P1405" s="113"/>
      <c r="Q1405" s="196"/>
      <c r="S1405" s="113"/>
      <c r="T1405" s="196"/>
      <c r="V1405" s="82"/>
      <c r="W1405" s="82"/>
      <c r="X1405" s="82"/>
      <c r="Y1405" s="82"/>
      <c r="Z1405" s="82"/>
      <c r="AA1405" s="65"/>
      <c r="AB1405" s="4"/>
      <c r="AC1405" s="4"/>
      <c r="AD1405" s="4"/>
      <c r="AE1405" s="4"/>
      <c r="AF1405" s="4"/>
      <c r="AG1405" s="4"/>
      <c r="AH1405" s="4"/>
      <c r="AI1405" s="4"/>
      <c r="AJ1405" s="4"/>
      <c r="AK1405" s="4"/>
      <c r="AL1405" s="4"/>
      <c r="AM1405" s="4"/>
    </row>
    <row r="1406" spans="1:39" s="3" customFormat="1" ht="15" x14ac:dyDescent="0.25">
      <c r="A1406" s="63"/>
      <c r="B1406" s="63"/>
      <c r="C1406" s="63"/>
      <c r="D1406" s="63"/>
      <c r="E1406" s="10"/>
      <c r="F1406" s="10"/>
      <c r="G1406" s="7"/>
      <c r="I1406" s="63"/>
      <c r="J1406" s="47"/>
      <c r="K1406" s="108"/>
      <c r="M1406" s="63"/>
      <c r="N1406" s="197"/>
      <c r="P1406" s="113"/>
      <c r="Q1406" s="196"/>
      <c r="S1406" s="113"/>
      <c r="T1406" s="196"/>
      <c r="V1406" s="82"/>
      <c r="W1406" s="82"/>
      <c r="X1406" s="82"/>
      <c r="Y1406" s="82"/>
      <c r="Z1406" s="82"/>
      <c r="AA1406" s="65"/>
      <c r="AB1406" s="4"/>
      <c r="AC1406" s="4"/>
      <c r="AD1406" s="4"/>
      <c r="AE1406" s="4"/>
      <c r="AF1406" s="4"/>
      <c r="AG1406" s="4"/>
      <c r="AH1406" s="4"/>
      <c r="AI1406" s="4"/>
      <c r="AJ1406" s="4"/>
      <c r="AK1406" s="4"/>
      <c r="AL1406" s="4"/>
      <c r="AM1406" s="4"/>
    </row>
    <row r="1407" spans="1:39" s="3" customFormat="1" ht="15" x14ac:dyDescent="0.25">
      <c r="A1407" s="63"/>
      <c r="B1407" s="63"/>
      <c r="C1407" s="63"/>
      <c r="D1407" s="63"/>
      <c r="E1407" s="10"/>
      <c r="F1407" s="10"/>
      <c r="G1407" s="7"/>
      <c r="I1407" s="63"/>
      <c r="J1407" s="47"/>
      <c r="K1407" s="108"/>
      <c r="M1407" s="63"/>
      <c r="N1407" s="197"/>
      <c r="P1407" s="113"/>
      <c r="Q1407" s="196"/>
      <c r="S1407" s="113"/>
      <c r="T1407" s="196"/>
      <c r="V1407" s="82"/>
      <c r="W1407" s="82"/>
      <c r="X1407" s="82"/>
      <c r="Y1407" s="82"/>
      <c r="Z1407" s="82"/>
      <c r="AA1407" s="65"/>
      <c r="AB1407" s="4"/>
      <c r="AC1407" s="4"/>
      <c r="AD1407" s="4"/>
      <c r="AE1407" s="4"/>
      <c r="AF1407" s="4"/>
      <c r="AG1407" s="4"/>
      <c r="AH1407" s="4"/>
      <c r="AI1407" s="4"/>
      <c r="AJ1407" s="4"/>
      <c r="AK1407" s="4"/>
      <c r="AL1407" s="4"/>
      <c r="AM1407" s="4"/>
    </row>
    <row r="1408" spans="1:39" s="3" customFormat="1" ht="15" x14ac:dyDescent="0.25">
      <c r="A1408" s="63"/>
      <c r="B1408" s="63"/>
      <c r="C1408" s="63"/>
      <c r="D1408" s="63"/>
      <c r="E1408" s="10"/>
      <c r="F1408" s="10"/>
      <c r="G1408" s="7"/>
      <c r="I1408" s="63"/>
      <c r="J1408" s="47"/>
      <c r="K1408" s="108"/>
      <c r="M1408" s="63"/>
      <c r="N1408" s="197"/>
      <c r="P1408" s="113"/>
      <c r="Q1408" s="196"/>
      <c r="S1408" s="113"/>
      <c r="T1408" s="196"/>
      <c r="V1408" s="82"/>
      <c r="W1408" s="82"/>
      <c r="X1408" s="82"/>
      <c r="Y1408" s="82"/>
      <c r="Z1408" s="82"/>
      <c r="AA1408" s="65"/>
      <c r="AB1408" s="4"/>
      <c r="AC1408" s="4"/>
      <c r="AD1408" s="4"/>
      <c r="AE1408" s="4"/>
      <c r="AF1408" s="4"/>
      <c r="AG1408" s="4"/>
      <c r="AH1408" s="4"/>
      <c r="AI1408" s="4"/>
      <c r="AJ1408" s="4"/>
      <c r="AK1408" s="4"/>
      <c r="AL1408" s="4"/>
      <c r="AM1408" s="4"/>
    </row>
    <row r="1409" spans="1:39" s="3" customFormat="1" ht="15" x14ac:dyDescent="0.25">
      <c r="A1409" s="63"/>
      <c r="B1409" s="63"/>
      <c r="C1409" s="63"/>
      <c r="D1409" s="63"/>
      <c r="E1409" s="10"/>
      <c r="F1409" s="10"/>
      <c r="G1409" s="7"/>
      <c r="I1409" s="63"/>
      <c r="J1409" s="47"/>
      <c r="K1409" s="108"/>
      <c r="M1409" s="63"/>
      <c r="N1409" s="197"/>
      <c r="P1409" s="113"/>
      <c r="Q1409" s="196"/>
      <c r="S1409" s="113"/>
      <c r="T1409" s="196"/>
      <c r="V1409" s="82"/>
      <c r="W1409" s="82"/>
      <c r="X1409" s="82"/>
      <c r="Y1409" s="82"/>
      <c r="Z1409" s="82"/>
      <c r="AA1409" s="65"/>
      <c r="AB1409" s="4"/>
      <c r="AC1409" s="4"/>
      <c r="AD1409" s="4"/>
      <c r="AE1409" s="4"/>
      <c r="AF1409" s="4"/>
      <c r="AG1409" s="4"/>
      <c r="AH1409" s="4"/>
      <c r="AI1409" s="4"/>
      <c r="AJ1409" s="4"/>
      <c r="AK1409" s="4"/>
      <c r="AL1409" s="4"/>
      <c r="AM1409" s="4"/>
    </row>
    <row r="1410" spans="1:39" s="3" customFormat="1" ht="15" x14ac:dyDescent="0.25">
      <c r="A1410" s="63"/>
      <c r="B1410" s="63"/>
      <c r="C1410" s="63"/>
      <c r="D1410" s="63"/>
      <c r="E1410" s="10"/>
      <c r="F1410" s="10"/>
      <c r="G1410" s="7"/>
      <c r="I1410" s="63"/>
      <c r="J1410" s="47"/>
      <c r="K1410" s="108"/>
      <c r="M1410" s="63"/>
      <c r="N1410" s="197"/>
      <c r="P1410" s="113"/>
      <c r="Q1410" s="196"/>
      <c r="S1410" s="113"/>
      <c r="T1410" s="196"/>
      <c r="V1410" s="82"/>
      <c r="W1410" s="82"/>
      <c r="X1410" s="82"/>
      <c r="Y1410" s="82"/>
      <c r="Z1410" s="82"/>
      <c r="AA1410" s="65"/>
      <c r="AB1410" s="4"/>
      <c r="AC1410" s="4"/>
      <c r="AD1410" s="4"/>
      <c r="AE1410" s="4"/>
      <c r="AF1410" s="4"/>
      <c r="AG1410" s="4"/>
      <c r="AH1410" s="4"/>
      <c r="AI1410" s="4"/>
      <c r="AJ1410" s="4"/>
      <c r="AK1410" s="4"/>
      <c r="AL1410" s="4"/>
      <c r="AM1410" s="4"/>
    </row>
    <row r="1411" spans="1:39" s="3" customFormat="1" ht="15" x14ac:dyDescent="0.25">
      <c r="A1411" s="63"/>
      <c r="B1411" s="63"/>
      <c r="C1411" s="63"/>
      <c r="D1411" s="63"/>
      <c r="E1411" s="10"/>
      <c r="F1411" s="10"/>
      <c r="G1411" s="7"/>
      <c r="I1411" s="63"/>
      <c r="J1411" s="47"/>
      <c r="K1411" s="108"/>
      <c r="M1411" s="63"/>
      <c r="N1411" s="197"/>
      <c r="P1411" s="113"/>
      <c r="Q1411" s="196"/>
      <c r="S1411" s="113"/>
      <c r="T1411" s="196"/>
      <c r="V1411" s="82"/>
      <c r="W1411" s="82"/>
      <c r="X1411" s="82"/>
      <c r="Y1411" s="82"/>
      <c r="Z1411" s="82"/>
      <c r="AA1411" s="65"/>
      <c r="AB1411" s="4"/>
      <c r="AC1411" s="4"/>
      <c r="AD1411" s="4"/>
      <c r="AE1411" s="4"/>
      <c r="AF1411" s="4"/>
      <c r="AG1411" s="4"/>
      <c r="AH1411" s="4"/>
      <c r="AI1411" s="4"/>
      <c r="AJ1411" s="4"/>
      <c r="AK1411" s="4"/>
      <c r="AL1411" s="4"/>
      <c r="AM1411" s="4"/>
    </row>
    <row r="1412" spans="1:39" s="3" customFormat="1" ht="15" x14ac:dyDescent="0.25">
      <c r="A1412" s="63"/>
      <c r="B1412" s="63"/>
      <c r="C1412" s="63"/>
      <c r="D1412" s="63"/>
      <c r="E1412" s="10"/>
      <c r="F1412" s="10"/>
      <c r="G1412" s="7"/>
      <c r="I1412" s="63"/>
      <c r="J1412" s="47"/>
      <c r="K1412" s="108"/>
      <c r="M1412" s="63"/>
      <c r="N1412" s="197"/>
      <c r="P1412" s="113"/>
      <c r="Q1412" s="196"/>
      <c r="S1412" s="113"/>
      <c r="T1412" s="196"/>
      <c r="V1412" s="82"/>
      <c r="W1412" s="82"/>
      <c r="X1412" s="82"/>
      <c r="Y1412" s="82"/>
      <c r="Z1412" s="82"/>
      <c r="AA1412" s="65"/>
      <c r="AB1412" s="4"/>
      <c r="AC1412" s="4"/>
      <c r="AD1412" s="4"/>
      <c r="AE1412" s="4"/>
      <c r="AF1412" s="4"/>
      <c r="AG1412" s="4"/>
      <c r="AH1412" s="4"/>
      <c r="AI1412" s="4"/>
      <c r="AJ1412" s="4"/>
      <c r="AK1412" s="4"/>
      <c r="AL1412" s="4"/>
      <c r="AM1412" s="4"/>
    </row>
    <row r="1413" spans="1:39" s="3" customFormat="1" ht="15" x14ac:dyDescent="0.25">
      <c r="A1413" s="63"/>
      <c r="B1413" s="63"/>
      <c r="C1413" s="63"/>
      <c r="D1413" s="63"/>
      <c r="E1413" s="10"/>
      <c r="F1413" s="10"/>
      <c r="G1413" s="7"/>
      <c r="I1413" s="63"/>
      <c r="J1413" s="47"/>
      <c r="K1413" s="108"/>
      <c r="M1413" s="63"/>
      <c r="N1413" s="197"/>
      <c r="P1413" s="113"/>
      <c r="Q1413" s="196"/>
      <c r="S1413" s="113"/>
      <c r="T1413" s="196"/>
      <c r="V1413" s="82"/>
      <c r="W1413" s="82"/>
      <c r="X1413" s="82"/>
      <c r="Y1413" s="82"/>
      <c r="Z1413" s="82"/>
      <c r="AA1413" s="65"/>
      <c r="AB1413" s="4"/>
      <c r="AC1413" s="4"/>
      <c r="AD1413" s="4"/>
      <c r="AE1413" s="4"/>
      <c r="AF1413" s="4"/>
      <c r="AG1413" s="4"/>
      <c r="AH1413" s="4"/>
      <c r="AI1413" s="4"/>
      <c r="AJ1413" s="4"/>
      <c r="AK1413" s="4"/>
      <c r="AL1413" s="4"/>
      <c r="AM1413" s="4"/>
    </row>
    <row r="1414" spans="1:39" s="3" customFormat="1" ht="15" x14ac:dyDescent="0.25">
      <c r="A1414" s="63"/>
      <c r="B1414" s="63"/>
      <c r="C1414" s="63"/>
      <c r="D1414" s="63"/>
      <c r="E1414" s="10"/>
      <c r="F1414" s="10"/>
      <c r="G1414" s="7"/>
      <c r="I1414" s="63"/>
      <c r="J1414" s="47"/>
      <c r="K1414" s="108"/>
      <c r="M1414" s="63"/>
      <c r="N1414" s="197"/>
      <c r="P1414" s="113"/>
      <c r="Q1414" s="196"/>
      <c r="S1414" s="113"/>
      <c r="T1414" s="196"/>
      <c r="V1414" s="82"/>
      <c r="W1414" s="82"/>
      <c r="X1414" s="82"/>
      <c r="Y1414" s="82"/>
      <c r="Z1414" s="82"/>
      <c r="AA1414" s="65"/>
      <c r="AB1414" s="4"/>
      <c r="AC1414" s="4"/>
      <c r="AD1414" s="4"/>
      <c r="AE1414" s="4"/>
      <c r="AF1414" s="4"/>
      <c r="AG1414" s="4"/>
      <c r="AH1414" s="4"/>
      <c r="AI1414" s="4"/>
      <c r="AJ1414" s="4"/>
      <c r="AK1414" s="4"/>
      <c r="AL1414" s="4"/>
      <c r="AM1414" s="4"/>
    </row>
    <row r="1415" spans="1:39" s="3" customFormat="1" ht="15" x14ac:dyDescent="0.25">
      <c r="A1415" s="63"/>
      <c r="B1415" s="63"/>
      <c r="C1415" s="63"/>
      <c r="D1415" s="63"/>
      <c r="E1415" s="10"/>
      <c r="F1415" s="10"/>
      <c r="G1415" s="7"/>
      <c r="I1415" s="63"/>
      <c r="J1415" s="47"/>
      <c r="K1415" s="108"/>
      <c r="M1415" s="63"/>
      <c r="N1415" s="197"/>
      <c r="P1415" s="113"/>
      <c r="Q1415" s="196"/>
      <c r="S1415" s="113"/>
      <c r="T1415" s="196"/>
      <c r="V1415" s="82"/>
      <c r="W1415" s="82"/>
      <c r="X1415" s="82"/>
      <c r="Y1415" s="82"/>
      <c r="Z1415" s="82"/>
      <c r="AA1415" s="65"/>
      <c r="AB1415" s="4"/>
      <c r="AC1415" s="4"/>
      <c r="AD1415" s="4"/>
      <c r="AE1415" s="4"/>
      <c r="AF1415" s="4"/>
      <c r="AG1415" s="4"/>
      <c r="AH1415" s="4"/>
      <c r="AI1415" s="4"/>
      <c r="AJ1415" s="4"/>
      <c r="AK1415" s="4"/>
      <c r="AL1415" s="4"/>
      <c r="AM1415" s="4"/>
    </row>
    <row r="1416" spans="1:39" s="3" customFormat="1" ht="15" x14ac:dyDescent="0.25">
      <c r="A1416" s="63"/>
      <c r="B1416" s="63"/>
      <c r="C1416" s="63"/>
      <c r="D1416" s="63"/>
      <c r="E1416" s="10"/>
      <c r="F1416" s="10"/>
      <c r="G1416" s="7"/>
      <c r="I1416" s="63"/>
      <c r="J1416" s="47"/>
      <c r="K1416" s="108"/>
      <c r="M1416" s="63"/>
      <c r="N1416" s="197"/>
      <c r="P1416" s="113"/>
      <c r="Q1416" s="196"/>
      <c r="S1416" s="113"/>
      <c r="T1416" s="196"/>
      <c r="V1416" s="82"/>
      <c r="W1416" s="82"/>
      <c r="X1416" s="82"/>
      <c r="Y1416" s="82"/>
      <c r="Z1416" s="82"/>
      <c r="AA1416" s="65"/>
      <c r="AB1416" s="4"/>
      <c r="AC1416" s="4"/>
      <c r="AD1416" s="4"/>
      <c r="AE1416" s="4"/>
      <c r="AF1416" s="4"/>
      <c r="AG1416" s="4"/>
      <c r="AH1416" s="4"/>
      <c r="AI1416" s="4"/>
      <c r="AJ1416" s="4"/>
      <c r="AK1416" s="4"/>
      <c r="AL1416" s="4"/>
      <c r="AM1416" s="4"/>
    </row>
    <row r="1417" spans="1:39" s="3" customFormat="1" ht="15" x14ac:dyDescent="0.25">
      <c r="A1417" s="63"/>
      <c r="B1417" s="63"/>
      <c r="C1417" s="63"/>
      <c r="D1417" s="63"/>
      <c r="E1417" s="10"/>
      <c r="F1417" s="10"/>
      <c r="G1417" s="7"/>
      <c r="I1417" s="63"/>
      <c r="J1417" s="47"/>
      <c r="K1417" s="108"/>
      <c r="M1417" s="63"/>
      <c r="N1417" s="197"/>
      <c r="P1417" s="113"/>
      <c r="Q1417" s="196"/>
      <c r="S1417" s="113"/>
      <c r="T1417" s="196"/>
      <c r="V1417" s="82"/>
      <c r="W1417" s="82"/>
      <c r="X1417" s="82"/>
      <c r="Y1417" s="82"/>
      <c r="Z1417" s="82"/>
      <c r="AA1417" s="65"/>
      <c r="AB1417" s="4"/>
      <c r="AC1417" s="4"/>
      <c r="AD1417" s="4"/>
      <c r="AE1417" s="4"/>
      <c r="AF1417" s="4"/>
      <c r="AG1417" s="4"/>
      <c r="AH1417" s="4"/>
      <c r="AI1417" s="4"/>
      <c r="AJ1417" s="4"/>
      <c r="AK1417" s="4"/>
      <c r="AL1417" s="4"/>
      <c r="AM1417" s="4"/>
    </row>
    <row r="1418" spans="1:39" s="3" customFormat="1" ht="15" x14ac:dyDescent="0.25">
      <c r="A1418" s="63"/>
      <c r="B1418" s="63"/>
      <c r="C1418" s="63"/>
      <c r="D1418" s="63"/>
      <c r="E1418" s="10"/>
      <c r="F1418" s="10"/>
      <c r="G1418" s="7"/>
      <c r="I1418" s="63"/>
      <c r="J1418" s="47"/>
      <c r="K1418" s="108"/>
      <c r="M1418" s="63"/>
      <c r="N1418" s="197"/>
      <c r="P1418" s="113"/>
      <c r="Q1418" s="196"/>
      <c r="S1418" s="113"/>
      <c r="T1418" s="196"/>
      <c r="V1418" s="82"/>
      <c r="W1418" s="82"/>
      <c r="X1418" s="82"/>
      <c r="Y1418" s="82"/>
      <c r="Z1418" s="82"/>
      <c r="AA1418" s="65"/>
      <c r="AB1418" s="4"/>
      <c r="AC1418" s="4"/>
      <c r="AD1418" s="4"/>
      <c r="AE1418" s="4"/>
      <c r="AF1418" s="4"/>
      <c r="AG1418" s="4"/>
      <c r="AH1418" s="4"/>
      <c r="AI1418" s="4"/>
      <c r="AJ1418" s="4"/>
      <c r="AK1418" s="4"/>
      <c r="AL1418" s="4"/>
      <c r="AM1418" s="4"/>
    </row>
    <row r="1419" spans="1:39" s="3" customFormat="1" ht="15" x14ac:dyDescent="0.25">
      <c r="A1419" s="63"/>
      <c r="B1419" s="63"/>
      <c r="C1419" s="63"/>
      <c r="D1419" s="63"/>
      <c r="E1419" s="10"/>
      <c r="F1419" s="10"/>
      <c r="G1419" s="7"/>
      <c r="I1419" s="63"/>
      <c r="J1419" s="47"/>
      <c r="K1419" s="108"/>
      <c r="M1419" s="63"/>
      <c r="N1419" s="197"/>
      <c r="P1419" s="113"/>
      <c r="Q1419" s="196"/>
      <c r="S1419" s="113"/>
      <c r="T1419" s="196"/>
      <c r="V1419" s="82"/>
      <c r="W1419" s="82"/>
      <c r="X1419" s="82"/>
      <c r="Y1419" s="82"/>
      <c r="Z1419" s="82"/>
      <c r="AA1419" s="65"/>
      <c r="AB1419" s="4"/>
      <c r="AC1419" s="4"/>
      <c r="AD1419" s="4"/>
      <c r="AE1419" s="4"/>
      <c r="AF1419" s="4"/>
      <c r="AG1419" s="4"/>
      <c r="AH1419" s="4"/>
      <c r="AI1419" s="4"/>
      <c r="AJ1419" s="4"/>
      <c r="AK1419" s="4"/>
      <c r="AL1419" s="4"/>
      <c r="AM1419" s="4"/>
    </row>
    <row r="1420" spans="1:39" s="3" customFormat="1" ht="15" x14ac:dyDescent="0.25">
      <c r="A1420" s="63"/>
      <c r="B1420" s="63"/>
      <c r="C1420" s="63"/>
      <c r="D1420" s="63"/>
      <c r="E1420" s="10"/>
      <c r="F1420" s="10"/>
      <c r="G1420" s="7"/>
      <c r="I1420" s="63"/>
      <c r="J1420" s="47"/>
      <c r="K1420" s="108"/>
      <c r="M1420" s="63"/>
      <c r="N1420" s="197"/>
      <c r="P1420" s="113"/>
      <c r="Q1420" s="196"/>
      <c r="S1420" s="113"/>
      <c r="T1420" s="196"/>
      <c r="V1420" s="82"/>
      <c r="W1420" s="82"/>
      <c r="X1420" s="82"/>
      <c r="Y1420" s="82"/>
      <c r="Z1420" s="82"/>
      <c r="AA1420" s="65"/>
      <c r="AB1420" s="4"/>
      <c r="AC1420" s="4"/>
      <c r="AD1420" s="4"/>
      <c r="AE1420" s="4"/>
      <c r="AF1420" s="4"/>
      <c r="AG1420" s="4"/>
      <c r="AH1420" s="4"/>
      <c r="AI1420" s="4"/>
      <c r="AJ1420" s="4"/>
      <c r="AK1420" s="4"/>
      <c r="AL1420" s="4"/>
      <c r="AM1420" s="4"/>
    </row>
    <row r="1421" spans="1:39" s="3" customFormat="1" ht="15" x14ac:dyDescent="0.25">
      <c r="A1421" s="63"/>
      <c r="B1421" s="63"/>
      <c r="C1421" s="63"/>
      <c r="D1421" s="63"/>
      <c r="E1421" s="10"/>
      <c r="F1421" s="10"/>
      <c r="G1421" s="7"/>
      <c r="I1421" s="63"/>
      <c r="J1421" s="47"/>
      <c r="K1421" s="108"/>
      <c r="M1421" s="63"/>
      <c r="N1421" s="197"/>
      <c r="P1421" s="113"/>
      <c r="Q1421" s="196"/>
      <c r="S1421" s="113"/>
      <c r="T1421" s="196"/>
      <c r="V1421" s="82"/>
      <c r="W1421" s="82"/>
      <c r="X1421" s="82"/>
      <c r="Y1421" s="82"/>
      <c r="Z1421" s="82"/>
      <c r="AA1421" s="65"/>
      <c r="AB1421" s="4"/>
      <c r="AC1421" s="4"/>
      <c r="AD1421" s="4"/>
      <c r="AE1421" s="4"/>
      <c r="AF1421" s="4"/>
      <c r="AG1421" s="4"/>
      <c r="AH1421" s="4"/>
      <c r="AI1421" s="4"/>
      <c r="AJ1421" s="4"/>
      <c r="AK1421" s="4"/>
      <c r="AL1421" s="4"/>
      <c r="AM1421" s="4"/>
    </row>
    <row r="1422" spans="1:39" s="3" customFormat="1" ht="15" x14ac:dyDescent="0.25">
      <c r="A1422" s="63"/>
      <c r="B1422" s="63"/>
      <c r="C1422" s="63"/>
      <c r="D1422" s="63"/>
      <c r="E1422" s="10"/>
      <c r="F1422" s="10"/>
      <c r="G1422" s="7"/>
      <c r="I1422" s="63"/>
      <c r="J1422" s="47"/>
      <c r="K1422" s="108"/>
      <c r="M1422" s="63"/>
      <c r="N1422" s="197"/>
      <c r="P1422" s="113"/>
      <c r="Q1422" s="196"/>
      <c r="S1422" s="113"/>
      <c r="T1422" s="196"/>
      <c r="V1422" s="82"/>
      <c r="W1422" s="82"/>
      <c r="X1422" s="82"/>
      <c r="Y1422" s="82"/>
      <c r="Z1422" s="82"/>
      <c r="AA1422" s="65"/>
      <c r="AB1422" s="4"/>
      <c r="AC1422" s="4"/>
      <c r="AD1422" s="4"/>
      <c r="AE1422" s="4"/>
      <c r="AF1422" s="4"/>
      <c r="AG1422" s="4"/>
      <c r="AH1422" s="4"/>
      <c r="AI1422" s="4"/>
      <c r="AJ1422" s="4"/>
      <c r="AK1422" s="4"/>
      <c r="AL1422" s="4"/>
      <c r="AM1422" s="4"/>
    </row>
    <row r="1423" spans="1:39" s="3" customFormat="1" ht="15" x14ac:dyDescent="0.25">
      <c r="A1423" s="63"/>
      <c r="B1423" s="63"/>
      <c r="C1423" s="63"/>
      <c r="D1423" s="63"/>
      <c r="E1423" s="10"/>
      <c r="F1423" s="10"/>
      <c r="G1423" s="7"/>
      <c r="I1423" s="63"/>
      <c r="J1423" s="47"/>
      <c r="K1423" s="108"/>
      <c r="M1423" s="63"/>
      <c r="N1423" s="197"/>
      <c r="P1423" s="113"/>
      <c r="Q1423" s="196"/>
      <c r="S1423" s="113"/>
      <c r="T1423" s="196"/>
      <c r="V1423" s="82"/>
      <c r="W1423" s="82"/>
      <c r="X1423" s="82"/>
      <c r="Y1423" s="82"/>
      <c r="Z1423" s="82"/>
      <c r="AA1423" s="65"/>
      <c r="AB1423" s="4"/>
      <c r="AC1423" s="4"/>
      <c r="AD1423" s="4"/>
      <c r="AE1423" s="4"/>
      <c r="AF1423" s="4"/>
      <c r="AG1423" s="4"/>
      <c r="AH1423" s="4"/>
      <c r="AI1423" s="4"/>
      <c r="AJ1423" s="4"/>
      <c r="AK1423" s="4"/>
      <c r="AL1423" s="4"/>
      <c r="AM1423" s="4"/>
    </row>
    <row r="1424" spans="1:39" s="3" customFormat="1" ht="15" x14ac:dyDescent="0.25">
      <c r="A1424" s="63"/>
      <c r="B1424" s="63"/>
      <c r="C1424" s="63"/>
      <c r="D1424" s="63"/>
      <c r="E1424" s="10"/>
      <c r="F1424" s="10"/>
      <c r="G1424" s="7"/>
      <c r="I1424" s="63"/>
      <c r="J1424" s="47"/>
      <c r="K1424" s="108"/>
      <c r="M1424" s="63"/>
      <c r="N1424" s="197"/>
      <c r="P1424" s="113"/>
      <c r="Q1424" s="196"/>
      <c r="S1424" s="113"/>
      <c r="T1424" s="196"/>
      <c r="V1424" s="82"/>
      <c r="W1424" s="82"/>
      <c r="X1424" s="82"/>
      <c r="Y1424" s="82"/>
      <c r="Z1424" s="82"/>
      <c r="AA1424" s="65"/>
      <c r="AB1424" s="4"/>
      <c r="AC1424" s="4"/>
      <c r="AD1424" s="4"/>
      <c r="AE1424" s="4"/>
      <c r="AF1424" s="4"/>
      <c r="AG1424" s="4"/>
      <c r="AH1424" s="4"/>
      <c r="AI1424" s="4"/>
      <c r="AJ1424" s="4"/>
      <c r="AK1424" s="4"/>
      <c r="AL1424" s="4"/>
      <c r="AM1424" s="4"/>
    </row>
    <row r="1425" spans="1:39" s="3" customFormat="1" ht="15" x14ac:dyDescent="0.25">
      <c r="A1425" s="63"/>
      <c r="B1425" s="63"/>
      <c r="C1425" s="63"/>
      <c r="D1425" s="63"/>
      <c r="E1425" s="10"/>
      <c r="F1425" s="10"/>
      <c r="G1425" s="7"/>
      <c r="I1425" s="63"/>
      <c r="J1425" s="47"/>
      <c r="K1425" s="108"/>
      <c r="M1425" s="63"/>
      <c r="N1425" s="197"/>
      <c r="P1425" s="113"/>
      <c r="Q1425" s="196"/>
      <c r="S1425" s="113"/>
      <c r="T1425" s="196"/>
      <c r="V1425" s="82"/>
      <c r="W1425" s="82"/>
      <c r="X1425" s="82"/>
      <c r="Y1425" s="82"/>
      <c r="Z1425" s="82"/>
      <c r="AA1425" s="65"/>
      <c r="AB1425" s="4"/>
      <c r="AC1425" s="4"/>
      <c r="AD1425" s="4"/>
      <c r="AE1425" s="4"/>
      <c r="AF1425" s="4"/>
      <c r="AG1425" s="4"/>
      <c r="AH1425" s="4"/>
      <c r="AI1425" s="4"/>
      <c r="AJ1425" s="4"/>
      <c r="AK1425" s="4"/>
      <c r="AL1425" s="4"/>
      <c r="AM1425" s="4"/>
    </row>
    <row r="1426" spans="1:39" s="3" customFormat="1" ht="15" x14ac:dyDescent="0.25">
      <c r="A1426" s="63"/>
      <c r="B1426" s="63"/>
      <c r="C1426" s="63"/>
      <c r="D1426" s="63"/>
      <c r="E1426" s="10"/>
      <c r="F1426" s="10"/>
      <c r="G1426" s="7"/>
      <c r="I1426" s="63"/>
      <c r="J1426" s="47"/>
      <c r="K1426" s="108"/>
      <c r="M1426" s="63"/>
      <c r="N1426" s="197"/>
      <c r="P1426" s="113"/>
      <c r="Q1426" s="196"/>
      <c r="S1426" s="113"/>
      <c r="T1426" s="196"/>
      <c r="V1426" s="82"/>
      <c r="W1426" s="82"/>
      <c r="X1426" s="82"/>
      <c r="Y1426" s="82"/>
      <c r="Z1426" s="82"/>
      <c r="AA1426" s="65"/>
      <c r="AB1426" s="4"/>
      <c r="AC1426" s="4"/>
      <c r="AD1426" s="4"/>
      <c r="AE1426" s="4"/>
      <c r="AF1426" s="4"/>
      <c r="AG1426" s="4"/>
      <c r="AH1426" s="4"/>
      <c r="AI1426" s="4"/>
      <c r="AJ1426" s="4"/>
      <c r="AK1426" s="4"/>
      <c r="AL1426" s="4"/>
      <c r="AM1426" s="4"/>
    </row>
    <row r="1427" spans="1:39" s="3" customFormat="1" ht="15" x14ac:dyDescent="0.25">
      <c r="A1427" s="63"/>
      <c r="B1427" s="63"/>
      <c r="C1427" s="63"/>
      <c r="D1427" s="63"/>
      <c r="E1427" s="10"/>
      <c r="F1427" s="10"/>
      <c r="G1427" s="7"/>
      <c r="I1427" s="63"/>
      <c r="J1427" s="47"/>
      <c r="K1427" s="108"/>
      <c r="M1427" s="63"/>
      <c r="N1427" s="197"/>
      <c r="P1427" s="113"/>
      <c r="Q1427" s="196"/>
      <c r="S1427" s="113"/>
      <c r="T1427" s="196"/>
      <c r="V1427" s="82"/>
      <c r="W1427" s="82"/>
      <c r="X1427" s="82"/>
      <c r="Y1427" s="82"/>
      <c r="Z1427" s="82"/>
      <c r="AA1427" s="65"/>
      <c r="AB1427" s="4"/>
      <c r="AC1427" s="4"/>
      <c r="AD1427" s="4"/>
      <c r="AE1427" s="4"/>
      <c r="AF1427" s="4"/>
      <c r="AG1427" s="4"/>
      <c r="AH1427" s="4"/>
      <c r="AI1427" s="4"/>
      <c r="AJ1427" s="4"/>
      <c r="AK1427" s="4"/>
      <c r="AL1427" s="4"/>
      <c r="AM1427" s="4"/>
    </row>
    <row r="1428" spans="1:39" s="3" customFormat="1" ht="15" x14ac:dyDescent="0.25">
      <c r="A1428" s="63"/>
      <c r="B1428" s="63"/>
      <c r="C1428" s="63"/>
      <c r="D1428" s="63"/>
      <c r="E1428" s="10"/>
      <c r="F1428" s="10"/>
      <c r="G1428" s="7"/>
      <c r="I1428" s="63"/>
      <c r="J1428" s="47"/>
      <c r="K1428" s="108"/>
      <c r="M1428" s="63"/>
      <c r="N1428" s="197"/>
      <c r="P1428" s="113"/>
      <c r="Q1428" s="196"/>
      <c r="S1428" s="113"/>
      <c r="T1428" s="196"/>
      <c r="V1428" s="82"/>
      <c r="W1428" s="82"/>
      <c r="X1428" s="82"/>
      <c r="Y1428" s="82"/>
      <c r="Z1428" s="82"/>
      <c r="AA1428" s="65"/>
      <c r="AB1428" s="4"/>
      <c r="AC1428" s="4"/>
      <c r="AD1428" s="4"/>
      <c r="AE1428" s="4"/>
      <c r="AF1428" s="4"/>
      <c r="AG1428" s="4"/>
      <c r="AH1428" s="4"/>
      <c r="AI1428" s="4"/>
      <c r="AJ1428" s="4"/>
      <c r="AK1428" s="4"/>
      <c r="AL1428" s="4"/>
      <c r="AM1428" s="4"/>
    </row>
    <row r="1429" spans="1:39" s="3" customFormat="1" ht="15" x14ac:dyDescent="0.25">
      <c r="A1429" s="63"/>
      <c r="B1429" s="63"/>
      <c r="C1429" s="63"/>
      <c r="D1429" s="63"/>
      <c r="E1429" s="10"/>
      <c r="F1429" s="10"/>
      <c r="G1429" s="7"/>
      <c r="I1429" s="63"/>
      <c r="J1429" s="47"/>
      <c r="K1429" s="108"/>
      <c r="M1429" s="63"/>
      <c r="N1429" s="197"/>
      <c r="P1429" s="113"/>
      <c r="Q1429" s="196"/>
      <c r="S1429" s="113"/>
      <c r="T1429" s="196"/>
      <c r="V1429" s="82"/>
      <c r="W1429" s="82"/>
      <c r="X1429" s="82"/>
      <c r="Y1429" s="82"/>
      <c r="Z1429" s="82"/>
      <c r="AA1429" s="65"/>
      <c r="AB1429" s="4"/>
      <c r="AC1429" s="4"/>
      <c r="AD1429" s="4"/>
      <c r="AE1429" s="4"/>
      <c r="AF1429" s="4"/>
      <c r="AG1429" s="4"/>
      <c r="AH1429" s="4"/>
      <c r="AI1429" s="4"/>
      <c r="AJ1429" s="4"/>
      <c r="AK1429" s="4"/>
      <c r="AL1429" s="4"/>
      <c r="AM1429" s="4"/>
    </row>
    <row r="1430" spans="1:39" s="3" customFormat="1" ht="15" x14ac:dyDescent="0.25">
      <c r="A1430" s="63"/>
      <c r="B1430" s="63"/>
      <c r="C1430" s="63"/>
      <c r="D1430" s="63"/>
      <c r="E1430" s="10"/>
      <c r="F1430" s="10"/>
      <c r="G1430" s="7"/>
      <c r="I1430" s="63"/>
      <c r="J1430" s="47"/>
      <c r="K1430" s="108"/>
      <c r="M1430" s="63"/>
      <c r="N1430" s="197"/>
      <c r="P1430" s="113"/>
      <c r="Q1430" s="196"/>
      <c r="S1430" s="113"/>
      <c r="T1430" s="196"/>
      <c r="V1430" s="82"/>
      <c r="W1430" s="82"/>
      <c r="X1430" s="82"/>
      <c r="Y1430" s="82"/>
      <c r="Z1430" s="82"/>
      <c r="AA1430" s="65"/>
      <c r="AB1430" s="4"/>
      <c r="AC1430" s="4"/>
      <c r="AD1430" s="4"/>
      <c r="AE1430" s="4"/>
      <c r="AF1430" s="4"/>
      <c r="AG1430" s="4"/>
      <c r="AH1430" s="4"/>
      <c r="AI1430" s="4"/>
      <c r="AJ1430" s="4"/>
      <c r="AK1430" s="4"/>
      <c r="AL1430" s="4"/>
      <c r="AM1430" s="4"/>
    </row>
    <row r="1431" spans="1:39" s="3" customFormat="1" ht="15" x14ac:dyDescent="0.25">
      <c r="A1431" s="63"/>
      <c r="B1431" s="63"/>
      <c r="C1431" s="63"/>
      <c r="D1431" s="63"/>
      <c r="E1431" s="10"/>
      <c r="F1431" s="10"/>
      <c r="G1431" s="7"/>
      <c r="I1431" s="63"/>
      <c r="J1431" s="47"/>
      <c r="K1431" s="108"/>
      <c r="M1431" s="63"/>
      <c r="N1431" s="197"/>
      <c r="P1431" s="113"/>
      <c r="Q1431" s="196"/>
      <c r="S1431" s="113"/>
      <c r="T1431" s="196"/>
      <c r="V1431" s="82"/>
      <c r="W1431" s="82"/>
      <c r="X1431" s="82"/>
      <c r="Y1431" s="82"/>
      <c r="Z1431" s="82"/>
      <c r="AA1431" s="65"/>
      <c r="AB1431" s="4"/>
      <c r="AC1431" s="4"/>
      <c r="AD1431" s="4"/>
      <c r="AE1431" s="4"/>
      <c r="AF1431" s="4"/>
      <c r="AG1431" s="4"/>
      <c r="AH1431" s="4"/>
      <c r="AI1431" s="4"/>
      <c r="AJ1431" s="4"/>
      <c r="AK1431" s="4"/>
      <c r="AL1431" s="4"/>
      <c r="AM1431" s="4"/>
    </row>
    <row r="1432" spans="1:39" s="3" customFormat="1" ht="15" x14ac:dyDescent="0.25">
      <c r="A1432" s="63"/>
      <c r="B1432" s="63"/>
      <c r="C1432" s="63"/>
      <c r="D1432" s="63"/>
      <c r="E1432" s="10"/>
      <c r="F1432" s="10"/>
      <c r="G1432" s="7"/>
      <c r="I1432" s="63"/>
      <c r="J1432" s="47"/>
      <c r="K1432" s="108"/>
      <c r="M1432" s="63"/>
      <c r="N1432" s="197"/>
      <c r="P1432" s="113"/>
      <c r="Q1432" s="196"/>
      <c r="S1432" s="113"/>
      <c r="T1432" s="196"/>
      <c r="V1432" s="82"/>
      <c r="W1432" s="82"/>
      <c r="X1432" s="82"/>
      <c r="Y1432" s="82"/>
      <c r="Z1432" s="82"/>
      <c r="AA1432" s="65"/>
      <c r="AB1432" s="4"/>
      <c r="AC1432" s="4"/>
      <c r="AD1432" s="4"/>
      <c r="AE1432" s="4"/>
      <c r="AF1432" s="4"/>
      <c r="AG1432" s="4"/>
      <c r="AH1432" s="4"/>
      <c r="AI1432" s="4"/>
      <c r="AJ1432" s="4"/>
      <c r="AK1432" s="4"/>
      <c r="AL1432" s="4"/>
      <c r="AM1432" s="4"/>
    </row>
    <row r="1433" spans="1:39" s="3" customFormat="1" ht="15" x14ac:dyDescent="0.25">
      <c r="A1433" s="63"/>
      <c r="B1433" s="63"/>
      <c r="C1433" s="63"/>
      <c r="D1433" s="63"/>
      <c r="E1433" s="10"/>
      <c r="F1433" s="10"/>
      <c r="G1433" s="7"/>
      <c r="I1433" s="63"/>
      <c r="J1433" s="47"/>
      <c r="K1433" s="108"/>
      <c r="M1433" s="63"/>
      <c r="N1433" s="197"/>
      <c r="P1433" s="113"/>
      <c r="Q1433" s="196"/>
      <c r="S1433" s="113"/>
      <c r="T1433" s="196"/>
      <c r="V1433" s="82"/>
      <c r="W1433" s="82"/>
      <c r="X1433" s="82"/>
      <c r="Y1433" s="82"/>
      <c r="Z1433" s="82"/>
      <c r="AA1433" s="65"/>
      <c r="AB1433" s="4"/>
      <c r="AC1433" s="4"/>
      <c r="AD1433" s="4"/>
      <c r="AE1433" s="4"/>
      <c r="AF1433" s="4"/>
      <c r="AG1433" s="4"/>
      <c r="AH1433" s="4"/>
      <c r="AI1433" s="4"/>
      <c r="AJ1433" s="4"/>
      <c r="AK1433" s="4"/>
      <c r="AL1433" s="4"/>
      <c r="AM1433" s="4"/>
    </row>
    <row r="1434" spans="1:39" s="3" customFormat="1" ht="15" x14ac:dyDescent="0.25">
      <c r="A1434" s="63"/>
      <c r="B1434" s="63"/>
      <c r="C1434" s="63"/>
      <c r="D1434" s="63"/>
      <c r="E1434" s="10"/>
      <c r="F1434" s="10"/>
      <c r="G1434" s="7"/>
      <c r="I1434" s="63"/>
      <c r="J1434" s="47"/>
      <c r="K1434" s="108"/>
      <c r="M1434" s="63"/>
      <c r="N1434" s="197"/>
      <c r="P1434" s="113"/>
      <c r="Q1434" s="196"/>
      <c r="S1434" s="113"/>
      <c r="T1434" s="196"/>
      <c r="V1434" s="82"/>
      <c r="W1434" s="82"/>
      <c r="X1434" s="82"/>
      <c r="Y1434" s="82"/>
      <c r="Z1434" s="82"/>
      <c r="AA1434" s="65"/>
      <c r="AB1434" s="4"/>
      <c r="AC1434" s="4"/>
      <c r="AD1434" s="4"/>
      <c r="AE1434" s="4"/>
      <c r="AF1434" s="4"/>
      <c r="AG1434" s="4"/>
      <c r="AH1434" s="4"/>
      <c r="AI1434" s="4"/>
      <c r="AJ1434" s="4"/>
      <c r="AK1434" s="4"/>
      <c r="AL1434" s="4"/>
      <c r="AM1434" s="4"/>
    </row>
    <row r="1435" spans="1:39" s="3" customFormat="1" ht="15" x14ac:dyDescent="0.25">
      <c r="A1435" s="63"/>
      <c r="B1435" s="63"/>
      <c r="C1435" s="63"/>
      <c r="D1435" s="63"/>
      <c r="E1435" s="10"/>
      <c r="F1435" s="10"/>
      <c r="G1435" s="7"/>
      <c r="I1435" s="63"/>
      <c r="J1435" s="47"/>
      <c r="K1435" s="108"/>
      <c r="M1435" s="63"/>
      <c r="N1435" s="197"/>
      <c r="P1435" s="113"/>
      <c r="Q1435" s="196"/>
      <c r="S1435" s="113"/>
      <c r="T1435" s="196"/>
      <c r="V1435" s="82"/>
      <c r="W1435" s="82"/>
      <c r="X1435" s="82"/>
      <c r="Y1435" s="82"/>
      <c r="Z1435" s="82"/>
      <c r="AA1435" s="65"/>
      <c r="AB1435" s="4"/>
      <c r="AC1435" s="4"/>
      <c r="AD1435" s="4"/>
      <c r="AE1435" s="4"/>
      <c r="AF1435" s="4"/>
      <c r="AG1435" s="4"/>
      <c r="AH1435" s="4"/>
      <c r="AI1435" s="4"/>
      <c r="AJ1435" s="4"/>
      <c r="AK1435" s="4"/>
      <c r="AL1435" s="4"/>
      <c r="AM1435" s="4"/>
    </row>
    <row r="1436" spans="1:39" s="3" customFormat="1" ht="15" x14ac:dyDescent="0.25">
      <c r="A1436" s="63"/>
      <c r="B1436" s="63"/>
      <c r="C1436" s="63"/>
      <c r="D1436" s="63"/>
      <c r="E1436" s="10"/>
      <c r="F1436" s="10"/>
      <c r="G1436" s="7"/>
      <c r="I1436" s="63"/>
      <c r="J1436" s="47"/>
      <c r="K1436" s="108"/>
      <c r="M1436" s="63"/>
      <c r="N1436" s="197"/>
      <c r="P1436" s="113"/>
      <c r="Q1436" s="196"/>
      <c r="S1436" s="113"/>
      <c r="T1436" s="196"/>
      <c r="V1436" s="82"/>
      <c r="W1436" s="82"/>
      <c r="X1436" s="82"/>
      <c r="Y1436" s="82"/>
      <c r="Z1436" s="82"/>
      <c r="AA1436" s="65"/>
      <c r="AB1436" s="4"/>
      <c r="AC1436" s="4"/>
      <c r="AD1436" s="4"/>
      <c r="AE1436" s="4"/>
      <c r="AF1436" s="4"/>
      <c r="AG1436" s="4"/>
      <c r="AH1436" s="4"/>
      <c r="AI1436" s="4"/>
      <c r="AJ1436" s="4"/>
      <c r="AK1436" s="4"/>
      <c r="AL1436" s="4"/>
      <c r="AM1436" s="4"/>
    </row>
    <row r="1437" spans="1:39" s="3" customFormat="1" ht="15" x14ac:dyDescent="0.25">
      <c r="A1437" s="63"/>
      <c r="B1437" s="63"/>
      <c r="C1437" s="63"/>
      <c r="D1437" s="63"/>
      <c r="E1437" s="10"/>
      <c r="F1437" s="10"/>
      <c r="G1437" s="7"/>
      <c r="I1437" s="63"/>
      <c r="J1437" s="47"/>
      <c r="K1437" s="108"/>
      <c r="M1437" s="63"/>
      <c r="N1437" s="197"/>
      <c r="P1437" s="113"/>
      <c r="Q1437" s="196"/>
      <c r="S1437" s="113"/>
      <c r="T1437" s="196"/>
      <c r="V1437" s="82"/>
      <c r="W1437" s="82"/>
      <c r="X1437" s="82"/>
      <c r="Y1437" s="82"/>
      <c r="Z1437" s="82"/>
      <c r="AA1437" s="65"/>
      <c r="AB1437" s="4"/>
      <c r="AC1437" s="4"/>
      <c r="AD1437" s="4"/>
      <c r="AE1437" s="4"/>
      <c r="AF1437" s="4"/>
      <c r="AG1437" s="4"/>
      <c r="AH1437" s="4"/>
      <c r="AI1437" s="4"/>
      <c r="AJ1437" s="4"/>
      <c r="AK1437" s="4"/>
      <c r="AL1437" s="4"/>
      <c r="AM1437" s="4"/>
    </row>
    <row r="1438" spans="1:39" s="3" customFormat="1" ht="15" x14ac:dyDescent="0.25">
      <c r="A1438" s="63"/>
      <c r="B1438" s="63"/>
      <c r="C1438" s="63"/>
      <c r="D1438" s="63"/>
      <c r="E1438" s="10"/>
      <c r="F1438" s="10"/>
      <c r="G1438" s="7"/>
      <c r="I1438" s="63"/>
      <c r="J1438" s="47"/>
      <c r="K1438" s="108"/>
      <c r="M1438" s="63"/>
      <c r="N1438" s="197"/>
      <c r="P1438" s="113"/>
      <c r="Q1438" s="196"/>
      <c r="S1438" s="113"/>
      <c r="T1438" s="196"/>
      <c r="V1438" s="82"/>
      <c r="W1438" s="82"/>
      <c r="X1438" s="82"/>
      <c r="Y1438" s="82"/>
      <c r="Z1438" s="82"/>
      <c r="AA1438" s="65"/>
      <c r="AB1438" s="4"/>
      <c r="AC1438" s="4"/>
      <c r="AD1438" s="4"/>
      <c r="AE1438" s="4"/>
      <c r="AF1438" s="4"/>
      <c r="AG1438" s="4"/>
      <c r="AH1438" s="4"/>
      <c r="AI1438" s="4"/>
      <c r="AJ1438" s="4"/>
      <c r="AK1438" s="4"/>
      <c r="AL1438" s="4"/>
      <c r="AM1438" s="4"/>
    </row>
    <row r="1439" spans="1:39" s="3" customFormat="1" ht="15" x14ac:dyDescent="0.25">
      <c r="A1439" s="63"/>
      <c r="B1439" s="63"/>
      <c r="C1439" s="63"/>
      <c r="D1439" s="63"/>
      <c r="E1439" s="10"/>
      <c r="F1439" s="10"/>
      <c r="G1439" s="7"/>
      <c r="I1439" s="63"/>
      <c r="J1439" s="47"/>
      <c r="K1439" s="108"/>
      <c r="M1439" s="63"/>
      <c r="N1439" s="197"/>
      <c r="P1439" s="113"/>
      <c r="Q1439" s="196"/>
      <c r="S1439" s="113"/>
      <c r="T1439" s="196"/>
      <c r="V1439" s="82"/>
      <c r="W1439" s="82"/>
      <c r="X1439" s="82"/>
      <c r="Y1439" s="82"/>
      <c r="Z1439" s="82"/>
      <c r="AA1439" s="65"/>
      <c r="AB1439" s="4"/>
      <c r="AC1439" s="4"/>
      <c r="AD1439" s="4"/>
      <c r="AE1439" s="4"/>
      <c r="AF1439" s="4"/>
      <c r="AG1439" s="4"/>
      <c r="AH1439" s="4"/>
      <c r="AI1439" s="4"/>
      <c r="AJ1439" s="4"/>
      <c r="AK1439" s="4"/>
      <c r="AL1439" s="4"/>
      <c r="AM1439" s="4"/>
    </row>
    <row r="1440" spans="1:39" s="3" customFormat="1" ht="15" x14ac:dyDescent="0.25">
      <c r="A1440" s="63"/>
      <c r="B1440" s="63"/>
      <c r="C1440" s="63"/>
      <c r="D1440" s="63"/>
      <c r="E1440" s="10"/>
      <c r="F1440" s="10"/>
      <c r="G1440" s="7"/>
      <c r="I1440" s="63"/>
      <c r="J1440" s="47"/>
      <c r="K1440" s="108"/>
      <c r="M1440" s="63"/>
      <c r="N1440" s="197"/>
      <c r="P1440" s="113"/>
      <c r="Q1440" s="196"/>
      <c r="S1440" s="113"/>
      <c r="T1440" s="196"/>
      <c r="V1440" s="82"/>
      <c r="W1440" s="82"/>
      <c r="X1440" s="82"/>
      <c r="Y1440" s="82"/>
      <c r="Z1440" s="82"/>
      <c r="AA1440" s="65"/>
      <c r="AB1440" s="4"/>
      <c r="AC1440" s="4"/>
      <c r="AD1440" s="4"/>
      <c r="AE1440" s="4"/>
      <c r="AF1440" s="4"/>
      <c r="AG1440" s="4"/>
      <c r="AH1440" s="4"/>
      <c r="AI1440" s="4"/>
      <c r="AJ1440" s="4"/>
      <c r="AK1440" s="4"/>
      <c r="AL1440" s="4"/>
      <c r="AM1440" s="4"/>
    </row>
    <row r="1441" spans="1:39" s="3" customFormat="1" ht="15" x14ac:dyDescent="0.25">
      <c r="A1441" s="63"/>
      <c r="B1441" s="63"/>
      <c r="C1441" s="63"/>
      <c r="D1441" s="63"/>
      <c r="E1441" s="10"/>
      <c r="F1441" s="10"/>
      <c r="G1441" s="7"/>
      <c r="I1441" s="63"/>
      <c r="J1441" s="47"/>
      <c r="K1441" s="108"/>
      <c r="M1441" s="63"/>
      <c r="N1441" s="197"/>
      <c r="P1441" s="113"/>
      <c r="Q1441" s="196"/>
      <c r="S1441" s="113"/>
      <c r="T1441" s="196"/>
      <c r="V1441" s="82"/>
      <c r="W1441" s="82"/>
      <c r="X1441" s="82"/>
      <c r="Y1441" s="82"/>
      <c r="Z1441" s="82"/>
      <c r="AA1441" s="65"/>
      <c r="AB1441" s="4"/>
      <c r="AC1441" s="4"/>
      <c r="AD1441" s="4"/>
      <c r="AE1441" s="4"/>
      <c r="AF1441" s="4"/>
      <c r="AG1441" s="4"/>
      <c r="AH1441" s="4"/>
      <c r="AI1441" s="4"/>
      <c r="AJ1441" s="4"/>
      <c r="AK1441" s="4"/>
      <c r="AL1441" s="4"/>
      <c r="AM1441" s="4"/>
    </row>
    <row r="1442" spans="1:39" s="3" customFormat="1" ht="15" x14ac:dyDescent="0.25">
      <c r="A1442" s="63"/>
      <c r="B1442" s="63"/>
      <c r="C1442" s="63"/>
      <c r="D1442" s="63"/>
      <c r="E1442" s="10"/>
      <c r="F1442" s="10"/>
      <c r="G1442" s="7"/>
      <c r="I1442" s="63"/>
      <c r="J1442" s="47"/>
      <c r="K1442" s="108"/>
      <c r="M1442" s="63"/>
      <c r="N1442" s="197"/>
      <c r="P1442" s="113"/>
      <c r="Q1442" s="196"/>
      <c r="S1442" s="113"/>
      <c r="T1442" s="196"/>
      <c r="V1442" s="82"/>
      <c r="W1442" s="82"/>
      <c r="X1442" s="82"/>
      <c r="Y1442" s="82"/>
      <c r="Z1442" s="82"/>
      <c r="AA1442" s="65"/>
      <c r="AB1442" s="4"/>
      <c r="AC1442" s="4"/>
      <c r="AD1442" s="4"/>
      <c r="AE1442" s="4"/>
      <c r="AF1442" s="4"/>
      <c r="AG1442" s="4"/>
      <c r="AH1442" s="4"/>
      <c r="AI1442" s="4"/>
      <c r="AJ1442" s="4"/>
      <c r="AK1442" s="4"/>
      <c r="AL1442" s="4"/>
      <c r="AM1442" s="4"/>
    </row>
    <row r="1443" spans="1:39" s="3" customFormat="1" ht="15" x14ac:dyDescent="0.25">
      <c r="A1443" s="63"/>
      <c r="B1443" s="63"/>
      <c r="C1443" s="63"/>
      <c r="D1443" s="63"/>
      <c r="E1443" s="10"/>
      <c r="F1443" s="10"/>
      <c r="G1443" s="7"/>
      <c r="I1443" s="63"/>
      <c r="J1443" s="47"/>
      <c r="K1443" s="108"/>
      <c r="M1443" s="63"/>
      <c r="N1443" s="197"/>
      <c r="P1443" s="113"/>
      <c r="Q1443" s="196"/>
      <c r="S1443" s="113"/>
      <c r="T1443" s="196"/>
      <c r="V1443" s="82"/>
      <c r="W1443" s="82"/>
      <c r="X1443" s="82"/>
      <c r="Y1443" s="82"/>
      <c r="Z1443" s="82"/>
      <c r="AA1443" s="65"/>
      <c r="AB1443" s="4"/>
      <c r="AC1443" s="4"/>
      <c r="AD1443" s="4"/>
      <c r="AE1443" s="4"/>
      <c r="AF1443" s="4"/>
      <c r="AG1443" s="4"/>
      <c r="AH1443" s="4"/>
      <c r="AI1443" s="4"/>
      <c r="AJ1443" s="4"/>
      <c r="AK1443" s="4"/>
      <c r="AL1443" s="4"/>
      <c r="AM1443" s="4"/>
    </row>
    <row r="1444" spans="1:39" s="3" customFormat="1" ht="15" x14ac:dyDescent="0.25">
      <c r="A1444" s="63"/>
      <c r="B1444" s="63"/>
      <c r="C1444" s="63"/>
      <c r="D1444" s="63"/>
      <c r="E1444" s="10"/>
      <c r="F1444" s="10"/>
      <c r="G1444" s="7"/>
      <c r="I1444" s="63"/>
      <c r="J1444" s="47"/>
      <c r="K1444" s="108"/>
      <c r="M1444" s="63"/>
      <c r="N1444" s="197"/>
      <c r="P1444" s="113"/>
      <c r="Q1444" s="196"/>
      <c r="S1444" s="113"/>
      <c r="T1444" s="196"/>
      <c r="V1444" s="82"/>
      <c r="W1444" s="82"/>
      <c r="X1444" s="82"/>
      <c r="Y1444" s="82"/>
      <c r="Z1444" s="82"/>
      <c r="AA1444" s="65"/>
      <c r="AB1444" s="4"/>
      <c r="AC1444" s="4"/>
      <c r="AD1444" s="4"/>
      <c r="AE1444" s="4"/>
      <c r="AF1444" s="4"/>
      <c r="AG1444" s="4"/>
      <c r="AH1444" s="4"/>
      <c r="AI1444" s="4"/>
      <c r="AJ1444" s="4"/>
      <c r="AK1444" s="4"/>
      <c r="AL1444" s="4"/>
      <c r="AM1444" s="4"/>
    </row>
    <row r="1445" spans="1:39" s="3" customFormat="1" ht="15" x14ac:dyDescent="0.25">
      <c r="A1445" s="63"/>
      <c r="B1445" s="63"/>
      <c r="C1445" s="63"/>
      <c r="D1445" s="63"/>
      <c r="E1445" s="10"/>
      <c r="F1445" s="10"/>
      <c r="G1445" s="7"/>
      <c r="I1445" s="63"/>
      <c r="J1445" s="47"/>
      <c r="K1445" s="108"/>
      <c r="M1445" s="63"/>
      <c r="N1445" s="197"/>
      <c r="P1445" s="113"/>
      <c r="Q1445" s="196"/>
      <c r="S1445" s="113"/>
      <c r="T1445" s="196"/>
      <c r="V1445" s="82"/>
      <c r="W1445" s="82"/>
      <c r="X1445" s="82"/>
      <c r="Y1445" s="82"/>
      <c r="Z1445" s="82"/>
      <c r="AA1445" s="65"/>
      <c r="AB1445" s="4"/>
      <c r="AC1445" s="4"/>
      <c r="AD1445" s="4"/>
      <c r="AE1445" s="4"/>
      <c r="AF1445" s="4"/>
      <c r="AG1445" s="4"/>
      <c r="AH1445" s="4"/>
      <c r="AI1445" s="4"/>
      <c r="AJ1445" s="4"/>
      <c r="AK1445" s="4"/>
      <c r="AL1445" s="4"/>
      <c r="AM1445" s="4"/>
    </row>
    <row r="1446" spans="1:39" s="3" customFormat="1" ht="15" x14ac:dyDescent="0.25">
      <c r="A1446" s="63"/>
      <c r="B1446" s="63"/>
      <c r="C1446" s="63"/>
      <c r="D1446" s="63"/>
      <c r="E1446" s="10"/>
      <c r="F1446" s="10"/>
      <c r="G1446" s="7"/>
      <c r="I1446" s="63"/>
      <c r="J1446" s="47"/>
      <c r="K1446" s="108"/>
      <c r="M1446" s="63"/>
      <c r="N1446" s="197"/>
      <c r="P1446" s="113"/>
      <c r="Q1446" s="196"/>
      <c r="S1446" s="113"/>
      <c r="T1446" s="196"/>
      <c r="V1446" s="82"/>
      <c r="W1446" s="82"/>
      <c r="X1446" s="82"/>
      <c r="Y1446" s="82"/>
      <c r="Z1446" s="82"/>
      <c r="AA1446" s="65"/>
      <c r="AB1446" s="4"/>
      <c r="AC1446" s="4"/>
      <c r="AD1446" s="4"/>
      <c r="AE1446" s="4"/>
      <c r="AF1446" s="4"/>
      <c r="AG1446" s="4"/>
      <c r="AH1446" s="4"/>
      <c r="AI1446" s="4"/>
      <c r="AJ1446" s="4"/>
      <c r="AK1446" s="4"/>
      <c r="AL1446" s="4"/>
      <c r="AM1446" s="4"/>
    </row>
    <row r="1447" spans="1:39" s="3" customFormat="1" ht="15" x14ac:dyDescent="0.25">
      <c r="A1447" s="63"/>
      <c r="B1447" s="63"/>
      <c r="C1447" s="63"/>
      <c r="D1447" s="63"/>
      <c r="E1447" s="10"/>
      <c r="F1447" s="10"/>
      <c r="G1447" s="7"/>
      <c r="I1447" s="63"/>
      <c r="J1447" s="47"/>
      <c r="K1447" s="108"/>
      <c r="M1447" s="63"/>
      <c r="N1447" s="197"/>
      <c r="P1447" s="113"/>
      <c r="Q1447" s="196"/>
      <c r="S1447" s="113"/>
      <c r="T1447" s="196"/>
      <c r="V1447" s="82"/>
      <c r="W1447" s="82"/>
      <c r="X1447" s="82"/>
      <c r="Y1447" s="82"/>
      <c r="Z1447" s="82"/>
      <c r="AA1447" s="65"/>
      <c r="AB1447" s="4"/>
      <c r="AC1447" s="4"/>
      <c r="AD1447" s="4"/>
      <c r="AE1447" s="4"/>
      <c r="AF1447" s="4"/>
      <c r="AG1447" s="4"/>
      <c r="AH1447" s="4"/>
      <c r="AI1447" s="4"/>
      <c r="AJ1447" s="4"/>
      <c r="AK1447" s="4"/>
      <c r="AL1447" s="4"/>
      <c r="AM1447" s="4"/>
    </row>
    <row r="1448" spans="1:39" s="3" customFormat="1" ht="15" x14ac:dyDescent="0.25">
      <c r="A1448" s="63"/>
      <c r="B1448" s="63"/>
      <c r="C1448" s="63"/>
      <c r="D1448" s="63"/>
      <c r="E1448" s="10"/>
      <c r="F1448" s="10"/>
      <c r="G1448" s="7"/>
      <c r="I1448" s="63"/>
      <c r="J1448" s="47"/>
      <c r="K1448" s="108"/>
      <c r="M1448" s="63"/>
      <c r="N1448" s="197"/>
      <c r="P1448" s="113"/>
      <c r="Q1448" s="196"/>
      <c r="S1448" s="113"/>
      <c r="T1448" s="196"/>
      <c r="V1448" s="82"/>
      <c r="W1448" s="82"/>
      <c r="X1448" s="82"/>
      <c r="Y1448" s="82"/>
      <c r="Z1448" s="82"/>
      <c r="AA1448" s="65"/>
      <c r="AB1448" s="4"/>
      <c r="AC1448" s="4"/>
      <c r="AD1448" s="4"/>
      <c r="AE1448" s="4"/>
      <c r="AF1448" s="4"/>
      <c r="AG1448" s="4"/>
      <c r="AH1448" s="4"/>
      <c r="AI1448" s="4"/>
      <c r="AJ1448" s="4"/>
      <c r="AK1448" s="4"/>
      <c r="AL1448" s="4"/>
      <c r="AM1448" s="4"/>
    </row>
    <row r="1449" spans="1:39" s="3" customFormat="1" ht="15" x14ac:dyDescent="0.25">
      <c r="A1449" s="63"/>
      <c r="B1449" s="63"/>
      <c r="C1449" s="63"/>
      <c r="D1449" s="63"/>
      <c r="E1449" s="10"/>
      <c r="F1449" s="10"/>
      <c r="G1449" s="7"/>
      <c r="I1449" s="63"/>
      <c r="J1449" s="47"/>
      <c r="K1449" s="108"/>
      <c r="M1449" s="63"/>
      <c r="N1449" s="197"/>
      <c r="P1449" s="113"/>
      <c r="Q1449" s="196"/>
      <c r="S1449" s="113"/>
      <c r="T1449" s="196"/>
      <c r="V1449" s="82"/>
      <c r="W1449" s="82"/>
      <c r="X1449" s="82"/>
      <c r="Y1449" s="82"/>
      <c r="Z1449" s="82"/>
      <c r="AA1449" s="65"/>
      <c r="AB1449" s="4"/>
      <c r="AC1449" s="4"/>
      <c r="AD1449" s="4"/>
      <c r="AE1449" s="4"/>
      <c r="AF1449" s="4"/>
      <c r="AG1449" s="4"/>
      <c r="AH1449" s="4"/>
      <c r="AI1449" s="4"/>
      <c r="AJ1449" s="4"/>
      <c r="AK1449" s="4"/>
      <c r="AL1449" s="4"/>
      <c r="AM1449" s="4"/>
    </row>
    <row r="1450" spans="1:39" s="3" customFormat="1" ht="15" x14ac:dyDescent="0.25">
      <c r="A1450" s="63"/>
      <c r="B1450" s="63"/>
      <c r="C1450" s="63"/>
      <c r="D1450" s="63"/>
      <c r="E1450" s="10"/>
      <c r="F1450" s="10"/>
      <c r="G1450" s="7"/>
      <c r="I1450" s="63"/>
      <c r="J1450" s="47"/>
      <c r="K1450" s="108"/>
      <c r="M1450" s="63"/>
      <c r="N1450" s="197"/>
      <c r="P1450" s="113"/>
      <c r="Q1450" s="196"/>
      <c r="S1450" s="113"/>
      <c r="T1450" s="196"/>
      <c r="V1450" s="82"/>
      <c r="W1450" s="82"/>
      <c r="X1450" s="82"/>
      <c r="Y1450" s="82"/>
      <c r="Z1450" s="82"/>
      <c r="AA1450" s="65"/>
      <c r="AB1450" s="4"/>
      <c r="AC1450" s="4"/>
      <c r="AD1450" s="4"/>
      <c r="AE1450" s="4"/>
      <c r="AF1450" s="4"/>
      <c r="AG1450" s="4"/>
      <c r="AH1450" s="4"/>
      <c r="AI1450" s="4"/>
      <c r="AJ1450" s="4"/>
      <c r="AK1450" s="4"/>
      <c r="AL1450" s="4"/>
      <c r="AM1450" s="4"/>
    </row>
    <row r="1451" spans="1:39" s="3" customFormat="1" ht="15" x14ac:dyDescent="0.25">
      <c r="A1451" s="63"/>
      <c r="B1451" s="63"/>
      <c r="C1451" s="63"/>
      <c r="D1451" s="63"/>
      <c r="E1451" s="10"/>
      <c r="F1451" s="10"/>
      <c r="G1451" s="7"/>
      <c r="I1451" s="63"/>
      <c r="J1451" s="47"/>
      <c r="K1451" s="108"/>
      <c r="M1451" s="63"/>
      <c r="N1451" s="197"/>
      <c r="P1451" s="113"/>
      <c r="Q1451" s="196"/>
      <c r="S1451" s="113"/>
      <c r="T1451" s="196"/>
      <c r="V1451" s="82"/>
      <c r="W1451" s="82"/>
      <c r="X1451" s="82"/>
      <c r="Y1451" s="82"/>
      <c r="Z1451" s="82"/>
      <c r="AA1451" s="65"/>
      <c r="AB1451" s="4"/>
      <c r="AC1451" s="4"/>
      <c r="AD1451" s="4"/>
      <c r="AE1451" s="4"/>
      <c r="AF1451" s="4"/>
      <c r="AG1451" s="4"/>
      <c r="AH1451" s="4"/>
      <c r="AI1451" s="4"/>
      <c r="AJ1451" s="4"/>
      <c r="AK1451" s="4"/>
      <c r="AL1451" s="4"/>
      <c r="AM1451" s="4"/>
    </row>
    <row r="1452" spans="1:39" s="3" customFormat="1" ht="15" x14ac:dyDescent="0.25">
      <c r="A1452" s="63"/>
      <c r="B1452" s="63"/>
      <c r="C1452" s="63"/>
      <c r="D1452" s="63"/>
      <c r="E1452" s="10"/>
      <c r="F1452" s="10"/>
      <c r="G1452" s="7"/>
      <c r="I1452" s="63"/>
      <c r="J1452" s="47"/>
      <c r="K1452" s="108"/>
      <c r="M1452" s="63"/>
      <c r="N1452" s="197"/>
      <c r="P1452" s="113"/>
      <c r="Q1452" s="196"/>
      <c r="S1452" s="113"/>
      <c r="T1452" s="196"/>
      <c r="V1452" s="82"/>
      <c r="W1452" s="82"/>
      <c r="X1452" s="82"/>
      <c r="Y1452" s="82"/>
      <c r="Z1452" s="82"/>
      <c r="AA1452" s="65"/>
      <c r="AB1452" s="4"/>
      <c r="AC1452" s="4"/>
      <c r="AD1452" s="4"/>
      <c r="AE1452" s="4"/>
      <c r="AF1452" s="4"/>
      <c r="AG1452" s="4"/>
      <c r="AH1452" s="4"/>
      <c r="AI1452" s="4"/>
      <c r="AJ1452" s="4"/>
      <c r="AK1452" s="4"/>
      <c r="AL1452" s="4"/>
      <c r="AM1452" s="4"/>
    </row>
    <row r="1453" spans="1:39" s="3" customFormat="1" ht="15" x14ac:dyDescent="0.25">
      <c r="A1453" s="63"/>
      <c r="B1453" s="63"/>
      <c r="C1453" s="63"/>
      <c r="D1453" s="63"/>
      <c r="E1453" s="10"/>
      <c r="F1453" s="10"/>
      <c r="G1453" s="7"/>
      <c r="I1453" s="63"/>
      <c r="J1453" s="47"/>
      <c r="K1453" s="108"/>
      <c r="M1453" s="63"/>
      <c r="N1453" s="197"/>
      <c r="P1453" s="113"/>
      <c r="Q1453" s="196"/>
      <c r="S1453" s="113"/>
      <c r="T1453" s="196"/>
      <c r="V1453" s="82"/>
      <c r="W1453" s="82"/>
      <c r="X1453" s="82"/>
      <c r="Y1453" s="82"/>
      <c r="Z1453" s="82"/>
      <c r="AA1453" s="65"/>
      <c r="AB1453" s="4"/>
      <c r="AC1453" s="4"/>
      <c r="AD1453" s="4"/>
      <c r="AE1453" s="4"/>
      <c r="AF1453" s="4"/>
      <c r="AG1453" s="4"/>
      <c r="AH1453" s="4"/>
      <c r="AI1453" s="4"/>
      <c r="AJ1453" s="4"/>
      <c r="AK1453" s="4"/>
      <c r="AL1453" s="4"/>
      <c r="AM1453" s="4"/>
    </row>
    <row r="1454" spans="1:39" s="3" customFormat="1" ht="15" x14ac:dyDescent="0.25">
      <c r="A1454" s="63"/>
      <c r="B1454" s="63"/>
      <c r="C1454" s="63"/>
      <c r="D1454" s="63"/>
      <c r="E1454" s="10"/>
      <c r="F1454" s="10"/>
      <c r="G1454" s="7"/>
      <c r="I1454" s="63"/>
      <c r="J1454" s="47"/>
      <c r="K1454" s="108"/>
      <c r="M1454" s="63"/>
      <c r="N1454" s="197"/>
      <c r="P1454" s="113"/>
      <c r="Q1454" s="196"/>
      <c r="S1454" s="113"/>
      <c r="T1454" s="196"/>
      <c r="V1454" s="82"/>
      <c r="W1454" s="82"/>
      <c r="X1454" s="82"/>
      <c r="Y1454" s="82"/>
      <c r="Z1454" s="82"/>
      <c r="AA1454" s="65"/>
      <c r="AB1454" s="4"/>
      <c r="AC1454" s="4"/>
      <c r="AD1454" s="4"/>
      <c r="AE1454" s="4"/>
      <c r="AF1454" s="4"/>
      <c r="AG1454" s="4"/>
      <c r="AH1454" s="4"/>
      <c r="AI1454" s="4"/>
      <c r="AJ1454" s="4"/>
      <c r="AK1454" s="4"/>
      <c r="AL1454" s="4"/>
      <c r="AM1454" s="4"/>
    </row>
    <row r="1455" spans="1:39" s="3" customFormat="1" ht="15" x14ac:dyDescent="0.25">
      <c r="A1455" s="63"/>
      <c r="B1455" s="63"/>
      <c r="C1455" s="63"/>
      <c r="D1455" s="63"/>
      <c r="E1455" s="10"/>
      <c r="F1455" s="10"/>
      <c r="G1455" s="7"/>
      <c r="I1455" s="63"/>
      <c r="J1455" s="47"/>
      <c r="K1455" s="108"/>
      <c r="M1455" s="63"/>
      <c r="N1455" s="197"/>
      <c r="P1455" s="113"/>
      <c r="Q1455" s="196"/>
      <c r="S1455" s="113"/>
      <c r="T1455" s="196"/>
      <c r="V1455" s="82"/>
      <c r="W1455" s="82"/>
      <c r="X1455" s="82"/>
      <c r="Y1455" s="82"/>
      <c r="Z1455" s="82"/>
      <c r="AA1455" s="65"/>
      <c r="AB1455" s="4"/>
      <c r="AC1455" s="4"/>
      <c r="AD1455" s="4"/>
      <c r="AE1455" s="4"/>
      <c r="AF1455" s="4"/>
      <c r="AG1455" s="4"/>
      <c r="AH1455" s="4"/>
      <c r="AI1455" s="4"/>
      <c r="AJ1455" s="4"/>
      <c r="AK1455" s="4"/>
      <c r="AL1455" s="4"/>
      <c r="AM1455" s="4"/>
    </row>
    <row r="1456" spans="1:39" s="3" customFormat="1" ht="15" x14ac:dyDescent="0.25">
      <c r="A1456" s="63"/>
      <c r="B1456" s="63"/>
      <c r="C1456" s="63"/>
      <c r="D1456" s="63"/>
      <c r="E1456" s="10"/>
      <c r="F1456" s="10"/>
      <c r="G1456" s="7"/>
      <c r="I1456" s="63"/>
      <c r="J1456" s="47"/>
      <c r="K1456" s="108"/>
      <c r="M1456" s="63"/>
      <c r="N1456" s="197"/>
      <c r="P1456" s="113"/>
      <c r="Q1456" s="196"/>
      <c r="S1456" s="113"/>
      <c r="T1456" s="196"/>
      <c r="V1456" s="82"/>
      <c r="W1456" s="82"/>
      <c r="X1456" s="82"/>
      <c r="Y1456" s="82"/>
      <c r="Z1456" s="82"/>
      <c r="AA1456" s="65"/>
      <c r="AB1456" s="4"/>
      <c r="AC1456" s="4"/>
      <c r="AD1456" s="4"/>
      <c r="AE1456" s="4"/>
      <c r="AF1456" s="4"/>
      <c r="AG1456" s="4"/>
      <c r="AH1456" s="4"/>
      <c r="AI1456" s="4"/>
      <c r="AJ1456" s="4"/>
      <c r="AK1456" s="4"/>
      <c r="AL1456" s="4"/>
      <c r="AM1456" s="4"/>
    </row>
    <row r="1457" spans="1:39" s="3" customFormat="1" ht="15" x14ac:dyDescent="0.25">
      <c r="A1457" s="63"/>
      <c r="B1457" s="63"/>
      <c r="C1457" s="63"/>
      <c r="D1457" s="63"/>
      <c r="E1457" s="10"/>
      <c r="F1457" s="10"/>
      <c r="G1457" s="7"/>
      <c r="I1457" s="63"/>
      <c r="J1457" s="47"/>
      <c r="K1457" s="108"/>
      <c r="M1457" s="63"/>
      <c r="N1457" s="197"/>
      <c r="P1457" s="113"/>
      <c r="Q1457" s="196"/>
      <c r="S1457" s="113"/>
      <c r="T1457" s="196"/>
      <c r="V1457" s="82"/>
      <c r="W1457" s="82"/>
      <c r="X1457" s="82"/>
      <c r="Y1457" s="82"/>
      <c r="Z1457" s="82"/>
      <c r="AA1457" s="65"/>
      <c r="AB1457" s="4"/>
      <c r="AC1457" s="4"/>
      <c r="AD1457" s="4"/>
      <c r="AE1457" s="4"/>
      <c r="AF1457" s="4"/>
      <c r="AG1457" s="4"/>
      <c r="AH1457" s="4"/>
      <c r="AI1457" s="4"/>
      <c r="AJ1457" s="4"/>
      <c r="AK1457" s="4"/>
      <c r="AL1457" s="4"/>
      <c r="AM1457" s="4"/>
    </row>
    <row r="1458" spans="1:39" s="3" customFormat="1" ht="15" x14ac:dyDescent="0.25">
      <c r="A1458" s="63"/>
      <c r="B1458" s="63"/>
      <c r="C1458" s="63"/>
      <c r="D1458" s="63"/>
      <c r="E1458" s="10"/>
      <c r="F1458" s="10"/>
      <c r="G1458" s="7"/>
      <c r="I1458" s="63"/>
      <c r="J1458" s="47"/>
      <c r="K1458" s="108"/>
      <c r="M1458" s="63"/>
      <c r="N1458" s="197"/>
      <c r="P1458" s="113"/>
      <c r="Q1458" s="196"/>
      <c r="S1458" s="113"/>
      <c r="T1458" s="196"/>
      <c r="V1458" s="82"/>
      <c r="W1458" s="82"/>
      <c r="X1458" s="82"/>
      <c r="Y1458" s="82"/>
      <c r="Z1458" s="82"/>
      <c r="AA1458" s="65"/>
      <c r="AB1458" s="4"/>
      <c r="AC1458" s="4"/>
      <c r="AD1458" s="4"/>
      <c r="AE1458" s="4"/>
      <c r="AF1458" s="4"/>
      <c r="AG1458" s="4"/>
      <c r="AH1458" s="4"/>
      <c r="AI1458" s="4"/>
      <c r="AJ1458" s="4"/>
      <c r="AK1458" s="4"/>
      <c r="AL1458" s="4"/>
      <c r="AM1458" s="4"/>
    </row>
    <row r="1459" spans="1:39" s="3" customFormat="1" ht="15" x14ac:dyDescent="0.25">
      <c r="A1459" s="63"/>
      <c r="B1459" s="63"/>
      <c r="C1459" s="63"/>
      <c r="D1459" s="63"/>
      <c r="E1459" s="10"/>
      <c r="F1459" s="10"/>
      <c r="G1459" s="7"/>
      <c r="I1459" s="63"/>
      <c r="J1459" s="47"/>
      <c r="K1459" s="108"/>
      <c r="M1459" s="63"/>
      <c r="N1459" s="197"/>
      <c r="P1459" s="113"/>
      <c r="Q1459" s="196"/>
      <c r="S1459" s="113"/>
      <c r="T1459" s="196"/>
      <c r="V1459" s="82"/>
      <c r="W1459" s="82"/>
      <c r="X1459" s="82"/>
      <c r="Y1459" s="82"/>
      <c r="Z1459" s="82"/>
      <c r="AA1459" s="65"/>
      <c r="AB1459" s="4"/>
      <c r="AC1459" s="4"/>
      <c r="AD1459" s="4"/>
      <c r="AE1459" s="4"/>
      <c r="AF1459" s="4"/>
      <c r="AG1459" s="4"/>
      <c r="AH1459" s="4"/>
      <c r="AI1459" s="4"/>
      <c r="AJ1459" s="4"/>
      <c r="AK1459" s="4"/>
      <c r="AL1459" s="4"/>
      <c r="AM1459" s="4"/>
    </row>
    <row r="1460" spans="1:39" s="3" customFormat="1" ht="15" x14ac:dyDescent="0.25">
      <c r="A1460" s="63"/>
      <c r="B1460" s="63"/>
      <c r="C1460" s="63"/>
      <c r="D1460" s="63"/>
      <c r="E1460" s="10"/>
      <c r="F1460" s="10"/>
      <c r="G1460" s="7"/>
      <c r="I1460" s="63"/>
      <c r="J1460" s="47"/>
      <c r="K1460" s="108"/>
      <c r="M1460" s="63"/>
      <c r="N1460" s="197"/>
      <c r="P1460" s="113"/>
      <c r="Q1460" s="196"/>
      <c r="S1460" s="113"/>
      <c r="T1460" s="196"/>
      <c r="V1460" s="82"/>
      <c r="W1460" s="82"/>
      <c r="X1460" s="82"/>
      <c r="Y1460" s="82"/>
      <c r="Z1460" s="82"/>
      <c r="AA1460" s="65"/>
      <c r="AB1460" s="4"/>
      <c r="AC1460" s="4"/>
      <c r="AD1460" s="4"/>
      <c r="AE1460" s="4"/>
      <c r="AF1460" s="4"/>
      <c r="AG1460" s="4"/>
      <c r="AH1460" s="4"/>
      <c r="AI1460" s="4"/>
      <c r="AJ1460" s="4"/>
      <c r="AK1460" s="4"/>
      <c r="AL1460" s="4"/>
      <c r="AM1460" s="4"/>
    </row>
    <row r="1461" spans="1:39" s="3" customFormat="1" ht="15" x14ac:dyDescent="0.25">
      <c r="A1461" s="63"/>
      <c r="B1461" s="63"/>
      <c r="C1461" s="63"/>
      <c r="D1461" s="63"/>
      <c r="E1461" s="10"/>
      <c r="F1461" s="10"/>
      <c r="G1461" s="7"/>
      <c r="I1461" s="63"/>
      <c r="J1461" s="47"/>
      <c r="K1461" s="108"/>
      <c r="M1461" s="63"/>
      <c r="N1461" s="197"/>
      <c r="P1461" s="113"/>
      <c r="Q1461" s="196"/>
      <c r="S1461" s="113"/>
      <c r="T1461" s="196"/>
      <c r="V1461" s="82"/>
      <c r="W1461" s="82"/>
      <c r="X1461" s="82"/>
      <c r="Y1461" s="82"/>
      <c r="Z1461" s="82"/>
      <c r="AA1461" s="65"/>
      <c r="AB1461" s="4"/>
      <c r="AC1461" s="4"/>
      <c r="AD1461" s="4"/>
      <c r="AE1461" s="4"/>
      <c r="AF1461" s="4"/>
      <c r="AG1461" s="4"/>
      <c r="AH1461" s="4"/>
      <c r="AI1461" s="4"/>
      <c r="AJ1461" s="4"/>
      <c r="AK1461" s="4"/>
      <c r="AL1461" s="4"/>
      <c r="AM1461" s="4"/>
    </row>
    <row r="1462" spans="1:39" s="3" customFormat="1" ht="15" x14ac:dyDescent="0.25">
      <c r="A1462" s="63"/>
      <c r="B1462" s="63"/>
      <c r="C1462" s="63"/>
      <c r="D1462" s="63"/>
      <c r="E1462" s="10"/>
      <c r="F1462" s="10"/>
      <c r="G1462" s="7"/>
      <c r="I1462" s="63"/>
      <c r="J1462" s="47"/>
      <c r="K1462" s="108"/>
      <c r="M1462" s="63"/>
      <c r="N1462" s="197"/>
      <c r="P1462" s="113"/>
      <c r="Q1462" s="196"/>
      <c r="S1462" s="113"/>
      <c r="T1462" s="196"/>
      <c r="V1462" s="82"/>
      <c r="W1462" s="82"/>
      <c r="X1462" s="82"/>
      <c r="Y1462" s="82"/>
      <c r="Z1462" s="82"/>
      <c r="AA1462" s="65"/>
      <c r="AB1462" s="4"/>
      <c r="AC1462" s="4"/>
      <c r="AD1462" s="4"/>
      <c r="AE1462" s="4"/>
      <c r="AF1462" s="4"/>
      <c r="AG1462" s="4"/>
      <c r="AH1462" s="4"/>
      <c r="AI1462" s="4"/>
      <c r="AJ1462" s="4"/>
      <c r="AK1462" s="4"/>
      <c r="AL1462" s="4"/>
      <c r="AM1462" s="4"/>
    </row>
    <row r="1463" spans="1:39" s="3" customFormat="1" ht="15" x14ac:dyDescent="0.25">
      <c r="A1463" s="63"/>
      <c r="B1463" s="63"/>
      <c r="C1463" s="63"/>
      <c r="D1463" s="63"/>
      <c r="E1463" s="10"/>
      <c r="F1463" s="10"/>
      <c r="G1463" s="7"/>
      <c r="I1463" s="63"/>
      <c r="J1463" s="47"/>
      <c r="K1463" s="108"/>
      <c r="M1463" s="63"/>
      <c r="N1463" s="197"/>
      <c r="P1463" s="113"/>
      <c r="Q1463" s="196"/>
      <c r="S1463" s="113"/>
      <c r="T1463" s="196"/>
      <c r="V1463" s="82"/>
      <c r="W1463" s="82"/>
      <c r="X1463" s="82"/>
      <c r="Y1463" s="82"/>
      <c r="Z1463" s="82"/>
      <c r="AA1463" s="65"/>
      <c r="AB1463" s="4"/>
      <c r="AC1463" s="4"/>
      <c r="AD1463" s="4"/>
      <c r="AE1463" s="4"/>
      <c r="AF1463" s="4"/>
      <c r="AG1463" s="4"/>
      <c r="AH1463" s="4"/>
      <c r="AI1463" s="4"/>
      <c r="AJ1463" s="4"/>
      <c r="AK1463" s="4"/>
      <c r="AL1463" s="4"/>
      <c r="AM1463" s="4"/>
    </row>
    <row r="1464" spans="1:39" s="3" customFormat="1" ht="15" x14ac:dyDescent="0.25">
      <c r="A1464" s="63"/>
      <c r="B1464" s="63"/>
      <c r="C1464" s="63"/>
      <c r="D1464" s="63"/>
      <c r="E1464" s="10"/>
      <c r="F1464" s="10"/>
      <c r="G1464" s="7"/>
      <c r="I1464" s="63"/>
      <c r="J1464" s="47"/>
      <c r="K1464" s="108"/>
      <c r="M1464" s="63"/>
      <c r="N1464" s="197"/>
      <c r="P1464" s="113"/>
      <c r="Q1464" s="196"/>
      <c r="S1464" s="113"/>
      <c r="T1464" s="196"/>
      <c r="V1464" s="82"/>
      <c r="W1464" s="82"/>
      <c r="X1464" s="82"/>
      <c r="Y1464" s="82"/>
      <c r="Z1464" s="82"/>
      <c r="AA1464" s="65"/>
      <c r="AB1464" s="4"/>
      <c r="AC1464" s="4"/>
      <c r="AD1464" s="4"/>
      <c r="AE1464" s="4"/>
      <c r="AF1464" s="4"/>
      <c r="AG1464" s="4"/>
      <c r="AH1464" s="4"/>
      <c r="AI1464" s="4"/>
      <c r="AJ1464" s="4"/>
      <c r="AK1464" s="4"/>
      <c r="AL1464" s="4"/>
      <c r="AM1464" s="4"/>
    </row>
    <row r="1465" spans="1:39" s="3" customFormat="1" ht="15" x14ac:dyDescent="0.25">
      <c r="A1465" s="63"/>
      <c r="B1465" s="63"/>
      <c r="C1465" s="63"/>
      <c r="D1465" s="63"/>
      <c r="E1465" s="10"/>
      <c r="F1465" s="10"/>
      <c r="G1465" s="7"/>
      <c r="I1465" s="63"/>
      <c r="J1465" s="47"/>
      <c r="K1465" s="108"/>
      <c r="M1465" s="63"/>
      <c r="N1465" s="197"/>
      <c r="P1465" s="113"/>
      <c r="Q1465" s="196"/>
      <c r="S1465" s="113"/>
      <c r="T1465" s="196"/>
      <c r="V1465" s="82"/>
      <c r="W1465" s="82"/>
      <c r="X1465" s="82"/>
      <c r="Y1465" s="82"/>
      <c r="Z1465" s="82"/>
      <c r="AA1465" s="65"/>
      <c r="AB1465" s="4"/>
      <c r="AC1465" s="4"/>
      <c r="AD1465" s="4"/>
      <c r="AE1465" s="4"/>
      <c r="AF1465" s="4"/>
      <c r="AG1465" s="4"/>
      <c r="AH1465" s="4"/>
      <c r="AI1465" s="4"/>
      <c r="AJ1465" s="4"/>
      <c r="AK1465" s="4"/>
      <c r="AL1465" s="4"/>
      <c r="AM1465" s="4"/>
    </row>
    <row r="1466" spans="1:39" s="3" customFormat="1" ht="15" x14ac:dyDescent="0.25">
      <c r="A1466" s="63"/>
      <c r="B1466" s="63"/>
      <c r="C1466" s="63"/>
      <c r="D1466" s="63"/>
      <c r="E1466" s="10"/>
      <c r="F1466" s="10"/>
      <c r="G1466" s="7"/>
      <c r="I1466" s="63"/>
      <c r="J1466" s="47"/>
      <c r="K1466" s="108"/>
      <c r="M1466" s="63"/>
      <c r="N1466" s="197"/>
      <c r="P1466" s="113"/>
      <c r="Q1466" s="196"/>
      <c r="S1466" s="113"/>
      <c r="T1466" s="196"/>
      <c r="V1466" s="82"/>
      <c r="W1466" s="82"/>
      <c r="X1466" s="82"/>
      <c r="Y1466" s="82"/>
      <c r="Z1466" s="82"/>
      <c r="AA1466" s="65"/>
      <c r="AB1466" s="4"/>
      <c r="AC1466" s="4"/>
      <c r="AD1466" s="4"/>
      <c r="AE1466" s="4"/>
      <c r="AF1466" s="4"/>
      <c r="AG1466" s="4"/>
      <c r="AH1466" s="4"/>
      <c r="AI1466" s="4"/>
      <c r="AJ1466" s="4"/>
      <c r="AK1466" s="4"/>
      <c r="AL1466" s="4"/>
      <c r="AM1466" s="4"/>
    </row>
    <row r="1467" spans="1:39" s="3" customFormat="1" ht="15" x14ac:dyDescent="0.25">
      <c r="A1467" s="63"/>
      <c r="B1467" s="63"/>
      <c r="C1467" s="63"/>
      <c r="D1467" s="63"/>
      <c r="E1467" s="10"/>
      <c r="F1467" s="10"/>
      <c r="G1467" s="7"/>
      <c r="I1467" s="63"/>
      <c r="J1467" s="47"/>
      <c r="K1467" s="108"/>
      <c r="M1467" s="63"/>
      <c r="N1467" s="197"/>
      <c r="P1467" s="113"/>
      <c r="Q1467" s="196"/>
      <c r="S1467" s="113"/>
      <c r="T1467" s="196"/>
      <c r="V1467" s="82"/>
      <c r="W1467" s="82"/>
      <c r="X1467" s="82"/>
      <c r="Y1467" s="82"/>
      <c r="Z1467" s="82"/>
      <c r="AA1467" s="65"/>
      <c r="AB1467" s="4"/>
      <c r="AC1467" s="4"/>
      <c r="AD1467" s="4"/>
      <c r="AE1467" s="4"/>
      <c r="AF1467" s="4"/>
      <c r="AG1467" s="4"/>
      <c r="AH1467" s="4"/>
      <c r="AI1467" s="4"/>
      <c r="AJ1467" s="4"/>
      <c r="AK1467" s="4"/>
      <c r="AL1467" s="4"/>
      <c r="AM1467" s="4"/>
    </row>
    <row r="1468" spans="1:39" s="3" customFormat="1" ht="15" x14ac:dyDescent="0.25">
      <c r="A1468" s="63"/>
      <c r="B1468" s="63"/>
      <c r="C1468" s="63"/>
      <c r="D1468" s="63"/>
      <c r="E1468" s="10"/>
      <c r="F1468" s="10"/>
      <c r="G1468" s="7"/>
      <c r="I1468" s="63"/>
      <c r="J1468" s="47"/>
      <c r="K1468" s="108"/>
      <c r="M1468" s="63"/>
      <c r="N1468" s="197"/>
      <c r="P1468" s="113"/>
      <c r="Q1468" s="196"/>
      <c r="S1468" s="113"/>
      <c r="T1468" s="196"/>
      <c r="V1468" s="82"/>
      <c r="W1468" s="82"/>
      <c r="X1468" s="82"/>
      <c r="Y1468" s="82"/>
      <c r="Z1468" s="82"/>
      <c r="AA1468" s="65"/>
      <c r="AB1468" s="4"/>
      <c r="AC1468" s="4"/>
      <c r="AD1468" s="4"/>
      <c r="AE1468" s="4"/>
      <c r="AF1468" s="4"/>
      <c r="AG1468" s="4"/>
      <c r="AH1468" s="4"/>
      <c r="AI1468" s="4"/>
      <c r="AJ1468" s="4"/>
      <c r="AK1468" s="4"/>
      <c r="AL1468" s="4"/>
      <c r="AM1468" s="4"/>
    </row>
    <row r="1469" spans="1:39" s="3" customFormat="1" ht="15" x14ac:dyDescent="0.25">
      <c r="A1469" s="63"/>
      <c r="B1469" s="63"/>
      <c r="C1469" s="63"/>
      <c r="D1469" s="63"/>
      <c r="E1469" s="10"/>
      <c r="F1469" s="10"/>
      <c r="G1469" s="7"/>
      <c r="I1469" s="63"/>
      <c r="J1469" s="47"/>
      <c r="K1469" s="108"/>
      <c r="M1469" s="63"/>
      <c r="N1469" s="197"/>
      <c r="P1469" s="113"/>
      <c r="Q1469" s="196"/>
      <c r="S1469" s="113"/>
      <c r="T1469" s="196"/>
      <c r="V1469" s="82"/>
      <c r="W1469" s="82"/>
      <c r="X1469" s="82"/>
      <c r="Y1469" s="82"/>
      <c r="Z1469" s="82"/>
      <c r="AA1469" s="65"/>
      <c r="AB1469" s="4"/>
      <c r="AC1469" s="4"/>
      <c r="AD1469" s="4"/>
      <c r="AE1469" s="4"/>
      <c r="AF1469" s="4"/>
      <c r="AG1469" s="4"/>
      <c r="AH1469" s="4"/>
      <c r="AI1469" s="4"/>
      <c r="AJ1469" s="4"/>
      <c r="AK1469" s="4"/>
      <c r="AL1469" s="4"/>
      <c r="AM1469" s="4"/>
    </row>
    <row r="1470" spans="1:39" s="3" customFormat="1" ht="15" x14ac:dyDescent="0.25">
      <c r="A1470" s="63"/>
      <c r="B1470" s="63"/>
      <c r="C1470" s="63"/>
      <c r="D1470" s="63"/>
      <c r="E1470" s="10"/>
      <c r="F1470" s="10"/>
      <c r="G1470" s="7"/>
      <c r="I1470" s="63"/>
      <c r="J1470" s="47"/>
      <c r="K1470" s="108"/>
      <c r="M1470" s="63"/>
      <c r="N1470" s="197"/>
      <c r="P1470" s="113"/>
      <c r="Q1470" s="196"/>
      <c r="S1470" s="113"/>
      <c r="T1470" s="196"/>
      <c r="V1470" s="82"/>
      <c r="W1470" s="82"/>
      <c r="X1470" s="82"/>
      <c r="Y1470" s="82"/>
      <c r="Z1470" s="82"/>
      <c r="AA1470" s="65"/>
      <c r="AB1470" s="4"/>
      <c r="AC1470" s="4"/>
      <c r="AD1470" s="4"/>
      <c r="AE1470" s="4"/>
      <c r="AF1470" s="4"/>
      <c r="AG1470" s="4"/>
      <c r="AH1470" s="4"/>
      <c r="AI1470" s="4"/>
      <c r="AJ1470" s="4"/>
      <c r="AK1470" s="4"/>
      <c r="AL1470" s="4"/>
      <c r="AM1470" s="4"/>
    </row>
    <row r="1471" spans="1:39" s="3" customFormat="1" ht="15" x14ac:dyDescent="0.25">
      <c r="A1471" s="63"/>
      <c r="B1471" s="63"/>
      <c r="C1471" s="63"/>
      <c r="D1471" s="63"/>
      <c r="E1471" s="10"/>
      <c r="F1471" s="10"/>
      <c r="G1471" s="7"/>
      <c r="I1471" s="63"/>
      <c r="J1471" s="47"/>
      <c r="K1471" s="108"/>
      <c r="M1471" s="63"/>
      <c r="N1471" s="197"/>
      <c r="P1471" s="113"/>
      <c r="Q1471" s="196"/>
      <c r="S1471" s="113"/>
      <c r="T1471" s="196"/>
      <c r="V1471" s="82"/>
      <c r="W1471" s="82"/>
      <c r="X1471" s="82"/>
      <c r="Y1471" s="82"/>
      <c r="Z1471" s="82"/>
      <c r="AA1471" s="65"/>
      <c r="AB1471" s="4"/>
      <c r="AC1471" s="4"/>
      <c r="AD1471" s="4"/>
      <c r="AE1471" s="4"/>
      <c r="AF1471" s="4"/>
      <c r="AG1471" s="4"/>
      <c r="AH1471" s="4"/>
      <c r="AI1471" s="4"/>
      <c r="AJ1471" s="4"/>
      <c r="AK1471" s="4"/>
      <c r="AL1471" s="4"/>
      <c r="AM1471" s="4"/>
    </row>
    <row r="1472" spans="1:39" s="3" customFormat="1" ht="15" x14ac:dyDescent="0.25">
      <c r="A1472" s="63"/>
      <c r="B1472" s="63"/>
      <c r="C1472" s="63"/>
      <c r="D1472" s="63"/>
      <c r="E1472" s="10"/>
      <c r="F1472" s="10"/>
      <c r="G1472" s="7"/>
      <c r="I1472" s="63"/>
      <c r="J1472" s="47"/>
      <c r="K1472" s="108"/>
      <c r="M1472" s="63"/>
      <c r="N1472" s="197"/>
      <c r="P1472" s="113"/>
      <c r="Q1472" s="196"/>
      <c r="S1472" s="113"/>
      <c r="T1472" s="196"/>
      <c r="V1472" s="82"/>
      <c r="W1472" s="82"/>
      <c r="X1472" s="82"/>
      <c r="Y1472" s="82"/>
      <c r="Z1472" s="82"/>
      <c r="AA1472" s="65"/>
      <c r="AB1472" s="4"/>
      <c r="AC1472" s="4"/>
      <c r="AD1472" s="4"/>
      <c r="AE1472" s="4"/>
      <c r="AF1472" s="4"/>
      <c r="AG1472" s="4"/>
      <c r="AH1472" s="4"/>
      <c r="AI1472" s="4"/>
      <c r="AJ1472" s="4"/>
      <c r="AK1472" s="4"/>
      <c r="AL1472" s="4"/>
      <c r="AM1472" s="4"/>
    </row>
    <row r="1473" spans="1:39" s="3" customFormat="1" ht="15" x14ac:dyDescent="0.25">
      <c r="A1473" s="63"/>
      <c r="B1473" s="63"/>
      <c r="C1473" s="63"/>
      <c r="D1473" s="63"/>
      <c r="E1473" s="10"/>
      <c r="F1473" s="10"/>
      <c r="G1473" s="7"/>
      <c r="I1473" s="63"/>
      <c r="J1473" s="47"/>
      <c r="K1473" s="108"/>
      <c r="M1473" s="63"/>
      <c r="N1473" s="197"/>
      <c r="P1473" s="113"/>
      <c r="Q1473" s="196"/>
      <c r="S1473" s="113"/>
      <c r="T1473" s="196"/>
      <c r="V1473" s="82"/>
      <c r="W1473" s="82"/>
      <c r="X1473" s="82"/>
      <c r="Y1473" s="82"/>
      <c r="Z1473" s="82"/>
      <c r="AA1473" s="65"/>
      <c r="AB1473" s="4"/>
      <c r="AC1473" s="4"/>
      <c r="AD1473" s="4"/>
      <c r="AE1473" s="4"/>
      <c r="AF1473" s="4"/>
      <c r="AG1473" s="4"/>
      <c r="AH1473" s="4"/>
      <c r="AI1473" s="4"/>
      <c r="AJ1473" s="4"/>
      <c r="AK1473" s="4"/>
      <c r="AL1473" s="4"/>
      <c r="AM1473" s="4"/>
    </row>
    <row r="1474" spans="1:39" s="3" customFormat="1" ht="15" x14ac:dyDescent="0.25">
      <c r="A1474" s="63"/>
      <c r="B1474" s="63"/>
      <c r="C1474" s="63"/>
      <c r="D1474" s="63"/>
      <c r="E1474" s="10"/>
      <c r="F1474" s="10"/>
      <c r="G1474" s="7"/>
      <c r="I1474" s="63"/>
      <c r="J1474" s="47"/>
      <c r="K1474" s="108"/>
      <c r="M1474" s="63"/>
      <c r="N1474" s="197"/>
      <c r="P1474" s="113"/>
      <c r="Q1474" s="196"/>
      <c r="S1474" s="113"/>
      <c r="T1474" s="196"/>
      <c r="V1474" s="82"/>
      <c r="W1474" s="82"/>
      <c r="X1474" s="82"/>
      <c r="Y1474" s="82"/>
      <c r="Z1474" s="82"/>
      <c r="AA1474" s="65"/>
      <c r="AB1474" s="4"/>
      <c r="AC1474" s="4"/>
      <c r="AD1474" s="4"/>
      <c r="AE1474" s="4"/>
      <c r="AF1474" s="4"/>
      <c r="AG1474" s="4"/>
      <c r="AH1474" s="4"/>
      <c r="AI1474" s="4"/>
      <c r="AJ1474" s="4"/>
      <c r="AK1474" s="4"/>
      <c r="AL1474" s="4"/>
      <c r="AM1474" s="4"/>
    </row>
    <row r="1475" spans="1:39" s="3" customFormat="1" ht="15" x14ac:dyDescent="0.25">
      <c r="A1475" s="63"/>
      <c r="B1475" s="63"/>
      <c r="C1475" s="63"/>
      <c r="D1475" s="63"/>
      <c r="E1475" s="10"/>
      <c r="F1475" s="10"/>
      <c r="G1475" s="7"/>
      <c r="I1475" s="63"/>
      <c r="J1475" s="47"/>
      <c r="K1475" s="108"/>
      <c r="M1475" s="63"/>
      <c r="N1475" s="197"/>
      <c r="P1475" s="113"/>
      <c r="Q1475" s="196"/>
      <c r="S1475" s="113"/>
      <c r="T1475" s="196"/>
      <c r="V1475" s="82"/>
      <c r="W1475" s="82"/>
      <c r="X1475" s="82"/>
      <c r="Y1475" s="82"/>
      <c r="Z1475" s="82"/>
      <c r="AA1475" s="65"/>
      <c r="AB1475" s="4"/>
      <c r="AC1475" s="4"/>
      <c r="AD1475" s="4"/>
      <c r="AE1475" s="4"/>
      <c r="AF1475" s="4"/>
      <c r="AG1475" s="4"/>
      <c r="AH1475" s="4"/>
      <c r="AI1475" s="4"/>
      <c r="AJ1475" s="4"/>
      <c r="AK1475" s="4"/>
      <c r="AL1475" s="4"/>
      <c r="AM1475" s="4"/>
    </row>
    <row r="1476" spans="1:39" s="3" customFormat="1" ht="15" x14ac:dyDescent="0.25">
      <c r="A1476" s="63"/>
      <c r="B1476" s="63"/>
      <c r="C1476" s="63"/>
      <c r="D1476" s="63"/>
      <c r="E1476" s="10"/>
      <c r="F1476" s="10"/>
      <c r="G1476" s="7"/>
      <c r="I1476" s="63"/>
      <c r="J1476" s="47"/>
      <c r="K1476" s="108"/>
      <c r="M1476" s="63"/>
      <c r="N1476" s="197"/>
      <c r="P1476" s="113"/>
      <c r="Q1476" s="196"/>
      <c r="S1476" s="113"/>
      <c r="T1476" s="196"/>
      <c r="V1476" s="82"/>
      <c r="W1476" s="82"/>
      <c r="X1476" s="82"/>
      <c r="Y1476" s="82"/>
      <c r="Z1476" s="82"/>
      <c r="AA1476" s="65"/>
      <c r="AB1476" s="4"/>
      <c r="AC1476" s="4"/>
      <c r="AD1476" s="4"/>
      <c r="AE1476" s="4"/>
      <c r="AF1476" s="4"/>
      <c r="AG1476" s="4"/>
      <c r="AH1476" s="4"/>
      <c r="AI1476" s="4"/>
      <c r="AJ1476" s="4"/>
      <c r="AK1476" s="4"/>
      <c r="AL1476" s="4"/>
      <c r="AM1476" s="4"/>
    </row>
    <row r="1477" spans="1:39" s="3" customFormat="1" ht="15" x14ac:dyDescent="0.25">
      <c r="A1477" s="63"/>
      <c r="B1477" s="63"/>
      <c r="C1477" s="63"/>
      <c r="D1477" s="63"/>
      <c r="E1477" s="10"/>
      <c r="F1477" s="10"/>
      <c r="G1477" s="7"/>
      <c r="I1477" s="63"/>
      <c r="J1477" s="47"/>
      <c r="K1477" s="108"/>
      <c r="M1477" s="63"/>
      <c r="N1477" s="197"/>
      <c r="P1477" s="113"/>
      <c r="Q1477" s="196"/>
      <c r="S1477" s="113"/>
      <c r="T1477" s="196"/>
      <c r="V1477" s="82"/>
      <c r="W1477" s="82"/>
      <c r="X1477" s="82"/>
      <c r="Y1477" s="82"/>
      <c r="Z1477" s="82"/>
      <c r="AA1477" s="65"/>
      <c r="AB1477" s="4"/>
      <c r="AC1477" s="4"/>
      <c r="AD1477" s="4"/>
      <c r="AE1477" s="4"/>
      <c r="AF1477" s="4"/>
      <c r="AG1477" s="4"/>
      <c r="AH1477" s="4"/>
      <c r="AI1477" s="4"/>
      <c r="AJ1477" s="4"/>
      <c r="AK1477" s="4"/>
      <c r="AL1477" s="4"/>
      <c r="AM1477" s="4"/>
    </row>
    <row r="1478" spans="1:39" s="3" customFormat="1" ht="15" x14ac:dyDescent="0.25">
      <c r="A1478" s="63"/>
      <c r="B1478" s="63"/>
      <c r="C1478" s="63"/>
      <c r="D1478" s="63"/>
      <c r="E1478" s="10"/>
      <c r="F1478" s="10"/>
      <c r="G1478" s="7"/>
      <c r="I1478" s="63"/>
      <c r="J1478" s="47"/>
      <c r="K1478" s="108"/>
      <c r="M1478" s="63"/>
      <c r="N1478" s="197"/>
      <c r="P1478" s="113"/>
      <c r="Q1478" s="196"/>
      <c r="S1478" s="113"/>
      <c r="T1478" s="196"/>
      <c r="V1478" s="82"/>
      <c r="W1478" s="82"/>
      <c r="X1478" s="82"/>
      <c r="Y1478" s="82"/>
      <c r="Z1478" s="82"/>
      <c r="AA1478" s="65"/>
      <c r="AB1478" s="4"/>
      <c r="AC1478" s="4"/>
      <c r="AD1478" s="4"/>
      <c r="AE1478" s="4"/>
      <c r="AF1478" s="4"/>
      <c r="AG1478" s="4"/>
      <c r="AH1478" s="4"/>
      <c r="AI1478" s="4"/>
      <c r="AJ1478" s="4"/>
      <c r="AK1478" s="4"/>
      <c r="AL1478" s="4"/>
      <c r="AM1478" s="4"/>
    </row>
    <row r="1479" spans="1:39" s="3" customFormat="1" ht="15" x14ac:dyDescent="0.25">
      <c r="A1479" s="63"/>
      <c r="B1479" s="63"/>
      <c r="C1479" s="63"/>
      <c r="D1479" s="63"/>
      <c r="E1479" s="10"/>
      <c r="F1479" s="10"/>
      <c r="G1479" s="7"/>
      <c r="I1479" s="63"/>
      <c r="J1479" s="47"/>
      <c r="K1479" s="108"/>
      <c r="M1479" s="63"/>
      <c r="N1479" s="197"/>
      <c r="P1479" s="113"/>
      <c r="Q1479" s="196"/>
      <c r="S1479" s="113"/>
      <c r="T1479" s="196"/>
      <c r="V1479" s="82"/>
      <c r="W1479" s="82"/>
      <c r="X1479" s="82"/>
      <c r="Y1479" s="82"/>
      <c r="Z1479" s="82"/>
      <c r="AA1479" s="65"/>
      <c r="AB1479" s="4"/>
      <c r="AC1479" s="4"/>
      <c r="AD1479" s="4"/>
      <c r="AE1479" s="4"/>
      <c r="AF1479" s="4"/>
      <c r="AG1479" s="4"/>
      <c r="AH1479" s="4"/>
      <c r="AI1479" s="4"/>
      <c r="AJ1479" s="4"/>
      <c r="AK1479" s="4"/>
      <c r="AL1479" s="4"/>
      <c r="AM1479" s="4"/>
    </row>
    <row r="1480" spans="1:39" s="3" customFormat="1" ht="15" x14ac:dyDescent="0.25">
      <c r="A1480" s="63"/>
      <c r="B1480" s="63"/>
      <c r="C1480" s="63"/>
      <c r="D1480" s="63"/>
      <c r="E1480" s="10"/>
      <c r="F1480" s="10"/>
      <c r="G1480" s="7"/>
      <c r="I1480" s="63"/>
      <c r="J1480" s="47"/>
      <c r="K1480" s="108"/>
      <c r="M1480" s="63"/>
      <c r="N1480" s="197"/>
      <c r="P1480" s="113"/>
      <c r="Q1480" s="196"/>
      <c r="S1480" s="113"/>
      <c r="T1480" s="196"/>
      <c r="V1480" s="82"/>
      <c r="W1480" s="82"/>
      <c r="X1480" s="82"/>
      <c r="Y1480" s="82"/>
      <c r="Z1480" s="82"/>
      <c r="AA1480" s="65"/>
      <c r="AB1480" s="4"/>
      <c r="AC1480" s="4"/>
      <c r="AD1480" s="4"/>
      <c r="AE1480" s="4"/>
      <c r="AF1480" s="4"/>
      <c r="AG1480" s="4"/>
      <c r="AH1480" s="4"/>
      <c r="AI1480" s="4"/>
      <c r="AJ1480" s="4"/>
      <c r="AK1480" s="4"/>
      <c r="AL1480" s="4"/>
      <c r="AM1480" s="4"/>
    </row>
    <row r="1481" spans="1:39" s="3" customFormat="1" ht="15" x14ac:dyDescent="0.25">
      <c r="A1481" s="63"/>
      <c r="B1481" s="63"/>
      <c r="C1481" s="63"/>
      <c r="D1481" s="63"/>
      <c r="E1481" s="10"/>
      <c r="F1481" s="10"/>
      <c r="G1481" s="7"/>
      <c r="I1481" s="63"/>
      <c r="J1481" s="47"/>
      <c r="K1481" s="108"/>
      <c r="M1481" s="63"/>
      <c r="N1481" s="197"/>
      <c r="P1481" s="113"/>
      <c r="Q1481" s="196"/>
      <c r="S1481" s="113"/>
      <c r="T1481" s="196"/>
      <c r="V1481" s="82"/>
      <c r="W1481" s="82"/>
      <c r="X1481" s="82"/>
      <c r="Y1481" s="82"/>
      <c r="Z1481" s="82"/>
      <c r="AA1481" s="65"/>
      <c r="AB1481" s="4"/>
      <c r="AC1481" s="4"/>
      <c r="AD1481" s="4"/>
      <c r="AE1481" s="4"/>
      <c r="AF1481" s="4"/>
      <c r="AG1481" s="4"/>
      <c r="AH1481" s="4"/>
      <c r="AI1481" s="4"/>
      <c r="AJ1481" s="4"/>
      <c r="AK1481" s="4"/>
      <c r="AL1481" s="4"/>
      <c r="AM1481" s="4"/>
    </row>
    <row r="1482" spans="1:39" s="3" customFormat="1" ht="15" x14ac:dyDescent="0.25">
      <c r="A1482" s="63"/>
      <c r="B1482" s="63"/>
      <c r="C1482" s="63"/>
      <c r="D1482" s="63"/>
      <c r="E1482" s="10"/>
      <c r="F1482" s="10"/>
      <c r="G1482" s="7"/>
      <c r="I1482" s="63"/>
      <c r="J1482" s="47"/>
      <c r="K1482" s="108"/>
      <c r="M1482" s="63"/>
      <c r="N1482" s="197"/>
      <c r="P1482" s="113"/>
      <c r="Q1482" s="196"/>
      <c r="S1482" s="113"/>
      <c r="T1482" s="196"/>
      <c r="V1482" s="82"/>
      <c r="W1482" s="82"/>
      <c r="X1482" s="82"/>
      <c r="Y1482" s="82"/>
      <c r="Z1482" s="82"/>
      <c r="AA1482" s="65"/>
      <c r="AB1482" s="4"/>
      <c r="AC1482" s="4"/>
      <c r="AD1482" s="4"/>
      <c r="AE1482" s="4"/>
      <c r="AF1482" s="4"/>
      <c r="AG1482" s="4"/>
      <c r="AH1482" s="4"/>
      <c r="AI1482" s="4"/>
      <c r="AJ1482" s="4"/>
      <c r="AK1482" s="4"/>
      <c r="AL1482" s="4"/>
      <c r="AM1482" s="4"/>
    </row>
    <row r="1483" spans="1:39" s="3" customFormat="1" ht="15" x14ac:dyDescent="0.25">
      <c r="A1483" s="63"/>
      <c r="B1483" s="63"/>
      <c r="C1483" s="63"/>
      <c r="D1483" s="63"/>
      <c r="E1483" s="10"/>
      <c r="F1483" s="10"/>
      <c r="G1483" s="7"/>
      <c r="I1483" s="63"/>
      <c r="J1483" s="47"/>
      <c r="K1483" s="108"/>
      <c r="M1483" s="63"/>
      <c r="N1483" s="197"/>
      <c r="P1483" s="113"/>
      <c r="Q1483" s="196"/>
      <c r="S1483" s="113"/>
      <c r="T1483" s="196"/>
      <c r="V1483" s="82"/>
      <c r="W1483" s="82"/>
      <c r="X1483" s="82"/>
      <c r="Y1483" s="82"/>
      <c r="Z1483" s="82"/>
      <c r="AA1483" s="65"/>
      <c r="AB1483" s="4"/>
      <c r="AC1483" s="4"/>
      <c r="AD1483" s="4"/>
      <c r="AE1483" s="4"/>
      <c r="AF1483" s="4"/>
      <c r="AG1483" s="4"/>
      <c r="AH1483" s="4"/>
      <c r="AI1483" s="4"/>
      <c r="AJ1483" s="4"/>
      <c r="AK1483" s="4"/>
      <c r="AL1483" s="4"/>
      <c r="AM1483" s="4"/>
    </row>
    <row r="1484" spans="1:39" s="3" customFormat="1" ht="15" x14ac:dyDescent="0.25">
      <c r="A1484" s="63"/>
      <c r="B1484" s="63"/>
      <c r="C1484" s="63"/>
      <c r="D1484" s="63"/>
      <c r="E1484" s="10"/>
      <c r="F1484" s="10"/>
      <c r="G1484" s="7"/>
      <c r="I1484" s="63"/>
      <c r="J1484" s="47"/>
      <c r="K1484" s="108"/>
      <c r="M1484" s="63"/>
      <c r="N1484" s="197"/>
      <c r="P1484" s="113"/>
      <c r="Q1484" s="196"/>
      <c r="S1484" s="113"/>
      <c r="T1484" s="196"/>
      <c r="V1484" s="82"/>
      <c r="W1484" s="82"/>
      <c r="X1484" s="82"/>
      <c r="Y1484" s="82"/>
      <c r="Z1484" s="82"/>
      <c r="AA1484" s="65"/>
      <c r="AB1484" s="4"/>
      <c r="AC1484" s="4"/>
      <c r="AD1484" s="4"/>
      <c r="AE1484" s="4"/>
      <c r="AF1484" s="4"/>
      <c r="AG1484" s="4"/>
      <c r="AH1484" s="4"/>
      <c r="AI1484" s="4"/>
      <c r="AJ1484" s="4"/>
      <c r="AK1484" s="4"/>
      <c r="AL1484" s="4"/>
      <c r="AM1484" s="4"/>
    </row>
    <row r="1485" spans="1:39" s="3" customFormat="1" ht="15" x14ac:dyDescent="0.25">
      <c r="A1485" s="63"/>
      <c r="B1485" s="63"/>
      <c r="C1485" s="63"/>
      <c r="D1485" s="63"/>
      <c r="E1485" s="10"/>
      <c r="F1485" s="10"/>
      <c r="G1485" s="7"/>
      <c r="I1485" s="63"/>
      <c r="J1485" s="47"/>
      <c r="K1485" s="108"/>
      <c r="M1485" s="63"/>
      <c r="N1485" s="197"/>
      <c r="P1485" s="113"/>
      <c r="Q1485" s="196"/>
      <c r="S1485" s="113"/>
      <c r="T1485" s="196"/>
      <c r="V1485" s="82"/>
      <c r="W1485" s="82"/>
      <c r="X1485" s="82"/>
      <c r="Y1485" s="82"/>
      <c r="Z1485" s="82"/>
      <c r="AA1485" s="65"/>
      <c r="AB1485" s="4"/>
      <c r="AC1485" s="4"/>
      <c r="AD1485" s="4"/>
      <c r="AE1485" s="4"/>
      <c r="AF1485" s="4"/>
      <c r="AG1485" s="4"/>
      <c r="AH1485" s="4"/>
      <c r="AI1485" s="4"/>
      <c r="AJ1485" s="4"/>
      <c r="AK1485" s="4"/>
      <c r="AL1485" s="4"/>
      <c r="AM1485" s="4"/>
    </row>
    <row r="1486" spans="1:39" s="3" customFormat="1" ht="15" x14ac:dyDescent="0.25">
      <c r="A1486" s="63"/>
      <c r="B1486" s="63"/>
      <c r="C1486" s="63"/>
      <c r="D1486" s="63"/>
      <c r="E1486" s="10"/>
      <c r="F1486" s="10"/>
      <c r="G1486" s="7"/>
      <c r="I1486" s="63"/>
      <c r="J1486" s="47"/>
      <c r="K1486" s="108"/>
      <c r="M1486" s="63"/>
      <c r="N1486" s="197"/>
      <c r="P1486" s="113"/>
      <c r="Q1486" s="196"/>
      <c r="S1486" s="113"/>
      <c r="T1486" s="196"/>
      <c r="V1486" s="82"/>
      <c r="W1486" s="82"/>
      <c r="X1486" s="82"/>
      <c r="Y1486" s="82"/>
      <c r="Z1486" s="82"/>
      <c r="AA1486" s="65"/>
      <c r="AB1486" s="4"/>
      <c r="AC1486" s="4"/>
      <c r="AD1486" s="4"/>
      <c r="AE1486" s="4"/>
      <c r="AF1486" s="4"/>
      <c r="AG1486" s="4"/>
      <c r="AH1486" s="4"/>
      <c r="AI1486" s="4"/>
      <c r="AJ1486" s="4"/>
      <c r="AK1486" s="4"/>
      <c r="AL1486" s="4"/>
      <c r="AM1486" s="4"/>
    </row>
    <row r="1487" spans="1:39" s="3" customFormat="1" ht="15" x14ac:dyDescent="0.25">
      <c r="A1487" s="63"/>
      <c r="B1487" s="63"/>
      <c r="C1487" s="63"/>
      <c r="D1487" s="63"/>
      <c r="E1487" s="10"/>
      <c r="F1487" s="10"/>
      <c r="G1487" s="7"/>
      <c r="I1487" s="63"/>
      <c r="J1487" s="47"/>
      <c r="K1487" s="108"/>
      <c r="M1487" s="63"/>
      <c r="N1487" s="197"/>
      <c r="P1487" s="113"/>
      <c r="Q1487" s="196"/>
      <c r="S1487" s="113"/>
      <c r="T1487" s="196"/>
      <c r="V1487" s="82"/>
      <c r="W1487" s="82"/>
      <c r="X1487" s="82"/>
      <c r="Y1487" s="82"/>
      <c r="Z1487" s="82"/>
      <c r="AA1487" s="65"/>
      <c r="AB1487" s="4"/>
      <c r="AC1487" s="4"/>
      <c r="AD1487" s="4"/>
      <c r="AE1487" s="4"/>
      <c r="AF1487" s="4"/>
      <c r="AG1487" s="4"/>
      <c r="AH1487" s="4"/>
      <c r="AI1487" s="4"/>
      <c r="AJ1487" s="4"/>
      <c r="AK1487" s="4"/>
      <c r="AL1487" s="4"/>
      <c r="AM1487" s="4"/>
    </row>
    <row r="1488" spans="1:39" s="3" customFormat="1" ht="15" x14ac:dyDescent="0.25">
      <c r="A1488" s="63"/>
      <c r="B1488" s="63"/>
      <c r="C1488" s="63"/>
      <c r="D1488" s="63"/>
      <c r="E1488" s="10"/>
      <c r="F1488" s="10"/>
      <c r="G1488" s="7"/>
      <c r="I1488" s="63"/>
      <c r="J1488" s="47"/>
      <c r="K1488" s="108"/>
      <c r="M1488" s="63"/>
      <c r="N1488" s="197"/>
      <c r="P1488" s="113"/>
      <c r="Q1488" s="196"/>
      <c r="S1488" s="113"/>
      <c r="T1488" s="196"/>
      <c r="V1488" s="82"/>
      <c r="W1488" s="82"/>
      <c r="X1488" s="82"/>
      <c r="Y1488" s="82"/>
      <c r="Z1488" s="82"/>
      <c r="AA1488" s="65"/>
      <c r="AB1488" s="4"/>
      <c r="AC1488" s="4"/>
      <c r="AD1488" s="4"/>
      <c r="AE1488" s="4"/>
      <c r="AF1488" s="4"/>
      <c r="AG1488" s="4"/>
      <c r="AH1488" s="4"/>
      <c r="AI1488" s="4"/>
      <c r="AJ1488" s="4"/>
      <c r="AK1488" s="4"/>
      <c r="AL1488" s="4"/>
      <c r="AM1488" s="4"/>
    </row>
    <row r="1489" spans="1:39" s="3" customFormat="1" ht="15" x14ac:dyDescent="0.25">
      <c r="A1489" s="63"/>
      <c r="B1489" s="63"/>
      <c r="C1489" s="63"/>
      <c r="D1489" s="63"/>
      <c r="E1489" s="10"/>
      <c r="F1489" s="10"/>
      <c r="G1489" s="7"/>
      <c r="I1489" s="63"/>
      <c r="J1489" s="47"/>
      <c r="K1489" s="108"/>
      <c r="M1489" s="63"/>
      <c r="N1489" s="197"/>
      <c r="P1489" s="113"/>
      <c r="Q1489" s="196"/>
      <c r="S1489" s="113"/>
      <c r="T1489" s="196"/>
      <c r="V1489" s="82"/>
      <c r="W1489" s="82"/>
      <c r="X1489" s="82"/>
      <c r="Y1489" s="82"/>
      <c r="Z1489" s="82"/>
      <c r="AA1489" s="65"/>
      <c r="AB1489" s="4"/>
      <c r="AC1489" s="4"/>
      <c r="AD1489" s="4"/>
      <c r="AE1489" s="4"/>
      <c r="AF1489" s="4"/>
      <c r="AG1489" s="4"/>
      <c r="AH1489" s="4"/>
      <c r="AI1489" s="4"/>
      <c r="AJ1489" s="4"/>
      <c r="AK1489" s="4"/>
      <c r="AL1489" s="4"/>
      <c r="AM1489" s="4"/>
    </row>
    <row r="1490" spans="1:39" s="3" customFormat="1" ht="15" x14ac:dyDescent="0.25">
      <c r="A1490" s="63"/>
      <c r="B1490" s="63"/>
      <c r="C1490" s="63"/>
      <c r="D1490" s="63"/>
      <c r="E1490" s="10"/>
      <c r="F1490" s="10"/>
      <c r="G1490" s="7"/>
      <c r="I1490" s="63"/>
      <c r="J1490" s="47"/>
      <c r="K1490" s="108"/>
      <c r="M1490" s="63"/>
      <c r="N1490" s="197"/>
      <c r="P1490" s="113"/>
      <c r="Q1490" s="196"/>
      <c r="S1490" s="113"/>
      <c r="T1490" s="196"/>
      <c r="V1490" s="82"/>
      <c r="W1490" s="82"/>
      <c r="X1490" s="82"/>
      <c r="Y1490" s="82"/>
      <c r="Z1490" s="82"/>
      <c r="AA1490" s="65"/>
      <c r="AB1490" s="4"/>
      <c r="AC1490" s="4"/>
      <c r="AD1490" s="4"/>
      <c r="AE1490" s="4"/>
      <c r="AF1490" s="4"/>
      <c r="AG1490" s="4"/>
      <c r="AH1490" s="4"/>
      <c r="AI1490" s="4"/>
      <c r="AJ1490" s="4"/>
      <c r="AK1490" s="4"/>
      <c r="AL1490" s="4"/>
      <c r="AM1490" s="4"/>
    </row>
    <row r="1491" spans="1:39" s="3" customFormat="1" ht="15" x14ac:dyDescent="0.25">
      <c r="A1491" s="63"/>
      <c r="B1491" s="63"/>
      <c r="C1491" s="63"/>
      <c r="D1491" s="63"/>
      <c r="E1491" s="10"/>
      <c r="F1491" s="10"/>
      <c r="G1491" s="7"/>
      <c r="I1491" s="63"/>
      <c r="J1491" s="47"/>
      <c r="K1491" s="108"/>
      <c r="M1491" s="63"/>
      <c r="N1491" s="197"/>
      <c r="P1491" s="113"/>
      <c r="Q1491" s="196"/>
      <c r="S1491" s="113"/>
      <c r="T1491" s="196"/>
      <c r="V1491" s="82"/>
      <c r="W1491" s="82"/>
      <c r="X1491" s="82"/>
      <c r="Y1491" s="82"/>
      <c r="Z1491" s="82"/>
      <c r="AA1491" s="65"/>
      <c r="AB1491" s="4"/>
      <c r="AC1491" s="4"/>
      <c r="AD1491" s="4"/>
      <c r="AE1491" s="4"/>
      <c r="AF1491" s="4"/>
      <c r="AG1491" s="4"/>
      <c r="AH1491" s="4"/>
      <c r="AI1491" s="4"/>
      <c r="AJ1491" s="4"/>
      <c r="AK1491" s="4"/>
      <c r="AL1491" s="4"/>
      <c r="AM1491" s="4"/>
    </row>
    <row r="1492" spans="1:39" s="3" customFormat="1" ht="15" x14ac:dyDescent="0.25">
      <c r="A1492" s="63"/>
      <c r="B1492" s="63"/>
      <c r="C1492" s="63"/>
      <c r="D1492" s="63"/>
      <c r="E1492" s="10"/>
      <c r="F1492" s="10"/>
      <c r="G1492" s="7"/>
      <c r="I1492" s="63"/>
      <c r="J1492" s="47"/>
      <c r="K1492" s="108"/>
      <c r="M1492" s="63"/>
      <c r="N1492" s="197"/>
      <c r="P1492" s="113"/>
      <c r="Q1492" s="196"/>
      <c r="S1492" s="113"/>
      <c r="T1492" s="196"/>
      <c r="V1492" s="82"/>
      <c r="W1492" s="82"/>
      <c r="X1492" s="82"/>
      <c r="Y1492" s="82"/>
      <c r="Z1492" s="82"/>
      <c r="AA1492" s="65"/>
      <c r="AB1492" s="4"/>
      <c r="AC1492" s="4"/>
      <c r="AD1492" s="4"/>
      <c r="AE1492" s="4"/>
      <c r="AF1492" s="4"/>
      <c r="AG1492" s="4"/>
      <c r="AH1492" s="4"/>
      <c r="AI1492" s="4"/>
      <c r="AJ1492" s="4"/>
      <c r="AK1492" s="4"/>
      <c r="AL1492" s="4"/>
      <c r="AM1492" s="4"/>
    </row>
    <row r="1493" spans="1:39" s="3" customFormat="1" ht="15" x14ac:dyDescent="0.25">
      <c r="A1493" s="63"/>
      <c r="B1493" s="63"/>
      <c r="C1493" s="63"/>
      <c r="D1493" s="63"/>
      <c r="E1493" s="10"/>
      <c r="F1493" s="10"/>
      <c r="G1493" s="7"/>
      <c r="I1493" s="63"/>
      <c r="J1493" s="47"/>
      <c r="K1493" s="108"/>
      <c r="M1493" s="63"/>
      <c r="N1493" s="197"/>
      <c r="P1493" s="113"/>
      <c r="Q1493" s="196"/>
      <c r="S1493" s="113"/>
      <c r="T1493" s="196"/>
      <c r="V1493" s="82"/>
      <c r="W1493" s="82"/>
      <c r="X1493" s="82"/>
      <c r="Y1493" s="82"/>
      <c r="Z1493" s="82"/>
      <c r="AA1493" s="65"/>
      <c r="AB1493" s="4"/>
      <c r="AC1493" s="4"/>
      <c r="AD1493" s="4"/>
      <c r="AE1493" s="4"/>
      <c r="AF1493" s="4"/>
      <c r="AG1493" s="4"/>
      <c r="AH1493" s="4"/>
      <c r="AI1493" s="4"/>
      <c r="AJ1493" s="4"/>
      <c r="AK1493" s="4"/>
      <c r="AL1493" s="4"/>
      <c r="AM1493" s="4"/>
    </row>
    <row r="1494" spans="1:39" s="3" customFormat="1" ht="15" x14ac:dyDescent="0.25">
      <c r="A1494" s="63"/>
      <c r="B1494" s="63"/>
      <c r="C1494" s="63"/>
      <c r="D1494" s="63"/>
      <c r="E1494" s="10"/>
      <c r="F1494" s="10"/>
      <c r="G1494" s="7"/>
      <c r="I1494" s="63"/>
      <c r="J1494" s="47"/>
      <c r="K1494" s="108"/>
      <c r="M1494" s="63"/>
      <c r="N1494" s="197"/>
      <c r="P1494" s="113"/>
      <c r="Q1494" s="196"/>
      <c r="S1494" s="113"/>
      <c r="T1494" s="196"/>
      <c r="V1494" s="82"/>
      <c r="W1494" s="82"/>
      <c r="X1494" s="82"/>
      <c r="Y1494" s="82"/>
      <c r="Z1494" s="82"/>
      <c r="AA1494" s="65"/>
      <c r="AB1494" s="4"/>
      <c r="AC1494" s="4"/>
      <c r="AD1494" s="4"/>
      <c r="AE1494" s="4"/>
      <c r="AF1494" s="4"/>
      <c r="AG1494" s="4"/>
      <c r="AH1494" s="4"/>
      <c r="AI1494" s="4"/>
      <c r="AJ1494" s="4"/>
      <c r="AK1494" s="4"/>
      <c r="AL1494" s="4"/>
      <c r="AM1494" s="4"/>
    </row>
    <row r="1495" spans="1:39" s="3" customFormat="1" ht="15" x14ac:dyDescent="0.25">
      <c r="A1495" s="63"/>
      <c r="B1495" s="63"/>
      <c r="C1495" s="63"/>
      <c r="D1495" s="63"/>
      <c r="E1495" s="10"/>
      <c r="F1495" s="10"/>
      <c r="G1495" s="7"/>
      <c r="I1495" s="63"/>
      <c r="J1495" s="47"/>
      <c r="K1495" s="108"/>
      <c r="M1495" s="63"/>
      <c r="N1495" s="197"/>
      <c r="P1495" s="113"/>
      <c r="Q1495" s="196"/>
      <c r="S1495" s="113"/>
      <c r="T1495" s="196"/>
      <c r="V1495" s="82"/>
      <c r="W1495" s="82"/>
      <c r="X1495" s="82"/>
      <c r="Y1495" s="82"/>
      <c r="Z1495" s="82"/>
      <c r="AA1495" s="65"/>
      <c r="AB1495" s="4"/>
      <c r="AC1495" s="4"/>
      <c r="AD1495" s="4"/>
      <c r="AE1495" s="4"/>
      <c r="AF1495" s="4"/>
      <c r="AG1495" s="4"/>
      <c r="AH1495" s="4"/>
      <c r="AI1495" s="4"/>
      <c r="AJ1495" s="4"/>
      <c r="AK1495" s="4"/>
      <c r="AL1495" s="4"/>
      <c r="AM1495" s="4"/>
    </row>
    <row r="1496" spans="1:39" s="3" customFormat="1" ht="15" x14ac:dyDescent="0.25">
      <c r="A1496" s="63"/>
      <c r="B1496" s="63"/>
      <c r="C1496" s="63"/>
      <c r="D1496" s="63"/>
      <c r="E1496" s="10"/>
      <c r="F1496" s="10"/>
      <c r="G1496" s="7"/>
      <c r="I1496" s="63"/>
      <c r="J1496" s="47"/>
      <c r="K1496" s="108"/>
      <c r="M1496" s="63"/>
      <c r="N1496" s="197"/>
      <c r="P1496" s="113"/>
      <c r="Q1496" s="196"/>
      <c r="S1496" s="113"/>
      <c r="T1496" s="196"/>
      <c r="V1496" s="82"/>
      <c r="W1496" s="82"/>
      <c r="X1496" s="82"/>
      <c r="Y1496" s="82"/>
      <c r="Z1496" s="82"/>
      <c r="AA1496" s="65"/>
      <c r="AB1496" s="4"/>
      <c r="AC1496" s="4"/>
      <c r="AD1496" s="4"/>
      <c r="AE1496" s="4"/>
      <c r="AF1496" s="4"/>
      <c r="AG1496" s="4"/>
      <c r="AH1496" s="4"/>
      <c r="AI1496" s="4"/>
      <c r="AJ1496" s="4"/>
      <c r="AK1496" s="4"/>
      <c r="AL1496" s="4"/>
      <c r="AM1496" s="4"/>
    </row>
    <row r="1497" spans="1:39" s="3" customFormat="1" ht="15" x14ac:dyDescent="0.25">
      <c r="A1497" s="63"/>
      <c r="B1497" s="63"/>
      <c r="C1497" s="63"/>
      <c r="D1497" s="63"/>
      <c r="E1497" s="10"/>
      <c r="F1497" s="10"/>
      <c r="G1497" s="7"/>
      <c r="I1497" s="63"/>
      <c r="J1497" s="47"/>
      <c r="K1497" s="108"/>
      <c r="M1497" s="63"/>
      <c r="N1497" s="197"/>
      <c r="P1497" s="113"/>
      <c r="Q1497" s="196"/>
      <c r="S1497" s="113"/>
      <c r="T1497" s="196"/>
      <c r="V1497" s="82"/>
      <c r="W1497" s="82"/>
      <c r="X1497" s="82"/>
      <c r="Y1497" s="82"/>
      <c r="Z1497" s="82"/>
      <c r="AA1497" s="65"/>
      <c r="AB1497" s="4"/>
      <c r="AC1497" s="4"/>
      <c r="AD1497" s="4"/>
      <c r="AE1497" s="4"/>
      <c r="AF1497" s="4"/>
      <c r="AG1497" s="4"/>
      <c r="AH1497" s="4"/>
      <c r="AI1497" s="4"/>
      <c r="AJ1497" s="4"/>
      <c r="AK1497" s="4"/>
      <c r="AL1497" s="4"/>
      <c r="AM1497" s="4"/>
    </row>
    <row r="1498" spans="1:39" s="3" customFormat="1" ht="15" x14ac:dyDescent="0.25">
      <c r="A1498" s="63"/>
      <c r="B1498" s="63"/>
      <c r="C1498" s="63"/>
      <c r="D1498" s="63"/>
      <c r="E1498" s="10"/>
      <c r="F1498" s="10"/>
      <c r="G1498" s="7"/>
      <c r="I1498" s="63"/>
      <c r="J1498" s="47"/>
      <c r="K1498" s="108"/>
      <c r="M1498" s="63"/>
      <c r="N1498" s="197"/>
      <c r="P1498" s="113"/>
      <c r="Q1498" s="196"/>
      <c r="S1498" s="113"/>
      <c r="T1498" s="196"/>
      <c r="V1498" s="82"/>
      <c r="W1498" s="82"/>
      <c r="X1498" s="82"/>
      <c r="Y1498" s="82"/>
      <c r="Z1498" s="82"/>
      <c r="AA1498" s="65"/>
      <c r="AB1498" s="4"/>
      <c r="AC1498" s="4"/>
      <c r="AD1498" s="4"/>
      <c r="AE1498" s="4"/>
      <c r="AF1498" s="4"/>
      <c r="AG1498" s="4"/>
      <c r="AH1498" s="4"/>
      <c r="AI1498" s="4"/>
      <c r="AJ1498" s="4"/>
      <c r="AK1498" s="4"/>
      <c r="AL1498" s="4"/>
      <c r="AM1498" s="4"/>
    </row>
    <row r="1499" spans="1:39" s="3" customFormat="1" ht="15" x14ac:dyDescent="0.25">
      <c r="A1499" s="63"/>
      <c r="B1499" s="63"/>
      <c r="C1499" s="63"/>
      <c r="D1499" s="63"/>
      <c r="E1499" s="10"/>
      <c r="F1499" s="10"/>
      <c r="G1499" s="7"/>
      <c r="I1499" s="63"/>
      <c r="J1499" s="47"/>
      <c r="K1499" s="108"/>
      <c r="M1499" s="63"/>
      <c r="N1499" s="197"/>
      <c r="P1499" s="113"/>
      <c r="Q1499" s="196"/>
      <c r="S1499" s="113"/>
      <c r="T1499" s="196"/>
      <c r="V1499" s="82"/>
      <c r="W1499" s="82"/>
      <c r="X1499" s="82"/>
      <c r="Y1499" s="82"/>
      <c r="Z1499" s="82"/>
      <c r="AA1499" s="65"/>
      <c r="AB1499" s="4"/>
      <c r="AC1499" s="4"/>
      <c r="AD1499" s="4"/>
      <c r="AE1499" s="4"/>
      <c r="AF1499" s="4"/>
      <c r="AG1499" s="4"/>
      <c r="AH1499" s="4"/>
      <c r="AI1499" s="4"/>
      <c r="AJ1499" s="4"/>
      <c r="AK1499" s="4"/>
      <c r="AL1499" s="4"/>
      <c r="AM1499" s="4"/>
    </row>
    <row r="1500" spans="1:39" s="3" customFormat="1" ht="15" x14ac:dyDescent="0.25">
      <c r="A1500" s="63"/>
      <c r="B1500" s="63"/>
      <c r="C1500" s="63"/>
      <c r="D1500" s="63"/>
      <c r="E1500" s="10"/>
      <c r="F1500" s="10"/>
      <c r="G1500" s="7"/>
      <c r="I1500" s="63"/>
      <c r="J1500" s="47"/>
      <c r="K1500" s="108"/>
      <c r="M1500" s="63"/>
      <c r="N1500" s="197"/>
      <c r="P1500" s="113"/>
      <c r="Q1500" s="196"/>
      <c r="S1500" s="113"/>
      <c r="T1500" s="196"/>
      <c r="V1500" s="82"/>
      <c r="W1500" s="82"/>
      <c r="X1500" s="82"/>
      <c r="Y1500" s="82"/>
      <c r="Z1500" s="82"/>
      <c r="AA1500" s="65"/>
      <c r="AB1500" s="4"/>
      <c r="AC1500" s="4"/>
      <c r="AD1500" s="4"/>
      <c r="AE1500" s="4"/>
      <c r="AF1500" s="4"/>
      <c r="AG1500" s="4"/>
      <c r="AH1500" s="4"/>
      <c r="AI1500" s="4"/>
      <c r="AJ1500" s="4"/>
      <c r="AK1500" s="4"/>
      <c r="AL1500" s="4"/>
      <c r="AM1500" s="4"/>
    </row>
    <row r="1501" spans="1:39" s="3" customFormat="1" ht="15" x14ac:dyDescent="0.25">
      <c r="A1501" s="63"/>
      <c r="B1501" s="63"/>
      <c r="C1501" s="63"/>
      <c r="D1501" s="63"/>
      <c r="E1501" s="10"/>
      <c r="F1501" s="10"/>
      <c r="G1501" s="7"/>
      <c r="I1501" s="63"/>
      <c r="J1501" s="47"/>
      <c r="K1501" s="108"/>
      <c r="M1501" s="63"/>
      <c r="N1501" s="197"/>
      <c r="P1501" s="113"/>
      <c r="Q1501" s="196"/>
      <c r="S1501" s="113"/>
      <c r="T1501" s="196"/>
      <c r="V1501" s="82"/>
      <c r="W1501" s="82"/>
      <c r="X1501" s="82"/>
      <c r="Y1501" s="82"/>
      <c r="Z1501" s="82"/>
      <c r="AA1501" s="65"/>
      <c r="AB1501" s="4"/>
      <c r="AC1501" s="4"/>
      <c r="AD1501" s="4"/>
      <c r="AE1501" s="4"/>
      <c r="AF1501" s="4"/>
      <c r="AG1501" s="4"/>
      <c r="AH1501" s="4"/>
      <c r="AI1501" s="4"/>
      <c r="AJ1501" s="4"/>
      <c r="AK1501" s="4"/>
      <c r="AL1501" s="4"/>
      <c r="AM1501" s="4"/>
    </row>
    <row r="1502" spans="1:39" s="3" customFormat="1" ht="15" x14ac:dyDescent="0.25">
      <c r="A1502" s="63"/>
      <c r="B1502" s="63"/>
      <c r="C1502" s="63"/>
      <c r="D1502" s="63"/>
      <c r="E1502" s="10"/>
      <c r="F1502" s="10"/>
      <c r="G1502" s="7"/>
      <c r="I1502" s="63"/>
      <c r="J1502" s="47"/>
      <c r="K1502" s="108"/>
      <c r="M1502" s="63"/>
      <c r="N1502" s="197"/>
      <c r="P1502" s="113"/>
      <c r="Q1502" s="196"/>
      <c r="S1502" s="113"/>
      <c r="T1502" s="196"/>
      <c r="V1502" s="82"/>
      <c r="W1502" s="82"/>
      <c r="X1502" s="82"/>
      <c r="Y1502" s="82"/>
      <c r="Z1502" s="82"/>
      <c r="AA1502" s="65"/>
      <c r="AB1502" s="4"/>
      <c r="AC1502" s="4"/>
      <c r="AD1502" s="4"/>
      <c r="AE1502" s="4"/>
      <c r="AF1502" s="4"/>
      <c r="AG1502" s="4"/>
      <c r="AH1502" s="4"/>
      <c r="AI1502" s="4"/>
      <c r="AJ1502" s="4"/>
      <c r="AK1502" s="4"/>
      <c r="AL1502" s="4"/>
      <c r="AM1502" s="4"/>
    </row>
    <row r="1503" spans="1:39" s="3" customFormat="1" ht="15" x14ac:dyDescent="0.25">
      <c r="A1503" s="63"/>
      <c r="B1503" s="63"/>
      <c r="C1503" s="63"/>
      <c r="D1503" s="63"/>
      <c r="E1503" s="10"/>
      <c r="F1503" s="10"/>
      <c r="G1503" s="7"/>
      <c r="I1503" s="63"/>
      <c r="J1503" s="47"/>
      <c r="K1503" s="108"/>
      <c r="M1503" s="63"/>
      <c r="N1503" s="197"/>
      <c r="P1503" s="113"/>
      <c r="Q1503" s="196"/>
      <c r="S1503" s="113"/>
      <c r="T1503" s="196"/>
      <c r="V1503" s="82"/>
      <c r="W1503" s="82"/>
      <c r="X1503" s="82"/>
      <c r="Y1503" s="82"/>
      <c r="Z1503" s="82"/>
      <c r="AA1503" s="65"/>
      <c r="AB1503" s="4"/>
      <c r="AC1503" s="4"/>
      <c r="AD1503" s="4"/>
      <c r="AE1503" s="4"/>
      <c r="AF1503" s="4"/>
      <c r="AG1503" s="4"/>
      <c r="AH1503" s="4"/>
      <c r="AI1503" s="4"/>
      <c r="AJ1503" s="4"/>
      <c r="AK1503" s="4"/>
      <c r="AL1503" s="4"/>
      <c r="AM1503" s="4"/>
    </row>
    <row r="1504" spans="1:39" s="3" customFormat="1" ht="15" x14ac:dyDescent="0.25">
      <c r="A1504" s="63"/>
      <c r="B1504" s="63"/>
      <c r="C1504" s="63"/>
      <c r="D1504" s="63"/>
      <c r="E1504" s="10"/>
      <c r="F1504" s="10"/>
      <c r="G1504" s="7"/>
      <c r="I1504" s="63"/>
      <c r="J1504" s="47"/>
      <c r="K1504" s="108"/>
      <c r="M1504" s="63"/>
      <c r="N1504" s="197"/>
      <c r="P1504" s="113"/>
      <c r="Q1504" s="196"/>
      <c r="S1504" s="113"/>
      <c r="T1504" s="196"/>
      <c r="V1504" s="82"/>
      <c r="W1504" s="82"/>
      <c r="X1504" s="82"/>
      <c r="Y1504" s="82"/>
      <c r="Z1504" s="82"/>
      <c r="AA1504" s="65"/>
      <c r="AB1504" s="4"/>
      <c r="AC1504" s="4"/>
      <c r="AD1504" s="4"/>
      <c r="AE1504" s="4"/>
      <c r="AF1504" s="4"/>
      <c r="AG1504" s="4"/>
      <c r="AH1504" s="4"/>
      <c r="AI1504" s="4"/>
      <c r="AJ1504" s="4"/>
      <c r="AK1504" s="4"/>
      <c r="AL1504" s="4"/>
      <c r="AM1504" s="4"/>
    </row>
    <row r="1505" spans="1:39" s="3" customFormat="1" ht="15" x14ac:dyDescent="0.25">
      <c r="A1505" s="63"/>
      <c r="B1505" s="63"/>
      <c r="C1505" s="63"/>
      <c r="D1505" s="63"/>
      <c r="E1505" s="10"/>
      <c r="F1505" s="10"/>
      <c r="G1505" s="7"/>
      <c r="I1505" s="63"/>
      <c r="J1505" s="47"/>
      <c r="K1505" s="108"/>
      <c r="M1505" s="63"/>
      <c r="N1505" s="197"/>
      <c r="P1505" s="113"/>
      <c r="Q1505" s="196"/>
      <c r="S1505" s="113"/>
      <c r="T1505" s="196"/>
      <c r="V1505" s="82"/>
      <c r="W1505" s="82"/>
      <c r="X1505" s="82"/>
      <c r="Y1505" s="82"/>
      <c r="Z1505" s="82"/>
      <c r="AA1505" s="65"/>
      <c r="AB1505" s="4"/>
      <c r="AC1505" s="4"/>
      <c r="AD1505" s="4"/>
      <c r="AE1505" s="4"/>
      <c r="AF1505" s="4"/>
      <c r="AG1505" s="4"/>
      <c r="AH1505" s="4"/>
      <c r="AI1505" s="4"/>
      <c r="AJ1505" s="4"/>
      <c r="AK1505" s="4"/>
      <c r="AL1505" s="4"/>
      <c r="AM1505" s="4"/>
    </row>
    <row r="1506" spans="1:39" s="3" customFormat="1" ht="15" x14ac:dyDescent="0.25">
      <c r="A1506" s="63"/>
      <c r="B1506" s="63"/>
      <c r="C1506" s="63"/>
      <c r="D1506" s="63"/>
      <c r="E1506" s="10"/>
      <c r="F1506" s="10"/>
      <c r="G1506" s="7"/>
      <c r="I1506" s="63"/>
      <c r="J1506" s="47"/>
      <c r="K1506" s="108"/>
      <c r="M1506" s="63"/>
      <c r="N1506" s="197"/>
      <c r="P1506" s="113"/>
      <c r="Q1506" s="196"/>
      <c r="S1506" s="113"/>
      <c r="T1506" s="196"/>
      <c r="V1506" s="82"/>
      <c r="W1506" s="82"/>
      <c r="X1506" s="82"/>
      <c r="Y1506" s="82"/>
      <c r="Z1506" s="82"/>
      <c r="AA1506" s="65"/>
      <c r="AB1506" s="4"/>
      <c r="AC1506" s="4"/>
      <c r="AD1506" s="4"/>
      <c r="AE1506" s="4"/>
      <c r="AF1506" s="4"/>
      <c r="AG1506" s="4"/>
      <c r="AH1506" s="4"/>
      <c r="AI1506" s="4"/>
      <c r="AJ1506" s="4"/>
      <c r="AK1506" s="4"/>
      <c r="AL1506" s="4"/>
      <c r="AM1506" s="4"/>
    </row>
    <row r="1507" spans="1:39" s="3" customFormat="1" ht="15" x14ac:dyDescent="0.25">
      <c r="A1507" s="63"/>
      <c r="B1507" s="63"/>
      <c r="C1507" s="63"/>
      <c r="D1507" s="63"/>
      <c r="E1507" s="10"/>
      <c r="F1507" s="10"/>
      <c r="G1507" s="7"/>
      <c r="I1507" s="63"/>
      <c r="J1507" s="47"/>
      <c r="K1507" s="108"/>
      <c r="M1507" s="63"/>
      <c r="N1507" s="197"/>
      <c r="P1507" s="113"/>
      <c r="Q1507" s="196"/>
      <c r="S1507" s="113"/>
      <c r="T1507" s="196"/>
      <c r="V1507" s="82"/>
      <c r="W1507" s="82"/>
      <c r="X1507" s="82"/>
      <c r="Y1507" s="82"/>
      <c r="Z1507" s="82"/>
      <c r="AA1507" s="65"/>
      <c r="AB1507" s="4"/>
      <c r="AC1507" s="4"/>
      <c r="AD1507" s="4"/>
      <c r="AE1507" s="4"/>
      <c r="AF1507" s="4"/>
      <c r="AG1507" s="4"/>
      <c r="AH1507" s="4"/>
      <c r="AI1507" s="4"/>
      <c r="AJ1507" s="4"/>
      <c r="AK1507" s="4"/>
      <c r="AL1507" s="4"/>
      <c r="AM1507" s="4"/>
    </row>
    <row r="1508" spans="1:39" s="3" customFormat="1" ht="15" x14ac:dyDescent="0.25">
      <c r="A1508" s="63"/>
      <c r="B1508" s="63"/>
      <c r="C1508" s="63"/>
      <c r="D1508" s="63"/>
      <c r="E1508" s="10"/>
      <c r="F1508" s="10"/>
      <c r="G1508" s="7"/>
      <c r="I1508" s="63"/>
      <c r="J1508" s="47"/>
      <c r="K1508" s="108"/>
      <c r="M1508" s="63"/>
      <c r="N1508" s="197"/>
      <c r="P1508" s="113"/>
      <c r="Q1508" s="196"/>
      <c r="S1508" s="113"/>
      <c r="T1508" s="196"/>
      <c r="V1508" s="82"/>
      <c r="W1508" s="82"/>
      <c r="X1508" s="82"/>
      <c r="Y1508" s="82"/>
      <c r="Z1508" s="82"/>
      <c r="AA1508" s="65"/>
      <c r="AB1508" s="4"/>
      <c r="AC1508" s="4"/>
      <c r="AD1508" s="4"/>
      <c r="AE1508" s="4"/>
      <c r="AF1508" s="4"/>
      <c r="AG1508" s="4"/>
      <c r="AH1508" s="4"/>
      <c r="AI1508" s="4"/>
      <c r="AJ1508" s="4"/>
      <c r="AK1508" s="4"/>
      <c r="AL1508" s="4"/>
      <c r="AM1508" s="4"/>
    </row>
    <row r="1509" spans="1:39" s="3" customFormat="1" ht="15" x14ac:dyDescent="0.25">
      <c r="A1509" s="63"/>
      <c r="B1509" s="63"/>
      <c r="C1509" s="63"/>
      <c r="D1509" s="63"/>
      <c r="E1509" s="10"/>
      <c r="F1509" s="10"/>
      <c r="G1509" s="7"/>
      <c r="I1509" s="63"/>
      <c r="J1509" s="47"/>
      <c r="K1509" s="108"/>
      <c r="M1509" s="63"/>
      <c r="N1509" s="197"/>
      <c r="P1509" s="113"/>
      <c r="Q1509" s="196"/>
      <c r="S1509" s="113"/>
      <c r="T1509" s="196"/>
      <c r="V1509" s="82"/>
      <c r="W1509" s="82"/>
      <c r="X1509" s="82"/>
      <c r="Y1509" s="82"/>
      <c r="Z1509" s="82"/>
      <c r="AA1509" s="65"/>
      <c r="AB1509" s="4"/>
      <c r="AC1509" s="4"/>
      <c r="AD1509" s="4"/>
      <c r="AE1509" s="4"/>
      <c r="AF1509" s="4"/>
      <c r="AG1509" s="4"/>
      <c r="AH1509" s="4"/>
      <c r="AI1509" s="4"/>
      <c r="AJ1509" s="4"/>
      <c r="AK1509" s="4"/>
      <c r="AL1509" s="4"/>
      <c r="AM1509" s="4"/>
    </row>
    <row r="1510" spans="1:39" s="3" customFormat="1" ht="15" x14ac:dyDescent="0.25">
      <c r="A1510" s="63"/>
      <c r="B1510" s="63"/>
      <c r="C1510" s="63"/>
      <c r="D1510" s="63"/>
      <c r="E1510" s="10"/>
      <c r="F1510" s="10"/>
      <c r="G1510" s="7"/>
      <c r="I1510" s="63"/>
      <c r="J1510" s="47"/>
      <c r="K1510" s="108"/>
      <c r="M1510" s="63"/>
      <c r="N1510" s="197"/>
      <c r="P1510" s="113"/>
      <c r="Q1510" s="196"/>
      <c r="S1510" s="113"/>
      <c r="T1510" s="196"/>
      <c r="V1510" s="82"/>
      <c r="W1510" s="82"/>
      <c r="X1510" s="82"/>
      <c r="Y1510" s="82"/>
      <c r="Z1510" s="82"/>
      <c r="AA1510" s="65"/>
      <c r="AB1510" s="4"/>
      <c r="AC1510" s="4"/>
      <c r="AD1510" s="4"/>
      <c r="AE1510" s="4"/>
      <c r="AF1510" s="4"/>
      <c r="AG1510" s="4"/>
      <c r="AH1510" s="4"/>
      <c r="AI1510" s="4"/>
      <c r="AJ1510" s="4"/>
      <c r="AK1510" s="4"/>
      <c r="AL1510" s="4"/>
      <c r="AM1510" s="4"/>
    </row>
    <row r="1511" spans="1:39" s="3" customFormat="1" ht="15" x14ac:dyDescent="0.25">
      <c r="A1511" s="63"/>
      <c r="B1511" s="63"/>
      <c r="C1511" s="63"/>
      <c r="D1511" s="63"/>
      <c r="E1511" s="10"/>
      <c r="F1511" s="10"/>
      <c r="G1511" s="7"/>
      <c r="I1511" s="63"/>
      <c r="J1511" s="47"/>
      <c r="K1511" s="108"/>
      <c r="M1511" s="63"/>
      <c r="N1511" s="197"/>
      <c r="P1511" s="113"/>
      <c r="Q1511" s="196"/>
      <c r="S1511" s="113"/>
      <c r="T1511" s="196"/>
      <c r="V1511" s="82"/>
      <c r="W1511" s="82"/>
      <c r="X1511" s="82"/>
      <c r="Y1511" s="82"/>
      <c r="Z1511" s="82"/>
      <c r="AA1511" s="65"/>
      <c r="AB1511" s="4"/>
      <c r="AC1511" s="4"/>
      <c r="AD1511" s="4"/>
      <c r="AE1511" s="4"/>
      <c r="AF1511" s="4"/>
      <c r="AG1511" s="4"/>
      <c r="AH1511" s="4"/>
      <c r="AI1511" s="4"/>
      <c r="AJ1511" s="4"/>
      <c r="AK1511" s="4"/>
      <c r="AL1511" s="4"/>
      <c r="AM1511" s="4"/>
    </row>
    <row r="1512" spans="1:39" s="3" customFormat="1" ht="15" x14ac:dyDescent="0.25">
      <c r="A1512" s="63"/>
      <c r="B1512" s="63"/>
      <c r="C1512" s="63"/>
      <c r="D1512" s="63"/>
      <c r="E1512" s="10"/>
      <c r="F1512" s="10"/>
      <c r="G1512" s="7"/>
      <c r="I1512" s="63"/>
      <c r="J1512" s="47"/>
      <c r="K1512" s="108"/>
      <c r="M1512" s="63"/>
      <c r="N1512" s="197"/>
      <c r="P1512" s="113"/>
      <c r="Q1512" s="196"/>
      <c r="S1512" s="113"/>
      <c r="T1512" s="196"/>
      <c r="V1512" s="82"/>
      <c r="W1512" s="82"/>
      <c r="X1512" s="82"/>
      <c r="Y1512" s="82"/>
      <c r="Z1512" s="82"/>
      <c r="AA1512" s="65"/>
      <c r="AB1512" s="4"/>
      <c r="AC1512" s="4"/>
      <c r="AD1512" s="4"/>
      <c r="AE1512" s="4"/>
      <c r="AF1512" s="4"/>
      <c r="AG1512" s="4"/>
      <c r="AH1512" s="4"/>
      <c r="AI1512" s="4"/>
      <c r="AJ1512" s="4"/>
      <c r="AK1512" s="4"/>
      <c r="AL1512" s="4"/>
      <c r="AM1512" s="4"/>
    </row>
    <row r="1513" spans="1:39" s="3" customFormat="1" ht="15" x14ac:dyDescent="0.25">
      <c r="A1513" s="63"/>
      <c r="B1513" s="63"/>
      <c r="C1513" s="63"/>
      <c r="D1513" s="63"/>
      <c r="E1513" s="10"/>
      <c r="F1513" s="10"/>
      <c r="G1513" s="7"/>
      <c r="I1513" s="63"/>
      <c r="J1513" s="47"/>
      <c r="K1513" s="108"/>
      <c r="M1513" s="63"/>
      <c r="N1513" s="197"/>
      <c r="P1513" s="113"/>
      <c r="Q1513" s="196"/>
      <c r="S1513" s="113"/>
      <c r="T1513" s="196"/>
      <c r="V1513" s="82"/>
      <c r="W1513" s="82"/>
      <c r="X1513" s="82"/>
      <c r="Y1513" s="82"/>
      <c r="Z1513" s="82"/>
      <c r="AA1513" s="65"/>
      <c r="AB1513" s="4"/>
      <c r="AC1513" s="4"/>
      <c r="AD1513" s="4"/>
      <c r="AE1513" s="4"/>
      <c r="AF1513" s="4"/>
      <c r="AG1513" s="4"/>
      <c r="AH1513" s="4"/>
      <c r="AI1513" s="4"/>
      <c r="AJ1513" s="4"/>
      <c r="AK1513" s="4"/>
      <c r="AL1513" s="4"/>
      <c r="AM1513" s="4"/>
    </row>
    <row r="1514" spans="1:39" s="3" customFormat="1" ht="15" x14ac:dyDescent="0.25">
      <c r="A1514" s="63"/>
      <c r="B1514" s="63"/>
      <c r="C1514" s="63"/>
      <c r="D1514" s="63"/>
      <c r="E1514" s="10"/>
      <c r="F1514" s="10"/>
      <c r="G1514" s="7"/>
      <c r="I1514" s="63"/>
      <c r="J1514" s="47"/>
      <c r="K1514" s="108"/>
      <c r="M1514" s="63"/>
      <c r="N1514" s="197"/>
      <c r="P1514" s="113"/>
      <c r="Q1514" s="196"/>
      <c r="S1514" s="113"/>
      <c r="T1514" s="196"/>
      <c r="V1514" s="82"/>
      <c r="W1514" s="82"/>
      <c r="X1514" s="82"/>
      <c r="Y1514" s="82"/>
      <c r="Z1514" s="82"/>
      <c r="AA1514" s="65"/>
      <c r="AB1514" s="4"/>
      <c r="AC1514" s="4"/>
      <c r="AD1514" s="4"/>
      <c r="AE1514" s="4"/>
      <c r="AF1514" s="4"/>
      <c r="AG1514" s="4"/>
      <c r="AH1514" s="4"/>
      <c r="AI1514" s="4"/>
      <c r="AJ1514" s="4"/>
      <c r="AK1514" s="4"/>
      <c r="AL1514" s="4"/>
      <c r="AM1514" s="4"/>
    </row>
    <row r="1515" spans="1:39" s="3" customFormat="1" ht="15" x14ac:dyDescent="0.25">
      <c r="A1515" s="63"/>
      <c r="B1515" s="63"/>
      <c r="C1515" s="63"/>
      <c r="D1515" s="63"/>
      <c r="E1515" s="10"/>
      <c r="F1515" s="10"/>
      <c r="G1515" s="7"/>
      <c r="I1515" s="63"/>
      <c r="J1515" s="47"/>
      <c r="K1515" s="108"/>
      <c r="M1515" s="63"/>
      <c r="N1515" s="197"/>
      <c r="P1515" s="113"/>
      <c r="Q1515" s="196"/>
      <c r="S1515" s="113"/>
      <c r="T1515" s="196"/>
      <c r="V1515" s="82"/>
      <c r="W1515" s="82"/>
      <c r="X1515" s="82"/>
      <c r="Y1515" s="82"/>
      <c r="Z1515" s="82"/>
      <c r="AA1515" s="65"/>
      <c r="AB1515" s="4"/>
      <c r="AC1515" s="4"/>
      <c r="AD1515" s="4"/>
      <c r="AE1515" s="4"/>
      <c r="AF1515" s="4"/>
      <c r="AG1515" s="4"/>
      <c r="AH1515" s="4"/>
      <c r="AI1515" s="4"/>
      <c r="AJ1515" s="4"/>
      <c r="AK1515" s="4"/>
      <c r="AL1515" s="4"/>
      <c r="AM1515" s="4"/>
    </row>
    <row r="1516" spans="1:39" s="3" customFormat="1" ht="15" x14ac:dyDescent="0.25">
      <c r="A1516" s="63"/>
      <c r="B1516" s="63"/>
      <c r="C1516" s="63"/>
      <c r="D1516" s="63"/>
      <c r="E1516" s="10"/>
      <c r="F1516" s="10"/>
      <c r="G1516" s="7"/>
      <c r="I1516" s="63"/>
      <c r="J1516" s="47"/>
      <c r="K1516" s="108"/>
      <c r="M1516" s="63"/>
      <c r="N1516" s="197"/>
      <c r="P1516" s="113"/>
      <c r="Q1516" s="196"/>
      <c r="S1516" s="113"/>
      <c r="T1516" s="196"/>
      <c r="V1516" s="82"/>
      <c r="W1516" s="82"/>
      <c r="X1516" s="82"/>
      <c r="Y1516" s="82"/>
      <c r="Z1516" s="82"/>
      <c r="AA1516" s="65"/>
      <c r="AB1516" s="4"/>
      <c r="AC1516" s="4"/>
      <c r="AD1516" s="4"/>
      <c r="AE1516" s="4"/>
      <c r="AF1516" s="4"/>
      <c r="AG1516" s="4"/>
      <c r="AH1516" s="4"/>
      <c r="AI1516" s="4"/>
      <c r="AJ1516" s="4"/>
      <c r="AK1516" s="4"/>
      <c r="AL1516" s="4"/>
      <c r="AM1516" s="4"/>
    </row>
    <row r="1517" spans="1:39" s="3" customFormat="1" ht="15" x14ac:dyDescent="0.25">
      <c r="A1517" s="63"/>
      <c r="B1517" s="63"/>
      <c r="C1517" s="63"/>
      <c r="D1517" s="63"/>
      <c r="E1517" s="10"/>
      <c r="F1517" s="10"/>
      <c r="G1517" s="7"/>
      <c r="I1517" s="63"/>
      <c r="J1517" s="47"/>
      <c r="K1517" s="108"/>
      <c r="M1517" s="63"/>
      <c r="N1517" s="197"/>
      <c r="P1517" s="113"/>
      <c r="Q1517" s="196"/>
      <c r="S1517" s="113"/>
      <c r="T1517" s="196"/>
      <c r="V1517" s="82"/>
      <c r="W1517" s="82"/>
      <c r="X1517" s="82"/>
      <c r="Y1517" s="82"/>
      <c r="Z1517" s="82"/>
      <c r="AA1517" s="65"/>
      <c r="AB1517" s="4"/>
      <c r="AC1517" s="4"/>
      <c r="AD1517" s="4"/>
      <c r="AE1517" s="4"/>
      <c r="AF1517" s="4"/>
      <c r="AG1517" s="4"/>
      <c r="AH1517" s="4"/>
      <c r="AI1517" s="4"/>
      <c r="AJ1517" s="4"/>
      <c r="AK1517" s="4"/>
      <c r="AL1517" s="4"/>
      <c r="AM1517" s="4"/>
    </row>
    <row r="1518" spans="1:39" s="3" customFormat="1" ht="15" x14ac:dyDescent="0.25">
      <c r="A1518" s="63"/>
      <c r="B1518" s="63"/>
      <c r="C1518" s="63"/>
      <c r="D1518" s="63"/>
      <c r="E1518" s="10"/>
      <c r="F1518" s="10"/>
      <c r="G1518" s="7"/>
      <c r="I1518" s="63"/>
      <c r="J1518" s="47"/>
      <c r="K1518" s="108"/>
      <c r="M1518" s="63"/>
      <c r="N1518" s="197"/>
      <c r="P1518" s="113"/>
      <c r="Q1518" s="196"/>
      <c r="S1518" s="113"/>
      <c r="T1518" s="196"/>
      <c r="V1518" s="82"/>
      <c r="W1518" s="82"/>
      <c r="X1518" s="82"/>
      <c r="Y1518" s="82"/>
      <c r="Z1518" s="82"/>
      <c r="AA1518" s="65"/>
      <c r="AB1518" s="4"/>
      <c r="AC1518" s="4"/>
      <c r="AD1518" s="4"/>
      <c r="AE1518" s="4"/>
      <c r="AF1518" s="4"/>
      <c r="AG1518" s="4"/>
      <c r="AH1518" s="4"/>
      <c r="AI1518" s="4"/>
      <c r="AJ1518" s="4"/>
      <c r="AK1518" s="4"/>
      <c r="AL1518" s="4"/>
      <c r="AM1518" s="4"/>
    </row>
    <row r="1519" spans="1:39" s="3" customFormat="1" ht="15" x14ac:dyDescent="0.25">
      <c r="A1519" s="63"/>
      <c r="B1519" s="63"/>
      <c r="C1519" s="63"/>
      <c r="D1519" s="63"/>
      <c r="E1519" s="10"/>
      <c r="F1519" s="10"/>
      <c r="G1519" s="7"/>
      <c r="I1519" s="63"/>
      <c r="J1519" s="47"/>
      <c r="K1519" s="108"/>
      <c r="M1519" s="63"/>
      <c r="N1519" s="197"/>
      <c r="P1519" s="113"/>
      <c r="Q1519" s="196"/>
      <c r="S1519" s="113"/>
      <c r="T1519" s="196"/>
      <c r="V1519" s="82"/>
      <c r="W1519" s="82"/>
      <c r="X1519" s="82"/>
      <c r="Y1519" s="82"/>
      <c r="Z1519" s="82"/>
      <c r="AA1519" s="65"/>
      <c r="AB1519" s="4"/>
      <c r="AC1519" s="4"/>
      <c r="AD1519" s="4"/>
      <c r="AE1519" s="4"/>
      <c r="AF1519" s="4"/>
      <c r="AG1519" s="4"/>
      <c r="AH1519" s="4"/>
      <c r="AI1519" s="4"/>
      <c r="AJ1519" s="4"/>
      <c r="AK1519" s="4"/>
      <c r="AL1519" s="4"/>
      <c r="AM1519" s="4"/>
    </row>
    <row r="1520" spans="1:39" s="3" customFormat="1" ht="15" x14ac:dyDescent="0.25">
      <c r="A1520" s="63"/>
      <c r="B1520" s="63"/>
      <c r="C1520" s="63"/>
      <c r="D1520" s="63"/>
      <c r="E1520" s="10"/>
      <c r="F1520" s="10"/>
      <c r="G1520" s="7"/>
      <c r="I1520" s="63"/>
      <c r="J1520" s="47"/>
      <c r="K1520" s="108"/>
      <c r="M1520" s="63"/>
      <c r="N1520" s="197"/>
      <c r="P1520" s="113"/>
      <c r="Q1520" s="196"/>
      <c r="S1520" s="113"/>
      <c r="T1520" s="196"/>
      <c r="V1520" s="82"/>
      <c r="W1520" s="82"/>
      <c r="X1520" s="82"/>
      <c r="Y1520" s="82"/>
      <c r="Z1520" s="82"/>
      <c r="AA1520" s="65"/>
      <c r="AB1520" s="4"/>
      <c r="AC1520" s="4"/>
      <c r="AD1520" s="4"/>
      <c r="AE1520" s="4"/>
      <c r="AF1520" s="4"/>
      <c r="AG1520" s="4"/>
      <c r="AH1520" s="4"/>
      <c r="AI1520" s="4"/>
      <c r="AJ1520" s="4"/>
      <c r="AK1520" s="4"/>
      <c r="AL1520" s="4"/>
      <c r="AM1520" s="4"/>
    </row>
    <row r="1521" spans="1:39" s="3" customFormat="1" ht="15" x14ac:dyDescent="0.25">
      <c r="A1521" s="63"/>
      <c r="B1521" s="63"/>
      <c r="C1521" s="63"/>
      <c r="D1521" s="63"/>
      <c r="E1521" s="10"/>
      <c r="F1521" s="10"/>
      <c r="G1521" s="7"/>
      <c r="I1521" s="63"/>
      <c r="J1521" s="47"/>
      <c r="K1521" s="108"/>
      <c r="M1521" s="63"/>
      <c r="N1521" s="197"/>
      <c r="P1521" s="113"/>
      <c r="Q1521" s="196"/>
      <c r="S1521" s="113"/>
      <c r="T1521" s="196"/>
      <c r="V1521" s="82"/>
      <c r="W1521" s="82"/>
      <c r="X1521" s="82"/>
      <c r="Y1521" s="82"/>
      <c r="Z1521" s="82"/>
      <c r="AA1521" s="65"/>
      <c r="AB1521" s="4"/>
      <c r="AC1521" s="4"/>
      <c r="AD1521" s="4"/>
      <c r="AE1521" s="4"/>
      <c r="AF1521" s="4"/>
      <c r="AG1521" s="4"/>
      <c r="AH1521" s="4"/>
      <c r="AI1521" s="4"/>
      <c r="AJ1521" s="4"/>
      <c r="AK1521" s="4"/>
      <c r="AL1521" s="4"/>
      <c r="AM1521" s="4"/>
    </row>
    <row r="1522" spans="1:39" s="3" customFormat="1" ht="15" x14ac:dyDescent="0.25">
      <c r="A1522" s="63"/>
      <c r="B1522" s="63"/>
      <c r="C1522" s="63"/>
      <c r="D1522" s="63"/>
      <c r="E1522" s="10"/>
      <c r="F1522" s="10"/>
      <c r="G1522" s="7"/>
      <c r="I1522" s="63"/>
      <c r="J1522" s="47"/>
      <c r="K1522" s="108"/>
      <c r="M1522" s="63"/>
      <c r="N1522" s="197"/>
      <c r="P1522" s="113"/>
      <c r="Q1522" s="196"/>
      <c r="S1522" s="113"/>
      <c r="T1522" s="196"/>
      <c r="V1522" s="82"/>
      <c r="W1522" s="82"/>
      <c r="X1522" s="82"/>
      <c r="Y1522" s="82"/>
      <c r="Z1522" s="82"/>
      <c r="AA1522" s="65"/>
      <c r="AB1522" s="4"/>
      <c r="AC1522" s="4"/>
      <c r="AD1522" s="4"/>
      <c r="AE1522" s="4"/>
      <c r="AF1522" s="4"/>
      <c r="AG1522" s="4"/>
      <c r="AH1522" s="4"/>
      <c r="AI1522" s="4"/>
      <c r="AJ1522" s="4"/>
      <c r="AK1522" s="4"/>
      <c r="AL1522" s="4"/>
      <c r="AM1522" s="4"/>
    </row>
    <row r="1523" spans="1:39" s="3" customFormat="1" ht="15" x14ac:dyDescent="0.25">
      <c r="A1523" s="63"/>
      <c r="B1523" s="63"/>
      <c r="C1523" s="63"/>
      <c r="D1523" s="63"/>
      <c r="E1523" s="10"/>
      <c r="F1523" s="10"/>
      <c r="G1523" s="7"/>
      <c r="I1523" s="63"/>
      <c r="J1523" s="47"/>
      <c r="K1523" s="108"/>
      <c r="M1523" s="63"/>
      <c r="N1523" s="197"/>
      <c r="P1523" s="113"/>
      <c r="Q1523" s="196"/>
      <c r="S1523" s="113"/>
      <c r="T1523" s="196"/>
      <c r="V1523" s="82"/>
      <c r="W1523" s="82"/>
      <c r="X1523" s="82"/>
      <c r="Y1523" s="82"/>
      <c r="Z1523" s="82"/>
      <c r="AA1523" s="65"/>
      <c r="AB1523" s="4"/>
      <c r="AC1523" s="4"/>
      <c r="AD1523" s="4"/>
      <c r="AE1523" s="4"/>
      <c r="AF1523" s="4"/>
      <c r="AG1523" s="4"/>
      <c r="AH1523" s="4"/>
      <c r="AI1523" s="4"/>
      <c r="AJ1523" s="4"/>
      <c r="AK1523" s="4"/>
      <c r="AL1523" s="4"/>
      <c r="AM1523" s="4"/>
    </row>
    <row r="1524" spans="1:39" s="3" customFormat="1" ht="15" x14ac:dyDescent="0.25">
      <c r="A1524" s="63"/>
      <c r="B1524" s="63"/>
      <c r="C1524" s="63"/>
      <c r="D1524" s="63"/>
      <c r="E1524" s="10"/>
      <c r="F1524" s="10"/>
      <c r="G1524" s="7"/>
      <c r="I1524" s="63"/>
      <c r="J1524" s="47"/>
      <c r="K1524" s="108"/>
      <c r="M1524" s="63"/>
      <c r="N1524" s="197"/>
      <c r="P1524" s="113"/>
      <c r="Q1524" s="196"/>
      <c r="S1524" s="113"/>
      <c r="T1524" s="196"/>
      <c r="V1524" s="82"/>
      <c r="W1524" s="82"/>
      <c r="X1524" s="82"/>
      <c r="Y1524" s="82"/>
      <c r="Z1524" s="82"/>
      <c r="AA1524" s="65"/>
      <c r="AB1524" s="4"/>
      <c r="AC1524" s="4"/>
      <c r="AD1524" s="4"/>
      <c r="AE1524" s="4"/>
      <c r="AF1524" s="4"/>
      <c r="AG1524" s="4"/>
      <c r="AH1524" s="4"/>
      <c r="AI1524" s="4"/>
      <c r="AJ1524" s="4"/>
      <c r="AK1524" s="4"/>
      <c r="AL1524" s="4"/>
      <c r="AM1524" s="4"/>
    </row>
    <row r="1525" spans="1:39" s="3" customFormat="1" ht="15" x14ac:dyDescent="0.25">
      <c r="A1525" s="63"/>
      <c r="B1525" s="63"/>
      <c r="C1525" s="63"/>
      <c r="D1525" s="63"/>
      <c r="E1525" s="10"/>
      <c r="F1525" s="10"/>
      <c r="G1525" s="7"/>
      <c r="I1525" s="63"/>
      <c r="J1525" s="47"/>
      <c r="K1525" s="108"/>
      <c r="M1525" s="63"/>
      <c r="N1525" s="197"/>
      <c r="P1525" s="113"/>
      <c r="Q1525" s="196"/>
      <c r="S1525" s="113"/>
      <c r="T1525" s="196"/>
      <c r="V1525" s="82"/>
      <c r="W1525" s="82"/>
      <c r="X1525" s="82"/>
      <c r="Y1525" s="82"/>
      <c r="Z1525" s="82"/>
      <c r="AA1525" s="65"/>
      <c r="AB1525" s="4"/>
      <c r="AC1525" s="4"/>
      <c r="AD1525" s="4"/>
      <c r="AE1525" s="4"/>
      <c r="AF1525" s="4"/>
      <c r="AG1525" s="4"/>
      <c r="AH1525" s="4"/>
      <c r="AI1525" s="4"/>
      <c r="AJ1525" s="4"/>
      <c r="AK1525" s="4"/>
      <c r="AL1525" s="4"/>
      <c r="AM1525" s="4"/>
    </row>
    <row r="1526" spans="1:39" s="3" customFormat="1" ht="15" x14ac:dyDescent="0.25">
      <c r="A1526" s="63"/>
      <c r="B1526" s="63"/>
      <c r="C1526" s="63"/>
      <c r="D1526" s="63"/>
      <c r="E1526" s="10"/>
      <c r="F1526" s="10"/>
      <c r="G1526" s="7"/>
      <c r="I1526" s="63"/>
      <c r="J1526" s="47"/>
      <c r="K1526" s="108"/>
      <c r="M1526" s="63"/>
      <c r="N1526" s="197"/>
      <c r="P1526" s="113"/>
      <c r="Q1526" s="196"/>
      <c r="S1526" s="113"/>
      <c r="T1526" s="196"/>
      <c r="V1526" s="82"/>
      <c r="W1526" s="82"/>
      <c r="X1526" s="82"/>
      <c r="Y1526" s="82"/>
      <c r="Z1526" s="82"/>
      <c r="AA1526" s="65"/>
      <c r="AB1526" s="4"/>
      <c r="AC1526" s="4"/>
      <c r="AD1526" s="4"/>
      <c r="AE1526" s="4"/>
      <c r="AF1526" s="4"/>
      <c r="AG1526" s="4"/>
      <c r="AH1526" s="4"/>
      <c r="AI1526" s="4"/>
      <c r="AJ1526" s="4"/>
      <c r="AK1526" s="4"/>
      <c r="AL1526" s="4"/>
      <c r="AM1526" s="4"/>
    </row>
    <row r="1527" spans="1:39" s="3" customFormat="1" ht="15" x14ac:dyDescent="0.25">
      <c r="A1527" s="63"/>
      <c r="B1527" s="63"/>
      <c r="C1527" s="63"/>
      <c r="D1527" s="63"/>
      <c r="E1527" s="10"/>
      <c r="F1527" s="10"/>
      <c r="G1527" s="7"/>
      <c r="I1527" s="63"/>
      <c r="J1527" s="47"/>
      <c r="K1527" s="108"/>
      <c r="M1527" s="63"/>
      <c r="N1527" s="197"/>
      <c r="P1527" s="113"/>
      <c r="Q1527" s="196"/>
      <c r="S1527" s="113"/>
      <c r="T1527" s="196"/>
      <c r="V1527" s="82"/>
      <c r="W1527" s="82"/>
      <c r="X1527" s="82"/>
      <c r="Y1527" s="82"/>
      <c r="Z1527" s="82"/>
      <c r="AA1527" s="65"/>
      <c r="AB1527" s="4"/>
      <c r="AC1527" s="4"/>
      <c r="AD1527" s="4"/>
      <c r="AE1527" s="4"/>
      <c r="AF1527" s="4"/>
      <c r="AG1527" s="4"/>
      <c r="AH1527" s="4"/>
      <c r="AI1527" s="4"/>
      <c r="AJ1527" s="4"/>
      <c r="AK1527" s="4"/>
      <c r="AL1527" s="4"/>
      <c r="AM1527" s="4"/>
    </row>
    <row r="1528" spans="1:39" s="3" customFormat="1" ht="15" x14ac:dyDescent="0.25">
      <c r="A1528" s="63"/>
      <c r="B1528" s="63"/>
      <c r="C1528" s="63"/>
      <c r="D1528" s="63"/>
      <c r="E1528" s="10"/>
      <c r="F1528" s="10"/>
      <c r="G1528" s="7"/>
      <c r="I1528" s="63"/>
      <c r="J1528" s="47"/>
      <c r="K1528" s="108"/>
      <c r="M1528" s="63"/>
      <c r="N1528" s="197"/>
      <c r="P1528" s="113"/>
      <c r="Q1528" s="196"/>
      <c r="S1528" s="113"/>
      <c r="T1528" s="196"/>
      <c r="V1528" s="82"/>
      <c r="W1528" s="82"/>
      <c r="X1528" s="82"/>
      <c r="Y1528" s="82"/>
      <c r="Z1528" s="82"/>
      <c r="AA1528" s="65"/>
      <c r="AB1528" s="4"/>
      <c r="AC1528" s="4"/>
      <c r="AD1528" s="4"/>
      <c r="AE1528" s="4"/>
      <c r="AF1528" s="4"/>
      <c r="AG1528" s="4"/>
      <c r="AH1528" s="4"/>
      <c r="AI1528" s="4"/>
      <c r="AJ1528" s="4"/>
      <c r="AK1528" s="4"/>
      <c r="AL1528" s="4"/>
      <c r="AM1528" s="4"/>
    </row>
    <row r="1529" spans="1:39" s="3" customFormat="1" ht="15" x14ac:dyDescent="0.25">
      <c r="A1529" s="63"/>
      <c r="B1529" s="63"/>
      <c r="C1529" s="63"/>
      <c r="D1529" s="63"/>
      <c r="E1529" s="10"/>
      <c r="F1529" s="10"/>
      <c r="G1529" s="7"/>
      <c r="I1529" s="63"/>
      <c r="J1529" s="47"/>
      <c r="K1529" s="108"/>
      <c r="M1529" s="63"/>
      <c r="N1529" s="197"/>
      <c r="P1529" s="113"/>
      <c r="Q1529" s="196"/>
      <c r="S1529" s="113"/>
      <c r="T1529" s="196"/>
      <c r="V1529" s="82"/>
      <c r="W1529" s="82"/>
      <c r="X1529" s="82"/>
      <c r="Y1529" s="82"/>
      <c r="Z1529" s="82"/>
      <c r="AA1529" s="65"/>
      <c r="AB1529" s="4"/>
      <c r="AC1529" s="4"/>
      <c r="AD1529" s="4"/>
      <c r="AE1529" s="4"/>
      <c r="AF1529" s="4"/>
      <c r="AG1529" s="4"/>
      <c r="AH1529" s="4"/>
      <c r="AI1529" s="4"/>
      <c r="AJ1529" s="4"/>
      <c r="AK1529" s="4"/>
      <c r="AL1529" s="4"/>
      <c r="AM1529" s="4"/>
    </row>
    <row r="1530" spans="1:39" s="3" customFormat="1" ht="15" x14ac:dyDescent="0.25">
      <c r="A1530" s="63"/>
      <c r="B1530" s="63"/>
      <c r="C1530" s="63"/>
      <c r="D1530" s="63"/>
      <c r="E1530" s="10"/>
      <c r="F1530" s="10"/>
      <c r="G1530" s="7"/>
      <c r="I1530" s="63"/>
      <c r="J1530" s="47"/>
      <c r="K1530" s="108"/>
      <c r="M1530" s="63"/>
      <c r="N1530" s="197"/>
      <c r="P1530" s="113"/>
      <c r="Q1530" s="196"/>
      <c r="S1530" s="113"/>
      <c r="T1530" s="196"/>
      <c r="V1530" s="82"/>
      <c r="W1530" s="82"/>
      <c r="X1530" s="82"/>
      <c r="Y1530" s="82"/>
      <c r="Z1530" s="82"/>
      <c r="AA1530" s="65"/>
      <c r="AB1530" s="4"/>
      <c r="AC1530" s="4"/>
      <c r="AD1530" s="4"/>
      <c r="AE1530" s="4"/>
      <c r="AF1530" s="4"/>
      <c r="AG1530" s="4"/>
      <c r="AH1530" s="4"/>
      <c r="AI1530" s="4"/>
      <c r="AJ1530" s="4"/>
      <c r="AK1530" s="4"/>
      <c r="AL1530" s="4"/>
      <c r="AM1530" s="4"/>
    </row>
    <row r="1531" spans="1:39" s="3" customFormat="1" ht="15" x14ac:dyDescent="0.25">
      <c r="A1531" s="63"/>
      <c r="B1531" s="63"/>
      <c r="C1531" s="63"/>
      <c r="D1531" s="63"/>
      <c r="E1531" s="10"/>
      <c r="F1531" s="10"/>
      <c r="G1531" s="7"/>
      <c r="I1531" s="63"/>
      <c r="J1531" s="47"/>
      <c r="K1531" s="108"/>
      <c r="M1531" s="63"/>
      <c r="N1531" s="197"/>
      <c r="P1531" s="113"/>
      <c r="Q1531" s="196"/>
      <c r="S1531" s="113"/>
      <c r="T1531" s="196"/>
      <c r="V1531" s="82"/>
      <c r="W1531" s="82"/>
      <c r="X1531" s="82"/>
      <c r="Y1531" s="82"/>
      <c r="Z1531" s="82"/>
      <c r="AA1531" s="65"/>
      <c r="AB1531" s="4"/>
      <c r="AC1531" s="4"/>
      <c r="AD1531" s="4"/>
      <c r="AE1531" s="4"/>
      <c r="AF1531" s="4"/>
      <c r="AG1531" s="4"/>
      <c r="AH1531" s="4"/>
      <c r="AI1531" s="4"/>
      <c r="AJ1531" s="4"/>
      <c r="AK1531" s="4"/>
      <c r="AL1531" s="4"/>
      <c r="AM1531" s="4"/>
    </row>
    <row r="1532" spans="1:39" s="3" customFormat="1" ht="15" x14ac:dyDescent="0.25">
      <c r="A1532" s="63"/>
      <c r="B1532" s="63"/>
      <c r="C1532" s="63"/>
      <c r="D1532" s="63"/>
      <c r="E1532" s="10"/>
      <c r="F1532" s="10"/>
      <c r="G1532" s="7"/>
      <c r="I1532" s="63"/>
      <c r="J1532" s="47"/>
      <c r="K1532" s="108"/>
      <c r="M1532" s="63"/>
      <c r="N1532" s="197"/>
      <c r="P1532" s="113"/>
      <c r="Q1532" s="196"/>
      <c r="S1532" s="113"/>
      <c r="T1532" s="196"/>
      <c r="V1532" s="82"/>
      <c r="W1532" s="82"/>
      <c r="X1532" s="82"/>
      <c r="Y1532" s="82"/>
      <c r="Z1532" s="82"/>
      <c r="AA1532" s="65"/>
      <c r="AB1532" s="4"/>
      <c r="AC1532" s="4"/>
      <c r="AD1532" s="4"/>
      <c r="AE1532" s="4"/>
      <c r="AF1532" s="4"/>
      <c r="AG1532" s="4"/>
      <c r="AH1532" s="4"/>
      <c r="AI1532" s="4"/>
      <c r="AJ1532" s="4"/>
      <c r="AK1532" s="4"/>
      <c r="AL1532" s="4"/>
      <c r="AM1532" s="4"/>
    </row>
    <row r="1533" spans="1:39" s="3" customFormat="1" ht="15" x14ac:dyDescent="0.25">
      <c r="A1533" s="63"/>
      <c r="B1533" s="63"/>
      <c r="C1533" s="63"/>
      <c r="D1533" s="63"/>
      <c r="E1533" s="10"/>
      <c r="F1533" s="10"/>
      <c r="G1533" s="7"/>
      <c r="I1533" s="63"/>
      <c r="J1533" s="47"/>
      <c r="K1533" s="108"/>
      <c r="M1533" s="63"/>
      <c r="N1533" s="197"/>
      <c r="P1533" s="113"/>
      <c r="Q1533" s="196"/>
      <c r="S1533" s="113"/>
      <c r="T1533" s="196"/>
      <c r="V1533" s="82"/>
      <c r="W1533" s="82"/>
      <c r="X1533" s="82"/>
      <c r="Y1533" s="82"/>
      <c r="Z1533" s="82"/>
      <c r="AA1533" s="65"/>
      <c r="AB1533" s="4"/>
      <c r="AC1533" s="4"/>
      <c r="AD1533" s="4"/>
      <c r="AE1533" s="4"/>
      <c r="AF1533" s="4"/>
      <c r="AG1533" s="4"/>
      <c r="AH1533" s="4"/>
      <c r="AI1533" s="4"/>
      <c r="AJ1533" s="4"/>
      <c r="AK1533" s="4"/>
      <c r="AL1533" s="4"/>
      <c r="AM1533" s="4"/>
    </row>
    <row r="1534" spans="1:39" s="3" customFormat="1" ht="15" x14ac:dyDescent="0.25">
      <c r="A1534" s="63"/>
      <c r="B1534" s="63"/>
      <c r="C1534" s="63"/>
      <c r="D1534" s="63"/>
      <c r="E1534" s="10"/>
      <c r="F1534" s="10"/>
      <c r="G1534" s="7"/>
      <c r="I1534" s="63"/>
      <c r="J1534" s="47"/>
      <c r="K1534" s="108"/>
      <c r="M1534" s="63"/>
      <c r="N1534" s="197"/>
      <c r="P1534" s="113"/>
      <c r="Q1534" s="196"/>
      <c r="S1534" s="113"/>
      <c r="T1534" s="196"/>
      <c r="V1534" s="82"/>
      <c r="W1534" s="82"/>
      <c r="X1534" s="82"/>
      <c r="Y1534" s="82"/>
      <c r="Z1534" s="82"/>
      <c r="AA1534" s="65"/>
      <c r="AB1534" s="4"/>
      <c r="AC1534" s="4"/>
      <c r="AD1534" s="4"/>
      <c r="AE1534" s="4"/>
      <c r="AF1534" s="4"/>
      <c r="AG1534" s="4"/>
      <c r="AH1534" s="4"/>
      <c r="AI1534" s="4"/>
      <c r="AJ1534" s="4"/>
      <c r="AK1534" s="4"/>
      <c r="AL1534" s="4"/>
      <c r="AM1534" s="4"/>
    </row>
    <row r="1535" spans="1:39" s="3" customFormat="1" ht="15" x14ac:dyDescent="0.25">
      <c r="A1535" s="63"/>
      <c r="B1535" s="63"/>
      <c r="C1535" s="63"/>
      <c r="D1535" s="63"/>
      <c r="E1535" s="10"/>
      <c r="F1535" s="10"/>
      <c r="G1535" s="7"/>
      <c r="I1535" s="63"/>
      <c r="J1535" s="47"/>
      <c r="K1535" s="108"/>
      <c r="M1535" s="63"/>
      <c r="N1535" s="197"/>
      <c r="P1535" s="113"/>
      <c r="Q1535" s="196"/>
      <c r="S1535" s="113"/>
      <c r="T1535" s="196"/>
      <c r="V1535" s="82"/>
      <c r="W1535" s="82"/>
      <c r="X1535" s="82"/>
      <c r="Y1535" s="82"/>
      <c r="Z1535" s="82"/>
      <c r="AA1535" s="65"/>
      <c r="AB1535" s="4"/>
      <c r="AC1535" s="4"/>
      <c r="AD1535" s="4"/>
      <c r="AE1535" s="4"/>
      <c r="AF1535" s="4"/>
      <c r="AG1535" s="4"/>
      <c r="AH1535" s="4"/>
      <c r="AI1535" s="4"/>
      <c r="AJ1535" s="4"/>
      <c r="AK1535" s="4"/>
      <c r="AL1535" s="4"/>
      <c r="AM1535" s="4"/>
    </row>
    <row r="1536" spans="1:39" s="3" customFormat="1" ht="15" x14ac:dyDescent="0.25">
      <c r="A1536" s="63"/>
      <c r="B1536" s="63"/>
      <c r="C1536" s="63"/>
      <c r="D1536" s="63"/>
      <c r="E1536" s="10"/>
      <c r="F1536" s="10"/>
      <c r="G1536" s="7"/>
      <c r="I1536" s="63"/>
      <c r="J1536" s="47"/>
      <c r="K1536" s="108"/>
      <c r="M1536" s="63"/>
      <c r="N1536" s="197"/>
      <c r="P1536" s="113"/>
      <c r="Q1536" s="196"/>
      <c r="S1536" s="113"/>
      <c r="T1536" s="196"/>
      <c r="V1536" s="82"/>
      <c r="W1536" s="82"/>
      <c r="X1536" s="82"/>
      <c r="Y1536" s="82"/>
      <c r="Z1536" s="82"/>
      <c r="AA1536" s="65"/>
      <c r="AB1536" s="4"/>
      <c r="AC1536" s="4"/>
      <c r="AD1536" s="4"/>
      <c r="AE1536" s="4"/>
      <c r="AF1536" s="4"/>
      <c r="AG1536" s="4"/>
      <c r="AH1536" s="4"/>
      <c r="AI1536" s="4"/>
      <c r="AJ1536" s="4"/>
      <c r="AK1536" s="4"/>
      <c r="AL1536" s="4"/>
      <c r="AM1536" s="4"/>
    </row>
    <row r="1537" spans="1:39" s="3" customFormat="1" ht="15" x14ac:dyDescent="0.25">
      <c r="A1537" s="63"/>
      <c r="B1537" s="63"/>
      <c r="C1537" s="63"/>
      <c r="D1537" s="63"/>
      <c r="E1537" s="10"/>
      <c r="F1537" s="10"/>
      <c r="G1537" s="7"/>
      <c r="I1537" s="63"/>
      <c r="J1537" s="47"/>
      <c r="K1537" s="108"/>
      <c r="M1537" s="63"/>
      <c r="N1537" s="197"/>
      <c r="P1537" s="113"/>
      <c r="Q1537" s="196"/>
      <c r="S1537" s="113"/>
      <c r="T1537" s="196"/>
      <c r="V1537" s="82"/>
      <c r="W1537" s="82"/>
      <c r="X1537" s="82"/>
      <c r="Y1537" s="82"/>
      <c r="Z1537" s="82"/>
      <c r="AA1537" s="65"/>
      <c r="AB1537" s="4"/>
      <c r="AC1537" s="4"/>
      <c r="AD1537" s="4"/>
      <c r="AE1537" s="4"/>
      <c r="AF1537" s="4"/>
      <c r="AG1537" s="4"/>
      <c r="AH1537" s="4"/>
      <c r="AI1537" s="4"/>
      <c r="AJ1537" s="4"/>
      <c r="AK1537" s="4"/>
      <c r="AL1537" s="4"/>
      <c r="AM1537" s="4"/>
    </row>
    <row r="1538" spans="1:39" s="3" customFormat="1" ht="15" x14ac:dyDescent="0.25">
      <c r="A1538" s="63"/>
      <c r="B1538" s="63"/>
      <c r="C1538" s="63"/>
      <c r="D1538" s="63"/>
      <c r="E1538" s="10"/>
      <c r="F1538" s="10"/>
      <c r="G1538" s="7"/>
      <c r="I1538" s="63"/>
      <c r="J1538" s="47"/>
      <c r="K1538" s="108"/>
      <c r="M1538" s="63"/>
      <c r="N1538" s="197"/>
      <c r="P1538" s="113"/>
      <c r="Q1538" s="196"/>
      <c r="S1538" s="113"/>
      <c r="T1538" s="196"/>
      <c r="V1538" s="82"/>
      <c r="W1538" s="82"/>
      <c r="X1538" s="82"/>
      <c r="Y1538" s="82"/>
      <c r="Z1538" s="82"/>
      <c r="AA1538" s="65"/>
      <c r="AB1538" s="4"/>
      <c r="AC1538" s="4"/>
      <c r="AD1538" s="4"/>
      <c r="AE1538" s="4"/>
      <c r="AF1538" s="4"/>
      <c r="AG1538" s="4"/>
      <c r="AH1538" s="4"/>
      <c r="AI1538" s="4"/>
      <c r="AJ1538" s="4"/>
      <c r="AK1538" s="4"/>
      <c r="AL1538" s="4"/>
      <c r="AM1538" s="4"/>
    </row>
    <row r="1539" spans="1:39" s="3" customFormat="1" ht="15" x14ac:dyDescent="0.25">
      <c r="A1539" s="63"/>
      <c r="B1539" s="63"/>
      <c r="C1539" s="63"/>
      <c r="D1539" s="63"/>
      <c r="E1539" s="10"/>
      <c r="F1539" s="10"/>
      <c r="G1539" s="7"/>
      <c r="I1539" s="63"/>
      <c r="J1539" s="47"/>
      <c r="K1539" s="108"/>
      <c r="M1539" s="63"/>
      <c r="N1539" s="197"/>
      <c r="P1539" s="113"/>
      <c r="Q1539" s="196"/>
      <c r="S1539" s="113"/>
      <c r="T1539" s="196"/>
      <c r="V1539" s="82"/>
      <c r="W1539" s="82"/>
      <c r="X1539" s="82"/>
      <c r="Y1539" s="82"/>
      <c r="Z1539" s="82"/>
      <c r="AA1539" s="65"/>
      <c r="AB1539" s="4"/>
      <c r="AC1539" s="4"/>
      <c r="AD1539" s="4"/>
      <c r="AE1539" s="4"/>
      <c r="AF1539" s="4"/>
      <c r="AG1539" s="4"/>
      <c r="AH1539" s="4"/>
      <c r="AI1539" s="4"/>
      <c r="AJ1539" s="4"/>
      <c r="AK1539" s="4"/>
      <c r="AL1539" s="4"/>
      <c r="AM1539" s="4"/>
    </row>
    <row r="1540" spans="1:39" s="3" customFormat="1" ht="15" x14ac:dyDescent="0.25">
      <c r="A1540" s="63"/>
      <c r="B1540" s="63"/>
      <c r="C1540" s="63"/>
      <c r="D1540" s="63"/>
      <c r="E1540" s="10"/>
      <c r="F1540" s="10"/>
      <c r="G1540" s="7"/>
      <c r="I1540" s="63"/>
      <c r="J1540" s="47"/>
      <c r="K1540" s="108"/>
      <c r="M1540" s="63"/>
      <c r="N1540" s="197"/>
      <c r="P1540" s="113"/>
      <c r="Q1540" s="196"/>
      <c r="S1540" s="113"/>
      <c r="T1540" s="196"/>
      <c r="V1540" s="82"/>
      <c r="W1540" s="82"/>
      <c r="X1540" s="82"/>
      <c r="Y1540" s="82"/>
      <c r="Z1540" s="82"/>
      <c r="AA1540" s="65"/>
      <c r="AB1540" s="4"/>
      <c r="AC1540" s="4"/>
      <c r="AD1540" s="4"/>
      <c r="AE1540" s="4"/>
      <c r="AF1540" s="4"/>
      <c r="AG1540" s="4"/>
      <c r="AH1540" s="4"/>
      <c r="AI1540" s="4"/>
      <c r="AJ1540" s="4"/>
      <c r="AK1540" s="4"/>
      <c r="AL1540" s="4"/>
      <c r="AM1540" s="4"/>
    </row>
    <row r="1541" spans="1:39" s="3" customFormat="1" ht="15" x14ac:dyDescent="0.25">
      <c r="A1541" s="63"/>
      <c r="B1541" s="63"/>
      <c r="C1541" s="63"/>
      <c r="D1541" s="63"/>
      <c r="E1541" s="10"/>
      <c r="F1541" s="10"/>
      <c r="G1541" s="7"/>
      <c r="I1541" s="63"/>
      <c r="J1541" s="47"/>
      <c r="K1541" s="108"/>
      <c r="M1541" s="63"/>
      <c r="N1541" s="197"/>
      <c r="P1541" s="113"/>
      <c r="Q1541" s="196"/>
      <c r="S1541" s="113"/>
      <c r="T1541" s="196"/>
      <c r="V1541" s="82"/>
      <c r="W1541" s="82"/>
      <c r="X1541" s="82"/>
      <c r="Y1541" s="82"/>
      <c r="Z1541" s="82"/>
      <c r="AA1541" s="65"/>
      <c r="AB1541" s="4"/>
      <c r="AC1541" s="4"/>
      <c r="AD1541" s="4"/>
      <c r="AE1541" s="4"/>
      <c r="AF1541" s="4"/>
      <c r="AG1541" s="4"/>
      <c r="AH1541" s="4"/>
      <c r="AI1541" s="4"/>
      <c r="AJ1541" s="4"/>
      <c r="AK1541" s="4"/>
      <c r="AL1541" s="4"/>
      <c r="AM1541" s="4"/>
    </row>
    <row r="1542" spans="1:39" s="3" customFormat="1" ht="15" x14ac:dyDescent="0.25">
      <c r="A1542" s="63"/>
      <c r="B1542" s="63"/>
      <c r="C1542" s="63"/>
      <c r="D1542" s="63"/>
      <c r="E1542" s="10"/>
      <c r="F1542" s="10"/>
      <c r="G1542" s="7"/>
      <c r="I1542" s="63"/>
      <c r="J1542" s="47"/>
      <c r="K1542" s="108"/>
      <c r="M1542" s="63"/>
      <c r="N1542" s="197"/>
      <c r="P1542" s="113"/>
      <c r="Q1542" s="196"/>
      <c r="S1542" s="113"/>
      <c r="T1542" s="196"/>
      <c r="V1542" s="82"/>
      <c r="W1542" s="82"/>
      <c r="X1542" s="82"/>
      <c r="Y1542" s="82"/>
      <c r="Z1542" s="82"/>
      <c r="AA1542" s="65"/>
      <c r="AB1542" s="4"/>
      <c r="AC1542" s="4"/>
      <c r="AD1542" s="4"/>
      <c r="AE1542" s="4"/>
      <c r="AF1542" s="4"/>
      <c r="AG1542" s="4"/>
      <c r="AH1542" s="4"/>
      <c r="AI1542" s="4"/>
      <c r="AJ1542" s="4"/>
      <c r="AK1542" s="4"/>
      <c r="AL1542" s="4"/>
      <c r="AM1542" s="4"/>
    </row>
    <row r="1543" spans="1:39" s="3" customFormat="1" ht="15" x14ac:dyDescent="0.25">
      <c r="A1543" s="63"/>
      <c r="B1543" s="63"/>
      <c r="C1543" s="63"/>
      <c r="D1543" s="63"/>
      <c r="E1543" s="10"/>
      <c r="F1543" s="10"/>
      <c r="G1543" s="7"/>
      <c r="I1543" s="63"/>
      <c r="J1543" s="47"/>
      <c r="K1543" s="108"/>
      <c r="M1543" s="63"/>
      <c r="N1543" s="197"/>
      <c r="P1543" s="113"/>
      <c r="Q1543" s="196"/>
      <c r="S1543" s="113"/>
      <c r="T1543" s="196"/>
      <c r="V1543" s="82"/>
      <c r="W1543" s="82"/>
      <c r="X1543" s="82"/>
      <c r="Y1543" s="82"/>
      <c r="Z1543" s="82"/>
      <c r="AA1543" s="65"/>
      <c r="AB1543" s="4"/>
      <c r="AC1543" s="4"/>
      <c r="AD1543" s="4"/>
      <c r="AE1543" s="4"/>
      <c r="AF1543" s="4"/>
      <c r="AG1543" s="4"/>
      <c r="AH1543" s="4"/>
      <c r="AI1543" s="4"/>
      <c r="AJ1543" s="4"/>
      <c r="AK1543" s="4"/>
      <c r="AL1543" s="4"/>
      <c r="AM1543" s="4"/>
    </row>
    <row r="1544" spans="1:39" s="3" customFormat="1" ht="15" x14ac:dyDescent="0.25">
      <c r="A1544" s="63"/>
      <c r="B1544" s="63"/>
      <c r="C1544" s="63"/>
      <c r="D1544" s="63"/>
      <c r="E1544" s="10"/>
      <c r="F1544" s="10"/>
      <c r="G1544" s="7"/>
      <c r="I1544" s="63"/>
      <c r="J1544" s="47"/>
      <c r="K1544" s="108"/>
      <c r="M1544" s="63"/>
      <c r="N1544" s="197"/>
      <c r="P1544" s="113"/>
      <c r="Q1544" s="196"/>
      <c r="S1544" s="113"/>
      <c r="T1544" s="196"/>
      <c r="V1544" s="82"/>
      <c r="W1544" s="82"/>
      <c r="X1544" s="82"/>
      <c r="Y1544" s="82"/>
      <c r="Z1544" s="82"/>
      <c r="AA1544" s="65"/>
      <c r="AB1544" s="4"/>
      <c r="AC1544" s="4"/>
      <c r="AD1544" s="4"/>
      <c r="AE1544" s="4"/>
      <c r="AF1544" s="4"/>
      <c r="AG1544" s="4"/>
      <c r="AH1544" s="4"/>
      <c r="AI1544" s="4"/>
      <c r="AJ1544" s="4"/>
      <c r="AK1544" s="4"/>
      <c r="AL1544" s="4"/>
      <c r="AM1544" s="4"/>
    </row>
    <row r="1545" spans="1:39" s="3" customFormat="1" ht="15" x14ac:dyDescent="0.25">
      <c r="A1545" s="63"/>
      <c r="B1545" s="63"/>
      <c r="C1545" s="63"/>
      <c r="D1545" s="63"/>
      <c r="E1545" s="10"/>
      <c r="F1545" s="10"/>
      <c r="G1545" s="7"/>
      <c r="I1545" s="63"/>
      <c r="J1545" s="47"/>
      <c r="K1545" s="108"/>
      <c r="M1545" s="63"/>
      <c r="N1545" s="197"/>
      <c r="P1545" s="113"/>
      <c r="Q1545" s="196"/>
      <c r="S1545" s="113"/>
      <c r="T1545" s="196"/>
      <c r="V1545" s="82"/>
      <c r="W1545" s="82"/>
      <c r="X1545" s="82"/>
      <c r="Y1545" s="82"/>
      <c r="Z1545" s="82"/>
      <c r="AA1545" s="65"/>
      <c r="AB1545" s="4"/>
      <c r="AC1545" s="4"/>
      <c r="AD1545" s="4"/>
      <c r="AE1545" s="4"/>
      <c r="AF1545" s="4"/>
      <c r="AG1545" s="4"/>
      <c r="AH1545" s="4"/>
      <c r="AI1545" s="4"/>
      <c r="AJ1545" s="4"/>
      <c r="AK1545" s="4"/>
      <c r="AL1545" s="4"/>
      <c r="AM1545" s="4"/>
    </row>
    <row r="1546" spans="1:39" s="3" customFormat="1" ht="15" x14ac:dyDescent="0.25">
      <c r="A1546" s="63"/>
      <c r="B1546" s="63"/>
      <c r="C1546" s="63"/>
      <c r="D1546" s="63"/>
      <c r="E1546" s="10"/>
      <c r="F1546" s="10"/>
      <c r="G1546" s="7"/>
      <c r="I1546" s="63"/>
      <c r="J1546" s="47"/>
      <c r="K1546" s="108"/>
      <c r="M1546" s="63"/>
      <c r="N1546" s="197"/>
      <c r="P1546" s="113"/>
      <c r="Q1546" s="196"/>
      <c r="S1546" s="113"/>
      <c r="T1546" s="196"/>
      <c r="V1546" s="82"/>
      <c r="W1546" s="82"/>
      <c r="X1546" s="82"/>
      <c r="Y1546" s="82"/>
      <c r="Z1546" s="82"/>
      <c r="AA1546" s="65"/>
      <c r="AB1546" s="4"/>
      <c r="AC1546" s="4"/>
      <c r="AD1546" s="4"/>
      <c r="AE1546" s="4"/>
      <c r="AF1546" s="4"/>
      <c r="AG1546" s="4"/>
      <c r="AH1546" s="4"/>
      <c r="AI1546" s="4"/>
      <c r="AJ1546" s="4"/>
      <c r="AK1546" s="4"/>
      <c r="AL1546" s="4"/>
      <c r="AM1546" s="4"/>
    </row>
    <row r="1547" spans="1:39" s="3" customFormat="1" ht="15" x14ac:dyDescent="0.25">
      <c r="A1547" s="63"/>
      <c r="B1547" s="63"/>
      <c r="C1547" s="63"/>
      <c r="D1547" s="63"/>
      <c r="E1547" s="10"/>
      <c r="F1547" s="10"/>
      <c r="G1547" s="7"/>
      <c r="I1547" s="63"/>
      <c r="J1547" s="47"/>
      <c r="K1547" s="108"/>
      <c r="M1547" s="63"/>
      <c r="N1547" s="197"/>
      <c r="P1547" s="113"/>
      <c r="Q1547" s="196"/>
      <c r="S1547" s="113"/>
      <c r="T1547" s="196"/>
      <c r="V1547" s="82"/>
      <c r="W1547" s="82"/>
      <c r="X1547" s="82"/>
      <c r="Y1547" s="82"/>
      <c r="Z1547" s="82"/>
      <c r="AA1547" s="65"/>
      <c r="AB1547" s="4"/>
      <c r="AC1547" s="4"/>
      <c r="AD1547" s="4"/>
      <c r="AE1547" s="4"/>
      <c r="AF1547" s="4"/>
      <c r="AG1547" s="4"/>
      <c r="AH1547" s="4"/>
      <c r="AI1547" s="4"/>
      <c r="AJ1547" s="4"/>
      <c r="AK1547" s="4"/>
      <c r="AL1547" s="4"/>
      <c r="AM1547" s="4"/>
    </row>
    <row r="1548" spans="1:39" s="3" customFormat="1" ht="15" x14ac:dyDescent="0.25">
      <c r="A1548" s="63"/>
      <c r="B1548" s="63"/>
      <c r="C1548" s="63"/>
      <c r="D1548" s="63"/>
      <c r="E1548" s="10"/>
      <c r="F1548" s="10"/>
      <c r="G1548" s="7"/>
      <c r="I1548" s="63"/>
      <c r="J1548" s="47"/>
      <c r="K1548" s="108"/>
      <c r="M1548" s="63"/>
      <c r="N1548" s="197"/>
      <c r="P1548" s="113"/>
      <c r="Q1548" s="196"/>
      <c r="S1548" s="113"/>
      <c r="T1548" s="196"/>
      <c r="V1548" s="82"/>
      <c r="W1548" s="82"/>
      <c r="X1548" s="82"/>
      <c r="Y1548" s="82"/>
      <c r="Z1548" s="82"/>
      <c r="AA1548" s="65"/>
      <c r="AB1548" s="4"/>
      <c r="AC1548" s="4"/>
      <c r="AD1548" s="4"/>
      <c r="AE1548" s="4"/>
      <c r="AF1548" s="4"/>
      <c r="AG1548" s="4"/>
      <c r="AH1548" s="4"/>
      <c r="AI1548" s="4"/>
      <c r="AJ1548" s="4"/>
      <c r="AK1548" s="4"/>
      <c r="AL1548" s="4"/>
      <c r="AM1548" s="4"/>
    </row>
    <row r="1549" spans="1:39" s="3" customFormat="1" ht="15" x14ac:dyDescent="0.25">
      <c r="A1549" s="63"/>
      <c r="B1549" s="63"/>
      <c r="C1549" s="63"/>
      <c r="D1549" s="63"/>
      <c r="E1549" s="10"/>
      <c r="F1549" s="10"/>
      <c r="G1549" s="7"/>
      <c r="I1549" s="63"/>
      <c r="J1549" s="47"/>
      <c r="K1549" s="108"/>
      <c r="M1549" s="63"/>
      <c r="N1549" s="197"/>
      <c r="P1549" s="113"/>
      <c r="Q1549" s="196"/>
      <c r="S1549" s="113"/>
      <c r="T1549" s="196"/>
      <c r="V1549" s="82"/>
      <c r="W1549" s="82"/>
      <c r="X1549" s="82"/>
      <c r="Y1549" s="82"/>
      <c r="Z1549" s="82"/>
      <c r="AA1549" s="65"/>
      <c r="AB1549" s="4"/>
      <c r="AC1549" s="4"/>
      <c r="AD1549" s="4"/>
      <c r="AE1549" s="4"/>
      <c r="AF1549" s="4"/>
      <c r="AG1549" s="4"/>
      <c r="AH1549" s="4"/>
      <c r="AI1549" s="4"/>
      <c r="AJ1549" s="4"/>
      <c r="AK1549" s="4"/>
      <c r="AL1549" s="4"/>
      <c r="AM1549" s="4"/>
    </row>
    <row r="1550" spans="1:39" s="3" customFormat="1" ht="15" x14ac:dyDescent="0.25">
      <c r="A1550" s="63"/>
      <c r="B1550" s="63"/>
      <c r="C1550" s="63"/>
      <c r="D1550" s="63"/>
      <c r="E1550" s="10"/>
      <c r="F1550" s="10"/>
      <c r="G1550" s="7"/>
      <c r="I1550" s="63"/>
      <c r="J1550" s="47"/>
      <c r="K1550" s="108"/>
      <c r="M1550" s="63"/>
      <c r="N1550" s="197"/>
      <c r="P1550" s="113"/>
      <c r="Q1550" s="196"/>
      <c r="S1550" s="113"/>
      <c r="T1550" s="196"/>
      <c r="V1550" s="82"/>
      <c r="W1550" s="82"/>
      <c r="X1550" s="82"/>
      <c r="Y1550" s="82"/>
      <c r="Z1550" s="82"/>
      <c r="AA1550" s="65"/>
      <c r="AB1550" s="4"/>
      <c r="AC1550" s="4"/>
      <c r="AD1550" s="4"/>
      <c r="AE1550" s="4"/>
      <c r="AF1550" s="4"/>
      <c r="AG1550" s="4"/>
      <c r="AH1550" s="4"/>
      <c r="AI1550" s="4"/>
      <c r="AJ1550" s="4"/>
      <c r="AK1550" s="4"/>
      <c r="AL1550" s="4"/>
      <c r="AM1550" s="4"/>
    </row>
    <row r="1551" spans="1:39" s="3" customFormat="1" ht="15" x14ac:dyDescent="0.25">
      <c r="A1551" s="63"/>
      <c r="B1551" s="63"/>
      <c r="C1551" s="63"/>
      <c r="D1551" s="63"/>
      <c r="E1551" s="10"/>
      <c r="F1551" s="10"/>
      <c r="G1551" s="7"/>
      <c r="I1551" s="63"/>
      <c r="J1551" s="47"/>
      <c r="K1551" s="108"/>
      <c r="M1551" s="63"/>
      <c r="N1551" s="197"/>
      <c r="P1551" s="113"/>
      <c r="Q1551" s="196"/>
      <c r="S1551" s="113"/>
      <c r="T1551" s="196"/>
      <c r="V1551" s="82"/>
      <c r="W1551" s="82"/>
      <c r="X1551" s="82"/>
      <c r="Y1551" s="82"/>
      <c r="Z1551" s="82"/>
      <c r="AA1551" s="65"/>
      <c r="AB1551" s="4"/>
      <c r="AC1551" s="4"/>
      <c r="AD1551" s="4"/>
      <c r="AE1551" s="4"/>
      <c r="AF1551" s="4"/>
      <c r="AG1551" s="4"/>
      <c r="AH1551" s="4"/>
      <c r="AI1551" s="4"/>
      <c r="AJ1551" s="4"/>
      <c r="AK1551" s="4"/>
      <c r="AL1551" s="4"/>
      <c r="AM1551" s="4"/>
    </row>
    <row r="1552" spans="1:39" s="3" customFormat="1" ht="15" x14ac:dyDescent="0.25">
      <c r="A1552" s="63"/>
      <c r="B1552" s="63"/>
      <c r="C1552" s="63"/>
      <c r="D1552" s="63"/>
      <c r="E1552" s="10"/>
      <c r="F1552" s="10"/>
      <c r="G1552" s="7"/>
      <c r="I1552" s="63"/>
      <c r="J1552" s="47"/>
      <c r="K1552" s="108"/>
      <c r="M1552" s="63"/>
      <c r="N1552" s="197"/>
      <c r="P1552" s="113"/>
      <c r="Q1552" s="196"/>
      <c r="S1552" s="113"/>
      <c r="T1552" s="196"/>
      <c r="V1552" s="82"/>
      <c r="W1552" s="82"/>
      <c r="X1552" s="82"/>
      <c r="Y1552" s="82"/>
      <c r="Z1552" s="82"/>
      <c r="AA1552" s="65"/>
      <c r="AB1552" s="4"/>
      <c r="AC1552" s="4"/>
      <c r="AD1552" s="4"/>
      <c r="AE1552" s="4"/>
      <c r="AF1552" s="4"/>
      <c r="AG1552" s="4"/>
      <c r="AH1552" s="4"/>
      <c r="AI1552" s="4"/>
      <c r="AJ1552" s="4"/>
      <c r="AK1552" s="4"/>
      <c r="AL1552" s="4"/>
      <c r="AM1552" s="4"/>
    </row>
    <row r="1553" spans="1:39" s="3" customFormat="1" ht="15" x14ac:dyDescent="0.25">
      <c r="A1553" s="63"/>
      <c r="B1553" s="63"/>
      <c r="C1553" s="63"/>
      <c r="D1553" s="63"/>
      <c r="E1553" s="10"/>
      <c r="F1553" s="10"/>
      <c r="G1553" s="7"/>
      <c r="I1553" s="63"/>
      <c r="J1553" s="47"/>
      <c r="K1553" s="108"/>
      <c r="M1553" s="63"/>
      <c r="N1553" s="197"/>
      <c r="P1553" s="113"/>
      <c r="Q1553" s="196"/>
      <c r="S1553" s="113"/>
      <c r="T1553" s="196"/>
      <c r="V1553" s="82"/>
      <c r="W1553" s="82"/>
      <c r="X1553" s="82"/>
      <c r="Y1553" s="82"/>
      <c r="Z1553" s="82"/>
      <c r="AA1553" s="65"/>
      <c r="AB1553" s="4"/>
      <c r="AC1553" s="4"/>
      <c r="AD1553" s="4"/>
      <c r="AE1553" s="4"/>
      <c r="AF1553" s="4"/>
      <c r="AG1553" s="4"/>
      <c r="AH1553" s="4"/>
      <c r="AI1553" s="4"/>
      <c r="AJ1553" s="4"/>
      <c r="AK1553" s="4"/>
      <c r="AL1553" s="4"/>
      <c r="AM1553" s="4"/>
    </row>
    <row r="1554" spans="1:39" s="3" customFormat="1" ht="15" x14ac:dyDescent="0.25">
      <c r="A1554" s="63"/>
      <c r="B1554" s="63"/>
      <c r="C1554" s="63"/>
      <c r="D1554" s="63"/>
      <c r="E1554" s="10"/>
      <c r="F1554" s="10"/>
      <c r="G1554" s="7"/>
      <c r="I1554" s="63"/>
      <c r="J1554" s="47"/>
      <c r="K1554" s="108"/>
      <c r="M1554" s="63"/>
      <c r="N1554" s="197"/>
      <c r="P1554" s="113"/>
      <c r="Q1554" s="196"/>
      <c r="S1554" s="113"/>
      <c r="T1554" s="196"/>
      <c r="V1554" s="82"/>
      <c r="W1554" s="82"/>
      <c r="X1554" s="82"/>
      <c r="Y1554" s="82"/>
      <c r="Z1554" s="82"/>
      <c r="AA1554" s="65"/>
      <c r="AB1554" s="4"/>
      <c r="AC1554" s="4"/>
      <c r="AD1554" s="4"/>
      <c r="AE1554" s="4"/>
      <c r="AF1554" s="4"/>
      <c r="AG1554" s="4"/>
      <c r="AH1554" s="4"/>
      <c r="AI1554" s="4"/>
      <c r="AJ1554" s="4"/>
      <c r="AK1554" s="4"/>
      <c r="AL1554" s="4"/>
      <c r="AM1554" s="4"/>
    </row>
    <row r="1555" spans="1:39" s="3" customFormat="1" ht="15" x14ac:dyDescent="0.25">
      <c r="A1555" s="63"/>
      <c r="B1555" s="63"/>
      <c r="C1555" s="63"/>
      <c r="D1555" s="63"/>
      <c r="E1555" s="10"/>
      <c r="F1555" s="10"/>
      <c r="G1555" s="7"/>
      <c r="I1555" s="63"/>
      <c r="J1555" s="47"/>
      <c r="K1555" s="108"/>
      <c r="M1555" s="63"/>
      <c r="N1555" s="197"/>
      <c r="P1555" s="113"/>
      <c r="Q1555" s="196"/>
      <c r="S1555" s="113"/>
      <c r="T1555" s="196"/>
      <c r="V1555" s="82"/>
      <c r="W1555" s="82"/>
      <c r="X1555" s="82"/>
      <c r="Y1555" s="82"/>
      <c r="Z1555" s="82"/>
      <c r="AA1555" s="65"/>
      <c r="AB1555" s="4"/>
      <c r="AC1555" s="4"/>
      <c r="AD1555" s="4"/>
      <c r="AE1555" s="4"/>
      <c r="AF1555" s="4"/>
      <c r="AG1555" s="4"/>
      <c r="AH1555" s="4"/>
      <c r="AI1555" s="4"/>
      <c r="AJ1555" s="4"/>
      <c r="AK1555" s="4"/>
      <c r="AL1555" s="4"/>
      <c r="AM1555" s="4"/>
    </row>
    <row r="1556" spans="1:39" s="3" customFormat="1" ht="15" x14ac:dyDescent="0.25">
      <c r="A1556" s="63"/>
      <c r="B1556" s="63"/>
      <c r="C1556" s="63"/>
      <c r="D1556" s="63"/>
      <c r="E1556" s="10"/>
      <c r="F1556" s="10"/>
      <c r="G1556" s="7"/>
      <c r="I1556" s="63"/>
      <c r="J1556" s="47"/>
      <c r="K1556" s="108"/>
      <c r="M1556" s="63"/>
      <c r="N1556" s="197"/>
      <c r="P1556" s="113"/>
      <c r="Q1556" s="196"/>
      <c r="S1556" s="113"/>
      <c r="T1556" s="196"/>
      <c r="V1556" s="82"/>
      <c r="W1556" s="82"/>
      <c r="X1556" s="82"/>
      <c r="Y1556" s="82"/>
      <c r="Z1556" s="82"/>
      <c r="AA1556" s="65"/>
      <c r="AB1556" s="4"/>
      <c r="AC1556" s="4"/>
      <c r="AD1556" s="4"/>
      <c r="AE1556" s="4"/>
      <c r="AF1556" s="4"/>
      <c r="AG1556" s="4"/>
      <c r="AH1556" s="4"/>
      <c r="AI1556" s="4"/>
      <c r="AJ1556" s="4"/>
      <c r="AK1556" s="4"/>
      <c r="AL1556" s="4"/>
      <c r="AM1556" s="4"/>
    </row>
    <row r="1557" spans="1:39" s="3" customFormat="1" ht="15" x14ac:dyDescent="0.25">
      <c r="A1557" s="63"/>
      <c r="B1557" s="63"/>
      <c r="C1557" s="63"/>
      <c r="D1557" s="63"/>
      <c r="E1557" s="10"/>
      <c r="F1557" s="10"/>
      <c r="G1557" s="7"/>
      <c r="I1557" s="63"/>
      <c r="J1557" s="47"/>
      <c r="K1557" s="108"/>
      <c r="M1557" s="63"/>
      <c r="N1557" s="197"/>
      <c r="P1557" s="113"/>
      <c r="Q1557" s="196"/>
      <c r="S1557" s="113"/>
      <c r="T1557" s="196"/>
      <c r="V1557" s="82"/>
      <c r="W1557" s="82"/>
      <c r="X1557" s="82"/>
      <c r="Y1557" s="82"/>
      <c r="Z1557" s="82"/>
      <c r="AA1557" s="65"/>
      <c r="AB1557" s="4"/>
      <c r="AC1557" s="4"/>
      <c r="AD1557" s="4"/>
      <c r="AE1557" s="4"/>
      <c r="AF1557" s="4"/>
      <c r="AG1557" s="4"/>
      <c r="AH1557" s="4"/>
      <c r="AI1557" s="4"/>
      <c r="AJ1557" s="4"/>
      <c r="AK1557" s="4"/>
      <c r="AL1557" s="4"/>
      <c r="AM1557" s="4"/>
    </row>
    <row r="1558" spans="1:39" s="3" customFormat="1" ht="15" x14ac:dyDescent="0.25">
      <c r="A1558" s="63"/>
      <c r="B1558" s="63"/>
      <c r="C1558" s="63"/>
      <c r="D1558" s="63"/>
      <c r="E1558" s="10"/>
      <c r="F1558" s="10"/>
      <c r="G1558" s="7"/>
      <c r="I1558" s="63"/>
      <c r="J1558" s="47"/>
      <c r="K1558" s="108"/>
      <c r="M1558" s="63"/>
      <c r="N1558" s="197"/>
      <c r="P1558" s="113"/>
      <c r="Q1558" s="196"/>
      <c r="S1558" s="113"/>
      <c r="T1558" s="196"/>
      <c r="V1558" s="82"/>
      <c r="W1558" s="82"/>
      <c r="X1558" s="82"/>
      <c r="Y1558" s="82"/>
      <c r="Z1558" s="82"/>
      <c r="AA1558" s="65"/>
      <c r="AB1558" s="4"/>
      <c r="AC1558" s="4"/>
      <c r="AD1558" s="4"/>
      <c r="AE1558" s="4"/>
      <c r="AF1558" s="4"/>
      <c r="AG1558" s="4"/>
      <c r="AH1558" s="4"/>
      <c r="AI1558" s="4"/>
      <c r="AJ1558" s="4"/>
      <c r="AK1558" s="4"/>
      <c r="AL1558" s="4"/>
      <c r="AM1558" s="4"/>
    </row>
    <row r="1559" spans="1:39" s="3" customFormat="1" ht="15" x14ac:dyDescent="0.25">
      <c r="A1559" s="63"/>
      <c r="B1559" s="63"/>
      <c r="C1559" s="63"/>
      <c r="D1559" s="63"/>
      <c r="E1559" s="10"/>
      <c r="F1559" s="10"/>
      <c r="G1559" s="7"/>
      <c r="I1559" s="63"/>
      <c r="J1559" s="47"/>
      <c r="K1559" s="108"/>
      <c r="M1559" s="63"/>
      <c r="N1559" s="197"/>
      <c r="P1559" s="113"/>
      <c r="Q1559" s="196"/>
      <c r="S1559" s="113"/>
      <c r="T1559" s="196"/>
      <c r="V1559" s="82"/>
      <c r="W1559" s="82"/>
      <c r="X1559" s="82"/>
      <c r="Y1559" s="82"/>
      <c r="Z1559" s="82"/>
      <c r="AA1559" s="65"/>
      <c r="AB1559" s="4"/>
      <c r="AC1559" s="4"/>
      <c r="AD1559" s="4"/>
      <c r="AE1559" s="4"/>
      <c r="AF1559" s="4"/>
      <c r="AG1559" s="4"/>
      <c r="AH1559" s="4"/>
      <c r="AI1559" s="4"/>
      <c r="AJ1559" s="4"/>
      <c r="AK1559" s="4"/>
      <c r="AL1559" s="4"/>
      <c r="AM1559" s="4"/>
    </row>
    <row r="1560" spans="1:39" s="3" customFormat="1" ht="15" x14ac:dyDescent="0.25">
      <c r="A1560" s="63"/>
      <c r="B1560" s="63"/>
      <c r="C1560" s="63"/>
      <c r="D1560" s="63"/>
      <c r="E1560" s="10"/>
      <c r="F1560" s="10"/>
      <c r="G1560" s="7"/>
      <c r="I1560" s="63"/>
      <c r="J1560" s="47"/>
      <c r="K1560" s="108"/>
      <c r="M1560" s="63"/>
      <c r="N1560" s="197"/>
      <c r="P1560" s="113"/>
      <c r="Q1560" s="196"/>
      <c r="S1560" s="113"/>
      <c r="T1560" s="196"/>
      <c r="V1560" s="82"/>
      <c r="W1560" s="82"/>
      <c r="X1560" s="82"/>
      <c r="Y1560" s="82"/>
      <c r="Z1560" s="82"/>
      <c r="AA1560" s="65"/>
      <c r="AB1560" s="4"/>
      <c r="AC1560" s="4"/>
      <c r="AD1560" s="4"/>
      <c r="AE1560" s="4"/>
      <c r="AF1560" s="4"/>
      <c r="AG1560" s="4"/>
      <c r="AH1560" s="4"/>
      <c r="AI1560" s="4"/>
      <c r="AJ1560" s="4"/>
      <c r="AK1560" s="4"/>
      <c r="AL1560" s="4"/>
      <c r="AM1560" s="4"/>
    </row>
    <row r="1561" spans="1:39" s="3" customFormat="1" ht="15" x14ac:dyDescent="0.25">
      <c r="A1561" s="63"/>
      <c r="B1561" s="63"/>
      <c r="C1561" s="63"/>
      <c r="D1561" s="63"/>
      <c r="E1561" s="10"/>
      <c r="F1561" s="10"/>
      <c r="G1561" s="7"/>
      <c r="I1561" s="63"/>
      <c r="J1561" s="47"/>
      <c r="K1561" s="108"/>
      <c r="M1561" s="63"/>
      <c r="N1561" s="197"/>
      <c r="P1561" s="113"/>
      <c r="Q1561" s="196"/>
      <c r="S1561" s="113"/>
      <c r="T1561" s="196"/>
      <c r="V1561" s="82"/>
      <c r="W1561" s="82"/>
      <c r="X1561" s="82"/>
      <c r="Y1561" s="82"/>
      <c r="Z1561" s="82"/>
      <c r="AA1561" s="65"/>
      <c r="AB1561" s="4"/>
      <c r="AC1561" s="4"/>
      <c r="AD1561" s="4"/>
      <c r="AE1561" s="4"/>
      <c r="AF1561" s="4"/>
      <c r="AG1561" s="4"/>
      <c r="AH1561" s="4"/>
      <c r="AI1561" s="4"/>
      <c r="AJ1561" s="4"/>
      <c r="AK1561" s="4"/>
      <c r="AL1561" s="4"/>
      <c r="AM1561" s="4"/>
    </row>
    <row r="1562" spans="1:39" s="3" customFormat="1" ht="15" x14ac:dyDescent="0.25">
      <c r="A1562" s="63"/>
      <c r="B1562" s="63"/>
      <c r="C1562" s="63"/>
      <c r="D1562" s="63"/>
      <c r="E1562" s="10"/>
      <c r="F1562" s="10"/>
      <c r="G1562" s="7"/>
      <c r="I1562" s="63"/>
      <c r="J1562" s="47"/>
      <c r="K1562" s="108"/>
      <c r="M1562" s="63"/>
      <c r="N1562" s="197"/>
      <c r="P1562" s="113"/>
      <c r="Q1562" s="196"/>
      <c r="S1562" s="113"/>
      <c r="T1562" s="196"/>
      <c r="V1562" s="82"/>
      <c r="W1562" s="82"/>
      <c r="X1562" s="82"/>
      <c r="Y1562" s="82"/>
      <c r="Z1562" s="82"/>
      <c r="AA1562" s="65"/>
      <c r="AB1562" s="4"/>
      <c r="AC1562" s="4"/>
      <c r="AD1562" s="4"/>
      <c r="AE1562" s="4"/>
      <c r="AF1562" s="4"/>
      <c r="AG1562" s="4"/>
      <c r="AH1562" s="4"/>
      <c r="AI1562" s="4"/>
      <c r="AJ1562" s="4"/>
      <c r="AK1562" s="4"/>
      <c r="AL1562" s="4"/>
      <c r="AM1562" s="4"/>
    </row>
    <row r="1563" spans="1:39" s="3" customFormat="1" ht="15" x14ac:dyDescent="0.25">
      <c r="A1563" s="63"/>
      <c r="B1563" s="63"/>
      <c r="C1563" s="63"/>
      <c r="D1563" s="63"/>
      <c r="E1563" s="10"/>
      <c r="F1563" s="10"/>
      <c r="G1563" s="7"/>
      <c r="I1563" s="63"/>
      <c r="J1563" s="47"/>
      <c r="K1563" s="108"/>
      <c r="M1563" s="63"/>
      <c r="N1563" s="197"/>
      <c r="P1563" s="113"/>
      <c r="Q1563" s="196"/>
      <c r="S1563" s="113"/>
      <c r="T1563" s="196"/>
      <c r="V1563" s="82"/>
      <c r="W1563" s="82"/>
      <c r="X1563" s="82"/>
      <c r="Y1563" s="82"/>
      <c r="Z1563" s="82"/>
      <c r="AA1563" s="65"/>
      <c r="AB1563" s="4"/>
      <c r="AC1563" s="4"/>
      <c r="AD1563" s="4"/>
      <c r="AE1563" s="4"/>
      <c r="AF1563" s="4"/>
      <c r="AG1563" s="4"/>
      <c r="AH1563" s="4"/>
      <c r="AI1563" s="4"/>
      <c r="AJ1563" s="4"/>
      <c r="AK1563" s="4"/>
      <c r="AL1563" s="4"/>
      <c r="AM1563" s="4"/>
    </row>
    <row r="1564" spans="1:39" s="3" customFormat="1" ht="15" x14ac:dyDescent="0.25">
      <c r="A1564" s="63"/>
      <c r="B1564" s="63"/>
      <c r="C1564" s="63"/>
      <c r="D1564" s="63"/>
      <c r="E1564" s="10"/>
      <c r="F1564" s="10"/>
      <c r="G1564" s="7"/>
      <c r="I1564" s="63"/>
      <c r="J1564" s="47"/>
      <c r="K1564" s="108"/>
      <c r="M1564" s="63"/>
      <c r="N1564" s="197"/>
      <c r="P1564" s="113"/>
      <c r="Q1564" s="196"/>
      <c r="S1564" s="113"/>
      <c r="T1564" s="196"/>
      <c r="V1564" s="82"/>
      <c r="W1564" s="82"/>
      <c r="X1564" s="82"/>
      <c r="Y1564" s="82"/>
      <c r="Z1564" s="82"/>
      <c r="AA1564" s="65"/>
      <c r="AB1564" s="4"/>
      <c r="AC1564" s="4"/>
      <c r="AD1564" s="4"/>
      <c r="AE1564" s="4"/>
      <c r="AF1564" s="4"/>
      <c r="AG1564" s="4"/>
      <c r="AH1564" s="4"/>
      <c r="AI1564" s="4"/>
      <c r="AJ1564" s="4"/>
      <c r="AK1564" s="4"/>
      <c r="AL1564" s="4"/>
      <c r="AM1564" s="4"/>
    </row>
    <row r="1565" spans="1:39" s="3" customFormat="1" ht="15" x14ac:dyDescent="0.25">
      <c r="A1565" s="63"/>
      <c r="B1565" s="63"/>
      <c r="C1565" s="63"/>
      <c r="D1565" s="63"/>
      <c r="E1565" s="10"/>
      <c r="F1565" s="10"/>
      <c r="G1565" s="7"/>
      <c r="I1565" s="63"/>
      <c r="J1565" s="47"/>
      <c r="K1565" s="108"/>
      <c r="M1565" s="63"/>
      <c r="N1565" s="197"/>
      <c r="P1565" s="113"/>
      <c r="Q1565" s="196"/>
      <c r="S1565" s="113"/>
      <c r="T1565" s="196"/>
      <c r="V1565" s="82"/>
      <c r="W1565" s="82"/>
      <c r="X1565" s="82"/>
      <c r="Y1565" s="82"/>
      <c r="Z1565" s="82"/>
      <c r="AA1565" s="65"/>
      <c r="AB1565" s="4"/>
      <c r="AC1565" s="4"/>
      <c r="AD1565" s="4"/>
      <c r="AE1565" s="4"/>
      <c r="AF1565" s="4"/>
      <c r="AG1565" s="4"/>
      <c r="AH1565" s="4"/>
      <c r="AI1565" s="4"/>
      <c r="AJ1565" s="4"/>
      <c r="AK1565" s="4"/>
      <c r="AL1565" s="4"/>
      <c r="AM1565" s="4"/>
    </row>
    <row r="1566" spans="1:39" s="3" customFormat="1" ht="15" x14ac:dyDescent="0.25">
      <c r="A1566" s="63"/>
      <c r="B1566" s="63"/>
      <c r="C1566" s="63"/>
      <c r="D1566" s="63"/>
      <c r="E1566" s="10"/>
      <c r="F1566" s="10"/>
      <c r="G1566" s="7"/>
      <c r="I1566" s="63"/>
      <c r="J1566" s="47"/>
      <c r="K1566" s="108"/>
      <c r="M1566" s="63"/>
      <c r="N1566" s="197"/>
      <c r="P1566" s="113"/>
      <c r="Q1566" s="196"/>
      <c r="S1566" s="113"/>
      <c r="T1566" s="196"/>
      <c r="V1566" s="82"/>
      <c r="W1566" s="82"/>
      <c r="X1566" s="82"/>
      <c r="Y1566" s="82"/>
      <c r="Z1566" s="82"/>
      <c r="AA1566" s="65"/>
      <c r="AB1566" s="4"/>
      <c r="AC1566" s="4"/>
      <c r="AD1566" s="4"/>
      <c r="AE1566" s="4"/>
      <c r="AF1566" s="4"/>
      <c r="AG1566" s="4"/>
      <c r="AH1566" s="4"/>
      <c r="AI1566" s="4"/>
      <c r="AJ1566" s="4"/>
      <c r="AK1566" s="4"/>
      <c r="AL1566" s="4"/>
      <c r="AM1566" s="4"/>
    </row>
    <row r="1567" spans="1:39" s="3" customFormat="1" ht="15" x14ac:dyDescent="0.25">
      <c r="A1567" s="63"/>
      <c r="B1567" s="63"/>
      <c r="C1567" s="63"/>
      <c r="D1567" s="63"/>
      <c r="E1567" s="10"/>
      <c r="F1567" s="10"/>
      <c r="G1567" s="7"/>
      <c r="I1567" s="63"/>
      <c r="J1567" s="47"/>
      <c r="K1567" s="108"/>
      <c r="M1567" s="63"/>
      <c r="N1567" s="197"/>
      <c r="P1567" s="113"/>
      <c r="Q1567" s="196"/>
      <c r="S1567" s="113"/>
      <c r="T1567" s="196"/>
      <c r="V1567" s="82"/>
      <c r="W1567" s="82"/>
      <c r="X1567" s="82"/>
      <c r="Y1567" s="82"/>
      <c r="Z1567" s="82"/>
      <c r="AA1567" s="65"/>
      <c r="AB1567" s="4"/>
      <c r="AC1567" s="4"/>
      <c r="AD1567" s="4"/>
      <c r="AE1567" s="4"/>
      <c r="AF1567" s="4"/>
      <c r="AG1567" s="4"/>
      <c r="AH1567" s="4"/>
      <c r="AI1567" s="4"/>
      <c r="AJ1567" s="4"/>
      <c r="AK1567" s="4"/>
      <c r="AL1567" s="4"/>
      <c r="AM1567" s="4"/>
    </row>
    <row r="1568" spans="1:39" s="3" customFormat="1" ht="15" x14ac:dyDescent="0.25">
      <c r="A1568" s="63"/>
      <c r="B1568" s="63"/>
      <c r="C1568" s="63"/>
      <c r="D1568" s="63"/>
      <c r="E1568" s="10"/>
      <c r="F1568" s="10"/>
      <c r="G1568" s="7"/>
      <c r="I1568" s="63"/>
      <c r="J1568" s="47"/>
      <c r="K1568" s="108"/>
      <c r="M1568" s="63"/>
      <c r="N1568" s="197"/>
      <c r="P1568" s="113"/>
      <c r="Q1568" s="196"/>
      <c r="S1568" s="113"/>
      <c r="T1568" s="196"/>
      <c r="V1568" s="82"/>
      <c r="W1568" s="82"/>
      <c r="X1568" s="82"/>
      <c r="Y1568" s="82"/>
      <c r="Z1568" s="82"/>
      <c r="AA1568" s="65"/>
      <c r="AB1568" s="4"/>
      <c r="AC1568" s="4"/>
      <c r="AD1568" s="4"/>
      <c r="AE1568" s="4"/>
      <c r="AF1568" s="4"/>
      <c r="AG1568" s="4"/>
      <c r="AH1568" s="4"/>
      <c r="AI1568" s="4"/>
      <c r="AJ1568" s="4"/>
      <c r="AK1568" s="4"/>
      <c r="AL1568" s="4"/>
      <c r="AM1568" s="4"/>
    </row>
    <row r="1569" spans="1:39" s="3" customFormat="1" ht="15" x14ac:dyDescent="0.25">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5" x14ac:dyDescent="0.25">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5" x14ac:dyDescent="0.25">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5" x14ac:dyDescent="0.25">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5" x14ac:dyDescent="0.25">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5" x14ac:dyDescent="0.25">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5" x14ac:dyDescent="0.25">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5" x14ac:dyDescent="0.25">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5" x14ac:dyDescent="0.25">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5" x14ac:dyDescent="0.25">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5" x14ac:dyDescent="0.25">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5" x14ac:dyDescent="0.25">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5" x14ac:dyDescent="0.25">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5" x14ac:dyDescent="0.25">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5" x14ac:dyDescent="0.25">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5" x14ac:dyDescent="0.25">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5" x14ac:dyDescent="0.25">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5" x14ac:dyDescent="0.25">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5" x14ac:dyDescent="0.25">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5" x14ac:dyDescent="0.25">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5" x14ac:dyDescent="0.25">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5" x14ac:dyDescent="0.25">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5" x14ac:dyDescent="0.25">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5" x14ac:dyDescent="0.25">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5" x14ac:dyDescent="0.25">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5" x14ac:dyDescent="0.25">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5" x14ac:dyDescent="0.25">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5" x14ac:dyDescent="0.25">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5" x14ac:dyDescent="0.25">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5" x14ac:dyDescent="0.25">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5" x14ac:dyDescent="0.25">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5" x14ac:dyDescent="0.25">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5" x14ac:dyDescent="0.25">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5" x14ac:dyDescent="0.25">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5" x14ac:dyDescent="0.25">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5" x14ac:dyDescent="0.25">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5" x14ac:dyDescent="0.25">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5" x14ac:dyDescent="0.25">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5" x14ac:dyDescent="0.25">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5" x14ac:dyDescent="0.25">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5" x14ac:dyDescent="0.25">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5" x14ac:dyDescent="0.25">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5" x14ac:dyDescent="0.25">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5" x14ac:dyDescent="0.25">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5" x14ac:dyDescent="0.25">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5" x14ac:dyDescent="0.25">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5" x14ac:dyDescent="0.25">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5" x14ac:dyDescent="0.25">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5" x14ac:dyDescent="0.25">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5" x14ac:dyDescent="0.25">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5" x14ac:dyDescent="0.25">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5" x14ac:dyDescent="0.25">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5" x14ac:dyDescent="0.25">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5" x14ac:dyDescent="0.25">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5" x14ac:dyDescent="0.25">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5" x14ac:dyDescent="0.25">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5" x14ac:dyDescent="0.25">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5" x14ac:dyDescent="0.25">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5" x14ac:dyDescent="0.25">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5" x14ac:dyDescent="0.25">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5" x14ac:dyDescent="0.25">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5" x14ac:dyDescent="0.25">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 x14ac:dyDescent="0.25">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5" x14ac:dyDescent="0.25">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75" thickBot="1" x14ac:dyDescent="0.3">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75" thickBot="1" x14ac:dyDescent="0.3">
      <c r="A1634" s="63"/>
      <c r="B1634" s="63"/>
      <c r="C1634" s="63"/>
      <c r="D1634" s="63"/>
      <c r="E1634" s="10"/>
      <c r="F1634" s="10"/>
      <c r="G1634" s="7"/>
      <c r="I1634" s="63"/>
      <c r="J1634" s="47"/>
      <c r="K1634" s="108"/>
      <c r="M1634" s="63"/>
      <c r="N1634" s="112"/>
      <c r="P1634" s="63"/>
      <c r="Q1634" s="47"/>
      <c r="S1634" s="63"/>
      <c r="T1634" s="47"/>
      <c r="V1634" s="162"/>
      <c r="W1634" s="136"/>
      <c r="X1634" s="136"/>
      <c r="Y1634" s="136"/>
      <c r="Z1634" s="135"/>
      <c r="AA1634" s="65"/>
      <c r="AB1634" s="4"/>
      <c r="AC1634" s="4"/>
      <c r="AD1634" s="4"/>
      <c r="AE1634" s="4"/>
      <c r="AF1634" s="4"/>
      <c r="AG1634" s="4"/>
      <c r="AH1634" s="4"/>
      <c r="AI1634" s="4"/>
      <c r="AJ1634" s="4"/>
      <c r="AK1634" s="4"/>
      <c r="AL1634" s="4"/>
      <c r="AM1634" s="4"/>
    </row>
    <row r="1635" spans="1:39" s="3" customFormat="1" ht="12.75" x14ac:dyDescent="0.2">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2.75" x14ac:dyDescent="0.2">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
      <c r="A1637" s="163" t="s">
        <v>586</v>
      </c>
      <c r="B1637" s="164"/>
      <c r="C1637" s="106"/>
      <c r="D1637" s="106"/>
      <c r="E1637" s="139"/>
      <c r="F1637" s="138"/>
      <c r="G1637" s="137"/>
      <c r="I1637" s="163"/>
      <c r="J1637" s="165"/>
      <c r="K1637" s="116"/>
      <c r="M1637" s="163"/>
      <c r="N1637" s="159"/>
      <c r="P1637" s="119"/>
      <c r="Q1637" s="120"/>
      <c r="S1637" s="119"/>
      <c r="T1637" s="120"/>
    </row>
    <row r="1638" spans="1:39" ht="0" hidden="1" customHeight="1" x14ac:dyDescent="0.2">
      <c r="A1638" s="75"/>
      <c r="B1638" s="75"/>
      <c r="C1638" s="75"/>
      <c r="D1638" s="75"/>
      <c r="I1638" s="3"/>
      <c r="M1638" s="3"/>
    </row>
    <row r="1639" spans="1:39" ht="0" hidden="1" customHeight="1" x14ac:dyDescent="0.2">
      <c r="I1639" s="3"/>
      <c r="M1639" s="3"/>
    </row>
  </sheetData>
  <mergeCells count="7">
    <mergeCell ref="I2:K2"/>
    <mergeCell ref="M2:N2"/>
    <mergeCell ref="V2:W2"/>
    <mergeCell ref="A2:B2"/>
    <mergeCell ref="A4:G5"/>
    <mergeCell ref="I4:K10"/>
    <mergeCell ref="M4:T10"/>
  </mergeCells>
  <hyperlinks>
    <hyperlink ref="Z12" r:id="rId1" xr:uid="{1E7AFCB9-A511-4686-9B4A-232541C6A5A0}"/>
    <hyperlink ref="Z20" r:id="rId2" display="https://www.atlanticcityelectric.com/my-account/customer-support/assistance-programs" xr:uid="{F032DA3F-AC25-420A-A4BB-A91A94C5D530}"/>
    <hyperlink ref="Z19" r:id="rId3"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4"/>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4" customWidth="1"/>
    <col min="2" max="2" width="27.28515625" style="4" bestFit="1" customWidth="1"/>
    <col min="3" max="3" width="24.28515625" style="4" bestFit="1" customWidth="1"/>
    <col min="4" max="4" width="33.28515625" style="4" bestFit="1" customWidth="1"/>
    <col min="5" max="5" width="62" style="3" customWidth="1"/>
    <col min="6" max="10" width="0" style="4" hidden="1" customWidth="1"/>
    <col min="11" max="16383" width="8.7109375" style="4" hidden="1"/>
    <col min="16384" max="16384" width="65.28515625" style="4" hidden="1" customWidth="1"/>
  </cols>
  <sheetData>
    <row r="1" spans="1:16384" ht="13.5" thickBot="1" x14ac:dyDescent="0.25">
      <c r="A1" s="60" t="s">
        <v>1007</v>
      </c>
      <c r="B1" s="3"/>
      <c r="C1" s="3"/>
      <c r="D1" s="3"/>
    </row>
    <row r="2" spans="1:16384" ht="65.650000000000006" customHeight="1" thickBot="1" x14ac:dyDescent="0.25">
      <c r="A2" s="515" t="s">
        <v>1008</v>
      </c>
      <c r="B2" s="517"/>
      <c r="C2" s="18"/>
      <c r="D2" s="18"/>
      <c r="E2" s="15"/>
      <c r="F2" s="26"/>
      <c r="G2" s="26"/>
      <c r="H2" s="26"/>
      <c r="I2" s="26"/>
      <c r="J2" s="26"/>
    </row>
    <row r="3" spans="1:16384" s="3" customFormat="1" x14ac:dyDescent="0.2">
      <c r="F3" s="3" t="s">
        <v>1009</v>
      </c>
      <c r="G3" s="3" t="s">
        <v>1009</v>
      </c>
      <c r="H3" s="3" t="s">
        <v>1009</v>
      </c>
      <c r="I3" s="3" t="s">
        <v>1009</v>
      </c>
      <c r="J3" s="3" t="s">
        <v>1009</v>
      </c>
      <c r="K3" s="3" t="s">
        <v>1009</v>
      </c>
      <c r="L3" s="3" t="s">
        <v>1009</v>
      </c>
      <c r="M3" s="3" t="s">
        <v>1009</v>
      </c>
      <c r="N3" s="3" t="s">
        <v>1009</v>
      </c>
      <c r="O3" s="3" t="s">
        <v>1009</v>
      </c>
      <c r="P3" s="3" t="s">
        <v>1009</v>
      </c>
      <c r="Q3" s="3" t="s">
        <v>1009</v>
      </c>
      <c r="R3" s="3" t="s">
        <v>1009</v>
      </c>
      <c r="S3" s="3" t="s">
        <v>1009</v>
      </c>
      <c r="T3" s="3" t="s">
        <v>1009</v>
      </c>
      <c r="U3" s="3" t="s">
        <v>1009</v>
      </c>
      <c r="V3" s="3" t="s">
        <v>1009</v>
      </c>
      <c r="W3" s="3" t="s">
        <v>1009</v>
      </c>
      <c r="X3" s="3" t="s">
        <v>1009</v>
      </c>
      <c r="Y3" s="3" t="s">
        <v>1009</v>
      </c>
      <c r="Z3" s="3" t="s">
        <v>1009</v>
      </c>
      <c r="AA3" s="3" t="s">
        <v>1009</v>
      </c>
      <c r="AB3" s="3" t="s">
        <v>1009</v>
      </c>
      <c r="AC3" s="3" t="s">
        <v>1009</v>
      </c>
      <c r="AD3" s="3" t="s">
        <v>1009</v>
      </c>
      <c r="AE3" s="3" t="s">
        <v>1009</v>
      </c>
      <c r="AF3" s="3" t="s">
        <v>1009</v>
      </c>
      <c r="AG3" s="3" t="s">
        <v>1009</v>
      </c>
      <c r="AH3" s="3" t="s">
        <v>1009</v>
      </c>
      <c r="AI3" s="3" t="s">
        <v>1009</v>
      </c>
      <c r="AJ3" s="3" t="s">
        <v>1009</v>
      </c>
      <c r="AK3" s="3" t="s">
        <v>1009</v>
      </c>
      <c r="AL3" s="3" t="s">
        <v>1009</v>
      </c>
      <c r="AM3" s="3" t="s">
        <v>1009</v>
      </c>
      <c r="AN3" s="3" t="s">
        <v>1009</v>
      </c>
      <c r="AO3" s="3" t="s">
        <v>1009</v>
      </c>
      <c r="AP3" s="3" t="s">
        <v>1009</v>
      </c>
      <c r="AQ3" s="3" t="s">
        <v>1009</v>
      </c>
      <c r="AR3" s="3" t="s">
        <v>1009</v>
      </c>
      <c r="AS3" s="3" t="s">
        <v>1009</v>
      </c>
      <c r="AT3" s="3" t="s">
        <v>1009</v>
      </c>
      <c r="AU3" s="3" t="s">
        <v>1009</v>
      </c>
      <c r="AV3" s="3" t="s">
        <v>1009</v>
      </c>
      <c r="AW3" s="3" t="s">
        <v>1009</v>
      </c>
      <c r="AX3" s="3" t="s">
        <v>1009</v>
      </c>
      <c r="AY3" s="3" t="s">
        <v>1009</v>
      </c>
      <c r="AZ3" s="3" t="s">
        <v>1009</v>
      </c>
      <c r="BA3" s="3" t="s">
        <v>1009</v>
      </c>
      <c r="BB3" s="3" t="s">
        <v>1009</v>
      </c>
      <c r="BC3" s="3" t="s">
        <v>1009</v>
      </c>
      <c r="BD3" s="3" t="s">
        <v>1009</v>
      </c>
      <c r="BE3" s="3" t="s">
        <v>1009</v>
      </c>
      <c r="BF3" s="3" t="s">
        <v>1009</v>
      </c>
      <c r="BG3" s="3" t="s">
        <v>1009</v>
      </c>
      <c r="BH3" s="3" t="s">
        <v>1009</v>
      </c>
      <c r="BI3" s="3" t="s">
        <v>1009</v>
      </c>
      <c r="BJ3" s="3" t="s">
        <v>1009</v>
      </c>
      <c r="BK3" s="3" t="s">
        <v>1009</v>
      </c>
      <c r="BL3" s="3" t="s">
        <v>1009</v>
      </c>
      <c r="BM3" s="3" t="s">
        <v>1009</v>
      </c>
      <c r="BN3" s="3" t="s">
        <v>1009</v>
      </c>
      <c r="BO3" s="3" t="s">
        <v>1009</v>
      </c>
      <c r="BP3" s="3" t="s">
        <v>1009</v>
      </c>
      <c r="BQ3" s="3" t="s">
        <v>1009</v>
      </c>
      <c r="BR3" s="3" t="s">
        <v>1009</v>
      </c>
      <c r="BS3" s="3" t="s">
        <v>1009</v>
      </c>
      <c r="BT3" s="3" t="s">
        <v>1009</v>
      </c>
      <c r="BU3" s="3" t="s">
        <v>1009</v>
      </c>
      <c r="BV3" s="3" t="s">
        <v>1009</v>
      </c>
      <c r="BW3" s="3" t="s">
        <v>1009</v>
      </c>
      <c r="BX3" s="3" t="s">
        <v>1009</v>
      </c>
      <c r="BY3" s="3" t="s">
        <v>1009</v>
      </c>
      <c r="BZ3" s="3" t="s">
        <v>1009</v>
      </c>
      <c r="CA3" s="3" t="s">
        <v>1009</v>
      </c>
      <c r="CB3" s="3" t="s">
        <v>1009</v>
      </c>
      <c r="CC3" s="3" t="s">
        <v>1009</v>
      </c>
      <c r="CD3" s="3" t="s">
        <v>1009</v>
      </c>
      <c r="CE3" s="3" t="s">
        <v>1009</v>
      </c>
      <c r="CF3" s="3" t="s">
        <v>1009</v>
      </c>
      <c r="CG3" s="3" t="s">
        <v>1009</v>
      </c>
      <c r="CH3" s="3" t="s">
        <v>1009</v>
      </c>
      <c r="CI3" s="3" t="s">
        <v>1009</v>
      </c>
      <c r="CJ3" s="3" t="s">
        <v>1009</v>
      </c>
      <c r="CK3" s="3" t="s">
        <v>1009</v>
      </c>
      <c r="CL3" s="3" t="s">
        <v>1009</v>
      </c>
      <c r="CM3" s="3" t="s">
        <v>1009</v>
      </c>
      <c r="CN3" s="3" t="s">
        <v>1009</v>
      </c>
      <c r="CO3" s="3" t="s">
        <v>1009</v>
      </c>
      <c r="CP3" s="3" t="s">
        <v>1009</v>
      </c>
      <c r="CQ3" s="3" t="s">
        <v>1009</v>
      </c>
      <c r="CR3" s="3" t="s">
        <v>1009</v>
      </c>
      <c r="CS3" s="3" t="s">
        <v>1009</v>
      </c>
      <c r="CT3" s="3" t="s">
        <v>1009</v>
      </c>
      <c r="CU3" s="3" t="s">
        <v>1009</v>
      </c>
      <c r="CV3" s="3" t="s">
        <v>1009</v>
      </c>
      <c r="CW3" s="3" t="s">
        <v>1009</v>
      </c>
      <c r="CX3" s="3" t="s">
        <v>1009</v>
      </c>
      <c r="CY3" s="3" t="s">
        <v>1009</v>
      </c>
      <c r="CZ3" s="3" t="s">
        <v>1009</v>
      </c>
      <c r="DA3" s="3" t="s">
        <v>1009</v>
      </c>
      <c r="DB3" s="3" t="s">
        <v>1009</v>
      </c>
      <c r="DC3" s="3" t="s">
        <v>1009</v>
      </c>
      <c r="DD3" s="3" t="s">
        <v>1009</v>
      </c>
      <c r="DE3" s="3" t="s">
        <v>1009</v>
      </c>
      <c r="DF3" s="3" t="s">
        <v>1009</v>
      </c>
      <c r="DG3" s="3" t="s">
        <v>1009</v>
      </c>
      <c r="DH3" s="3" t="s">
        <v>1009</v>
      </c>
      <c r="DI3" s="3" t="s">
        <v>1009</v>
      </c>
      <c r="DJ3" s="3" t="s">
        <v>1009</v>
      </c>
      <c r="DK3" s="3" t="s">
        <v>1009</v>
      </c>
      <c r="DL3" s="3" t="s">
        <v>1009</v>
      </c>
      <c r="DM3" s="3" t="s">
        <v>1009</v>
      </c>
      <c r="DN3" s="3" t="s">
        <v>1009</v>
      </c>
      <c r="DO3" s="3" t="s">
        <v>1009</v>
      </c>
      <c r="DP3" s="3" t="s">
        <v>1009</v>
      </c>
      <c r="DQ3" s="3" t="s">
        <v>1009</v>
      </c>
      <c r="DR3" s="3" t="s">
        <v>1009</v>
      </c>
      <c r="DS3" s="3" t="s">
        <v>1009</v>
      </c>
      <c r="DT3" s="3" t="s">
        <v>1009</v>
      </c>
      <c r="DU3" s="3" t="s">
        <v>1009</v>
      </c>
      <c r="DV3" s="3" t="s">
        <v>1009</v>
      </c>
      <c r="DW3" s="3" t="s">
        <v>1009</v>
      </c>
      <c r="DX3" s="3" t="s">
        <v>1009</v>
      </c>
      <c r="DY3" s="3" t="s">
        <v>1009</v>
      </c>
      <c r="DZ3" s="3" t="s">
        <v>1009</v>
      </c>
      <c r="EA3" s="3" t="s">
        <v>1009</v>
      </c>
      <c r="EB3" s="3" t="s">
        <v>1009</v>
      </c>
      <c r="EC3" s="3" t="s">
        <v>1009</v>
      </c>
      <c r="ED3" s="3" t="s">
        <v>1009</v>
      </c>
      <c r="EE3" s="3" t="s">
        <v>1009</v>
      </c>
      <c r="EF3" s="3" t="s">
        <v>1009</v>
      </c>
      <c r="EG3" s="3" t="s">
        <v>1009</v>
      </c>
      <c r="EH3" s="3" t="s">
        <v>1009</v>
      </c>
      <c r="EI3" s="3" t="s">
        <v>1009</v>
      </c>
      <c r="EJ3" s="3" t="s">
        <v>1009</v>
      </c>
      <c r="EK3" s="3" t="s">
        <v>1009</v>
      </c>
      <c r="EL3" s="3" t="s">
        <v>1009</v>
      </c>
      <c r="EM3" s="3" t="s">
        <v>1009</v>
      </c>
      <c r="EN3" s="3" t="s">
        <v>1009</v>
      </c>
      <c r="EO3" s="3" t="s">
        <v>1009</v>
      </c>
      <c r="EP3" s="3" t="s">
        <v>1009</v>
      </c>
      <c r="EQ3" s="3" t="s">
        <v>1009</v>
      </c>
      <c r="ER3" s="3" t="s">
        <v>1009</v>
      </c>
      <c r="ES3" s="3" t="s">
        <v>1009</v>
      </c>
      <c r="ET3" s="3" t="s">
        <v>1009</v>
      </c>
      <c r="EU3" s="3" t="s">
        <v>1009</v>
      </c>
      <c r="EV3" s="3" t="s">
        <v>1009</v>
      </c>
      <c r="EW3" s="3" t="s">
        <v>1009</v>
      </c>
      <c r="EX3" s="3" t="s">
        <v>1009</v>
      </c>
      <c r="EY3" s="3" t="s">
        <v>1009</v>
      </c>
      <c r="EZ3" s="3" t="s">
        <v>1009</v>
      </c>
      <c r="FA3" s="3" t="s">
        <v>1009</v>
      </c>
      <c r="FB3" s="3" t="s">
        <v>1009</v>
      </c>
      <c r="FC3" s="3" t="s">
        <v>1009</v>
      </c>
      <c r="FD3" s="3" t="s">
        <v>1009</v>
      </c>
      <c r="FE3" s="3" t="s">
        <v>1009</v>
      </c>
      <c r="FF3" s="3" t="s">
        <v>1009</v>
      </c>
      <c r="FG3" s="3" t="s">
        <v>1009</v>
      </c>
      <c r="FH3" s="3" t="s">
        <v>1009</v>
      </c>
      <c r="FI3" s="3" t="s">
        <v>1009</v>
      </c>
      <c r="FJ3" s="3" t="s">
        <v>1009</v>
      </c>
      <c r="FK3" s="3" t="s">
        <v>1009</v>
      </c>
      <c r="FL3" s="3" t="s">
        <v>1009</v>
      </c>
      <c r="FM3" s="3" t="s">
        <v>1009</v>
      </c>
      <c r="FN3" s="3" t="s">
        <v>1009</v>
      </c>
      <c r="FO3" s="3" t="s">
        <v>1009</v>
      </c>
      <c r="FP3" s="3" t="s">
        <v>1009</v>
      </c>
      <c r="FQ3" s="3" t="s">
        <v>1009</v>
      </c>
      <c r="FR3" s="3" t="s">
        <v>1009</v>
      </c>
      <c r="FS3" s="3" t="s">
        <v>1009</v>
      </c>
      <c r="FT3" s="3" t="s">
        <v>1009</v>
      </c>
      <c r="FU3" s="3" t="s">
        <v>1009</v>
      </c>
      <c r="FV3" s="3" t="s">
        <v>1009</v>
      </c>
      <c r="FW3" s="3" t="s">
        <v>1009</v>
      </c>
      <c r="FX3" s="3" t="s">
        <v>1009</v>
      </c>
      <c r="FY3" s="3" t="s">
        <v>1009</v>
      </c>
      <c r="FZ3" s="3" t="s">
        <v>1009</v>
      </c>
      <c r="GA3" s="3" t="s">
        <v>1009</v>
      </c>
      <c r="GB3" s="3" t="s">
        <v>1009</v>
      </c>
      <c r="GC3" s="3" t="s">
        <v>1009</v>
      </c>
      <c r="GD3" s="3" t="s">
        <v>1009</v>
      </c>
      <c r="GE3" s="3" t="s">
        <v>1009</v>
      </c>
      <c r="GF3" s="3" t="s">
        <v>1009</v>
      </c>
      <c r="GG3" s="3" t="s">
        <v>1009</v>
      </c>
      <c r="GH3" s="3" t="s">
        <v>1009</v>
      </c>
      <c r="GI3" s="3" t="s">
        <v>1009</v>
      </c>
      <c r="GJ3" s="3" t="s">
        <v>1009</v>
      </c>
      <c r="GK3" s="3" t="s">
        <v>1009</v>
      </c>
      <c r="GL3" s="3" t="s">
        <v>1009</v>
      </c>
      <c r="GM3" s="3" t="s">
        <v>1009</v>
      </c>
      <c r="GN3" s="3" t="s">
        <v>1009</v>
      </c>
      <c r="GO3" s="3" t="s">
        <v>1009</v>
      </c>
      <c r="GP3" s="3" t="s">
        <v>1009</v>
      </c>
      <c r="GQ3" s="3" t="s">
        <v>1009</v>
      </c>
      <c r="GR3" s="3" t="s">
        <v>1009</v>
      </c>
      <c r="GS3" s="3" t="s">
        <v>1009</v>
      </c>
      <c r="GT3" s="3" t="s">
        <v>1009</v>
      </c>
      <c r="GU3" s="3" t="s">
        <v>1009</v>
      </c>
      <c r="GV3" s="3" t="s">
        <v>1009</v>
      </c>
      <c r="GW3" s="3" t="s">
        <v>1009</v>
      </c>
      <c r="GX3" s="3" t="s">
        <v>1009</v>
      </c>
      <c r="GY3" s="3" t="s">
        <v>1009</v>
      </c>
      <c r="GZ3" s="3" t="s">
        <v>1009</v>
      </c>
      <c r="HA3" s="3" t="s">
        <v>1009</v>
      </c>
      <c r="HB3" s="3" t="s">
        <v>1009</v>
      </c>
      <c r="HC3" s="3" t="s">
        <v>1009</v>
      </c>
      <c r="HD3" s="3" t="s">
        <v>1009</v>
      </c>
      <c r="HE3" s="3" t="s">
        <v>1009</v>
      </c>
      <c r="HF3" s="3" t="s">
        <v>1009</v>
      </c>
      <c r="HG3" s="3" t="s">
        <v>1009</v>
      </c>
      <c r="HH3" s="3" t="s">
        <v>1009</v>
      </c>
      <c r="HI3" s="3" t="s">
        <v>1009</v>
      </c>
      <c r="HJ3" s="3" t="s">
        <v>1009</v>
      </c>
      <c r="HK3" s="3" t="s">
        <v>1009</v>
      </c>
      <c r="HL3" s="3" t="s">
        <v>1009</v>
      </c>
      <c r="HM3" s="3" t="s">
        <v>1009</v>
      </c>
      <c r="HN3" s="3" t="s">
        <v>1009</v>
      </c>
      <c r="HO3" s="3" t="s">
        <v>1009</v>
      </c>
      <c r="HP3" s="3" t="s">
        <v>1009</v>
      </c>
      <c r="HQ3" s="3" t="s">
        <v>1009</v>
      </c>
      <c r="HR3" s="3" t="s">
        <v>1009</v>
      </c>
      <c r="HS3" s="3" t="s">
        <v>1009</v>
      </c>
      <c r="HT3" s="3" t="s">
        <v>1009</v>
      </c>
      <c r="HU3" s="3" t="s">
        <v>1009</v>
      </c>
      <c r="HV3" s="3" t="s">
        <v>1009</v>
      </c>
      <c r="HW3" s="3" t="s">
        <v>1009</v>
      </c>
      <c r="HX3" s="3" t="s">
        <v>1009</v>
      </c>
      <c r="HY3" s="3" t="s">
        <v>1009</v>
      </c>
      <c r="HZ3" s="3" t="s">
        <v>1009</v>
      </c>
      <c r="IA3" s="3" t="s">
        <v>1009</v>
      </c>
      <c r="IB3" s="3" t="s">
        <v>1009</v>
      </c>
      <c r="IC3" s="3" t="s">
        <v>1009</v>
      </c>
      <c r="ID3" s="3" t="s">
        <v>1009</v>
      </c>
      <c r="IE3" s="3" t="s">
        <v>1009</v>
      </c>
      <c r="IF3" s="3" t="s">
        <v>1009</v>
      </c>
      <c r="IG3" s="3" t="s">
        <v>1009</v>
      </c>
      <c r="IH3" s="3" t="s">
        <v>1009</v>
      </c>
      <c r="II3" s="3" t="s">
        <v>1009</v>
      </c>
      <c r="IJ3" s="3" t="s">
        <v>1009</v>
      </c>
      <c r="IK3" s="3" t="s">
        <v>1009</v>
      </c>
      <c r="IL3" s="3" t="s">
        <v>1009</v>
      </c>
      <c r="IM3" s="3" t="s">
        <v>1009</v>
      </c>
      <c r="IN3" s="3" t="s">
        <v>1009</v>
      </c>
      <c r="IO3" s="3" t="s">
        <v>1009</v>
      </c>
      <c r="IP3" s="3" t="s">
        <v>1009</v>
      </c>
      <c r="IQ3" s="3" t="s">
        <v>1009</v>
      </c>
      <c r="IR3" s="3" t="s">
        <v>1009</v>
      </c>
      <c r="IS3" s="3" t="s">
        <v>1009</v>
      </c>
      <c r="IT3" s="3" t="s">
        <v>1009</v>
      </c>
      <c r="IU3" s="3" t="s">
        <v>1009</v>
      </c>
      <c r="IV3" s="3" t="s">
        <v>1009</v>
      </c>
      <c r="IW3" s="3" t="s">
        <v>1009</v>
      </c>
      <c r="IX3" s="3" t="s">
        <v>1009</v>
      </c>
      <c r="IY3" s="3" t="s">
        <v>1009</v>
      </c>
      <c r="IZ3" s="3" t="s">
        <v>1009</v>
      </c>
      <c r="JA3" s="3" t="s">
        <v>1009</v>
      </c>
      <c r="JB3" s="3" t="s">
        <v>1009</v>
      </c>
      <c r="JC3" s="3" t="s">
        <v>1009</v>
      </c>
      <c r="JD3" s="3" t="s">
        <v>1009</v>
      </c>
      <c r="JE3" s="3" t="s">
        <v>1009</v>
      </c>
      <c r="JF3" s="3" t="s">
        <v>1009</v>
      </c>
      <c r="JG3" s="3" t="s">
        <v>1009</v>
      </c>
      <c r="JH3" s="3" t="s">
        <v>1009</v>
      </c>
      <c r="JI3" s="3" t="s">
        <v>1009</v>
      </c>
      <c r="JJ3" s="3" t="s">
        <v>1009</v>
      </c>
      <c r="JK3" s="3" t="s">
        <v>1009</v>
      </c>
      <c r="JL3" s="3" t="s">
        <v>1009</v>
      </c>
      <c r="JM3" s="3" t="s">
        <v>1009</v>
      </c>
      <c r="JN3" s="3" t="s">
        <v>1009</v>
      </c>
      <c r="JO3" s="3" t="s">
        <v>1009</v>
      </c>
      <c r="JP3" s="3" t="s">
        <v>1009</v>
      </c>
      <c r="JQ3" s="3" t="s">
        <v>1009</v>
      </c>
      <c r="JR3" s="3" t="s">
        <v>1009</v>
      </c>
      <c r="JS3" s="3" t="s">
        <v>1009</v>
      </c>
      <c r="JT3" s="3" t="s">
        <v>1009</v>
      </c>
      <c r="JU3" s="3" t="s">
        <v>1009</v>
      </c>
      <c r="JV3" s="3" t="s">
        <v>1009</v>
      </c>
      <c r="JW3" s="3" t="s">
        <v>1009</v>
      </c>
      <c r="JX3" s="3" t="s">
        <v>1009</v>
      </c>
      <c r="JY3" s="3" t="s">
        <v>1009</v>
      </c>
      <c r="JZ3" s="3" t="s">
        <v>1009</v>
      </c>
      <c r="KA3" s="3" t="s">
        <v>1009</v>
      </c>
      <c r="KB3" s="3" t="s">
        <v>1009</v>
      </c>
      <c r="KC3" s="3" t="s">
        <v>1009</v>
      </c>
      <c r="KD3" s="3" t="s">
        <v>1009</v>
      </c>
      <c r="KE3" s="3" t="s">
        <v>1009</v>
      </c>
      <c r="KF3" s="3" t="s">
        <v>1009</v>
      </c>
      <c r="KG3" s="3" t="s">
        <v>1009</v>
      </c>
      <c r="KH3" s="3" t="s">
        <v>1009</v>
      </c>
      <c r="KI3" s="3" t="s">
        <v>1009</v>
      </c>
      <c r="KJ3" s="3" t="s">
        <v>1009</v>
      </c>
      <c r="KK3" s="3" t="s">
        <v>1009</v>
      </c>
      <c r="KL3" s="3" t="s">
        <v>1009</v>
      </c>
      <c r="KM3" s="3" t="s">
        <v>1009</v>
      </c>
      <c r="KN3" s="3" t="s">
        <v>1009</v>
      </c>
      <c r="KO3" s="3" t="s">
        <v>1009</v>
      </c>
      <c r="KP3" s="3" t="s">
        <v>1009</v>
      </c>
      <c r="KQ3" s="3" t="s">
        <v>1009</v>
      </c>
      <c r="KR3" s="3" t="s">
        <v>1009</v>
      </c>
      <c r="KS3" s="3" t="s">
        <v>1009</v>
      </c>
      <c r="KT3" s="3" t="s">
        <v>1009</v>
      </c>
      <c r="KU3" s="3" t="s">
        <v>1009</v>
      </c>
      <c r="KV3" s="3" t="s">
        <v>1009</v>
      </c>
      <c r="KW3" s="3" t="s">
        <v>1009</v>
      </c>
      <c r="KX3" s="3" t="s">
        <v>1009</v>
      </c>
      <c r="KY3" s="3" t="s">
        <v>1009</v>
      </c>
      <c r="KZ3" s="3" t="s">
        <v>1009</v>
      </c>
      <c r="LA3" s="3" t="s">
        <v>1009</v>
      </c>
      <c r="LB3" s="3" t="s">
        <v>1009</v>
      </c>
      <c r="LC3" s="3" t="s">
        <v>1009</v>
      </c>
      <c r="LD3" s="3" t="s">
        <v>1009</v>
      </c>
      <c r="LE3" s="3" t="s">
        <v>1009</v>
      </c>
      <c r="LF3" s="3" t="s">
        <v>1009</v>
      </c>
      <c r="LG3" s="3" t="s">
        <v>1009</v>
      </c>
      <c r="LH3" s="3" t="s">
        <v>1009</v>
      </c>
      <c r="LI3" s="3" t="s">
        <v>1009</v>
      </c>
      <c r="LJ3" s="3" t="s">
        <v>1009</v>
      </c>
      <c r="LK3" s="3" t="s">
        <v>1009</v>
      </c>
      <c r="LL3" s="3" t="s">
        <v>1009</v>
      </c>
      <c r="LM3" s="3" t="s">
        <v>1009</v>
      </c>
      <c r="LN3" s="3" t="s">
        <v>1009</v>
      </c>
      <c r="LO3" s="3" t="s">
        <v>1009</v>
      </c>
      <c r="LP3" s="3" t="s">
        <v>1009</v>
      </c>
      <c r="LQ3" s="3" t="s">
        <v>1009</v>
      </c>
      <c r="LR3" s="3" t="s">
        <v>1009</v>
      </c>
      <c r="LS3" s="3" t="s">
        <v>1009</v>
      </c>
      <c r="LT3" s="3" t="s">
        <v>1009</v>
      </c>
      <c r="LU3" s="3" t="s">
        <v>1009</v>
      </c>
      <c r="LV3" s="3" t="s">
        <v>1009</v>
      </c>
      <c r="LW3" s="3" t="s">
        <v>1009</v>
      </c>
      <c r="LX3" s="3" t="s">
        <v>1009</v>
      </c>
      <c r="LY3" s="3" t="s">
        <v>1009</v>
      </c>
      <c r="LZ3" s="3" t="s">
        <v>1009</v>
      </c>
      <c r="MA3" s="3" t="s">
        <v>1009</v>
      </c>
      <c r="MB3" s="3" t="s">
        <v>1009</v>
      </c>
      <c r="MC3" s="3" t="s">
        <v>1009</v>
      </c>
      <c r="MD3" s="3" t="s">
        <v>1009</v>
      </c>
      <c r="ME3" s="3" t="s">
        <v>1009</v>
      </c>
      <c r="MF3" s="3" t="s">
        <v>1009</v>
      </c>
      <c r="MG3" s="3" t="s">
        <v>1009</v>
      </c>
      <c r="MH3" s="3" t="s">
        <v>1009</v>
      </c>
      <c r="MI3" s="3" t="s">
        <v>1009</v>
      </c>
      <c r="MJ3" s="3" t="s">
        <v>1009</v>
      </c>
      <c r="MK3" s="3" t="s">
        <v>1009</v>
      </c>
      <c r="ML3" s="3" t="s">
        <v>1009</v>
      </c>
      <c r="MM3" s="3" t="s">
        <v>1009</v>
      </c>
      <c r="MN3" s="3" t="s">
        <v>1009</v>
      </c>
      <c r="MO3" s="3" t="s">
        <v>1009</v>
      </c>
      <c r="MP3" s="3" t="s">
        <v>1009</v>
      </c>
      <c r="MQ3" s="3" t="s">
        <v>1009</v>
      </c>
      <c r="MR3" s="3" t="s">
        <v>1009</v>
      </c>
      <c r="MS3" s="3" t="s">
        <v>1009</v>
      </c>
      <c r="MT3" s="3" t="s">
        <v>1009</v>
      </c>
      <c r="MU3" s="3" t="s">
        <v>1009</v>
      </c>
      <c r="MV3" s="3" t="s">
        <v>1009</v>
      </c>
      <c r="MW3" s="3" t="s">
        <v>1009</v>
      </c>
      <c r="MX3" s="3" t="s">
        <v>1009</v>
      </c>
      <c r="MY3" s="3" t="s">
        <v>1009</v>
      </c>
      <c r="MZ3" s="3" t="s">
        <v>1009</v>
      </c>
      <c r="NA3" s="3" t="s">
        <v>1009</v>
      </c>
      <c r="NB3" s="3" t="s">
        <v>1009</v>
      </c>
      <c r="NC3" s="3" t="s">
        <v>1009</v>
      </c>
      <c r="ND3" s="3" t="s">
        <v>1009</v>
      </c>
      <c r="NE3" s="3" t="s">
        <v>1009</v>
      </c>
      <c r="NF3" s="3" t="s">
        <v>1009</v>
      </c>
      <c r="NG3" s="3" t="s">
        <v>1009</v>
      </c>
      <c r="NH3" s="3" t="s">
        <v>1009</v>
      </c>
      <c r="NI3" s="3" t="s">
        <v>1009</v>
      </c>
      <c r="NJ3" s="3" t="s">
        <v>1009</v>
      </c>
      <c r="NK3" s="3" t="s">
        <v>1009</v>
      </c>
      <c r="NL3" s="3" t="s">
        <v>1009</v>
      </c>
      <c r="NM3" s="3" t="s">
        <v>1009</v>
      </c>
      <c r="NN3" s="3" t="s">
        <v>1009</v>
      </c>
      <c r="NO3" s="3" t="s">
        <v>1009</v>
      </c>
      <c r="NP3" s="3" t="s">
        <v>1009</v>
      </c>
      <c r="NQ3" s="3" t="s">
        <v>1009</v>
      </c>
      <c r="NR3" s="3" t="s">
        <v>1009</v>
      </c>
      <c r="NS3" s="3" t="s">
        <v>1009</v>
      </c>
      <c r="NT3" s="3" t="s">
        <v>1009</v>
      </c>
      <c r="NU3" s="3" t="s">
        <v>1009</v>
      </c>
      <c r="NV3" s="3" t="s">
        <v>1009</v>
      </c>
      <c r="NW3" s="3" t="s">
        <v>1009</v>
      </c>
      <c r="NX3" s="3" t="s">
        <v>1009</v>
      </c>
      <c r="NY3" s="3" t="s">
        <v>1009</v>
      </c>
      <c r="NZ3" s="3" t="s">
        <v>1009</v>
      </c>
      <c r="OA3" s="3" t="s">
        <v>1009</v>
      </c>
      <c r="OB3" s="3" t="s">
        <v>1009</v>
      </c>
      <c r="OC3" s="3" t="s">
        <v>1009</v>
      </c>
      <c r="OD3" s="3" t="s">
        <v>1009</v>
      </c>
      <c r="OE3" s="3" t="s">
        <v>1009</v>
      </c>
      <c r="OF3" s="3" t="s">
        <v>1009</v>
      </c>
      <c r="OG3" s="3" t="s">
        <v>1009</v>
      </c>
      <c r="OH3" s="3" t="s">
        <v>1009</v>
      </c>
      <c r="OI3" s="3" t="s">
        <v>1009</v>
      </c>
      <c r="OJ3" s="3" t="s">
        <v>1009</v>
      </c>
      <c r="OK3" s="3" t="s">
        <v>1009</v>
      </c>
      <c r="OL3" s="3" t="s">
        <v>1009</v>
      </c>
      <c r="OM3" s="3" t="s">
        <v>1009</v>
      </c>
      <c r="ON3" s="3" t="s">
        <v>1009</v>
      </c>
      <c r="OO3" s="3" t="s">
        <v>1009</v>
      </c>
      <c r="OP3" s="3" t="s">
        <v>1009</v>
      </c>
      <c r="OQ3" s="3" t="s">
        <v>1009</v>
      </c>
      <c r="OR3" s="3" t="s">
        <v>1009</v>
      </c>
      <c r="OS3" s="3" t="s">
        <v>1009</v>
      </c>
      <c r="OT3" s="3" t="s">
        <v>1009</v>
      </c>
      <c r="OU3" s="3" t="s">
        <v>1009</v>
      </c>
      <c r="OV3" s="3" t="s">
        <v>1009</v>
      </c>
      <c r="OW3" s="3" t="s">
        <v>1009</v>
      </c>
      <c r="OX3" s="3" t="s">
        <v>1009</v>
      </c>
      <c r="OY3" s="3" t="s">
        <v>1009</v>
      </c>
      <c r="OZ3" s="3" t="s">
        <v>1009</v>
      </c>
      <c r="PA3" s="3" t="s">
        <v>1009</v>
      </c>
      <c r="PB3" s="3" t="s">
        <v>1009</v>
      </c>
      <c r="PC3" s="3" t="s">
        <v>1009</v>
      </c>
      <c r="PD3" s="3" t="s">
        <v>1009</v>
      </c>
      <c r="PE3" s="3" t="s">
        <v>1009</v>
      </c>
      <c r="PF3" s="3" t="s">
        <v>1009</v>
      </c>
      <c r="PG3" s="3" t="s">
        <v>1009</v>
      </c>
      <c r="PH3" s="3" t="s">
        <v>1009</v>
      </c>
      <c r="PI3" s="3" t="s">
        <v>1009</v>
      </c>
      <c r="PJ3" s="3" t="s">
        <v>1009</v>
      </c>
      <c r="PK3" s="3" t="s">
        <v>1009</v>
      </c>
      <c r="PL3" s="3" t="s">
        <v>1009</v>
      </c>
      <c r="PM3" s="3" t="s">
        <v>1009</v>
      </c>
      <c r="PN3" s="3" t="s">
        <v>1009</v>
      </c>
      <c r="PO3" s="3" t="s">
        <v>1009</v>
      </c>
      <c r="PP3" s="3" t="s">
        <v>1009</v>
      </c>
      <c r="PQ3" s="3" t="s">
        <v>1009</v>
      </c>
      <c r="PR3" s="3" t="s">
        <v>1009</v>
      </c>
      <c r="PS3" s="3" t="s">
        <v>1009</v>
      </c>
      <c r="PT3" s="3" t="s">
        <v>1009</v>
      </c>
      <c r="PU3" s="3" t="s">
        <v>1009</v>
      </c>
      <c r="PV3" s="3" t="s">
        <v>1009</v>
      </c>
      <c r="PW3" s="3" t="s">
        <v>1009</v>
      </c>
      <c r="PX3" s="3" t="s">
        <v>1009</v>
      </c>
      <c r="PY3" s="3" t="s">
        <v>1009</v>
      </c>
      <c r="PZ3" s="3" t="s">
        <v>1009</v>
      </c>
      <c r="QA3" s="3" t="s">
        <v>1009</v>
      </c>
      <c r="QB3" s="3" t="s">
        <v>1009</v>
      </c>
      <c r="QC3" s="3" t="s">
        <v>1009</v>
      </c>
      <c r="QD3" s="3" t="s">
        <v>1009</v>
      </c>
      <c r="QE3" s="3" t="s">
        <v>1009</v>
      </c>
      <c r="QF3" s="3" t="s">
        <v>1009</v>
      </c>
      <c r="QG3" s="3" t="s">
        <v>1009</v>
      </c>
      <c r="QH3" s="3" t="s">
        <v>1009</v>
      </c>
      <c r="QI3" s="3" t="s">
        <v>1009</v>
      </c>
      <c r="QJ3" s="3" t="s">
        <v>1009</v>
      </c>
      <c r="QK3" s="3" t="s">
        <v>1009</v>
      </c>
      <c r="QL3" s="3" t="s">
        <v>1009</v>
      </c>
      <c r="QM3" s="3" t="s">
        <v>1009</v>
      </c>
      <c r="QN3" s="3" t="s">
        <v>1009</v>
      </c>
      <c r="QO3" s="3" t="s">
        <v>1009</v>
      </c>
      <c r="QP3" s="3" t="s">
        <v>1009</v>
      </c>
      <c r="QQ3" s="3" t="s">
        <v>1009</v>
      </c>
      <c r="QR3" s="3" t="s">
        <v>1009</v>
      </c>
      <c r="QS3" s="3" t="s">
        <v>1009</v>
      </c>
      <c r="QT3" s="3" t="s">
        <v>1009</v>
      </c>
      <c r="QU3" s="3" t="s">
        <v>1009</v>
      </c>
      <c r="QV3" s="3" t="s">
        <v>1009</v>
      </c>
      <c r="QW3" s="3" t="s">
        <v>1009</v>
      </c>
      <c r="QX3" s="3" t="s">
        <v>1009</v>
      </c>
      <c r="QY3" s="3" t="s">
        <v>1009</v>
      </c>
      <c r="QZ3" s="3" t="s">
        <v>1009</v>
      </c>
      <c r="RA3" s="3" t="s">
        <v>1009</v>
      </c>
      <c r="RB3" s="3" t="s">
        <v>1009</v>
      </c>
      <c r="RC3" s="3" t="s">
        <v>1009</v>
      </c>
      <c r="RD3" s="3" t="s">
        <v>1009</v>
      </c>
      <c r="RE3" s="3" t="s">
        <v>1009</v>
      </c>
      <c r="RF3" s="3" t="s">
        <v>1009</v>
      </c>
      <c r="RG3" s="3" t="s">
        <v>1009</v>
      </c>
      <c r="RH3" s="3" t="s">
        <v>1009</v>
      </c>
      <c r="RI3" s="3" t="s">
        <v>1009</v>
      </c>
      <c r="RJ3" s="3" t="s">
        <v>1009</v>
      </c>
      <c r="RK3" s="3" t="s">
        <v>1009</v>
      </c>
      <c r="RL3" s="3" t="s">
        <v>1009</v>
      </c>
      <c r="RM3" s="3" t="s">
        <v>1009</v>
      </c>
      <c r="RN3" s="3" t="s">
        <v>1009</v>
      </c>
      <c r="RO3" s="3" t="s">
        <v>1009</v>
      </c>
      <c r="RP3" s="3" t="s">
        <v>1009</v>
      </c>
      <c r="RQ3" s="3" t="s">
        <v>1009</v>
      </c>
      <c r="RR3" s="3" t="s">
        <v>1009</v>
      </c>
      <c r="RS3" s="3" t="s">
        <v>1009</v>
      </c>
      <c r="RT3" s="3" t="s">
        <v>1009</v>
      </c>
      <c r="RU3" s="3" t="s">
        <v>1009</v>
      </c>
      <c r="RV3" s="3" t="s">
        <v>1009</v>
      </c>
      <c r="RW3" s="3" t="s">
        <v>1009</v>
      </c>
      <c r="RX3" s="3" t="s">
        <v>1009</v>
      </c>
      <c r="RY3" s="3" t="s">
        <v>1009</v>
      </c>
      <c r="RZ3" s="3" t="s">
        <v>1009</v>
      </c>
      <c r="SA3" s="3" t="s">
        <v>1009</v>
      </c>
      <c r="SB3" s="3" t="s">
        <v>1009</v>
      </c>
      <c r="SC3" s="3" t="s">
        <v>1009</v>
      </c>
      <c r="SD3" s="3" t="s">
        <v>1009</v>
      </c>
      <c r="SE3" s="3" t="s">
        <v>1009</v>
      </c>
      <c r="SF3" s="3" t="s">
        <v>1009</v>
      </c>
      <c r="SG3" s="3" t="s">
        <v>1009</v>
      </c>
      <c r="SH3" s="3" t="s">
        <v>1009</v>
      </c>
      <c r="SI3" s="3" t="s">
        <v>1009</v>
      </c>
      <c r="SJ3" s="3" t="s">
        <v>1009</v>
      </c>
      <c r="SK3" s="3" t="s">
        <v>1009</v>
      </c>
      <c r="SL3" s="3" t="s">
        <v>1009</v>
      </c>
      <c r="SM3" s="3" t="s">
        <v>1009</v>
      </c>
      <c r="SN3" s="3" t="s">
        <v>1009</v>
      </c>
      <c r="SO3" s="3" t="s">
        <v>1009</v>
      </c>
      <c r="SP3" s="3" t="s">
        <v>1009</v>
      </c>
      <c r="SQ3" s="3" t="s">
        <v>1009</v>
      </c>
      <c r="SR3" s="3" t="s">
        <v>1009</v>
      </c>
      <c r="SS3" s="3" t="s">
        <v>1009</v>
      </c>
      <c r="ST3" s="3" t="s">
        <v>1009</v>
      </c>
      <c r="SU3" s="3" t="s">
        <v>1009</v>
      </c>
      <c r="SV3" s="3" t="s">
        <v>1009</v>
      </c>
      <c r="SW3" s="3" t="s">
        <v>1009</v>
      </c>
      <c r="SX3" s="3" t="s">
        <v>1009</v>
      </c>
      <c r="SY3" s="3" t="s">
        <v>1009</v>
      </c>
      <c r="SZ3" s="3" t="s">
        <v>1009</v>
      </c>
      <c r="TA3" s="3" t="s">
        <v>1009</v>
      </c>
      <c r="TB3" s="3" t="s">
        <v>1009</v>
      </c>
      <c r="TC3" s="3" t="s">
        <v>1009</v>
      </c>
      <c r="TD3" s="3" t="s">
        <v>1009</v>
      </c>
      <c r="TE3" s="3" t="s">
        <v>1009</v>
      </c>
      <c r="TF3" s="3" t="s">
        <v>1009</v>
      </c>
      <c r="TG3" s="3" t="s">
        <v>1009</v>
      </c>
      <c r="TH3" s="3" t="s">
        <v>1009</v>
      </c>
      <c r="TI3" s="3" t="s">
        <v>1009</v>
      </c>
      <c r="TJ3" s="3" t="s">
        <v>1009</v>
      </c>
      <c r="TK3" s="3" t="s">
        <v>1009</v>
      </c>
      <c r="TL3" s="3" t="s">
        <v>1009</v>
      </c>
      <c r="TM3" s="3" t="s">
        <v>1009</v>
      </c>
      <c r="TN3" s="3" t="s">
        <v>1009</v>
      </c>
      <c r="TO3" s="3" t="s">
        <v>1009</v>
      </c>
      <c r="TP3" s="3" t="s">
        <v>1009</v>
      </c>
      <c r="TQ3" s="3" t="s">
        <v>1009</v>
      </c>
      <c r="TR3" s="3" t="s">
        <v>1009</v>
      </c>
      <c r="TS3" s="3" t="s">
        <v>1009</v>
      </c>
      <c r="TT3" s="3" t="s">
        <v>1009</v>
      </c>
      <c r="TU3" s="3" t="s">
        <v>1009</v>
      </c>
      <c r="TV3" s="3" t="s">
        <v>1009</v>
      </c>
      <c r="TW3" s="3" t="s">
        <v>1009</v>
      </c>
      <c r="TX3" s="3" t="s">
        <v>1009</v>
      </c>
      <c r="TY3" s="3" t="s">
        <v>1009</v>
      </c>
      <c r="TZ3" s="3" t="s">
        <v>1009</v>
      </c>
      <c r="UA3" s="3" t="s">
        <v>1009</v>
      </c>
      <c r="UB3" s="3" t="s">
        <v>1009</v>
      </c>
      <c r="UC3" s="3" t="s">
        <v>1009</v>
      </c>
      <c r="UD3" s="3" t="s">
        <v>1009</v>
      </c>
      <c r="UE3" s="3" t="s">
        <v>1009</v>
      </c>
      <c r="UF3" s="3" t="s">
        <v>1009</v>
      </c>
      <c r="UG3" s="3" t="s">
        <v>1009</v>
      </c>
      <c r="UH3" s="3" t="s">
        <v>1009</v>
      </c>
      <c r="UI3" s="3" t="s">
        <v>1009</v>
      </c>
      <c r="UJ3" s="3" t="s">
        <v>1009</v>
      </c>
      <c r="UK3" s="3" t="s">
        <v>1009</v>
      </c>
      <c r="UL3" s="3" t="s">
        <v>1009</v>
      </c>
      <c r="UM3" s="3" t="s">
        <v>1009</v>
      </c>
      <c r="UN3" s="3" t="s">
        <v>1009</v>
      </c>
      <c r="UO3" s="3" t="s">
        <v>1009</v>
      </c>
      <c r="UP3" s="3" t="s">
        <v>1009</v>
      </c>
      <c r="UQ3" s="3" t="s">
        <v>1009</v>
      </c>
      <c r="UR3" s="3" t="s">
        <v>1009</v>
      </c>
      <c r="US3" s="3" t="s">
        <v>1009</v>
      </c>
      <c r="UT3" s="3" t="s">
        <v>1009</v>
      </c>
      <c r="UU3" s="3" t="s">
        <v>1009</v>
      </c>
      <c r="UV3" s="3" t="s">
        <v>1009</v>
      </c>
      <c r="UW3" s="3" t="s">
        <v>1009</v>
      </c>
      <c r="UX3" s="3" t="s">
        <v>1009</v>
      </c>
      <c r="UY3" s="3" t="s">
        <v>1009</v>
      </c>
      <c r="UZ3" s="3" t="s">
        <v>1009</v>
      </c>
      <c r="VA3" s="3" t="s">
        <v>1009</v>
      </c>
      <c r="VB3" s="3" t="s">
        <v>1009</v>
      </c>
      <c r="VC3" s="3" t="s">
        <v>1009</v>
      </c>
      <c r="VD3" s="3" t="s">
        <v>1009</v>
      </c>
      <c r="VE3" s="3" t="s">
        <v>1009</v>
      </c>
      <c r="VF3" s="3" t="s">
        <v>1009</v>
      </c>
      <c r="VG3" s="3" t="s">
        <v>1009</v>
      </c>
      <c r="VH3" s="3" t="s">
        <v>1009</v>
      </c>
      <c r="VI3" s="3" t="s">
        <v>1009</v>
      </c>
      <c r="VJ3" s="3" t="s">
        <v>1009</v>
      </c>
      <c r="VK3" s="3" t="s">
        <v>1009</v>
      </c>
      <c r="VL3" s="3" t="s">
        <v>1009</v>
      </c>
      <c r="VM3" s="3" t="s">
        <v>1009</v>
      </c>
      <c r="VN3" s="3" t="s">
        <v>1009</v>
      </c>
      <c r="VO3" s="3" t="s">
        <v>1009</v>
      </c>
      <c r="VP3" s="3" t="s">
        <v>1009</v>
      </c>
      <c r="VQ3" s="3" t="s">
        <v>1009</v>
      </c>
      <c r="VR3" s="3" t="s">
        <v>1009</v>
      </c>
      <c r="VS3" s="3" t="s">
        <v>1009</v>
      </c>
      <c r="VT3" s="3" t="s">
        <v>1009</v>
      </c>
      <c r="VU3" s="3" t="s">
        <v>1009</v>
      </c>
      <c r="VV3" s="3" t="s">
        <v>1009</v>
      </c>
      <c r="VW3" s="3" t="s">
        <v>1009</v>
      </c>
      <c r="VX3" s="3" t="s">
        <v>1009</v>
      </c>
      <c r="VY3" s="3" t="s">
        <v>1009</v>
      </c>
      <c r="VZ3" s="3" t="s">
        <v>1009</v>
      </c>
      <c r="WA3" s="3" t="s">
        <v>1009</v>
      </c>
      <c r="WB3" s="3" t="s">
        <v>1009</v>
      </c>
      <c r="WC3" s="3" t="s">
        <v>1009</v>
      </c>
      <c r="WD3" s="3" t="s">
        <v>1009</v>
      </c>
      <c r="WE3" s="3" t="s">
        <v>1009</v>
      </c>
      <c r="WF3" s="3" t="s">
        <v>1009</v>
      </c>
      <c r="WG3" s="3" t="s">
        <v>1009</v>
      </c>
      <c r="WH3" s="3" t="s">
        <v>1009</v>
      </c>
      <c r="WI3" s="3" t="s">
        <v>1009</v>
      </c>
      <c r="WJ3" s="3" t="s">
        <v>1009</v>
      </c>
      <c r="WK3" s="3" t="s">
        <v>1009</v>
      </c>
      <c r="WL3" s="3" t="s">
        <v>1009</v>
      </c>
      <c r="WM3" s="3" t="s">
        <v>1009</v>
      </c>
      <c r="WN3" s="3" t="s">
        <v>1009</v>
      </c>
      <c r="WO3" s="3" t="s">
        <v>1009</v>
      </c>
      <c r="WP3" s="3" t="s">
        <v>1009</v>
      </c>
      <c r="WQ3" s="3" t="s">
        <v>1009</v>
      </c>
      <c r="WR3" s="3" t="s">
        <v>1009</v>
      </c>
      <c r="WS3" s="3" t="s">
        <v>1009</v>
      </c>
      <c r="WT3" s="3" t="s">
        <v>1009</v>
      </c>
      <c r="WU3" s="3" t="s">
        <v>1009</v>
      </c>
      <c r="WV3" s="3" t="s">
        <v>1009</v>
      </c>
      <c r="WW3" s="3" t="s">
        <v>1009</v>
      </c>
      <c r="WX3" s="3" t="s">
        <v>1009</v>
      </c>
      <c r="WY3" s="3" t="s">
        <v>1009</v>
      </c>
      <c r="WZ3" s="3" t="s">
        <v>1009</v>
      </c>
      <c r="XA3" s="3" t="s">
        <v>1009</v>
      </c>
      <c r="XB3" s="3" t="s">
        <v>1009</v>
      </c>
      <c r="XC3" s="3" t="s">
        <v>1009</v>
      </c>
      <c r="XD3" s="3" t="s">
        <v>1009</v>
      </c>
      <c r="XE3" s="3" t="s">
        <v>1009</v>
      </c>
      <c r="XF3" s="3" t="s">
        <v>1009</v>
      </c>
      <c r="XG3" s="3" t="s">
        <v>1009</v>
      </c>
      <c r="XH3" s="3" t="s">
        <v>1009</v>
      </c>
      <c r="XI3" s="3" t="s">
        <v>1009</v>
      </c>
      <c r="XJ3" s="3" t="s">
        <v>1009</v>
      </c>
      <c r="XK3" s="3" t="s">
        <v>1009</v>
      </c>
      <c r="XL3" s="3" t="s">
        <v>1009</v>
      </c>
      <c r="XM3" s="3" t="s">
        <v>1009</v>
      </c>
      <c r="XN3" s="3" t="s">
        <v>1009</v>
      </c>
      <c r="XO3" s="3" t="s">
        <v>1009</v>
      </c>
      <c r="XP3" s="3" t="s">
        <v>1009</v>
      </c>
      <c r="XQ3" s="3" t="s">
        <v>1009</v>
      </c>
      <c r="XR3" s="3" t="s">
        <v>1009</v>
      </c>
      <c r="XS3" s="3" t="s">
        <v>1009</v>
      </c>
      <c r="XT3" s="3" t="s">
        <v>1009</v>
      </c>
      <c r="XU3" s="3" t="s">
        <v>1009</v>
      </c>
      <c r="XV3" s="3" t="s">
        <v>1009</v>
      </c>
      <c r="XW3" s="3" t="s">
        <v>1009</v>
      </c>
      <c r="XX3" s="3" t="s">
        <v>1009</v>
      </c>
      <c r="XY3" s="3" t="s">
        <v>1009</v>
      </c>
      <c r="XZ3" s="3" t="s">
        <v>1009</v>
      </c>
      <c r="YA3" s="3" t="s">
        <v>1009</v>
      </c>
      <c r="YB3" s="3" t="s">
        <v>1009</v>
      </c>
      <c r="YC3" s="3" t="s">
        <v>1009</v>
      </c>
      <c r="YD3" s="3" t="s">
        <v>1009</v>
      </c>
      <c r="YE3" s="3" t="s">
        <v>1009</v>
      </c>
      <c r="YF3" s="3" t="s">
        <v>1009</v>
      </c>
      <c r="YG3" s="3" t="s">
        <v>1009</v>
      </c>
      <c r="YH3" s="3" t="s">
        <v>1009</v>
      </c>
      <c r="YI3" s="3" t="s">
        <v>1009</v>
      </c>
      <c r="YJ3" s="3" t="s">
        <v>1009</v>
      </c>
      <c r="YK3" s="3" t="s">
        <v>1009</v>
      </c>
      <c r="YL3" s="3" t="s">
        <v>1009</v>
      </c>
      <c r="YM3" s="3" t="s">
        <v>1009</v>
      </c>
      <c r="YN3" s="3" t="s">
        <v>1009</v>
      </c>
      <c r="YO3" s="3" t="s">
        <v>1009</v>
      </c>
      <c r="YP3" s="3" t="s">
        <v>1009</v>
      </c>
      <c r="YQ3" s="3" t="s">
        <v>1009</v>
      </c>
      <c r="YR3" s="3" t="s">
        <v>1009</v>
      </c>
      <c r="YS3" s="3" t="s">
        <v>1009</v>
      </c>
      <c r="YT3" s="3" t="s">
        <v>1009</v>
      </c>
      <c r="YU3" s="3" t="s">
        <v>1009</v>
      </c>
      <c r="YV3" s="3" t="s">
        <v>1009</v>
      </c>
      <c r="YW3" s="3" t="s">
        <v>1009</v>
      </c>
      <c r="YX3" s="3" t="s">
        <v>1009</v>
      </c>
      <c r="YY3" s="3" t="s">
        <v>1009</v>
      </c>
      <c r="YZ3" s="3" t="s">
        <v>1009</v>
      </c>
      <c r="ZA3" s="3" t="s">
        <v>1009</v>
      </c>
      <c r="ZB3" s="3" t="s">
        <v>1009</v>
      </c>
      <c r="ZC3" s="3" t="s">
        <v>1009</v>
      </c>
      <c r="ZD3" s="3" t="s">
        <v>1009</v>
      </c>
      <c r="ZE3" s="3" t="s">
        <v>1009</v>
      </c>
      <c r="ZF3" s="3" t="s">
        <v>1009</v>
      </c>
      <c r="ZG3" s="3" t="s">
        <v>1009</v>
      </c>
      <c r="ZH3" s="3" t="s">
        <v>1009</v>
      </c>
      <c r="ZI3" s="3" t="s">
        <v>1009</v>
      </c>
      <c r="ZJ3" s="3" t="s">
        <v>1009</v>
      </c>
      <c r="ZK3" s="3" t="s">
        <v>1009</v>
      </c>
      <c r="ZL3" s="3" t="s">
        <v>1009</v>
      </c>
      <c r="ZM3" s="3" t="s">
        <v>1009</v>
      </c>
      <c r="ZN3" s="3" t="s">
        <v>1009</v>
      </c>
      <c r="ZO3" s="3" t="s">
        <v>1009</v>
      </c>
      <c r="ZP3" s="3" t="s">
        <v>1009</v>
      </c>
      <c r="ZQ3" s="3" t="s">
        <v>1009</v>
      </c>
      <c r="ZR3" s="3" t="s">
        <v>1009</v>
      </c>
      <c r="ZS3" s="3" t="s">
        <v>1009</v>
      </c>
      <c r="ZT3" s="3" t="s">
        <v>1009</v>
      </c>
      <c r="ZU3" s="3" t="s">
        <v>1009</v>
      </c>
      <c r="ZV3" s="3" t="s">
        <v>1009</v>
      </c>
      <c r="ZW3" s="3" t="s">
        <v>1009</v>
      </c>
      <c r="ZX3" s="3" t="s">
        <v>1009</v>
      </c>
      <c r="ZY3" s="3" t="s">
        <v>1009</v>
      </c>
      <c r="ZZ3" s="3" t="s">
        <v>1009</v>
      </c>
      <c r="AAA3" s="3" t="s">
        <v>1009</v>
      </c>
      <c r="AAB3" s="3" t="s">
        <v>1009</v>
      </c>
      <c r="AAC3" s="3" t="s">
        <v>1009</v>
      </c>
      <c r="AAD3" s="3" t="s">
        <v>1009</v>
      </c>
      <c r="AAE3" s="3" t="s">
        <v>1009</v>
      </c>
      <c r="AAF3" s="3" t="s">
        <v>1009</v>
      </c>
      <c r="AAG3" s="3" t="s">
        <v>1009</v>
      </c>
      <c r="AAH3" s="3" t="s">
        <v>1009</v>
      </c>
      <c r="AAI3" s="3" t="s">
        <v>1009</v>
      </c>
      <c r="AAJ3" s="3" t="s">
        <v>1009</v>
      </c>
      <c r="AAK3" s="3" t="s">
        <v>1009</v>
      </c>
      <c r="AAL3" s="3" t="s">
        <v>1009</v>
      </c>
      <c r="AAM3" s="3" t="s">
        <v>1009</v>
      </c>
      <c r="AAN3" s="3" t="s">
        <v>1009</v>
      </c>
      <c r="AAO3" s="3" t="s">
        <v>1009</v>
      </c>
      <c r="AAP3" s="3" t="s">
        <v>1009</v>
      </c>
      <c r="AAQ3" s="3" t="s">
        <v>1009</v>
      </c>
      <c r="AAR3" s="3" t="s">
        <v>1009</v>
      </c>
      <c r="AAS3" s="3" t="s">
        <v>1009</v>
      </c>
      <c r="AAT3" s="3" t="s">
        <v>1009</v>
      </c>
      <c r="AAU3" s="3" t="s">
        <v>1009</v>
      </c>
      <c r="AAV3" s="3" t="s">
        <v>1009</v>
      </c>
      <c r="AAW3" s="3" t="s">
        <v>1009</v>
      </c>
      <c r="AAX3" s="3" t="s">
        <v>1009</v>
      </c>
      <c r="AAY3" s="3" t="s">
        <v>1009</v>
      </c>
      <c r="AAZ3" s="3" t="s">
        <v>1009</v>
      </c>
      <c r="ABA3" s="3" t="s">
        <v>1009</v>
      </c>
      <c r="ABB3" s="3" t="s">
        <v>1009</v>
      </c>
      <c r="ABC3" s="3" t="s">
        <v>1009</v>
      </c>
      <c r="ABD3" s="3" t="s">
        <v>1009</v>
      </c>
      <c r="ABE3" s="3" t="s">
        <v>1009</v>
      </c>
      <c r="ABF3" s="3" t="s">
        <v>1009</v>
      </c>
      <c r="ABG3" s="3" t="s">
        <v>1009</v>
      </c>
      <c r="ABH3" s="3" t="s">
        <v>1009</v>
      </c>
      <c r="ABI3" s="3" t="s">
        <v>1009</v>
      </c>
      <c r="ABJ3" s="3" t="s">
        <v>1009</v>
      </c>
      <c r="ABK3" s="3" t="s">
        <v>1009</v>
      </c>
      <c r="ABL3" s="3" t="s">
        <v>1009</v>
      </c>
      <c r="ABM3" s="3" t="s">
        <v>1009</v>
      </c>
      <c r="ABN3" s="3" t="s">
        <v>1009</v>
      </c>
      <c r="ABO3" s="3" t="s">
        <v>1009</v>
      </c>
      <c r="ABP3" s="3" t="s">
        <v>1009</v>
      </c>
      <c r="ABQ3" s="3" t="s">
        <v>1009</v>
      </c>
      <c r="ABR3" s="3" t="s">
        <v>1009</v>
      </c>
      <c r="ABS3" s="3" t="s">
        <v>1009</v>
      </c>
      <c r="ABT3" s="3" t="s">
        <v>1009</v>
      </c>
      <c r="ABU3" s="3" t="s">
        <v>1009</v>
      </c>
      <c r="ABV3" s="3" t="s">
        <v>1009</v>
      </c>
      <c r="ABW3" s="3" t="s">
        <v>1009</v>
      </c>
      <c r="ABX3" s="3" t="s">
        <v>1009</v>
      </c>
      <c r="ABY3" s="3" t="s">
        <v>1009</v>
      </c>
      <c r="ABZ3" s="3" t="s">
        <v>1009</v>
      </c>
      <c r="ACA3" s="3" t="s">
        <v>1009</v>
      </c>
      <c r="ACB3" s="3" t="s">
        <v>1009</v>
      </c>
      <c r="ACC3" s="3" t="s">
        <v>1009</v>
      </c>
      <c r="ACD3" s="3" t="s">
        <v>1009</v>
      </c>
      <c r="ACE3" s="3" t="s">
        <v>1009</v>
      </c>
      <c r="ACF3" s="3" t="s">
        <v>1009</v>
      </c>
      <c r="ACG3" s="3" t="s">
        <v>1009</v>
      </c>
      <c r="ACH3" s="3" t="s">
        <v>1009</v>
      </c>
      <c r="ACI3" s="3" t="s">
        <v>1009</v>
      </c>
      <c r="ACJ3" s="3" t="s">
        <v>1009</v>
      </c>
      <c r="ACK3" s="3" t="s">
        <v>1009</v>
      </c>
      <c r="ACL3" s="3" t="s">
        <v>1009</v>
      </c>
      <c r="ACM3" s="3" t="s">
        <v>1009</v>
      </c>
      <c r="ACN3" s="3" t="s">
        <v>1009</v>
      </c>
      <c r="ACO3" s="3" t="s">
        <v>1009</v>
      </c>
      <c r="ACP3" s="3" t="s">
        <v>1009</v>
      </c>
      <c r="ACQ3" s="3" t="s">
        <v>1009</v>
      </c>
      <c r="ACR3" s="3" t="s">
        <v>1009</v>
      </c>
      <c r="ACS3" s="3" t="s">
        <v>1009</v>
      </c>
      <c r="ACT3" s="3" t="s">
        <v>1009</v>
      </c>
      <c r="ACU3" s="3" t="s">
        <v>1009</v>
      </c>
      <c r="ACV3" s="3" t="s">
        <v>1009</v>
      </c>
      <c r="ACW3" s="3" t="s">
        <v>1009</v>
      </c>
      <c r="ACX3" s="3" t="s">
        <v>1009</v>
      </c>
      <c r="ACY3" s="3" t="s">
        <v>1009</v>
      </c>
      <c r="ACZ3" s="3" t="s">
        <v>1009</v>
      </c>
      <c r="ADA3" s="3" t="s">
        <v>1009</v>
      </c>
      <c r="ADB3" s="3" t="s">
        <v>1009</v>
      </c>
      <c r="ADC3" s="3" t="s">
        <v>1009</v>
      </c>
      <c r="ADD3" s="3" t="s">
        <v>1009</v>
      </c>
      <c r="ADE3" s="3" t="s">
        <v>1009</v>
      </c>
      <c r="ADF3" s="3" t="s">
        <v>1009</v>
      </c>
      <c r="ADG3" s="3" t="s">
        <v>1009</v>
      </c>
      <c r="ADH3" s="3" t="s">
        <v>1009</v>
      </c>
      <c r="ADI3" s="3" t="s">
        <v>1009</v>
      </c>
      <c r="ADJ3" s="3" t="s">
        <v>1009</v>
      </c>
      <c r="ADK3" s="3" t="s">
        <v>1009</v>
      </c>
      <c r="ADL3" s="3" t="s">
        <v>1009</v>
      </c>
      <c r="ADM3" s="3" t="s">
        <v>1009</v>
      </c>
      <c r="ADN3" s="3" t="s">
        <v>1009</v>
      </c>
      <c r="ADO3" s="3" t="s">
        <v>1009</v>
      </c>
      <c r="ADP3" s="3" t="s">
        <v>1009</v>
      </c>
      <c r="ADQ3" s="3" t="s">
        <v>1009</v>
      </c>
      <c r="ADR3" s="3" t="s">
        <v>1009</v>
      </c>
      <c r="ADS3" s="3" t="s">
        <v>1009</v>
      </c>
      <c r="ADT3" s="3" t="s">
        <v>1009</v>
      </c>
      <c r="ADU3" s="3" t="s">
        <v>1009</v>
      </c>
      <c r="ADV3" s="3" t="s">
        <v>1009</v>
      </c>
      <c r="ADW3" s="3" t="s">
        <v>1009</v>
      </c>
      <c r="ADX3" s="3" t="s">
        <v>1009</v>
      </c>
      <c r="ADY3" s="3" t="s">
        <v>1009</v>
      </c>
      <c r="ADZ3" s="3" t="s">
        <v>1009</v>
      </c>
      <c r="AEA3" s="3" t="s">
        <v>1009</v>
      </c>
      <c r="AEB3" s="3" t="s">
        <v>1009</v>
      </c>
      <c r="AEC3" s="3" t="s">
        <v>1009</v>
      </c>
      <c r="AED3" s="3" t="s">
        <v>1009</v>
      </c>
      <c r="AEE3" s="3" t="s">
        <v>1009</v>
      </c>
      <c r="AEF3" s="3" t="s">
        <v>1009</v>
      </c>
      <c r="AEG3" s="3" t="s">
        <v>1009</v>
      </c>
      <c r="AEH3" s="3" t="s">
        <v>1009</v>
      </c>
      <c r="AEI3" s="3" t="s">
        <v>1009</v>
      </c>
      <c r="AEJ3" s="3" t="s">
        <v>1009</v>
      </c>
      <c r="AEK3" s="3" t="s">
        <v>1009</v>
      </c>
      <c r="AEL3" s="3" t="s">
        <v>1009</v>
      </c>
      <c r="AEM3" s="3" t="s">
        <v>1009</v>
      </c>
      <c r="AEN3" s="3" t="s">
        <v>1009</v>
      </c>
      <c r="AEO3" s="3" t="s">
        <v>1009</v>
      </c>
      <c r="AEP3" s="3" t="s">
        <v>1009</v>
      </c>
      <c r="AEQ3" s="3" t="s">
        <v>1009</v>
      </c>
      <c r="AER3" s="3" t="s">
        <v>1009</v>
      </c>
      <c r="AES3" s="3" t="s">
        <v>1009</v>
      </c>
      <c r="AET3" s="3" t="s">
        <v>1009</v>
      </c>
      <c r="AEU3" s="3" t="s">
        <v>1009</v>
      </c>
      <c r="AEV3" s="3" t="s">
        <v>1009</v>
      </c>
      <c r="AEW3" s="3" t="s">
        <v>1009</v>
      </c>
      <c r="AEX3" s="3" t="s">
        <v>1009</v>
      </c>
      <c r="AEY3" s="3" t="s">
        <v>1009</v>
      </c>
      <c r="AEZ3" s="3" t="s">
        <v>1009</v>
      </c>
      <c r="AFA3" s="3" t="s">
        <v>1009</v>
      </c>
      <c r="AFB3" s="3" t="s">
        <v>1009</v>
      </c>
      <c r="AFC3" s="3" t="s">
        <v>1009</v>
      </c>
      <c r="AFD3" s="3" t="s">
        <v>1009</v>
      </c>
      <c r="AFE3" s="3" t="s">
        <v>1009</v>
      </c>
      <c r="AFF3" s="3" t="s">
        <v>1009</v>
      </c>
      <c r="AFG3" s="3" t="s">
        <v>1009</v>
      </c>
      <c r="AFH3" s="3" t="s">
        <v>1009</v>
      </c>
      <c r="AFI3" s="3" t="s">
        <v>1009</v>
      </c>
      <c r="AFJ3" s="3" t="s">
        <v>1009</v>
      </c>
      <c r="AFK3" s="3" t="s">
        <v>1009</v>
      </c>
      <c r="AFL3" s="3" t="s">
        <v>1009</v>
      </c>
      <c r="AFM3" s="3" t="s">
        <v>1009</v>
      </c>
      <c r="AFN3" s="3" t="s">
        <v>1009</v>
      </c>
      <c r="AFO3" s="3" t="s">
        <v>1009</v>
      </c>
      <c r="AFP3" s="3" t="s">
        <v>1009</v>
      </c>
      <c r="AFQ3" s="3" t="s">
        <v>1009</v>
      </c>
      <c r="AFR3" s="3" t="s">
        <v>1009</v>
      </c>
      <c r="AFS3" s="3" t="s">
        <v>1009</v>
      </c>
      <c r="AFT3" s="3" t="s">
        <v>1009</v>
      </c>
      <c r="AFU3" s="3" t="s">
        <v>1009</v>
      </c>
      <c r="AFV3" s="3" t="s">
        <v>1009</v>
      </c>
      <c r="AFW3" s="3" t="s">
        <v>1009</v>
      </c>
      <c r="AFX3" s="3" t="s">
        <v>1009</v>
      </c>
      <c r="AFY3" s="3" t="s">
        <v>1009</v>
      </c>
      <c r="AFZ3" s="3" t="s">
        <v>1009</v>
      </c>
      <c r="AGA3" s="3" t="s">
        <v>1009</v>
      </c>
      <c r="AGB3" s="3" t="s">
        <v>1009</v>
      </c>
      <c r="AGC3" s="3" t="s">
        <v>1009</v>
      </c>
      <c r="AGD3" s="3" t="s">
        <v>1009</v>
      </c>
      <c r="AGE3" s="3" t="s">
        <v>1009</v>
      </c>
      <c r="AGF3" s="3" t="s">
        <v>1009</v>
      </c>
      <c r="AGG3" s="3" t="s">
        <v>1009</v>
      </c>
      <c r="AGH3" s="3" t="s">
        <v>1009</v>
      </c>
      <c r="AGI3" s="3" t="s">
        <v>1009</v>
      </c>
      <c r="AGJ3" s="3" t="s">
        <v>1009</v>
      </c>
      <c r="AGK3" s="3" t="s">
        <v>1009</v>
      </c>
      <c r="AGL3" s="3" t="s">
        <v>1009</v>
      </c>
      <c r="AGM3" s="3" t="s">
        <v>1009</v>
      </c>
      <c r="AGN3" s="3" t="s">
        <v>1009</v>
      </c>
      <c r="AGO3" s="3" t="s">
        <v>1009</v>
      </c>
      <c r="AGP3" s="3" t="s">
        <v>1009</v>
      </c>
      <c r="AGQ3" s="3" t="s">
        <v>1009</v>
      </c>
      <c r="AGR3" s="3" t="s">
        <v>1009</v>
      </c>
      <c r="AGS3" s="3" t="s">
        <v>1009</v>
      </c>
      <c r="AGT3" s="3" t="s">
        <v>1009</v>
      </c>
      <c r="AGU3" s="3" t="s">
        <v>1009</v>
      </c>
      <c r="AGV3" s="3" t="s">
        <v>1009</v>
      </c>
      <c r="AGW3" s="3" t="s">
        <v>1009</v>
      </c>
      <c r="AGX3" s="3" t="s">
        <v>1009</v>
      </c>
      <c r="AGY3" s="3" t="s">
        <v>1009</v>
      </c>
      <c r="AGZ3" s="3" t="s">
        <v>1009</v>
      </c>
      <c r="AHA3" s="3" t="s">
        <v>1009</v>
      </c>
      <c r="AHB3" s="3" t="s">
        <v>1009</v>
      </c>
      <c r="AHC3" s="3" t="s">
        <v>1009</v>
      </c>
      <c r="AHD3" s="3" t="s">
        <v>1009</v>
      </c>
      <c r="AHE3" s="3" t="s">
        <v>1009</v>
      </c>
      <c r="AHF3" s="3" t="s">
        <v>1009</v>
      </c>
      <c r="AHG3" s="3" t="s">
        <v>1009</v>
      </c>
      <c r="AHH3" s="3" t="s">
        <v>1009</v>
      </c>
      <c r="AHI3" s="3" t="s">
        <v>1009</v>
      </c>
      <c r="AHJ3" s="3" t="s">
        <v>1009</v>
      </c>
      <c r="AHK3" s="3" t="s">
        <v>1009</v>
      </c>
      <c r="AHL3" s="3" t="s">
        <v>1009</v>
      </c>
      <c r="AHM3" s="3" t="s">
        <v>1009</v>
      </c>
      <c r="AHN3" s="3" t="s">
        <v>1009</v>
      </c>
      <c r="AHO3" s="3" t="s">
        <v>1009</v>
      </c>
      <c r="AHP3" s="3" t="s">
        <v>1009</v>
      </c>
      <c r="AHQ3" s="3" t="s">
        <v>1009</v>
      </c>
      <c r="AHR3" s="3" t="s">
        <v>1009</v>
      </c>
      <c r="AHS3" s="3" t="s">
        <v>1009</v>
      </c>
      <c r="AHT3" s="3" t="s">
        <v>1009</v>
      </c>
      <c r="AHU3" s="3" t="s">
        <v>1009</v>
      </c>
      <c r="AHV3" s="3" t="s">
        <v>1009</v>
      </c>
      <c r="AHW3" s="3" t="s">
        <v>1009</v>
      </c>
      <c r="AHX3" s="3" t="s">
        <v>1009</v>
      </c>
      <c r="AHY3" s="3" t="s">
        <v>1009</v>
      </c>
      <c r="AHZ3" s="3" t="s">
        <v>1009</v>
      </c>
      <c r="AIA3" s="3" t="s">
        <v>1009</v>
      </c>
      <c r="AIB3" s="3" t="s">
        <v>1009</v>
      </c>
      <c r="AIC3" s="3" t="s">
        <v>1009</v>
      </c>
      <c r="AID3" s="3" t="s">
        <v>1009</v>
      </c>
      <c r="AIE3" s="3" t="s">
        <v>1009</v>
      </c>
      <c r="AIF3" s="3" t="s">
        <v>1009</v>
      </c>
      <c r="AIG3" s="3" t="s">
        <v>1009</v>
      </c>
      <c r="AIH3" s="3" t="s">
        <v>1009</v>
      </c>
      <c r="AII3" s="3" t="s">
        <v>1009</v>
      </c>
      <c r="AIJ3" s="3" t="s">
        <v>1009</v>
      </c>
      <c r="AIK3" s="3" t="s">
        <v>1009</v>
      </c>
      <c r="AIL3" s="3" t="s">
        <v>1009</v>
      </c>
      <c r="AIM3" s="3" t="s">
        <v>1009</v>
      </c>
      <c r="AIN3" s="3" t="s">
        <v>1009</v>
      </c>
      <c r="AIO3" s="3" t="s">
        <v>1009</v>
      </c>
      <c r="AIP3" s="3" t="s">
        <v>1009</v>
      </c>
      <c r="AIQ3" s="3" t="s">
        <v>1009</v>
      </c>
      <c r="AIR3" s="3" t="s">
        <v>1009</v>
      </c>
      <c r="AIS3" s="3" t="s">
        <v>1009</v>
      </c>
      <c r="AIT3" s="3" t="s">
        <v>1009</v>
      </c>
      <c r="AIU3" s="3" t="s">
        <v>1009</v>
      </c>
      <c r="AIV3" s="3" t="s">
        <v>1009</v>
      </c>
      <c r="AIW3" s="3" t="s">
        <v>1009</v>
      </c>
      <c r="AIX3" s="3" t="s">
        <v>1009</v>
      </c>
      <c r="AIY3" s="3" t="s">
        <v>1009</v>
      </c>
      <c r="AIZ3" s="3" t="s">
        <v>1009</v>
      </c>
      <c r="AJA3" s="3" t="s">
        <v>1009</v>
      </c>
      <c r="AJB3" s="3" t="s">
        <v>1009</v>
      </c>
      <c r="AJC3" s="3" t="s">
        <v>1009</v>
      </c>
      <c r="AJD3" s="3" t="s">
        <v>1009</v>
      </c>
      <c r="AJE3" s="3" t="s">
        <v>1009</v>
      </c>
      <c r="AJF3" s="3" t="s">
        <v>1009</v>
      </c>
      <c r="AJG3" s="3" t="s">
        <v>1009</v>
      </c>
      <c r="AJH3" s="3" t="s">
        <v>1009</v>
      </c>
      <c r="AJI3" s="3" t="s">
        <v>1009</v>
      </c>
      <c r="AJJ3" s="3" t="s">
        <v>1009</v>
      </c>
      <c r="AJK3" s="3" t="s">
        <v>1009</v>
      </c>
      <c r="AJL3" s="3" t="s">
        <v>1009</v>
      </c>
      <c r="AJM3" s="3" t="s">
        <v>1009</v>
      </c>
      <c r="AJN3" s="3" t="s">
        <v>1009</v>
      </c>
      <c r="AJO3" s="3" t="s">
        <v>1009</v>
      </c>
      <c r="AJP3" s="3" t="s">
        <v>1009</v>
      </c>
      <c r="AJQ3" s="3" t="s">
        <v>1009</v>
      </c>
      <c r="AJR3" s="3" t="s">
        <v>1009</v>
      </c>
      <c r="AJS3" s="3" t="s">
        <v>1009</v>
      </c>
      <c r="AJT3" s="3" t="s">
        <v>1009</v>
      </c>
      <c r="AJU3" s="3" t="s">
        <v>1009</v>
      </c>
      <c r="AJV3" s="3" t="s">
        <v>1009</v>
      </c>
      <c r="AJW3" s="3" t="s">
        <v>1009</v>
      </c>
      <c r="AJX3" s="3" t="s">
        <v>1009</v>
      </c>
      <c r="AJY3" s="3" t="s">
        <v>1009</v>
      </c>
      <c r="AJZ3" s="3" t="s">
        <v>1009</v>
      </c>
      <c r="AKA3" s="3" t="s">
        <v>1009</v>
      </c>
      <c r="AKB3" s="3" t="s">
        <v>1009</v>
      </c>
      <c r="AKC3" s="3" t="s">
        <v>1009</v>
      </c>
      <c r="AKD3" s="3" t="s">
        <v>1009</v>
      </c>
      <c r="AKE3" s="3" t="s">
        <v>1009</v>
      </c>
      <c r="AKF3" s="3" t="s">
        <v>1009</v>
      </c>
      <c r="AKG3" s="3" t="s">
        <v>1009</v>
      </c>
      <c r="AKH3" s="3" t="s">
        <v>1009</v>
      </c>
      <c r="AKI3" s="3" t="s">
        <v>1009</v>
      </c>
      <c r="AKJ3" s="3" t="s">
        <v>1009</v>
      </c>
      <c r="AKK3" s="3" t="s">
        <v>1009</v>
      </c>
      <c r="AKL3" s="3" t="s">
        <v>1009</v>
      </c>
      <c r="AKM3" s="3" t="s">
        <v>1009</v>
      </c>
      <c r="AKN3" s="3" t="s">
        <v>1009</v>
      </c>
      <c r="AKO3" s="3" t="s">
        <v>1009</v>
      </c>
      <c r="AKP3" s="3" t="s">
        <v>1009</v>
      </c>
      <c r="AKQ3" s="3" t="s">
        <v>1009</v>
      </c>
      <c r="AKR3" s="3" t="s">
        <v>1009</v>
      </c>
      <c r="AKS3" s="3" t="s">
        <v>1009</v>
      </c>
      <c r="AKT3" s="3" t="s">
        <v>1009</v>
      </c>
      <c r="AKU3" s="3" t="s">
        <v>1009</v>
      </c>
      <c r="AKV3" s="3" t="s">
        <v>1009</v>
      </c>
      <c r="AKW3" s="3" t="s">
        <v>1009</v>
      </c>
      <c r="AKX3" s="3" t="s">
        <v>1009</v>
      </c>
      <c r="AKY3" s="3" t="s">
        <v>1009</v>
      </c>
      <c r="AKZ3" s="3" t="s">
        <v>1009</v>
      </c>
      <c r="ALA3" s="3" t="s">
        <v>1009</v>
      </c>
      <c r="ALB3" s="3" t="s">
        <v>1009</v>
      </c>
      <c r="ALC3" s="3" t="s">
        <v>1009</v>
      </c>
      <c r="ALD3" s="3" t="s">
        <v>1009</v>
      </c>
      <c r="ALE3" s="3" t="s">
        <v>1009</v>
      </c>
      <c r="ALF3" s="3" t="s">
        <v>1009</v>
      </c>
      <c r="ALG3" s="3" t="s">
        <v>1009</v>
      </c>
      <c r="ALH3" s="3" t="s">
        <v>1009</v>
      </c>
      <c r="ALI3" s="3" t="s">
        <v>1009</v>
      </c>
      <c r="ALJ3" s="3" t="s">
        <v>1009</v>
      </c>
      <c r="ALK3" s="3" t="s">
        <v>1009</v>
      </c>
      <c r="ALL3" s="3" t="s">
        <v>1009</v>
      </c>
      <c r="ALM3" s="3" t="s">
        <v>1009</v>
      </c>
      <c r="ALN3" s="3" t="s">
        <v>1009</v>
      </c>
      <c r="ALO3" s="3" t="s">
        <v>1009</v>
      </c>
      <c r="ALP3" s="3" t="s">
        <v>1009</v>
      </c>
      <c r="ALQ3" s="3" t="s">
        <v>1009</v>
      </c>
      <c r="ALR3" s="3" t="s">
        <v>1009</v>
      </c>
      <c r="ALS3" s="3" t="s">
        <v>1009</v>
      </c>
      <c r="ALT3" s="3" t="s">
        <v>1009</v>
      </c>
      <c r="ALU3" s="3" t="s">
        <v>1009</v>
      </c>
      <c r="ALV3" s="3" t="s">
        <v>1009</v>
      </c>
      <c r="ALW3" s="3" t="s">
        <v>1009</v>
      </c>
      <c r="ALX3" s="3" t="s">
        <v>1009</v>
      </c>
      <c r="ALY3" s="3" t="s">
        <v>1009</v>
      </c>
      <c r="ALZ3" s="3" t="s">
        <v>1009</v>
      </c>
      <c r="AMA3" s="3" t="s">
        <v>1009</v>
      </c>
      <c r="AMB3" s="3" t="s">
        <v>1009</v>
      </c>
      <c r="AMC3" s="3" t="s">
        <v>1009</v>
      </c>
      <c r="AMD3" s="3" t="s">
        <v>1009</v>
      </c>
      <c r="AME3" s="3" t="s">
        <v>1009</v>
      </c>
      <c r="AMF3" s="3" t="s">
        <v>1009</v>
      </c>
      <c r="AMG3" s="3" t="s">
        <v>1009</v>
      </c>
      <c r="AMH3" s="3" t="s">
        <v>1009</v>
      </c>
      <c r="AMI3" s="3" t="s">
        <v>1009</v>
      </c>
      <c r="AMJ3" s="3" t="s">
        <v>1009</v>
      </c>
      <c r="AMK3" s="3" t="s">
        <v>1009</v>
      </c>
      <c r="AML3" s="3" t="s">
        <v>1009</v>
      </c>
      <c r="AMM3" s="3" t="s">
        <v>1009</v>
      </c>
      <c r="AMN3" s="3" t="s">
        <v>1009</v>
      </c>
      <c r="AMO3" s="3" t="s">
        <v>1009</v>
      </c>
      <c r="AMP3" s="3" t="s">
        <v>1009</v>
      </c>
      <c r="AMQ3" s="3" t="s">
        <v>1009</v>
      </c>
      <c r="AMR3" s="3" t="s">
        <v>1009</v>
      </c>
      <c r="AMS3" s="3" t="s">
        <v>1009</v>
      </c>
      <c r="AMT3" s="3" t="s">
        <v>1009</v>
      </c>
      <c r="AMU3" s="3" t="s">
        <v>1009</v>
      </c>
      <c r="AMV3" s="3" t="s">
        <v>1009</v>
      </c>
      <c r="AMW3" s="3" t="s">
        <v>1009</v>
      </c>
      <c r="AMX3" s="3" t="s">
        <v>1009</v>
      </c>
      <c r="AMY3" s="3" t="s">
        <v>1009</v>
      </c>
      <c r="AMZ3" s="3" t="s">
        <v>1009</v>
      </c>
      <c r="ANA3" s="3" t="s">
        <v>1009</v>
      </c>
      <c r="ANB3" s="3" t="s">
        <v>1009</v>
      </c>
      <c r="ANC3" s="3" t="s">
        <v>1009</v>
      </c>
      <c r="AND3" s="3" t="s">
        <v>1009</v>
      </c>
      <c r="ANE3" s="3" t="s">
        <v>1009</v>
      </c>
      <c r="ANF3" s="3" t="s">
        <v>1009</v>
      </c>
      <c r="ANG3" s="3" t="s">
        <v>1009</v>
      </c>
      <c r="ANH3" s="3" t="s">
        <v>1009</v>
      </c>
      <c r="ANI3" s="3" t="s">
        <v>1009</v>
      </c>
      <c r="ANJ3" s="3" t="s">
        <v>1009</v>
      </c>
      <c r="ANK3" s="3" t="s">
        <v>1009</v>
      </c>
      <c r="ANL3" s="3" t="s">
        <v>1009</v>
      </c>
      <c r="ANM3" s="3" t="s">
        <v>1009</v>
      </c>
      <c r="ANN3" s="3" t="s">
        <v>1009</v>
      </c>
      <c r="ANO3" s="3" t="s">
        <v>1009</v>
      </c>
      <c r="ANP3" s="3" t="s">
        <v>1009</v>
      </c>
      <c r="ANQ3" s="3" t="s">
        <v>1009</v>
      </c>
      <c r="ANR3" s="3" t="s">
        <v>1009</v>
      </c>
      <c r="ANS3" s="3" t="s">
        <v>1009</v>
      </c>
      <c r="ANT3" s="3" t="s">
        <v>1009</v>
      </c>
      <c r="ANU3" s="3" t="s">
        <v>1009</v>
      </c>
      <c r="ANV3" s="3" t="s">
        <v>1009</v>
      </c>
      <c r="ANW3" s="3" t="s">
        <v>1009</v>
      </c>
      <c r="ANX3" s="3" t="s">
        <v>1009</v>
      </c>
      <c r="ANY3" s="3" t="s">
        <v>1009</v>
      </c>
      <c r="ANZ3" s="3" t="s">
        <v>1009</v>
      </c>
      <c r="AOA3" s="3" t="s">
        <v>1009</v>
      </c>
      <c r="AOB3" s="3" t="s">
        <v>1009</v>
      </c>
      <c r="AOC3" s="3" t="s">
        <v>1009</v>
      </c>
      <c r="AOD3" s="3" t="s">
        <v>1009</v>
      </c>
      <c r="AOE3" s="3" t="s">
        <v>1009</v>
      </c>
      <c r="AOF3" s="3" t="s">
        <v>1009</v>
      </c>
      <c r="AOG3" s="3" t="s">
        <v>1009</v>
      </c>
      <c r="AOH3" s="3" t="s">
        <v>1009</v>
      </c>
      <c r="AOI3" s="3" t="s">
        <v>1009</v>
      </c>
      <c r="AOJ3" s="3" t="s">
        <v>1009</v>
      </c>
      <c r="AOK3" s="3" t="s">
        <v>1009</v>
      </c>
      <c r="AOL3" s="3" t="s">
        <v>1009</v>
      </c>
      <c r="AOM3" s="3" t="s">
        <v>1009</v>
      </c>
      <c r="AON3" s="3" t="s">
        <v>1009</v>
      </c>
      <c r="AOO3" s="3" t="s">
        <v>1009</v>
      </c>
      <c r="AOP3" s="3" t="s">
        <v>1009</v>
      </c>
      <c r="AOQ3" s="3" t="s">
        <v>1009</v>
      </c>
      <c r="AOR3" s="3" t="s">
        <v>1009</v>
      </c>
      <c r="AOS3" s="3" t="s">
        <v>1009</v>
      </c>
      <c r="AOT3" s="3" t="s">
        <v>1009</v>
      </c>
      <c r="AOU3" s="3" t="s">
        <v>1009</v>
      </c>
      <c r="AOV3" s="3" t="s">
        <v>1009</v>
      </c>
      <c r="AOW3" s="3" t="s">
        <v>1009</v>
      </c>
      <c r="AOX3" s="3" t="s">
        <v>1009</v>
      </c>
      <c r="AOY3" s="3" t="s">
        <v>1009</v>
      </c>
      <c r="AOZ3" s="3" t="s">
        <v>1009</v>
      </c>
      <c r="APA3" s="3" t="s">
        <v>1009</v>
      </c>
      <c r="APB3" s="3" t="s">
        <v>1009</v>
      </c>
      <c r="APC3" s="3" t="s">
        <v>1009</v>
      </c>
      <c r="APD3" s="3" t="s">
        <v>1009</v>
      </c>
      <c r="APE3" s="3" t="s">
        <v>1009</v>
      </c>
      <c r="APF3" s="3" t="s">
        <v>1009</v>
      </c>
      <c r="APG3" s="3" t="s">
        <v>1009</v>
      </c>
      <c r="APH3" s="3" t="s">
        <v>1009</v>
      </c>
      <c r="API3" s="3" t="s">
        <v>1009</v>
      </c>
      <c r="APJ3" s="3" t="s">
        <v>1009</v>
      </c>
      <c r="APK3" s="3" t="s">
        <v>1009</v>
      </c>
      <c r="APL3" s="3" t="s">
        <v>1009</v>
      </c>
      <c r="APM3" s="3" t="s">
        <v>1009</v>
      </c>
      <c r="APN3" s="3" t="s">
        <v>1009</v>
      </c>
      <c r="APO3" s="3" t="s">
        <v>1009</v>
      </c>
      <c r="APP3" s="3" t="s">
        <v>1009</v>
      </c>
      <c r="APQ3" s="3" t="s">
        <v>1009</v>
      </c>
      <c r="APR3" s="3" t="s">
        <v>1009</v>
      </c>
      <c r="APS3" s="3" t="s">
        <v>1009</v>
      </c>
      <c r="APT3" s="3" t="s">
        <v>1009</v>
      </c>
      <c r="APU3" s="3" t="s">
        <v>1009</v>
      </c>
      <c r="APV3" s="3" t="s">
        <v>1009</v>
      </c>
      <c r="APW3" s="3" t="s">
        <v>1009</v>
      </c>
      <c r="APX3" s="3" t="s">
        <v>1009</v>
      </c>
      <c r="APY3" s="3" t="s">
        <v>1009</v>
      </c>
      <c r="APZ3" s="3" t="s">
        <v>1009</v>
      </c>
      <c r="AQA3" s="3" t="s">
        <v>1009</v>
      </c>
      <c r="AQB3" s="3" t="s">
        <v>1009</v>
      </c>
      <c r="AQC3" s="3" t="s">
        <v>1009</v>
      </c>
      <c r="AQD3" s="3" t="s">
        <v>1009</v>
      </c>
      <c r="AQE3" s="3" t="s">
        <v>1009</v>
      </c>
      <c r="AQF3" s="3" t="s">
        <v>1009</v>
      </c>
      <c r="AQG3" s="3" t="s">
        <v>1009</v>
      </c>
      <c r="AQH3" s="3" t="s">
        <v>1009</v>
      </c>
      <c r="AQI3" s="3" t="s">
        <v>1009</v>
      </c>
      <c r="AQJ3" s="3" t="s">
        <v>1009</v>
      </c>
      <c r="AQK3" s="3" t="s">
        <v>1009</v>
      </c>
      <c r="AQL3" s="3" t="s">
        <v>1009</v>
      </c>
      <c r="AQM3" s="3" t="s">
        <v>1009</v>
      </c>
      <c r="AQN3" s="3" t="s">
        <v>1009</v>
      </c>
      <c r="AQO3" s="3" t="s">
        <v>1009</v>
      </c>
      <c r="AQP3" s="3" t="s">
        <v>1009</v>
      </c>
      <c r="AQQ3" s="3" t="s">
        <v>1009</v>
      </c>
      <c r="AQR3" s="3" t="s">
        <v>1009</v>
      </c>
      <c r="AQS3" s="3" t="s">
        <v>1009</v>
      </c>
      <c r="AQT3" s="3" t="s">
        <v>1009</v>
      </c>
      <c r="AQU3" s="3" t="s">
        <v>1009</v>
      </c>
      <c r="AQV3" s="3" t="s">
        <v>1009</v>
      </c>
      <c r="AQW3" s="3" t="s">
        <v>1009</v>
      </c>
      <c r="AQX3" s="3" t="s">
        <v>1009</v>
      </c>
      <c r="AQY3" s="3" t="s">
        <v>1009</v>
      </c>
      <c r="AQZ3" s="3" t="s">
        <v>1009</v>
      </c>
      <c r="ARA3" s="3" t="s">
        <v>1009</v>
      </c>
      <c r="ARB3" s="3" t="s">
        <v>1009</v>
      </c>
      <c r="ARC3" s="3" t="s">
        <v>1009</v>
      </c>
      <c r="ARD3" s="3" t="s">
        <v>1009</v>
      </c>
      <c r="ARE3" s="3" t="s">
        <v>1009</v>
      </c>
      <c r="ARF3" s="3" t="s">
        <v>1009</v>
      </c>
      <c r="ARG3" s="3" t="s">
        <v>1009</v>
      </c>
      <c r="ARH3" s="3" t="s">
        <v>1009</v>
      </c>
      <c r="ARI3" s="3" t="s">
        <v>1009</v>
      </c>
      <c r="ARJ3" s="3" t="s">
        <v>1009</v>
      </c>
      <c r="ARK3" s="3" t="s">
        <v>1009</v>
      </c>
      <c r="ARL3" s="3" t="s">
        <v>1009</v>
      </c>
      <c r="ARM3" s="3" t="s">
        <v>1009</v>
      </c>
      <c r="ARN3" s="3" t="s">
        <v>1009</v>
      </c>
      <c r="ARO3" s="3" t="s">
        <v>1009</v>
      </c>
      <c r="ARP3" s="3" t="s">
        <v>1009</v>
      </c>
      <c r="ARQ3" s="3" t="s">
        <v>1009</v>
      </c>
      <c r="ARR3" s="3" t="s">
        <v>1009</v>
      </c>
      <c r="ARS3" s="3" t="s">
        <v>1009</v>
      </c>
      <c r="ART3" s="3" t="s">
        <v>1009</v>
      </c>
      <c r="ARU3" s="3" t="s">
        <v>1009</v>
      </c>
      <c r="ARV3" s="3" t="s">
        <v>1009</v>
      </c>
      <c r="ARW3" s="3" t="s">
        <v>1009</v>
      </c>
      <c r="ARX3" s="3" t="s">
        <v>1009</v>
      </c>
      <c r="ARY3" s="3" t="s">
        <v>1009</v>
      </c>
      <c r="ARZ3" s="3" t="s">
        <v>1009</v>
      </c>
      <c r="ASA3" s="3" t="s">
        <v>1009</v>
      </c>
      <c r="ASB3" s="3" t="s">
        <v>1009</v>
      </c>
      <c r="ASC3" s="3" t="s">
        <v>1009</v>
      </c>
      <c r="ASD3" s="3" t="s">
        <v>1009</v>
      </c>
      <c r="ASE3" s="3" t="s">
        <v>1009</v>
      </c>
      <c r="ASF3" s="3" t="s">
        <v>1009</v>
      </c>
      <c r="ASG3" s="3" t="s">
        <v>1009</v>
      </c>
      <c r="ASH3" s="3" t="s">
        <v>1009</v>
      </c>
      <c r="ASI3" s="3" t="s">
        <v>1009</v>
      </c>
      <c r="ASJ3" s="3" t="s">
        <v>1009</v>
      </c>
      <c r="ASK3" s="3" t="s">
        <v>1009</v>
      </c>
      <c r="ASL3" s="3" t="s">
        <v>1009</v>
      </c>
      <c r="ASM3" s="3" t="s">
        <v>1009</v>
      </c>
      <c r="ASN3" s="3" t="s">
        <v>1009</v>
      </c>
      <c r="ASO3" s="3" t="s">
        <v>1009</v>
      </c>
      <c r="ASP3" s="3" t="s">
        <v>1009</v>
      </c>
      <c r="ASQ3" s="3" t="s">
        <v>1009</v>
      </c>
      <c r="ASR3" s="3" t="s">
        <v>1009</v>
      </c>
      <c r="ASS3" s="3" t="s">
        <v>1009</v>
      </c>
      <c r="AST3" s="3" t="s">
        <v>1009</v>
      </c>
      <c r="ASU3" s="3" t="s">
        <v>1009</v>
      </c>
      <c r="ASV3" s="3" t="s">
        <v>1009</v>
      </c>
      <c r="ASW3" s="3" t="s">
        <v>1009</v>
      </c>
      <c r="ASX3" s="3" t="s">
        <v>1009</v>
      </c>
      <c r="ASY3" s="3" t="s">
        <v>1009</v>
      </c>
      <c r="ASZ3" s="3" t="s">
        <v>1009</v>
      </c>
      <c r="ATA3" s="3" t="s">
        <v>1009</v>
      </c>
      <c r="ATB3" s="3" t="s">
        <v>1009</v>
      </c>
      <c r="ATC3" s="3" t="s">
        <v>1009</v>
      </c>
      <c r="ATD3" s="3" t="s">
        <v>1009</v>
      </c>
      <c r="ATE3" s="3" t="s">
        <v>1009</v>
      </c>
      <c r="ATF3" s="3" t="s">
        <v>1009</v>
      </c>
      <c r="ATG3" s="3" t="s">
        <v>1009</v>
      </c>
      <c r="ATH3" s="3" t="s">
        <v>1009</v>
      </c>
      <c r="ATI3" s="3" t="s">
        <v>1009</v>
      </c>
      <c r="ATJ3" s="3" t="s">
        <v>1009</v>
      </c>
      <c r="ATK3" s="3" t="s">
        <v>1009</v>
      </c>
      <c r="ATL3" s="3" t="s">
        <v>1009</v>
      </c>
      <c r="ATM3" s="3" t="s">
        <v>1009</v>
      </c>
      <c r="ATN3" s="3" t="s">
        <v>1009</v>
      </c>
      <c r="ATO3" s="3" t="s">
        <v>1009</v>
      </c>
      <c r="ATP3" s="3" t="s">
        <v>1009</v>
      </c>
      <c r="ATQ3" s="3" t="s">
        <v>1009</v>
      </c>
      <c r="ATR3" s="3" t="s">
        <v>1009</v>
      </c>
      <c r="ATS3" s="3" t="s">
        <v>1009</v>
      </c>
      <c r="ATT3" s="3" t="s">
        <v>1009</v>
      </c>
      <c r="ATU3" s="3" t="s">
        <v>1009</v>
      </c>
      <c r="ATV3" s="3" t="s">
        <v>1009</v>
      </c>
      <c r="ATW3" s="3" t="s">
        <v>1009</v>
      </c>
      <c r="ATX3" s="3" t="s">
        <v>1009</v>
      </c>
      <c r="ATY3" s="3" t="s">
        <v>1009</v>
      </c>
      <c r="ATZ3" s="3" t="s">
        <v>1009</v>
      </c>
      <c r="AUA3" s="3" t="s">
        <v>1009</v>
      </c>
      <c r="AUB3" s="3" t="s">
        <v>1009</v>
      </c>
      <c r="AUC3" s="3" t="s">
        <v>1009</v>
      </c>
      <c r="AUD3" s="3" t="s">
        <v>1009</v>
      </c>
      <c r="AUE3" s="3" t="s">
        <v>1009</v>
      </c>
      <c r="AUF3" s="3" t="s">
        <v>1009</v>
      </c>
      <c r="AUG3" s="3" t="s">
        <v>1009</v>
      </c>
      <c r="AUH3" s="3" t="s">
        <v>1009</v>
      </c>
      <c r="AUI3" s="3" t="s">
        <v>1009</v>
      </c>
      <c r="AUJ3" s="3" t="s">
        <v>1009</v>
      </c>
      <c r="AUK3" s="3" t="s">
        <v>1009</v>
      </c>
      <c r="AUL3" s="3" t="s">
        <v>1009</v>
      </c>
      <c r="AUM3" s="3" t="s">
        <v>1009</v>
      </c>
      <c r="AUN3" s="3" t="s">
        <v>1009</v>
      </c>
      <c r="AUO3" s="3" t="s">
        <v>1009</v>
      </c>
      <c r="AUP3" s="3" t="s">
        <v>1009</v>
      </c>
      <c r="AUQ3" s="3" t="s">
        <v>1009</v>
      </c>
      <c r="AUR3" s="3" t="s">
        <v>1009</v>
      </c>
      <c r="AUS3" s="3" t="s">
        <v>1009</v>
      </c>
      <c r="AUT3" s="3" t="s">
        <v>1009</v>
      </c>
      <c r="AUU3" s="3" t="s">
        <v>1009</v>
      </c>
      <c r="AUV3" s="3" t="s">
        <v>1009</v>
      </c>
      <c r="AUW3" s="3" t="s">
        <v>1009</v>
      </c>
      <c r="AUX3" s="3" t="s">
        <v>1009</v>
      </c>
      <c r="AUY3" s="3" t="s">
        <v>1009</v>
      </c>
      <c r="AUZ3" s="3" t="s">
        <v>1009</v>
      </c>
      <c r="AVA3" s="3" t="s">
        <v>1009</v>
      </c>
      <c r="AVB3" s="3" t="s">
        <v>1009</v>
      </c>
      <c r="AVC3" s="3" t="s">
        <v>1009</v>
      </c>
      <c r="AVD3" s="3" t="s">
        <v>1009</v>
      </c>
      <c r="AVE3" s="3" t="s">
        <v>1009</v>
      </c>
      <c r="AVF3" s="3" t="s">
        <v>1009</v>
      </c>
      <c r="AVG3" s="3" t="s">
        <v>1009</v>
      </c>
      <c r="AVH3" s="3" t="s">
        <v>1009</v>
      </c>
      <c r="AVI3" s="3" t="s">
        <v>1009</v>
      </c>
      <c r="AVJ3" s="3" t="s">
        <v>1009</v>
      </c>
      <c r="AVK3" s="3" t="s">
        <v>1009</v>
      </c>
      <c r="AVL3" s="3" t="s">
        <v>1009</v>
      </c>
      <c r="AVM3" s="3" t="s">
        <v>1009</v>
      </c>
      <c r="AVN3" s="3" t="s">
        <v>1009</v>
      </c>
      <c r="AVO3" s="3" t="s">
        <v>1009</v>
      </c>
      <c r="AVP3" s="3" t="s">
        <v>1009</v>
      </c>
      <c r="AVQ3" s="3" t="s">
        <v>1009</v>
      </c>
      <c r="AVR3" s="3" t="s">
        <v>1009</v>
      </c>
      <c r="AVS3" s="3" t="s">
        <v>1009</v>
      </c>
      <c r="AVT3" s="3" t="s">
        <v>1009</v>
      </c>
      <c r="AVU3" s="3" t="s">
        <v>1009</v>
      </c>
      <c r="AVV3" s="3" t="s">
        <v>1009</v>
      </c>
      <c r="AVW3" s="3" t="s">
        <v>1009</v>
      </c>
      <c r="AVX3" s="3" t="s">
        <v>1009</v>
      </c>
      <c r="AVY3" s="3" t="s">
        <v>1009</v>
      </c>
      <c r="AVZ3" s="3" t="s">
        <v>1009</v>
      </c>
      <c r="AWA3" s="3" t="s">
        <v>1009</v>
      </c>
      <c r="AWB3" s="3" t="s">
        <v>1009</v>
      </c>
      <c r="AWC3" s="3" t="s">
        <v>1009</v>
      </c>
      <c r="AWD3" s="3" t="s">
        <v>1009</v>
      </c>
      <c r="AWE3" s="3" t="s">
        <v>1009</v>
      </c>
      <c r="AWF3" s="3" t="s">
        <v>1009</v>
      </c>
      <c r="AWG3" s="3" t="s">
        <v>1009</v>
      </c>
      <c r="AWH3" s="3" t="s">
        <v>1009</v>
      </c>
      <c r="AWI3" s="3" t="s">
        <v>1009</v>
      </c>
      <c r="AWJ3" s="3" t="s">
        <v>1009</v>
      </c>
      <c r="AWK3" s="3" t="s">
        <v>1009</v>
      </c>
      <c r="AWL3" s="3" t="s">
        <v>1009</v>
      </c>
      <c r="AWM3" s="3" t="s">
        <v>1009</v>
      </c>
      <c r="AWN3" s="3" t="s">
        <v>1009</v>
      </c>
      <c r="AWO3" s="3" t="s">
        <v>1009</v>
      </c>
      <c r="AWP3" s="3" t="s">
        <v>1009</v>
      </c>
      <c r="AWQ3" s="3" t="s">
        <v>1009</v>
      </c>
      <c r="AWR3" s="3" t="s">
        <v>1009</v>
      </c>
      <c r="AWS3" s="3" t="s">
        <v>1009</v>
      </c>
      <c r="AWT3" s="3" t="s">
        <v>1009</v>
      </c>
      <c r="AWU3" s="3" t="s">
        <v>1009</v>
      </c>
      <c r="AWV3" s="3" t="s">
        <v>1009</v>
      </c>
      <c r="AWW3" s="3" t="s">
        <v>1009</v>
      </c>
      <c r="AWX3" s="3" t="s">
        <v>1009</v>
      </c>
      <c r="AWY3" s="3" t="s">
        <v>1009</v>
      </c>
      <c r="AWZ3" s="3" t="s">
        <v>1009</v>
      </c>
      <c r="AXA3" s="3" t="s">
        <v>1009</v>
      </c>
      <c r="AXB3" s="3" t="s">
        <v>1009</v>
      </c>
      <c r="AXC3" s="3" t="s">
        <v>1009</v>
      </c>
      <c r="AXD3" s="3" t="s">
        <v>1009</v>
      </c>
      <c r="AXE3" s="3" t="s">
        <v>1009</v>
      </c>
      <c r="AXF3" s="3" t="s">
        <v>1009</v>
      </c>
      <c r="AXG3" s="3" t="s">
        <v>1009</v>
      </c>
      <c r="AXH3" s="3" t="s">
        <v>1009</v>
      </c>
      <c r="AXI3" s="3" t="s">
        <v>1009</v>
      </c>
      <c r="AXJ3" s="3" t="s">
        <v>1009</v>
      </c>
      <c r="AXK3" s="3" t="s">
        <v>1009</v>
      </c>
      <c r="AXL3" s="3" t="s">
        <v>1009</v>
      </c>
      <c r="AXM3" s="3" t="s">
        <v>1009</v>
      </c>
      <c r="AXN3" s="3" t="s">
        <v>1009</v>
      </c>
      <c r="AXO3" s="3" t="s">
        <v>1009</v>
      </c>
      <c r="AXP3" s="3" t="s">
        <v>1009</v>
      </c>
      <c r="AXQ3" s="3" t="s">
        <v>1009</v>
      </c>
      <c r="AXR3" s="3" t="s">
        <v>1009</v>
      </c>
      <c r="AXS3" s="3" t="s">
        <v>1009</v>
      </c>
      <c r="AXT3" s="3" t="s">
        <v>1009</v>
      </c>
      <c r="AXU3" s="3" t="s">
        <v>1009</v>
      </c>
      <c r="AXV3" s="3" t="s">
        <v>1009</v>
      </c>
      <c r="AXW3" s="3" t="s">
        <v>1009</v>
      </c>
      <c r="AXX3" s="3" t="s">
        <v>1009</v>
      </c>
      <c r="AXY3" s="3" t="s">
        <v>1009</v>
      </c>
      <c r="AXZ3" s="3" t="s">
        <v>1009</v>
      </c>
      <c r="AYA3" s="3" t="s">
        <v>1009</v>
      </c>
      <c r="AYB3" s="3" t="s">
        <v>1009</v>
      </c>
      <c r="AYC3" s="3" t="s">
        <v>1009</v>
      </c>
      <c r="AYD3" s="3" t="s">
        <v>1009</v>
      </c>
      <c r="AYE3" s="3" t="s">
        <v>1009</v>
      </c>
      <c r="AYF3" s="3" t="s">
        <v>1009</v>
      </c>
      <c r="AYG3" s="3" t="s">
        <v>1009</v>
      </c>
      <c r="AYH3" s="3" t="s">
        <v>1009</v>
      </c>
      <c r="AYI3" s="3" t="s">
        <v>1009</v>
      </c>
      <c r="AYJ3" s="3" t="s">
        <v>1009</v>
      </c>
      <c r="AYK3" s="3" t="s">
        <v>1009</v>
      </c>
      <c r="AYL3" s="3" t="s">
        <v>1009</v>
      </c>
      <c r="AYM3" s="3" t="s">
        <v>1009</v>
      </c>
      <c r="AYN3" s="3" t="s">
        <v>1009</v>
      </c>
      <c r="AYO3" s="3" t="s">
        <v>1009</v>
      </c>
      <c r="AYP3" s="3" t="s">
        <v>1009</v>
      </c>
      <c r="AYQ3" s="3" t="s">
        <v>1009</v>
      </c>
      <c r="AYR3" s="3" t="s">
        <v>1009</v>
      </c>
      <c r="AYS3" s="3" t="s">
        <v>1009</v>
      </c>
      <c r="AYT3" s="3" t="s">
        <v>1009</v>
      </c>
      <c r="AYU3" s="3" t="s">
        <v>1009</v>
      </c>
      <c r="AYV3" s="3" t="s">
        <v>1009</v>
      </c>
      <c r="AYW3" s="3" t="s">
        <v>1009</v>
      </c>
      <c r="AYX3" s="3" t="s">
        <v>1009</v>
      </c>
      <c r="AYY3" s="3" t="s">
        <v>1009</v>
      </c>
      <c r="AYZ3" s="3" t="s">
        <v>1009</v>
      </c>
      <c r="AZA3" s="3" t="s">
        <v>1009</v>
      </c>
      <c r="AZB3" s="3" t="s">
        <v>1009</v>
      </c>
      <c r="AZC3" s="3" t="s">
        <v>1009</v>
      </c>
      <c r="AZD3" s="3" t="s">
        <v>1009</v>
      </c>
      <c r="AZE3" s="3" t="s">
        <v>1009</v>
      </c>
      <c r="AZF3" s="3" t="s">
        <v>1009</v>
      </c>
      <c r="AZG3" s="3" t="s">
        <v>1009</v>
      </c>
      <c r="AZH3" s="3" t="s">
        <v>1009</v>
      </c>
      <c r="AZI3" s="3" t="s">
        <v>1009</v>
      </c>
      <c r="AZJ3" s="3" t="s">
        <v>1009</v>
      </c>
      <c r="AZK3" s="3" t="s">
        <v>1009</v>
      </c>
      <c r="AZL3" s="3" t="s">
        <v>1009</v>
      </c>
      <c r="AZM3" s="3" t="s">
        <v>1009</v>
      </c>
      <c r="AZN3" s="3" t="s">
        <v>1009</v>
      </c>
      <c r="AZO3" s="3" t="s">
        <v>1009</v>
      </c>
      <c r="AZP3" s="3" t="s">
        <v>1009</v>
      </c>
      <c r="AZQ3" s="3" t="s">
        <v>1009</v>
      </c>
      <c r="AZR3" s="3" t="s">
        <v>1009</v>
      </c>
      <c r="AZS3" s="3" t="s">
        <v>1009</v>
      </c>
      <c r="AZT3" s="3" t="s">
        <v>1009</v>
      </c>
      <c r="AZU3" s="3" t="s">
        <v>1009</v>
      </c>
      <c r="AZV3" s="3" t="s">
        <v>1009</v>
      </c>
      <c r="AZW3" s="3" t="s">
        <v>1009</v>
      </c>
      <c r="AZX3" s="3" t="s">
        <v>1009</v>
      </c>
      <c r="AZY3" s="3" t="s">
        <v>1009</v>
      </c>
      <c r="AZZ3" s="3" t="s">
        <v>1009</v>
      </c>
      <c r="BAA3" s="3" t="s">
        <v>1009</v>
      </c>
      <c r="BAB3" s="3" t="s">
        <v>1009</v>
      </c>
      <c r="BAC3" s="3" t="s">
        <v>1009</v>
      </c>
      <c r="BAD3" s="3" t="s">
        <v>1009</v>
      </c>
      <c r="BAE3" s="3" t="s">
        <v>1009</v>
      </c>
      <c r="BAF3" s="3" t="s">
        <v>1009</v>
      </c>
      <c r="BAG3" s="3" t="s">
        <v>1009</v>
      </c>
      <c r="BAH3" s="3" t="s">
        <v>1009</v>
      </c>
      <c r="BAI3" s="3" t="s">
        <v>1009</v>
      </c>
      <c r="BAJ3" s="3" t="s">
        <v>1009</v>
      </c>
      <c r="BAK3" s="3" t="s">
        <v>1009</v>
      </c>
      <c r="BAL3" s="3" t="s">
        <v>1009</v>
      </c>
      <c r="BAM3" s="3" t="s">
        <v>1009</v>
      </c>
      <c r="BAN3" s="3" t="s">
        <v>1009</v>
      </c>
      <c r="BAO3" s="3" t="s">
        <v>1009</v>
      </c>
      <c r="BAP3" s="3" t="s">
        <v>1009</v>
      </c>
      <c r="BAQ3" s="3" t="s">
        <v>1009</v>
      </c>
      <c r="BAR3" s="3" t="s">
        <v>1009</v>
      </c>
      <c r="BAS3" s="3" t="s">
        <v>1009</v>
      </c>
      <c r="BAT3" s="3" t="s">
        <v>1009</v>
      </c>
      <c r="BAU3" s="3" t="s">
        <v>1009</v>
      </c>
      <c r="BAV3" s="3" t="s">
        <v>1009</v>
      </c>
      <c r="BAW3" s="3" t="s">
        <v>1009</v>
      </c>
      <c r="BAX3" s="3" t="s">
        <v>1009</v>
      </c>
      <c r="BAY3" s="3" t="s">
        <v>1009</v>
      </c>
      <c r="BAZ3" s="3" t="s">
        <v>1009</v>
      </c>
      <c r="BBA3" s="3" t="s">
        <v>1009</v>
      </c>
      <c r="BBB3" s="3" t="s">
        <v>1009</v>
      </c>
      <c r="BBC3" s="3" t="s">
        <v>1009</v>
      </c>
      <c r="BBD3" s="3" t="s">
        <v>1009</v>
      </c>
      <c r="BBE3" s="3" t="s">
        <v>1009</v>
      </c>
      <c r="BBF3" s="3" t="s">
        <v>1009</v>
      </c>
      <c r="BBG3" s="3" t="s">
        <v>1009</v>
      </c>
      <c r="BBH3" s="3" t="s">
        <v>1009</v>
      </c>
      <c r="BBI3" s="3" t="s">
        <v>1009</v>
      </c>
      <c r="BBJ3" s="3" t="s">
        <v>1009</v>
      </c>
      <c r="BBK3" s="3" t="s">
        <v>1009</v>
      </c>
      <c r="BBL3" s="3" t="s">
        <v>1009</v>
      </c>
      <c r="BBM3" s="3" t="s">
        <v>1009</v>
      </c>
      <c r="BBN3" s="3" t="s">
        <v>1009</v>
      </c>
      <c r="BBO3" s="3" t="s">
        <v>1009</v>
      </c>
      <c r="BBP3" s="3" t="s">
        <v>1009</v>
      </c>
      <c r="BBQ3" s="3" t="s">
        <v>1009</v>
      </c>
      <c r="BBR3" s="3" t="s">
        <v>1009</v>
      </c>
      <c r="BBS3" s="3" t="s">
        <v>1009</v>
      </c>
      <c r="BBT3" s="3" t="s">
        <v>1009</v>
      </c>
      <c r="BBU3" s="3" t="s">
        <v>1009</v>
      </c>
      <c r="BBV3" s="3" t="s">
        <v>1009</v>
      </c>
      <c r="BBW3" s="3" t="s">
        <v>1009</v>
      </c>
      <c r="BBX3" s="3" t="s">
        <v>1009</v>
      </c>
      <c r="BBY3" s="3" t="s">
        <v>1009</v>
      </c>
      <c r="BBZ3" s="3" t="s">
        <v>1009</v>
      </c>
      <c r="BCA3" s="3" t="s">
        <v>1009</v>
      </c>
      <c r="BCB3" s="3" t="s">
        <v>1009</v>
      </c>
      <c r="BCC3" s="3" t="s">
        <v>1009</v>
      </c>
      <c r="BCD3" s="3" t="s">
        <v>1009</v>
      </c>
      <c r="BCE3" s="3" t="s">
        <v>1009</v>
      </c>
      <c r="BCF3" s="3" t="s">
        <v>1009</v>
      </c>
      <c r="BCG3" s="3" t="s">
        <v>1009</v>
      </c>
      <c r="BCH3" s="3" t="s">
        <v>1009</v>
      </c>
      <c r="BCI3" s="3" t="s">
        <v>1009</v>
      </c>
      <c r="BCJ3" s="3" t="s">
        <v>1009</v>
      </c>
      <c r="BCK3" s="3" t="s">
        <v>1009</v>
      </c>
      <c r="BCL3" s="3" t="s">
        <v>1009</v>
      </c>
      <c r="BCM3" s="3" t="s">
        <v>1009</v>
      </c>
      <c r="BCN3" s="3" t="s">
        <v>1009</v>
      </c>
      <c r="BCO3" s="3" t="s">
        <v>1009</v>
      </c>
      <c r="BCP3" s="3" t="s">
        <v>1009</v>
      </c>
      <c r="BCQ3" s="3" t="s">
        <v>1009</v>
      </c>
      <c r="BCR3" s="3" t="s">
        <v>1009</v>
      </c>
      <c r="BCS3" s="3" t="s">
        <v>1009</v>
      </c>
      <c r="BCT3" s="3" t="s">
        <v>1009</v>
      </c>
      <c r="BCU3" s="3" t="s">
        <v>1009</v>
      </c>
      <c r="BCV3" s="3" t="s">
        <v>1009</v>
      </c>
      <c r="BCW3" s="3" t="s">
        <v>1009</v>
      </c>
      <c r="BCX3" s="3" t="s">
        <v>1009</v>
      </c>
      <c r="BCY3" s="3" t="s">
        <v>1009</v>
      </c>
      <c r="BCZ3" s="3" t="s">
        <v>1009</v>
      </c>
      <c r="BDA3" s="3" t="s">
        <v>1009</v>
      </c>
      <c r="BDB3" s="3" t="s">
        <v>1009</v>
      </c>
      <c r="BDC3" s="3" t="s">
        <v>1009</v>
      </c>
      <c r="BDD3" s="3" t="s">
        <v>1009</v>
      </c>
      <c r="BDE3" s="3" t="s">
        <v>1009</v>
      </c>
      <c r="BDF3" s="3" t="s">
        <v>1009</v>
      </c>
      <c r="BDG3" s="3" t="s">
        <v>1009</v>
      </c>
      <c r="BDH3" s="3" t="s">
        <v>1009</v>
      </c>
      <c r="BDI3" s="3" t="s">
        <v>1009</v>
      </c>
      <c r="BDJ3" s="3" t="s">
        <v>1009</v>
      </c>
      <c r="BDK3" s="3" t="s">
        <v>1009</v>
      </c>
      <c r="BDL3" s="3" t="s">
        <v>1009</v>
      </c>
      <c r="BDM3" s="3" t="s">
        <v>1009</v>
      </c>
      <c r="BDN3" s="3" t="s">
        <v>1009</v>
      </c>
      <c r="BDO3" s="3" t="s">
        <v>1009</v>
      </c>
      <c r="BDP3" s="3" t="s">
        <v>1009</v>
      </c>
      <c r="BDQ3" s="3" t="s">
        <v>1009</v>
      </c>
      <c r="BDR3" s="3" t="s">
        <v>1009</v>
      </c>
      <c r="BDS3" s="3" t="s">
        <v>1009</v>
      </c>
      <c r="BDT3" s="3" t="s">
        <v>1009</v>
      </c>
      <c r="BDU3" s="3" t="s">
        <v>1009</v>
      </c>
      <c r="BDV3" s="3" t="s">
        <v>1009</v>
      </c>
      <c r="BDW3" s="3" t="s">
        <v>1009</v>
      </c>
      <c r="BDX3" s="3" t="s">
        <v>1009</v>
      </c>
      <c r="BDY3" s="3" t="s">
        <v>1009</v>
      </c>
      <c r="BDZ3" s="3" t="s">
        <v>1009</v>
      </c>
      <c r="BEA3" s="3" t="s">
        <v>1009</v>
      </c>
      <c r="BEB3" s="3" t="s">
        <v>1009</v>
      </c>
      <c r="BEC3" s="3" t="s">
        <v>1009</v>
      </c>
      <c r="BED3" s="3" t="s">
        <v>1009</v>
      </c>
      <c r="BEE3" s="3" t="s">
        <v>1009</v>
      </c>
      <c r="BEF3" s="3" t="s">
        <v>1009</v>
      </c>
      <c r="BEG3" s="3" t="s">
        <v>1009</v>
      </c>
      <c r="BEH3" s="3" t="s">
        <v>1009</v>
      </c>
      <c r="BEI3" s="3" t="s">
        <v>1009</v>
      </c>
      <c r="BEJ3" s="3" t="s">
        <v>1009</v>
      </c>
      <c r="BEK3" s="3" t="s">
        <v>1009</v>
      </c>
      <c r="BEL3" s="3" t="s">
        <v>1009</v>
      </c>
      <c r="BEM3" s="3" t="s">
        <v>1009</v>
      </c>
      <c r="BEN3" s="3" t="s">
        <v>1009</v>
      </c>
      <c r="BEO3" s="3" t="s">
        <v>1009</v>
      </c>
      <c r="BEP3" s="3" t="s">
        <v>1009</v>
      </c>
      <c r="BEQ3" s="3" t="s">
        <v>1009</v>
      </c>
      <c r="BER3" s="3" t="s">
        <v>1009</v>
      </c>
      <c r="BES3" s="3" t="s">
        <v>1009</v>
      </c>
      <c r="BET3" s="3" t="s">
        <v>1009</v>
      </c>
      <c r="BEU3" s="3" t="s">
        <v>1009</v>
      </c>
      <c r="BEV3" s="3" t="s">
        <v>1009</v>
      </c>
      <c r="BEW3" s="3" t="s">
        <v>1009</v>
      </c>
      <c r="BEX3" s="3" t="s">
        <v>1009</v>
      </c>
      <c r="BEY3" s="3" t="s">
        <v>1009</v>
      </c>
      <c r="BEZ3" s="3" t="s">
        <v>1009</v>
      </c>
      <c r="BFA3" s="3" t="s">
        <v>1009</v>
      </c>
      <c r="BFB3" s="3" t="s">
        <v>1009</v>
      </c>
      <c r="BFC3" s="3" t="s">
        <v>1009</v>
      </c>
      <c r="BFD3" s="3" t="s">
        <v>1009</v>
      </c>
      <c r="BFE3" s="3" t="s">
        <v>1009</v>
      </c>
      <c r="BFF3" s="3" t="s">
        <v>1009</v>
      </c>
      <c r="BFG3" s="3" t="s">
        <v>1009</v>
      </c>
      <c r="BFH3" s="3" t="s">
        <v>1009</v>
      </c>
      <c r="BFI3" s="3" t="s">
        <v>1009</v>
      </c>
      <c r="BFJ3" s="3" t="s">
        <v>1009</v>
      </c>
      <c r="BFK3" s="3" t="s">
        <v>1009</v>
      </c>
      <c r="BFL3" s="3" t="s">
        <v>1009</v>
      </c>
      <c r="BFM3" s="3" t="s">
        <v>1009</v>
      </c>
      <c r="BFN3" s="3" t="s">
        <v>1009</v>
      </c>
      <c r="BFO3" s="3" t="s">
        <v>1009</v>
      </c>
      <c r="BFP3" s="3" t="s">
        <v>1009</v>
      </c>
      <c r="BFQ3" s="3" t="s">
        <v>1009</v>
      </c>
      <c r="BFR3" s="3" t="s">
        <v>1009</v>
      </c>
      <c r="BFS3" s="3" t="s">
        <v>1009</v>
      </c>
      <c r="BFT3" s="3" t="s">
        <v>1009</v>
      </c>
      <c r="BFU3" s="3" t="s">
        <v>1009</v>
      </c>
      <c r="BFV3" s="3" t="s">
        <v>1009</v>
      </c>
      <c r="BFW3" s="3" t="s">
        <v>1009</v>
      </c>
      <c r="BFX3" s="3" t="s">
        <v>1009</v>
      </c>
      <c r="BFY3" s="3" t="s">
        <v>1009</v>
      </c>
      <c r="BFZ3" s="3" t="s">
        <v>1009</v>
      </c>
      <c r="BGA3" s="3" t="s">
        <v>1009</v>
      </c>
      <c r="BGB3" s="3" t="s">
        <v>1009</v>
      </c>
      <c r="BGC3" s="3" t="s">
        <v>1009</v>
      </c>
      <c r="BGD3" s="3" t="s">
        <v>1009</v>
      </c>
      <c r="BGE3" s="3" t="s">
        <v>1009</v>
      </c>
      <c r="BGF3" s="3" t="s">
        <v>1009</v>
      </c>
      <c r="BGG3" s="3" t="s">
        <v>1009</v>
      </c>
      <c r="BGH3" s="3" t="s">
        <v>1009</v>
      </c>
      <c r="BGI3" s="3" t="s">
        <v>1009</v>
      </c>
      <c r="BGJ3" s="3" t="s">
        <v>1009</v>
      </c>
      <c r="BGK3" s="3" t="s">
        <v>1009</v>
      </c>
      <c r="BGL3" s="3" t="s">
        <v>1009</v>
      </c>
      <c r="BGM3" s="3" t="s">
        <v>1009</v>
      </c>
      <c r="BGN3" s="3" t="s">
        <v>1009</v>
      </c>
      <c r="BGO3" s="3" t="s">
        <v>1009</v>
      </c>
      <c r="BGP3" s="3" t="s">
        <v>1009</v>
      </c>
      <c r="BGQ3" s="3" t="s">
        <v>1009</v>
      </c>
      <c r="BGR3" s="3" t="s">
        <v>1009</v>
      </c>
      <c r="BGS3" s="3" t="s">
        <v>1009</v>
      </c>
      <c r="BGT3" s="3" t="s">
        <v>1009</v>
      </c>
      <c r="BGU3" s="3" t="s">
        <v>1009</v>
      </c>
      <c r="BGV3" s="3" t="s">
        <v>1009</v>
      </c>
      <c r="BGW3" s="3" t="s">
        <v>1009</v>
      </c>
      <c r="BGX3" s="3" t="s">
        <v>1009</v>
      </c>
      <c r="BGY3" s="3" t="s">
        <v>1009</v>
      </c>
      <c r="BGZ3" s="3" t="s">
        <v>1009</v>
      </c>
      <c r="BHA3" s="3" t="s">
        <v>1009</v>
      </c>
      <c r="BHB3" s="3" t="s">
        <v>1009</v>
      </c>
      <c r="BHC3" s="3" t="s">
        <v>1009</v>
      </c>
      <c r="BHD3" s="3" t="s">
        <v>1009</v>
      </c>
      <c r="BHE3" s="3" t="s">
        <v>1009</v>
      </c>
      <c r="BHF3" s="3" t="s">
        <v>1009</v>
      </c>
      <c r="BHG3" s="3" t="s">
        <v>1009</v>
      </c>
      <c r="BHH3" s="3" t="s">
        <v>1009</v>
      </c>
      <c r="BHI3" s="3" t="s">
        <v>1009</v>
      </c>
      <c r="BHJ3" s="3" t="s">
        <v>1009</v>
      </c>
      <c r="BHK3" s="3" t="s">
        <v>1009</v>
      </c>
      <c r="BHL3" s="3" t="s">
        <v>1009</v>
      </c>
      <c r="BHM3" s="3" t="s">
        <v>1009</v>
      </c>
      <c r="BHN3" s="3" t="s">
        <v>1009</v>
      </c>
      <c r="BHO3" s="3" t="s">
        <v>1009</v>
      </c>
      <c r="BHP3" s="3" t="s">
        <v>1009</v>
      </c>
      <c r="BHQ3" s="3" t="s">
        <v>1009</v>
      </c>
      <c r="BHR3" s="3" t="s">
        <v>1009</v>
      </c>
      <c r="BHS3" s="3" t="s">
        <v>1009</v>
      </c>
      <c r="BHT3" s="3" t="s">
        <v>1009</v>
      </c>
      <c r="BHU3" s="3" t="s">
        <v>1009</v>
      </c>
      <c r="BHV3" s="3" t="s">
        <v>1009</v>
      </c>
      <c r="BHW3" s="3" t="s">
        <v>1009</v>
      </c>
      <c r="BHX3" s="3" t="s">
        <v>1009</v>
      </c>
      <c r="BHY3" s="3" t="s">
        <v>1009</v>
      </c>
      <c r="BHZ3" s="3" t="s">
        <v>1009</v>
      </c>
      <c r="BIA3" s="3" t="s">
        <v>1009</v>
      </c>
      <c r="BIB3" s="3" t="s">
        <v>1009</v>
      </c>
      <c r="BIC3" s="3" t="s">
        <v>1009</v>
      </c>
      <c r="BID3" s="3" t="s">
        <v>1009</v>
      </c>
      <c r="BIE3" s="3" t="s">
        <v>1009</v>
      </c>
      <c r="BIF3" s="3" t="s">
        <v>1009</v>
      </c>
      <c r="BIG3" s="3" t="s">
        <v>1009</v>
      </c>
      <c r="BIH3" s="3" t="s">
        <v>1009</v>
      </c>
      <c r="BII3" s="3" t="s">
        <v>1009</v>
      </c>
      <c r="BIJ3" s="3" t="s">
        <v>1009</v>
      </c>
      <c r="BIK3" s="3" t="s">
        <v>1009</v>
      </c>
      <c r="BIL3" s="3" t="s">
        <v>1009</v>
      </c>
      <c r="BIM3" s="3" t="s">
        <v>1009</v>
      </c>
      <c r="BIN3" s="3" t="s">
        <v>1009</v>
      </c>
      <c r="BIO3" s="3" t="s">
        <v>1009</v>
      </c>
      <c r="BIP3" s="3" t="s">
        <v>1009</v>
      </c>
      <c r="BIQ3" s="3" t="s">
        <v>1009</v>
      </c>
      <c r="BIR3" s="3" t="s">
        <v>1009</v>
      </c>
      <c r="BIS3" s="3" t="s">
        <v>1009</v>
      </c>
      <c r="BIT3" s="3" t="s">
        <v>1009</v>
      </c>
      <c r="BIU3" s="3" t="s">
        <v>1009</v>
      </c>
      <c r="BIV3" s="3" t="s">
        <v>1009</v>
      </c>
      <c r="BIW3" s="3" t="s">
        <v>1009</v>
      </c>
      <c r="BIX3" s="3" t="s">
        <v>1009</v>
      </c>
      <c r="BIY3" s="3" t="s">
        <v>1009</v>
      </c>
      <c r="BIZ3" s="3" t="s">
        <v>1009</v>
      </c>
      <c r="BJA3" s="3" t="s">
        <v>1009</v>
      </c>
      <c r="BJB3" s="3" t="s">
        <v>1009</v>
      </c>
      <c r="BJC3" s="3" t="s">
        <v>1009</v>
      </c>
      <c r="BJD3" s="3" t="s">
        <v>1009</v>
      </c>
      <c r="BJE3" s="3" t="s">
        <v>1009</v>
      </c>
      <c r="BJF3" s="3" t="s">
        <v>1009</v>
      </c>
      <c r="BJG3" s="3" t="s">
        <v>1009</v>
      </c>
      <c r="BJH3" s="3" t="s">
        <v>1009</v>
      </c>
      <c r="BJI3" s="3" t="s">
        <v>1009</v>
      </c>
      <c r="BJJ3" s="3" t="s">
        <v>1009</v>
      </c>
      <c r="BJK3" s="3" t="s">
        <v>1009</v>
      </c>
      <c r="BJL3" s="3" t="s">
        <v>1009</v>
      </c>
      <c r="BJM3" s="3" t="s">
        <v>1009</v>
      </c>
      <c r="BJN3" s="3" t="s">
        <v>1009</v>
      </c>
      <c r="BJO3" s="3" t="s">
        <v>1009</v>
      </c>
      <c r="BJP3" s="3" t="s">
        <v>1009</v>
      </c>
      <c r="BJQ3" s="3" t="s">
        <v>1009</v>
      </c>
      <c r="BJR3" s="3" t="s">
        <v>1009</v>
      </c>
      <c r="BJS3" s="3" t="s">
        <v>1009</v>
      </c>
      <c r="BJT3" s="3" t="s">
        <v>1009</v>
      </c>
      <c r="BJU3" s="3" t="s">
        <v>1009</v>
      </c>
      <c r="BJV3" s="3" t="s">
        <v>1009</v>
      </c>
      <c r="BJW3" s="3" t="s">
        <v>1009</v>
      </c>
      <c r="BJX3" s="3" t="s">
        <v>1009</v>
      </c>
      <c r="BJY3" s="3" t="s">
        <v>1009</v>
      </c>
      <c r="BJZ3" s="3" t="s">
        <v>1009</v>
      </c>
      <c r="BKA3" s="3" t="s">
        <v>1009</v>
      </c>
      <c r="BKB3" s="3" t="s">
        <v>1009</v>
      </c>
      <c r="BKC3" s="3" t="s">
        <v>1009</v>
      </c>
      <c r="BKD3" s="3" t="s">
        <v>1009</v>
      </c>
      <c r="BKE3" s="3" t="s">
        <v>1009</v>
      </c>
      <c r="BKF3" s="3" t="s">
        <v>1009</v>
      </c>
      <c r="BKG3" s="3" t="s">
        <v>1009</v>
      </c>
      <c r="BKH3" s="3" t="s">
        <v>1009</v>
      </c>
      <c r="BKI3" s="3" t="s">
        <v>1009</v>
      </c>
      <c r="BKJ3" s="3" t="s">
        <v>1009</v>
      </c>
      <c r="BKK3" s="3" t="s">
        <v>1009</v>
      </c>
      <c r="BKL3" s="3" t="s">
        <v>1009</v>
      </c>
      <c r="BKM3" s="3" t="s">
        <v>1009</v>
      </c>
      <c r="BKN3" s="3" t="s">
        <v>1009</v>
      </c>
      <c r="BKO3" s="3" t="s">
        <v>1009</v>
      </c>
      <c r="BKP3" s="3" t="s">
        <v>1009</v>
      </c>
      <c r="BKQ3" s="3" t="s">
        <v>1009</v>
      </c>
      <c r="BKR3" s="3" t="s">
        <v>1009</v>
      </c>
      <c r="BKS3" s="3" t="s">
        <v>1009</v>
      </c>
      <c r="BKT3" s="3" t="s">
        <v>1009</v>
      </c>
      <c r="BKU3" s="3" t="s">
        <v>1009</v>
      </c>
      <c r="BKV3" s="3" t="s">
        <v>1009</v>
      </c>
      <c r="BKW3" s="3" t="s">
        <v>1009</v>
      </c>
      <c r="BKX3" s="3" t="s">
        <v>1009</v>
      </c>
      <c r="BKY3" s="3" t="s">
        <v>1009</v>
      </c>
      <c r="BKZ3" s="3" t="s">
        <v>1009</v>
      </c>
      <c r="BLA3" s="3" t="s">
        <v>1009</v>
      </c>
      <c r="BLB3" s="3" t="s">
        <v>1009</v>
      </c>
      <c r="BLC3" s="3" t="s">
        <v>1009</v>
      </c>
      <c r="BLD3" s="3" t="s">
        <v>1009</v>
      </c>
      <c r="BLE3" s="3" t="s">
        <v>1009</v>
      </c>
      <c r="BLF3" s="3" t="s">
        <v>1009</v>
      </c>
      <c r="BLG3" s="3" t="s">
        <v>1009</v>
      </c>
      <c r="BLH3" s="3" t="s">
        <v>1009</v>
      </c>
      <c r="BLI3" s="3" t="s">
        <v>1009</v>
      </c>
      <c r="BLJ3" s="3" t="s">
        <v>1009</v>
      </c>
      <c r="BLK3" s="3" t="s">
        <v>1009</v>
      </c>
      <c r="BLL3" s="3" t="s">
        <v>1009</v>
      </c>
      <c r="BLM3" s="3" t="s">
        <v>1009</v>
      </c>
      <c r="BLN3" s="3" t="s">
        <v>1009</v>
      </c>
      <c r="BLO3" s="3" t="s">
        <v>1009</v>
      </c>
      <c r="BLP3" s="3" t="s">
        <v>1009</v>
      </c>
      <c r="BLQ3" s="3" t="s">
        <v>1009</v>
      </c>
      <c r="BLR3" s="3" t="s">
        <v>1009</v>
      </c>
      <c r="BLS3" s="3" t="s">
        <v>1009</v>
      </c>
      <c r="BLT3" s="3" t="s">
        <v>1009</v>
      </c>
      <c r="BLU3" s="3" t="s">
        <v>1009</v>
      </c>
      <c r="BLV3" s="3" t="s">
        <v>1009</v>
      </c>
      <c r="BLW3" s="3" t="s">
        <v>1009</v>
      </c>
      <c r="BLX3" s="3" t="s">
        <v>1009</v>
      </c>
      <c r="BLY3" s="3" t="s">
        <v>1009</v>
      </c>
      <c r="BLZ3" s="3" t="s">
        <v>1009</v>
      </c>
      <c r="BMA3" s="3" t="s">
        <v>1009</v>
      </c>
      <c r="BMB3" s="3" t="s">
        <v>1009</v>
      </c>
      <c r="BMC3" s="3" t="s">
        <v>1009</v>
      </c>
      <c r="BMD3" s="3" t="s">
        <v>1009</v>
      </c>
      <c r="BME3" s="3" t="s">
        <v>1009</v>
      </c>
      <c r="BMF3" s="3" t="s">
        <v>1009</v>
      </c>
      <c r="BMG3" s="3" t="s">
        <v>1009</v>
      </c>
      <c r="BMH3" s="3" t="s">
        <v>1009</v>
      </c>
      <c r="BMI3" s="3" t="s">
        <v>1009</v>
      </c>
      <c r="BMJ3" s="3" t="s">
        <v>1009</v>
      </c>
      <c r="BMK3" s="3" t="s">
        <v>1009</v>
      </c>
      <c r="BML3" s="3" t="s">
        <v>1009</v>
      </c>
      <c r="BMM3" s="3" t="s">
        <v>1009</v>
      </c>
      <c r="BMN3" s="3" t="s">
        <v>1009</v>
      </c>
      <c r="BMO3" s="3" t="s">
        <v>1009</v>
      </c>
      <c r="BMP3" s="3" t="s">
        <v>1009</v>
      </c>
      <c r="BMQ3" s="3" t="s">
        <v>1009</v>
      </c>
      <c r="BMR3" s="3" t="s">
        <v>1009</v>
      </c>
      <c r="BMS3" s="3" t="s">
        <v>1009</v>
      </c>
      <c r="BMT3" s="3" t="s">
        <v>1009</v>
      </c>
      <c r="BMU3" s="3" t="s">
        <v>1009</v>
      </c>
      <c r="BMV3" s="3" t="s">
        <v>1009</v>
      </c>
      <c r="BMW3" s="3" t="s">
        <v>1009</v>
      </c>
      <c r="BMX3" s="3" t="s">
        <v>1009</v>
      </c>
      <c r="BMY3" s="3" t="s">
        <v>1009</v>
      </c>
      <c r="BMZ3" s="3" t="s">
        <v>1009</v>
      </c>
      <c r="BNA3" s="3" t="s">
        <v>1009</v>
      </c>
      <c r="BNB3" s="3" t="s">
        <v>1009</v>
      </c>
      <c r="BNC3" s="3" t="s">
        <v>1009</v>
      </c>
      <c r="BND3" s="3" t="s">
        <v>1009</v>
      </c>
      <c r="BNE3" s="3" t="s">
        <v>1009</v>
      </c>
      <c r="BNF3" s="3" t="s">
        <v>1009</v>
      </c>
      <c r="BNG3" s="3" t="s">
        <v>1009</v>
      </c>
      <c r="BNH3" s="3" t="s">
        <v>1009</v>
      </c>
      <c r="BNI3" s="3" t="s">
        <v>1009</v>
      </c>
      <c r="BNJ3" s="3" t="s">
        <v>1009</v>
      </c>
      <c r="BNK3" s="3" t="s">
        <v>1009</v>
      </c>
      <c r="BNL3" s="3" t="s">
        <v>1009</v>
      </c>
      <c r="BNM3" s="3" t="s">
        <v>1009</v>
      </c>
      <c r="BNN3" s="3" t="s">
        <v>1009</v>
      </c>
      <c r="BNO3" s="3" t="s">
        <v>1009</v>
      </c>
      <c r="BNP3" s="3" t="s">
        <v>1009</v>
      </c>
      <c r="BNQ3" s="3" t="s">
        <v>1009</v>
      </c>
      <c r="BNR3" s="3" t="s">
        <v>1009</v>
      </c>
      <c r="BNS3" s="3" t="s">
        <v>1009</v>
      </c>
      <c r="BNT3" s="3" t="s">
        <v>1009</v>
      </c>
      <c r="BNU3" s="3" t="s">
        <v>1009</v>
      </c>
      <c r="BNV3" s="3" t="s">
        <v>1009</v>
      </c>
      <c r="BNW3" s="3" t="s">
        <v>1009</v>
      </c>
      <c r="BNX3" s="3" t="s">
        <v>1009</v>
      </c>
      <c r="BNY3" s="3" t="s">
        <v>1009</v>
      </c>
      <c r="BNZ3" s="3" t="s">
        <v>1009</v>
      </c>
      <c r="BOA3" s="3" t="s">
        <v>1009</v>
      </c>
      <c r="BOB3" s="3" t="s">
        <v>1009</v>
      </c>
      <c r="BOC3" s="3" t="s">
        <v>1009</v>
      </c>
      <c r="BOD3" s="3" t="s">
        <v>1009</v>
      </c>
      <c r="BOE3" s="3" t="s">
        <v>1009</v>
      </c>
      <c r="BOF3" s="3" t="s">
        <v>1009</v>
      </c>
      <c r="BOG3" s="3" t="s">
        <v>1009</v>
      </c>
      <c r="BOH3" s="3" t="s">
        <v>1009</v>
      </c>
      <c r="BOI3" s="3" t="s">
        <v>1009</v>
      </c>
      <c r="BOJ3" s="3" t="s">
        <v>1009</v>
      </c>
      <c r="BOK3" s="3" t="s">
        <v>1009</v>
      </c>
      <c r="BOL3" s="3" t="s">
        <v>1009</v>
      </c>
      <c r="BOM3" s="3" t="s">
        <v>1009</v>
      </c>
      <c r="BON3" s="3" t="s">
        <v>1009</v>
      </c>
      <c r="BOO3" s="3" t="s">
        <v>1009</v>
      </c>
      <c r="BOP3" s="3" t="s">
        <v>1009</v>
      </c>
      <c r="BOQ3" s="3" t="s">
        <v>1009</v>
      </c>
      <c r="BOR3" s="3" t="s">
        <v>1009</v>
      </c>
      <c r="BOS3" s="3" t="s">
        <v>1009</v>
      </c>
      <c r="BOT3" s="3" t="s">
        <v>1009</v>
      </c>
      <c r="BOU3" s="3" t="s">
        <v>1009</v>
      </c>
      <c r="BOV3" s="3" t="s">
        <v>1009</v>
      </c>
      <c r="BOW3" s="3" t="s">
        <v>1009</v>
      </c>
      <c r="BOX3" s="3" t="s">
        <v>1009</v>
      </c>
      <c r="BOY3" s="3" t="s">
        <v>1009</v>
      </c>
      <c r="BOZ3" s="3" t="s">
        <v>1009</v>
      </c>
      <c r="BPA3" s="3" t="s">
        <v>1009</v>
      </c>
      <c r="BPB3" s="3" t="s">
        <v>1009</v>
      </c>
      <c r="BPC3" s="3" t="s">
        <v>1009</v>
      </c>
      <c r="BPD3" s="3" t="s">
        <v>1009</v>
      </c>
      <c r="BPE3" s="3" t="s">
        <v>1009</v>
      </c>
      <c r="BPF3" s="3" t="s">
        <v>1009</v>
      </c>
      <c r="BPG3" s="3" t="s">
        <v>1009</v>
      </c>
      <c r="BPH3" s="3" t="s">
        <v>1009</v>
      </c>
      <c r="BPI3" s="3" t="s">
        <v>1009</v>
      </c>
      <c r="BPJ3" s="3" t="s">
        <v>1009</v>
      </c>
      <c r="BPK3" s="3" t="s">
        <v>1009</v>
      </c>
      <c r="BPL3" s="3" t="s">
        <v>1009</v>
      </c>
      <c r="BPM3" s="3" t="s">
        <v>1009</v>
      </c>
      <c r="BPN3" s="3" t="s">
        <v>1009</v>
      </c>
      <c r="BPO3" s="3" t="s">
        <v>1009</v>
      </c>
      <c r="BPP3" s="3" t="s">
        <v>1009</v>
      </c>
      <c r="BPQ3" s="3" t="s">
        <v>1009</v>
      </c>
      <c r="BPR3" s="3" t="s">
        <v>1009</v>
      </c>
      <c r="BPS3" s="3" t="s">
        <v>1009</v>
      </c>
      <c r="BPT3" s="3" t="s">
        <v>1009</v>
      </c>
      <c r="BPU3" s="3" t="s">
        <v>1009</v>
      </c>
      <c r="BPV3" s="3" t="s">
        <v>1009</v>
      </c>
      <c r="BPW3" s="3" t="s">
        <v>1009</v>
      </c>
      <c r="BPX3" s="3" t="s">
        <v>1009</v>
      </c>
      <c r="BPY3" s="3" t="s">
        <v>1009</v>
      </c>
      <c r="BPZ3" s="3" t="s">
        <v>1009</v>
      </c>
      <c r="BQA3" s="3" t="s">
        <v>1009</v>
      </c>
      <c r="BQB3" s="3" t="s">
        <v>1009</v>
      </c>
      <c r="BQC3" s="3" t="s">
        <v>1009</v>
      </c>
      <c r="BQD3" s="3" t="s">
        <v>1009</v>
      </c>
      <c r="BQE3" s="3" t="s">
        <v>1009</v>
      </c>
      <c r="BQF3" s="3" t="s">
        <v>1009</v>
      </c>
      <c r="BQG3" s="3" t="s">
        <v>1009</v>
      </c>
      <c r="BQH3" s="3" t="s">
        <v>1009</v>
      </c>
      <c r="BQI3" s="3" t="s">
        <v>1009</v>
      </c>
      <c r="BQJ3" s="3" t="s">
        <v>1009</v>
      </c>
      <c r="BQK3" s="3" t="s">
        <v>1009</v>
      </c>
      <c r="BQL3" s="3" t="s">
        <v>1009</v>
      </c>
      <c r="BQM3" s="3" t="s">
        <v>1009</v>
      </c>
      <c r="BQN3" s="3" t="s">
        <v>1009</v>
      </c>
      <c r="BQO3" s="3" t="s">
        <v>1009</v>
      </c>
      <c r="BQP3" s="3" t="s">
        <v>1009</v>
      </c>
      <c r="BQQ3" s="3" t="s">
        <v>1009</v>
      </c>
      <c r="BQR3" s="3" t="s">
        <v>1009</v>
      </c>
      <c r="BQS3" s="3" t="s">
        <v>1009</v>
      </c>
      <c r="BQT3" s="3" t="s">
        <v>1009</v>
      </c>
      <c r="BQU3" s="3" t="s">
        <v>1009</v>
      </c>
      <c r="BQV3" s="3" t="s">
        <v>1009</v>
      </c>
      <c r="BQW3" s="3" t="s">
        <v>1009</v>
      </c>
      <c r="BQX3" s="3" t="s">
        <v>1009</v>
      </c>
      <c r="BQY3" s="3" t="s">
        <v>1009</v>
      </c>
      <c r="BQZ3" s="3" t="s">
        <v>1009</v>
      </c>
      <c r="BRA3" s="3" t="s">
        <v>1009</v>
      </c>
      <c r="BRB3" s="3" t="s">
        <v>1009</v>
      </c>
      <c r="BRC3" s="3" t="s">
        <v>1009</v>
      </c>
      <c r="BRD3" s="3" t="s">
        <v>1009</v>
      </c>
      <c r="BRE3" s="3" t="s">
        <v>1009</v>
      </c>
      <c r="BRF3" s="3" t="s">
        <v>1009</v>
      </c>
      <c r="BRG3" s="3" t="s">
        <v>1009</v>
      </c>
      <c r="BRH3" s="3" t="s">
        <v>1009</v>
      </c>
      <c r="BRI3" s="3" t="s">
        <v>1009</v>
      </c>
      <c r="BRJ3" s="3" t="s">
        <v>1009</v>
      </c>
      <c r="BRK3" s="3" t="s">
        <v>1009</v>
      </c>
      <c r="BRL3" s="3" t="s">
        <v>1009</v>
      </c>
      <c r="BRM3" s="3" t="s">
        <v>1009</v>
      </c>
      <c r="BRN3" s="3" t="s">
        <v>1009</v>
      </c>
      <c r="BRO3" s="3" t="s">
        <v>1009</v>
      </c>
      <c r="BRP3" s="3" t="s">
        <v>1009</v>
      </c>
      <c r="BRQ3" s="3" t="s">
        <v>1009</v>
      </c>
      <c r="BRR3" s="3" t="s">
        <v>1009</v>
      </c>
      <c r="BRS3" s="3" t="s">
        <v>1009</v>
      </c>
      <c r="BRT3" s="3" t="s">
        <v>1009</v>
      </c>
      <c r="BRU3" s="3" t="s">
        <v>1009</v>
      </c>
      <c r="BRV3" s="3" t="s">
        <v>1009</v>
      </c>
      <c r="BRW3" s="3" t="s">
        <v>1009</v>
      </c>
      <c r="BRX3" s="3" t="s">
        <v>1009</v>
      </c>
      <c r="BRY3" s="3" t="s">
        <v>1009</v>
      </c>
      <c r="BRZ3" s="3" t="s">
        <v>1009</v>
      </c>
      <c r="BSA3" s="3" t="s">
        <v>1009</v>
      </c>
      <c r="BSB3" s="3" t="s">
        <v>1009</v>
      </c>
      <c r="BSC3" s="3" t="s">
        <v>1009</v>
      </c>
      <c r="BSD3" s="3" t="s">
        <v>1009</v>
      </c>
      <c r="BSE3" s="3" t="s">
        <v>1009</v>
      </c>
      <c r="BSF3" s="3" t="s">
        <v>1009</v>
      </c>
      <c r="BSG3" s="3" t="s">
        <v>1009</v>
      </c>
      <c r="BSH3" s="3" t="s">
        <v>1009</v>
      </c>
      <c r="BSI3" s="3" t="s">
        <v>1009</v>
      </c>
      <c r="BSJ3" s="3" t="s">
        <v>1009</v>
      </c>
      <c r="BSK3" s="3" t="s">
        <v>1009</v>
      </c>
      <c r="BSL3" s="3" t="s">
        <v>1009</v>
      </c>
      <c r="BSM3" s="3" t="s">
        <v>1009</v>
      </c>
      <c r="BSN3" s="3" t="s">
        <v>1009</v>
      </c>
      <c r="BSO3" s="3" t="s">
        <v>1009</v>
      </c>
      <c r="BSP3" s="3" t="s">
        <v>1009</v>
      </c>
      <c r="BSQ3" s="3" t="s">
        <v>1009</v>
      </c>
      <c r="BSR3" s="3" t="s">
        <v>1009</v>
      </c>
      <c r="BSS3" s="3" t="s">
        <v>1009</v>
      </c>
      <c r="BST3" s="3" t="s">
        <v>1009</v>
      </c>
      <c r="BSU3" s="3" t="s">
        <v>1009</v>
      </c>
      <c r="BSV3" s="3" t="s">
        <v>1009</v>
      </c>
      <c r="BSW3" s="3" t="s">
        <v>1009</v>
      </c>
      <c r="BSX3" s="3" t="s">
        <v>1009</v>
      </c>
      <c r="BSY3" s="3" t="s">
        <v>1009</v>
      </c>
      <c r="BSZ3" s="3" t="s">
        <v>1009</v>
      </c>
      <c r="BTA3" s="3" t="s">
        <v>1009</v>
      </c>
      <c r="BTB3" s="3" t="s">
        <v>1009</v>
      </c>
      <c r="BTC3" s="3" t="s">
        <v>1009</v>
      </c>
      <c r="BTD3" s="3" t="s">
        <v>1009</v>
      </c>
      <c r="BTE3" s="3" t="s">
        <v>1009</v>
      </c>
      <c r="BTF3" s="3" t="s">
        <v>1009</v>
      </c>
      <c r="BTG3" s="3" t="s">
        <v>1009</v>
      </c>
      <c r="BTH3" s="3" t="s">
        <v>1009</v>
      </c>
      <c r="BTI3" s="3" t="s">
        <v>1009</v>
      </c>
      <c r="BTJ3" s="3" t="s">
        <v>1009</v>
      </c>
      <c r="BTK3" s="3" t="s">
        <v>1009</v>
      </c>
      <c r="BTL3" s="3" t="s">
        <v>1009</v>
      </c>
      <c r="BTM3" s="3" t="s">
        <v>1009</v>
      </c>
      <c r="BTN3" s="3" t="s">
        <v>1009</v>
      </c>
      <c r="BTO3" s="3" t="s">
        <v>1009</v>
      </c>
      <c r="BTP3" s="3" t="s">
        <v>1009</v>
      </c>
      <c r="BTQ3" s="3" t="s">
        <v>1009</v>
      </c>
      <c r="BTR3" s="3" t="s">
        <v>1009</v>
      </c>
      <c r="BTS3" s="3" t="s">
        <v>1009</v>
      </c>
      <c r="BTT3" s="3" t="s">
        <v>1009</v>
      </c>
      <c r="BTU3" s="3" t="s">
        <v>1009</v>
      </c>
      <c r="BTV3" s="3" t="s">
        <v>1009</v>
      </c>
      <c r="BTW3" s="3" t="s">
        <v>1009</v>
      </c>
      <c r="BTX3" s="3" t="s">
        <v>1009</v>
      </c>
      <c r="BTY3" s="3" t="s">
        <v>1009</v>
      </c>
      <c r="BTZ3" s="3" t="s">
        <v>1009</v>
      </c>
      <c r="BUA3" s="3" t="s">
        <v>1009</v>
      </c>
      <c r="BUB3" s="3" t="s">
        <v>1009</v>
      </c>
      <c r="BUC3" s="3" t="s">
        <v>1009</v>
      </c>
      <c r="BUD3" s="3" t="s">
        <v>1009</v>
      </c>
      <c r="BUE3" s="3" t="s">
        <v>1009</v>
      </c>
      <c r="BUF3" s="3" t="s">
        <v>1009</v>
      </c>
      <c r="BUG3" s="3" t="s">
        <v>1009</v>
      </c>
      <c r="BUH3" s="3" t="s">
        <v>1009</v>
      </c>
      <c r="BUI3" s="3" t="s">
        <v>1009</v>
      </c>
      <c r="BUJ3" s="3" t="s">
        <v>1009</v>
      </c>
      <c r="BUK3" s="3" t="s">
        <v>1009</v>
      </c>
      <c r="BUL3" s="3" t="s">
        <v>1009</v>
      </c>
      <c r="BUM3" s="3" t="s">
        <v>1009</v>
      </c>
      <c r="BUN3" s="3" t="s">
        <v>1009</v>
      </c>
      <c r="BUO3" s="3" t="s">
        <v>1009</v>
      </c>
      <c r="BUP3" s="3" t="s">
        <v>1009</v>
      </c>
      <c r="BUQ3" s="3" t="s">
        <v>1009</v>
      </c>
      <c r="BUR3" s="3" t="s">
        <v>1009</v>
      </c>
      <c r="BUS3" s="3" t="s">
        <v>1009</v>
      </c>
      <c r="BUT3" s="3" t="s">
        <v>1009</v>
      </c>
      <c r="BUU3" s="3" t="s">
        <v>1009</v>
      </c>
      <c r="BUV3" s="3" t="s">
        <v>1009</v>
      </c>
      <c r="BUW3" s="3" t="s">
        <v>1009</v>
      </c>
      <c r="BUX3" s="3" t="s">
        <v>1009</v>
      </c>
      <c r="BUY3" s="3" t="s">
        <v>1009</v>
      </c>
      <c r="BUZ3" s="3" t="s">
        <v>1009</v>
      </c>
      <c r="BVA3" s="3" t="s">
        <v>1009</v>
      </c>
      <c r="BVB3" s="3" t="s">
        <v>1009</v>
      </c>
      <c r="BVC3" s="3" t="s">
        <v>1009</v>
      </c>
      <c r="BVD3" s="3" t="s">
        <v>1009</v>
      </c>
      <c r="BVE3" s="3" t="s">
        <v>1009</v>
      </c>
      <c r="BVF3" s="3" t="s">
        <v>1009</v>
      </c>
      <c r="BVG3" s="3" t="s">
        <v>1009</v>
      </c>
      <c r="BVH3" s="3" t="s">
        <v>1009</v>
      </c>
      <c r="BVI3" s="3" t="s">
        <v>1009</v>
      </c>
      <c r="BVJ3" s="3" t="s">
        <v>1009</v>
      </c>
      <c r="BVK3" s="3" t="s">
        <v>1009</v>
      </c>
      <c r="BVL3" s="3" t="s">
        <v>1009</v>
      </c>
      <c r="BVM3" s="3" t="s">
        <v>1009</v>
      </c>
      <c r="BVN3" s="3" t="s">
        <v>1009</v>
      </c>
      <c r="BVO3" s="3" t="s">
        <v>1009</v>
      </c>
      <c r="BVP3" s="3" t="s">
        <v>1009</v>
      </c>
      <c r="BVQ3" s="3" t="s">
        <v>1009</v>
      </c>
      <c r="BVR3" s="3" t="s">
        <v>1009</v>
      </c>
      <c r="BVS3" s="3" t="s">
        <v>1009</v>
      </c>
      <c r="BVT3" s="3" t="s">
        <v>1009</v>
      </c>
      <c r="BVU3" s="3" t="s">
        <v>1009</v>
      </c>
      <c r="BVV3" s="3" t="s">
        <v>1009</v>
      </c>
      <c r="BVW3" s="3" t="s">
        <v>1009</v>
      </c>
      <c r="BVX3" s="3" t="s">
        <v>1009</v>
      </c>
      <c r="BVY3" s="3" t="s">
        <v>1009</v>
      </c>
      <c r="BVZ3" s="3" t="s">
        <v>1009</v>
      </c>
      <c r="BWA3" s="3" t="s">
        <v>1009</v>
      </c>
      <c r="BWB3" s="3" t="s">
        <v>1009</v>
      </c>
      <c r="BWC3" s="3" t="s">
        <v>1009</v>
      </c>
      <c r="BWD3" s="3" t="s">
        <v>1009</v>
      </c>
      <c r="BWE3" s="3" t="s">
        <v>1009</v>
      </c>
      <c r="BWF3" s="3" t="s">
        <v>1009</v>
      </c>
      <c r="BWG3" s="3" t="s">
        <v>1009</v>
      </c>
      <c r="BWH3" s="3" t="s">
        <v>1009</v>
      </c>
      <c r="BWI3" s="3" t="s">
        <v>1009</v>
      </c>
      <c r="BWJ3" s="3" t="s">
        <v>1009</v>
      </c>
      <c r="BWK3" s="3" t="s">
        <v>1009</v>
      </c>
      <c r="BWL3" s="3" t="s">
        <v>1009</v>
      </c>
      <c r="BWM3" s="3" t="s">
        <v>1009</v>
      </c>
      <c r="BWN3" s="3" t="s">
        <v>1009</v>
      </c>
      <c r="BWO3" s="3" t="s">
        <v>1009</v>
      </c>
      <c r="BWP3" s="3" t="s">
        <v>1009</v>
      </c>
      <c r="BWQ3" s="3" t="s">
        <v>1009</v>
      </c>
      <c r="BWR3" s="3" t="s">
        <v>1009</v>
      </c>
      <c r="BWS3" s="3" t="s">
        <v>1009</v>
      </c>
      <c r="BWT3" s="3" t="s">
        <v>1009</v>
      </c>
      <c r="BWU3" s="3" t="s">
        <v>1009</v>
      </c>
      <c r="BWV3" s="3" t="s">
        <v>1009</v>
      </c>
      <c r="BWW3" s="3" t="s">
        <v>1009</v>
      </c>
      <c r="BWX3" s="3" t="s">
        <v>1009</v>
      </c>
      <c r="BWY3" s="3" t="s">
        <v>1009</v>
      </c>
      <c r="BWZ3" s="3" t="s">
        <v>1009</v>
      </c>
      <c r="BXA3" s="3" t="s">
        <v>1009</v>
      </c>
      <c r="BXB3" s="3" t="s">
        <v>1009</v>
      </c>
      <c r="BXC3" s="3" t="s">
        <v>1009</v>
      </c>
      <c r="BXD3" s="3" t="s">
        <v>1009</v>
      </c>
      <c r="BXE3" s="3" t="s">
        <v>1009</v>
      </c>
      <c r="BXF3" s="3" t="s">
        <v>1009</v>
      </c>
      <c r="BXG3" s="3" t="s">
        <v>1009</v>
      </c>
      <c r="BXH3" s="3" t="s">
        <v>1009</v>
      </c>
      <c r="BXI3" s="3" t="s">
        <v>1009</v>
      </c>
      <c r="BXJ3" s="3" t="s">
        <v>1009</v>
      </c>
      <c r="BXK3" s="3" t="s">
        <v>1009</v>
      </c>
      <c r="BXL3" s="3" t="s">
        <v>1009</v>
      </c>
      <c r="BXM3" s="3" t="s">
        <v>1009</v>
      </c>
      <c r="BXN3" s="3" t="s">
        <v>1009</v>
      </c>
      <c r="BXO3" s="3" t="s">
        <v>1009</v>
      </c>
      <c r="BXP3" s="3" t="s">
        <v>1009</v>
      </c>
      <c r="BXQ3" s="3" t="s">
        <v>1009</v>
      </c>
      <c r="BXR3" s="3" t="s">
        <v>1009</v>
      </c>
      <c r="BXS3" s="3" t="s">
        <v>1009</v>
      </c>
      <c r="BXT3" s="3" t="s">
        <v>1009</v>
      </c>
      <c r="BXU3" s="3" t="s">
        <v>1009</v>
      </c>
      <c r="BXV3" s="3" t="s">
        <v>1009</v>
      </c>
      <c r="BXW3" s="3" t="s">
        <v>1009</v>
      </c>
      <c r="BXX3" s="3" t="s">
        <v>1009</v>
      </c>
      <c r="BXY3" s="3" t="s">
        <v>1009</v>
      </c>
      <c r="BXZ3" s="3" t="s">
        <v>1009</v>
      </c>
      <c r="BYA3" s="3" t="s">
        <v>1009</v>
      </c>
      <c r="BYB3" s="3" t="s">
        <v>1009</v>
      </c>
      <c r="BYC3" s="3" t="s">
        <v>1009</v>
      </c>
      <c r="BYD3" s="3" t="s">
        <v>1009</v>
      </c>
      <c r="BYE3" s="3" t="s">
        <v>1009</v>
      </c>
      <c r="BYF3" s="3" t="s">
        <v>1009</v>
      </c>
      <c r="BYG3" s="3" t="s">
        <v>1009</v>
      </c>
      <c r="BYH3" s="3" t="s">
        <v>1009</v>
      </c>
      <c r="BYI3" s="3" t="s">
        <v>1009</v>
      </c>
      <c r="BYJ3" s="3" t="s">
        <v>1009</v>
      </c>
      <c r="BYK3" s="3" t="s">
        <v>1009</v>
      </c>
      <c r="BYL3" s="3" t="s">
        <v>1009</v>
      </c>
      <c r="BYM3" s="3" t="s">
        <v>1009</v>
      </c>
      <c r="BYN3" s="3" t="s">
        <v>1009</v>
      </c>
      <c r="BYO3" s="3" t="s">
        <v>1009</v>
      </c>
      <c r="BYP3" s="3" t="s">
        <v>1009</v>
      </c>
      <c r="BYQ3" s="3" t="s">
        <v>1009</v>
      </c>
      <c r="BYR3" s="3" t="s">
        <v>1009</v>
      </c>
      <c r="BYS3" s="3" t="s">
        <v>1009</v>
      </c>
      <c r="BYT3" s="3" t="s">
        <v>1009</v>
      </c>
      <c r="BYU3" s="3" t="s">
        <v>1009</v>
      </c>
      <c r="BYV3" s="3" t="s">
        <v>1009</v>
      </c>
      <c r="BYW3" s="3" t="s">
        <v>1009</v>
      </c>
      <c r="BYX3" s="3" t="s">
        <v>1009</v>
      </c>
      <c r="BYY3" s="3" t="s">
        <v>1009</v>
      </c>
      <c r="BYZ3" s="3" t="s">
        <v>1009</v>
      </c>
      <c r="BZA3" s="3" t="s">
        <v>1009</v>
      </c>
      <c r="BZB3" s="3" t="s">
        <v>1009</v>
      </c>
      <c r="BZC3" s="3" t="s">
        <v>1009</v>
      </c>
      <c r="BZD3" s="3" t="s">
        <v>1009</v>
      </c>
      <c r="BZE3" s="3" t="s">
        <v>1009</v>
      </c>
      <c r="BZF3" s="3" t="s">
        <v>1009</v>
      </c>
      <c r="BZG3" s="3" t="s">
        <v>1009</v>
      </c>
      <c r="BZH3" s="3" t="s">
        <v>1009</v>
      </c>
      <c r="BZI3" s="3" t="s">
        <v>1009</v>
      </c>
      <c r="BZJ3" s="3" t="s">
        <v>1009</v>
      </c>
      <c r="BZK3" s="3" t="s">
        <v>1009</v>
      </c>
      <c r="BZL3" s="3" t="s">
        <v>1009</v>
      </c>
      <c r="BZM3" s="3" t="s">
        <v>1009</v>
      </c>
      <c r="BZN3" s="3" t="s">
        <v>1009</v>
      </c>
      <c r="BZO3" s="3" t="s">
        <v>1009</v>
      </c>
      <c r="BZP3" s="3" t="s">
        <v>1009</v>
      </c>
      <c r="BZQ3" s="3" t="s">
        <v>1009</v>
      </c>
      <c r="BZR3" s="3" t="s">
        <v>1009</v>
      </c>
      <c r="BZS3" s="3" t="s">
        <v>1009</v>
      </c>
      <c r="BZT3" s="3" t="s">
        <v>1009</v>
      </c>
      <c r="BZU3" s="3" t="s">
        <v>1009</v>
      </c>
      <c r="BZV3" s="3" t="s">
        <v>1009</v>
      </c>
      <c r="BZW3" s="3" t="s">
        <v>1009</v>
      </c>
      <c r="BZX3" s="3" t="s">
        <v>1009</v>
      </c>
      <c r="BZY3" s="3" t="s">
        <v>1009</v>
      </c>
      <c r="BZZ3" s="3" t="s">
        <v>1009</v>
      </c>
      <c r="CAA3" s="3" t="s">
        <v>1009</v>
      </c>
      <c r="CAB3" s="3" t="s">
        <v>1009</v>
      </c>
      <c r="CAC3" s="3" t="s">
        <v>1009</v>
      </c>
      <c r="CAD3" s="3" t="s">
        <v>1009</v>
      </c>
      <c r="CAE3" s="3" t="s">
        <v>1009</v>
      </c>
      <c r="CAF3" s="3" t="s">
        <v>1009</v>
      </c>
      <c r="CAG3" s="3" t="s">
        <v>1009</v>
      </c>
      <c r="CAH3" s="3" t="s">
        <v>1009</v>
      </c>
      <c r="CAI3" s="3" t="s">
        <v>1009</v>
      </c>
      <c r="CAJ3" s="3" t="s">
        <v>1009</v>
      </c>
      <c r="CAK3" s="3" t="s">
        <v>1009</v>
      </c>
      <c r="CAL3" s="3" t="s">
        <v>1009</v>
      </c>
      <c r="CAM3" s="3" t="s">
        <v>1009</v>
      </c>
      <c r="CAN3" s="3" t="s">
        <v>1009</v>
      </c>
      <c r="CAO3" s="3" t="s">
        <v>1009</v>
      </c>
      <c r="CAP3" s="3" t="s">
        <v>1009</v>
      </c>
      <c r="CAQ3" s="3" t="s">
        <v>1009</v>
      </c>
      <c r="CAR3" s="3" t="s">
        <v>1009</v>
      </c>
      <c r="CAS3" s="3" t="s">
        <v>1009</v>
      </c>
      <c r="CAT3" s="3" t="s">
        <v>1009</v>
      </c>
      <c r="CAU3" s="3" t="s">
        <v>1009</v>
      </c>
      <c r="CAV3" s="3" t="s">
        <v>1009</v>
      </c>
      <c r="CAW3" s="3" t="s">
        <v>1009</v>
      </c>
      <c r="CAX3" s="3" t="s">
        <v>1009</v>
      </c>
      <c r="CAY3" s="3" t="s">
        <v>1009</v>
      </c>
      <c r="CAZ3" s="3" t="s">
        <v>1009</v>
      </c>
      <c r="CBA3" s="3" t="s">
        <v>1009</v>
      </c>
      <c r="CBB3" s="3" t="s">
        <v>1009</v>
      </c>
      <c r="CBC3" s="3" t="s">
        <v>1009</v>
      </c>
      <c r="CBD3" s="3" t="s">
        <v>1009</v>
      </c>
      <c r="CBE3" s="3" t="s">
        <v>1009</v>
      </c>
      <c r="CBF3" s="3" t="s">
        <v>1009</v>
      </c>
      <c r="CBG3" s="3" t="s">
        <v>1009</v>
      </c>
      <c r="CBH3" s="3" t="s">
        <v>1009</v>
      </c>
      <c r="CBI3" s="3" t="s">
        <v>1009</v>
      </c>
      <c r="CBJ3" s="3" t="s">
        <v>1009</v>
      </c>
      <c r="CBK3" s="3" t="s">
        <v>1009</v>
      </c>
      <c r="CBL3" s="3" t="s">
        <v>1009</v>
      </c>
      <c r="CBM3" s="3" t="s">
        <v>1009</v>
      </c>
      <c r="CBN3" s="3" t="s">
        <v>1009</v>
      </c>
      <c r="CBO3" s="3" t="s">
        <v>1009</v>
      </c>
      <c r="CBP3" s="3" t="s">
        <v>1009</v>
      </c>
      <c r="CBQ3" s="3" t="s">
        <v>1009</v>
      </c>
      <c r="CBR3" s="3" t="s">
        <v>1009</v>
      </c>
      <c r="CBS3" s="3" t="s">
        <v>1009</v>
      </c>
      <c r="CBT3" s="3" t="s">
        <v>1009</v>
      </c>
      <c r="CBU3" s="3" t="s">
        <v>1009</v>
      </c>
      <c r="CBV3" s="3" t="s">
        <v>1009</v>
      </c>
      <c r="CBW3" s="3" t="s">
        <v>1009</v>
      </c>
      <c r="CBX3" s="3" t="s">
        <v>1009</v>
      </c>
      <c r="CBY3" s="3" t="s">
        <v>1009</v>
      </c>
      <c r="CBZ3" s="3" t="s">
        <v>1009</v>
      </c>
      <c r="CCA3" s="3" t="s">
        <v>1009</v>
      </c>
      <c r="CCB3" s="3" t="s">
        <v>1009</v>
      </c>
      <c r="CCC3" s="3" t="s">
        <v>1009</v>
      </c>
      <c r="CCD3" s="3" t="s">
        <v>1009</v>
      </c>
      <c r="CCE3" s="3" t="s">
        <v>1009</v>
      </c>
      <c r="CCF3" s="3" t="s">
        <v>1009</v>
      </c>
      <c r="CCG3" s="3" t="s">
        <v>1009</v>
      </c>
      <c r="CCH3" s="3" t="s">
        <v>1009</v>
      </c>
      <c r="CCI3" s="3" t="s">
        <v>1009</v>
      </c>
      <c r="CCJ3" s="3" t="s">
        <v>1009</v>
      </c>
      <c r="CCK3" s="3" t="s">
        <v>1009</v>
      </c>
      <c r="CCL3" s="3" t="s">
        <v>1009</v>
      </c>
      <c r="CCM3" s="3" t="s">
        <v>1009</v>
      </c>
      <c r="CCN3" s="3" t="s">
        <v>1009</v>
      </c>
      <c r="CCO3" s="3" t="s">
        <v>1009</v>
      </c>
      <c r="CCP3" s="3" t="s">
        <v>1009</v>
      </c>
      <c r="CCQ3" s="3" t="s">
        <v>1009</v>
      </c>
      <c r="CCR3" s="3" t="s">
        <v>1009</v>
      </c>
      <c r="CCS3" s="3" t="s">
        <v>1009</v>
      </c>
      <c r="CCT3" s="3" t="s">
        <v>1009</v>
      </c>
      <c r="CCU3" s="3" t="s">
        <v>1009</v>
      </c>
      <c r="CCV3" s="3" t="s">
        <v>1009</v>
      </c>
      <c r="CCW3" s="3" t="s">
        <v>1009</v>
      </c>
      <c r="CCX3" s="3" t="s">
        <v>1009</v>
      </c>
      <c r="CCY3" s="3" t="s">
        <v>1009</v>
      </c>
      <c r="CCZ3" s="3" t="s">
        <v>1009</v>
      </c>
      <c r="CDA3" s="3" t="s">
        <v>1009</v>
      </c>
      <c r="CDB3" s="3" t="s">
        <v>1009</v>
      </c>
      <c r="CDC3" s="3" t="s">
        <v>1009</v>
      </c>
      <c r="CDD3" s="3" t="s">
        <v>1009</v>
      </c>
      <c r="CDE3" s="3" t="s">
        <v>1009</v>
      </c>
      <c r="CDF3" s="3" t="s">
        <v>1009</v>
      </c>
      <c r="CDG3" s="3" t="s">
        <v>1009</v>
      </c>
      <c r="CDH3" s="3" t="s">
        <v>1009</v>
      </c>
      <c r="CDI3" s="3" t="s">
        <v>1009</v>
      </c>
      <c r="CDJ3" s="3" t="s">
        <v>1009</v>
      </c>
      <c r="CDK3" s="3" t="s">
        <v>1009</v>
      </c>
      <c r="CDL3" s="3" t="s">
        <v>1009</v>
      </c>
      <c r="CDM3" s="3" t="s">
        <v>1009</v>
      </c>
      <c r="CDN3" s="3" t="s">
        <v>1009</v>
      </c>
      <c r="CDO3" s="3" t="s">
        <v>1009</v>
      </c>
      <c r="CDP3" s="3" t="s">
        <v>1009</v>
      </c>
      <c r="CDQ3" s="3" t="s">
        <v>1009</v>
      </c>
      <c r="CDR3" s="3" t="s">
        <v>1009</v>
      </c>
      <c r="CDS3" s="3" t="s">
        <v>1009</v>
      </c>
      <c r="CDT3" s="3" t="s">
        <v>1009</v>
      </c>
      <c r="CDU3" s="3" t="s">
        <v>1009</v>
      </c>
      <c r="CDV3" s="3" t="s">
        <v>1009</v>
      </c>
      <c r="CDW3" s="3" t="s">
        <v>1009</v>
      </c>
      <c r="CDX3" s="3" t="s">
        <v>1009</v>
      </c>
      <c r="CDY3" s="3" t="s">
        <v>1009</v>
      </c>
      <c r="CDZ3" s="3" t="s">
        <v>1009</v>
      </c>
      <c r="CEA3" s="3" t="s">
        <v>1009</v>
      </c>
      <c r="CEB3" s="3" t="s">
        <v>1009</v>
      </c>
      <c r="CEC3" s="3" t="s">
        <v>1009</v>
      </c>
      <c r="CED3" s="3" t="s">
        <v>1009</v>
      </c>
      <c r="CEE3" s="3" t="s">
        <v>1009</v>
      </c>
      <c r="CEF3" s="3" t="s">
        <v>1009</v>
      </c>
      <c r="CEG3" s="3" t="s">
        <v>1009</v>
      </c>
      <c r="CEH3" s="3" t="s">
        <v>1009</v>
      </c>
      <c r="CEI3" s="3" t="s">
        <v>1009</v>
      </c>
      <c r="CEJ3" s="3" t="s">
        <v>1009</v>
      </c>
      <c r="CEK3" s="3" t="s">
        <v>1009</v>
      </c>
      <c r="CEL3" s="3" t="s">
        <v>1009</v>
      </c>
      <c r="CEM3" s="3" t="s">
        <v>1009</v>
      </c>
      <c r="CEN3" s="3" t="s">
        <v>1009</v>
      </c>
      <c r="CEO3" s="3" t="s">
        <v>1009</v>
      </c>
      <c r="CEP3" s="3" t="s">
        <v>1009</v>
      </c>
      <c r="CEQ3" s="3" t="s">
        <v>1009</v>
      </c>
      <c r="CER3" s="3" t="s">
        <v>1009</v>
      </c>
      <c r="CES3" s="3" t="s">
        <v>1009</v>
      </c>
      <c r="CET3" s="3" t="s">
        <v>1009</v>
      </c>
      <c r="CEU3" s="3" t="s">
        <v>1009</v>
      </c>
      <c r="CEV3" s="3" t="s">
        <v>1009</v>
      </c>
      <c r="CEW3" s="3" t="s">
        <v>1009</v>
      </c>
      <c r="CEX3" s="3" t="s">
        <v>1009</v>
      </c>
      <c r="CEY3" s="3" t="s">
        <v>1009</v>
      </c>
      <c r="CEZ3" s="3" t="s">
        <v>1009</v>
      </c>
      <c r="CFA3" s="3" t="s">
        <v>1009</v>
      </c>
      <c r="CFB3" s="3" t="s">
        <v>1009</v>
      </c>
      <c r="CFC3" s="3" t="s">
        <v>1009</v>
      </c>
      <c r="CFD3" s="3" t="s">
        <v>1009</v>
      </c>
      <c r="CFE3" s="3" t="s">
        <v>1009</v>
      </c>
      <c r="CFF3" s="3" t="s">
        <v>1009</v>
      </c>
      <c r="CFG3" s="3" t="s">
        <v>1009</v>
      </c>
      <c r="CFH3" s="3" t="s">
        <v>1009</v>
      </c>
      <c r="CFI3" s="3" t="s">
        <v>1009</v>
      </c>
      <c r="CFJ3" s="3" t="s">
        <v>1009</v>
      </c>
      <c r="CFK3" s="3" t="s">
        <v>1009</v>
      </c>
      <c r="CFL3" s="3" t="s">
        <v>1009</v>
      </c>
      <c r="CFM3" s="3" t="s">
        <v>1009</v>
      </c>
      <c r="CFN3" s="3" t="s">
        <v>1009</v>
      </c>
      <c r="CFO3" s="3" t="s">
        <v>1009</v>
      </c>
      <c r="CFP3" s="3" t="s">
        <v>1009</v>
      </c>
      <c r="CFQ3" s="3" t="s">
        <v>1009</v>
      </c>
      <c r="CFR3" s="3" t="s">
        <v>1009</v>
      </c>
      <c r="CFS3" s="3" t="s">
        <v>1009</v>
      </c>
      <c r="CFT3" s="3" t="s">
        <v>1009</v>
      </c>
      <c r="CFU3" s="3" t="s">
        <v>1009</v>
      </c>
      <c r="CFV3" s="3" t="s">
        <v>1009</v>
      </c>
      <c r="CFW3" s="3" t="s">
        <v>1009</v>
      </c>
      <c r="CFX3" s="3" t="s">
        <v>1009</v>
      </c>
      <c r="CFY3" s="3" t="s">
        <v>1009</v>
      </c>
      <c r="CFZ3" s="3" t="s">
        <v>1009</v>
      </c>
      <c r="CGA3" s="3" t="s">
        <v>1009</v>
      </c>
      <c r="CGB3" s="3" t="s">
        <v>1009</v>
      </c>
      <c r="CGC3" s="3" t="s">
        <v>1009</v>
      </c>
      <c r="CGD3" s="3" t="s">
        <v>1009</v>
      </c>
      <c r="CGE3" s="3" t="s">
        <v>1009</v>
      </c>
      <c r="CGF3" s="3" t="s">
        <v>1009</v>
      </c>
      <c r="CGG3" s="3" t="s">
        <v>1009</v>
      </c>
      <c r="CGH3" s="3" t="s">
        <v>1009</v>
      </c>
      <c r="CGI3" s="3" t="s">
        <v>1009</v>
      </c>
      <c r="CGJ3" s="3" t="s">
        <v>1009</v>
      </c>
      <c r="CGK3" s="3" t="s">
        <v>1009</v>
      </c>
      <c r="CGL3" s="3" t="s">
        <v>1009</v>
      </c>
      <c r="CGM3" s="3" t="s">
        <v>1009</v>
      </c>
      <c r="CGN3" s="3" t="s">
        <v>1009</v>
      </c>
      <c r="CGO3" s="3" t="s">
        <v>1009</v>
      </c>
      <c r="CGP3" s="3" t="s">
        <v>1009</v>
      </c>
      <c r="CGQ3" s="3" t="s">
        <v>1009</v>
      </c>
      <c r="CGR3" s="3" t="s">
        <v>1009</v>
      </c>
      <c r="CGS3" s="3" t="s">
        <v>1009</v>
      </c>
      <c r="CGT3" s="3" t="s">
        <v>1009</v>
      </c>
      <c r="CGU3" s="3" t="s">
        <v>1009</v>
      </c>
      <c r="CGV3" s="3" t="s">
        <v>1009</v>
      </c>
      <c r="CGW3" s="3" t="s">
        <v>1009</v>
      </c>
      <c r="CGX3" s="3" t="s">
        <v>1009</v>
      </c>
      <c r="CGY3" s="3" t="s">
        <v>1009</v>
      </c>
      <c r="CGZ3" s="3" t="s">
        <v>1009</v>
      </c>
      <c r="CHA3" s="3" t="s">
        <v>1009</v>
      </c>
      <c r="CHB3" s="3" t="s">
        <v>1009</v>
      </c>
      <c r="CHC3" s="3" t="s">
        <v>1009</v>
      </c>
      <c r="CHD3" s="3" t="s">
        <v>1009</v>
      </c>
      <c r="CHE3" s="3" t="s">
        <v>1009</v>
      </c>
      <c r="CHF3" s="3" t="s">
        <v>1009</v>
      </c>
      <c r="CHG3" s="3" t="s">
        <v>1009</v>
      </c>
      <c r="CHH3" s="3" t="s">
        <v>1009</v>
      </c>
      <c r="CHI3" s="3" t="s">
        <v>1009</v>
      </c>
      <c r="CHJ3" s="3" t="s">
        <v>1009</v>
      </c>
      <c r="CHK3" s="3" t="s">
        <v>1009</v>
      </c>
      <c r="CHL3" s="3" t="s">
        <v>1009</v>
      </c>
      <c r="CHM3" s="3" t="s">
        <v>1009</v>
      </c>
      <c r="CHN3" s="3" t="s">
        <v>1009</v>
      </c>
      <c r="CHO3" s="3" t="s">
        <v>1009</v>
      </c>
      <c r="CHP3" s="3" t="s">
        <v>1009</v>
      </c>
      <c r="CHQ3" s="3" t="s">
        <v>1009</v>
      </c>
      <c r="CHR3" s="3" t="s">
        <v>1009</v>
      </c>
      <c r="CHS3" s="3" t="s">
        <v>1009</v>
      </c>
      <c r="CHT3" s="3" t="s">
        <v>1009</v>
      </c>
      <c r="CHU3" s="3" t="s">
        <v>1009</v>
      </c>
      <c r="CHV3" s="3" t="s">
        <v>1009</v>
      </c>
      <c r="CHW3" s="3" t="s">
        <v>1009</v>
      </c>
      <c r="CHX3" s="3" t="s">
        <v>1009</v>
      </c>
      <c r="CHY3" s="3" t="s">
        <v>1009</v>
      </c>
      <c r="CHZ3" s="3" t="s">
        <v>1009</v>
      </c>
      <c r="CIA3" s="3" t="s">
        <v>1009</v>
      </c>
      <c r="CIB3" s="3" t="s">
        <v>1009</v>
      </c>
      <c r="CIC3" s="3" t="s">
        <v>1009</v>
      </c>
      <c r="CID3" s="3" t="s">
        <v>1009</v>
      </c>
      <c r="CIE3" s="3" t="s">
        <v>1009</v>
      </c>
      <c r="CIF3" s="3" t="s">
        <v>1009</v>
      </c>
      <c r="CIG3" s="3" t="s">
        <v>1009</v>
      </c>
      <c r="CIH3" s="3" t="s">
        <v>1009</v>
      </c>
      <c r="CII3" s="3" t="s">
        <v>1009</v>
      </c>
      <c r="CIJ3" s="3" t="s">
        <v>1009</v>
      </c>
      <c r="CIK3" s="3" t="s">
        <v>1009</v>
      </c>
      <c r="CIL3" s="3" t="s">
        <v>1009</v>
      </c>
      <c r="CIM3" s="3" t="s">
        <v>1009</v>
      </c>
      <c r="CIN3" s="3" t="s">
        <v>1009</v>
      </c>
      <c r="CIO3" s="3" t="s">
        <v>1009</v>
      </c>
      <c r="CIP3" s="3" t="s">
        <v>1009</v>
      </c>
      <c r="CIQ3" s="3" t="s">
        <v>1009</v>
      </c>
      <c r="CIR3" s="3" t="s">
        <v>1009</v>
      </c>
      <c r="CIS3" s="3" t="s">
        <v>1009</v>
      </c>
      <c r="CIT3" s="3" t="s">
        <v>1009</v>
      </c>
      <c r="CIU3" s="3" t="s">
        <v>1009</v>
      </c>
      <c r="CIV3" s="3" t="s">
        <v>1009</v>
      </c>
      <c r="CIW3" s="3" t="s">
        <v>1009</v>
      </c>
      <c r="CIX3" s="3" t="s">
        <v>1009</v>
      </c>
      <c r="CIY3" s="3" t="s">
        <v>1009</v>
      </c>
      <c r="CIZ3" s="3" t="s">
        <v>1009</v>
      </c>
      <c r="CJA3" s="3" t="s">
        <v>1009</v>
      </c>
      <c r="CJB3" s="3" t="s">
        <v>1009</v>
      </c>
      <c r="CJC3" s="3" t="s">
        <v>1009</v>
      </c>
      <c r="CJD3" s="3" t="s">
        <v>1009</v>
      </c>
      <c r="CJE3" s="3" t="s">
        <v>1009</v>
      </c>
      <c r="CJF3" s="3" t="s">
        <v>1009</v>
      </c>
      <c r="CJG3" s="3" t="s">
        <v>1009</v>
      </c>
      <c r="CJH3" s="3" t="s">
        <v>1009</v>
      </c>
      <c r="CJI3" s="3" t="s">
        <v>1009</v>
      </c>
      <c r="CJJ3" s="3" t="s">
        <v>1009</v>
      </c>
      <c r="CJK3" s="3" t="s">
        <v>1009</v>
      </c>
      <c r="CJL3" s="3" t="s">
        <v>1009</v>
      </c>
      <c r="CJM3" s="3" t="s">
        <v>1009</v>
      </c>
      <c r="CJN3" s="3" t="s">
        <v>1009</v>
      </c>
      <c r="CJO3" s="3" t="s">
        <v>1009</v>
      </c>
      <c r="CJP3" s="3" t="s">
        <v>1009</v>
      </c>
      <c r="CJQ3" s="3" t="s">
        <v>1009</v>
      </c>
      <c r="CJR3" s="3" t="s">
        <v>1009</v>
      </c>
      <c r="CJS3" s="3" t="s">
        <v>1009</v>
      </c>
      <c r="CJT3" s="3" t="s">
        <v>1009</v>
      </c>
      <c r="CJU3" s="3" t="s">
        <v>1009</v>
      </c>
      <c r="CJV3" s="3" t="s">
        <v>1009</v>
      </c>
      <c r="CJW3" s="3" t="s">
        <v>1009</v>
      </c>
      <c r="CJX3" s="3" t="s">
        <v>1009</v>
      </c>
      <c r="CJY3" s="3" t="s">
        <v>1009</v>
      </c>
      <c r="CJZ3" s="3" t="s">
        <v>1009</v>
      </c>
      <c r="CKA3" s="3" t="s">
        <v>1009</v>
      </c>
      <c r="CKB3" s="3" t="s">
        <v>1009</v>
      </c>
      <c r="CKC3" s="3" t="s">
        <v>1009</v>
      </c>
      <c r="CKD3" s="3" t="s">
        <v>1009</v>
      </c>
      <c r="CKE3" s="3" t="s">
        <v>1009</v>
      </c>
      <c r="CKF3" s="3" t="s">
        <v>1009</v>
      </c>
      <c r="CKG3" s="3" t="s">
        <v>1009</v>
      </c>
      <c r="CKH3" s="3" t="s">
        <v>1009</v>
      </c>
      <c r="CKI3" s="3" t="s">
        <v>1009</v>
      </c>
      <c r="CKJ3" s="3" t="s">
        <v>1009</v>
      </c>
      <c r="CKK3" s="3" t="s">
        <v>1009</v>
      </c>
      <c r="CKL3" s="3" t="s">
        <v>1009</v>
      </c>
      <c r="CKM3" s="3" t="s">
        <v>1009</v>
      </c>
      <c r="CKN3" s="3" t="s">
        <v>1009</v>
      </c>
      <c r="CKO3" s="3" t="s">
        <v>1009</v>
      </c>
      <c r="CKP3" s="3" t="s">
        <v>1009</v>
      </c>
      <c r="CKQ3" s="3" t="s">
        <v>1009</v>
      </c>
      <c r="CKR3" s="3" t="s">
        <v>1009</v>
      </c>
      <c r="CKS3" s="3" t="s">
        <v>1009</v>
      </c>
      <c r="CKT3" s="3" t="s">
        <v>1009</v>
      </c>
      <c r="CKU3" s="3" t="s">
        <v>1009</v>
      </c>
      <c r="CKV3" s="3" t="s">
        <v>1009</v>
      </c>
      <c r="CKW3" s="3" t="s">
        <v>1009</v>
      </c>
      <c r="CKX3" s="3" t="s">
        <v>1009</v>
      </c>
      <c r="CKY3" s="3" t="s">
        <v>1009</v>
      </c>
      <c r="CKZ3" s="3" t="s">
        <v>1009</v>
      </c>
      <c r="CLA3" s="3" t="s">
        <v>1009</v>
      </c>
      <c r="CLB3" s="3" t="s">
        <v>1009</v>
      </c>
      <c r="CLC3" s="3" t="s">
        <v>1009</v>
      </c>
      <c r="CLD3" s="3" t="s">
        <v>1009</v>
      </c>
      <c r="CLE3" s="3" t="s">
        <v>1009</v>
      </c>
      <c r="CLF3" s="3" t="s">
        <v>1009</v>
      </c>
      <c r="CLG3" s="3" t="s">
        <v>1009</v>
      </c>
      <c r="CLH3" s="3" t="s">
        <v>1009</v>
      </c>
      <c r="CLI3" s="3" t="s">
        <v>1009</v>
      </c>
      <c r="CLJ3" s="3" t="s">
        <v>1009</v>
      </c>
      <c r="CLK3" s="3" t="s">
        <v>1009</v>
      </c>
      <c r="CLL3" s="3" t="s">
        <v>1009</v>
      </c>
      <c r="CLM3" s="3" t="s">
        <v>1009</v>
      </c>
      <c r="CLN3" s="3" t="s">
        <v>1009</v>
      </c>
      <c r="CLO3" s="3" t="s">
        <v>1009</v>
      </c>
      <c r="CLP3" s="3" t="s">
        <v>1009</v>
      </c>
      <c r="CLQ3" s="3" t="s">
        <v>1009</v>
      </c>
      <c r="CLR3" s="3" t="s">
        <v>1009</v>
      </c>
      <c r="CLS3" s="3" t="s">
        <v>1009</v>
      </c>
      <c r="CLT3" s="3" t="s">
        <v>1009</v>
      </c>
      <c r="CLU3" s="3" t="s">
        <v>1009</v>
      </c>
      <c r="CLV3" s="3" t="s">
        <v>1009</v>
      </c>
      <c r="CLW3" s="3" t="s">
        <v>1009</v>
      </c>
      <c r="CLX3" s="3" t="s">
        <v>1009</v>
      </c>
      <c r="CLY3" s="3" t="s">
        <v>1009</v>
      </c>
      <c r="CLZ3" s="3" t="s">
        <v>1009</v>
      </c>
      <c r="CMA3" s="3" t="s">
        <v>1009</v>
      </c>
      <c r="CMB3" s="3" t="s">
        <v>1009</v>
      </c>
      <c r="CMC3" s="3" t="s">
        <v>1009</v>
      </c>
      <c r="CMD3" s="3" t="s">
        <v>1009</v>
      </c>
      <c r="CME3" s="3" t="s">
        <v>1009</v>
      </c>
      <c r="CMF3" s="3" t="s">
        <v>1009</v>
      </c>
      <c r="CMG3" s="3" t="s">
        <v>1009</v>
      </c>
      <c r="CMH3" s="3" t="s">
        <v>1009</v>
      </c>
      <c r="CMI3" s="3" t="s">
        <v>1009</v>
      </c>
      <c r="CMJ3" s="3" t="s">
        <v>1009</v>
      </c>
      <c r="CMK3" s="3" t="s">
        <v>1009</v>
      </c>
      <c r="CML3" s="3" t="s">
        <v>1009</v>
      </c>
      <c r="CMM3" s="3" t="s">
        <v>1009</v>
      </c>
      <c r="CMN3" s="3" t="s">
        <v>1009</v>
      </c>
      <c r="CMO3" s="3" t="s">
        <v>1009</v>
      </c>
      <c r="CMP3" s="3" t="s">
        <v>1009</v>
      </c>
      <c r="CMQ3" s="3" t="s">
        <v>1009</v>
      </c>
      <c r="CMR3" s="3" t="s">
        <v>1009</v>
      </c>
      <c r="CMS3" s="3" t="s">
        <v>1009</v>
      </c>
      <c r="CMT3" s="3" t="s">
        <v>1009</v>
      </c>
      <c r="CMU3" s="3" t="s">
        <v>1009</v>
      </c>
      <c r="CMV3" s="3" t="s">
        <v>1009</v>
      </c>
      <c r="CMW3" s="3" t="s">
        <v>1009</v>
      </c>
      <c r="CMX3" s="3" t="s">
        <v>1009</v>
      </c>
      <c r="CMY3" s="3" t="s">
        <v>1009</v>
      </c>
      <c r="CMZ3" s="3" t="s">
        <v>1009</v>
      </c>
      <c r="CNA3" s="3" t="s">
        <v>1009</v>
      </c>
      <c r="CNB3" s="3" t="s">
        <v>1009</v>
      </c>
      <c r="CNC3" s="3" t="s">
        <v>1009</v>
      </c>
      <c r="CND3" s="3" t="s">
        <v>1009</v>
      </c>
      <c r="CNE3" s="3" t="s">
        <v>1009</v>
      </c>
      <c r="CNF3" s="3" t="s">
        <v>1009</v>
      </c>
      <c r="CNG3" s="3" t="s">
        <v>1009</v>
      </c>
      <c r="CNH3" s="3" t="s">
        <v>1009</v>
      </c>
      <c r="CNI3" s="3" t="s">
        <v>1009</v>
      </c>
      <c r="CNJ3" s="3" t="s">
        <v>1009</v>
      </c>
      <c r="CNK3" s="3" t="s">
        <v>1009</v>
      </c>
      <c r="CNL3" s="3" t="s">
        <v>1009</v>
      </c>
      <c r="CNM3" s="3" t="s">
        <v>1009</v>
      </c>
      <c r="CNN3" s="3" t="s">
        <v>1009</v>
      </c>
      <c r="CNO3" s="3" t="s">
        <v>1009</v>
      </c>
      <c r="CNP3" s="3" t="s">
        <v>1009</v>
      </c>
      <c r="CNQ3" s="3" t="s">
        <v>1009</v>
      </c>
      <c r="CNR3" s="3" t="s">
        <v>1009</v>
      </c>
      <c r="CNS3" s="3" t="s">
        <v>1009</v>
      </c>
      <c r="CNT3" s="3" t="s">
        <v>1009</v>
      </c>
      <c r="CNU3" s="3" t="s">
        <v>1009</v>
      </c>
      <c r="CNV3" s="3" t="s">
        <v>1009</v>
      </c>
      <c r="CNW3" s="3" t="s">
        <v>1009</v>
      </c>
      <c r="CNX3" s="3" t="s">
        <v>1009</v>
      </c>
      <c r="CNY3" s="3" t="s">
        <v>1009</v>
      </c>
      <c r="CNZ3" s="3" t="s">
        <v>1009</v>
      </c>
      <c r="COA3" s="3" t="s">
        <v>1009</v>
      </c>
      <c r="COB3" s="3" t="s">
        <v>1009</v>
      </c>
      <c r="COC3" s="3" t="s">
        <v>1009</v>
      </c>
      <c r="COD3" s="3" t="s">
        <v>1009</v>
      </c>
      <c r="COE3" s="3" t="s">
        <v>1009</v>
      </c>
      <c r="COF3" s="3" t="s">
        <v>1009</v>
      </c>
      <c r="COG3" s="3" t="s">
        <v>1009</v>
      </c>
      <c r="COH3" s="3" t="s">
        <v>1009</v>
      </c>
      <c r="COI3" s="3" t="s">
        <v>1009</v>
      </c>
      <c r="COJ3" s="3" t="s">
        <v>1009</v>
      </c>
      <c r="COK3" s="3" t="s">
        <v>1009</v>
      </c>
      <c r="COL3" s="3" t="s">
        <v>1009</v>
      </c>
      <c r="COM3" s="3" t="s">
        <v>1009</v>
      </c>
      <c r="CON3" s="3" t="s">
        <v>1009</v>
      </c>
      <c r="COO3" s="3" t="s">
        <v>1009</v>
      </c>
      <c r="COP3" s="3" t="s">
        <v>1009</v>
      </c>
      <c r="COQ3" s="3" t="s">
        <v>1009</v>
      </c>
      <c r="COR3" s="3" t="s">
        <v>1009</v>
      </c>
      <c r="COS3" s="3" t="s">
        <v>1009</v>
      </c>
      <c r="COT3" s="3" t="s">
        <v>1009</v>
      </c>
      <c r="COU3" s="3" t="s">
        <v>1009</v>
      </c>
      <c r="COV3" s="3" t="s">
        <v>1009</v>
      </c>
      <c r="COW3" s="3" t="s">
        <v>1009</v>
      </c>
      <c r="COX3" s="3" t="s">
        <v>1009</v>
      </c>
      <c r="COY3" s="3" t="s">
        <v>1009</v>
      </c>
      <c r="COZ3" s="3" t="s">
        <v>1009</v>
      </c>
      <c r="CPA3" s="3" t="s">
        <v>1009</v>
      </c>
      <c r="CPB3" s="3" t="s">
        <v>1009</v>
      </c>
      <c r="CPC3" s="3" t="s">
        <v>1009</v>
      </c>
      <c r="CPD3" s="3" t="s">
        <v>1009</v>
      </c>
      <c r="CPE3" s="3" t="s">
        <v>1009</v>
      </c>
      <c r="CPF3" s="3" t="s">
        <v>1009</v>
      </c>
      <c r="CPG3" s="3" t="s">
        <v>1009</v>
      </c>
      <c r="CPH3" s="3" t="s">
        <v>1009</v>
      </c>
      <c r="CPI3" s="3" t="s">
        <v>1009</v>
      </c>
      <c r="CPJ3" s="3" t="s">
        <v>1009</v>
      </c>
      <c r="CPK3" s="3" t="s">
        <v>1009</v>
      </c>
      <c r="CPL3" s="3" t="s">
        <v>1009</v>
      </c>
      <c r="CPM3" s="3" t="s">
        <v>1009</v>
      </c>
      <c r="CPN3" s="3" t="s">
        <v>1009</v>
      </c>
      <c r="CPO3" s="3" t="s">
        <v>1009</v>
      </c>
      <c r="CPP3" s="3" t="s">
        <v>1009</v>
      </c>
      <c r="CPQ3" s="3" t="s">
        <v>1009</v>
      </c>
      <c r="CPR3" s="3" t="s">
        <v>1009</v>
      </c>
      <c r="CPS3" s="3" t="s">
        <v>1009</v>
      </c>
      <c r="CPT3" s="3" t="s">
        <v>1009</v>
      </c>
      <c r="CPU3" s="3" t="s">
        <v>1009</v>
      </c>
      <c r="CPV3" s="3" t="s">
        <v>1009</v>
      </c>
      <c r="CPW3" s="3" t="s">
        <v>1009</v>
      </c>
      <c r="CPX3" s="3" t="s">
        <v>1009</v>
      </c>
      <c r="CPY3" s="3" t="s">
        <v>1009</v>
      </c>
      <c r="CPZ3" s="3" t="s">
        <v>1009</v>
      </c>
      <c r="CQA3" s="3" t="s">
        <v>1009</v>
      </c>
      <c r="CQB3" s="3" t="s">
        <v>1009</v>
      </c>
      <c r="CQC3" s="3" t="s">
        <v>1009</v>
      </c>
      <c r="CQD3" s="3" t="s">
        <v>1009</v>
      </c>
      <c r="CQE3" s="3" t="s">
        <v>1009</v>
      </c>
      <c r="CQF3" s="3" t="s">
        <v>1009</v>
      </c>
      <c r="CQG3" s="3" t="s">
        <v>1009</v>
      </c>
      <c r="CQH3" s="3" t="s">
        <v>1009</v>
      </c>
      <c r="CQI3" s="3" t="s">
        <v>1009</v>
      </c>
      <c r="CQJ3" s="3" t="s">
        <v>1009</v>
      </c>
      <c r="CQK3" s="3" t="s">
        <v>1009</v>
      </c>
      <c r="CQL3" s="3" t="s">
        <v>1009</v>
      </c>
      <c r="CQM3" s="3" t="s">
        <v>1009</v>
      </c>
      <c r="CQN3" s="3" t="s">
        <v>1009</v>
      </c>
      <c r="CQO3" s="3" t="s">
        <v>1009</v>
      </c>
      <c r="CQP3" s="3" t="s">
        <v>1009</v>
      </c>
      <c r="CQQ3" s="3" t="s">
        <v>1009</v>
      </c>
      <c r="CQR3" s="3" t="s">
        <v>1009</v>
      </c>
      <c r="CQS3" s="3" t="s">
        <v>1009</v>
      </c>
      <c r="CQT3" s="3" t="s">
        <v>1009</v>
      </c>
      <c r="CQU3" s="3" t="s">
        <v>1009</v>
      </c>
      <c r="CQV3" s="3" t="s">
        <v>1009</v>
      </c>
      <c r="CQW3" s="3" t="s">
        <v>1009</v>
      </c>
      <c r="CQX3" s="3" t="s">
        <v>1009</v>
      </c>
      <c r="CQY3" s="3" t="s">
        <v>1009</v>
      </c>
      <c r="CQZ3" s="3" t="s">
        <v>1009</v>
      </c>
      <c r="CRA3" s="3" t="s">
        <v>1009</v>
      </c>
      <c r="CRB3" s="3" t="s">
        <v>1009</v>
      </c>
      <c r="CRC3" s="3" t="s">
        <v>1009</v>
      </c>
      <c r="CRD3" s="3" t="s">
        <v>1009</v>
      </c>
      <c r="CRE3" s="3" t="s">
        <v>1009</v>
      </c>
      <c r="CRF3" s="3" t="s">
        <v>1009</v>
      </c>
      <c r="CRG3" s="3" t="s">
        <v>1009</v>
      </c>
      <c r="CRH3" s="3" t="s">
        <v>1009</v>
      </c>
      <c r="CRI3" s="3" t="s">
        <v>1009</v>
      </c>
      <c r="CRJ3" s="3" t="s">
        <v>1009</v>
      </c>
      <c r="CRK3" s="3" t="s">
        <v>1009</v>
      </c>
      <c r="CRL3" s="3" t="s">
        <v>1009</v>
      </c>
      <c r="CRM3" s="3" t="s">
        <v>1009</v>
      </c>
      <c r="CRN3" s="3" t="s">
        <v>1009</v>
      </c>
      <c r="CRO3" s="3" t="s">
        <v>1009</v>
      </c>
      <c r="CRP3" s="3" t="s">
        <v>1009</v>
      </c>
      <c r="CRQ3" s="3" t="s">
        <v>1009</v>
      </c>
      <c r="CRR3" s="3" t="s">
        <v>1009</v>
      </c>
      <c r="CRS3" s="3" t="s">
        <v>1009</v>
      </c>
      <c r="CRT3" s="3" t="s">
        <v>1009</v>
      </c>
      <c r="CRU3" s="3" t="s">
        <v>1009</v>
      </c>
      <c r="CRV3" s="3" t="s">
        <v>1009</v>
      </c>
      <c r="CRW3" s="3" t="s">
        <v>1009</v>
      </c>
      <c r="CRX3" s="3" t="s">
        <v>1009</v>
      </c>
      <c r="CRY3" s="3" t="s">
        <v>1009</v>
      </c>
      <c r="CRZ3" s="3" t="s">
        <v>1009</v>
      </c>
      <c r="CSA3" s="3" t="s">
        <v>1009</v>
      </c>
      <c r="CSB3" s="3" t="s">
        <v>1009</v>
      </c>
      <c r="CSC3" s="3" t="s">
        <v>1009</v>
      </c>
      <c r="CSD3" s="3" t="s">
        <v>1009</v>
      </c>
      <c r="CSE3" s="3" t="s">
        <v>1009</v>
      </c>
      <c r="CSF3" s="3" t="s">
        <v>1009</v>
      </c>
      <c r="CSG3" s="3" t="s">
        <v>1009</v>
      </c>
      <c r="CSH3" s="3" t="s">
        <v>1009</v>
      </c>
      <c r="CSI3" s="3" t="s">
        <v>1009</v>
      </c>
      <c r="CSJ3" s="3" t="s">
        <v>1009</v>
      </c>
      <c r="CSK3" s="3" t="s">
        <v>1009</v>
      </c>
      <c r="CSL3" s="3" t="s">
        <v>1009</v>
      </c>
      <c r="CSM3" s="3" t="s">
        <v>1009</v>
      </c>
      <c r="CSN3" s="3" t="s">
        <v>1009</v>
      </c>
      <c r="CSO3" s="3" t="s">
        <v>1009</v>
      </c>
      <c r="CSP3" s="3" t="s">
        <v>1009</v>
      </c>
      <c r="CSQ3" s="3" t="s">
        <v>1009</v>
      </c>
      <c r="CSR3" s="3" t="s">
        <v>1009</v>
      </c>
      <c r="CSS3" s="3" t="s">
        <v>1009</v>
      </c>
      <c r="CST3" s="3" t="s">
        <v>1009</v>
      </c>
      <c r="CSU3" s="3" t="s">
        <v>1009</v>
      </c>
      <c r="CSV3" s="3" t="s">
        <v>1009</v>
      </c>
      <c r="CSW3" s="3" t="s">
        <v>1009</v>
      </c>
      <c r="CSX3" s="3" t="s">
        <v>1009</v>
      </c>
      <c r="CSY3" s="3" t="s">
        <v>1009</v>
      </c>
      <c r="CSZ3" s="3" t="s">
        <v>1009</v>
      </c>
      <c r="CTA3" s="3" t="s">
        <v>1009</v>
      </c>
      <c r="CTB3" s="3" t="s">
        <v>1009</v>
      </c>
      <c r="CTC3" s="3" t="s">
        <v>1009</v>
      </c>
      <c r="CTD3" s="3" t="s">
        <v>1009</v>
      </c>
      <c r="CTE3" s="3" t="s">
        <v>1009</v>
      </c>
      <c r="CTF3" s="3" t="s">
        <v>1009</v>
      </c>
      <c r="CTG3" s="3" t="s">
        <v>1009</v>
      </c>
      <c r="CTH3" s="3" t="s">
        <v>1009</v>
      </c>
      <c r="CTI3" s="3" t="s">
        <v>1009</v>
      </c>
      <c r="CTJ3" s="3" t="s">
        <v>1009</v>
      </c>
      <c r="CTK3" s="3" t="s">
        <v>1009</v>
      </c>
      <c r="CTL3" s="3" t="s">
        <v>1009</v>
      </c>
      <c r="CTM3" s="3" t="s">
        <v>1009</v>
      </c>
      <c r="CTN3" s="3" t="s">
        <v>1009</v>
      </c>
      <c r="CTO3" s="3" t="s">
        <v>1009</v>
      </c>
      <c r="CTP3" s="3" t="s">
        <v>1009</v>
      </c>
      <c r="CTQ3" s="3" t="s">
        <v>1009</v>
      </c>
      <c r="CTR3" s="3" t="s">
        <v>1009</v>
      </c>
      <c r="CTS3" s="3" t="s">
        <v>1009</v>
      </c>
      <c r="CTT3" s="3" t="s">
        <v>1009</v>
      </c>
      <c r="CTU3" s="3" t="s">
        <v>1009</v>
      </c>
      <c r="CTV3" s="3" t="s">
        <v>1009</v>
      </c>
      <c r="CTW3" s="3" t="s">
        <v>1009</v>
      </c>
      <c r="CTX3" s="3" t="s">
        <v>1009</v>
      </c>
      <c r="CTY3" s="3" t="s">
        <v>1009</v>
      </c>
      <c r="CTZ3" s="3" t="s">
        <v>1009</v>
      </c>
      <c r="CUA3" s="3" t="s">
        <v>1009</v>
      </c>
      <c r="CUB3" s="3" t="s">
        <v>1009</v>
      </c>
      <c r="CUC3" s="3" t="s">
        <v>1009</v>
      </c>
      <c r="CUD3" s="3" t="s">
        <v>1009</v>
      </c>
      <c r="CUE3" s="3" t="s">
        <v>1009</v>
      </c>
      <c r="CUF3" s="3" t="s">
        <v>1009</v>
      </c>
      <c r="CUG3" s="3" t="s">
        <v>1009</v>
      </c>
      <c r="CUH3" s="3" t="s">
        <v>1009</v>
      </c>
      <c r="CUI3" s="3" t="s">
        <v>1009</v>
      </c>
      <c r="CUJ3" s="3" t="s">
        <v>1009</v>
      </c>
      <c r="CUK3" s="3" t="s">
        <v>1009</v>
      </c>
      <c r="CUL3" s="3" t="s">
        <v>1009</v>
      </c>
      <c r="CUM3" s="3" t="s">
        <v>1009</v>
      </c>
      <c r="CUN3" s="3" t="s">
        <v>1009</v>
      </c>
      <c r="CUO3" s="3" t="s">
        <v>1009</v>
      </c>
      <c r="CUP3" s="3" t="s">
        <v>1009</v>
      </c>
      <c r="CUQ3" s="3" t="s">
        <v>1009</v>
      </c>
      <c r="CUR3" s="3" t="s">
        <v>1009</v>
      </c>
      <c r="CUS3" s="3" t="s">
        <v>1009</v>
      </c>
      <c r="CUT3" s="3" t="s">
        <v>1009</v>
      </c>
      <c r="CUU3" s="3" t="s">
        <v>1009</v>
      </c>
      <c r="CUV3" s="3" t="s">
        <v>1009</v>
      </c>
      <c r="CUW3" s="3" t="s">
        <v>1009</v>
      </c>
      <c r="CUX3" s="3" t="s">
        <v>1009</v>
      </c>
      <c r="CUY3" s="3" t="s">
        <v>1009</v>
      </c>
      <c r="CUZ3" s="3" t="s">
        <v>1009</v>
      </c>
      <c r="CVA3" s="3" t="s">
        <v>1009</v>
      </c>
      <c r="CVB3" s="3" t="s">
        <v>1009</v>
      </c>
      <c r="CVC3" s="3" t="s">
        <v>1009</v>
      </c>
      <c r="CVD3" s="3" t="s">
        <v>1009</v>
      </c>
      <c r="CVE3" s="3" t="s">
        <v>1009</v>
      </c>
      <c r="CVF3" s="3" t="s">
        <v>1009</v>
      </c>
      <c r="CVG3" s="3" t="s">
        <v>1009</v>
      </c>
      <c r="CVH3" s="3" t="s">
        <v>1009</v>
      </c>
      <c r="CVI3" s="3" t="s">
        <v>1009</v>
      </c>
      <c r="CVJ3" s="3" t="s">
        <v>1009</v>
      </c>
      <c r="CVK3" s="3" t="s">
        <v>1009</v>
      </c>
      <c r="CVL3" s="3" t="s">
        <v>1009</v>
      </c>
      <c r="CVM3" s="3" t="s">
        <v>1009</v>
      </c>
      <c r="CVN3" s="3" t="s">
        <v>1009</v>
      </c>
      <c r="CVO3" s="3" t="s">
        <v>1009</v>
      </c>
      <c r="CVP3" s="3" t="s">
        <v>1009</v>
      </c>
      <c r="CVQ3" s="3" t="s">
        <v>1009</v>
      </c>
      <c r="CVR3" s="3" t="s">
        <v>1009</v>
      </c>
      <c r="CVS3" s="3" t="s">
        <v>1009</v>
      </c>
      <c r="CVT3" s="3" t="s">
        <v>1009</v>
      </c>
      <c r="CVU3" s="3" t="s">
        <v>1009</v>
      </c>
      <c r="CVV3" s="3" t="s">
        <v>1009</v>
      </c>
      <c r="CVW3" s="3" t="s">
        <v>1009</v>
      </c>
      <c r="CVX3" s="3" t="s">
        <v>1009</v>
      </c>
      <c r="CVY3" s="3" t="s">
        <v>1009</v>
      </c>
      <c r="CVZ3" s="3" t="s">
        <v>1009</v>
      </c>
      <c r="CWA3" s="3" t="s">
        <v>1009</v>
      </c>
      <c r="CWB3" s="3" t="s">
        <v>1009</v>
      </c>
      <c r="CWC3" s="3" t="s">
        <v>1009</v>
      </c>
      <c r="CWD3" s="3" t="s">
        <v>1009</v>
      </c>
      <c r="CWE3" s="3" t="s">
        <v>1009</v>
      </c>
      <c r="CWF3" s="3" t="s">
        <v>1009</v>
      </c>
      <c r="CWG3" s="3" t="s">
        <v>1009</v>
      </c>
      <c r="CWH3" s="3" t="s">
        <v>1009</v>
      </c>
      <c r="CWI3" s="3" t="s">
        <v>1009</v>
      </c>
      <c r="CWJ3" s="3" t="s">
        <v>1009</v>
      </c>
      <c r="CWK3" s="3" t="s">
        <v>1009</v>
      </c>
      <c r="CWL3" s="3" t="s">
        <v>1009</v>
      </c>
      <c r="CWM3" s="3" t="s">
        <v>1009</v>
      </c>
      <c r="CWN3" s="3" t="s">
        <v>1009</v>
      </c>
      <c r="CWO3" s="3" t="s">
        <v>1009</v>
      </c>
      <c r="CWP3" s="3" t="s">
        <v>1009</v>
      </c>
      <c r="CWQ3" s="3" t="s">
        <v>1009</v>
      </c>
      <c r="CWR3" s="3" t="s">
        <v>1009</v>
      </c>
      <c r="CWS3" s="3" t="s">
        <v>1009</v>
      </c>
      <c r="CWT3" s="3" t="s">
        <v>1009</v>
      </c>
      <c r="CWU3" s="3" t="s">
        <v>1009</v>
      </c>
      <c r="CWV3" s="3" t="s">
        <v>1009</v>
      </c>
      <c r="CWW3" s="3" t="s">
        <v>1009</v>
      </c>
      <c r="CWX3" s="3" t="s">
        <v>1009</v>
      </c>
      <c r="CWY3" s="3" t="s">
        <v>1009</v>
      </c>
      <c r="CWZ3" s="3" t="s">
        <v>1009</v>
      </c>
      <c r="CXA3" s="3" t="s">
        <v>1009</v>
      </c>
      <c r="CXB3" s="3" t="s">
        <v>1009</v>
      </c>
      <c r="CXC3" s="3" t="s">
        <v>1009</v>
      </c>
      <c r="CXD3" s="3" t="s">
        <v>1009</v>
      </c>
      <c r="CXE3" s="3" t="s">
        <v>1009</v>
      </c>
      <c r="CXF3" s="3" t="s">
        <v>1009</v>
      </c>
      <c r="CXG3" s="3" t="s">
        <v>1009</v>
      </c>
      <c r="CXH3" s="3" t="s">
        <v>1009</v>
      </c>
      <c r="CXI3" s="3" t="s">
        <v>1009</v>
      </c>
      <c r="CXJ3" s="3" t="s">
        <v>1009</v>
      </c>
      <c r="CXK3" s="3" t="s">
        <v>1009</v>
      </c>
      <c r="CXL3" s="3" t="s">
        <v>1009</v>
      </c>
      <c r="CXM3" s="3" t="s">
        <v>1009</v>
      </c>
      <c r="CXN3" s="3" t="s">
        <v>1009</v>
      </c>
      <c r="CXO3" s="3" t="s">
        <v>1009</v>
      </c>
      <c r="CXP3" s="3" t="s">
        <v>1009</v>
      </c>
      <c r="CXQ3" s="3" t="s">
        <v>1009</v>
      </c>
      <c r="CXR3" s="3" t="s">
        <v>1009</v>
      </c>
      <c r="CXS3" s="3" t="s">
        <v>1009</v>
      </c>
      <c r="CXT3" s="3" t="s">
        <v>1009</v>
      </c>
      <c r="CXU3" s="3" t="s">
        <v>1009</v>
      </c>
      <c r="CXV3" s="3" t="s">
        <v>1009</v>
      </c>
      <c r="CXW3" s="3" t="s">
        <v>1009</v>
      </c>
      <c r="CXX3" s="3" t="s">
        <v>1009</v>
      </c>
      <c r="CXY3" s="3" t="s">
        <v>1009</v>
      </c>
      <c r="CXZ3" s="3" t="s">
        <v>1009</v>
      </c>
      <c r="CYA3" s="3" t="s">
        <v>1009</v>
      </c>
      <c r="CYB3" s="3" t="s">
        <v>1009</v>
      </c>
      <c r="CYC3" s="3" t="s">
        <v>1009</v>
      </c>
      <c r="CYD3" s="3" t="s">
        <v>1009</v>
      </c>
      <c r="CYE3" s="3" t="s">
        <v>1009</v>
      </c>
      <c r="CYF3" s="3" t="s">
        <v>1009</v>
      </c>
      <c r="CYG3" s="3" t="s">
        <v>1009</v>
      </c>
      <c r="CYH3" s="3" t="s">
        <v>1009</v>
      </c>
      <c r="CYI3" s="3" t="s">
        <v>1009</v>
      </c>
      <c r="CYJ3" s="3" t="s">
        <v>1009</v>
      </c>
      <c r="CYK3" s="3" t="s">
        <v>1009</v>
      </c>
      <c r="CYL3" s="3" t="s">
        <v>1009</v>
      </c>
      <c r="CYM3" s="3" t="s">
        <v>1009</v>
      </c>
      <c r="CYN3" s="3" t="s">
        <v>1009</v>
      </c>
      <c r="CYO3" s="3" t="s">
        <v>1009</v>
      </c>
      <c r="CYP3" s="3" t="s">
        <v>1009</v>
      </c>
      <c r="CYQ3" s="3" t="s">
        <v>1009</v>
      </c>
      <c r="CYR3" s="3" t="s">
        <v>1009</v>
      </c>
      <c r="CYS3" s="3" t="s">
        <v>1009</v>
      </c>
      <c r="CYT3" s="3" t="s">
        <v>1009</v>
      </c>
      <c r="CYU3" s="3" t="s">
        <v>1009</v>
      </c>
      <c r="CYV3" s="3" t="s">
        <v>1009</v>
      </c>
      <c r="CYW3" s="3" t="s">
        <v>1009</v>
      </c>
      <c r="CYX3" s="3" t="s">
        <v>1009</v>
      </c>
      <c r="CYY3" s="3" t="s">
        <v>1009</v>
      </c>
      <c r="CYZ3" s="3" t="s">
        <v>1009</v>
      </c>
      <c r="CZA3" s="3" t="s">
        <v>1009</v>
      </c>
      <c r="CZB3" s="3" t="s">
        <v>1009</v>
      </c>
      <c r="CZC3" s="3" t="s">
        <v>1009</v>
      </c>
      <c r="CZD3" s="3" t="s">
        <v>1009</v>
      </c>
      <c r="CZE3" s="3" t="s">
        <v>1009</v>
      </c>
      <c r="CZF3" s="3" t="s">
        <v>1009</v>
      </c>
      <c r="CZG3" s="3" t="s">
        <v>1009</v>
      </c>
      <c r="CZH3" s="3" t="s">
        <v>1009</v>
      </c>
      <c r="CZI3" s="3" t="s">
        <v>1009</v>
      </c>
      <c r="CZJ3" s="3" t="s">
        <v>1009</v>
      </c>
      <c r="CZK3" s="3" t="s">
        <v>1009</v>
      </c>
      <c r="CZL3" s="3" t="s">
        <v>1009</v>
      </c>
      <c r="CZM3" s="3" t="s">
        <v>1009</v>
      </c>
      <c r="CZN3" s="3" t="s">
        <v>1009</v>
      </c>
      <c r="CZO3" s="3" t="s">
        <v>1009</v>
      </c>
      <c r="CZP3" s="3" t="s">
        <v>1009</v>
      </c>
      <c r="CZQ3" s="3" t="s">
        <v>1009</v>
      </c>
      <c r="CZR3" s="3" t="s">
        <v>1009</v>
      </c>
      <c r="CZS3" s="3" t="s">
        <v>1009</v>
      </c>
      <c r="CZT3" s="3" t="s">
        <v>1009</v>
      </c>
      <c r="CZU3" s="3" t="s">
        <v>1009</v>
      </c>
      <c r="CZV3" s="3" t="s">
        <v>1009</v>
      </c>
      <c r="CZW3" s="3" t="s">
        <v>1009</v>
      </c>
      <c r="CZX3" s="3" t="s">
        <v>1009</v>
      </c>
      <c r="CZY3" s="3" t="s">
        <v>1009</v>
      </c>
      <c r="CZZ3" s="3" t="s">
        <v>1009</v>
      </c>
      <c r="DAA3" s="3" t="s">
        <v>1009</v>
      </c>
      <c r="DAB3" s="3" t="s">
        <v>1009</v>
      </c>
      <c r="DAC3" s="3" t="s">
        <v>1009</v>
      </c>
      <c r="DAD3" s="3" t="s">
        <v>1009</v>
      </c>
      <c r="DAE3" s="3" t="s">
        <v>1009</v>
      </c>
      <c r="DAF3" s="3" t="s">
        <v>1009</v>
      </c>
      <c r="DAG3" s="3" t="s">
        <v>1009</v>
      </c>
      <c r="DAH3" s="3" t="s">
        <v>1009</v>
      </c>
      <c r="DAI3" s="3" t="s">
        <v>1009</v>
      </c>
      <c r="DAJ3" s="3" t="s">
        <v>1009</v>
      </c>
      <c r="DAK3" s="3" t="s">
        <v>1009</v>
      </c>
      <c r="DAL3" s="3" t="s">
        <v>1009</v>
      </c>
      <c r="DAM3" s="3" t="s">
        <v>1009</v>
      </c>
      <c r="DAN3" s="3" t="s">
        <v>1009</v>
      </c>
      <c r="DAO3" s="3" t="s">
        <v>1009</v>
      </c>
      <c r="DAP3" s="3" t="s">
        <v>1009</v>
      </c>
      <c r="DAQ3" s="3" t="s">
        <v>1009</v>
      </c>
      <c r="DAR3" s="3" t="s">
        <v>1009</v>
      </c>
      <c r="DAS3" s="3" t="s">
        <v>1009</v>
      </c>
      <c r="DAT3" s="3" t="s">
        <v>1009</v>
      </c>
      <c r="DAU3" s="3" t="s">
        <v>1009</v>
      </c>
      <c r="DAV3" s="3" t="s">
        <v>1009</v>
      </c>
      <c r="DAW3" s="3" t="s">
        <v>1009</v>
      </c>
      <c r="DAX3" s="3" t="s">
        <v>1009</v>
      </c>
      <c r="DAY3" s="3" t="s">
        <v>1009</v>
      </c>
      <c r="DAZ3" s="3" t="s">
        <v>1009</v>
      </c>
      <c r="DBA3" s="3" t="s">
        <v>1009</v>
      </c>
      <c r="DBB3" s="3" t="s">
        <v>1009</v>
      </c>
      <c r="DBC3" s="3" t="s">
        <v>1009</v>
      </c>
      <c r="DBD3" s="3" t="s">
        <v>1009</v>
      </c>
      <c r="DBE3" s="3" t="s">
        <v>1009</v>
      </c>
      <c r="DBF3" s="3" t="s">
        <v>1009</v>
      </c>
      <c r="DBG3" s="3" t="s">
        <v>1009</v>
      </c>
      <c r="DBH3" s="3" t="s">
        <v>1009</v>
      </c>
      <c r="DBI3" s="3" t="s">
        <v>1009</v>
      </c>
      <c r="DBJ3" s="3" t="s">
        <v>1009</v>
      </c>
      <c r="DBK3" s="3" t="s">
        <v>1009</v>
      </c>
      <c r="DBL3" s="3" t="s">
        <v>1009</v>
      </c>
      <c r="DBM3" s="3" t="s">
        <v>1009</v>
      </c>
      <c r="DBN3" s="3" t="s">
        <v>1009</v>
      </c>
      <c r="DBO3" s="3" t="s">
        <v>1009</v>
      </c>
      <c r="DBP3" s="3" t="s">
        <v>1009</v>
      </c>
      <c r="DBQ3" s="3" t="s">
        <v>1009</v>
      </c>
      <c r="DBR3" s="3" t="s">
        <v>1009</v>
      </c>
      <c r="DBS3" s="3" t="s">
        <v>1009</v>
      </c>
      <c r="DBT3" s="3" t="s">
        <v>1009</v>
      </c>
      <c r="DBU3" s="3" t="s">
        <v>1009</v>
      </c>
      <c r="DBV3" s="3" t="s">
        <v>1009</v>
      </c>
      <c r="DBW3" s="3" t="s">
        <v>1009</v>
      </c>
      <c r="DBX3" s="3" t="s">
        <v>1009</v>
      </c>
      <c r="DBY3" s="3" t="s">
        <v>1009</v>
      </c>
      <c r="DBZ3" s="3" t="s">
        <v>1009</v>
      </c>
      <c r="DCA3" s="3" t="s">
        <v>1009</v>
      </c>
      <c r="DCB3" s="3" t="s">
        <v>1009</v>
      </c>
      <c r="DCC3" s="3" t="s">
        <v>1009</v>
      </c>
      <c r="DCD3" s="3" t="s">
        <v>1009</v>
      </c>
      <c r="DCE3" s="3" t="s">
        <v>1009</v>
      </c>
      <c r="DCF3" s="3" t="s">
        <v>1009</v>
      </c>
      <c r="DCG3" s="3" t="s">
        <v>1009</v>
      </c>
      <c r="DCH3" s="3" t="s">
        <v>1009</v>
      </c>
      <c r="DCI3" s="3" t="s">
        <v>1009</v>
      </c>
      <c r="DCJ3" s="3" t="s">
        <v>1009</v>
      </c>
      <c r="DCK3" s="3" t="s">
        <v>1009</v>
      </c>
      <c r="DCL3" s="3" t="s">
        <v>1009</v>
      </c>
      <c r="DCM3" s="3" t="s">
        <v>1009</v>
      </c>
      <c r="DCN3" s="3" t="s">
        <v>1009</v>
      </c>
      <c r="DCO3" s="3" t="s">
        <v>1009</v>
      </c>
      <c r="DCP3" s="3" t="s">
        <v>1009</v>
      </c>
      <c r="DCQ3" s="3" t="s">
        <v>1009</v>
      </c>
      <c r="DCR3" s="3" t="s">
        <v>1009</v>
      </c>
      <c r="DCS3" s="3" t="s">
        <v>1009</v>
      </c>
      <c r="DCT3" s="3" t="s">
        <v>1009</v>
      </c>
      <c r="DCU3" s="3" t="s">
        <v>1009</v>
      </c>
      <c r="DCV3" s="3" t="s">
        <v>1009</v>
      </c>
      <c r="DCW3" s="3" t="s">
        <v>1009</v>
      </c>
      <c r="DCX3" s="3" t="s">
        <v>1009</v>
      </c>
      <c r="DCY3" s="3" t="s">
        <v>1009</v>
      </c>
      <c r="DCZ3" s="3" t="s">
        <v>1009</v>
      </c>
      <c r="DDA3" s="3" t="s">
        <v>1009</v>
      </c>
      <c r="DDB3" s="3" t="s">
        <v>1009</v>
      </c>
      <c r="DDC3" s="3" t="s">
        <v>1009</v>
      </c>
      <c r="DDD3" s="3" t="s">
        <v>1009</v>
      </c>
      <c r="DDE3" s="3" t="s">
        <v>1009</v>
      </c>
      <c r="DDF3" s="3" t="s">
        <v>1009</v>
      </c>
      <c r="DDG3" s="3" t="s">
        <v>1009</v>
      </c>
      <c r="DDH3" s="3" t="s">
        <v>1009</v>
      </c>
      <c r="DDI3" s="3" t="s">
        <v>1009</v>
      </c>
      <c r="DDJ3" s="3" t="s">
        <v>1009</v>
      </c>
      <c r="DDK3" s="3" t="s">
        <v>1009</v>
      </c>
      <c r="DDL3" s="3" t="s">
        <v>1009</v>
      </c>
      <c r="DDM3" s="3" t="s">
        <v>1009</v>
      </c>
      <c r="DDN3" s="3" t="s">
        <v>1009</v>
      </c>
      <c r="DDO3" s="3" t="s">
        <v>1009</v>
      </c>
      <c r="DDP3" s="3" t="s">
        <v>1009</v>
      </c>
      <c r="DDQ3" s="3" t="s">
        <v>1009</v>
      </c>
      <c r="DDR3" s="3" t="s">
        <v>1009</v>
      </c>
      <c r="DDS3" s="3" t="s">
        <v>1009</v>
      </c>
      <c r="DDT3" s="3" t="s">
        <v>1009</v>
      </c>
      <c r="DDU3" s="3" t="s">
        <v>1009</v>
      </c>
      <c r="DDV3" s="3" t="s">
        <v>1009</v>
      </c>
      <c r="DDW3" s="3" t="s">
        <v>1009</v>
      </c>
      <c r="DDX3" s="3" t="s">
        <v>1009</v>
      </c>
      <c r="DDY3" s="3" t="s">
        <v>1009</v>
      </c>
      <c r="DDZ3" s="3" t="s">
        <v>1009</v>
      </c>
      <c r="DEA3" s="3" t="s">
        <v>1009</v>
      </c>
      <c r="DEB3" s="3" t="s">
        <v>1009</v>
      </c>
      <c r="DEC3" s="3" t="s">
        <v>1009</v>
      </c>
      <c r="DED3" s="3" t="s">
        <v>1009</v>
      </c>
      <c r="DEE3" s="3" t="s">
        <v>1009</v>
      </c>
      <c r="DEF3" s="3" t="s">
        <v>1009</v>
      </c>
      <c r="DEG3" s="3" t="s">
        <v>1009</v>
      </c>
      <c r="DEH3" s="3" t="s">
        <v>1009</v>
      </c>
      <c r="DEI3" s="3" t="s">
        <v>1009</v>
      </c>
      <c r="DEJ3" s="3" t="s">
        <v>1009</v>
      </c>
      <c r="DEK3" s="3" t="s">
        <v>1009</v>
      </c>
      <c r="DEL3" s="3" t="s">
        <v>1009</v>
      </c>
      <c r="DEM3" s="3" t="s">
        <v>1009</v>
      </c>
      <c r="DEN3" s="3" t="s">
        <v>1009</v>
      </c>
      <c r="DEO3" s="3" t="s">
        <v>1009</v>
      </c>
      <c r="DEP3" s="3" t="s">
        <v>1009</v>
      </c>
      <c r="DEQ3" s="3" t="s">
        <v>1009</v>
      </c>
      <c r="DER3" s="3" t="s">
        <v>1009</v>
      </c>
      <c r="DES3" s="3" t="s">
        <v>1009</v>
      </c>
      <c r="DET3" s="3" t="s">
        <v>1009</v>
      </c>
      <c r="DEU3" s="3" t="s">
        <v>1009</v>
      </c>
      <c r="DEV3" s="3" t="s">
        <v>1009</v>
      </c>
      <c r="DEW3" s="3" t="s">
        <v>1009</v>
      </c>
      <c r="DEX3" s="3" t="s">
        <v>1009</v>
      </c>
      <c r="DEY3" s="3" t="s">
        <v>1009</v>
      </c>
      <c r="DEZ3" s="3" t="s">
        <v>1009</v>
      </c>
      <c r="DFA3" s="3" t="s">
        <v>1009</v>
      </c>
      <c r="DFB3" s="3" t="s">
        <v>1009</v>
      </c>
      <c r="DFC3" s="3" t="s">
        <v>1009</v>
      </c>
      <c r="DFD3" s="3" t="s">
        <v>1009</v>
      </c>
      <c r="DFE3" s="3" t="s">
        <v>1009</v>
      </c>
      <c r="DFF3" s="3" t="s">
        <v>1009</v>
      </c>
      <c r="DFG3" s="3" t="s">
        <v>1009</v>
      </c>
      <c r="DFH3" s="3" t="s">
        <v>1009</v>
      </c>
      <c r="DFI3" s="3" t="s">
        <v>1009</v>
      </c>
      <c r="DFJ3" s="3" t="s">
        <v>1009</v>
      </c>
      <c r="DFK3" s="3" t="s">
        <v>1009</v>
      </c>
      <c r="DFL3" s="3" t="s">
        <v>1009</v>
      </c>
      <c r="DFM3" s="3" t="s">
        <v>1009</v>
      </c>
      <c r="DFN3" s="3" t="s">
        <v>1009</v>
      </c>
      <c r="DFO3" s="3" t="s">
        <v>1009</v>
      </c>
      <c r="DFP3" s="3" t="s">
        <v>1009</v>
      </c>
      <c r="DFQ3" s="3" t="s">
        <v>1009</v>
      </c>
      <c r="DFR3" s="3" t="s">
        <v>1009</v>
      </c>
      <c r="DFS3" s="3" t="s">
        <v>1009</v>
      </c>
      <c r="DFT3" s="3" t="s">
        <v>1009</v>
      </c>
      <c r="DFU3" s="3" t="s">
        <v>1009</v>
      </c>
      <c r="DFV3" s="3" t="s">
        <v>1009</v>
      </c>
      <c r="DFW3" s="3" t="s">
        <v>1009</v>
      </c>
      <c r="DFX3" s="3" t="s">
        <v>1009</v>
      </c>
      <c r="DFY3" s="3" t="s">
        <v>1009</v>
      </c>
      <c r="DFZ3" s="3" t="s">
        <v>1009</v>
      </c>
      <c r="DGA3" s="3" t="s">
        <v>1009</v>
      </c>
      <c r="DGB3" s="3" t="s">
        <v>1009</v>
      </c>
      <c r="DGC3" s="3" t="s">
        <v>1009</v>
      </c>
      <c r="DGD3" s="3" t="s">
        <v>1009</v>
      </c>
      <c r="DGE3" s="3" t="s">
        <v>1009</v>
      </c>
      <c r="DGF3" s="3" t="s">
        <v>1009</v>
      </c>
      <c r="DGG3" s="3" t="s">
        <v>1009</v>
      </c>
      <c r="DGH3" s="3" t="s">
        <v>1009</v>
      </c>
      <c r="DGI3" s="3" t="s">
        <v>1009</v>
      </c>
      <c r="DGJ3" s="3" t="s">
        <v>1009</v>
      </c>
      <c r="DGK3" s="3" t="s">
        <v>1009</v>
      </c>
      <c r="DGL3" s="3" t="s">
        <v>1009</v>
      </c>
      <c r="DGM3" s="3" t="s">
        <v>1009</v>
      </c>
      <c r="DGN3" s="3" t="s">
        <v>1009</v>
      </c>
      <c r="DGO3" s="3" t="s">
        <v>1009</v>
      </c>
      <c r="DGP3" s="3" t="s">
        <v>1009</v>
      </c>
      <c r="DGQ3" s="3" t="s">
        <v>1009</v>
      </c>
      <c r="DGR3" s="3" t="s">
        <v>1009</v>
      </c>
      <c r="DGS3" s="3" t="s">
        <v>1009</v>
      </c>
      <c r="DGT3" s="3" t="s">
        <v>1009</v>
      </c>
      <c r="DGU3" s="3" t="s">
        <v>1009</v>
      </c>
      <c r="DGV3" s="3" t="s">
        <v>1009</v>
      </c>
      <c r="DGW3" s="3" t="s">
        <v>1009</v>
      </c>
      <c r="DGX3" s="3" t="s">
        <v>1009</v>
      </c>
      <c r="DGY3" s="3" t="s">
        <v>1009</v>
      </c>
      <c r="DGZ3" s="3" t="s">
        <v>1009</v>
      </c>
      <c r="DHA3" s="3" t="s">
        <v>1009</v>
      </c>
      <c r="DHB3" s="3" t="s">
        <v>1009</v>
      </c>
      <c r="DHC3" s="3" t="s">
        <v>1009</v>
      </c>
      <c r="DHD3" s="3" t="s">
        <v>1009</v>
      </c>
      <c r="DHE3" s="3" t="s">
        <v>1009</v>
      </c>
      <c r="DHF3" s="3" t="s">
        <v>1009</v>
      </c>
      <c r="DHG3" s="3" t="s">
        <v>1009</v>
      </c>
      <c r="DHH3" s="3" t="s">
        <v>1009</v>
      </c>
      <c r="DHI3" s="3" t="s">
        <v>1009</v>
      </c>
      <c r="DHJ3" s="3" t="s">
        <v>1009</v>
      </c>
      <c r="DHK3" s="3" t="s">
        <v>1009</v>
      </c>
      <c r="DHL3" s="3" t="s">
        <v>1009</v>
      </c>
      <c r="DHM3" s="3" t="s">
        <v>1009</v>
      </c>
      <c r="DHN3" s="3" t="s">
        <v>1009</v>
      </c>
      <c r="DHO3" s="3" t="s">
        <v>1009</v>
      </c>
      <c r="DHP3" s="3" t="s">
        <v>1009</v>
      </c>
      <c r="DHQ3" s="3" t="s">
        <v>1009</v>
      </c>
      <c r="DHR3" s="3" t="s">
        <v>1009</v>
      </c>
      <c r="DHS3" s="3" t="s">
        <v>1009</v>
      </c>
      <c r="DHT3" s="3" t="s">
        <v>1009</v>
      </c>
      <c r="DHU3" s="3" t="s">
        <v>1009</v>
      </c>
      <c r="DHV3" s="3" t="s">
        <v>1009</v>
      </c>
      <c r="DHW3" s="3" t="s">
        <v>1009</v>
      </c>
      <c r="DHX3" s="3" t="s">
        <v>1009</v>
      </c>
      <c r="DHY3" s="3" t="s">
        <v>1009</v>
      </c>
      <c r="DHZ3" s="3" t="s">
        <v>1009</v>
      </c>
      <c r="DIA3" s="3" t="s">
        <v>1009</v>
      </c>
      <c r="DIB3" s="3" t="s">
        <v>1009</v>
      </c>
      <c r="DIC3" s="3" t="s">
        <v>1009</v>
      </c>
      <c r="DID3" s="3" t="s">
        <v>1009</v>
      </c>
      <c r="DIE3" s="3" t="s">
        <v>1009</v>
      </c>
      <c r="DIF3" s="3" t="s">
        <v>1009</v>
      </c>
      <c r="DIG3" s="3" t="s">
        <v>1009</v>
      </c>
      <c r="DIH3" s="3" t="s">
        <v>1009</v>
      </c>
      <c r="DII3" s="3" t="s">
        <v>1009</v>
      </c>
      <c r="DIJ3" s="3" t="s">
        <v>1009</v>
      </c>
      <c r="DIK3" s="3" t="s">
        <v>1009</v>
      </c>
      <c r="DIL3" s="3" t="s">
        <v>1009</v>
      </c>
      <c r="DIM3" s="3" t="s">
        <v>1009</v>
      </c>
      <c r="DIN3" s="3" t="s">
        <v>1009</v>
      </c>
      <c r="DIO3" s="3" t="s">
        <v>1009</v>
      </c>
      <c r="DIP3" s="3" t="s">
        <v>1009</v>
      </c>
      <c r="DIQ3" s="3" t="s">
        <v>1009</v>
      </c>
      <c r="DIR3" s="3" t="s">
        <v>1009</v>
      </c>
      <c r="DIS3" s="3" t="s">
        <v>1009</v>
      </c>
      <c r="DIT3" s="3" t="s">
        <v>1009</v>
      </c>
      <c r="DIU3" s="3" t="s">
        <v>1009</v>
      </c>
      <c r="DIV3" s="3" t="s">
        <v>1009</v>
      </c>
      <c r="DIW3" s="3" t="s">
        <v>1009</v>
      </c>
      <c r="DIX3" s="3" t="s">
        <v>1009</v>
      </c>
      <c r="DIY3" s="3" t="s">
        <v>1009</v>
      </c>
      <c r="DIZ3" s="3" t="s">
        <v>1009</v>
      </c>
      <c r="DJA3" s="3" t="s">
        <v>1009</v>
      </c>
      <c r="DJB3" s="3" t="s">
        <v>1009</v>
      </c>
      <c r="DJC3" s="3" t="s">
        <v>1009</v>
      </c>
      <c r="DJD3" s="3" t="s">
        <v>1009</v>
      </c>
      <c r="DJE3" s="3" t="s">
        <v>1009</v>
      </c>
      <c r="DJF3" s="3" t="s">
        <v>1009</v>
      </c>
      <c r="DJG3" s="3" t="s">
        <v>1009</v>
      </c>
      <c r="DJH3" s="3" t="s">
        <v>1009</v>
      </c>
      <c r="DJI3" s="3" t="s">
        <v>1009</v>
      </c>
      <c r="DJJ3" s="3" t="s">
        <v>1009</v>
      </c>
      <c r="DJK3" s="3" t="s">
        <v>1009</v>
      </c>
      <c r="DJL3" s="3" t="s">
        <v>1009</v>
      </c>
      <c r="DJM3" s="3" t="s">
        <v>1009</v>
      </c>
      <c r="DJN3" s="3" t="s">
        <v>1009</v>
      </c>
      <c r="DJO3" s="3" t="s">
        <v>1009</v>
      </c>
      <c r="DJP3" s="3" t="s">
        <v>1009</v>
      </c>
      <c r="DJQ3" s="3" t="s">
        <v>1009</v>
      </c>
      <c r="DJR3" s="3" t="s">
        <v>1009</v>
      </c>
      <c r="DJS3" s="3" t="s">
        <v>1009</v>
      </c>
      <c r="DJT3" s="3" t="s">
        <v>1009</v>
      </c>
      <c r="DJU3" s="3" t="s">
        <v>1009</v>
      </c>
      <c r="DJV3" s="3" t="s">
        <v>1009</v>
      </c>
      <c r="DJW3" s="3" t="s">
        <v>1009</v>
      </c>
      <c r="DJX3" s="3" t="s">
        <v>1009</v>
      </c>
      <c r="DJY3" s="3" t="s">
        <v>1009</v>
      </c>
      <c r="DJZ3" s="3" t="s">
        <v>1009</v>
      </c>
      <c r="DKA3" s="3" t="s">
        <v>1009</v>
      </c>
      <c r="DKB3" s="3" t="s">
        <v>1009</v>
      </c>
      <c r="DKC3" s="3" t="s">
        <v>1009</v>
      </c>
      <c r="DKD3" s="3" t="s">
        <v>1009</v>
      </c>
      <c r="DKE3" s="3" t="s">
        <v>1009</v>
      </c>
      <c r="DKF3" s="3" t="s">
        <v>1009</v>
      </c>
      <c r="DKG3" s="3" t="s">
        <v>1009</v>
      </c>
      <c r="DKH3" s="3" t="s">
        <v>1009</v>
      </c>
      <c r="DKI3" s="3" t="s">
        <v>1009</v>
      </c>
      <c r="DKJ3" s="3" t="s">
        <v>1009</v>
      </c>
      <c r="DKK3" s="3" t="s">
        <v>1009</v>
      </c>
      <c r="DKL3" s="3" t="s">
        <v>1009</v>
      </c>
      <c r="DKM3" s="3" t="s">
        <v>1009</v>
      </c>
      <c r="DKN3" s="3" t="s">
        <v>1009</v>
      </c>
      <c r="DKO3" s="3" t="s">
        <v>1009</v>
      </c>
      <c r="DKP3" s="3" t="s">
        <v>1009</v>
      </c>
      <c r="DKQ3" s="3" t="s">
        <v>1009</v>
      </c>
      <c r="DKR3" s="3" t="s">
        <v>1009</v>
      </c>
      <c r="DKS3" s="3" t="s">
        <v>1009</v>
      </c>
      <c r="DKT3" s="3" t="s">
        <v>1009</v>
      </c>
      <c r="DKU3" s="3" t="s">
        <v>1009</v>
      </c>
      <c r="DKV3" s="3" t="s">
        <v>1009</v>
      </c>
      <c r="DKW3" s="3" t="s">
        <v>1009</v>
      </c>
      <c r="DKX3" s="3" t="s">
        <v>1009</v>
      </c>
      <c r="DKY3" s="3" t="s">
        <v>1009</v>
      </c>
      <c r="DKZ3" s="3" t="s">
        <v>1009</v>
      </c>
      <c r="DLA3" s="3" t="s">
        <v>1009</v>
      </c>
      <c r="DLB3" s="3" t="s">
        <v>1009</v>
      </c>
      <c r="DLC3" s="3" t="s">
        <v>1009</v>
      </c>
      <c r="DLD3" s="3" t="s">
        <v>1009</v>
      </c>
      <c r="DLE3" s="3" t="s">
        <v>1009</v>
      </c>
      <c r="DLF3" s="3" t="s">
        <v>1009</v>
      </c>
      <c r="DLG3" s="3" t="s">
        <v>1009</v>
      </c>
      <c r="DLH3" s="3" t="s">
        <v>1009</v>
      </c>
      <c r="DLI3" s="3" t="s">
        <v>1009</v>
      </c>
      <c r="DLJ3" s="3" t="s">
        <v>1009</v>
      </c>
      <c r="DLK3" s="3" t="s">
        <v>1009</v>
      </c>
      <c r="DLL3" s="3" t="s">
        <v>1009</v>
      </c>
      <c r="DLM3" s="3" t="s">
        <v>1009</v>
      </c>
      <c r="DLN3" s="3" t="s">
        <v>1009</v>
      </c>
      <c r="DLO3" s="3" t="s">
        <v>1009</v>
      </c>
      <c r="DLP3" s="3" t="s">
        <v>1009</v>
      </c>
      <c r="DLQ3" s="3" t="s">
        <v>1009</v>
      </c>
      <c r="DLR3" s="3" t="s">
        <v>1009</v>
      </c>
      <c r="DLS3" s="3" t="s">
        <v>1009</v>
      </c>
      <c r="DLT3" s="3" t="s">
        <v>1009</v>
      </c>
      <c r="DLU3" s="3" t="s">
        <v>1009</v>
      </c>
      <c r="DLV3" s="3" t="s">
        <v>1009</v>
      </c>
      <c r="DLW3" s="3" t="s">
        <v>1009</v>
      </c>
      <c r="DLX3" s="3" t="s">
        <v>1009</v>
      </c>
      <c r="DLY3" s="3" t="s">
        <v>1009</v>
      </c>
      <c r="DLZ3" s="3" t="s">
        <v>1009</v>
      </c>
      <c r="DMA3" s="3" t="s">
        <v>1009</v>
      </c>
      <c r="DMB3" s="3" t="s">
        <v>1009</v>
      </c>
      <c r="DMC3" s="3" t="s">
        <v>1009</v>
      </c>
      <c r="DMD3" s="3" t="s">
        <v>1009</v>
      </c>
      <c r="DME3" s="3" t="s">
        <v>1009</v>
      </c>
      <c r="DMF3" s="3" t="s">
        <v>1009</v>
      </c>
      <c r="DMG3" s="3" t="s">
        <v>1009</v>
      </c>
      <c r="DMH3" s="3" t="s">
        <v>1009</v>
      </c>
      <c r="DMI3" s="3" t="s">
        <v>1009</v>
      </c>
      <c r="DMJ3" s="3" t="s">
        <v>1009</v>
      </c>
      <c r="DMK3" s="3" t="s">
        <v>1009</v>
      </c>
      <c r="DML3" s="3" t="s">
        <v>1009</v>
      </c>
      <c r="DMM3" s="3" t="s">
        <v>1009</v>
      </c>
      <c r="DMN3" s="3" t="s">
        <v>1009</v>
      </c>
      <c r="DMO3" s="3" t="s">
        <v>1009</v>
      </c>
      <c r="DMP3" s="3" t="s">
        <v>1009</v>
      </c>
      <c r="DMQ3" s="3" t="s">
        <v>1009</v>
      </c>
      <c r="DMR3" s="3" t="s">
        <v>1009</v>
      </c>
      <c r="DMS3" s="3" t="s">
        <v>1009</v>
      </c>
      <c r="DMT3" s="3" t="s">
        <v>1009</v>
      </c>
      <c r="DMU3" s="3" t="s">
        <v>1009</v>
      </c>
      <c r="DMV3" s="3" t="s">
        <v>1009</v>
      </c>
      <c r="DMW3" s="3" t="s">
        <v>1009</v>
      </c>
      <c r="DMX3" s="3" t="s">
        <v>1009</v>
      </c>
      <c r="DMY3" s="3" t="s">
        <v>1009</v>
      </c>
      <c r="DMZ3" s="3" t="s">
        <v>1009</v>
      </c>
      <c r="DNA3" s="3" t="s">
        <v>1009</v>
      </c>
      <c r="DNB3" s="3" t="s">
        <v>1009</v>
      </c>
      <c r="DNC3" s="3" t="s">
        <v>1009</v>
      </c>
      <c r="DND3" s="3" t="s">
        <v>1009</v>
      </c>
      <c r="DNE3" s="3" t="s">
        <v>1009</v>
      </c>
      <c r="DNF3" s="3" t="s">
        <v>1009</v>
      </c>
      <c r="DNG3" s="3" t="s">
        <v>1009</v>
      </c>
      <c r="DNH3" s="3" t="s">
        <v>1009</v>
      </c>
      <c r="DNI3" s="3" t="s">
        <v>1009</v>
      </c>
      <c r="DNJ3" s="3" t="s">
        <v>1009</v>
      </c>
      <c r="DNK3" s="3" t="s">
        <v>1009</v>
      </c>
      <c r="DNL3" s="3" t="s">
        <v>1009</v>
      </c>
      <c r="DNM3" s="3" t="s">
        <v>1009</v>
      </c>
      <c r="DNN3" s="3" t="s">
        <v>1009</v>
      </c>
      <c r="DNO3" s="3" t="s">
        <v>1009</v>
      </c>
      <c r="DNP3" s="3" t="s">
        <v>1009</v>
      </c>
      <c r="DNQ3" s="3" t="s">
        <v>1009</v>
      </c>
      <c r="DNR3" s="3" t="s">
        <v>1009</v>
      </c>
      <c r="DNS3" s="3" t="s">
        <v>1009</v>
      </c>
      <c r="DNT3" s="3" t="s">
        <v>1009</v>
      </c>
      <c r="DNU3" s="3" t="s">
        <v>1009</v>
      </c>
      <c r="DNV3" s="3" t="s">
        <v>1009</v>
      </c>
      <c r="DNW3" s="3" t="s">
        <v>1009</v>
      </c>
      <c r="DNX3" s="3" t="s">
        <v>1009</v>
      </c>
      <c r="DNY3" s="3" t="s">
        <v>1009</v>
      </c>
      <c r="DNZ3" s="3" t="s">
        <v>1009</v>
      </c>
      <c r="DOA3" s="3" t="s">
        <v>1009</v>
      </c>
      <c r="DOB3" s="3" t="s">
        <v>1009</v>
      </c>
      <c r="DOC3" s="3" t="s">
        <v>1009</v>
      </c>
      <c r="DOD3" s="3" t="s">
        <v>1009</v>
      </c>
      <c r="DOE3" s="3" t="s">
        <v>1009</v>
      </c>
      <c r="DOF3" s="3" t="s">
        <v>1009</v>
      </c>
      <c r="DOG3" s="3" t="s">
        <v>1009</v>
      </c>
      <c r="DOH3" s="3" t="s">
        <v>1009</v>
      </c>
      <c r="DOI3" s="3" t="s">
        <v>1009</v>
      </c>
      <c r="DOJ3" s="3" t="s">
        <v>1009</v>
      </c>
      <c r="DOK3" s="3" t="s">
        <v>1009</v>
      </c>
      <c r="DOL3" s="3" t="s">
        <v>1009</v>
      </c>
      <c r="DOM3" s="3" t="s">
        <v>1009</v>
      </c>
      <c r="DON3" s="3" t="s">
        <v>1009</v>
      </c>
      <c r="DOO3" s="3" t="s">
        <v>1009</v>
      </c>
      <c r="DOP3" s="3" t="s">
        <v>1009</v>
      </c>
      <c r="DOQ3" s="3" t="s">
        <v>1009</v>
      </c>
      <c r="DOR3" s="3" t="s">
        <v>1009</v>
      </c>
      <c r="DOS3" s="3" t="s">
        <v>1009</v>
      </c>
      <c r="DOT3" s="3" t="s">
        <v>1009</v>
      </c>
      <c r="DOU3" s="3" t="s">
        <v>1009</v>
      </c>
      <c r="DOV3" s="3" t="s">
        <v>1009</v>
      </c>
      <c r="DOW3" s="3" t="s">
        <v>1009</v>
      </c>
      <c r="DOX3" s="3" t="s">
        <v>1009</v>
      </c>
      <c r="DOY3" s="3" t="s">
        <v>1009</v>
      </c>
      <c r="DOZ3" s="3" t="s">
        <v>1009</v>
      </c>
      <c r="DPA3" s="3" t="s">
        <v>1009</v>
      </c>
      <c r="DPB3" s="3" t="s">
        <v>1009</v>
      </c>
      <c r="DPC3" s="3" t="s">
        <v>1009</v>
      </c>
      <c r="DPD3" s="3" t="s">
        <v>1009</v>
      </c>
      <c r="DPE3" s="3" t="s">
        <v>1009</v>
      </c>
      <c r="DPF3" s="3" t="s">
        <v>1009</v>
      </c>
      <c r="DPG3" s="3" t="s">
        <v>1009</v>
      </c>
      <c r="DPH3" s="3" t="s">
        <v>1009</v>
      </c>
      <c r="DPI3" s="3" t="s">
        <v>1009</v>
      </c>
      <c r="DPJ3" s="3" t="s">
        <v>1009</v>
      </c>
      <c r="DPK3" s="3" t="s">
        <v>1009</v>
      </c>
      <c r="DPL3" s="3" t="s">
        <v>1009</v>
      </c>
      <c r="DPM3" s="3" t="s">
        <v>1009</v>
      </c>
      <c r="DPN3" s="3" t="s">
        <v>1009</v>
      </c>
      <c r="DPO3" s="3" t="s">
        <v>1009</v>
      </c>
      <c r="DPP3" s="3" t="s">
        <v>1009</v>
      </c>
      <c r="DPQ3" s="3" t="s">
        <v>1009</v>
      </c>
      <c r="DPR3" s="3" t="s">
        <v>1009</v>
      </c>
      <c r="DPS3" s="3" t="s">
        <v>1009</v>
      </c>
      <c r="DPT3" s="3" t="s">
        <v>1009</v>
      </c>
      <c r="DPU3" s="3" t="s">
        <v>1009</v>
      </c>
      <c r="DPV3" s="3" t="s">
        <v>1009</v>
      </c>
      <c r="DPW3" s="3" t="s">
        <v>1009</v>
      </c>
      <c r="DPX3" s="3" t="s">
        <v>1009</v>
      </c>
      <c r="DPY3" s="3" t="s">
        <v>1009</v>
      </c>
      <c r="DPZ3" s="3" t="s">
        <v>1009</v>
      </c>
      <c r="DQA3" s="3" t="s">
        <v>1009</v>
      </c>
      <c r="DQB3" s="3" t="s">
        <v>1009</v>
      </c>
      <c r="DQC3" s="3" t="s">
        <v>1009</v>
      </c>
      <c r="DQD3" s="3" t="s">
        <v>1009</v>
      </c>
      <c r="DQE3" s="3" t="s">
        <v>1009</v>
      </c>
      <c r="DQF3" s="3" t="s">
        <v>1009</v>
      </c>
      <c r="DQG3" s="3" t="s">
        <v>1009</v>
      </c>
      <c r="DQH3" s="3" t="s">
        <v>1009</v>
      </c>
      <c r="DQI3" s="3" t="s">
        <v>1009</v>
      </c>
      <c r="DQJ3" s="3" t="s">
        <v>1009</v>
      </c>
      <c r="DQK3" s="3" t="s">
        <v>1009</v>
      </c>
      <c r="DQL3" s="3" t="s">
        <v>1009</v>
      </c>
      <c r="DQM3" s="3" t="s">
        <v>1009</v>
      </c>
      <c r="DQN3" s="3" t="s">
        <v>1009</v>
      </c>
      <c r="DQO3" s="3" t="s">
        <v>1009</v>
      </c>
      <c r="DQP3" s="3" t="s">
        <v>1009</v>
      </c>
      <c r="DQQ3" s="3" t="s">
        <v>1009</v>
      </c>
      <c r="DQR3" s="3" t="s">
        <v>1009</v>
      </c>
      <c r="DQS3" s="3" t="s">
        <v>1009</v>
      </c>
      <c r="DQT3" s="3" t="s">
        <v>1009</v>
      </c>
      <c r="DQU3" s="3" t="s">
        <v>1009</v>
      </c>
      <c r="DQV3" s="3" t="s">
        <v>1009</v>
      </c>
      <c r="DQW3" s="3" t="s">
        <v>1009</v>
      </c>
      <c r="DQX3" s="3" t="s">
        <v>1009</v>
      </c>
      <c r="DQY3" s="3" t="s">
        <v>1009</v>
      </c>
      <c r="DQZ3" s="3" t="s">
        <v>1009</v>
      </c>
      <c r="DRA3" s="3" t="s">
        <v>1009</v>
      </c>
      <c r="DRB3" s="3" t="s">
        <v>1009</v>
      </c>
      <c r="DRC3" s="3" t="s">
        <v>1009</v>
      </c>
      <c r="DRD3" s="3" t="s">
        <v>1009</v>
      </c>
      <c r="DRE3" s="3" t="s">
        <v>1009</v>
      </c>
      <c r="DRF3" s="3" t="s">
        <v>1009</v>
      </c>
      <c r="DRG3" s="3" t="s">
        <v>1009</v>
      </c>
      <c r="DRH3" s="3" t="s">
        <v>1009</v>
      </c>
      <c r="DRI3" s="3" t="s">
        <v>1009</v>
      </c>
      <c r="DRJ3" s="3" t="s">
        <v>1009</v>
      </c>
      <c r="DRK3" s="3" t="s">
        <v>1009</v>
      </c>
      <c r="DRL3" s="3" t="s">
        <v>1009</v>
      </c>
      <c r="DRM3" s="3" t="s">
        <v>1009</v>
      </c>
      <c r="DRN3" s="3" t="s">
        <v>1009</v>
      </c>
      <c r="DRO3" s="3" t="s">
        <v>1009</v>
      </c>
      <c r="DRP3" s="3" t="s">
        <v>1009</v>
      </c>
      <c r="DRQ3" s="3" t="s">
        <v>1009</v>
      </c>
      <c r="DRR3" s="3" t="s">
        <v>1009</v>
      </c>
      <c r="DRS3" s="3" t="s">
        <v>1009</v>
      </c>
      <c r="DRT3" s="3" t="s">
        <v>1009</v>
      </c>
      <c r="DRU3" s="3" t="s">
        <v>1009</v>
      </c>
      <c r="DRV3" s="3" t="s">
        <v>1009</v>
      </c>
      <c r="DRW3" s="3" t="s">
        <v>1009</v>
      </c>
      <c r="DRX3" s="3" t="s">
        <v>1009</v>
      </c>
      <c r="DRY3" s="3" t="s">
        <v>1009</v>
      </c>
      <c r="DRZ3" s="3" t="s">
        <v>1009</v>
      </c>
      <c r="DSA3" s="3" t="s">
        <v>1009</v>
      </c>
      <c r="DSB3" s="3" t="s">
        <v>1009</v>
      </c>
      <c r="DSC3" s="3" t="s">
        <v>1009</v>
      </c>
      <c r="DSD3" s="3" t="s">
        <v>1009</v>
      </c>
      <c r="DSE3" s="3" t="s">
        <v>1009</v>
      </c>
      <c r="DSF3" s="3" t="s">
        <v>1009</v>
      </c>
      <c r="DSG3" s="3" t="s">
        <v>1009</v>
      </c>
      <c r="DSH3" s="3" t="s">
        <v>1009</v>
      </c>
      <c r="DSI3" s="3" t="s">
        <v>1009</v>
      </c>
      <c r="DSJ3" s="3" t="s">
        <v>1009</v>
      </c>
      <c r="DSK3" s="3" t="s">
        <v>1009</v>
      </c>
      <c r="DSL3" s="3" t="s">
        <v>1009</v>
      </c>
      <c r="DSM3" s="3" t="s">
        <v>1009</v>
      </c>
      <c r="DSN3" s="3" t="s">
        <v>1009</v>
      </c>
      <c r="DSO3" s="3" t="s">
        <v>1009</v>
      </c>
      <c r="DSP3" s="3" t="s">
        <v>1009</v>
      </c>
      <c r="DSQ3" s="3" t="s">
        <v>1009</v>
      </c>
      <c r="DSR3" s="3" t="s">
        <v>1009</v>
      </c>
      <c r="DSS3" s="3" t="s">
        <v>1009</v>
      </c>
      <c r="DST3" s="3" t="s">
        <v>1009</v>
      </c>
      <c r="DSU3" s="3" t="s">
        <v>1009</v>
      </c>
      <c r="DSV3" s="3" t="s">
        <v>1009</v>
      </c>
      <c r="DSW3" s="3" t="s">
        <v>1009</v>
      </c>
      <c r="DSX3" s="3" t="s">
        <v>1009</v>
      </c>
      <c r="DSY3" s="3" t="s">
        <v>1009</v>
      </c>
      <c r="DSZ3" s="3" t="s">
        <v>1009</v>
      </c>
      <c r="DTA3" s="3" t="s">
        <v>1009</v>
      </c>
      <c r="DTB3" s="3" t="s">
        <v>1009</v>
      </c>
      <c r="DTC3" s="3" t="s">
        <v>1009</v>
      </c>
      <c r="DTD3" s="3" t="s">
        <v>1009</v>
      </c>
      <c r="DTE3" s="3" t="s">
        <v>1009</v>
      </c>
      <c r="DTF3" s="3" t="s">
        <v>1009</v>
      </c>
      <c r="DTG3" s="3" t="s">
        <v>1009</v>
      </c>
      <c r="DTH3" s="3" t="s">
        <v>1009</v>
      </c>
      <c r="DTI3" s="3" t="s">
        <v>1009</v>
      </c>
      <c r="DTJ3" s="3" t="s">
        <v>1009</v>
      </c>
      <c r="DTK3" s="3" t="s">
        <v>1009</v>
      </c>
      <c r="DTL3" s="3" t="s">
        <v>1009</v>
      </c>
      <c r="DTM3" s="3" t="s">
        <v>1009</v>
      </c>
      <c r="DTN3" s="3" t="s">
        <v>1009</v>
      </c>
      <c r="DTO3" s="3" t="s">
        <v>1009</v>
      </c>
      <c r="DTP3" s="3" t="s">
        <v>1009</v>
      </c>
      <c r="DTQ3" s="3" t="s">
        <v>1009</v>
      </c>
      <c r="DTR3" s="3" t="s">
        <v>1009</v>
      </c>
      <c r="DTS3" s="3" t="s">
        <v>1009</v>
      </c>
      <c r="DTT3" s="3" t="s">
        <v>1009</v>
      </c>
      <c r="DTU3" s="3" t="s">
        <v>1009</v>
      </c>
      <c r="DTV3" s="3" t="s">
        <v>1009</v>
      </c>
      <c r="DTW3" s="3" t="s">
        <v>1009</v>
      </c>
      <c r="DTX3" s="3" t="s">
        <v>1009</v>
      </c>
      <c r="DTY3" s="3" t="s">
        <v>1009</v>
      </c>
      <c r="DTZ3" s="3" t="s">
        <v>1009</v>
      </c>
      <c r="DUA3" s="3" t="s">
        <v>1009</v>
      </c>
      <c r="DUB3" s="3" t="s">
        <v>1009</v>
      </c>
      <c r="DUC3" s="3" t="s">
        <v>1009</v>
      </c>
      <c r="DUD3" s="3" t="s">
        <v>1009</v>
      </c>
      <c r="DUE3" s="3" t="s">
        <v>1009</v>
      </c>
      <c r="DUF3" s="3" t="s">
        <v>1009</v>
      </c>
      <c r="DUG3" s="3" t="s">
        <v>1009</v>
      </c>
      <c r="DUH3" s="3" t="s">
        <v>1009</v>
      </c>
      <c r="DUI3" s="3" t="s">
        <v>1009</v>
      </c>
      <c r="DUJ3" s="3" t="s">
        <v>1009</v>
      </c>
      <c r="DUK3" s="3" t="s">
        <v>1009</v>
      </c>
      <c r="DUL3" s="3" t="s">
        <v>1009</v>
      </c>
      <c r="DUM3" s="3" t="s">
        <v>1009</v>
      </c>
      <c r="DUN3" s="3" t="s">
        <v>1009</v>
      </c>
      <c r="DUO3" s="3" t="s">
        <v>1009</v>
      </c>
      <c r="DUP3" s="3" t="s">
        <v>1009</v>
      </c>
      <c r="DUQ3" s="3" t="s">
        <v>1009</v>
      </c>
      <c r="DUR3" s="3" t="s">
        <v>1009</v>
      </c>
      <c r="DUS3" s="3" t="s">
        <v>1009</v>
      </c>
      <c r="DUT3" s="3" t="s">
        <v>1009</v>
      </c>
      <c r="DUU3" s="3" t="s">
        <v>1009</v>
      </c>
      <c r="DUV3" s="3" t="s">
        <v>1009</v>
      </c>
      <c r="DUW3" s="3" t="s">
        <v>1009</v>
      </c>
      <c r="DUX3" s="3" t="s">
        <v>1009</v>
      </c>
      <c r="DUY3" s="3" t="s">
        <v>1009</v>
      </c>
      <c r="DUZ3" s="3" t="s">
        <v>1009</v>
      </c>
      <c r="DVA3" s="3" t="s">
        <v>1009</v>
      </c>
      <c r="DVB3" s="3" t="s">
        <v>1009</v>
      </c>
      <c r="DVC3" s="3" t="s">
        <v>1009</v>
      </c>
      <c r="DVD3" s="3" t="s">
        <v>1009</v>
      </c>
      <c r="DVE3" s="3" t="s">
        <v>1009</v>
      </c>
      <c r="DVF3" s="3" t="s">
        <v>1009</v>
      </c>
      <c r="DVG3" s="3" t="s">
        <v>1009</v>
      </c>
      <c r="DVH3" s="3" t="s">
        <v>1009</v>
      </c>
      <c r="DVI3" s="3" t="s">
        <v>1009</v>
      </c>
      <c r="DVJ3" s="3" t="s">
        <v>1009</v>
      </c>
      <c r="DVK3" s="3" t="s">
        <v>1009</v>
      </c>
      <c r="DVL3" s="3" t="s">
        <v>1009</v>
      </c>
      <c r="DVM3" s="3" t="s">
        <v>1009</v>
      </c>
      <c r="DVN3" s="3" t="s">
        <v>1009</v>
      </c>
      <c r="DVO3" s="3" t="s">
        <v>1009</v>
      </c>
      <c r="DVP3" s="3" t="s">
        <v>1009</v>
      </c>
      <c r="DVQ3" s="3" t="s">
        <v>1009</v>
      </c>
      <c r="DVR3" s="3" t="s">
        <v>1009</v>
      </c>
      <c r="DVS3" s="3" t="s">
        <v>1009</v>
      </c>
      <c r="DVT3" s="3" t="s">
        <v>1009</v>
      </c>
      <c r="DVU3" s="3" t="s">
        <v>1009</v>
      </c>
      <c r="DVV3" s="3" t="s">
        <v>1009</v>
      </c>
      <c r="DVW3" s="3" t="s">
        <v>1009</v>
      </c>
      <c r="DVX3" s="3" t="s">
        <v>1009</v>
      </c>
      <c r="DVY3" s="3" t="s">
        <v>1009</v>
      </c>
      <c r="DVZ3" s="3" t="s">
        <v>1009</v>
      </c>
      <c r="DWA3" s="3" t="s">
        <v>1009</v>
      </c>
      <c r="DWB3" s="3" t="s">
        <v>1009</v>
      </c>
      <c r="DWC3" s="3" t="s">
        <v>1009</v>
      </c>
      <c r="DWD3" s="3" t="s">
        <v>1009</v>
      </c>
      <c r="DWE3" s="3" t="s">
        <v>1009</v>
      </c>
      <c r="DWF3" s="3" t="s">
        <v>1009</v>
      </c>
      <c r="DWG3" s="3" t="s">
        <v>1009</v>
      </c>
      <c r="DWH3" s="3" t="s">
        <v>1009</v>
      </c>
      <c r="DWI3" s="3" t="s">
        <v>1009</v>
      </c>
      <c r="DWJ3" s="3" t="s">
        <v>1009</v>
      </c>
      <c r="DWK3" s="3" t="s">
        <v>1009</v>
      </c>
      <c r="DWL3" s="3" t="s">
        <v>1009</v>
      </c>
      <c r="DWM3" s="3" t="s">
        <v>1009</v>
      </c>
      <c r="DWN3" s="3" t="s">
        <v>1009</v>
      </c>
      <c r="DWO3" s="3" t="s">
        <v>1009</v>
      </c>
      <c r="DWP3" s="3" t="s">
        <v>1009</v>
      </c>
      <c r="DWQ3" s="3" t="s">
        <v>1009</v>
      </c>
      <c r="DWR3" s="3" t="s">
        <v>1009</v>
      </c>
      <c r="DWS3" s="3" t="s">
        <v>1009</v>
      </c>
      <c r="DWT3" s="3" t="s">
        <v>1009</v>
      </c>
      <c r="DWU3" s="3" t="s">
        <v>1009</v>
      </c>
      <c r="DWV3" s="3" t="s">
        <v>1009</v>
      </c>
      <c r="DWW3" s="3" t="s">
        <v>1009</v>
      </c>
      <c r="DWX3" s="3" t="s">
        <v>1009</v>
      </c>
      <c r="DWY3" s="3" t="s">
        <v>1009</v>
      </c>
      <c r="DWZ3" s="3" t="s">
        <v>1009</v>
      </c>
      <c r="DXA3" s="3" t="s">
        <v>1009</v>
      </c>
      <c r="DXB3" s="3" t="s">
        <v>1009</v>
      </c>
      <c r="DXC3" s="3" t="s">
        <v>1009</v>
      </c>
      <c r="DXD3" s="3" t="s">
        <v>1009</v>
      </c>
      <c r="DXE3" s="3" t="s">
        <v>1009</v>
      </c>
      <c r="DXF3" s="3" t="s">
        <v>1009</v>
      </c>
      <c r="DXG3" s="3" t="s">
        <v>1009</v>
      </c>
      <c r="DXH3" s="3" t="s">
        <v>1009</v>
      </c>
      <c r="DXI3" s="3" t="s">
        <v>1009</v>
      </c>
      <c r="DXJ3" s="3" t="s">
        <v>1009</v>
      </c>
      <c r="DXK3" s="3" t="s">
        <v>1009</v>
      </c>
      <c r="DXL3" s="3" t="s">
        <v>1009</v>
      </c>
      <c r="DXM3" s="3" t="s">
        <v>1009</v>
      </c>
      <c r="DXN3" s="3" t="s">
        <v>1009</v>
      </c>
      <c r="DXO3" s="3" t="s">
        <v>1009</v>
      </c>
      <c r="DXP3" s="3" t="s">
        <v>1009</v>
      </c>
      <c r="DXQ3" s="3" t="s">
        <v>1009</v>
      </c>
      <c r="DXR3" s="3" t="s">
        <v>1009</v>
      </c>
      <c r="DXS3" s="3" t="s">
        <v>1009</v>
      </c>
      <c r="DXT3" s="3" t="s">
        <v>1009</v>
      </c>
      <c r="DXU3" s="3" t="s">
        <v>1009</v>
      </c>
      <c r="DXV3" s="3" t="s">
        <v>1009</v>
      </c>
      <c r="DXW3" s="3" t="s">
        <v>1009</v>
      </c>
      <c r="DXX3" s="3" t="s">
        <v>1009</v>
      </c>
      <c r="DXY3" s="3" t="s">
        <v>1009</v>
      </c>
      <c r="DXZ3" s="3" t="s">
        <v>1009</v>
      </c>
      <c r="DYA3" s="3" t="s">
        <v>1009</v>
      </c>
      <c r="DYB3" s="3" t="s">
        <v>1009</v>
      </c>
      <c r="DYC3" s="3" t="s">
        <v>1009</v>
      </c>
      <c r="DYD3" s="3" t="s">
        <v>1009</v>
      </c>
      <c r="DYE3" s="3" t="s">
        <v>1009</v>
      </c>
      <c r="DYF3" s="3" t="s">
        <v>1009</v>
      </c>
      <c r="DYG3" s="3" t="s">
        <v>1009</v>
      </c>
      <c r="DYH3" s="3" t="s">
        <v>1009</v>
      </c>
      <c r="DYI3" s="3" t="s">
        <v>1009</v>
      </c>
      <c r="DYJ3" s="3" t="s">
        <v>1009</v>
      </c>
      <c r="DYK3" s="3" t="s">
        <v>1009</v>
      </c>
      <c r="DYL3" s="3" t="s">
        <v>1009</v>
      </c>
      <c r="DYM3" s="3" t="s">
        <v>1009</v>
      </c>
      <c r="DYN3" s="3" t="s">
        <v>1009</v>
      </c>
      <c r="DYO3" s="3" t="s">
        <v>1009</v>
      </c>
      <c r="DYP3" s="3" t="s">
        <v>1009</v>
      </c>
      <c r="DYQ3" s="3" t="s">
        <v>1009</v>
      </c>
      <c r="DYR3" s="3" t="s">
        <v>1009</v>
      </c>
      <c r="DYS3" s="3" t="s">
        <v>1009</v>
      </c>
      <c r="DYT3" s="3" t="s">
        <v>1009</v>
      </c>
      <c r="DYU3" s="3" t="s">
        <v>1009</v>
      </c>
      <c r="DYV3" s="3" t="s">
        <v>1009</v>
      </c>
      <c r="DYW3" s="3" t="s">
        <v>1009</v>
      </c>
      <c r="DYX3" s="3" t="s">
        <v>1009</v>
      </c>
      <c r="DYY3" s="3" t="s">
        <v>1009</v>
      </c>
      <c r="DYZ3" s="3" t="s">
        <v>1009</v>
      </c>
      <c r="DZA3" s="3" t="s">
        <v>1009</v>
      </c>
      <c r="DZB3" s="3" t="s">
        <v>1009</v>
      </c>
      <c r="DZC3" s="3" t="s">
        <v>1009</v>
      </c>
      <c r="DZD3" s="3" t="s">
        <v>1009</v>
      </c>
      <c r="DZE3" s="3" t="s">
        <v>1009</v>
      </c>
      <c r="DZF3" s="3" t="s">
        <v>1009</v>
      </c>
      <c r="DZG3" s="3" t="s">
        <v>1009</v>
      </c>
      <c r="DZH3" s="3" t="s">
        <v>1009</v>
      </c>
      <c r="DZI3" s="3" t="s">
        <v>1009</v>
      </c>
      <c r="DZJ3" s="3" t="s">
        <v>1009</v>
      </c>
      <c r="DZK3" s="3" t="s">
        <v>1009</v>
      </c>
      <c r="DZL3" s="3" t="s">
        <v>1009</v>
      </c>
      <c r="DZM3" s="3" t="s">
        <v>1009</v>
      </c>
      <c r="DZN3" s="3" t="s">
        <v>1009</v>
      </c>
      <c r="DZO3" s="3" t="s">
        <v>1009</v>
      </c>
      <c r="DZP3" s="3" t="s">
        <v>1009</v>
      </c>
      <c r="DZQ3" s="3" t="s">
        <v>1009</v>
      </c>
      <c r="DZR3" s="3" t="s">
        <v>1009</v>
      </c>
      <c r="DZS3" s="3" t="s">
        <v>1009</v>
      </c>
      <c r="DZT3" s="3" t="s">
        <v>1009</v>
      </c>
      <c r="DZU3" s="3" t="s">
        <v>1009</v>
      </c>
      <c r="DZV3" s="3" t="s">
        <v>1009</v>
      </c>
      <c r="DZW3" s="3" t="s">
        <v>1009</v>
      </c>
      <c r="DZX3" s="3" t="s">
        <v>1009</v>
      </c>
      <c r="DZY3" s="3" t="s">
        <v>1009</v>
      </c>
      <c r="DZZ3" s="3" t="s">
        <v>1009</v>
      </c>
      <c r="EAA3" s="3" t="s">
        <v>1009</v>
      </c>
      <c r="EAB3" s="3" t="s">
        <v>1009</v>
      </c>
      <c r="EAC3" s="3" t="s">
        <v>1009</v>
      </c>
      <c r="EAD3" s="3" t="s">
        <v>1009</v>
      </c>
      <c r="EAE3" s="3" t="s">
        <v>1009</v>
      </c>
      <c r="EAF3" s="3" t="s">
        <v>1009</v>
      </c>
      <c r="EAG3" s="3" t="s">
        <v>1009</v>
      </c>
      <c r="EAH3" s="3" t="s">
        <v>1009</v>
      </c>
      <c r="EAI3" s="3" t="s">
        <v>1009</v>
      </c>
      <c r="EAJ3" s="3" t="s">
        <v>1009</v>
      </c>
      <c r="EAK3" s="3" t="s">
        <v>1009</v>
      </c>
      <c r="EAL3" s="3" t="s">
        <v>1009</v>
      </c>
      <c r="EAM3" s="3" t="s">
        <v>1009</v>
      </c>
      <c r="EAN3" s="3" t="s">
        <v>1009</v>
      </c>
      <c r="EAO3" s="3" t="s">
        <v>1009</v>
      </c>
      <c r="EAP3" s="3" t="s">
        <v>1009</v>
      </c>
      <c r="EAQ3" s="3" t="s">
        <v>1009</v>
      </c>
      <c r="EAR3" s="3" t="s">
        <v>1009</v>
      </c>
      <c r="EAS3" s="3" t="s">
        <v>1009</v>
      </c>
      <c r="EAT3" s="3" t="s">
        <v>1009</v>
      </c>
      <c r="EAU3" s="3" t="s">
        <v>1009</v>
      </c>
      <c r="EAV3" s="3" t="s">
        <v>1009</v>
      </c>
      <c r="EAW3" s="3" t="s">
        <v>1009</v>
      </c>
      <c r="EAX3" s="3" t="s">
        <v>1009</v>
      </c>
      <c r="EAY3" s="3" t="s">
        <v>1009</v>
      </c>
      <c r="EAZ3" s="3" t="s">
        <v>1009</v>
      </c>
      <c r="EBA3" s="3" t="s">
        <v>1009</v>
      </c>
      <c r="EBB3" s="3" t="s">
        <v>1009</v>
      </c>
      <c r="EBC3" s="3" t="s">
        <v>1009</v>
      </c>
      <c r="EBD3" s="3" t="s">
        <v>1009</v>
      </c>
      <c r="EBE3" s="3" t="s">
        <v>1009</v>
      </c>
      <c r="EBF3" s="3" t="s">
        <v>1009</v>
      </c>
      <c r="EBG3" s="3" t="s">
        <v>1009</v>
      </c>
      <c r="EBH3" s="3" t="s">
        <v>1009</v>
      </c>
      <c r="EBI3" s="3" t="s">
        <v>1009</v>
      </c>
      <c r="EBJ3" s="3" t="s">
        <v>1009</v>
      </c>
      <c r="EBK3" s="3" t="s">
        <v>1009</v>
      </c>
      <c r="EBL3" s="3" t="s">
        <v>1009</v>
      </c>
      <c r="EBM3" s="3" t="s">
        <v>1009</v>
      </c>
      <c r="EBN3" s="3" t="s">
        <v>1009</v>
      </c>
      <c r="EBO3" s="3" t="s">
        <v>1009</v>
      </c>
      <c r="EBP3" s="3" t="s">
        <v>1009</v>
      </c>
      <c r="EBQ3" s="3" t="s">
        <v>1009</v>
      </c>
      <c r="EBR3" s="3" t="s">
        <v>1009</v>
      </c>
      <c r="EBS3" s="3" t="s">
        <v>1009</v>
      </c>
      <c r="EBT3" s="3" t="s">
        <v>1009</v>
      </c>
      <c r="EBU3" s="3" t="s">
        <v>1009</v>
      </c>
      <c r="EBV3" s="3" t="s">
        <v>1009</v>
      </c>
      <c r="EBW3" s="3" t="s">
        <v>1009</v>
      </c>
      <c r="EBX3" s="3" t="s">
        <v>1009</v>
      </c>
      <c r="EBY3" s="3" t="s">
        <v>1009</v>
      </c>
      <c r="EBZ3" s="3" t="s">
        <v>1009</v>
      </c>
      <c r="ECA3" s="3" t="s">
        <v>1009</v>
      </c>
      <c r="ECB3" s="3" t="s">
        <v>1009</v>
      </c>
      <c r="ECC3" s="3" t="s">
        <v>1009</v>
      </c>
      <c r="ECD3" s="3" t="s">
        <v>1009</v>
      </c>
      <c r="ECE3" s="3" t="s">
        <v>1009</v>
      </c>
      <c r="ECF3" s="3" t="s">
        <v>1009</v>
      </c>
      <c r="ECG3" s="3" t="s">
        <v>1009</v>
      </c>
      <c r="ECH3" s="3" t="s">
        <v>1009</v>
      </c>
      <c r="ECI3" s="3" t="s">
        <v>1009</v>
      </c>
      <c r="ECJ3" s="3" t="s">
        <v>1009</v>
      </c>
      <c r="ECK3" s="3" t="s">
        <v>1009</v>
      </c>
      <c r="ECL3" s="3" t="s">
        <v>1009</v>
      </c>
      <c r="ECM3" s="3" t="s">
        <v>1009</v>
      </c>
      <c r="ECN3" s="3" t="s">
        <v>1009</v>
      </c>
      <c r="ECO3" s="3" t="s">
        <v>1009</v>
      </c>
      <c r="ECP3" s="3" t="s">
        <v>1009</v>
      </c>
      <c r="ECQ3" s="3" t="s">
        <v>1009</v>
      </c>
      <c r="ECR3" s="3" t="s">
        <v>1009</v>
      </c>
      <c r="ECS3" s="3" t="s">
        <v>1009</v>
      </c>
      <c r="ECT3" s="3" t="s">
        <v>1009</v>
      </c>
      <c r="ECU3" s="3" t="s">
        <v>1009</v>
      </c>
      <c r="ECV3" s="3" t="s">
        <v>1009</v>
      </c>
      <c r="ECW3" s="3" t="s">
        <v>1009</v>
      </c>
      <c r="ECX3" s="3" t="s">
        <v>1009</v>
      </c>
      <c r="ECY3" s="3" t="s">
        <v>1009</v>
      </c>
      <c r="ECZ3" s="3" t="s">
        <v>1009</v>
      </c>
      <c r="EDA3" s="3" t="s">
        <v>1009</v>
      </c>
      <c r="EDB3" s="3" t="s">
        <v>1009</v>
      </c>
      <c r="EDC3" s="3" t="s">
        <v>1009</v>
      </c>
      <c r="EDD3" s="3" t="s">
        <v>1009</v>
      </c>
      <c r="EDE3" s="3" t="s">
        <v>1009</v>
      </c>
      <c r="EDF3" s="3" t="s">
        <v>1009</v>
      </c>
      <c r="EDG3" s="3" t="s">
        <v>1009</v>
      </c>
      <c r="EDH3" s="3" t="s">
        <v>1009</v>
      </c>
      <c r="EDI3" s="3" t="s">
        <v>1009</v>
      </c>
      <c r="EDJ3" s="3" t="s">
        <v>1009</v>
      </c>
      <c r="EDK3" s="3" t="s">
        <v>1009</v>
      </c>
      <c r="EDL3" s="3" t="s">
        <v>1009</v>
      </c>
      <c r="EDM3" s="3" t="s">
        <v>1009</v>
      </c>
      <c r="EDN3" s="3" t="s">
        <v>1009</v>
      </c>
      <c r="EDO3" s="3" t="s">
        <v>1009</v>
      </c>
      <c r="EDP3" s="3" t="s">
        <v>1009</v>
      </c>
      <c r="EDQ3" s="3" t="s">
        <v>1009</v>
      </c>
      <c r="EDR3" s="3" t="s">
        <v>1009</v>
      </c>
      <c r="EDS3" s="3" t="s">
        <v>1009</v>
      </c>
      <c r="EDT3" s="3" t="s">
        <v>1009</v>
      </c>
      <c r="EDU3" s="3" t="s">
        <v>1009</v>
      </c>
      <c r="EDV3" s="3" t="s">
        <v>1009</v>
      </c>
      <c r="EDW3" s="3" t="s">
        <v>1009</v>
      </c>
      <c r="EDX3" s="3" t="s">
        <v>1009</v>
      </c>
      <c r="EDY3" s="3" t="s">
        <v>1009</v>
      </c>
      <c r="EDZ3" s="3" t="s">
        <v>1009</v>
      </c>
      <c r="EEA3" s="3" t="s">
        <v>1009</v>
      </c>
      <c r="EEB3" s="3" t="s">
        <v>1009</v>
      </c>
      <c r="EEC3" s="3" t="s">
        <v>1009</v>
      </c>
      <c r="EED3" s="3" t="s">
        <v>1009</v>
      </c>
      <c r="EEE3" s="3" t="s">
        <v>1009</v>
      </c>
      <c r="EEF3" s="3" t="s">
        <v>1009</v>
      </c>
      <c r="EEG3" s="3" t="s">
        <v>1009</v>
      </c>
      <c r="EEH3" s="3" t="s">
        <v>1009</v>
      </c>
      <c r="EEI3" s="3" t="s">
        <v>1009</v>
      </c>
      <c r="EEJ3" s="3" t="s">
        <v>1009</v>
      </c>
      <c r="EEK3" s="3" t="s">
        <v>1009</v>
      </c>
      <c r="EEL3" s="3" t="s">
        <v>1009</v>
      </c>
      <c r="EEM3" s="3" t="s">
        <v>1009</v>
      </c>
      <c r="EEN3" s="3" t="s">
        <v>1009</v>
      </c>
      <c r="EEO3" s="3" t="s">
        <v>1009</v>
      </c>
      <c r="EEP3" s="3" t="s">
        <v>1009</v>
      </c>
      <c r="EEQ3" s="3" t="s">
        <v>1009</v>
      </c>
      <c r="EER3" s="3" t="s">
        <v>1009</v>
      </c>
      <c r="EES3" s="3" t="s">
        <v>1009</v>
      </c>
      <c r="EET3" s="3" t="s">
        <v>1009</v>
      </c>
      <c r="EEU3" s="3" t="s">
        <v>1009</v>
      </c>
      <c r="EEV3" s="3" t="s">
        <v>1009</v>
      </c>
      <c r="EEW3" s="3" t="s">
        <v>1009</v>
      </c>
      <c r="EEX3" s="3" t="s">
        <v>1009</v>
      </c>
      <c r="EEY3" s="3" t="s">
        <v>1009</v>
      </c>
      <c r="EEZ3" s="3" t="s">
        <v>1009</v>
      </c>
      <c r="EFA3" s="3" t="s">
        <v>1009</v>
      </c>
      <c r="EFB3" s="3" t="s">
        <v>1009</v>
      </c>
      <c r="EFC3" s="3" t="s">
        <v>1009</v>
      </c>
      <c r="EFD3" s="3" t="s">
        <v>1009</v>
      </c>
      <c r="EFE3" s="3" t="s">
        <v>1009</v>
      </c>
      <c r="EFF3" s="3" t="s">
        <v>1009</v>
      </c>
      <c r="EFG3" s="3" t="s">
        <v>1009</v>
      </c>
      <c r="EFH3" s="3" t="s">
        <v>1009</v>
      </c>
      <c r="EFI3" s="3" t="s">
        <v>1009</v>
      </c>
      <c r="EFJ3" s="3" t="s">
        <v>1009</v>
      </c>
      <c r="EFK3" s="3" t="s">
        <v>1009</v>
      </c>
      <c r="EFL3" s="3" t="s">
        <v>1009</v>
      </c>
      <c r="EFM3" s="3" t="s">
        <v>1009</v>
      </c>
      <c r="EFN3" s="3" t="s">
        <v>1009</v>
      </c>
      <c r="EFO3" s="3" t="s">
        <v>1009</v>
      </c>
      <c r="EFP3" s="3" t="s">
        <v>1009</v>
      </c>
      <c r="EFQ3" s="3" t="s">
        <v>1009</v>
      </c>
      <c r="EFR3" s="3" t="s">
        <v>1009</v>
      </c>
      <c r="EFS3" s="3" t="s">
        <v>1009</v>
      </c>
      <c r="EFT3" s="3" t="s">
        <v>1009</v>
      </c>
      <c r="EFU3" s="3" t="s">
        <v>1009</v>
      </c>
      <c r="EFV3" s="3" t="s">
        <v>1009</v>
      </c>
      <c r="EFW3" s="3" t="s">
        <v>1009</v>
      </c>
      <c r="EFX3" s="3" t="s">
        <v>1009</v>
      </c>
      <c r="EFY3" s="3" t="s">
        <v>1009</v>
      </c>
      <c r="EFZ3" s="3" t="s">
        <v>1009</v>
      </c>
      <c r="EGA3" s="3" t="s">
        <v>1009</v>
      </c>
      <c r="EGB3" s="3" t="s">
        <v>1009</v>
      </c>
      <c r="EGC3" s="3" t="s">
        <v>1009</v>
      </c>
      <c r="EGD3" s="3" t="s">
        <v>1009</v>
      </c>
      <c r="EGE3" s="3" t="s">
        <v>1009</v>
      </c>
      <c r="EGF3" s="3" t="s">
        <v>1009</v>
      </c>
      <c r="EGG3" s="3" t="s">
        <v>1009</v>
      </c>
      <c r="EGH3" s="3" t="s">
        <v>1009</v>
      </c>
      <c r="EGI3" s="3" t="s">
        <v>1009</v>
      </c>
      <c r="EGJ3" s="3" t="s">
        <v>1009</v>
      </c>
      <c r="EGK3" s="3" t="s">
        <v>1009</v>
      </c>
      <c r="EGL3" s="3" t="s">
        <v>1009</v>
      </c>
      <c r="EGM3" s="3" t="s">
        <v>1009</v>
      </c>
      <c r="EGN3" s="3" t="s">
        <v>1009</v>
      </c>
      <c r="EGO3" s="3" t="s">
        <v>1009</v>
      </c>
      <c r="EGP3" s="3" t="s">
        <v>1009</v>
      </c>
      <c r="EGQ3" s="3" t="s">
        <v>1009</v>
      </c>
      <c r="EGR3" s="3" t="s">
        <v>1009</v>
      </c>
      <c r="EGS3" s="3" t="s">
        <v>1009</v>
      </c>
      <c r="EGT3" s="3" t="s">
        <v>1009</v>
      </c>
      <c r="EGU3" s="3" t="s">
        <v>1009</v>
      </c>
      <c r="EGV3" s="3" t="s">
        <v>1009</v>
      </c>
      <c r="EGW3" s="3" t="s">
        <v>1009</v>
      </c>
      <c r="EGX3" s="3" t="s">
        <v>1009</v>
      </c>
      <c r="EGY3" s="3" t="s">
        <v>1009</v>
      </c>
      <c r="EGZ3" s="3" t="s">
        <v>1009</v>
      </c>
      <c r="EHA3" s="3" t="s">
        <v>1009</v>
      </c>
      <c r="EHB3" s="3" t="s">
        <v>1009</v>
      </c>
      <c r="EHC3" s="3" t="s">
        <v>1009</v>
      </c>
      <c r="EHD3" s="3" t="s">
        <v>1009</v>
      </c>
      <c r="EHE3" s="3" t="s">
        <v>1009</v>
      </c>
      <c r="EHF3" s="3" t="s">
        <v>1009</v>
      </c>
      <c r="EHG3" s="3" t="s">
        <v>1009</v>
      </c>
      <c r="EHH3" s="3" t="s">
        <v>1009</v>
      </c>
      <c r="EHI3" s="3" t="s">
        <v>1009</v>
      </c>
      <c r="EHJ3" s="3" t="s">
        <v>1009</v>
      </c>
      <c r="EHK3" s="3" t="s">
        <v>1009</v>
      </c>
      <c r="EHL3" s="3" t="s">
        <v>1009</v>
      </c>
      <c r="EHM3" s="3" t="s">
        <v>1009</v>
      </c>
      <c r="EHN3" s="3" t="s">
        <v>1009</v>
      </c>
      <c r="EHO3" s="3" t="s">
        <v>1009</v>
      </c>
      <c r="EHP3" s="3" t="s">
        <v>1009</v>
      </c>
      <c r="EHQ3" s="3" t="s">
        <v>1009</v>
      </c>
      <c r="EHR3" s="3" t="s">
        <v>1009</v>
      </c>
      <c r="EHS3" s="3" t="s">
        <v>1009</v>
      </c>
      <c r="EHT3" s="3" t="s">
        <v>1009</v>
      </c>
      <c r="EHU3" s="3" t="s">
        <v>1009</v>
      </c>
      <c r="EHV3" s="3" t="s">
        <v>1009</v>
      </c>
      <c r="EHW3" s="3" t="s">
        <v>1009</v>
      </c>
      <c r="EHX3" s="3" t="s">
        <v>1009</v>
      </c>
      <c r="EHY3" s="3" t="s">
        <v>1009</v>
      </c>
      <c r="EHZ3" s="3" t="s">
        <v>1009</v>
      </c>
      <c r="EIA3" s="3" t="s">
        <v>1009</v>
      </c>
      <c r="EIB3" s="3" t="s">
        <v>1009</v>
      </c>
      <c r="EIC3" s="3" t="s">
        <v>1009</v>
      </c>
      <c r="EID3" s="3" t="s">
        <v>1009</v>
      </c>
      <c r="EIE3" s="3" t="s">
        <v>1009</v>
      </c>
      <c r="EIF3" s="3" t="s">
        <v>1009</v>
      </c>
      <c r="EIG3" s="3" t="s">
        <v>1009</v>
      </c>
      <c r="EIH3" s="3" t="s">
        <v>1009</v>
      </c>
      <c r="EII3" s="3" t="s">
        <v>1009</v>
      </c>
      <c r="EIJ3" s="3" t="s">
        <v>1009</v>
      </c>
      <c r="EIK3" s="3" t="s">
        <v>1009</v>
      </c>
      <c r="EIL3" s="3" t="s">
        <v>1009</v>
      </c>
      <c r="EIM3" s="3" t="s">
        <v>1009</v>
      </c>
      <c r="EIN3" s="3" t="s">
        <v>1009</v>
      </c>
      <c r="EIO3" s="3" t="s">
        <v>1009</v>
      </c>
      <c r="EIP3" s="3" t="s">
        <v>1009</v>
      </c>
      <c r="EIQ3" s="3" t="s">
        <v>1009</v>
      </c>
      <c r="EIR3" s="3" t="s">
        <v>1009</v>
      </c>
      <c r="EIS3" s="3" t="s">
        <v>1009</v>
      </c>
      <c r="EIT3" s="3" t="s">
        <v>1009</v>
      </c>
      <c r="EIU3" s="3" t="s">
        <v>1009</v>
      </c>
      <c r="EIV3" s="3" t="s">
        <v>1009</v>
      </c>
      <c r="EIW3" s="3" t="s">
        <v>1009</v>
      </c>
      <c r="EIX3" s="3" t="s">
        <v>1009</v>
      </c>
      <c r="EIY3" s="3" t="s">
        <v>1009</v>
      </c>
      <c r="EIZ3" s="3" t="s">
        <v>1009</v>
      </c>
      <c r="EJA3" s="3" t="s">
        <v>1009</v>
      </c>
      <c r="EJB3" s="3" t="s">
        <v>1009</v>
      </c>
      <c r="EJC3" s="3" t="s">
        <v>1009</v>
      </c>
      <c r="EJD3" s="3" t="s">
        <v>1009</v>
      </c>
      <c r="EJE3" s="3" t="s">
        <v>1009</v>
      </c>
      <c r="EJF3" s="3" t="s">
        <v>1009</v>
      </c>
      <c r="EJG3" s="3" t="s">
        <v>1009</v>
      </c>
      <c r="EJH3" s="3" t="s">
        <v>1009</v>
      </c>
      <c r="EJI3" s="3" t="s">
        <v>1009</v>
      </c>
      <c r="EJJ3" s="3" t="s">
        <v>1009</v>
      </c>
      <c r="EJK3" s="3" t="s">
        <v>1009</v>
      </c>
      <c r="EJL3" s="3" t="s">
        <v>1009</v>
      </c>
      <c r="EJM3" s="3" t="s">
        <v>1009</v>
      </c>
      <c r="EJN3" s="3" t="s">
        <v>1009</v>
      </c>
      <c r="EJO3" s="3" t="s">
        <v>1009</v>
      </c>
      <c r="EJP3" s="3" t="s">
        <v>1009</v>
      </c>
      <c r="EJQ3" s="3" t="s">
        <v>1009</v>
      </c>
      <c r="EJR3" s="3" t="s">
        <v>1009</v>
      </c>
      <c r="EJS3" s="3" t="s">
        <v>1009</v>
      </c>
      <c r="EJT3" s="3" t="s">
        <v>1009</v>
      </c>
      <c r="EJU3" s="3" t="s">
        <v>1009</v>
      </c>
      <c r="EJV3" s="3" t="s">
        <v>1009</v>
      </c>
      <c r="EJW3" s="3" t="s">
        <v>1009</v>
      </c>
      <c r="EJX3" s="3" t="s">
        <v>1009</v>
      </c>
      <c r="EJY3" s="3" t="s">
        <v>1009</v>
      </c>
      <c r="EJZ3" s="3" t="s">
        <v>1009</v>
      </c>
      <c r="EKA3" s="3" t="s">
        <v>1009</v>
      </c>
      <c r="EKB3" s="3" t="s">
        <v>1009</v>
      </c>
      <c r="EKC3" s="3" t="s">
        <v>1009</v>
      </c>
      <c r="EKD3" s="3" t="s">
        <v>1009</v>
      </c>
      <c r="EKE3" s="3" t="s">
        <v>1009</v>
      </c>
      <c r="EKF3" s="3" t="s">
        <v>1009</v>
      </c>
      <c r="EKG3" s="3" t="s">
        <v>1009</v>
      </c>
      <c r="EKH3" s="3" t="s">
        <v>1009</v>
      </c>
      <c r="EKI3" s="3" t="s">
        <v>1009</v>
      </c>
      <c r="EKJ3" s="3" t="s">
        <v>1009</v>
      </c>
      <c r="EKK3" s="3" t="s">
        <v>1009</v>
      </c>
      <c r="EKL3" s="3" t="s">
        <v>1009</v>
      </c>
      <c r="EKM3" s="3" t="s">
        <v>1009</v>
      </c>
      <c r="EKN3" s="3" t="s">
        <v>1009</v>
      </c>
      <c r="EKO3" s="3" t="s">
        <v>1009</v>
      </c>
      <c r="EKP3" s="3" t="s">
        <v>1009</v>
      </c>
      <c r="EKQ3" s="3" t="s">
        <v>1009</v>
      </c>
      <c r="EKR3" s="3" t="s">
        <v>1009</v>
      </c>
      <c r="EKS3" s="3" t="s">
        <v>1009</v>
      </c>
      <c r="EKT3" s="3" t="s">
        <v>1009</v>
      </c>
      <c r="EKU3" s="3" t="s">
        <v>1009</v>
      </c>
      <c r="EKV3" s="3" t="s">
        <v>1009</v>
      </c>
      <c r="EKW3" s="3" t="s">
        <v>1009</v>
      </c>
      <c r="EKX3" s="3" t="s">
        <v>1009</v>
      </c>
      <c r="EKY3" s="3" t="s">
        <v>1009</v>
      </c>
      <c r="EKZ3" s="3" t="s">
        <v>1009</v>
      </c>
      <c r="ELA3" s="3" t="s">
        <v>1009</v>
      </c>
      <c r="ELB3" s="3" t="s">
        <v>1009</v>
      </c>
      <c r="ELC3" s="3" t="s">
        <v>1009</v>
      </c>
      <c r="ELD3" s="3" t="s">
        <v>1009</v>
      </c>
      <c r="ELE3" s="3" t="s">
        <v>1009</v>
      </c>
      <c r="ELF3" s="3" t="s">
        <v>1009</v>
      </c>
      <c r="ELG3" s="3" t="s">
        <v>1009</v>
      </c>
      <c r="ELH3" s="3" t="s">
        <v>1009</v>
      </c>
      <c r="ELI3" s="3" t="s">
        <v>1009</v>
      </c>
      <c r="ELJ3" s="3" t="s">
        <v>1009</v>
      </c>
      <c r="ELK3" s="3" t="s">
        <v>1009</v>
      </c>
      <c r="ELL3" s="3" t="s">
        <v>1009</v>
      </c>
      <c r="ELM3" s="3" t="s">
        <v>1009</v>
      </c>
      <c r="ELN3" s="3" t="s">
        <v>1009</v>
      </c>
      <c r="ELO3" s="3" t="s">
        <v>1009</v>
      </c>
      <c r="ELP3" s="3" t="s">
        <v>1009</v>
      </c>
      <c r="ELQ3" s="3" t="s">
        <v>1009</v>
      </c>
      <c r="ELR3" s="3" t="s">
        <v>1009</v>
      </c>
      <c r="ELS3" s="3" t="s">
        <v>1009</v>
      </c>
      <c r="ELT3" s="3" t="s">
        <v>1009</v>
      </c>
      <c r="ELU3" s="3" t="s">
        <v>1009</v>
      </c>
      <c r="ELV3" s="3" t="s">
        <v>1009</v>
      </c>
      <c r="ELW3" s="3" t="s">
        <v>1009</v>
      </c>
      <c r="ELX3" s="3" t="s">
        <v>1009</v>
      </c>
      <c r="ELY3" s="3" t="s">
        <v>1009</v>
      </c>
      <c r="ELZ3" s="3" t="s">
        <v>1009</v>
      </c>
      <c r="EMA3" s="3" t="s">
        <v>1009</v>
      </c>
      <c r="EMB3" s="3" t="s">
        <v>1009</v>
      </c>
      <c r="EMC3" s="3" t="s">
        <v>1009</v>
      </c>
      <c r="EMD3" s="3" t="s">
        <v>1009</v>
      </c>
      <c r="EME3" s="3" t="s">
        <v>1009</v>
      </c>
      <c r="EMF3" s="3" t="s">
        <v>1009</v>
      </c>
      <c r="EMG3" s="3" t="s">
        <v>1009</v>
      </c>
      <c r="EMH3" s="3" t="s">
        <v>1009</v>
      </c>
      <c r="EMI3" s="3" t="s">
        <v>1009</v>
      </c>
      <c r="EMJ3" s="3" t="s">
        <v>1009</v>
      </c>
      <c r="EMK3" s="3" t="s">
        <v>1009</v>
      </c>
      <c r="EML3" s="3" t="s">
        <v>1009</v>
      </c>
      <c r="EMM3" s="3" t="s">
        <v>1009</v>
      </c>
      <c r="EMN3" s="3" t="s">
        <v>1009</v>
      </c>
      <c r="EMO3" s="3" t="s">
        <v>1009</v>
      </c>
      <c r="EMP3" s="3" t="s">
        <v>1009</v>
      </c>
      <c r="EMQ3" s="3" t="s">
        <v>1009</v>
      </c>
      <c r="EMR3" s="3" t="s">
        <v>1009</v>
      </c>
      <c r="EMS3" s="3" t="s">
        <v>1009</v>
      </c>
      <c r="EMT3" s="3" t="s">
        <v>1009</v>
      </c>
      <c r="EMU3" s="3" t="s">
        <v>1009</v>
      </c>
      <c r="EMV3" s="3" t="s">
        <v>1009</v>
      </c>
      <c r="EMW3" s="3" t="s">
        <v>1009</v>
      </c>
      <c r="EMX3" s="3" t="s">
        <v>1009</v>
      </c>
      <c r="EMY3" s="3" t="s">
        <v>1009</v>
      </c>
      <c r="EMZ3" s="3" t="s">
        <v>1009</v>
      </c>
      <c r="ENA3" s="3" t="s">
        <v>1009</v>
      </c>
      <c r="ENB3" s="3" t="s">
        <v>1009</v>
      </c>
      <c r="ENC3" s="3" t="s">
        <v>1009</v>
      </c>
      <c r="END3" s="3" t="s">
        <v>1009</v>
      </c>
      <c r="ENE3" s="3" t="s">
        <v>1009</v>
      </c>
      <c r="ENF3" s="3" t="s">
        <v>1009</v>
      </c>
      <c r="ENG3" s="3" t="s">
        <v>1009</v>
      </c>
      <c r="ENH3" s="3" t="s">
        <v>1009</v>
      </c>
      <c r="ENI3" s="3" t="s">
        <v>1009</v>
      </c>
      <c r="ENJ3" s="3" t="s">
        <v>1009</v>
      </c>
      <c r="ENK3" s="3" t="s">
        <v>1009</v>
      </c>
      <c r="ENL3" s="3" t="s">
        <v>1009</v>
      </c>
      <c r="ENM3" s="3" t="s">
        <v>1009</v>
      </c>
      <c r="ENN3" s="3" t="s">
        <v>1009</v>
      </c>
      <c r="ENO3" s="3" t="s">
        <v>1009</v>
      </c>
      <c r="ENP3" s="3" t="s">
        <v>1009</v>
      </c>
      <c r="ENQ3" s="3" t="s">
        <v>1009</v>
      </c>
      <c r="ENR3" s="3" t="s">
        <v>1009</v>
      </c>
      <c r="ENS3" s="3" t="s">
        <v>1009</v>
      </c>
      <c r="ENT3" s="3" t="s">
        <v>1009</v>
      </c>
      <c r="ENU3" s="3" t="s">
        <v>1009</v>
      </c>
      <c r="ENV3" s="3" t="s">
        <v>1009</v>
      </c>
      <c r="ENW3" s="3" t="s">
        <v>1009</v>
      </c>
      <c r="ENX3" s="3" t="s">
        <v>1009</v>
      </c>
      <c r="ENY3" s="3" t="s">
        <v>1009</v>
      </c>
      <c r="ENZ3" s="3" t="s">
        <v>1009</v>
      </c>
      <c r="EOA3" s="3" t="s">
        <v>1009</v>
      </c>
      <c r="EOB3" s="3" t="s">
        <v>1009</v>
      </c>
      <c r="EOC3" s="3" t="s">
        <v>1009</v>
      </c>
      <c r="EOD3" s="3" t="s">
        <v>1009</v>
      </c>
      <c r="EOE3" s="3" t="s">
        <v>1009</v>
      </c>
      <c r="EOF3" s="3" t="s">
        <v>1009</v>
      </c>
      <c r="EOG3" s="3" t="s">
        <v>1009</v>
      </c>
      <c r="EOH3" s="3" t="s">
        <v>1009</v>
      </c>
      <c r="EOI3" s="3" t="s">
        <v>1009</v>
      </c>
      <c r="EOJ3" s="3" t="s">
        <v>1009</v>
      </c>
      <c r="EOK3" s="3" t="s">
        <v>1009</v>
      </c>
      <c r="EOL3" s="3" t="s">
        <v>1009</v>
      </c>
      <c r="EOM3" s="3" t="s">
        <v>1009</v>
      </c>
      <c r="EON3" s="3" t="s">
        <v>1009</v>
      </c>
      <c r="EOO3" s="3" t="s">
        <v>1009</v>
      </c>
      <c r="EOP3" s="3" t="s">
        <v>1009</v>
      </c>
      <c r="EOQ3" s="3" t="s">
        <v>1009</v>
      </c>
      <c r="EOR3" s="3" t="s">
        <v>1009</v>
      </c>
      <c r="EOS3" s="3" t="s">
        <v>1009</v>
      </c>
      <c r="EOT3" s="3" t="s">
        <v>1009</v>
      </c>
      <c r="EOU3" s="3" t="s">
        <v>1009</v>
      </c>
      <c r="EOV3" s="3" t="s">
        <v>1009</v>
      </c>
      <c r="EOW3" s="3" t="s">
        <v>1009</v>
      </c>
      <c r="EOX3" s="3" t="s">
        <v>1009</v>
      </c>
      <c r="EOY3" s="3" t="s">
        <v>1009</v>
      </c>
      <c r="EOZ3" s="3" t="s">
        <v>1009</v>
      </c>
      <c r="EPA3" s="3" t="s">
        <v>1009</v>
      </c>
      <c r="EPB3" s="3" t="s">
        <v>1009</v>
      </c>
      <c r="EPC3" s="3" t="s">
        <v>1009</v>
      </c>
      <c r="EPD3" s="3" t="s">
        <v>1009</v>
      </c>
      <c r="EPE3" s="3" t="s">
        <v>1009</v>
      </c>
      <c r="EPF3" s="3" t="s">
        <v>1009</v>
      </c>
      <c r="EPG3" s="3" t="s">
        <v>1009</v>
      </c>
      <c r="EPH3" s="3" t="s">
        <v>1009</v>
      </c>
      <c r="EPI3" s="3" t="s">
        <v>1009</v>
      </c>
      <c r="EPJ3" s="3" t="s">
        <v>1009</v>
      </c>
      <c r="EPK3" s="3" t="s">
        <v>1009</v>
      </c>
      <c r="EPL3" s="3" t="s">
        <v>1009</v>
      </c>
      <c r="EPM3" s="3" t="s">
        <v>1009</v>
      </c>
      <c r="EPN3" s="3" t="s">
        <v>1009</v>
      </c>
      <c r="EPO3" s="3" t="s">
        <v>1009</v>
      </c>
      <c r="EPP3" s="3" t="s">
        <v>1009</v>
      </c>
      <c r="EPQ3" s="3" t="s">
        <v>1009</v>
      </c>
      <c r="EPR3" s="3" t="s">
        <v>1009</v>
      </c>
      <c r="EPS3" s="3" t="s">
        <v>1009</v>
      </c>
      <c r="EPT3" s="3" t="s">
        <v>1009</v>
      </c>
      <c r="EPU3" s="3" t="s">
        <v>1009</v>
      </c>
      <c r="EPV3" s="3" t="s">
        <v>1009</v>
      </c>
      <c r="EPW3" s="3" t="s">
        <v>1009</v>
      </c>
      <c r="EPX3" s="3" t="s">
        <v>1009</v>
      </c>
      <c r="EPY3" s="3" t="s">
        <v>1009</v>
      </c>
      <c r="EPZ3" s="3" t="s">
        <v>1009</v>
      </c>
      <c r="EQA3" s="3" t="s">
        <v>1009</v>
      </c>
      <c r="EQB3" s="3" t="s">
        <v>1009</v>
      </c>
      <c r="EQC3" s="3" t="s">
        <v>1009</v>
      </c>
      <c r="EQD3" s="3" t="s">
        <v>1009</v>
      </c>
      <c r="EQE3" s="3" t="s">
        <v>1009</v>
      </c>
      <c r="EQF3" s="3" t="s">
        <v>1009</v>
      </c>
      <c r="EQG3" s="3" t="s">
        <v>1009</v>
      </c>
      <c r="EQH3" s="3" t="s">
        <v>1009</v>
      </c>
      <c r="EQI3" s="3" t="s">
        <v>1009</v>
      </c>
      <c r="EQJ3" s="3" t="s">
        <v>1009</v>
      </c>
      <c r="EQK3" s="3" t="s">
        <v>1009</v>
      </c>
      <c r="EQL3" s="3" t="s">
        <v>1009</v>
      </c>
      <c r="EQM3" s="3" t="s">
        <v>1009</v>
      </c>
      <c r="EQN3" s="3" t="s">
        <v>1009</v>
      </c>
      <c r="EQO3" s="3" t="s">
        <v>1009</v>
      </c>
      <c r="EQP3" s="3" t="s">
        <v>1009</v>
      </c>
      <c r="EQQ3" s="3" t="s">
        <v>1009</v>
      </c>
      <c r="EQR3" s="3" t="s">
        <v>1009</v>
      </c>
      <c r="EQS3" s="3" t="s">
        <v>1009</v>
      </c>
      <c r="EQT3" s="3" t="s">
        <v>1009</v>
      </c>
      <c r="EQU3" s="3" t="s">
        <v>1009</v>
      </c>
      <c r="EQV3" s="3" t="s">
        <v>1009</v>
      </c>
      <c r="EQW3" s="3" t="s">
        <v>1009</v>
      </c>
      <c r="EQX3" s="3" t="s">
        <v>1009</v>
      </c>
      <c r="EQY3" s="3" t="s">
        <v>1009</v>
      </c>
      <c r="EQZ3" s="3" t="s">
        <v>1009</v>
      </c>
      <c r="ERA3" s="3" t="s">
        <v>1009</v>
      </c>
      <c r="ERB3" s="3" t="s">
        <v>1009</v>
      </c>
      <c r="ERC3" s="3" t="s">
        <v>1009</v>
      </c>
      <c r="ERD3" s="3" t="s">
        <v>1009</v>
      </c>
      <c r="ERE3" s="3" t="s">
        <v>1009</v>
      </c>
      <c r="ERF3" s="3" t="s">
        <v>1009</v>
      </c>
      <c r="ERG3" s="3" t="s">
        <v>1009</v>
      </c>
      <c r="ERH3" s="3" t="s">
        <v>1009</v>
      </c>
      <c r="ERI3" s="3" t="s">
        <v>1009</v>
      </c>
      <c r="ERJ3" s="3" t="s">
        <v>1009</v>
      </c>
      <c r="ERK3" s="3" t="s">
        <v>1009</v>
      </c>
      <c r="ERL3" s="3" t="s">
        <v>1009</v>
      </c>
      <c r="ERM3" s="3" t="s">
        <v>1009</v>
      </c>
      <c r="ERN3" s="3" t="s">
        <v>1009</v>
      </c>
      <c r="ERO3" s="3" t="s">
        <v>1009</v>
      </c>
      <c r="ERP3" s="3" t="s">
        <v>1009</v>
      </c>
      <c r="ERQ3" s="3" t="s">
        <v>1009</v>
      </c>
      <c r="ERR3" s="3" t="s">
        <v>1009</v>
      </c>
      <c r="ERS3" s="3" t="s">
        <v>1009</v>
      </c>
      <c r="ERT3" s="3" t="s">
        <v>1009</v>
      </c>
      <c r="ERU3" s="3" t="s">
        <v>1009</v>
      </c>
      <c r="ERV3" s="3" t="s">
        <v>1009</v>
      </c>
      <c r="ERW3" s="3" t="s">
        <v>1009</v>
      </c>
      <c r="ERX3" s="3" t="s">
        <v>1009</v>
      </c>
      <c r="ERY3" s="3" t="s">
        <v>1009</v>
      </c>
      <c r="ERZ3" s="3" t="s">
        <v>1009</v>
      </c>
      <c r="ESA3" s="3" t="s">
        <v>1009</v>
      </c>
      <c r="ESB3" s="3" t="s">
        <v>1009</v>
      </c>
      <c r="ESC3" s="3" t="s">
        <v>1009</v>
      </c>
      <c r="ESD3" s="3" t="s">
        <v>1009</v>
      </c>
      <c r="ESE3" s="3" t="s">
        <v>1009</v>
      </c>
      <c r="ESF3" s="3" t="s">
        <v>1009</v>
      </c>
      <c r="ESG3" s="3" t="s">
        <v>1009</v>
      </c>
      <c r="ESH3" s="3" t="s">
        <v>1009</v>
      </c>
      <c r="ESI3" s="3" t="s">
        <v>1009</v>
      </c>
      <c r="ESJ3" s="3" t="s">
        <v>1009</v>
      </c>
      <c r="ESK3" s="3" t="s">
        <v>1009</v>
      </c>
      <c r="ESL3" s="3" t="s">
        <v>1009</v>
      </c>
      <c r="ESM3" s="3" t="s">
        <v>1009</v>
      </c>
      <c r="ESN3" s="3" t="s">
        <v>1009</v>
      </c>
      <c r="ESO3" s="3" t="s">
        <v>1009</v>
      </c>
      <c r="ESP3" s="3" t="s">
        <v>1009</v>
      </c>
      <c r="ESQ3" s="3" t="s">
        <v>1009</v>
      </c>
      <c r="ESR3" s="3" t="s">
        <v>1009</v>
      </c>
      <c r="ESS3" s="3" t="s">
        <v>1009</v>
      </c>
      <c r="EST3" s="3" t="s">
        <v>1009</v>
      </c>
      <c r="ESU3" s="3" t="s">
        <v>1009</v>
      </c>
      <c r="ESV3" s="3" t="s">
        <v>1009</v>
      </c>
      <c r="ESW3" s="3" t="s">
        <v>1009</v>
      </c>
      <c r="ESX3" s="3" t="s">
        <v>1009</v>
      </c>
      <c r="ESY3" s="3" t="s">
        <v>1009</v>
      </c>
      <c r="ESZ3" s="3" t="s">
        <v>1009</v>
      </c>
      <c r="ETA3" s="3" t="s">
        <v>1009</v>
      </c>
      <c r="ETB3" s="3" t="s">
        <v>1009</v>
      </c>
      <c r="ETC3" s="3" t="s">
        <v>1009</v>
      </c>
      <c r="ETD3" s="3" t="s">
        <v>1009</v>
      </c>
      <c r="ETE3" s="3" t="s">
        <v>1009</v>
      </c>
      <c r="ETF3" s="3" t="s">
        <v>1009</v>
      </c>
      <c r="ETG3" s="3" t="s">
        <v>1009</v>
      </c>
      <c r="ETH3" s="3" t="s">
        <v>1009</v>
      </c>
      <c r="ETI3" s="3" t="s">
        <v>1009</v>
      </c>
      <c r="ETJ3" s="3" t="s">
        <v>1009</v>
      </c>
      <c r="ETK3" s="3" t="s">
        <v>1009</v>
      </c>
      <c r="ETL3" s="3" t="s">
        <v>1009</v>
      </c>
      <c r="ETM3" s="3" t="s">
        <v>1009</v>
      </c>
      <c r="ETN3" s="3" t="s">
        <v>1009</v>
      </c>
      <c r="ETO3" s="3" t="s">
        <v>1009</v>
      </c>
      <c r="ETP3" s="3" t="s">
        <v>1009</v>
      </c>
      <c r="ETQ3" s="3" t="s">
        <v>1009</v>
      </c>
      <c r="ETR3" s="3" t="s">
        <v>1009</v>
      </c>
      <c r="ETS3" s="3" t="s">
        <v>1009</v>
      </c>
      <c r="ETT3" s="3" t="s">
        <v>1009</v>
      </c>
      <c r="ETU3" s="3" t="s">
        <v>1009</v>
      </c>
      <c r="ETV3" s="3" t="s">
        <v>1009</v>
      </c>
      <c r="ETW3" s="3" t="s">
        <v>1009</v>
      </c>
      <c r="ETX3" s="3" t="s">
        <v>1009</v>
      </c>
      <c r="ETY3" s="3" t="s">
        <v>1009</v>
      </c>
      <c r="ETZ3" s="3" t="s">
        <v>1009</v>
      </c>
      <c r="EUA3" s="3" t="s">
        <v>1009</v>
      </c>
      <c r="EUB3" s="3" t="s">
        <v>1009</v>
      </c>
      <c r="EUC3" s="3" t="s">
        <v>1009</v>
      </c>
      <c r="EUD3" s="3" t="s">
        <v>1009</v>
      </c>
      <c r="EUE3" s="3" t="s">
        <v>1009</v>
      </c>
      <c r="EUF3" s="3" t="s">
        <v>1009</v>
      </c>
      <c r="EUG3" s="3" t="s">
        <v>1009</v>
      </c>
      <c r="EUH3" s="3" t="s">
        <v>1009</v>
      </c>
      <c r="EUI3" s="3" t="s">
        <v>1009</v>
      </c>
      <c r="EUJ3" s="3" t="s">
        <v>1009</v>
      </c>
      <c r="EUK3" s="3" t="s">
        <v>1009</v>
      </c>
      <c r="EUL3" s="3" t="s">
        <v>1009</v>
      </c>
      <c r="EUM3" s="3" t="s">
        <v>1009</v>
      </c>
      <c r="EUN3" s="3" t="s">
        <v>1009</v>
      </c>
      <c r="EUO3" s="3" t="s">
        <v>1009</v>
      </c>
      <c r="EUP3" s="3" t="s">
        <v>1009</v>
      </c>
      <c r="EUQ3" s="3" t="s">
        <v>1009</v>
      </c>
      <c r="EUR3" s="3" t="s">
        <v>1009</v>
      </c>
      <c r="EUS3" s="3" t="s">
        <v>1009</v>
      </c>
      <c r="EUT3" s="3" t="s">
        <v>1009</v>
      </c>
      <c r="EUU3" s="3" t="s">
        <v>1009</v>
      </c>
      <c r="EUV3" s="3" t="s">
        <v>1009</v>
      </c>
      <c r="EUW3" s="3" t="s">
        <v>1009</v>
      </c>
      <c r="EUX3" s="3" t="s">
        <v>1009</v>
      </c>
      <c r="EUY3" s="3" t="s">
        <v>1009</v>
      </c>
      <c r="EUZ3" s="3" t="s">
        <v>1009</v>
      </c>
      <c r="EVA3" s="3" t="s">
        <v>1009</v>
      </c>
      <c r="EVB3" s="3" t="s">
        <v>1009</v>
      </c>
      <c r="EVC3" s="3" t="s">
        <v>1009</v>
      </c>
      <c r="EVD3" s="3" t="s">
        <v>1009</v>
      </c>
      <c r="EVE3" s="3" t="s">
        <v>1009</v>
      </c>
      <c r="EVF3" s="3" t="s">
        <v>1009</v>
      </c>
      <c r="EVG3" s="3" t="s">
        <v>1009</v>
      </c>
      <c r="EVH3" s="3" t="s">
        <v>1009</v>
      </c>
      <c r="EVI3" s="3" t="s">
        <v>1009</v>
      </c>
      <c r="EVJ3" s="3" t="s">
        <v>1009</v>
      </c>
      <c r="EVK3" s="3" t="s">
        <v>1009</v>
      </c>
      <c r="EVL3" s="3" t="s">
        <v>1009</v>
      </c>
      <c r="EVM3" s="3" t="s">
        <v>1009</v>
      </c>
      <c r="EVN3" s="3" t="s">
        <v>1009</v>
      </c>
      <c r="EVO3" s="3" t="s">
        <v>1009</v>
      </c>
      <c r="EVP3" s="3" t="s">
        <v>1009</v>
      </c>
      <c r="EVQ3" s="3" t="s">
        <v>1009</v>
      </c>
      <c r="EVR3" s="3" t="s">
        <v>1009</v>
      </c>
      <c r="EVS3" s="3" t="s">
        <v>1009</v>
      </c>
      <c r="EVT3" s="3" t="s">
        <v>1009</v>
      </c>
      <c r="EVU3" s="3" t="s">
        <v>1009</v>
      </c>
      <c r="EVV3" s="3" t="s">
        <v>1009</v>
      </c>
      <c r="EVW3" s="3" t="s">
        <v>1009</v>
      </c>
      <c r="EVX3" s="3" t="s">
        <v>1009</v>
      </c>
      <c r="EVY3" s="3" t="s">
        <v>1009</v>
      </c>
      <c r="EVZ3" s="3" t="s">
        <v>1009</v>
      </c>
      <c r="EWA3" s="3" t="s">
        <v>1009</v>
      </c>
      <c r="EWB3" s="3" t="s">
        <v>1009</v>
      </c>
      <c r="EWC3" s="3" t="s">
        <v>1009</v>
      </c>
      <c r="EWD3" s="3" t="s">
        <v>1009</v>
      </c>
      <c r="EWE3" s="3" t="s">
        <v>1009</v>
      </c>
      <c r="EWF3" s="3" t="s">
        <v>1009</v>
      </c>
      <c r="EWG3" s="3" t="s">
        <v>1009</v>
      </c>
      <c r="EWH3" s="3" t="s">
        <v>1009</v>
      </c>
      <c r="EWI3" s="3" t="s">
        <v>1009</v>
      </c>
      <c r="EWJ3" s="3" t="s">
        <v>1009</v>
      </c>
      <c r="EWK3" s="3" t="s">
        <v>1009</v>
      </c>
      <c r="EWL3" s="3" t="s">
        <v>1009</v>
      </c>
      <c r="EWM3" s="3" t="s">
        <v>1009</v>
      </c>
      <c r="EWN3" s="3" t="s">
        <v>1009</v>
      </c>
      <c r="EWO3" s="3" t="s">
        <v>1009</v>
      </c>
      <c r="EWP3" s="3" t="s">
        <v>1009</v>
      </c>
      <c r="EWQ3" s="3" t="s">
        <v>1009</v>
      </c>
      <c r="EWR3" s="3" t="s">
        <v>1009</v>
      </c>
      <c r="EWS3" s="3" t="s">
        <v>1009</v>
      </c>
      <c r="EWT3" s="3" t="s">
        <v>1009</v>
      </c>
      <c r="EWU3" s="3" t="s">
        <v>1009</v>
      </c>
      <c r="EWV3" s="3" t="s">
        <v>1009</v>
      </c>
      <c r="EWW3" s="3" t="s">
        <v>1009</v>
      </c>
      <c r="EWX3" s="3" t="s">
        <v>1009</v>
      </c>
      <c r="EWY3" s="3" t="s">
        <v>1009</v>
      </c>
      <c r="EWZ3" s="3" t="s">
        <v>1009</v>
      </c>
      <c r="EXA3" s="3" t="s">
        <v>1009</v>
      </c>
      <c r="EXB3" s="3" t="s">
        <v>1009</v>
      </c>
      <c r="EXC3" s="3" t="s">
        <v>1009</v>
      </c>
      <c r="EXD3" s="3" t="s">
        <v>1009</v>
      </c>
      <c r="EXE3" s="3" t="s">
        <v>1009</v>
      </c>
      <c r="EXF3" s="3" t="s">
        <v>1009</v>
      </c>
      <c r="EXG3" s="3" t="s">
        <v>1009</v>
      </c>
      <c r="EXH3" s="3" t="s">
        <v>1009</v>
      </c>
      <c r="EXI3" s="3" t="s">
        <v>1009</v>
      </c>
      <c r="EXJ3" s="3" t="s">
        <v>1009</v>
      </c>
      <c r="EXK3" s="3" t="s">
        <v>1009</v>
      </c>
      <c r="EXL3" s="3" t="s">
        <v>1009</v>
      </c>
      <c r="EXM3" s="3" t="s">
        <v>1009</v>
      </c>
      <c r="EXN3" s="3" t="s">
        <v>1009</v>
      </c>
      <c r="EXO3" s="3" t="s">
        <v>1009</v>
      </c>
      <c r="EXP3" s="3" t="s">
        <v>1009</v>
      </c>
      <c r="EXQ3" s="3" t="s">
        <v>1009</v>
      </c>
      <c r="EXR3" s="3" t="s">
        <v>1009</v>
      </c>
      <c r="EXS3" s="3" t="s">
        <v>1009</v>
      </c>
      <c r="EXT3" s="3" t="s">
        <v>1009</v>
      </c>
      <c r="EXU3" s="3" t="s">
        <v>1009</v>
      </c>
      <c r="EXV3" s="3" t="s">
        <v>1009</v>
      </c>
      <c r="EXW3" s="3" t="s">
        <v>1009</v>
      </c>
      <c r="EXX3" s="3" t="s">
        <v>1009</v>
      </c>
      <c r="EXY3" s="3" t="s">
        <v>1009</v>
      </c>
      <c r="EXZ3" s="3" t="s">
        <v>1009</v>
      </c>
      <c r="EYA3" s="3" t="s">
        <v>1009</v>
      </c>
      <c r="EYB3" s="3" t="s">
        <v>1009</v>
      </c>
      <c r="EYC3" s="3" t="s">
        <v>1009</v>
      </c>
      <c r="EYD3" s="3" t="s">
        <v>1009</v>
      </c>
      <c r="EYE3" s="3" t="s">
        <v>1009</v>
      </c>
      <c r="EYF3" s="3" t="s">
        <v>1009</v>
      </c>
      <c r="EYG3" s="3" t="s">
        <v>1009</v>
      </c>
      <c r="EYH3" s="3" t="s">
        <v>1009</v>
      </c>
      <c r="EYI3" s="3" t="s">
        <v>1009</v>
      </c>
      <c r="EYJ3" s="3" t="s">
        <v>1009</v>
      </c>
      <c r="EYK3" s="3" t="s">
        <v>1009</v>
      </c>
      <c r="EYL3" s="3" t="s">
        <v>1009</v>
      </c>
      <c r="EYM3" s="3" t="s">
        <v>1009</v>
      </c>
      <c r="EYN3" s="3" t="s">
        <v>1009</v>
      </c>
      <c r="EYO3" s="3" t="s">
        <v>1009</v>
      </c>
      <c r="EYP3" s="3" t="s">
        <v>1009</v>
      </c>
      <c r="EYQ3" s="3" t="s">
        <v>1009</v>
      </c>
      <c r="EYR3" s="3" t="s">
        <v>1009</v>
      </c>
      <c r="EYS3" s="3" t="s">
        <v>1009</v>
      </c>
      <c r="EYT3" s="3" t="s">
        <v>1009</v>
      </c>
      <c r="EYU3" s="3" t="s">
        <v>1009</v>
      </c>
      <c r="EYV3" s="3" t="s">
        <v>1009</v>
      </c>
      <c r="EYW3" s="3" t="s">
        <v>1009</v>
      </c>
      <c r="EYX3" s="3" t="s">
        <v>1009</v>
      </c>
      <c r="EYY3" s="3" t="s">
        <v>1009</v>
      </c>
      <c r="EYZ3" s="3" t="s">
        <v>1009</v>
      </c>
      <c r="EZA3" s="3" t="s">
        <v>1009</v>
      </c>
      <c r="EZB3" s="3" t="s">
        <v>1009</v>
      </c>
      <c r="EZC3" s="3" t="s">
        <v>1009</v>
      </c>
      <c r="EZD3" s="3" t="s">
        <v>1009</v>
      </c>
      <c r="EZE3" s="3" t="s">
        <v>1009</v>
      </c>
      <c r="EZF3" s="3" t="s">
        <v>1009</v>
      </c>
      <c r="EZG3" s="3" t="s">
        <v>1009</v>
      </c>
      <c r="EZH3" s="3" t="s">
        <v>1009</v>
      </c>
      <c r="EZI3" s="3" t="s">
        <v>1009</v>
      </c>
      <c r="EZJ3" s="3" t="s">
        <v>1009</v>
      </c>
      <c r="EZK3" s="3" t="s">
        <v>1009</v>
      </c>
      <c r="EZL3" s="3" t="s">
        <v>1009</v>
      </c>
      <c r="EZM3" s="3" t="s">
        <v>1009</v>
      </c>
      <c r="EZN3" s="3" t="s">
        <v>1009</v>
      </c>
      <c r="EZO3" s="3" t="s">
        <v>1009</v>
      </c>
      <c r="EZP3" s="3" t="s">
        <v>1009</v>
      </c>
      <c r="EZQ3" s="3" t="s">
        <v>1009</v>
      </c>
      <c r="EZR3" s="3" t="s">
        <v>1009</v>
      </c>
      <c r="EZS3" s="3" t="s">
        <v>1009</v>
      </c>
      <c r="EZT3" s="3" t="s">
        <v>1009</v>
      </c>
      <c r="EZU3" s="3" t="s">
        <v>1009</v>
      </c>
      <c r="EZV3" s="3" t="s">
        <v>1009</v>
      </c>
      <c r="EZW3" s="3" t="s">
        <v>1009</v>
      </c>
      <c r="EZX3" s="3" t="s">
        <v>1009</v>
      </c>
      <c r="EZY3" s="3" t="s">
        <v>1009</v>
      </c>
      <c r="EZZ3" s="3" t="s">
        <v>1009</v>
      </c>
      <c r="FAA3" s="3" t="s">
        <v>1009</v>
      </c>
      <c r="FAB3" s="3" t="s">
        <v>1009</v>
      </c>
      <c r="FAC3" s="3" t="s">
        <v>1009</v>
      </c>
      <c r="FAD3" s="3" t="s">
        <v>1009</v>
      </c>
      <c r="FAE3" s="3" t="s">
        <v>1009</v>
      </c>
      <c r="FAF3" s="3" t="s">
        <v>1009</v>
      </c>
      <c r="FAG3" s="3" t="s">
        <v>1009</v>
      </c>
      <c r="FAH3" s="3" t="s">
        <v>1009</v>
      </c>
      <c r="FAI3" s="3" t="s">
        <v>1009</v>
      </c>
      <c r="FAJ3" s="3" t="s">
        <v>1009</v>
      </c>
      <c r="FAK3" s="3" t="s">
        <v>1009</v>
      </c>
      <c r="FAL3" s="3" t="s">
        <v>1009</v>
      </c>
      <c r="FAM3" s="3" t="s">
        <v>1009</v>
      </c>
      <c r="FAN3" s="3" t="s">
        <v>1009</v>
      </c>
      <c r="FAO3" s="3" t="s">
        <v>1009</v>
      </c>
      <c r="FAP3" s="3" t="s">
        <v>1009</v>
      </c>
      <c r="FAQ3" s="3" t="s">
        <v>1009</v>
      </c>
      <c r="FAR3" s="3" t="s">
        <v>1009</v>
      </c>
      <c r="FAS3" s="3" t="s">
        <v>1009</v>
      </c>
      <c r="FAT3" s="3" t="s">
        <v>1009</v>
      </c>
      <c r="FAU3" s="3" t="s">
        <v>1009</v>
      </c>
      <c r="FAV3" s="3" t="s">
        <v>1009</v>
      </c>
      <c r="FAW3" s="3" t="s">
        <v>1009</v>
      </c>
      <c r="FAX3" s="3" t="s">
        <v>1009</v>
      </c>
      <c r="FAY3" s="3" t="s">
        <v>1009</v>
      </c>
      <c r="FAZ3" s="3" t="s">
        <v>1009</v>
      </c>
      <c r="FBA3" s="3" t="s">
        <v>1009</v>
      </c>
      <c r="FBB3" s="3" t="s">
        <v>1009</v>
      </c>
      <c r="FBC3" s="3" t="s">
        <v>1009</v>
      </c>
      <c r="FBD3" s="3" t="s">
        <v>1009</v>
      </c>
      <c r="FBE3" s="3" t="s">
        <v>1009</v>
      </c>
      <c r="FBF3" s="3" t="s">
        <v>1009</v>
      </c>
      <c r="FBG3" s="3" t="s">
        <v>1009</v>
      </c>
      <c r="FBH3" s="3" t="s">
        <v>1009</v>
      </c>
      <c r="FBI3" s="3" t="s">
        <v>1009</v>
      </c>
      <c r="FBJ3" s="3" t="s">
        <v>1009</v>
      </c>
      <c r="FBK3" s="3" t="s">
        <v>1009</v>
      </c>
      <c r="FBL3" s="3" t="s">
        <v>1009</v>
      </c>
      <c r="FBM3" s="3" t="s">
        <v>1009</v>
      </c>
      <c r="FBN3" s="3" t="s">
        <v>1009</v>
      </c>
      <c r="FBO3" s="3" t="s">
        <v>1009</v>
      </c>
      <c r="FBP3" s="3" t="s">
        <v>1009</v>
      </c>
      <c r="FBQ3" s="3" t="s">
        <v>1009</v>
      </c>
      <c r="FBR3" s="3" t="s">
        <v>1009</v>
      </c>
      <c r="FBS3" s="3" t="s">
        <v>1009</v>
      </c>
      <c r="FBT3" s="3" t="s">
        <v>1009</v>
      </c>
      <c r="FBU3" s="3" t="s">
        <v>1009</v>
      </c>
      <c r="FBV3" s="3" t="s">
        <v>1009</v>
      </c>
      <c r="FBW3" s="3" t="s">
        <v>1009</v>
      </c>
      <c r="FBX3" s="3" t="s">
        <v>1009</v>
      </c>
      <c r="FBY3" s="3" t="s">
        <v>1009</v>
      </c>
      <c r="FBZ3" s="3" t="s">
        <v>1009</v>
      </c>
      <c r="FCA3" s="3" t="s">
        <v>1009</v>
      </c>
      <c r="FCB3" s="3" t="s">
        <v>1009</v>
      </c>
      <c r="FCC3" s="3" t="s">
        <v>1009</v>
      </c>
      <c r="FCD3" s="3" t="s">
        <v>1009</v>
      </c>
      <c r="FCE3" s="3" t="s">
        <v>1009</v>
      </c>
      <c r="FCF3" s="3" t="s">
        <v>1009</v>
      </c>
      <c r="FCG3" s="3" t="s">
        <v>1009</v>
      </c>
      <c r="FCH3" s="3" t="s">
        <v>1009</v>
      </c>
      <c r="FCI3" s="3" t="s">
        <v>1009</v>
      </c>
      <c r="FCJ3" s="3" t="s">
        <v>1009</v>
      </c>
      <c r="FCK3" s="3" t="s">
        <v>1009</v>
      </c>
      <c r="FCL3" s="3" t="s">
        <v>1009</v>
      </c>
      <c r="FCM3" s="3" t="s">
        <v>1009</v>
      </c>
      <c r="FCN3" s="3" t="s">
        <v>1009</v>
      </c>
      <c r="FCO3" s="3" t="s">
        <v>1009</v>
      </c>
      <c r="FCP3" s="3" t="s">
        <v>1009</v>
      </c>
      <c r="FCQ3" s="3" t="s">
        <v>1009</v>
      </c>
      <c r="FCR3" s="3" t="s">
        <v>1009</v>
      </c>
      <c r="FCS3" s="3" t="s">
        <v>1009</v>
      </c>
      <c r="FCT3" s="3" t="s">
        <v>1009</v>
      </c>
      <c r="FCU3" s="3" t="s">
        <v>1009</v>
      </c>
      <c r="FCV3" s="3" t="s">
        <v>1009</v>
      </c>
      <c r="FCW3" s="3" t="s">
        <v>1009</v>
      </c>
      <c r="FCX3" s="3" t="s">
        <v>1009</v>
      </c>
      <c r="FCY3" s="3" t="s">
        <v>1009</v>
      </c>
      <c r="FCZ3" s="3" t="s">
        <v>1009</v>
      </c>
      <c r="FDA3" s="3" t="s">
        <v>1009</v>
      </c>
      <c r="FDB3" s="3" t="s">
        <v>1009</v>
      </c>
      <c r="FDC3" s="3" t="s">
        <v>1009</v>
      </c>
      <c r="FDD3" s="3" t="s">
        <v>1009</v>
      </c>
      <c r="FDE3" s="3" t="s">
        <v>1009</v>
      </c>
      <c r="FDF3" s="3" t="s">
        <v>1009</v>
      </c>
      <c r="FDG3" s="3" t="s">
        <v>1009</v>
      </c>
      <c r="FDH3" s="3" t="s">
        <v>1009</v>
      </c>
      <c r="FDI3" s="3" t="s">
        <v>1009</v>
      </c>
      <c r="FDJ3" s="3" t="s">
        <v>1009</v>
      </c>
      <c r="FDK3" s="3" t="s">
        <v>1009</v>
      </c>
      <c r="FDL3" s="3" t="s">
        <v>1009</v>
      </c>
      <c r="FDM3" s="3" t="s">
        <v>1009</v>
      </c>
      <c r="FDN3" s="3" t="s">
        <v>1009</v>
      </c>
      <c r="FDO3" s="3" t="s">
        <v>1009</v>
      </c>
      <c r="FDP3" s="3" t="s">
        <v>1009</v>
      </c>
      <c r="FDQ3" s="3" t="s">
        <v>1009</v>
      </c>
      <c r="FDR3" s="3" t="s">
        <v>1009</v>
      </c>
      <c r="FDS3" s="3" t="s">
        <v>1009</v>
      </c>
      <c r="FDT3" s="3" t="s">
        <v>1009</v>
      </c>
      <c r="FDU3" s="3" t="s">
        <v>1009</v>
      </c>
      <c r="FDV3" s="3" t="s">
        <v>1009</v>
      </c>
      <c r="FDW3" s="3" t="s">
        <v>1009</v>
      </c>
      <c r="FDX3" s="3" t="s">
        <v>1009</v>
      </c>
      <c r="FDY3" s="3" t="s">
        <v>1009</v>
      </c>
      <c r="FDZ3" s="3" t="s">
        <v>1009</v>
      </c>
      <c r="FEA3" s="3" t="s">
        <v>1009</v>
      </c>
      <c r="FEB3" s="3" t="s">
        <v>1009</v>
      </c>
      <c r="FEC3" s="3" t="s">
        <v>1009</v>
      </c>
      <c r="FED3" s="3" t="s">
        <v>1009</v>
      </c>
      <c r="FEE3" s="3" t="s">
        <v>1009</v>
      </c>
      <c r="FEF3" s="3" t="s">
        <v>1009</v>
      </c>
      <c r="FEG3" s="3" t="s">
        <v>1009</v>
      </c>
      <c r="FEH3" s="3" t="s">
        <v>1009</v>
      </c>
      <c r="FEI3" s="3" t="s">
        <v>1009</v>
      </c>
      <c r="FEJ3" s="3" t="s">
        <v>1009</v>
      </c>
      <c r="FEK3" s="3" t="s">
        <v>1009</v>
      </c>
      <c r="FEL3" s="3" t="s">
        <v>1009</v>
      </c>
      <c r="FEM3" s="3" t="s">
        <v>1009</v>
      </c>
      <c r="FEN3" s="3" t="s">
        <v>1009</v>
      </c>
      <c r="FEO3" s="3" t="s">
        <v>1009</v>
      </c>
      <c r="FEP3" s="3" t="s">
        <v>1009</v>
      </c>
      <c r="FEQ3" s="3" t="s">
        <v>1009</v>
      </c>
      <c r="FER3" s="3" t="s">
        <v>1009</v>
      </c>
      <c r="FES3" s="3" t="s">
        <v>1009</v>
      </c>
      <c r="FET3" s="3" t="s">
        <v>1009</v>
      </c>
      <c r="FEU3" s="3" t="s">
        <v>1009</v>
      </c>
      <c r="FEV3" s="3" t="s">
        <v>1009</v>
      </c>
      <c r="FEW3" s="3" t="s">
        <v>1009</v>
      </c>
      <c r="FEX3" s="3" t="s">
        <v>1009</v>
      </c>
      <c r="FEY3" s="3" t="s">
        <v>1009</v>
      </c>
      <c r="FEZ3" s="3" t="s">
        <v>1009</v>
      </c>
      <c r="FFA3" s="3" t="s">
        <v>1009</v>
      </c>
      <c r="FFB3" s="3" t="s">
        <v>1009</v>
      </c>
      <c r="FFC3" s="3" t="s">
        <v>1009</v>
      </c>
      <c r="FFD3" s="3" t="s">
        <v>1009</v>
      </c>
      <c r="FFE3" s="3" t="s">
        <v>1009</v>
      </c>
      <c r="FFF3" s="3" t="s">
        <v>1009</v>
      </c>
      <c r="FFG3" s="3" t="s">
        <v>1009</v>
      </c>
      <c r="FFH3" s="3" t="s">
        <v>1009</v>
      </c>
      <c r="FFI3" s="3" t="s">
        <v>1009</v>
      </c>
      <c r="FFJ3" s="3" t="s">
        <v>1009</v>
      </c>
      <c r="FFK3" s="3" t="s">
        <v>1009</v>
      </c>
      <c r="FFL3" s="3" t="s">
        <v>1009</v>
      </c>
      <c r="FFM3" s="3" t="s">
        <v>1009</v>
      </c>
      <c r="FFN3" s="3" t="s">
        <v>1009</v>
      </c>
      <c r="FFO3" s="3" t="s">
        <v>1009</v>
      </c>
      <c r="FFP3" s="3" t="s">
        <v>1009</v>
      </c>
      <c r="FFQ3" s="3" t="s">
        <v>1009</v>
      </c>
      <c r="FFR3" s="3" t="s">
        <v>1009</v>
      </c>
      <c r="FFS3" s="3" t="s">
        <v>1009</v>
      </c>
      <c r="FFT3" s="3" t="s">
        <v>1009</v>
      </c>
      <c r="FFU3" s="3" t="s">
        <v>1009</v>
      </c>
      <c r="FFV3" s="3" t="s">
        <v>1009</v>
      </c>
      <c r="FFW3" s="3" t="s">
        <v>1009</v>
      </c>
      <c r="FFX3" s="3" t="s">
        <v>1009</v>
      </c>
      <c r="FFY3" s="3" t="s">
        <v>1009</v>
      </c>
      <c r="FFZ3" s="3" t="s">
        <v>1009</v>
      </c>
      <c r="FGA3" s="3" t="s">
        <v>1009</v>
      </c>
      <c r="FGB3" s="3" t="s">
        <v>1009</v>
      </c>
      <c r="FGC3" s="3" t="s">
        <v>1009</v>
      </c>
      <c r="FGD3" s="3" t="s">
        <v>1009</v>
      </c>
      <c r="FGE3" s="3" t="s">
        <v>1009</v>
      </c>
      <c r="FGF3" s="3" t="s">
        <v>1009</v>
      </c>
      <c r="FGG3" s="3" t="s">
        <v>1009</v>
      </c>
      <c r="FGH3" s="3" t="s">
        <v>1009</v>
      </c>
      <c r="FGI3" s="3" t="s">
        <v>1009</v>
      </c>
      <c r="FGJ3" s="3" t="s">
        <v>1009</v>
      </c>
      <c r="FGK3" s="3" t="s">
        <v>1009</v>
      </c>
      <c r="FGL3" s="3" t="s">
        <v>1009</v>
      </c>
      <c r="FGM3" s="3" t="s">
        <v>1009</v>
      </c>
      <c r="FGN3" s="3" t="s">
        <v>1009</v>
      </c>
      <c r="FGO3" s="3" t="s">
        <v>1009</v>
      </c>
      <c r="FGP3" s="3" t="s">
        <v>1009</v>
      </c>
      <c r="FGQ3" s="3" t="s">
        <v>1009</v>
      </c>
      <c r="FGR3" s="3" t="s">
        <v>1009</v>
      </c>
      <c r="FGS3" s="3" t="s">
        <v>1009</v>
      </c>
      <c r="FGT3" s="3" t="s">
        <v>1009</v>
      </c>
      <c r="FGU3" s="3" t="s">
        <v>1009</v>
      </c>
      <c r="FGV3" s="3" t="s">
        <v>1009</v>
      </c>
      <c r="FGW3" s="3" t="s">
        <v>1009</v>
      </c>
      <c r="FGX3" s="3" t="s">
        <v>1009</v>
      </c>
      <c r="FGY3" s="3" t="s">
        <v>1009</v>
      </c>
      <c r="FGZ3" s="3" t="s">
        <v>1009</v>
      </c>
      <c r="FHA3" s="3" t="s">
        <v>1009</v>
      </c>
      <c r="FHB3" s="3" t="s">
        <v>1009</v>
      </c>
      <c r="FHC3" s="3" t="s">
        <v>1009</v>
      </c>
      <c r="FHD3" s="3" t="s">
        <v>1009</v>
      </c>
      <c r="FHE3" s="3" t="s">
        <v>1009</v>
      </c>
      <c r="FHF3" s="3" t="s">
        <v>1009</v>
      </c>
      <c r="FHG3" s="3" t="s">
        <v>1009</v>
      </c>
      <c r="FHH3" s="3" t="s">
        <v>1009</v>
      </c>
      <c r="FHI3" s="3" t="s">
        <v>1009</v>
      </c>
      <c r="FHJ3" s="3" t="s">
        <v>1009</v>
      </c>
      <c r="FHK3" s="3" t="s">
        <v>1009</v>
      </c>
      <c r="FHL3" s="3" t="s">
        <v>1009</v>
      </c>
      <c r="FHM3" s="3" t="s">
        <v>1009</v>
      </c>
      <c r="FHN3" s="3" t="s">
        <v>1009</v>
      </c>
      <c r="FHO3" s="3" t="s">
        <v>1009</v>
      </c>
      <c r="FHP3" s="3" t="s">
        <v>1009</v>
      </c>
      <c r="FHQ3" s="3" t="s">
        <v>1009</v>
      </c>
      <c r="FHR3" s="3" t="s">
        <v>1009</v>
      </c>
      <c r="FHS3" s="3" t="s">
        <v>1009</v>
      </c>
      <c r="FHT3" s="3" t="s">
        <v>1009</v>
      </c>
      <c r="FHU3" s="3" t="s">
        <v>1009</v>
      </c>
      <c r="FHV3" s="3" t="s">
        <v>1009</v>
      </c>
      <c r="FHW3" s="3" t="s">
        <v>1009</v>
      </c>
      <c r="FHX3" s="3" t="s">
        <v>1009</v>
      </c>
      <c r="FHY3" s="3" t="s">
        <v>1009</v>
      </c>
      <c r="FHZ3" s="3" t="s">
        <v>1009</v>
      </c>
      <c r="FIA3" s="3" t="s">
        <v>1009</v>
      </c>
      <c r="FIB3" s="3" t="s">
        <v>1009</v>
      </c>
      <c r="FIC3" s="3" t="s">
        <v>1009</v>
      </c>
      <c r="FID3" s="3" t="s">
        <v>1009</v>
      </c>
      <c r="FIE3" s="3" t="s">
        <v>1009</v>
      </c>
      <c r="FIF3" s="3" t="s">
        <v>1009</v>
      </c>
      <c r="FIG3" s="3" t="s">
        <v>1009</v>
      </c>
      <c r="FIH3" s="3" t="s">
        <v>1009</v>
      </c>
      <c r="FII3" s="3" t="s">
        <v>1009</v>
      </c>
      <c r="FIJ3" s="3" t="s">
        <v>1009</v>
      </c>
      <c r="FIK3" s="3" t="s">
        <v>1009</v>
      </c>
      <c r="FIL3" s="3" t="s">
        <v>1009</v>
      </c>
      <c r="FIM3" s="3" t="s">
        <v>1009</v>
      </c>
      <c r="FIN3" s="3" t="s">
        <v>1009</v>
      </c>
      <c r="FIO3" s="3" t="s">
        <v>1009</v>
      </c>
      <c r="FIP3" s="3" t="s">
        <v>1009</v>
      </c>
      <c r="FIQ3" s="3" t="s">
        <v>1009</v>
      </c>
      <c r="FIR3" s="3" t="s">
        <v>1009</v>
      </c>
      <c r="FIS3" s="3" t="s">
        <v>1009</v>
      </c>
      <c r="FIT3" s="3" t="s">
        <v>1009</v>
      </c>
      <c r="FIU3" s="3" t="s">
        <v>1009</v>
      </c>
      <c r="FIV3" s="3" t="s">
        <v>1009</v>
      </c>
      <c r="FIW3" s="3" t="s">
        <v>1009</v>
      </c>
      <c r="FIX3" s="3" t="s">
        <v>1009</v>
      </c>
      <c r="FIY3" s="3" t="s">
        <v>1009</v>
      </c>
      <c r="FIZ3" s="3" t="s">
        <v>1009</v>
      </c>
      <c r="FJA3" s="3" t="s">
        <v>1009</v>
      </c>
      <c r="FJB3" s="3" t="s">
        <v>1009</v>
      </c>
      <c r="FJC3" s="3" t="s">
        <v>1009</v>
      </c>
      <c r="FJD3" s="3" t="s">
        <v>1009</v>
      </c>
      <c r="FJE3" s="3" t="s">
        <v>1009</v>
      </c>
      <c r="FJF3" s="3" t="s">
        <v>1009</v>
      </c>
      <c r="FJG3" s="3" t="s">
        <v>1009</v>
      </c>
      <c r="FJH3" s="3" t="s">
        <v>1009</v>
      </c>
      <c r="FJI3" s="3" t="s">
        <v>1009</v>
      </c>
      <c r="FJJ3" s="3" t="s">
        <v>1009</v>
      </c>
      <c r="FJK3" s="3" t="s">
        <v>1009</v>
      </c>
      <c r="FJL3" s="3" t="s">
        <v>1009</v>
      </c>
      <c r="FJM3" s="3" t="s">
        <v>1009</v>
      </c>
      <c r="FJN3" s="3" t="s">
        <v>1009</v>
      </c>
      <c r="FJO3" s="3" t="s">
        <v>1009</v>
      </c>
      <c r="FJP3" s="3" t="s">
        <v>1009</v>
      </c>
      <c r="FJQ3" s="3" t="s">
        <v>1009</v>
      </c>
      <c r="FJR3" s="3" t="s">
        <v>1009</v>
      </c>
      <c r="FJS3" s="3" t="s">
        <v>1009</v>
      </c>
      <c r="FJT3" s="3" t="s">
        <v>1009</v>
      </c>
      <c r="FJU3" s="3" t="s">
        <v>1009</v>
      </c>
      <c r="FJV3" s="3" t="s">
        <v>1009</v>
      </c>
      <c r="FJW3" s="3" t="s">
        <v>1009</v>
      </c>
      <c r="FJX3" s="3" t="s">
        <v>1009</v>
      </c>
      <c r="FJY3" s="3" t="s">
        <v>1009</v>
      </c>
      <c r="FJZ3" s="3" t="s">
        <v>1009</v>
      </c>
      <c r="FKA3" s="3" t="s">
        <v>1009</v>
      </c>
      <c r="FKB3" s="3" t="s">
        <v>1009</v>
      </c>
      <c r="FKC3" s="3" t="s">
        <v>1009</v>
      </c>
      <c r="FKD3" s="3" t="s">
        <v>1009</v>
      </c>
      <c r="FKE3" s="3" t="s">
        <v>1009</v>
      </c>
      <c r="FKF3" s="3" t="s">
        <v>1009</v>
      </c>
      <c r="FKG3" s="3" t="s">
        <v>1009</v>
      </c>
      <c r="FKH3" s="3" t="s">
        <v>1009</v>
      </c>
      <c r="FKI3" s="3" t="s">
        <v>1009</v>
      </c>
      <c r="FKJ3" s="3" t="s">
        <v>1009</v>
      </c>
      <c r="FKK3" s="3" t="s">
        <v>1009</v>
      </c>
      <c r="FKL3" s="3" t="s">
        <v>1009</v>
      </c>
      <c r="FKM3" s="3" t="s">
        <v>1009</v>
      </c>
      <c r="FKN3" s="3" t="s">
        <v>1009</v>
      </c>
      <c r="FKO3" s="3" t="s">
        <v>1009</v>
      </c>
      <c r="FKP3" s="3" t="s">
        <v>1009</v>
      </c>
      <c r="FKQ3" s="3" t="s">
        <v>1009</v>
      </c>
      <c r="FKR3" s="3" t="s">
        <v>1009</v>
      </c>
      <c r="FKS3" s="3" t="s">
        <v>1009</v>
      </c>
      <c r="FKT3" s="3" t="s">
        <v>1009</v>
      </c>
      <c r="FKU3" s="3" t="s">
        <v>1009</v>
      </c>
      <c r="FKV3" s="3" t="s">
        <v>1009</v>
      </c>
      <c r="FKW3" s="3" t="s">
        <v>1009</v>
      </c>
      <c r="FKX3" s="3" t="s">
        <v>1009</v>
      </c>
      <c r="FKY3" s="3" t="s">
        <v>1009</v>
      </c>
      <c r="FKZ3" s="3" t="s">
        <v>1009</v>
      </c>
      <c r="FLA3" s="3" t="s">
        <v>1009</v>
      </c>
      <c r="FLB3" s="3" t="s">
        <v>1009</v>
      </c>
      <c r="FLC3" s="3" t="s">
        <v>1009</v>
      </c>
      <c r="FLD3" s="3" t="s">
        <v>1009</v>
      </c>
      <c r="FLE3" s="3" t="s">
        <v>1009</v>
      </c>
      <c r="FLF3" s="3" t="s">
        <v>1009</v>
      </c>
      <c r="FLG3" s="3" t="s">
        <v>1009</v>
      </c>
      <c r="FLH3" s="3" t="s">
        <v>1009</v>
      </c>
      <c r="FLI3" s="3" t="s">
        <v>1009</v>
      </c>
      <c r="FLJ3" s="3" t="s">
        <v>1009</v>
      </c>
      <c r="FLK3" s="3" t="s">
        <v>1009</v>
      </c>
      <c r="FLL3" s="3" t="s">
        <v>1009</v>
      </c>
      <c r="FLM3" s="3" t="s">
        <v>1009</v>
      </c>
      <c r="FLN3" s="3" t="s">
        <v>1009</v>
      </c>
      <c r="FLO3" s="3" t="s">
        <v>1009</v>
      </c>
      <c r="FLP3" s="3" t="s">
        <v>1009</v>
      </c>
      <c r="FLQ3" s="3" t="s">
        <v>1009</v>
      </c>
      <c r="FLR3" s="3" t="s">
        <v>1009</v>
      </c>
      <c r="FLS3" s="3" t="s">
        <v>1009</v>
      </c>
      <c r="FLT3" s="3" t="s">
        <v>1009</v>
      </c>
      <c r="FLU3" s="3" t="s">
        <v>1009</v>
      </c>
      <c r="FLV3" s="3" t="s">
        <v>1009</v>
      </c>
      <c r="FLW3" s="3" t="s">
        <v>1009</v>
      </c>
      <c r="FLX3" s="3" t="s">
        <v>1009</v>
      </c>
      <c r="FLY3" s="3" t="s">
        <v>1009</v>
      </c>
      <c r="FLZ3" s="3" t="s">
        <v>1009</v>
      </c>
      <c r="FMA3" s="3" t="s">
        <v>1009</v>
      </c>
      <c r="FMB3" s="3" t="s">
        <v>1009</v>
      </c>
      <c r="FMC3" s="3" t="s">
        <v>1009</v>
      </c>
      <c r="FMD3" s="3" t="s">
        <v>1009</v>
      </c>
      <c r="FME3" s="3" t="s">
        <v>1009</v>
      </c>
      <c r="FMF3" s="3" t="s">
        <v>1009</v>
      </c>
      <c r="FMG3" s="3" t="s">
        <v>1009</v>
      </c>
      <c r="FMH3" s="3" t="s">
        <v>1009</v>
      </c>
      <c r="FMI3" s="3" t="s">
        <v>1009</v>
      </c>
      <c r="FMJ3" s="3" t="s">
        <v>1009</v>
      </c>
      <c r="FMK3" s="3" t="s">
        <v>1009</v>
      </c>
      <c r="FML3" s="3" t="s">
        <v>1009</v>
      </c>
      <c r="FMM3" s="3" t="s">
        <v>1009</v>
      </c>
      <c r="FMN3" s="3" t="s">
        <v>1009</v>
      </c>
      <c r="FMO3" s="3" t="s">
        <v>1009</v>
      </c>
      <c r="FMP3" s="3" t="s">
        <v>1009</v>
      </c>
      <c r="FMQ3" s="3" t="s">
        <v>1009</v>
      </c>
      <c r="FMR3" s="3" t="s">
        <v>1009</v>
      </c>
      <c r="FMS3" s="3" t="s">
        <v>1009</v>
      </c>
      <c r="FMT3" s="3" t="s">
        <v>1009</v>
      </c>
      <c r="FMU3" s="3" t="s">
        <v>1009</v>
      </c>
      <c r="FMV3" s="3" t="s">
        <v>1009</v>
      </c>
      <c r="FMW3" s="3" t="s">
        <v>1009</v>
      </c>
      <c r="FMX3" s="3" t="s">
        <v>1009</v>
      </c>
      <c r="FMY3" s="3" t="s">
        <v>1009</v>
      </c>
      <c r="FMZ3" s="3" t="s">
        <v>1009</v>
      </c>
      <c r="FNA3" s="3" t="s">
        <v>1009</v>
      </c>
      <c r="FNB3" s="3" t="s">
        <v>1009</v>
      </c>
      <c r="FNC3" s="3" t="s">
        <v>1009</v>
      </c>
      <c r="FND3" s="3" t="s">
        <v>1009</v>
      </c>
      <c r="FNE3" s="3" t="s">
        <v>1009</v>
      </c>
      <c r="FNF3" s="3" t="s">
        <v>1009</v>
      </c>
      <c r="FNG3" s="3" t="s">
        <v>1009</v>
      </c>
      <c r="FNH3" s="3" t="s">
        <v>1009</v>
      </c>
      <c r="FNI3" s="3" t="s">
        <v>1009</v>
      </c>
      <c r="FNJ3" s="3" t="s">
        <v>1009</v>
      </c>
      <c r="FNK3" s="3" t="s">
        <v>1009</v>
      </c>
      <c r="FNL3" s="3" t="s">
        <v>1009</v>
      </c>
      <c r="FNM3" s="3" t="s">
        <v>1009</v>
      </c>
      <c r="FNN3" s="3" t="s">
        <v>1009</v>
      </c>
      <c r="FNO3" s="3" t="s">
        <v>1009</v>
      </c>
      <c r="FNP3" s="3" t="s">
        <v>1009</v>
      </c>
      <c r="FNQ3" s="3" t="s">
        <v>1009</v>
      </c>
      <c r="FNR3" s="3" t="s">
        <v>1009</v>
      </c>
      <c r="FNS3" s="3" t="s">
        <v>1009</v>
      </c>
      <c r="FNT3" s="3" t="s">
        <v>1009</v>
      </c>
      <c r="FNU3" s="3" t="s">
        <v>1009</v>
      </c>
      <c r="FNV3" s="3" t="s">
        <v>1009</v>
      </c>
      <c r="FNW3" s="3" t="s">
        <v>1009</v>
      </c>
      <c r="FNX3" s="3" t="s">
        <v>1009</v>
      </c>
      <c r="FNY3" s="3" t="s">
        <v>1009</v>
      </c>
      <c r="FNZ3" s="3" t="s">
        <v>1009</v>
      </c>
      <c r="FOA3" s="3" t="s">
        <v>1009</v>
      </c>
      <c r="FOB3" s="3" t="s">
        <v>1009</v>
      </c>
      <c r="FOC3" s="3" t="s">
        <v>1009</v>
      </c>
      <c r="FOD3" s="3" t="s">
        <v>1009</v>
      </c>
      <c r="FOE3" s="3" t="s">
        <v>1009</v>
      </c>
      <c r="FOF3" s="3" t="s">
        <v>1009</v>
      </c>
      <c r="FOG3" s="3" t="s">
        <v>1009</v>
      </c>
      <c r="FOH3" s="3" t="s">
        <v>1009</v>
      </c>
      <c r="FOI3" s="3" t="s">
        <v>1009</v>
      </c>
      <c r="FOJ3" s="3" t="s">
        <v>1009</v>
      </c>
      <c r="FOK3" s="3" t="s">
        <v>1009</v>
      </c>
      <c r="FOL3" s="3" t="s">
        <v>1009</v>
      </c>
      <c r="FOM3" s="3" t="s">
        <v>1009</v>
      </c>
      <c r="FON3" s="3" t="s">
        <v>1009</v>
      </c>
      <c r="FOO3" s="3" t="s">
        <v>1009</v>
      </c>
      <c r="FOP3" s="3" t="s">
        <v>1009</v>
      </c>
      <c r="FOQ3" s="3" t="s">
        <v>1009</v>
      </c>
      <c r="FOR3" s="3" t="s">
        <v>1009</v>
      </c>
      <c r="FOS3" s="3" t="s">
        <v>1009</v>
      </c>
      <c r="FOT3" s="3" t="s">
        <v>1009</v>
      </c>
      <c r="FOU3" s="3" t="s">
        <v>1009</v>
      </c>
      <c r="FOV3" s="3" t="s">
        <v>1009</v>
      </c>
      <c r="FOW3" s="3" t="s">
        <v>1009</v>
      </c>
      <c r="FOX3" s="3" t="s">
        <v>1009</v>
      </c>
      <c r="FOY3" s="3" t="s">
        <v>1009</v>
      </c>
      <c r="FOZ3" s="3" t="s">
        <v>1009</v>
      </c>
      <c r="FPA3" s="3" t="s">
        <v>1009</v>
      </c>
      <c r="FPB3" s="3" t="s">
        <v>1009</v>
      </c>
      <c r="FPC3" s="3" t="s">
        <v>1009</v>
      </c>
      <c r="FPD3" s="3" t="s">
        <v>1009</v>
      </c>
      <c r="FPE3" s="3" t="s">
        <v>1009</v>
      </c>
      <c r="FPF3" s="3" t="s">
        <v>1009</v>
      </c>
      <c r="FPG3" s="3" t="s">
        <v>1009</v>
      </c>
      <c r="FPH3" s="3" t="s">
        <v>1009</v>
      </c>
      <c r="FPI3" s="3" t="s">
        <v>1009</v>
      </c>
      <c r="FPJ3" s="3" t="s">
        <v>1009</v>
      </c>
      <c r="FPK3" s="3" t="s">
        <v>1009</v>
      </c>
      <c r="FPL3" s="3" t="s">
        <v>1009</v>
      </c>
      <c r="FPM3" s="3" t="s">
        <v>1009</v>
      </c>
      <c r="FPN3" s="3" t="s">
        <v>1009</v>
      </c>
      <c r="FPO3" s="3" t="s">
        <v>1009</v>
      </c>
      <c r="FPP3" s="3" t="s">
        <v>1009</v>
      </c>
      <c r="FPQ3" s="3" t="s">
        <v>1009</v>
      </c>
      <c r="FPR3" s="3" t="s">
        <v>1009</v>
      </c>
      <c r="FPS3" s="3" t="s">
        <v>1009</v>
      </c>
      <c r="FPT3" s="3" t="s">
        <v>1009</v>
      </c>
      <c r="FPU3" s="3" t="s">
        <v>1009</v>
      </c>
      <c r="FPV3" s="3" t="s">
        <v>1009</v>
      </c>
      <c r="FPW3" s="3" t="s">
        <v>1009</v>
      </c>
      <c r="FPX3" s="3" t="s">
        <v>1009</v>
      </c>
      <c r="FPY3" s="3" t="s">
        <v>1009</v>
      </c>
      <c r="FPZ3" s="3" t="s">
        <v>1009</v>
      </c>
      <c r="FQA3" s="3" t="s">
        <v>1009</v>
      </c>
      <c r="FQB3" s="3" t="s">
        <v>1009</v>
      </c>
      <c r="FQC3" s="3" t="s">
        <v>1009</v>
      </c>
      <c r="FQD3" s="3" t="s">
        <v>1009</v>
      </c>
      <c r="FQE3" s="3" t="s">
        <v>1009</v>
      </c>
      <c r="FQF3" s="3" t="s">
        <v>1009</v>
      </c>
      <c r="FQG3" s="3" t="s">
        <v>1009</v>
      </c>
      <c r="FQH3" s="3" t="s">
        <v>1009</v>
      </c>
      <c r="FQI3" s="3" t="s">
        <v>1009</v>
      </c>
      <c r="FQJ3" s="3" t="s">
        <v>1009</v>
      </c>
      <c r="FQK3" s="3" t="s">
        <v>1009</v>
      </c>
      <c r="FQL3" s="3" t="s">
        <v>1009</v>
      </c>
      <c r="FQM3" s="3" t="s">
        <v>1009</v>
      </c>
      <c r="FQN3" s="3" t="s">
        <v>1009</v>
      </c>
      <c r="FQO3" s="3" t="s">
        <v>1009</v>
      </c>
      <c r="FQP3" s="3" t="s">
        <v>1009</v>
      </c>
      <c r="FQQ3" s="3" t="s">
        <v>1009</v>
      </c>
      <c r="FQR3" s="3" t="s">
        <v>1009</v>
      </c>
      <c r="FQS3" s="3" t="s">
        <v>1009</v>
      </c>
      <c r="FQT3" s="3" t="s">
        <v>1009</v>
      </c>
      <c r="FQU3" s="3" t="s">
        <v>1009</v>
      </c>
      <c r="FQV3" s="3" t="s">
        <v>1009</v>
      </c>
      <c r="FQW3" s="3" t="s">
        <v>1009</v>
      </c>
      <c r="FQX3" s="3" t="s">
        <v>1009</v>
      </c>
      <c r="FQY3" s="3" t="s">
        <v>1009</v>
      </c>
      <c r="FQZ3" s="3" t="s">
        <v>1009</v>
      </c>
      <c r="FRA3" s="3" t="s">
        <v>1009</v>
      </c>
      <c r="FRB3" s="3" t="s">
        <v>1009</v>
      </c>
      <c r="FRC3" s="3" t="s">
        <v>1009</v>
      </c>
      <c r="FRD3" s="3" t="s">
        <v>1009</v>
      </c>
      <c r="FRE3" s="3" t="s">
        <v>1009</v>
      </c>
      <c r="FRF3" s="3" t="s">
        <v>1009</v>
      </c>
      <c r="FRG3" s="3" t="s">
        <v>1009</v>
      </c>
      <c r="FRH3" s="3" t="s">
        <v>1009</v>
      </c>
      <c r="FRI3" s="3" t="s">
        <v>1009</v>
      </c>
      <c r="FRJ3" s="3" t="s">
        <v>1009</v>
      </c>
      <c r="FRK3" s="3" t="s">
        <v>1009</v>
      </c>
      <c r="FRL3" s="3" t="s">
        <v>1009</v>
      </c>
      <c r="FRM3" s="3" t="s">
        <v>1009</v>
      </c>
      <c r="FRN3" s="3" t="s">
        <v>1009</v>
      </c>
      <c r="FRO3" s="3" t="s">
        <v>1009</v>
      </c>
      <c r="FRP3" s="3" t="s">
        <v>1009</v>
      </c>
      <c r="FRQ3" s="3" t="s">
        <v>1009</v>
      </c>
      <c r="FRR3" s="3" t="s">
        <v>1009</v>
      </c>
      <c r="FRS3" s="3" t="s">
        <v>1009</v>
      </c>
      <c r="FRT3" s="3" t="s">
        <v>1009</v>
      </c>
      <c r="FRU3" s="3" t="s">
        <v>1009</v>
      </c>
      <c r="FRV3" s="3" t="s">
        <v>1009</v>
      </c>
      <c r="FRW3" s="3" t="s">
        <v>1009</v>
      </c>
      <c r="FRX3" s="3" t="s">
        <v>1009</v>
      </c>
      <c r="FRY3" s="3" t="s">
        <v>1009</v>
      </c>
      <c r="FRZ3" s="3" t="s">
        <v>1009</v>
      </c>
      <c r="FSA3" s="3" t="s">
        <v>1009</v>
      </c>
      <c r="FSB3" s="3" t="s">
        <v>1009</v>
      </c>
      <c r="FSC3" s="3" t="s">
        <v>1009</v>
      </c>
      <c r="FSD3" s="3" t="s">
        <v>1009</v>
      </c>
      <c r="FSE3" s="3" t="s">
        <v>1009</v>
      </c>
      <c r="FSF3" s="3" t="s">
        <v>1009</v>
      </c>
      <c r="FSG3" s="3" t="s">
        <v>1009</v>
      </c>
      <c r="FSH3" s="3" t="s">
        <v>1009</v>
      </c>
      <c r="FSI3" s="3" t="s">
        <v>1009</v>
      </c>
      <c r="FSJ3" s="3" t="s">
        <v>1009</v>
      </c>
      <c r="FSK3" s="3" t="s">
        <v>1009</v>
      </c>
      <c r="FSL3" s="3" t="s">
        <v>1009</v>
      </c>
      <c r="FSM3" s="3" t="s">
        <v>1009</v>
      </c>
      <c r="FSN3" s="3" t="s">
        <v>1009</v>
      </c>
      <c r="FSO3" s="3" t="s">
        <v>1009</v>
      </c>
      <c r="FSP3" s="3" t="s">
        <v>1009</v>
      </c>
      <c r="FSQ3" s="3" t="s">
        <v>1009</v>
      </c>
      <c r="FSR3" s="3" t="s">
        <v>1009</v>
      </c>
      <c r="FSS3" s="3" t="s">
        <v>1009</v>
      </c>
      <c r="FST3" s="3" t="s">
        <v>1009</v>
      </c>
      <c r="FSU3" s="3" t="s">
        <v>1009</v>
      </c>
      <c r="FSV3" s="3" t="s">
        <v>1009</v>
      </c>
      <c r="FSW3" s="3" t="s">
        <v>1009</v>
      </c>
      <c r="FSX3" s="3" t="s">
        <v>1009</v>
      </c>
      <c r="FSY3" s="3" t="s">
        <v>1009</v>
      </c>
      <c r="FSZ3" s="3" t="s">
        <v>1009</v>
      </c>
      <c r="FTA3" s="3" t="s">
        <v>1009</v>
      </c>
      <c r="FTB3" s="3" t="s">
        <v>1009</v>
      </c>
      <c r="FTC3" s="3" t="s">
        <v>1009</v>
      </c>
      <c r="FTD3" s="3" t="s">
        <v>1009</v>
      </c>
      <c r="FTE3" s="3" t="s">
        <v>1009</v>
      </c>
      <c r="FTF3" s="3" t="s">
        <v>1009</v>
      </c>
      <c r="FTG3" s="3" t="s">
        <v>1009</v>
      </c>
      <c r="FTH3" s="3" t="s">
        <v>1009</v>
      </c>
      <c r="FTI3" s="3" t="s">
        <v>1009</v>
      </c>
      <c r="FTJ3" s="3" t="s">
        <v>1009</v>
      </c>
      <c r="FTK3" s="3" t="s">
        <v>1009</v>
      </c>
      <c r="FTL3" s="3" t="s">
        <v>1009</v>
      </c>
      <c r="FTM3" s="3" t="s">
        <v>1009</v>
      </c>
      <c r="FTN3" s="3" t="s">
        <v>1009</v>
      </c>
      <c r="FTO3" s="3" t="s">
        <v>1009</v>
      </c>
      <c r="FTP3" s="3" t="s">
        <v>1009</v>
      </c>
      <c r="FTQ3" s="3" t="s">
        <v>1009</v>
      </c>
      <c r="FTR3" s="3" t="s">
        <v>1009</v>
      </c>
      <c r="FTS3" s="3" t="s">
        <v>1009</v>
      </c>
      <c r="FTT3" s="3" t="s">
        <v>1009</v>
      </c>
      <c r="FTU3" s="3" t="s">
        <v>1009</v>
      </c>
      <c r="FTV3" s="3" t="s">
        <v>1009</v>
      </c>
      <c r="FTW3" s="3" t="s">
        <v>1009</v>
      </c>
      <c r="FTX3" s="3" t="s">
        <v>1009</v>
      </c>
      <c r="FTY3" s="3" t="s">
        <v>1009</v>
      </c>
      <c r="FTZ3" s="3" t="s">
        <v>1009</v>
      </c>
      <c r="FUA3" s="3" t="s">
        <v>1009</v>
      </c>
      <c r="FUB3" s="3" t="s">
        <v>1009</v>
      </c>
      <c r="FUC3" s="3" t="s">
        <v>1009</v>
      </c>
      <c r="FUD3" s="3" t="s">
        <v>1009</v>
      </c>
      <c r="FUE3" s="3" t="s">
        <v>1009</v>
      </c>
      <c r="FUF3" s="3" t="s">
        <v>1009</v>
      </c>
      <c r="FUG3" s="3" t="s">
        <v>1009</v>
      </c>
      <c r="FUH3" s="3" t="s">
        <v>1009</v>
      </c>
      <c r="FUI3" s="3" t="s">
        <v>1009</v>
      </c>
      <c r="FUJ3" s="3" t="s">
        <v>1009</v>
      </c>
      <c r="FUK3" s="3" t="s">
        <v>1009</v>
      </c>
      <c r="FUL3" s="3" t="s">
        <v>1009</v>
      </c>
      <c r="FUM3" s="3" t="s">
        <v>1009</v>
      </c>
      <c r="FUN3" s="3" t="s">
        <v>1009</v>
      </c>
      <c r="FUO3" s="3" t="s">
        <v>1009</v>
      </c>
      <c r="FUP3" s="3" t="s">
        <v>1009</v>
      </c>
      <c r="FUQ3" s="3" t="s">
        <v>1009</v>
      </c>
      <c r="FUR3" s="3" t="s">
        <v>1009</v>
      </c>
      <c r="FUS3" s="3" t="s">
        <v>1009</v>
      </c>
      <c r="FUT3" s="3" t="s">
        <v>1009</v>
      </c>
      <c r="FUU3" s="3" t="s">
        <v>1009</v>
      </c>
      <c r="FUV3" s="3" t="s">
        <v>1009</v>
      </c>
      <c r="FUW3" s="3" t="s">
        <v>1009</v>
      </c>
      <c r="FUX3" s="3" t="s">
        <v>1009</v>
      </c>
      <c r="FUY3" s="3" t="s">
        <v>1009</v>
      </c>
      <c r="FUZ3" s="3" t="s">
        <v>1009</v>
      </c>
      <c r="FVA3" s="3" t="s">
        <v>1009</v>
      </c>
      <c r="FVB3" s="3" t="s">
        <v>1009</v>
      </c>
      <c r="FVC3" s="3" t="s">
        <v>1009</v>
      </c>
      <c r="FVD3" s="3" t="s">
        <v>1009</v>
      </c>
      <c r="FVE3" s="3" t="s">
        <v>1009</v>
      </c>
      <c r="FVF3" s="3" t="s">
        <v>1009</v>
      </c>
      <c r="FVG3" s="3" t="s">
        <v>1009</v>
      </c>
      <c r="FVH3" s="3" t="s">
        <v>1009</v>
      </c>
      <c r="FVI3" s="3" t="s">
        <v>1009</v>
      </c>
      <c r="FVJ3" s="3" t="s">
        <v>1009</v>
      </c>
      <c r="FVK3" s="3" t="s">
        <v>1009</v>
      </c>
      <c r="FVL3" s="3" t="s">
        <v>1009</v>
      </c>
      <c r="FVM3" s="3" t="s">
        <v>1009</v>
      </c>
      <c r="FVN3" s="3" t="s">
        <v>1009</v>
      </c>
      <c r="FVO3" s="3" t="s">
        <v>1009</v>
      </c>
      <c r="FVP3" s="3" t="s">
        <v>1009</v>
      </c>
      <c r="FVQ3" s="3" t="s">
        <v>1009</v>
      </c>
      <c r="FVR3" s="3" t="s">
        <v>1009</v>
      </c>
      <c r="FVS3" s="3" t="s">
        <v>1009</v>
      </c>
      <c r="FVT3" s="3" t="s">
        <v>1009</v>
      </c>
      <c r="FVU3" s="3" t="s">
        <v>1009</v>
      </c>
      <c r="FVV3" s="3" t="s">
        <v>1009</v>
      </c>
      <c r="FVW3" s="3" t="s">
        <v>1009</v>
      </c>
      <c r="FVX3" s="3" t="s">
        <v>1009</v>
      </c>
      <c r="FVY3" s="3" t="s">
        <v>1009</v>
      </c>
      <c r="FVZ3" s="3" t="s">
        <v>1009</v>
      </c>
      <c r="FWA3" s="3" t="s">
        <v>1009</v>
      </c>
      <c r="FWB3" s="3" t="s">
        <v>1009</v>
      </c>
      <c r="FWC3" s="3" t="s">
        <v>1009</v>
      </c>
      <c r="FWD3" s="3" t="s">
        <v>1009</v>
      </c>
      <c r="FWE3" s="3" t="s">
        <v>1009</v>
      </c>
      <c r="FWF3" s="3" t="s">
        <v>1009</v>
      </c>
      <c r="FWG3" s="3" t="s">
        <v>1009</v>
      </c>
      <c r="FWH3" s="3" t="s">
        <v>1009</v>
      </c>
      <c r="FWI3" s="3" t="s">
        <v>1009</v>
      </c>
      <c r="FWJ3" s="3" t="s">
        <v>1009</v>
      </c>
      <c r="FWK3" s="3" t="s">
        <v>1009</v>
      </c>
      <c r="FWL3" s="3" t="s">
        <v>1009</v>
      </c>
      <c r="FWM3" s="3" t="s">
        <v>1009</v>
      </c>
      <c r="FWN3" s="3" t="s">
        <v>1009</v>
      </c>
      <c r="FWO3" s="3" t="s">
        <v>1009</v>
      </c>
      <c r="FWP3" s="3" t="s">
        <v>1009</v>
      </c>
      <c r="FWQ3" s="3" t="s">
        <v>1009</v>
      </c>
      <c r="FWR3" s="3" t="s">
        <v>1009</v>
      </c>
      <c r="FWS3" s="3" t="s">
        <v>1009</v>
      </c>
      <c r="FWT3" s="3" t="s">
        <v>1009</v>
      </c>
      <c r="FWU3" s="3" t="s">
        <v>1009</v>
      </c>
      <c r="FWV3" s="3" t="s">
        <v>1009</v>
      </c>
      <c r="FWW3" s="3" t="s">
        <v>1009</v>
      </c>
      <c r="FWX3" s="3" t="s">
        <v>1009</v>
      </c>
      <c r="FWY3" s="3" t="s">
        <v>1009</v>
      </c>
      <c r="FWZ3" s="3" t="s">
        <v>1009</v>
      </c>
      <c r="FXA3" s="3" t="s">
        <v>1009</v>
      </c>
      <c r="FXB3" s="3" t="s">
        <v>1009</v>
      </c>
      <c r="FXC3" s="3" t="s">
        <v>1009</v>
      </c>
      <c r="FXD3" s="3" t="s">
        <v>1009</v>
      </c>
      <c r="FXE3" s="3" t="s">
        <v>1009</v>
      </c>
      <c r="FXF3" s="3" t="s">
        <v>1009</v>
      </c>
      <c r="FXG3" s="3" t="s">
        <v>1009</v>
      </c>
      <c r="FXH3" s="3" t="s">
        <v>1009</v>
      </c>
      <c r="FXI3" s="3" t="s">
        <v>1009</v>
      </c>
      <c r="FXJ3" s="3" t="s">
        <v>1009</v>
      </c>
      <c r="FXK3" s="3" t="s">
        <v>1009</v>
      </c>
      <c r="FXL3" s="3" t="s">
        <v>1009</v>
      </c>
      <c r="FXM3" s="3" t="s">
        <v>1009</v>
      </c>
      <c r="FXN3" s="3" t="s">
        <v>1009</v>
      </c>
      <c r="FXO3" s="3" t="s">
        <v>1009</v>
      </c>
      <c r="FXP3" s="3" t="s">
        <v>1009</v>
      </c>
      <c r="FXQ3" s="3" t="s">
        <v>1009</v>
      </c>
      <c r="FXR3" s="3" t="s">
        <v>1009</v>
      </c>
      <c r="FXS3" s="3" t="s">
        <v>1009</v>
      </c>
      <c r="FXT3" s="3" t="s">
        <v>1009</v>
      </c>
      <c r="FXU3" s="3" t="s">
        <v>1009</v>
      </c>
      <c r="FXV3" s="3" t="s">
        <v>1009</v>
      </c>
      <c r="FXW3" s="3" t="s">
        <v>1009</v>
      </c>
      <c r="FXX3" s="3" t="s">
        <v>1009</v>
      </c>
      <c r="FXY3" s="3" t="s">
        <v>1009</v>
      </c>
      <c r="FXZ3" s="3" t="s">
        <v>1009</v>
      </c>
      <c r="FYA3" s="3" t="s">
        <v>1009</v>
      </c>
      <c r="FYB3" s="3" t="s">
        <v>1009</v>
      </c>
      <c r="FYC3" s="3" t="s">
        <v>1009</v>
      </c>
      <c r="FYD3" s="3" t="s">
        <v>1009</v>
      </c>
      <c r="FYE3" s="3" t="s">
        <v>1009</v>
      </c>
      <c r="FYF3" s="3" t="s">
        <v>1009</v>
      </c>
      <c r="FYG3" s="3" t="s">
        <v>1009</v>
      </c>
      <c r="FYH3" s="3" t="s">
        <v>1009</v>
      </c>
      <c r="FYI3" s="3" t="s">
        <v>1009</v>
      </c>
      <c r="FYJ3" s="3" t="s">
        <v>1009</v>
      </c>
      <c r="FYK3" s="3" t="s">
        <v>1009</v>
      </c>
      <c r="FYL3" s="3" t="s">
        <v>1009</v>
      </c>
      <c r="FYM3" s="3" t="s">
        <v>1009</v>
      </c>
      <c r="FYN3" s="3" t="s">
        <v>1009</v>
      </c>
      <c r="FYO3" s="3" t="s">
        <v>1009</v>
      </c>
      <c r="FYP3" s="3" t="s">
        <v>1009</v>
      </c>
      <c r="FYQ3" s="3" t="s">
        <v>1009</v>
      </c>
      <c r="FYR3" s="3" t="s">
        <v>1009</v>
      </c>
      <c r="FYS3" s="3" t="s">
        <v>1009</v>
      </c>
      <c r="FYT3" s="3" t="s">
        <v>1009</v>
      </c>
      <c r="FYU3" s="3" t="s">
        <v>1009</v>
      </c>
      <c r="FYV3" s="3" t="s">
        <v>1009</v>
      </c>
      <c r="FYW3" s="3" t="s">
        <v>1009</v>
      </c>
      <c r="FYX3" s="3" t="s">
        <v>1009</v>
      </c>
      <c r="FYY3" s="3" t="s">
        <v>1009</v>
      </c>
      <c r="FYZ3" s="3" t="s">
        <v>1009</v>
      </c>
      <c r="FZA3" s="3" t="s">
        <v>1009</v>
      </c>
      <c r="FZB3" s="3" t="s">
        <v>1009</v>
      </c>
      <c r="FZC3" s="3" t="s">
        <v>1009</v>
      </c>
      <c r="FZD3" s="3" t="s">
        <v>1009</v>
      </c>
      <c r="FZE3" s="3" t="s">
        <v>1009</v>
      </c>
      <c r="FZF3" s="3" t="s">
        <v>1009</v>
      </c>
      <c r="FZG3" s="3" t="s">
        <v>1009</v>
      </c>
      <c r="FZH3" s="3" t="s">
        <v>1009</v>
      </c>
      <c r="FZI3" s="3" t="s">
        <v>1009</v>
      </c>
      <c r="FZJ3" s="3" t="s">
        <v>1009</v>
      </c>
      <c r="FZK3" s="3" t="s">
        <v>1009</v>
      </c>
      <c r="FZL3" s="3" t="s">
        <v>1009</v>
      </c>
      <c r="FZM3" s="3" t="s">
        <v>1009</v>
      </c>
      <c r="FZN3" s="3" t="s">
        <v>1009</v>
      </c>
      <c r="FZO3" s="3" t="s">
        <v>1009</v>
      </c>
      <c r="FZP3" s="3" t="s">
        <v>1009</v>
      </c>
      <c r="FZQ3" s="3" t="s">
        <v>1009</v>
      </c>
      <c r="FZR3" s="3" t="s">
        <v>1009</v>
      </c>
      <c r="FZS3" s="3" t="s">
        <v>1009</v>
      </c>
      <c r="FZT3" s="3" t="s">
        <v>1009</v>
      </c>
      <c r="FZU3" s="3" t="s">
        <v>1009</v>
      </c>
      <c r="FZV3" s="3" t="s">
        <v>1009</v>
      </c>
      <c r="FZW3" s="3" t="s">
        <v>1009</v>
      </c>
      <c r="FZX3" s="3" t="s">
        <v>1009</v>
      </c>
      <c r="FZY3" s="3" t="s">
        <v>1009</v>
      </c>
      <c r="FZZ3" s="3" t="s">
        <v>1009</v>
      </c>
      <c r="GAA3" s="3" t="s">
        <v>1009</v>
      </c>
      <c r="GAB3" s="3" t="s">
        <v>1009</v>
      </c>
      <c r="GAC3" s="3" t="s">
        <v>1009</v>
      </c>
      <c r="GAD3" s="3" t="s">
        <v>1009</v>
      </c>
      <c r="GAE3" s="3" t="s">
        <v>1009</v>
      </c>
      <c r="GAF3" s="3" t="s">
        <v>1009</v>
      </c>
      <c r="GAG3" s="3" t="s">
        <v>1009</v>
      </c>
      <c r="GAH3" s="3" t="s">
        <v>1009</v>
      </c>
      <c r="GAI3" s="3" t="s">
        <v>1009</v>
      </c>
      <c r="GAJ3" s="3" t="s">
        <v>1009</v>
      </c>
      <c r="GAK3" s="3" t="s">
        <v>1009</v>
      </c>
      <c r="GAL3" s="3" t="s">
        <v>1009</v>
      </c>
      <c r="GAM3" s="3" t="s">
        <v>1009</v>
      </c>
      <c r="GAN3" s="3" t="s">
        <v>1009</v>
      </c>
      <c r="GAO3" s="3" t="s">
        <v>1009</v>
      </c>
      <c r="GAP3" s="3" t="s">
        <v>1009</v>
      </c>
      <c r="GAQ3" s="3" t="s">
        <v>1009</v>
      </c>
      <c r="GAR3" s="3" t="s">
        <v>1009</v>
      </c>
      <c r="GAS3" s="3" t="s">
        <v>1009</v>
      </c>
      <c r="GAT3" s="3" t="s">
        <v>1009</v>
      </c>
      <c r="GAU3" s="3" t="s">
        <v>1009</v>
      </c>
      <c r="GAV3" s="3" t="s">
        <v>1009</v>
      </c>
      <c r="GAW3" s="3" t="s">
        <v>1009</v>
      </c>
      <c r="GAX3" s="3" t="s">
        <v>1009</v>
      </c>
      <c r="GAY3" s="3" t="s">
        <v>1009</v>
      </c>
      <c r="GAZ3" s="3" t="s">
        <v>1009</v>
      </c>
      <c r="GBA3" s="3" t="s">
        <v>1009</v>
      </c>
      <c r="GBB3" s="3" t="s">
        <v>1009</v>
      </c>
      <c r="GBC3" s="3" t="s">
        <v>1009</v>
      </c>
      <c r="GBD3" s="3" t="s">
        <v>1009</v>
      </c>
      <c r="GBE3" s="3" t="s">
        <v>1009</v>
      </c>
      <c r="GBF3" s="3" t="s">
        <v>1009</v>
      </c>
      <c r="GBG3" s="3" t="s">
        <v>1009</v>
      </c>
      <c r="GBH3" s="3" t="s">
        <v>1009</v>
      </c>
      <c r="GBI3" s="3" t="s">
        <v>1009</v>
      </c>
      <c r="GBJ3" s="3" t="s">
        <v>1009</v>
      </c>
      <c r="GBK3" s="3" t="s">
        <v>1009</v>
      </c>
      <c r="GBL3" s="3" t="s">
        <v>1009</v>
      </c>
      <c r="GBM3" s="3" t="s">
        <v>1009</v>
      </c>
      <c r="GBN3" s="3" t="s">
        <v>1009</v>
      </c>
      <c r="GBO3" s="3" t="s">
        <v>1009</v>
      </c>
      <c r="GBP3" s="3" t="s">
        <v>1009</v>
      </c>
      <c r="GBQ3" s="3" t="s">
        <v>1009</v>
      </c>
      <c r="GBR3" s="3" t="s">
        <v>1009</v>
      </c>
      <c r="GBS3" s="3" t="s">
        <v>1009</v>
      </c>
      <c r="GBT3" s="3" t="s">
        <v>1009</v>
      </c>
      <c r="GBU3" s="3" t="s">
        <v>1009</v>
      </c>
      <c r="GBV3" s="3" t="s">
        <v>1009</v>
      </c>
      <c r="GBW3" s="3" t="s">
        <v>1009</v>
      </c>
      <c r="GBX3" s="3" t="s">
        <v>1009</v>
      </c>
      <c r="GBY3" s="3" t="s">
        <v>1009</v>
      </c>
      <c r="GBZ3" s="3" t="s">
        <v>1009</v>
      </c>
      <c r="GCA3" s="3" t="s">
        <v>1009</v>
      </c>
      <c r="GCB3" s="3" t="s">
        <v>1009</v>
      </c>
      <c r="GCC3" s="3" t="s">
        <v>1009</v>
      </c>
      <c r="GCD3" s="3" t="s">
        <v>1009</v>
      </c>
      <c r="GCE3" s="3" t="s">
        <v>1009</v>
      </c>
      <c r="GCF3" s="3" t="s">
        <v>1009</v>
      </c>
      <c r="GCG3" s="3" t="s">
        <v>1009</v>
      </c>
      <c r="GCH3" s="3" t="s">
        <v>1009</v>
      </c>
      <c r="GCI3" s="3" t="s">
        <v>1009</v>
      </c>
      <c r="GCJ3" s="3" t="s">
        <v>1009</v>
      </c>
      <c r="GCK3" s="3" t="s">
        <v>1009</v>
      </c>
      <c r="GCL3" s="3" t="s">
        <v>1009</v>
      </c>
      <c r="GCM3" s="3" t="s">
        <v>1009</v>
      </c>
      <c r="GCN3" s="3" t="s">
        <v>1009</v>
      </c>
      <c r="GCO3" s="3" t="s">
        <v>1009</v>
      </c>
      <c r="GCP3" s="3" t="s">
        <v>1009</v>
      </c>
      <c r="GCQ3" s="3" t="s">
        <v>1009</v>
      </c>
      <c r="GCR3" s="3" t="s">
        <v>1009</v>
      </c>
      <c r="GCS3" s="3" t="s">
        <v>1009</v>
      </c>
      <c r="GCT3" s="3" t="s">
        <v>1009</v>
      </c>
      <c r="GCU3" s="3" t="s">
        <v>1009</v>
      </c>
      <c r="GCV3" s="3" t="s">
        <v>1009</v>
      </c>
      <c r="GCW3" s="3" t="s">
        <v>1009</v>
      </c>
      <c r="GCX3" s="3" t="s">
        <v>1009</v>
      </c>
      <c r="GCY3" s="3" t="s">
        <v>1009</v>
      </c>
      <c r="GCZ3" s="3" t="s">
        <v>1009</v>
      </c>
      <c r="GDA3" s="3" t="s">
        <v>1009</v>
      </c>
      <c r="GDB3" s="3" t="s">
        <v>1009</v>
      </c>
      <c r="GDC3" s="3" t="s">
        <v>1009</v>
      </c>
      <c r="GDD3" s="3" t="s">
        <v>1009</v>
      </c>
      <c r="GDE3" s="3" t="s">
        <v>1009</v>
      </c>
      <c r="GDF3" s="3" t="s">
        <v>1009</v>
      </c>
      <c r="GDG3" s="3" t="s">
        <v>1009</v>
      </c>
      <c r="GDH3" s="3" t="s">
        <v>1009</v>
      </c>
      <c r="GDI3" s="3" t="s">
        <v>1009</v>
      </c>
      <c r="GDJ3" s="3" t="s">
        <v>1009</v>
      </c>
      <c r="GDK3" s="3" t="s">
        <v>1009</v>
      </c>
      <c r="GDL3" s="3" t="s">
        <v>1009</v>
      </c>
      <c r="GDM3" s="3" t="s">
        <v>1009</v>
      </c>
      <c r="GDN3" s="3" t="s">
        <v>1009</v>
      </c>
      <c r="GDO3" s="3" t="s">
        <v>1009</v>
      </c>
      <c r="GDP3" s="3" t="s">
        <v>1009</v>
      </c>
      <c r="GDQ3" s="3" t="s">
        <v>1009</v>
      </c>
      <c r="GDR3" s="3" t="s">
        <v>1009</v>
      </c>
      <c r="GDS3" s="3" t="s">
        <v>1009</v>
      </c>
      <c r="GDT3" s="3" t="s">
        <v>1009</v>
      </c>
      <c r="GDU3" s="3" t="s">
        <v>1009</v>
      </c>
      <c r="GDV3" s="3" t="s">
        <v>1009</v>
      </c>
      <c r="GDW3" s="3" t="s">
        <v>1009</v>
      </c>
      <c r="GDX3" s="3" t="s">
        <v>1009</v>
      </c>
      <c r="GDY3" s="3" t="s">
        <v>1009</v>
      </c>
      <c r="GDZ3" s="3" t="s">
        <v>1009</v>
      </c>
      <c r="GEA3" s="3" t="s">
        <v>1009</v>
      </c>
      <c r="GEB3" s="3" t="s">
        <v>1009</v>
      </c>
      <c r="GEC3" s="3" t="s">
        <v>1009</v>
      </c>
      <c r="GED3" s="3" t="s">
        <v>1009</v>
      </c>
      <c r="GEE3" s="3" t="s">
        <v>1009</v>
      </c>
      <c r="GEF3" s="3" t="s">
        <v>1009</v>
      </c>
      <c r="GEG3" s="3" t="s">
        <v>1009</v>
      </c>
      <c r="GEH3" s="3" t="s">
        <v>1009</v>
      </c>
      <c r="GEI3" s="3" t="s">
        <v>1009</v>
      </c>
      <c r="GEJ3" s="3" t="s">
        <v>1009</v>
      </c>
      <c r="GEK3" s="3" t="s">
        <v>1009</v>
      </c>
      <c r="GEL3" s="3" t="s">
        <v>1009</v>
      </c>
      <c r="GEM3" s="3" t="s">
        <v>1009</v>
      </c>
      <c r="GEN3" s="3" t="s">
        <v>1009</v>
      </c>
      <c r="GEO3" s="3" t="s">
        <v>1009</v>
      </c>
      <c r="GEP3" s="3" t="s">
        <v>1009</v>
      </c>
      <c r="GEQ3" s="3" t="s">
        <v>1009</v>
      </c>
      <c r="GER3" s="3" t="s">
        <v>1009</v>
      </c>
      <c r="GES3" s="3" t="s">
        <v>1009</v>
      </c>
      <c r="GET3" s="3" t="s">
        <v>1009</v>
      </c>
      <c r="GEU3" s="3" t="s">
        <v>1009</v>
      </c>
      <c r="GEV3" s="3" t="s">
        <v>1009</v>
      </c>
      <c r="GEW3" s="3" t="s">
        <v>1009</v>
      </c>
      <c r="GEX3" s="3" t="s">
        <v>1009</v>
      </c>
      <c r="GEY3" s="3" t="s">
        <v>1009</v>
      </c>
      <c r="GEZ3" s="3" t="s">
        <v>1009</v>
      </c>
      <c r="GFA3" s="3" t="s">
        <v>1009</v>
      </c>
      <c r="GFB3" s="3" t="s">
        <v>1009</v>
      </c>
      <c r="GFC3" s="3" t="s">
        <v>1009</v>
      </c>
      <c r="GFD3" s="3" t="s">
        <v>1009</v>
      </c>
      <c r="GFE3" s="3" t="s">
        <v>1009</v>
      </c>
      <c r="GFF3" s="3" t="s">
        <v>1009</v>
      </c>
      <c r="GFG3" s="3" t="s">
        <v>1009</v>
      </c>
      <c r="GFH3" s="3" t="s">
        <v>1009</v>
      </c>
      <c r="GFI3" s="3" t="s">
        <v>1009</v>
      </c>
      <c r="GFJ3" s="3" t="s">
        <v>1009</v>
      </c>
      <c r="GFK3" s="3" t="s">
        <v>1009</v>
      </c>
      <c r="GFL3" s="3" t="s">
        <v>1009</v>
      </c>
      <c r="GFM3" s="3" t="s">
        <v>1009</v>
      </c>
      <c r="GFN3" s="3" t="s">
        <v>1009</v>
      </c>
      <c r="GFO3" s="3" t="s">
        <v>1009</v>
      </c>
      <c r="GFP3" s="3" t="s">
        <v>1009</v>
      </c>
      <c r="GFQ3" s="3" t="s">
        <v>1009</v>
      </c>
      <c r="GFR3" s="3" t="s">
        <v>1009</v>
      </c>
      <c r="GFS3" s="3" t="s">
        <v>1009</v>
      </c>
      <c r="GFT3" s="3" t="s">
        <v>1009</v>
      </c>
      <c r="GFU3" s="3" t="s">
        <v>1009</v>
      </c>
      <c r="GFV3" s="3" t="s">
        <v>1009</v>
      </c>
      <c r="GFW3" s="3" t="s">
        <v>1009</v>
      </c>
      <c r="GFX3" s="3" t="s">
        <v>1009</v>
      </c>
      <c r="GFY3" s="3" t="s">
        <v>1009</v>
      </c>
      <c r="GFZ3" s="3" t="s">
        <v>1009</v>
      </c>
      <c r="GGA3" s="3" t="s">
        <v>1009</v>
      </c>
      <c r="GGB3" s="3" t="s">
        <v>1009</v>
      </c>
      <c r="GGC3" s="3" t="s">
        <v>1009</v>
      </c>
      <c r="GGD3" s="3" t="s">
        <v>1009</v>
      </c>
      <c r="GGE3" s="3" t="s">
        <v>1009</v>
      </c>
      <c r="GGF3" s="3" t="s">
        <v>1009</v>
      </c>
      <c r="GGG3" s="3" t="s">
        <v>1009</v>
      </c>
      <c r="GGH3" s="3" t="s">
        <v>1009</v>
      </c>
      <c r="GGI3" s="3" t="s">
        <v>1009</v>
      </c>
      <c r="GGJ3" s="3" t="s">
        <v>1009</v>
      </c>
      <c r="GGK3" s="3" t="s">
        <v>1009</v>
      </c>
      <c r="GGL3" s="3" t="s">
        <v>1009</v>
      </c>
      <c r="GGM3" s="3" t="s">
        <v>1009</v>
      </c>
      <c r="GGN3" s="3" t="s">
        <v>1009</v>
      </c>
      <c r="GGO3" s="3" t="s">
        <v>1009</v>
      </c>
      <c r="GGP3" s="3" t="s">
        <v>1009</v>
      </c>
      <c r="GGQ3" s="3" t="s">
        <v>1009</v>
      </c>
      <c r="GGR3" s="3" t="s">
        <v>1009</v>
      </c>
      <c r="GGS3" s="3" t="s">
        <v>1009</v>
      </c>
      <c r="GGT3" s="3" t="s">
        <v>1009</v>
      </c>
      <c r="GGU3" s="3" t="s">
        <v>1009</v>
      </c>
      <c r="GGV3" s="3" t="s">
        <v>1009</v>
      </c>
      <c r="GGW3" s="3" t="s">
        <v>1009</v>
      </c>
      <c r="GGX3" s="3" t="s">
        <v>1009</v>
      </c>
      <c r="GGY3" s="3" t="s">
        <v>1009</v>
      </c>
      <c r="GGZ3" s="3" t="s">
        <v>1009</v>
      </c>
      <c r="GHA3" s="3" t="s">
        <v>1009</v>
      </c>
      <c r="GHB3" s="3" t="s">
        <v>1009</v>
      </c>
      <c r="GHC3" s="3" t="s">
        <v>1009</v>
      </c>
      <c r="GHD3" s="3" t="s">
        <v>1009</v>
      </c>
      <c r="GHE3" s="3" t="s">
        <v>1009</v>
      </c>
      <c r="GHF3" s="3" t="s">
        <v>1009</v>
      </c>
      <c r="GHG3" s="3" t="s">
        <v>1009</v>
      </c>
      <c r="GHH3" s="3" t="s">
        <v>1009</v>
      </c>
      <c r="GHI3" s="3" t="s">
        <v>1009</v>
      </c>
      <c r="GHJ3" s="3" t="s">
        <v>1009</v>
      </c>
      <c r="GHK3" s="3" t="s">
        <v>1009</v>
      </c>
      <c r="GHL3" s="3" t="s">
        <v>1009</v>
      </c>
      <c r="GHM3" s="3" t="s">
        <v>1009</v>
      </c>
      <c r="GHN3" s="3" t="s">
        <v>1009</v>
      </c>
      <c r="GHO3" s="3" t="s">
        <v>1009</v>
      </c>
      <c r="GHP3" s="3" t="s">
        <v>1009</v>
      </c>
      <c r="GHQ3" s="3" t="s">
        <v>1009</v>
      </c>
      <c r="GHR3" s="3" t="s">
        <v>1009</v>
      </c>
      <c r="GHS3" s="3" t="s">
        <v>1009</v>
      </c>
      <c r="GHT3" s="3" t="s">
        <v>1009</v>
      </c>
      <c r="GHU3" s="3" t="s">
        <v>1009</v>
      </c>
      <c r="GHV3" s="3" t="s">
        <v>1009</v>
      </c>
      <c r="GHW3" s="3" t="s">
        <v>1009</v>
      </c>
      <c r="GHX3" s="3" t="s">
        <v>1009</v>
      </c>
      <c r="GHY3" s="3" t="s">
        <v>1009</v>
      </c>
      <c r="GHZ3" s="3" t="s">
        <v>1009</v>
      </c>
      <c r="GIA3" s="3" t="s">
        <v>1009</v>
      </c>
      <c r="GIB3" s="3" t="s">
        <v>1009</v>
      </c>
      <c r="GIC3" s="3" t="s">
        <v>1009</v>
      </c>
      <c r="GID3" s="3" t="s">
        <v>1009</v>
      </c>
      <c r="GIE3" s="3" t="s">
        <v>1009</v>
      </c>
      <c r="GIF3" s="3" t="s">
        <v>1009</v>
      </c>
      <c r="GIG3" s="3" t="s">
        <v>1009</v>
      </c>
      <c r="GIH3" s="3" t="s">
        <v>1009</v>
      </c>
      <c r="GII3" s="3" t="s">
        <v>1009</v>
      </c>
      <c r="GIJ3" s="3" t="s">
        <v>1009</v>
      </c>
      <c r="GIK3" s="3" t="s">
        <v>1009</v>
      </c>
      <c r="GIL3" s="3" t="s">
        <v>1009</v>
      </c>
      <c r="GIM3" s="3" t="s">
        <v>1009</v>
      </c>
      <c r="GIN3" s="3" t="s">
        <v>1009</v>
      </c>
      <c r="GIO3" s="3" t="s">
        <v>1009</v>
      </c>
      <c r="GIP3" s="3" t="s">
        <v>1009</v>
      </c>
      <c r="GIQ3" s="3" t="s">
        <v>1009</v>
      </c>
      <c r="GIR3" s="3" t="s">
        <v>1009</v>
      </c>
      <c r="GIS3" s="3" t="s">
        <v>1009</v>
      </c>
      <c r="GIT3" s="3" t="s">
        <v>1009</v>
      </c>
      <c r="GIU3" s="3" t="s">
        <v>1009</v>
      </c>
      <c r="GIV3" s="3" t="s">
        <v>1009</v>
      </c>
      <c r="GIW3" s="3" t="s">
        <v>1009</v>
      </c>
      <c r="GIX3" s="3" t="s">
        <v>1009</v>
      </c>
      <c r="GIY3" s="3" t="s">
        <v>1009</v>
      </c>
      <c r="GIZ3" s="3" t="s">
        <v>1009</v>
      </c>
      <c r="GJA3" s="3" t="s">
        <v>1009</v>
      </c>
      <c r="GJB3" s="3" t="s">
        <v>1009</v>
      </c>
      <c r="GJC3" s="3" t="s">
        <v>1009</v>
      </c>
      <c r="GJD3" s="3" t="s">
        <v>1009</v>
      </c>
      <c r="GJE3" s="3" t="s">
        <v>1009</v>
      </c>
      <c r="GJF3" s="3" t="s">
        <v>1009</v>
      </c>
      <c r="GJG3" s="3" t="s">
        <v>1009</v>
      </c>
      <c r="GJH3" s="3" t="s">
        <v>1009</v>
      </c>
      <c r="GJI3" s="3" t="s">
        <v>1009</v>
      </c>
      <c r="GJJ3" s="3" t="s">
        <v>1009</v>
      </c>
      <c r="GJK3" s="3" t="s">
        <v>1009</v>
      </c>
      <c r="GJL3" s="3" t="s">
        <v>1009</v>
      </c>
      <c r="GJM3" s="3" t="s">
        <v>1009</v>
      </c>
      <c r="GJN3" s="3" t="s">
        <v>1009</v>
      </c>
      <c r="GJO3" s="3" t="s">
        <v>1009</v>
      </c>
      <c r="GJP3" s="3" t="s">
        <v>1009</v>
      </c>
      <c r="GJQ3" s="3" t="s">
        <v>1009</v>
      </c>
      <c r="GJR3" s="3" t="s">
        <v>1009</v>
      </c>
      <c r="GJS3" s="3" t="s">
        <v>1009</v>
      </c>
      <c r="GJT3" s="3" t="s">
        <v>1009</v>
      </c>
      <c r="GJU3" s="3" t="s">
        <v>1009</v>
      </c>
      <c r="GJV3" s="3" t="s">
        <v>1009</v>
      </c>
      <c r="GJW3" s="3" t="s">
        <v>1009</v>
      </c>
      <c r="GJX3" s="3" t="s">
        <v>1009</v>
      </c>
      <c r="GJY3" s="3" t="s">
        <v>1009</v>
      </c>
      <c r="GJZ3" s="3" t="s">
        <v>1009</v>
      </c>
      <c r="GKA3" s="3" t="s">
        <v>1009</v>
      </c>
      <c r="GKB3" s="3" t="s">
        <v>1009</v>
      </c>
      <c r="GKC3" s="3" t="s">
        <v>1009</v>
      </c>
      <c r="GKD3" s="3" t="s">
        <v>1009</v>
      </c>
      <c r="GKE3" s="3" t="s">
        <v>1009</v>
      </c>
      <c r="GKF3" s="3" t="s">
        <v>1009</v>
      </c>
      <c r="GKG3" s="3" t="s">
        <v>1009</v>
      </c>
      <c r="GKH3" s="3" t="s">
        <v>1009</v>
      </c>
      <c r="GKI3" s="3" t="s">
        <v>1009</v>
      </c>
      <c r="GKJ3" s="3" t="s">
        <v>1009</v>
      </c>
      <c r="GKK3" s="3" t="s">
        <v>1009</v>
      </c>
      <c r="GKL3" s="3" t="s">
        <v>1009</v>
      </c>
      <c r="GKM3" s="3" t="s">
        <v>1009</v>
      </c>
      <c r="GKN3" s="3" t="s">
        <v>1009</v>
      </c>
      <c r="GKO3" s="3" t="s">
        <v>1009</v>
      </c>
      <c r="GKP3" s="3" t="s">
        <v>1009</v>
      </c>
      <c r="GKQ3" s="3" t="s">
        <v>1009</v>
      </c>
      <c r="GKR3" s="3" t="s">
        <v>1009</v>
      </c>
      <c r="GKS3" s="3" t="s">
        <v>1009</v>
      </c>
      <c r="GKT3" s="3" t="s">
        <v>1009</v>
      </c>
      <c r="GKU3" s="3" t="s">
        <v>1009</v>
      </c>
      <c r="GKV3" s="3" t="s">
        <v>1009</v>
      </c>
      <c r="GKW3" s="3" t="s">
        <v>1009</v>
      </c>
      <c r="GKX3" s="3" t="s">
        <v>1009</v>
      </c>
      <c r="GKY3" s="3" t="s">
        <v>1009</v>
      </c>
      <c r="GKZ3" s="3" t="s">
        <v>1009</v>
      </c>
      <c r="GLA3" s="3" t="s">
        <v>1009</v>
      </c>
      <c r="GLB3" s="3" t="s">
        <v>1009</v>
      </c>
      <c r="GLC3" s="3" t="s">
        <v>1009</v>
      </c>
      <c r="GLD3" s="3" t="s">
        <v>1009</v>
      </c>
      <c r="GLE3" s="3" t="s">
        <v>1009</v>
      </c>
      <c r="GLF3" s="3" t="s">
        <v>1009</v>
      </c>
      <c r="GLG3" s="3" t="s">
        <v>1009</v>
      </c>
      <c r="GLH3" s="3" t="s">
        <v>1009</v>
      </c>
      <c r="GLI3" s="3" t="s">
        <v>1009</v>
      </c>
      <c r="GLJ3" s="3" t="s">
        <v>1009</v>
      </c>
      <c r="GLK3" s="3" t="s">
        <v>1009</v>
      </c>
      <c r="GLL3" s="3" t="s">
        <v>1009</v>
      </c>
      <c r="GLM3" s="3" t="s">
        <v>1009</v>
      </c>
      <c r="GLN3" s="3" t="s">
        <v>1009</v>
      </c>
      <c r="GLO3" s="3" t="s">
        <v>1009</v>
      </c>
      <c r="GLP3" s="3" t="s">
        <v>1009</v>
      </c>
      <c r="GLQ3" s="3" t="s">
        <v>1009</v>
      </c>
      <c r="GLR3" s="3" t="s">
        <v>1009</v>
      </c>
      <c r="GLS3" s="3" t="s">
        <v>1009</v>
      </c>
      <c r="GLT3" s="3" t="s">
        <v>1009</v>
      </c>
      <c r="GLU3" s="3" t="s">
        <v>1009</v>
      </c>
      <c r="GLV3" s="3" t="s">
        <v>1009</v>
      </c>
      <c r="GLW3" s="3" t="s">
        <v>1009</v>
      </c>
      <c r="GLX3" s="3" t="s">
        <v>1009</v>
      </c>
      <c r="GLY3" s="3" t="s">
        <v>1009</v>
      </c>
      <c r="GLZ3" s="3" t="s">
        <v>1009</v>
      </c>
      <c r="GMA3" s="3" t="s">
        <v>1009</v>
      </c>
      <c r="GMB3" s="3" t="s">
        <v>1009</v>
      </c>
      <c r="GMC3" s="3" t="s">
        <v>1009</v>
      </c>
      <c r="GMD3" s="3" t="s">
        <v>1009</v>
      </c>
      <c r="GME3" s="3" t="s">
        <v>1009</v>
      </c>
      <c r="GMF3" s="3" t="s">
        <v>1009</v>
      </c>
      <c r="GMG3" s="3" t="s">
        <v>1009</v>
      </c>
      <c r="GMH3" s="3" t="s">
        <v>1009</v>
      </c>
      <c r="GMI3" s="3" t="s">
        <v>1009</v>
      </c>
      <c r="GMJ3" s="3" t="s">
        <v>1009</v>
      </c>
      <c r="GMK3" s="3" t="s">
        <v>1009</v>
      </c>
      <c r="GML3" s="3" t="s">
        <v>1009</v>
      </c>
      <c r="GMM3" s="3" t="s">
        <v>1009</v>
      </c>
      <c r="GMN3" s="3" t="s">
        <v>1009</v>
      </c>
      <c r="GMO3" s="3" t="s">
        <v>1009</v>
      </c>
      <c r="GMP3" s="3" t="s">
        <v>1009</v>
      </c>
      <c r="GMQ3" s="3" t="s">
        <v>1009</v>
      </c>
      <c r="GMR3" s="3" t="s">
        <v>1009</v>
      </c>
      <c r="GMS3" s="3" t="s">
        <v>1009</v>
      </c>
      <c r="GMT3" s="3" t="s">
        <v>1009</v>
      </c>
      <c r="GMU3" s="3" t="s">
        <v>1009</v>
      </c>
      <c r="GMV3" s="3" t="s">
        <v>1009</v>
      </c>
      <c r="GMW3" s="3" t="s">
        <v>1009</v>
      </c>
      <c r="GMX3" s="3" t="s">
        <v>1009</v>
      </c>
      <c r="GMY3" s="3" t="s">
        <v>1009</v>
      </c>
      <c r="GMZ3" s="3" t="s">
        <v>1009</v>
      </c>
      <c r="GNA3" s="3" t="s">
        <v>1009</v>
      </c>
      <c r="GNB3" s="3" t="s">
        <v>1009</v>
      </c>
      <c r="GNC3" s="3" t="s">
        <v>1009</v>
      </c>
      <c r="GND3" s="3" t="s">
        <v>1009</v>
      </c>
      <c r="GNE3" s="3" t="s">
        <v>1009</v>
      </c>
      <c r="GNF3" s="3" t="s">
        <v>1009</v>
      </c>
      <c r="GNG3" s="3" t="s">
        <v>1009</v>
      </c>
      <c r="GNH3" s="3" t="s">
        <v>1009</v>
      </c>
      <c r="GNI3" s="3" t="s">
        <v>1009</v>
      </c>
      <c r="GNJ3" s="3" t="s">
        <v>1009</v>
      </c>
      <c r="GNK3" s="3" t="s">
        <v>1009</v>
      </c>
      <c r="GNL3" s="3" t="s">
        <v>1009</v>
      </c>
      <c r="GNM3" s="3" t="s">
        <v>1009</v>
      </c>
      <c r="GNN3" s="3" t="s">
        <v>1009</v>
      </c>
      <c r="GNO3" s="3" t="s">
        <v>1009</v>
      </c>
      <c r="GNP3" s="3" t="s">
        <v>1009</v>
      </c>
      <c r="GNQ3" s="3" t="s">
        <v>1009</v>
      </c>
      <c r="GNR3" s="3" t="s">
        <v>1009</v>
      </c>
      <c r="GNS3" s="3" t="s">
        <v>1009</v>
      </c>
      <c r="GNT3" s="3" t="s">
        <v>1009</v>
      </c>
      <c r="GNU3" s="3" t="s">
        <v>1009</v>
      </c>
      <c r="GNV3" s="3" t="s">
        <v>1009</v>
      </c>
      <c r="GNW3" s="3" t="s">
        <v>1009</v>
      </c>
      <c r="GNX3" s="3" t="s">
        <v>1009</v>
      </c>
      <c r="GNY3" s="3" t="s">
        <v>1009</v>
      </c>
      <c r="GNZ3" s="3" t="s">
        <v>1009</v>
      </c>
      <c r="GOA3" s="3" t="s">
        <v>1009</v>
      </c>
      <c r="GOB3" s="3" t="s">
        <v>1009</v>
      </c>
      <c r="GOC3" s="3" t="s">
        <v>1009</v>
      </c>
      <c r="GOD3" s="3" t="s">
        <v>1009</v>
      </c>
      <c r="GOE3" s="3" t="s">
        <v>1009</v>
      </c>
      <c r="GOF3" s="3" t="s">
        <v>1009</v>
      </c>
      <c r="GOG3" s="3" t="s">
        <v>1009</v>
      </c>
      <c r="GOH3" s="3" t="s">
        <v>1009</v>
      </c>
      <c r="GOI3" s="3" t="s">
        <v>1009</v>
      </c>
      <c r="GOJ3" s="3" t="s">
        <v>1009</v>
      </c>
      <c r="GOK3" s="3" t="s">
        <v>1009</v>
      </c>
      <c r="GOL3" s="3" t="s">
        <v>1009</v>
      </c>
      <c r="GOM3" s="3" t="s">
        <v>1009</v>
      </c>
      <c r="GON3" s="3" t="s">
        <v>1009</v>
      </c>
      <c r="GOO3" s="3" t="s">
        <v>1009</v>
      </c>
      <c r="GOP3" s="3" t="s">
        <v>1009</v>
      </c>
      <c r="GOQ3" s="3" t="s">
        <v>1009</v>
      </c>
      <c r="GOR3" s="3" t="s">
        <v>1009</v>
      </c>
      <c r="GOS3" s="3" t="s">
        <v>1009</v>
      </c>
      <c r="GOT3" s="3" t="s">
        <v>1009</v>
      </c>
      <c r="GOU3" s="3" t="s">
        <v>1009</v>
      </c>
      <c r="GOV3" s="3" t="s">
        <v>1009</v>
      </c>
      <c r="GOW3" s="3" t="s">
        <v>1009</v>
      </c>
      <c r="GOX3" s="3" t="s">
        <v>1009</v>
      </c>
      <c r="GOY3" s="3" t="s">
        <v>1009</v>
      </c>
      <c r="GOZ3" s="3" t="s">
        <v>1009</v>
      </c>
      <c r="GPA3" s="3" t="s">
        <v>1009</v>
      </c>
      <c r="GPB3" s="3" t="s">
        <v>1009</v>
      </c>
      <c r="GPC3" s="3" t="s">
        <v>1009</v>
      </c>
      <c r="GPD3" s="3" t="s">
        <v>1009</v>
      </c>
      <c r="GPE3" s="3" t="s">
        <v>1009</v>
      </c>
      <c r="GPF3" s="3" t="s">
        <v>1009</v>
      </c>
      <c r="GPG3" s="3" t="s">
        <v>1009</v>
      </c>
      <c r="GPH3" s="3" t="s">
        <v>1009</v>
      </c>
      <c r="GPI3" s="3" t="s">
        <v>1009</v>
      </c>
      <c r="GPJ3" s="3" t="s">
        <v>1009</v>
      </c>
      <c r="GPK3" s="3" t="s">
        <v>1009</v>
      </c>
      <c r="GPL3" s="3" t="s">
        <v>1009</v>
      </c>
      <c r="GPM3" s="3" t="s">
        <v>1009</v>
      </c>
      <c r="GPN3" s="3" t="s">
        <v>1009</v>
      </c>
      <c r="GPO3" s="3" t="s">
        <v>1009</v>
      </c>
      <c r="GPP3" s="3" t="s">
        <v>1009</v>
      </c>
      <c r="GPQ3" s="3" t="s">
        <v>1009</v>
      </c>
      <c r="GPR3" s="3" t="s">
        <v>1009</v>
      </c>
      <c r="GPS3" s="3" t="s">
        <v>1009</v>
      </c>
      <c r="GPT3" s="3" t="s">
        <v>1009</v>
      </c>
      <c r="GPU3" s="3" t="s">
        <v>1009</v>
      </c>
      <c r="GPV3" s="3" t="s">
        <v>1009</v>
      </c>
      <c r="GPW3" s="3" t="s">
        <v>1009</v>
      </c>
      <c r="GPX3" s="3" t="s">
        <v>1009</v>
      </c>
      <c r="GPY3" s="3" t="s">
        <v>1009</v>
      </c>
      <c r="GPZ3" s="3" t="s">
        <v>1009</v>
      </c>
      <c r="GQA3" s="3" t="s">
        <v>1009</v>
      </c>
      <c r="GQB3" s="3" t="s">
        <v>1009</v>
      </c>
      <c r="GQC3" s="3" t="s">
        <v>1009</v>
      </c>
      <c r="GQD3" s="3" t="s">
        <v>1009</v>
      </c>
      <c r="GQE3" s="3" t="s">
        <v>1009</v>
      </c>
      <c r="GQF3" s="3" t="s">
        <v>1009</v>
      </c>
      <c r="GQG3" s="3" t="s">
        <v>1009</v>
      </c>
      <c r="GQH3" s="3" t="s">
        <v>1009</v>
      </c>
      <c r="GQI3" s="3" t="s">
        <v>1009</v>
      </c>
      <c r="GQJ3" s="3" t="s">
        <v>1009</v>
      </c>
      <c r="GQK3" s="3" t="s">
        <v>1009</v>
      </c>
      <c r="GQL3" s="3" t="s">
        <v>1009</v>
      </c>
      <c r="GQM3" s="3" t="s">
        <v>1009</v>
      </c>
      <c r="GQN3" s="3" t="s">
        <v>1009</v>
      </c>
      <c r="GQO3" s="3" t="s">
        <v>1009</v>
      </c>
      <c r="GQP3" s="3" t="s">
        <v>1009</v>
      </c>
      <c r="GQQ3" s="3" t="s">
        <v>1009</v>
      </c>
      <c r="GQR3" s="3" t="s">
        <v>1009</v>
      </c>
      <c r="GQS3" s="3" t="s">
        <v>1009</v>
      </c>
      <c r="GQT3" s="3" t="s">
        <v>1009</v>
      </c>
      <c r="GQU3" s="3" t="s">
        <v>1009</v>
      </c>
      <c r="GQV3" s="3" t="s">
        <v>1009</v>
      </c>
      <c r="GQW3" s="3" t="s">
        <v>1009</v>
      </c>
      <c r="GQX3" s="3" t="s">
        <v>1009</v>
      </c>
      <c r="GQY3" s="3" t="s">
        <v>1009</v>
      </c>
      <c r="GQZ3" s="3" t="s">
        <v>1009</v>
      </c>
      <c r="GRA3" s="3" t="s">
        <v>1009</v>
      </c>
      <c r="GRB3" s="3" t="s">
        <v>1009</v>
      </c>
      <c r="GRC3" s="3" t="s">
        <v>1009</v>
      </c>
      <c r="GRD3" s="3" t="s">
        <v>1009</v>
      </c>
      <c r="GRE3" s="3" t="s">
        <v>1009</v>
      </c>
      <c r="GRF3" s="3" t="s">
        <v>1009</v>
      </c>
      <c r="GRG3" s="3" t="s">
        <v>1009</v>
      </c>
      <c r="GRH3" s="3" t="s">
        <v>1009</v>
      </c>
      <c r="GRI3" s="3" t="s">
        <v>1009</v>
      </c>
      <c r="GRJ3" s="3" t="s">
        <v>1009</v>
      </c>
      <c r="GRK3" s="3" t="s">
        <v>1009</v>
      </c>
      <c r="GRL3" s="3" t="s">
        <v>1009</v>
      </c>
      <c r="GRM3" s="3" t="s">
        <v>1009</v>
      </c>
      <c r="GRN3" s="3" t="s">
        <v>1009</v>
      </c>
      <c r="GRO3" s="3" t="s">
        <v>1009</v>
      </c>
      <c r="GRP3" s="3" t="s">
        <v>1009</v>
      </c>
      <c r="GRQ3" s="3" t="s">
        <v>1009</v>
      </c>
      <c r="GRR3" s="3" t="s">
        <v>1009</v>
      </c>
      <c r="GRS3" s="3" t="s">
        <v>1009</v>
      </c>
      <c r="GRT3" s="3" t="s">
        <v>1009</v>
      </c>
      <c r="GRU3" s="3" t="s">
        <v>1009</v>
      </c>
      <c r="GRV3" s="3" t="s">
        <v>1009</v>
      </c>
      <c r="GRW3" s="3" t="s">
        <v>1009</v>
      </c>
      <c r="GRX3" s="3" t="s">
        <v>1009</v>
      </c>
      <c r="GRY3" s="3" t="s">
        <v>1009</v>
      </c>
      <c r="GRZ3" s="3" t="s">
        <v>1009</v>
      </c>
      <c r="GSA3" s="3" t="s">
        <v>1009</v>
      </c>
      <c r="GSB3" s="3" t="s">
        <v>1009</v>
      </c>
      <c r="GSC3" s="3" t="s">
        <v>1009</v>
      </c>
      <c r="GSD3" s="3" t="s">
        <v>1009</v>
      </c>
      <c r="GSE3" s="3" t="s">
        <v>1009</v>
      </c>
      <c r="GSF3" s="3" t="s">
        <v>1009</v>
      </c>
      <c r="GSG3" s="3" t="s">
        <v>1009</v>
      </c>
      <c r="GSH3" s="3" t="s">
        <v>1009</v>
      </c>
      <c r="GSI3" s="3" t="s">
        <v>1009</v>
      </c>
      <c r="GSJ3" s="3" t="s">
        <v>1009</v>
      </c>
      <c r="GSK3" s="3" t="s">
        <v>1009</v>
      </c>
      <c r="GSL3" s="3" t="s">
        <v>1009</v>
      </c>
      <c r="GSM3" s="3" t="s">
        <v>1009</v>
      </c>
      <c r="GSN3" s="3" t="s">
        <v>1009</v>
      </c>
      <c r="GSO3" s="3" t="s">
        <v>1009</v>
      </c>
      <c r="GSP3" s="3" t="s">
        <v>1009</v>
      </c>
      <c r="GSQ3" s="3" t="s">
        <v>1009</v>
      </c>
      <c r="GSR3" s="3" t="s">
        <v>1009</v>
      </c>
      <c r="GSS3" s="3" t="s">
        <v>1009</v>
      </c>
      <c r="GST3" s="3" t="s">
        <v>1009</v>
      </c>
      <c r="GSU3" s="3" t="s">
        <v>1009</v>
      </c>
      <c r="GSV3" s="3" t="s">
        <v>1009</v>
      </c>
      <c r="GSW3" s="3" t="s">
        <v>1009</v>
      </c>
      <c r="GSX3" s="3" t="s">
        <v>1009</v>
      </c>
      <c r="GSY3" s="3" t="s">
        <v>1009</v>
      </c>
      <c r="GSZ3" s="3" t="s">
        <v>1009</v>
      </c>
      <c r="GTA3" s="3" t="s">
        <v>1009</v>
      </c>
      <c r="GTB3" s="3" t="s">
        <v>1009</v>
      </c>
      <c r="GTC3" s="3" t="s">
        <v>1009</v>
      </c>
      <c r="GTD3" s="3" t="s">
        <v>1009</v>
      </c>
      <c r="GTE3" s="3" t="s">
        <v>1009</v>
      </c>
      <c r="GTF3" s="3" t="s">
        <v>1009</v>
      </c>
      <c r="GTG3" s="3" t="s">
        <v>1009</v>
      </c>
      <c r="GTH3" s="3" t="s">
        <v>1009</v>
      </c>
      <c r="GTI3" s="3" t="s">
        <v>1009</v>
      </c>
      <c r="GTJ3" s="3" t="s">
        <v>1009</v>
      </c>
      <c r="GTK3" s="3" t="s">
        <v>1009</v>
      </c>
      <c r="GTL3" s="3" t="s">
        <v>1009</v>
      </c>
      <c r="GTM3" s="3" t="s">
        <v>1009</v>
      </c>
      <c r="GTN3" s="3" t="s">
        <v>1009</v>
      </c>
      <c r="GTO3" s="3" t="s">
        <v>1009</v>
      </c>
      <c r="GTP3" s="3" t="s">
        <v>1009</v>
      </c>
      <c r="GTQ3" s="3" t="s">
        <v>1009</v>
      </c>
      <c r="GTR3" s="3" t="s">
        <v>1009</v>
      </c>
      <c r="GTS3" s="3" t="s">
        <v>1009</v>
      </c>
      <c r="GTT3" s="3" t="s">
        <v>1009</v>
      </c>
      <c r="GTU3" s="3" t="s">
        <v>1009</v>
      </c>
      <c r="GTV3" s="3" t="s">
        <v>1009</v>
      </c>
      <c r="GTW3" s="3" t="s">
        <v>1009</v>
      </c>
      <c r="GTX3" s="3" t="s">
        <v>1009</v>
      </c>
      <c r="GTY3" s="3" t="s">
        <v>1009</v>
      </c>
      <c r="GTZ3" s="3" t="s">
        <v>1009</v>
      </c>
      <c r="GUA3" s="3" t="s">
        <v>1009</v>
      </c>
      <c r="GUB3" s="3" t="s">
        <v>1009</v>
      </c>
      <c r="GUC3" s="3" t="s">
        <v>1009</v>
      </c>
      <c r="GUD3" s="3" t="s">
        <v>1009</v>
      </c>
      <c r="GUE3" s="3" t="s">
        <v>1009</v>
      </c>
      <c r="GUF3" s="3" t="s">
        <v>1009</v>
      </c>
      <c r="GUG3" s="3" t="s">
        <v>1009</v>
      </c>
      <c r="GUH3" s="3" t="s">
        <v>1009</v>
      </c>
      <c r="GUI3" s="3" t="s">
        <v>1009</v>
      </c>
      <c r="GUJ3" s="3" t="s">
        <v>1009</v>
      </c>
      <c r="GUK3" s="3" t="s">
        <v>1009</v>
      </c>
      <c r="GUL3" s="3" t="s">
        <v>1009</v>
      </c>
      <c r="GUM3" s="3" t="s">
        <v>1009</v>
      </c>
      <c r="GUN3" s="3" t="s">
        <v>1009</v>
      </c>
      <c r="GUO3" s="3" t="s">
        <v>1009</v>
      </c>
      <c r="GUP3" s="3" t="s">
        <v>1009</v>
      </c>
      <c r="GUQ3" s="3" t="s">
        <v>1009</v>
      </c>
      <c r="GUR3" s="3" t="s">
        <v>1009</v>
      </c>
      <c r="GUS3" s="3" t="s">
        <v>1009</v>
      </c>
      <c r="GUT3" s="3" t="s">
        <v>1009</v>
      </c>
      <c r="GUU3" s="3" t="s">
        <v>1009</v>
      </c>
      <c r="GUV3" s="3" t="s">
        <v>1009</v>
      </c>
      <c r="GUW3" s="3" t="s">
        <v>1009</v>
      </c>
      <c r="GUX3" s="3" t="s">
        <v>1009</v>
      </c>
      <c r="GUY3" s="3" t="s">
        <v>1009</v>
      </c>
      <c r="GUZ3" s="3" t="s">
        <v>1009</v>
      </c>
      <c r="GVA3" s="3" t="s">
        <v>1009</v>
      </c>
      <c r="GVB3" s="3" t="s">
        <v>1009</v>
      </c>
      <c r="GVC3" s="3" t="s">
        <v>1009</v>
      </c>
      <c r="GVD3" s="3" t="s">
        <v>1009</v>
      </c>
      <c r="GVE3" s="3" t="s">
        <v>1009</v>
      </c>
      <c r="GVF3" s="3" t="s">
        <v>1009</v>
      </c>
      <c r="GVG3" s="3" t="s">
        <v>1009</v>
      </c>
      <c r="GVH3" s="3" t="s">
        <v>1009</v>
      </c>
      <c r="GVI3" s="3" t="s">
        <v>1009</v>
      </c>
      <c r="GVJ3" s="3" t="s">
        <v>1009</v>
      </c>
      <c r="GVK3" s="3" t="s">
        <v>1009</v>
      </c>
      <c r="GVL3" s="3" t="s">
        <v>1009</v>
      </c>
      <c r="GVM3" s="3" t="s">
        <v>1009</v>
      </c>
      <c r="GVN3" s="3" t="s">
        <v>1009</v>
      </c>
      <c r="GVO3" s="3" t="s">
        <v>1009</v>
      </c>
      <c r="GVP3" s="3" t="s">
        <v>1009</v>
      </c>
      <c r="GVQ3" s="3" t="s">
        <v>1009</v>
      </c>
      <c r="GVR3" s="3" t="s">
        <v>1009</v>
      </c>
      <c r="GVS3" s="3" t="s">
        <v>1009</v>
      </c>
      <c r="GVT3" s="3" t="s">
        <v>1009</v>
      </c>
      <c r="GVU3" s="3" t="s">
        <v>1009</v>
      </c>
      <c r="GVV3" s="3" t="s">
        <v>1009</v>
      </c>
      <c r="GVW3" s="3" t="s">
        <v>1009</v>
      </c>
      <c r="GVX3" s="3" t="s">
        <v>1009</v>
      </c>
      <c r="GVY3" s="3" t="s">
        <v>1009</v>
      </c>
      <c r="GVZ3" s="3" t="s">
        <v>1009</v>
      </c>
      <c r="GWA3" s="3" t="s">
        <v>1009</v>
      </c>
      <c r="GWB3" s="3" t="s">
        <v>1009</v>
      </c>
      <c r="GWC3" s="3" t="s">
        <v>1009</v>
      </c>
      <c r="GWD3" s="3" t="s">
        <v>1009</v>
      </c>
      <c r="GWE3" s="3" t="s">
        <v>1009</v>
      </c>
      <c r="GWF3" s="3" t="s">
        <v>1009</v>
      </c>
      <c r="GWG3" s="3" t="s">
        <v>1009</v>
      </c>
      <c r="GWH3" s="3" t="s">
        <v>1009</v>
      </c>
      <c r="GWI3" s="3" t="s">
        <v>1009</v>
      </c>
      <c r="GWJ3" s="3" t="s">
        <v>1009</v>
      </c>
      <c r="GWK3" s="3" t="s">
        <v>1009</v>
      </c>
      <c r="GWL3" s="3" t="s">
        <v>1009</v>
      </c>
      <c r="GWM3" s="3" t="s">
        <v>1009</v>
      </c>
      <c r="GWN3" s="3" t="s">
        <v>1009</v>
      </c>
      <c r="GWO3" s="3" t="s">
        <v>1009</v>
      </c>
      <c r="GWP3" s="3" t="s">
        <v>1009</v>
      </c>
      <c r="GWQ3" s="3" t="s">
        <v>1009</v>
      </c>
      <c r="GWR3" s="3" t="s">
        <v>1009</v>
      </c>
      <c r="GWS3" s="3" t="s">
        <v>1009</v>
      </c>
      <c r="GWT3" s="3" t="s">
        <v>1009</v>
      </c>
      <c r="GWU3" s="3" t="s">
        <v>1009</v>
      </c>
      <c r="GWV3" s="3" t="s">
        <v>1009</v>
      </c>
      <c r="GWW3" s="3" t="s">
        <v>1009</v>
      </c>
      <c r="GWX3" s="3" t="s">
        <v>1009</v>
      </c>
      <c r="GWY3" s="3" t="s">
        <v>1009</v>
      </c>
      <c r="GWZ3" s="3" t="s">
        <v>1009</v>
      </c>
      <c r="GXA3" s="3" t="s">
        <v>1009</v>
      </c>
      <c r="GXB3" s="3" t="s">
        <v>1009</v>
      </c>
      <c r="GXC3" s="3" t="s">
        <v>1009</v>
      </c>
      <c r="GXD3" s="3" t="s">
        <v>1009</v>
      </c>
      <c r="GXE3" s="3" t="s">
        <v>1009</v>
      </c>
      <c r="GXF3" s="3" t="s">
        <v>1009</v>
      </c>
      <c r="GXG3" s="3" t="s">
        <v>1009</v>
      </c>
      <c r="GXH3" s="3" t="s">
        <v>1009</v>
      </c>
      <c r="GXI3" s="3" t="s">
        <v>1009</v>
      </c>
      <c r="GXJ3" s="3" t="s">
        <v>1009</v>
      </c>
      <c r="GXK3" s="3" t="s">
        <v>1009</v>
      </c>
      <c r="GXL3" s="3" t="s">
        <v>1009</v>
      </c>
      <c r="GXM3" s="3" t="s">
        <v>1009</v>
      </c>
      <c r="GXN3" s="3" t="s">
        <v>1009</v>
      </c>
      <c r="GXO3" s="3" t="s">
        <v>1009</v>
      </c>
      <c r="GXP3" s="3" t="s">
        <v>1009</v>
      </c>
      <c r="GXQ3" s="3" t="s">
        <v>1009</v>
      </c>
      <c r="GXR3" s="3" t="s">
        <v>1009</v>
      </c>
      <c r="GXS3" s="3" t="s">
        <v>1009</v>
      </c>
      <c r="GXT3" s="3" t="s">
        <v>1009</v>
      </c>
      <c r="GXU3" s="3" t="s">
        <v>1009</v>
      </c>
      <c r="GXV3" s="3" t="s">
        <v>1009</v>
      </c>
      <c r="GXW3" s="3" t="s">
        <v>1009</v>
      </c>
      <c r="GXX3" s="3" t="s">
        <v>1009</v>
      </c>
      <c r="GXY3" s="3" t="s">
        <v>1009</v>
      </c>
      <c r="GXZ3" s="3" t="s">
        <v>1009</v>
      </c>
      <c r="GYA3" s="3" t="s">
        <v>1009</v>
      </c>
      <c r="GYB3" s="3" t="s">
        <v>1009</v>
      </c>
      <c r="GYC3" s="3" t="s">
        <v>1009</v>
      </c>
      <c r="GYD3" s="3" t="s">
        <v>1009</v>
      </c>
      <c r="GYE3" s="3" t="s">
        <v>1009</v>
      </c>
      <c r="GYF3" s="3" t="s">
        <v>1009</v>
      </c>
      <c r="GYG3" s="3" t="s">
        <v>1009</v>
      </c>
      <c r="GYH3" s="3" t="s">
        <v>1009</v>
      </c>
      <c r="GYI3" s="3" t="s">
        <v>1009</v>
      </c>
      <c r="GYJ3" s="3" t="s">
        <v>1009</v>
      </c>
      <c r="GYK3" s="3" t="s">
        <v>1009</v>
      </c>
      <c r="GYL3" s="3" t="s">
        <v>1009</v>
      </c>
      <c r="GYM3" s="3" t="s">
        <v>1009</v>
      </c>
      <c r="GYN3" s="3" t="s">
        <v>1009</v>
      </c>
      <c r="GYO3" s="3" t="s">
        <v>1009</v>
      </c>
      <c r="GYP3" s="3" t="s">
        <v>1009</v>
      </c>
      <c r="GYQ3" s="3" t="s">
        <v>1009</v>
      </c>
      <c r="GYR3" s="3" t="s">
        <v>1009</v>
      </c>
      <c r="GYS3" s="3" t="s">
        <v>1009</v>
      </c>
      <c r="GYT3" s="3" t="s">
        <v>1009</v>
      </c>
      <c r="GYU3" s="3" t="s">
        <v>1009</v>
      </c>
      <c r="GYV3" s="3" t="s">
        <v>1009</v>
      </c>
      <c r="GYW3" s="3" t="s">
        <v>1009</v>
      </c>
      <c r="GYX3" s="3" t="s">
        <v>1009</v>
      </c>
      <c r="GYY3" s="3" t="s">
        <v>1009</v>
      </c>
      <c r="GYZ3" s="3" t="s">
        <v>1009</v>
      </c>
      <c r="GZA3" s="3" t="s">
        <v>1009</v>
      </c>
      <c r="GZB3" s="3" t="s">
        <v>1009</v>
      </c>
      <c r="GZC3" s="3" t="s">
        <v>1009</v>
      </c>
      <c r="GZD3" s="3" t="s">
        <v>1009</v>
      </c>
      <c r="GZE3" s="3" t="s">
        <v>1009</v>
      </c>
      <c r="GZF3" s="3" t="s">
        <v>1009</v>
      </c>
      <c r="GZG3" s="3" t="s">
        <v>1009</v>
      </c>
      <c r="GZH3" s="3" t="s">
        <v>1009</v>
      </c>
      <c r="GZI3" s="3" t="s">
        <v>1009</v>
      </c>
      <c r="GZJ3" s="3" t="s">
        <v>1009</v>
      </c>
      <c r="GZK3" s="3" t="s">
        <v>1009</v>
      </c>
      <c r="GZL3" s="3" t="s">
        <v>1009</v>
      </c>
      <c r="GZM3" s="3" t="s">
        <v>1009</v>
      </c>
      <c r="GZN3" s="3" t="s">
        <v>1009</v>
      </c>
      <c r="GZO3" s="3" t="s">
        <v>1009</v>
      </c>
      <c r="GZP3" s="3" t="s">
        <v>1009</v>
      </c>
      <c r="GZQ3" s="3" t="s">
        <v>1009</v>
      </c>
      <c r="GZR3" s="3" t="s">
        <v>1009</v>
      </c>
      <c r="GZS3" s="3" t="s">
        <v>1009</v>
      </c>
      <c r="GZT3" s="3" t="s">
        <v>1009</v>
      </c>
      <c r="GZU3" s="3" t="s">
        <v>1009</v>
      </c>
      <c r="GZV3" s="3" t="s">
        <v>1009</v>
      </c>
      <c r="GZW3" s="3" t="s">
        <v>1009</v>
      </c>
      <c r="GZX3" s="3" t="s">
        <v>1009</v>
      </c>
      <c r="GZY3" s="3" t="s">
        <v>1009</v>
      </c>
      <c r="GZZ3" s="3" t="s">
        <v>1009</v>
      </c>
      <c r="HAA3" s="3" t="s">
        <v>1009</v>
      </c>
      <c r="HAB3" s="3" t="s">
        <v>1009</v>
      </c>
      <c r="HAC3" s="3" t="s">
        <v>1009</v>
      </c>
      <c r="HAD3" s="3" t="s">
        <v>1009</v>
      </c>
      <c r="HAE3" s="3" t="s">
        <v>1009</v>
      </c>
      <c r="HAF3" s="3" t="s">
        <v>1009</v>
      </c>
      <c r="HAG3" s="3" t="s">
        <v>1009</v>
      </c>
      <c r="HAH3" s="3" t="s">
        <v>1009</v>
      </c>
      <c r="HAI3" s="3" t="s">
        <v>1009</v>
      </c>
      <c r="HAJ3" s="3" t="s">
        <v>1009</v>
      </c>
      <c r="HAK3" s="3" t="s">
        <v>1009</v>
      </c>
      <c r="HAL3" s="3" t="s">
        <v>1009</v>
      </c>
      <c r="HAM3" s="3" t="s">
        <v>1009</v>
      </c>
      <c r="HAN3" s="3" t="s">
        <v>1009</v>
      </c>
      <c r="HAO3" s="3" t="s">
        <v>1009</v>
      </c>
      <c r="HAP3" s="3" t="s">
        <v>1009</v>
      </c>
      <c r="HAQ3" s="3" t="s">
        <v>1009</v>
      </c>
      <c r="HAR3" s="3" t="s">
        <v>1009</v>
      </c>
      <c r="HAS3" s="3" t="s">
        <v>1009</v>
      </c>
      <c r="HAT3" s="3" t="s">
        <v>1009</v>
      </c>
      <c r="HAU3" s="3" t="s">
        <v>1009</v>
      </c>
      <c r="HAV3" s="3" t="s">
        <v>1009</v>
      </c>
      <c r="HAW3" s="3" t="s">
        <v>1009</v>
      </c>
      <c r="HAX3" s="3" t="s">
        <v>1009</v>
      </c>
      <c r="HAY3" s="3" t="s">
        <v>1009</v>
      </c>
      <c r="HAZ3" s="3" t="s">
        <v>1009</v>
      </c>
      <c r="HBA3" s="3" t="s">
        <v>1009</v>
      </c>
      <c r="HBB3" s="3" t="s">
        <v>1009</v>
      </c>
      <c r="HBC3" s="3" t="s">
        <v>1009</v>
      </c>
      <c r="HBD3" s="3" t="s">
        <v>1009</v>
      </c>
      <c r="HBE3" s="3" t="s">
        <v>1009</v>
      </c>
      <c r="HBF3" s="3" t="s">
        <v>1009</v>
      </c>
      <c r="HBG3" s="3" t="s">
        <v>1009</v>
      </c>
      <c r="HBH3" s="3" t="s">
        <v>1009</v>
      </c>
      <c r="HBI3" s="3" t="s">
        <v>1009</v>
      </c>
      <c r="HBJ3" s="3" t="s">
        <v>1009</v>
      </c>
      <c r="HBK3" s="3" t="s">
        <v>1009</v>
      </c>
      <c r="HBL3" s="3" t="s">
        <v>1009</v>
      </c>
      <c r="HBM3" s="3" t="s">
        <v>1009</v>
      </c>
      <c r="HBN3" s="3" t="s">
        <v>1009</v>
      </c>
      <c r="HBO3" s="3" t="s">
        <v>1009</v>
      </c>
      <c r="HBP3" s="3" t="s">
        <v>1009</v>
      </c>
      <c r="HBQ3" s="3" t="s">
        <v>1009</v>
      </c>
      <c r="HBR3" s="3" t="s">
        <v>1009</v>
      </c>
      <c r="HBS3" s="3" t="s">
        <v>1009</v>
      </c>
      <c r="HBT3" s="3" t="s">
        <v>1009</v>
      </c>
      <c r="HBU3" s="3" t="s">
        <v>1009</v>
      </c>
      <c r="HBV3" s="3" t="s">
        <v>1009</v>
      </c>
      <c r="HBW3" s="3" t="s">
        <v>1009</v>
      </c>
      <c r="HBX3" s="3" t="s">
        <v>1009</v>
      </c>
      <c r="HBY3" s="3" t="s">
        <v>1009</v>
      </c>
      <c r="HBZ3" s="3" t="s">
        <v>1009</v>
      </c>
      <c r="HCA3" s="3" t="s">
        <v>1009</v>
      </c>
      <c r="HCB3" s="3" t="s">
        <v>1009</v>
      </c>
      <c r="HCC3" s="3" t="s">
        <v>1009</v>
      </c>
      <c r="HCD3" s="3" t="s">
        <v>1009</v>
      </c>
      <c r="HCE3" s="3" t="s">
        <v>1009</v>
      </c>
      <c r="HCF3" s="3" t="s">
        <v>1009</v>
      </c>
      <c r="HCG3" s="3" t="s">
        <v>1009</v>
      </c>
      <c r="HCH3" s="3" t="s">
        <v>1009</v>
      </c>
      <c r="HCI3" s="3" t="s">
        <v>1009</v>
      </c>
      <c r="HCJ3" s="3" t="s">
        <v>1009</v>
      </c>
      <c r="HCK3" s="3" t="s">
        <v>1009</v>
      </c>
      <c r="HCL3" s="3" t="s">
        <v>1009</v>
      </c>
      <c r="HCM3" s="3" t="s">
        <v>1009</v>
      </c>
      <c r="HCN3" s="3" t="s">
        <v>1009</v>
      </c>
      <c r="HCO3" s="3" t="s">
        <v>1009</v>
      </c>
      <c r="HCP3" s="3" t="s">
        <v>1009</v>
      </c>
      <c r="HCQ3" s="3" t="s">
        <v>1009</v>
      </c>
      <c r="HCR3" s="3" t="s">
        <v>1009</v>
      </c>
      <c r="HCS3" s="3" t="s">
        <v>1009</v>
      </c>
      <c r="HCT3" s="3" t="s">
        <v>1009</v>
      </c>
      <c r="HCU3" s="3" t="s">
        <v>1009</v>
      </c>
      <c r="HCV3" s="3" t="s">
        <v>1009</v>
      </c>
      <c r="HCW3" s="3" t="s">
        <v>1009</v>
      </c>
      <c r="HCX3" s="3" t="s">
        <v>1009</v>
      </c>
      <c r="HCY3" s="3" t="s">
        <v>1009</v>
      </c>
      <c r="HCZ3" s="3" t="s">
        <v>1009</v>
      </c>
      <c r="HDA3" s="3" t="s">
        <v>1009</v>
      </c>
      <c r="HDB3" s="3" t="s">
        <v>1009</v>
      </c>
      <c r="HDC3" s="3" t="s">
        <v>1009</v>
      </c>
      <c r="HDD3" s="3" t="s">
        <v>1009</v>
      </c>
      <c r="HDE3" s="3" t="s">
        <v>1009</v>
      </c>
      <c r="HDF3" s="3" t="s">
        <v>1009</v>
      </c>
      <c r="HDG3" s="3" t="s">
        <v>1009</v>
      </c>
      <c r="HDH3" s="3" t="s">
        <v>1009</v>
      </c>
      <c r="HDI3" s="3" t="s">
        <v>1009</v>
      </c>
      <c r="HDJ3" s="3" t="s">
        <v>1009</v>
      </c>
      <c r="HDK3" s="3" t="s">
        <v>1009</v>
      </c>
      <c r="HDL3" s="3" t="s">
        <v>1009</v>
      </c>
      <c r="HDM3" s="3" t="s">
        <v>1009</v>
      </c>
      <c r="HDN3" s="3" t="s">
        <v>1009</v>
      </c>
      <c r="HDO3" s="3" t="s">
        <v>1009</v>
      </c>
      <c r="HDP3" s="3" t="s">
        <v>1009</v>
      </c>
      <c r="HDQ3" s="3" t="s">
        <v>1009</v>
      </c>
      <c r="HDR3" s="3" t="s">
        <v>1009</v>
      </c>
      <c r="HDS3" s="3" t="s">
        <v>1009</v>
      </c>
      <c r="HDT3" s="3" t="s">
        <v>1009</v>
      </c>
      <c r="HDU3" s="3" t="s">
        <v>1009</v>
      </c>
      <c r="HDV3" s="3" t="s">
        <v>1009</v>
      </c>
      <c r="HDW3" s="3" t="s">
        <v>1009</v>
      </c>
      <c r="HDX3" s="3" t="s">
        <v>1009</v>
      </c>
      <c r="HDY3" s="3" t="s">
        <v>1009</v>
      </c>
      <c r="HDZ3" s="3" t="s">
        <v>1009</v>
      </c>
      <c r="HEA3" s="3" t="s">
        <v>1009</v>
      </c>
      <c r="HEB3" s="3" t="s">
        <v>1009</v>
      </c>
      <c r="HEC3" s="3" t="s">
        <v>1009</v>
      </c>
      <c r="HED3" s="3" t="s">
        <v>1009</v>
      </c>
      <c r="HEE3" s="3" t="s">
        <v>1009</v>
      </c>
      <c r="HEF3" s="3" t="s">
        <v>1009</v>
      </c>
      <c r="HEG3" s="3" t="s">
        <v>1009</v>
      </c>
      <c r="HEH3" s="3" t="s">
        <v>1009</v>
      </c>
      <c r="HEI3" s="3" t="s">
        <v>1009</v>
      </c>
      <c r="HEJ3" s="3" t="s">
        <v>1009</v>
      </c>
      <c r="HEK3" s="3" t="s">
        <v>1009</v>
      </c>
      <c r="HEL3" s="3" t="s">
        <v>1009</v>
      </c>
      <c r="HEM3" s="3" t="s">
        <v>1009</v>
      </c>
      <c r="HEN3" s="3" t="s">
        <v>1009</v>
      </c>
      <c r="HEO3" s="3" t="s">
        <v>1009</v>
      </c>
      <c r="HEP3" s="3" t="s">
        <v>1009</v>
      </c>
      <c r="HEQ3" s="3" t="s">
        <v>1009</v>
      </c>
      <c r="HER3" s="3" t="s">
        <v>1009</v>
      </c>
      <c r="HES3" s="3" t="s">
        <v>1009</v>
      </c>
      <c r="HET3" s="3" t="s">
        <v>1009</v>
      </c>
      <c r="HEU3" s="3" t="s">
        <v>1009</v>
      </c>
      <c r="HEV3" s="3" t="s">
        <v>1009</v>
      </c>
      <c r="HEW3" s="3" t="s">
        <v>1009</v>
      </c>
      <c r="HEX3" s="3" t="s">
        <v>1009</v>
      </c>
      <c r="HEY3" s="3" t="s">
        <v>1009</v>
      </c>
      <c r="HEZ3" s="3" t="s">
        <v>1009</v>
      </c>
      <c r="HFA3" s="3" t="s">
        <v>1009</v>
      </c>
      <c r="HFB3" s="3" t="s">
        <v>1009</v>
      </c>
      <c r="HFC3" s="3" t="s">
        <v>1009</v>
      </c>
      <c r="HFD3" s="3" t="s">
        <v>1009</v>
      </c>
      <c r="HFE3" s="3" t="s">
        <v>1009</v>
      </c>
      <c r="HFF3" s="3" t="s">
        <v>1009</v>
      </c>
      <c r="HFG3" s="3" t="s">
        <v>1009</v>
      </c>
      <c r="HFH3" s="3" t="s">
        <v>1009</v>
      </c>
      <c r="HFI3" s="3" t="s">
        <v>1009</v>
      </c>
      <c r="HFJ3" s="3" t="s">
        <v>1009</v>
      </c>
      <c r="HFK3" s="3" t="s">
        <v>1009</v>
      </c>
      <c r="HFL3" s="3" t="s">
        <v>1009</v>
      </c>
      <c r="HFM3" s="3" t="s">
        <v>1009</v>
      </c>
      <c r="HFN3" s="3" t="s">
        <v>1009</v>
      </c>
      <c r="HFO3" s="3" t="s">
        <v>1009</v>
      </c>
      <c r="HFP3" s="3" t="s">
        <v>1009</v>
      </c>
      <c r="HFQ3" s="3" t="s">
        <v>1009</v>
      </c>
      <c r="HFR3" s="3" t="s">
        <v>1009</v>
      </c>
      <c r="HFS3" s="3" t="s">
        <v>1009</v>
      </c>
      <c r="HFT3" s="3" t="s">
        <v>1009</v>
      </c>
      <c r="HFU3" s="3" t="s">
        <v>1009</v>
      </c>
      <c r="HFV3" s="3" t="s">
        <v>1009</v>
      </c>
      <c r="HFW3" s="3" t="s">
        <v>1009</v>
      </c>
      <c r="HFX3" s="3" t="s">
        <v>1009</v>
      </c>
      <c r="HFY3" s="3" t="s">
        <v>1009</v>
      </c>
      <c r="HFZ3" s="3" t="s">
        <v>1009</v>
      </c>
      <c r="HGA3" s="3" t="s">
        <v>1009</v>
      </c>
      <c r="HGB3" s="3" t="s">
        <v>1009</v>
      </c>
      <c r="HGC3" s="3" t="s">
        <v>1009</v>
      </c>
      <c r="HGD3" s="3" t="s">
        <v>1009</v>
      </c>
      <c r="HGE3" s="3" t="s">
        <v>1009</v>
      </c>
      <c r="HGF3" s="3" t="s">
        <v>1009</v>
      </c>
      <c r="HGG3" s="3" t="s">
        <v>1009</v>
      </c>
      <c r="HGH3" s="3" t="s">
        <v>1009</v>
      </c>
      <c r="HGI3" s="3" t="s">
        <v>1009</v>
      </c>
      <c r="HGJ3" s="3" t="s">
        <v>1009</v>
      </c>
      <c r="HGK3" s="3" t="s">
        <v>1009</v>
      </c>
      <c r="HGL3" s="3" t="s">
        <v>1009</v>
      </c>
      <c r="HGM3" s="3" t="s">
        <v>1009</v>
      </c>
      <c r="HGN3" s="3" t="s">
        <v>1009</v>
      </c>
      <c r="HGO3" s="3" t="s">
        <v>1009</v>
      </c>
      <c r="HGP3" s="3" t="s">
        <v>1009</v>
      </c>
      <c r="HGQ3" s="3" t="s">
        <v>1009</v>
      </c>
      <c r="HGR3" s="3" t="s">
        <v>1009</v>
      </c>
      <c r="HGS3" s="3" t="s">
        <v>1009</v>
      </c>
      <c r="HGT3" s="3" t="s">
        <v>1009</v>
      </c>
      <c r="HGU3" s="3" t="s">
        <v>1009</v>
      </c>
      <c r="HGV3" s="3" t="s">
        <v>1009</v>
      </c>
      <c r="HGW3" s="3" t="s">
        <v>1009</v>
      </c>
      <c r="HGX3" s="3" t="s">
        <v>1009</v>
      </c>
      <c r="HGY3" s="3" t="s">
        <v>1009</v>
      </c>
      <c r="HGZ3" s="3" t="s">
        <v>1009</v>
      </c>
      <c r="HHA3" s="3" t="s">
        <v>1009</v>
      </c>
      <c r="HHB3" s="3" t="s">
        <v>1009</v>
      </c>
      <c r="HHC3" s="3" t="s">
        <v>1009</v>
      </c>
      <c r="HHD3" s="3" t="s">
        <v>1009</v>
      </c>
      <c r="HHE3" s="3" t="s">
        <v>1009</v>
      </c>
      <c r="HHF3" s="3" t="s">
        <v>1009</v>
      </c>
      <c r="HHG3" s="3" t="s">
        <v>1009</v>
      </c>
      <c r="HHH3" s="3" t="s">
        <v>1009</v>
      </c>
      <c r="HHI3" s="3" t="s">
        <v>1009</v>
      </c>
      <c r="HHJ3" s="3" t="s">
        <v>1009</v>
      </c>
      <c r="HHK3" s="3" t="s">
        <v>1009</v>
      </c>
      <c r="HHL3" s="3" t="s">
        <v>1009</v>
      </c>
      <c r="HHM3" s="3" t="s">
        <v>1009</v>
      </c>
      <c r="HHN3" s="3" t="s">
        <v>1009</v>
      </c>
      <c r="HHO3" s="3" t="s">
        <v>1009</v>
      </c>
      <c r="HHP3" s="3" t="s">
        <v>1009</v>
      </c>
      <c r="HHQ3" s="3" t="s">
        <v>1009</v>
      </c>
      <c r="HHR3" s="3" t="s">
        <v>1009</v>
      </c>
      <c r="HHS3" s="3" t="s">
        <v>1009</v>
      </c>
      <c r="HHT3" s="3" t="s">
        <v>1009</v>
      </c>
      <c r="HHU3" s="3" t="s">
        <v>1009</v>
      </c>
      <c r="HHV3" s="3" t="s">
        <v>1009</v>
      </c>
      <c r="HHW3" s="3" t="s">
        <v>1009</v>
      </c>
      <c r="HHX3" s="3" t="s">
        <v>1009</v>
      </c>
      <c r="HHY3" s="3" t="s">
        <v>1009</v>
      </c>
      <c r="HHZ3" s="3" t="s">
        <v>1009</v>
      </c>
      <c r="HIA3" s="3" t="s">
        <v>1009</v>
      </c>
      <c r="HIB3" s="3" t="s">
        <v>1009</v>
      </c>
      <c r="HIC3" s="3" t="s">
        <v>1009</v>
      </c>
      <c r="HID3" s="3" t="s">
        <v>1009</v>
      </c>
      <c r="HIE3" s="3" t="s">
        <v>1009</v>
      </c>
      <c r="HIF3" s="3" t="s">
        <v>1009</v>
      </c>
      <c r="HIG3" s="3" t="s">
        <v>1009</v>
      </c>
      <c r="HIH3" s="3" t="s">
        <v>1009</v>
      </c>
      <c r="HII3" s="3" t="s">
        <v>1009</v>
      </c>
      <c r="HIJ3" s="3" t="s">
        <v>1009</v>
      </c>
      <c r="HIK3" s="3" t="s">
        <v>1009</v>
      </c>
      <c r="HIL3" s="3" t="s">
        <v>1009</v>
      </c>
      <c r="HIM3" s="3" t="s">
        <v>1009</v>
      </c>
      <c r="HIN3" s="3" t="s">
        <v>1009</v>
      </c>
      <c r="HIO3" s="3" t="s">
        <v>1009</v>
      </c>
      <c r="HIP3" s="3" t="s">
        <v>1009</v>
      </c>
      <c r="HIQ3" s="3" t="s">
        <v>1009</v>
      </c>
      <c r="HIR3" s="3" t="s">
        <v>1009</v>
      </c>
      <c r="HIS3" s="3" t="s">
        <v>1009</v>
      </c>
      <c r="HIT3" s="3" t="s">
        <v>1009</v>
      </c>
      <c r="HIU3" s="3" t="s">
        <v>1009</v>
      </c>
      <c r="HIV3" s="3" t="s">
        <v>1009</v>
      </c>
      <c r="HIW3" s="3" t="s">
        <v>1009</v>
      </c>
      <c r="HIX3" s="3" t="s">
        <v>1009</v>
      </c>
      <c r="HIY3" s="3" t="s">
        <v>1009</v>
      </c>
      <c r="HIZ3" s="3" t="s">
        <v>1009</v>
      </c>
      <c r="HJA3" s="3" t="s">
        <v>1009</v>
      </c>
      <c r="HJB3" s="3" t="s">
        <v>1009</v>
      </c>
      <c r="HJC3" s="3" t="s">
        <v>1009</v>
      </c>
      <c r="HJD3" s="3" t="s">
        <v>1009</v>
      </c>
      <c r="HJE3" s="3" t="s">
        <v>1009</v>
      </c>
      <c r="HJF3" s="3" t="s">
        <v>1009</v>
      </c>
      <c r="HJG3" s="3" t="s">
        <v>1009</v>
      </c>
      <c r="HJH3" s="3" t="s">
        <v>1009</v>
      </c>
      <c r="HJI3" s="3" t="s">
        <v>1009</v>
      </c>
      <c r="HJJ3" s="3" t="s">
        <v>1009</v>
      </c>
      <c r="HJK3" s="3" t="s">
        <v>1009</v>
      </c>
      <c r="HJL3" s="3" t="s">
        <v>1009</v>
      </c>
      <c r="HJM3" s="3" t="s">
        <v>1009</v>
      </c>
      <c r="HJN3" s="3" t="s">
        <v>1009</v>
      </c>
      <c r="HJO3" s="3" t="s">
        <v>1009</v>
      </c>
      <c r="HJP3" s="3" t="s">
        <v>1009</v>
      </c>
      <c r="HJQ3" s="3" t="s">
        <v>1009</v>
      </c>
      <c r="HJR3" s="3" t="s">
        <v>1009</v>
      </c>
      <c r="HJS3" s="3" t="s">
        <v>1009</v>
      </c>
      <c r="HJT3" s="3" t="s">
        <v>1009</v>
      </c>
      <c r="HJU3" s="3" t="s">
        <v>1009</v>
      </c>
      <c r="HJV3" s="3" t="s">
        <v>1009</v>
      </c>
      <c r="HJW3" s="3" t="s">
        <v>1009</v>
      </c>
      <c r="HJX3" s="3" t="s">
        <v>1009</v>
      </c>
      <c r="HJY3" s="3" t="s">
        <v>1009</v>
      </c>
      <c r="HJZ3" s="3" t="s">
        <v>1009</v>
      </c>
      <c r="HKA3" s="3" t="s">
        <v>1009</v>
      </c>
      <c r="HKB3" s="3" t="s">
        <v>1009</v>
      </c>
      <c r="HKC3" s="3" t="s">
        <v>1009</v>
      </c>
      <c r="HKD3" s="3" t="s">
        <v>1009</v>
      </c>
      <c r="HKE3" s="3" t="s">
        <v>1009</v>
      </c>
      <c r="HKF3" s="3" t="s">
        <v>1009</v>
      </c>
      <c r="HKG3" s="3" t="s">
        <v>1009</v>
      </c>
      <c r="HKH3" s="3" t="s">
        <v>1009</v>
      </c>
      <c r="HKI3" s="3" t="s">
        <v>1009</v>
      </c>
      <c r="HKJ3" s="3" t="s">
        <v>1009</v>
      </c>
      <c r="HKK3" s="3" t="s">
        <v>1009</v>
      </c>
      <c r="HKL3" s="3" t="s">
        <v>1009</v>
      </c>
      <c r="HKM3" s="3" t="s">
        <v>1009</v>
      </c>
      <c r="HKN3" s="3" t="s">
        <v>1009</v>
      </c>
      <c r="HKO3" s="3" t="s">
        <v>1009</v>
      </c>
      <c r="HKP3" s="3" t="s">
        <v>1009</v>
      </c>
      <c r="HKQ3" s="3" t="s">
        <v>1009</v>
      </c>
      <c r="HKR3" s="3" t="s">
        <v>1009</v>
      </c>
      <c r="HKS3" s="3" t="s">
        <v>1009</v>
      </c>
      <c r="HKT3" s="3" t="s">
        <v>1009</v>
      </c>
      <c r="HKU3" s="3" t="s">
        <v>1009</v>
      </c>
      <c r="HKV3" s="3" t="s">
        <v>1009</v>
      </c>
      <c r="HKW3" s="3" t="s">
        <v>1009</v>
      </c>
      <c r="HKX3" s="3" t="s">
        <v>1009</v>
      </c>
      <c r="HKY3" s="3" t="s">
        <v>1009</v>
      </c>
      <c r="HKZ3" s="3" t="s">
        <v>1009</v>
      </c>
      <c r="HLA3" s="3" t="s">
        <v>1009</v>
      </c>
      <c r="HLB3" s="3" t="s">
        <v>1009</v>
      </c>
      <c r="HLC3" s="3" t="s">
        <v>1009</v>
      </c>
      <c r="HLD3" s="3" t="s">
        <v>1009</v>
      </c>
      <c r="HLE3" s="3" t="s">
        <v>1009</v>
      </c>
      <c r="HLF3" s="3" t="s">
        <v>1009</v>
      </c>
      <c r="HLG3" s="3" t="s">
        <v>1009</v>
      </c>
      <c r="HLH3" s="3" t="s">
        <v>1009</v>
      </c>
      <c r="HLI3" s="3" t="s">
        <v>1009</v>
      </c>
      <c r="HLJ3" s="3" t="s">
        <v>1009</v>
      </c>
      <c r="HLK3" s="3" t="s">
        <v>1009</v>
      </c>
      <c r="HLL3" s="3" t="s">
        <v>1009</v>
      </c>
      <c r="HLM3" s="3" t="s">
        <v>1009</v>
      </c>
      <c r="HLN3" s="3" t="s">
        <v>1009</v>
      </c>
      <c r="HLO3" s="3" t="s">
        <v>1009</v>
      </c>
      <c r="HLP3" s="3" t="s">
        <v>1009</v>
      </c>
      <c r="HLQ3" s="3" t="s">
        <v>1009</v>
      </c>
      <c r="HLR3" s="3" t="s">
        <v>1009</v>
      </c>
      <c r="HLS3" s="3" t="s">
        <v>1009</v>
      </c>
      <c r="HLT3" s="3" t="s">
        <v>1009</v>
      </c>
      <c r="HLU3" s="3" t="s">
        <v>1009</v>
      </c>
      <c r="HLV3" s="3" t="s">
        <v>1009</v>
      </c>
      <c r="HLW3" s="3" t="s">
        <v>1009</v>
      </c>
      <c r="HLX3" s="3" t="s">
        <v>1009</v>
      </c>
      <c r="HLY3" s="3" t="s">
        <v>1009</v>
      </c>
      <c r="HLZ3" s="3" t="s">
        <v>1009</v>
      </c>
      <c r="HMA3" s="3" t="s">
        <v>1009</v>
      </c>
      <c r="HMB3" s="3" t="s">
        <v>1009</v>
      </c>
      <c r="HMC3" s="3" t="s">
        <v>1009</v>
      </c>
      <c r="HMD3" s="3" t="s">
        <v>1009</v>
      </c>
      <c r="HME3" s="3" t="s">
        <v>1009</v>
      </c>
      <c r="HMF3" s="3" t="s">
        <v>1009</v>
      </c>
      <c r="HMG3" s="3" t="s">
        <v>1009</v>
      </c>
      <c r="HMH3" s="3" t="s">
        <v>1009</v>
      </c>
      <c r="HMI3" s="3" t="s">
        <v>1009</v>
      </c>
      <c r="HMJ3" s="3" t="s">
        <v>1009</v>
      </c>
      <c r="HMK3" s="3" t="s">
        <v>1009</v>
      </c>
      <c r="HML3" s="3" t="s">
        <v>1009</v>
      </c>
      <c r="HMM3" s="3" t="s">
        <v>1009</v>
      </c>
      <c r="HMN3" s="3" t="s">
        <v>1009</v>
      </c>
      <c r="HMO3" s="3" t="s">
        <v>1009</v>
      </c>
      <c r="HMP3" s="3" t="s">
        <v>1009</v>
      </c>
      <c r="HMQ3" s="3" t="s">
        <v>1009</v>
      </c>
      <c r="HMR3" s="3" t="s">
        <v>1009</v>
      </c>
      <c r="HMS3" s="3" t="s">
        <v>1009</v>
      </c>
      <c r="HMT3" s="3" t="s">
        <v>1009</v>
      </c>
      <c r="HMU3" s="3" t="s">
        <v>1009</v>
      </c>
      <c r="HMV3" s="3" t="s">
        <v>1009</v>
      </c>
      <c r="HMW3" s="3" t="s">
        <v>1009</v>
      </c>
      <c r="HMX3" s="3" t="s">
        <v>1009</v>
      </c>
      <c r="HMY3" s="3" t="s">
        <v>1009</v>
      </c>
      <c r="HMZ3" s="3" t="s">
        <v>1009</v>
      </c>
      <c r="HNA3" s="3" t="s">
        <v>1009</v>
      </c>
      <c r="HNB3" s="3" t="s">
        <v>1009</v>
      </c>
      <c r="HNC3" s="3" t="s">
        <v>1009</v>
      </c>
      <c r="HND3" s="3" t="s">
        <v>1009</v>
      </c>
      <c r="HNE3" s="3" t="s">
        <v>1009</v>
      </c>
      <c r="HNF3" s="3" t="s">
        <v>1009</v>
      </c>
      <c r="HNG3" s="3" t="s">
        <v>1009</v>
      </c>
      <c r="HNH3" s="3" t="s">
        <v>1009</v>
      </c>
      <c r="HNI3" s="3" t="s">
        <v>1009</v>
      </c>
      <c r="HNJ3" s="3" t="s">
        <v>1009</v>
      </c>
      <c r="HNK3" s="3" t="s">
        <v>1009</v>
      </c>
      <c r="HNL3" s="3" t="s">
        <v>1009</v>
      </c>
      <c r="HNM3" s="3" t="s">
        <v>1009</v>
      </c>
      <c r="HNN3" s="3" t="s">
        <v>1009</v>
      </c>
      <c r="HNO3" s="3" t="s">
        <v>1009</v>
      </c>
      <c r="HNP3" s="3" t="s">
        <v>1009</v>
      </c>
      <c r="HNQ3" s="3" t="s">
        <v>1009</v>
      </c>
      <c r="HNR3" s="3" t="s">
        <v>1009</v>
      </c>
      <c r="HNS3" s="3" t="s">
        <v>1009</v>
      </c>
      <c r="HNT3" s="3" t="s">
        <v>1009</v>
      </c>
      <c r="HNU3" s="3" t="s">
        <v>1009</v>
      </c>
      <c r="HNV3" s="3" t="s">
        <v>1009</v>
      </c>
      <c r="HNW3" s="3" t="s">
        <v>1009</v>
      </c>
      <c r="HNX3" s="3" t="s">
        <v>1009</v>
      </c>
      <c r="HNY3" s="3" t="s">
        <v>1009</v>
      </c>
      <c r="HNZ3" s="3" t="s">
        <v>1009</v>
      </c>
      <c r="HOA3" s="3" t="s">
        <v>1009</v>
      </c>
      <c r="HOB3" s="3" t="s">
        <v>1009</v>
      </c>
      <c r="HOC3" s="3" t="s">
        <v>1009</v>
      </c>
      <c r="HOD3" s="3" t="s">
        <v>1009</v>
      </c>
      <c r="HOE3" s="3" t="s">
        <v>1009</v>
      </c>
      <c r="HOF3" s="3" t="s">
        <v>1009</v>
      </c>
      <c r="HOG3" s="3" t="s">
        <v>1009</v>
      </c>
      <c r="HOH3" s="3" t="s">
        <v>1009</v>
      </c>
      <c r="HOI3" s="3" t="s">
        <v>1009</v>
      </c>
      <c r="HOJ3" s="3" t="s">
        <v>1009</v>
      </c>
      <c r="HOK3" s="3" t="s">
        <v>1009</v>
      </c>
      <c r="HOL3" s="3" t="s">
        <v>1009</v>
      </c>
      <c r="HOM3" s="3" t="s">
        <v>1009</v>
      </c>
      <c r="HON3" s="3" t="s">
        <v>1009</v>
      </c>
      <c r="HOO3" s="3" t="s">
        <v>1009</v>
      </c>
      <c r="HOP3" s="3" t="s">
        <v>1009</v>
      </c>
      <c r="HOQ3" s="3" t="s">
        <v>1009</v>
      </c>
      <c r="HOR3" s="3" t="s">
        <v>1009</v>
      </c>
      <c r="HOS3" s="3" t="s">
        <v>1009</v>
      </c>
      <c r="HOT3" s="3" t="s">
        <v>1009</v>
      </c>
      <c r="HOU3" s="3" t="s">
        <v>1009</v>
      </c>
      <c r="HOV3" s="3" t="s">
        <v>1009</v>
      </c>
      <c r="HOW3" s="3" t="s">
        <v>1009</v>
      </c>
      <c r="HOX3" s="3" t="s">
        <v>1009</v>
      </c>
      <c r="HOY3" s="3" t="s">
        <v>1009</v>
      </c>
      <c r="HOZ3" s="3" t="s">
        <v>1009</v>
      </c>
      <c r="HPA3" s="3" t="s">
        <v>1009</v>
      </c>
      <c r="HPB3" s="3" t="s">
        <v>1009</v>
      </c>
      <c r="HPC3" s="3" t="s">
        <v>1009</v>
      </c>
      <c r="HPD3" s="3" t="s">
        <v>1009</v>
      </c>
      <c r="HPE3" s="3" t="s">
        <v>1009</v>
      </c>
      <c r="HPF3" s="3" t="s">
        <v>1009</v>
      </c>
      <c r="HPG3" s="3" t="s">
        <v>1009</v>
      </c>
      <c r="HPH3" s="3" t="s">
        <v>1009</v>
      </c>
      <c r="HPI3" s="3" t="s">
        <v>1009</v>
      </c>
      <c r="HPJ3" s="3" t="s">
        <v>1009</v>
      </c>
      <c r="HPK3" s="3" t="s">
        <v>1009</v>
      </c>
      <c r="HPL3" s="3" t="s">
        <v>1009</v>
      </c>
      <c r="HPM3" s="3" t="s">
        <v>1009</v>
      </c>
      <c r="HPN3" s="3" t="s">
        <v>1009</v>
      </c>
      <c r="HPO3" s="3" t="s">
        <v>1009</v>
      </c>
      <c r="HPP3" s="3" t="s">
        <v>1009</v>
      </c>
      <c r="HPQ3" s="3" t="s">
        <v>1009</v>
      </c>
      <c r="HPR3" s="3" t="s">
        <v>1009</v>
      </c>
      <c r="HPS3" s="3" t="s">
        <v>1009</v>
      </c>
      <c r="HPT3" s="3" t="s">
        <v>1009</v>
      </c>
      <c r="HPU3" s="3" t="s">
        <v>1009</v>
      </c>
      <c r="HPV3" s="3" t="s">
        <v>1009</v>
      </c>
      <c r="HPW3" s="3" t="s">
        <v>1009</v>
      </c>
      <c r="HPX3" s="3" t="s">
        <v>1009</v>
      </c>
      <c r="HPY3" s="3" t="s">
        <v>1009</v>
      </c>
      <c r="HPZ3" s="3" t="s">
        <v>1009</v>
      </c>
      <c r="HQA3" s="3" t="s">
        <v>1009</v>
      </c>
      <c r="HQB3" s="3" t="s">
        <v>1009</v>
      </c>
      <c r="HQC3" s="3" t="s">
        <v>1009</v>
      </c>
      <c r="HQD3" s="3" t="s">
        <v>1009</v>
      </c>
      <c r="HQE3" s="3" t="s">
        <v>1009</v>
      </c>
      <c r="HQF3" s="3" t="s">
        <v>1009</v>
      </c>
      <c r="HQG3" s="3" t="s">
        <v>1009</v>
      </c>
      <c r="HQH3" s="3" t="s">
        <v>1009</v>
      </c>
      <c r="HQI3" s="3" t="s">
        <v>1009</v>
      </c>
      <c r="HQJ3" s="3" t="s">
        <v>1009</v>
      </c>
      <c r="HQK3" s="3" t="s">
        <v>1009</v>
      </c>
      <c r="HQL3" s="3" t="s">
        <v>1009</v>
      </c>
      <c r="HQM3" s="3" t="s">
        <v>1009</v>
      </c>
      <c r="HQN3" s="3" t="s">
        <v>1009</v>
      </c>
      <c r="HQO3" s="3" t="s">
        <v>1009</v>
      </c>
      <c r="HQP3" s="3" t="s">
        <v>1009</v>
      </c>
      <c r="HQQ3" s="3" t="s">
        <v>1009</v>
      </c>
      <c r="HQR3" s="3" t="s">
        <v>1009</v>
      </c>
      <c r="HQS3" s="3" t="s">
        <v>1009</v>
      </c>
      <c r="HQT3" s="3" t="s">
        <v>1009</v>
      </c>
      <c r="HQU3" s="3" t="s">
        <v>1009</v>
      </c>
      <c r="HQV3" s="3" t="s">
        <v>1009</v>
      </c>
      <c r="HQW3" s="3" t="s">
        <v>1009</v>
      </c>
      <c r="HQX3" s="3" t="s">
        <v>1009</v>
      </c>
      <c r="HQY3" s="3" t="s">
        <v>1009</v>
      </c>
      <c r="HQZ3" s="3" t="s">
        <v>1009</v>
      </c>
      <c r="HRA3" s="3" t="s">
        <v>1009</v>
      </c>
      <c r="HRB3" s="3" t="s">
        <v>1009</v>
      </c>
      <c r="HRC3" s="3" t="s">
        <v>1009</v>
      </c>
      <c r="HRD3" s="3" t="s">
        <v>1009</v>
      </c>
      <c r="HRE3" s="3" t="s">
        <v>1009</v>
      </c>
      <c r="HRF3" s="3" t="s">
        <v>1009</v>
      </c>
      <c r="HRG3" s="3" t="s">
        <v>1009</v>
      </c>
      <c r="HRH3" s="3" t="s">
        <v>1009</v>
      </c>
      <c r="HRI3" s="3" t="s">
        <v>1009</v>
      </c>
      <c r="HRJ3" s="3" t="s">
        <v>1009</v>
      </c>
      <c r="HRK3" s="3" t="s">
        <v>1009</v>
      </c>
      <c r="HRL3" s="3" t="s">
        <v>1009</v>
      </c>
      <c r="HRM3" s="3" t="s">
        <v>1009</v>
      </c>
      <c r="HRN3" s="3" t="s">
        <v>1009</v>
      </c>
      <c r="HRO3" s="3" t="s">
        <v>1009</v>
      </c>
      <c r="HRP3" s="3" t="s">
        <v>1009</v>
      </c>
      <c r="HRQ3" s="3" t="s">
        <v>1009</v>
      </c>
      <c r="HRR3" s="3" t="s">
        <v>1009</v>
      </c>
      <c r="HRS3" s="3" t="s">
        <v>1009</v>
      </c>
      <c r="HRT3" s="3" t="s">
        <v>1009</v>
      </c>
      <c r="HRU3" s="3" t="s">
        <v>1009</v>
      </c>
      <c r="HRV3" s="3" t="s">
        <v>1009</v>
      </c>
      <c r="HRW3" s="3" t="s">
        <v>1009</v>
      </c>
      <c r="HRX3" s="3" t="s">
        <v>1009</v>
      </c>
      <c r="HRY3" s="3" t="s">
        <v>1009</v>
      </c>
      <c r="HRZ3" s="3" t="s">
        <v>1009</v>
      </c>
      <c r="HSA3" s="3" t="s">
        <v>1009</v>
      </c>
      <c r="HSB3" s="3" t="s">
        <v>1009</v>
      </c>
      <c r="HSC3" s="3" t="s">
        <v>1009</v>
      </c>
      <c r="HSD3" s="3" t="s">
        <v>1009</v>
      </c>
      <c r="HSE3" s="3" t="s">
        <v>1009</v>
      </c>
      <c r="HSF3" s="3" t="s">
        <v>1009</v>
      </c>
      <c r="HSG3" s="3" t="s">
        <v>1009</v>
      </c>
      <c r="HSH3" s="3" t="s">
        <v>1009</v>
      </c>
      <c r="HSI3" s="3" t="s">
        <v>1009</v>
      </c>
      <c r="HSJ3" s="3" t="s">
        <v>1009</v>
      </c>
      <c r="HSK3" s="3" t="s">
        <v>1009</v>
      </c>
      <c r="HSL3" s="3" t="s">
        <v>1009</v>
      </c>
      <c r="HSM3" s="3" t="s">
        <v>1009</v>
      </c>
      <c r="HSN3" s="3" t="s">
        <v>1009</v>
      </c>
      <c r="HSO3" s="3" t="s">
        <v>1009</v>
      </c>
      <c r="HSP3" s="3" t="s">
        <v>1009</v>
      </c>
      <c r="HSQ3" s="3" t="s">
        <v>1009</v>
      </c>
      <c r="HSR3" s="3" t="s">
        <v>1009</v>
      </c>
      <c r="HSS3" s="3" t="s">
        <v>1009</v>
      </c>
      <c r="HST3" s="3" t="s">
        <v>1009</v>
      </c>
      <c r="HSU3" s="3" t="s">
        <v>1009</v>
      </c>
      <c r="HSV3" s="3" t="s">
        <v>1009</v>
      </c>
      <c r="HSW3" s="3" t="s">
        <v>1009</v>
      </c>
      <c r="HSX3" s="3" t="s">
        <v>1009</v>
      </c>
      <c r="HSY3" s="3" t="s">
        <v>1009</v>
      </c>
      <c r="HSZ3" s="3" t="s">
        <v>1009</v>
      </c>
      <c r="HTA3" s="3" t="s">
        <v>1009</v>
      </c>
      <c r="HTB3" s="3" t="s">
        <v>1009</v>
      </c>
      <c r="HTC3" s="3" t="s">
        <v>1009</v>
      </c>
      <c r="HTD3" s="3" t="s">
        <v>1009</v>
      </c>
      <c r="HTE3" s="3" t="s">
        <v>1009</v>
      </c>
      <c r="HTF3" s="3" t="s">
        <v>1009</v>
      </c>
      <c r="HTG3" s="3" t="s">
        <v>1009</v>
      </c>
      <c r="HTH3" s="3" t="s">
        <v>1009</v>
      </c>
      <c r="HTI3" s="3" t="s">
        <v>1009</v>
      </c>
      <c r="HTJ3" s="3" t="s">
        <v>1009</v>
      </c>
      <c r="HTK3" s="3" t="s">
        <v>1009</v>
      </c>
      <c r="HTL3" s="3" t="s">
        <v>1009</v>
      </c>
      <c r="HTM3" s="3" t="s">
        <v>1009</v>
      </c>
      <c r="HTN3" s="3" t="s">
        <v>1009</v>
      </c>
      <c r="HTO3" s="3" t="s">
        <v>1009</v>
      </c>
      <c r="HTP3" s="3" t="s">
        <v>1009</v>
      </c>
      <c r="HTQ3" s="3" t="s">
        <v>1009</v>
      </c>
      <c r="HTR3" s="3" t="s">
        <v>1009</v>
      </c>
      <c r="HTS3" s="3" t="s">
        <v>1009</v>
      </c>
      <c r="HTT3" s="3" t="s">
        <v>1009</v>
      </c>
      <c r="HTU3" s="3" t="s">
        <v>1009</v>
      </c>
      <c r="HTV3" s="3" t="s">
        <v>1009</v>
      </c>
      <c r="HTW3" s="3" t="s">
        <v>1009</v>
      </c>
      <c r="HTX3" s="3" t="s">
        <v>1009</v>
      </c>
      <c r="HTY3" s="3" t="s">
        <v>1009</v>
      </c>
      <c r="HTZ3" s="3" t="s">
        <v>1009</v>
      </c>
      <c r="HUA3" s="3" t="s">
        <v>1009</v>
      </c>
      <c r="HUB3" s="3" t="s">
        <v>1009</v>
      </c>
      <c r="HUC3" s="3" t="s">
        <v>1009</v>
      </c>
      <c r="HUD3" s="3" t="s">
        <v>1009</v>
      </c>
      <c r="HUE3" s="3" t="s">
        <v>1009</v>
      </c>
      <c r="HUF3" s="3" t="s">
        <v>1009</v>
      </c>
      <c r="HUG3" s="3" t="s">
        <v>1009</v>
      </c>
      <c r="HUH3" s="3" t="s">
        <v>1009</v>
      </c>
      <c r="HUI3" s="3" t="s">
        <v>1009</v>
      </c>
      <c r="HUJ3" s="3" t="s">
        <v>1009</v>
      </c>
      <c r="HUK3" s="3" t="s">
        <v>1009</v>
      </c>
      <c r="HUL3" s="3" t="s">
        <v>1009</v>
      </c>
      <c r="HUM3" s="3" t="s">
        <v>1009</v>
      </c>
      <c r="HUN3" s="3" t="s">
        <v>1009</v>
      </c>
      <c r="HUO3" s="3" t="s">
        <v>1009</v>
      </c>
      <c r="HUP3" s="3" t="s">
        <v>1009</v>
      </c>
      <c r="HUQ3" s="3" t="s">
        <v>1009</v>
      </c>
      <c r="HUR3" s="3" t="s">
        <v>1009</v>
      </c>
      <c r="HUS3" s="3" t="s">
        <v>1009</v>
      </c>
      <c r="HUT3" s="3" t="s">
        <v>1009</v>
      </c>
      <c r="HUU3" s="3" t="s">
        <v>1009</v>
      </c>
      <c r="HUV3" s="3" t="s">
        <v>1009</v>
      </c>
      <c r="HUW3" s="3" t="s">
        <v>1009</v>
      </c>
      <c r="HUX3" s="3" t="s">
        <v>1009</v>
      </c>
      <c r="HUY3" s="3" t="s">
        <v>1009</v>
      </c>
      <c r="HUZ3" s="3" t="s">
        <v>1009</v>
      </c>
      <c r="HVA3" s="3" t="s">
        <v>1009</v>
      </c>
      <c r="HVB3" s="3" t="s">
        <v>1009</v>
      </c>
      <c r="HVC3" s="3" t="s">
        <v>1009</v>
      </c>
      <c r="HVD3" s="3" t="s">
        <v>1009</v>
      </c>
      <c r="HVE3" s="3" t="s">
        <v>1009</v>
      </c>
      <c r="HVF3" s="3" t="s">
        <v>1009</v>
      </c>
      <c r="HVG3" s="3" t="s">
        <v>1009</v>
      </c>
      <c r="HVH3" s="3" t="s">
        <v>1009</v>
      </c>
      <c r="HVI3" s="3" t="s">
        <v>1009</v>
      </c>
      <c r="HVJ3" s="3" t="s">
        <v>1009</v>
      </c>
      <c r="HVK3" s="3" t="s">
        <v>1009</v>
      </c>
      <c r="HVL3" s="3" t="s">
        <v>1009</v>
      </c>
      <c r="HVM3" s="3" t="s">
        <v>1009</v>
      </c>
      <c r="HVN3" s="3" t="s">
        <v>1009</v>
      </c>
      <c r="HVO3" s="3" t="s">
        <v>1009</v>
      </c>
      <c r="HVP3" s="3" t="s">
        <v>1009</v>
      </c>
      <c r="HVQ3" s="3" t="s">
        <v>1009</v>
      </c>
      <c r="HVR3" s="3" t="s">
        <v>1009</v>
      </c>
      <c r="HVS3" s="3" t="s">
        <v>1009</v>
      </c>
      <c r="HVT3" s="3" t="s">
        <v>1009</v>
      </c>
      <c r="HVU3" s="3" t="s">
        <v>1009</v>
      </c>
      <c r="HVV3" s="3" t="s">
        <v>1009</v>
      </c>
      <c r="HVW3" s="3" t="s">
        <v>1009</v>
      </c>
      <c r="HVX3" s="3" t="s">
        <v>1009</v>
      </c>
      <c r="HVY3" s="3" t="s">
        <v>1009</v>
      </c>
      <c r="HVZ3" s="3" t="s">
        <v>1009</v>
      </c>
      <c r="HWA3" s="3" t="s">
        <v>1009</v>
      </c>
      <c r="HWB3" s="3" t="s">
        <v>1009</v>
      </c>
      <c r="HWC3" s="3" t="s">
        <v>1009</v>
      </c>
      <c r="HWD3" s="3" t="s">
        <v>1009</v>
      </c>
      <c r="HWE3" s="3" t="s">
        <v>1009</v>
      </c>
      <c r="HWF3" s="3" t="s">
        <v>1009</v>
      </c>
      <c r="HWG3" s="3" t="s">
        <v>1009</v>
      </c>
      <c r="HWH3" s="3" t="s">
        <v>1009</v>
      </c>
      <c r="HWI3" s="3" t="s">
        <v>1009</v>
      </c>
      <c r="HWJ3" s="3" t="s">
        <v>1009</v>
      </c>
      <c r="HWK3" s="3" t="s">
        <v>1009</v>
      </c>
      <c r="HWL3" s="3" t="s">
        <v>1009</v>
      </c>
      <c r="HWM3" s="3" t="s">
        <v>1009</v>
      </c>
      <c r="HWN3" s="3" t="s">
        <v>1009</v>
      </c>
      <c r="HWO3" s="3" t="s">
        <v>1009</v>
      </c>
      <c r="HWP3" s="3" t="s">
        <v>1009</v>
      </c>
      <c r="HWQ3" s="3" t="s">
        <v>1009</v>
      </c>
      <c r="HWR3" s="3" t="s">
        <v>1009</v>
      </c>
      <c r="HWS3" s="3" t="s">
        <v>1009</v>
      </c>
      <c r="HWT3" s="3" t="s">
        <v>1009</v>
      </c>
      <c r="HWU3" s="3" t="s">
        <v>1009</v>
      </c>
      <c r="HWV3" s="3" t="s">
        <v>1009</v>
      </c>
      <c r="HWW3" s="3" t="s">
        <v>1009</v>
      </c>
      <c r="HWX3" s="3" t="s">
        <v>1009</v>
      </c>
      <c r="HWY3" s="3" t="s">
        <v>1009</v>
      </c>
      <c r="HWZ3" s="3" t="s">
        <v>1009</v>
      </c>
      <c r="HXA3" s="3" t="s">
        <v>1009</v>
      </c>
      <c r="HXB3" s="3" t="s">
        <v>1009</v>
      </c>
      <c r="HXC3" s="3" t="s">
        <v>1009</v>
      </c>
      <c r="HXD3" s="3" t="s">
        <v>1009</v>
      </c>
      <c r="HXE3" s="3" t="s">
        <v>1009</v>
      </c>
      <c r="HXF3" s="3" t="s">
        <v>1009</v>
      </c>
      <c r="HXG3" s="3" t="s">
        <v>1009</v>
      </c>
      <c r="HXH3" s="3" t="s">
        <v>1009</v>
      </c>
      <c r="HXI3" s="3" t="s">
        <v>1009</v>
      </c>
      <c r="HXJ3" s="3" t="s">
        <v>1009</v>
      </c>
      <c r="HXK3" s="3" t="s">
        <v>1009</v>
      </c>
      <c r="HXL3" s="3" t="s">
        <v>1009</v>
      </c>
      <c r="HXM3" s="3" t="s">
        <v>1009</v>
      </c>
      <c r="HXN3" s="3" t="s">
        <v>1009</v>
      </c>
      <c r="HXO3" s="3" t="s">
        <v>1009</v>
      </c>
      <c r="HXP3" s="3" t="s">
        <v>1009</v>
      </c>
      <c r="HXQ3" s="3" t="s">
        <v>1009</v>
      </c>
      <c r="HXR3" s="3" t="s">
        <v>1009</v>
      </c>
      <c r="HXS3" s="3" t="s">
        <v>1009</v>
      </c>
      <c r="HXT3" s="3" t="s">
        <v>1009</v>
      </c>
      <c r="HXU3" s="3" t="s">
        <v>1009</v>
      </c>
      <c r="HXV3" s="3" t="s">
        <v>1009</v>
      </c>
      <c r="HXW3" s="3" t="s">
        <v>1009</v>
      </c>
      <c r="HXX3" s="3" t="s">
        <v>1009</v>
      </c>
      <c r="HXY3" s="3" t="s">
        <v>1009</v>
      </c>
      <c r="HXZ3" s="3" t="s">
        <v>1009</v>
      </c>
      <c r="HYA3" s="3" t="s">
        <v>1009</v>
      </c>
      <c r="HYB3" s="3" t="s">
        <v>1009</v>
      </c>
      <c r="HYC3" s="3" t="s">
        <v>1009</v>
      </c>
      <c r="HYD3" s="3" t="s">
        <v>1009</v>
      </c>
      <c r="HYE3" s="3" t="s">
        <v>1009</v>
      </c>
      <c r="HYF3" s="3" t="s">
        <v>1009</v>
      </c>
      <c r="HYG3" s="3" t="s">
        <v>1009</v>
      </c>
      <c r="HYH3" s="3" t="s">
        <v>1009</v>
      </c>
      <c r="HYI3" s="3" t="s">
        <v>1009</v>
      </c>
      <c r="HYJ3" s="3" t="s">
        <v>1009</v>
      </c>
      <c r="HYK3" s="3" t="s">
        <v>1009</v>
      </c>
      <c r="HYL3" s="3" t="s">
        <v>1009</v>
      </c>
      <c r="HYM3" s="3" t="s">
        <v>1009</v>
      </c>
      <c r="HYN3" s="3" t="s">
        <v>1009</v>
      </c>
      <c r="HYO3" s="3" t="s">
        <v>1009</v>
      </c>
      <c r="HYP3" s="3" t="s">
        <v>1009</v>
      </c>
      <c r="HYQ3" s="3" t="s">
        <v>1009</v>
      </c>
      <c r="HYR3" s="3" t="s">
        <v>1009</v>
      </c>
      <c r="HYS3" s="3" t="s">
        <v>1009</v>
      </c>
      <c r="HYT3" s="3" t="s">
        <v>1009</v>
      </c>
      <c r="HYU3" s="3" t="s">
        <v>1009</v>
      </c>
      <c r="HYV3" s="3" t="s">
        <v>1009</v>
      </c>
      <c r="HYW3" s="3" t="s">
        <v>1009</v>
      </c>
      <c r="HYX3" s="3" t="s">
        <v>1009</v>
      </c>
      <c r="HYY3" s="3" t="s">
        <v>1009</v>
      </c>
      <c r="HYZ3" s="3" t="s">
        <v>1009</v>
      </c>
      <c r="HZA3" s="3" t="s">
        <v>1009</v>
      </c>
      <c r="HZB3" s="3" t="s">
        <v>1009</v>
      </c>
      <c r="HZC3" s="3" t="s">
        <v>1009</v>
      </c>
      <c r="HZD3" s="3" t="s">
        <v>1009</v>
      </c>
      <c r="HZE3" s="3" t="s">
        <v>1009</v>
      </c>
      <c r="HZF3" s="3" t="s">
        <v>1009</v>
      </c>
      <c r="HZG3" s="3" t="s">
        <v>1009</v>
      </c>
      <c r="HZH3" s="3" t="s">
        <v>1009</v>
      </c>
      <c r="HZI3" s="3" t="s">
        <v>1009</v>
      </c>
      <c r="HZJ3" s="3" t="s">
        <v>1009</v>
      </c>
      <c r="HZK3" s="3" t="s">
        <v>1009</v>
      </c>
      <c r="HZL3" s="3" t="s">
        <v>1009</v>
      </c>
      <c r="HZM3" s="3" t="s">
        <v>1009</v>
      </c>
      <c r="HZN3" s="3" t="s">
        <v>1009</v>
      </c>
      <c r="HZO3" s="3" t="s">
        <v>1009</v>
      </c>
      <c r="HZP3" s="3" t="s">
        <v>1009</v>
      </c>
      <c r="HZQ3" s="3" t="s">
        <v>1009</v>
      </c>
      <c r="HZR3" s="3" t="s">
        <v>1009</v>
      </c>
      <c r="HZS3" s="3" t="s">
        <v>1009</v>
      </c>
      <c r="HZT3" s="3" t="s">
        <v>1009</v>
      </c>
      <c r="HZU3" s="3" t="s">
        <v>1009</v>
      </c>
      <c r="HZV3" s="3" t="s">
        <v>1009</v>
      </c>
      <c r="HZW3" s="3" t="s">
        <v>1009</v>
      </c>
      <c r="HZX3" s="3" t="s">
        <v>1009</v>
      </c>
      <c r="HZY3" s="3" t="s">
        <v>1009</v>
      </c>
      <c r="HZZ3" s="3" t="s">
        <v>1009</v>
      </c>
      <c r="IAA3" s="3" t="s">
        <v>1009</v>
      </c>
      <c r="IAB3" s="3" t="s">
        <v>1009</v>
      </c>
      <c r="IAC3" s="3" t="s">
        <v>1009</v>
      </c>
      <c r="IAD3" s="3" t="s">
        <v>1009</v>
      </c>
      <c r="IAE3" s="3" t="s">
        <v>1009</v>
      </c>
      <c r="IAF3" s="3" t="s">
        <v>1009</v>
      </c>
      <c r="IAG3" s="3" t="s">
        <v>1009</v>
      </c>
      <c r="IAH3" s="3" t="s">
        <v>1009</v>
      </c>
      <c r="IAI3" s="3" t="s">
        <v>1009</v>
      </c>
      <c r="IAJ3" s="3" t="s">
        <v>1009</v>
      </c>
      <c r="IAK3" s="3" t="s">
        <v>1009</v>
      </c>
      <c r="IAL3" s="3" t="s">
        <v>1009</v>
      </c>
      <c r="IAM3" s="3" t="s">
        <v>1009</v>
      </c>
      <c r="IAN3" s="3" t="s">
        <v>1009</v>
      </c>
      <c r="IAO3" s="3" t="s">
        <v>1009</v>
      </c>
      <c r="IAP3" s="3" t="s">
        <v>1009</v>
      </c>
      <c r="IAQ3" s="3" t="s">
        <v>1009</v>
      </c>
      <c r="IAR3" s="3" t="s">
        <v>1009</v>
      </c>
      <c r="IAS3" s="3" t="s">
        <v>1009</v>
      </c>
      <c r="IAT3" s="3" t="s">
        <v>1009</v>
      </c>
      <c r="IAU3" s="3" t="s">
        <v>1009</v>
      </c>
      <c r="IAV3" s="3" t="s">
        <v>1009</v>
      </c>
      <c r="IAW3" s="3" t="s">
        <v>1009</v>
      </c>
      <c r="IAX3" s="3" t="s">
        <v>1009</v>
      </c>
      <c r="IAY3" s="3" t="s">
        <v>1009</v>
      </c>
      <c r="IAZ3" s="3" t="s">
        <v>1009</v>
      </c>
      <c r="IBA3" s="3" t="s">
        <v>1009</v>
      </c>
      <c r="IBB3" s="3" t="s">
        <v>1009</v>
      </c>
      <c r="IBC3" s="3" t="s">
        <v>1009</v>
      </c>
      <c r="IBD3" s="3" t="s">
        <v>1009</v>
      </c>
      <c r="IBE3" s="3" t="s">
        <v>1009</v>
      </c>
      <c r="IBF3" s="3" t="s">
        <v>1009</v>
      </c>
      <c r="IBG3" s="3" t="s">
        <v>1009</v>
      </c>
      <c r="IBH3" s="3" t="s">
        <v>1009</v>
      </c>
      <c r="IBI3" s="3" t="s">
        <v>1009</v>
      </c>
      <c r="IBJ3" s="3" t="s">
        <v>1009</v>
      </c>
      <c r="IBK3" s="3" t="s">
        <v>1009</v>
      </c>
      <c r="IBL3" s="3" t="s">
        <v>1009</v>
      </c>
      <c r="IBM3" s="3" t="s">
        <v>1009</v>
      </c>
      <c r="IBN3" s="3" t="s">
        <v>1009</v>
      </c>
      <c r="IBO3" s="3" t="s">
        <v>1009</v>
      </c>
      <c r="IBP3" s="3" t="s">
        <v>1009</v>
      </c>
      <c r="IBQ3" s="3" t="s">
        <v>1009</v>
      </c>
      <c r="IBR3" s="3" t="s">
        <v>1009</v>
      </c>
      <c r="IBS3" s="3" t="s">
        <v>1009</v>
      </c>
      <c r="IBT3" s="3" t="s">
        <v>1009</v>
      </c>
      <c r="IBU3" s="3" t="s">
        <v>1009</v>
      </c>
      <c r="IBV3" s="3" t="s">
        <v>1009</v>
      </c>
      <c r="IBW3" s="3" t="s">
        <v>1009</v>
      </c>
      <c r="IBX3" s="3" t="s">
        <v>1009</v>
      </c>
      <c r="IBY3" s="3" t="s">
        <v>1009</v>
      </c>
      <c r="IBZ3" s="3" t="s">
        <v>1009</v>
      </c>
      <c r="ICA3" s="3" t="s">
        <v>1009</v>
      </c>
      <c r="ICB3" s="3" t="s">
        <v>1009</v>
      </c>
      <c r="ICC3" s="3" t="s">
        <v>1009</v>
      </c>
      <c r="ICD3" s="3" t="s">
        <v>1009</v>
      </c>
      <c r="ICE3" s="3" t="s">
        <v>1009</v>
      </c>
      <c r="ICF3" s="3" t="s">
        <v>1009</v>
      </c>
      <c r="ICG3" s="3" t="s">
        <v>1009</v>
      </c>
      <c r="ICH3" s="3" t="s">
        <v>1009</v>
      </c>
      <c r="ICI3" s="3" t="s">
        <v>1009</v>
      </c>
      <c r="ICJ3" s="3" t="s">
        <v>1009</v>
      </c>
      <c r="ICK3" s="3" t="s">
        <v>1009</v>
      </c>
      <c r="ICL3" s="3" t="s">
        <v>1009</v>
      </c>
      <c r="ICM3" s="3" t="s">
        <v>1009</v>
      </c>
      <c r="ICN3" s="3" t="s">
        <v>1009</v>
      </c>
      <c r="ICO3" s="3" t="s">
        <v>1009</v>
      </c>
      <c r="ICP3" s="3" t="s">
        <v>1009</v>
      </c>
      <c r="ICQ3" s="3" t="s">
        <v>1009</v>
      </c>
      <c r="ICR3" s="3" t="s">
        <v>1009</v>
      </c>
      <c r="ICS3" s="3" t="s">
        <v>1009</v>
      </c>
      <c r="ICT3" s="3" t="s">
        <v>1009</v>
      </c>
      <c r="ICU3" s="3" t="s">
        <v>1009</v>
      </c>
      <c r="ICV3" s="3" t="s">
        <v>1009</v>
      </c>
      <c r="ICW3" s="3" t="s">
        <v>1009</v>
      </c>
      <c r="ICX3" s="3" t="s">
        <v>1009</v>
      </c>
      <c r="ICY3" s="3" t="s">
        <v>1009</v>
      </c>
      <c r="ICZ3" s="3" t="s">
        <v>1009</v>
      </c>
      <c r="IDA3" s="3" t="s">
        <v>1009</v>
      </c>
      <c r="IDB3" s="3" t="s">
        <v>1009</v>
      </c>
      <c r="IDC3" s="3" t="s">
        <v>1009</v>
      </c>
      <c r="IDD3" s="3" t="s">
        <v>1009</v>
      </c>
      <c r="IDE3" s="3" t="s">
        <v>1009</v>
      </c>
      <c r="IDF3" s="3" t="s">
        <v>1009</v>
      </c>
      <c r="IDG3" s="3" t="s">
        <v>1009</v>
      </c>
      <c r="IDH3" s="3" t="s">
        <v>1009</v>
      </c>
      <c r="IDI3" s="3" t="s">
        <v>1009</v>
      </c>
      <c r="IDJ3" s="3" t="s">
        <v>1009</v>
      </c>
      <c r="IDK3" s="3" t="s">
        <v>1009</v>
      </c>
      <c r="IDL3" s="3" t="s">
        <v>1009</v>
      </c>
      <c r="IDM3" s="3" t="s">
        <v>1009</v>
      </c>
      <c r="IDN3" s="3" t="s">
        <v>1009</v>
      </c>
      <c r="IDO3" s="3" t="s">
        <v>1009</v>
      </c>
      <c r="IDP3" s="3" t="s">
        <v>1009</v>
      </c>
      <c r="IDQ3" s="3" t="s">
        <v>1009</v>
      </c>
      <c r="IDR3" s="3" t="s">
        <v>1009</v>
      </c>
      <c r="IDS3" s="3" t="s">
        <v>1009</v>
      </c>
      <c r="IDT3" s="3" t="s">
        <v>1009</v>
      </c>
      <c r="IDU3" s="3" t="s">
        <v>1009</v>
      </c>
      <c r="IDV3" s="3" t="s">
        <v>1009</v>
      </c>
      <c r="IDW3" s="3" t="s">
        <v>1009</v>
      </c>
      <c r="IDX3" s="3" t="s">
        <v>1009</v>
      </c>
      <c r="IDY3" s="3" t="s">
        <v>1009</v>
      </c>
      <c r="IDZ3" s="3" t="s">
        <v>1009</v>
      </c>
      <c r="IEA3" s="3" t="s">
        <v>1009</v>
      </c>
      <c r="IEB3" s="3" t="s">
        <v>1009</v>
      </c>
      <c r="IEC3" s="3" t="s">
        <v>1009</v>
      </c>
      <c r="IED3" s="3" t="s">
        <v>1009</v>
      </c>
      <c r="IEE3" s="3" t="s">
        <v>1009</v>
      </c>
      <c r="IEF3" s="3" t="s">
        <v>1009</v>
      </c>
      <c r="IEG3" s="3" t="s">
        <v>1009</v>
      </c>
      <c r="IEH3" s="3" t="s">
        <v>1009</v>
      </c>
      <c r="IEI3" s="3" t="s">
        <v>1009</v>
      </c>
      <c r="IEJ3" s="3" t="s">
        <v>1009</v>
      </c>
      <c r="IEK3" s="3" t="s">
        <v>1009</v>
      </c>
      <c r="IEL3" s="3" t="s">
        <v>1009</v>
      </c>
      <c r="IEM3" s="3" t="s">
        <v>1009</v>
      </c>
      <c r="IEN3" s="3" t="s">
        <v>1009</v>
      </c>
      <c r="IEO3" s="3" t="s">
        <v>1009</v>
      </c>
      <c r="IEP3" s="3" t="s">
        <v>1009</v>
      </c>
      <c r="IEQ3" s="3" t="s">
        <v>1009</v>
      </c>
      <c r="IER3" s="3" t="s">
        <v>1009</v>
      </c>
      <c r="IES3" s="3" t="s">
        <v>1009</v>
      </c>
      <c r="IET3" s="3" t="s">
        <v>1009</v>
      </c>
      <c r="IEU3" s="3" t="s">
        <v>1009</v>
      </c>
      <c r="IEV3" s="3" t="s">
        <v>1009</v>
      </c>
      <c r="IEW3" s="3" t="s">
        <v>1009</v>
      </c>
      <c r="IEX3" s="3" t="s">
        <v>1009</v>
      </c>
      <c r="IEY3" s="3" t="s">
        <v>1009</v>
      </c>
      <c r="IEZ3" s="3" t="s">
        <v>1009</v>
      </c>
      <c r="IFA3" s="3" t="s">
        <v>1009</v>
      </c>
      <c r="IFB3" s="3" t="s">
        <v>1009</v>
      </c>
      <c r="IFC3" s="3" t="s">
        <v>1009</v>
      </c>
      <c r="IFD3" s="3" t="s">
        <v>1009</v>
      </c>
      <c r="IFE3" s="3" t="s">
        <v>1009</v>
      </c>
      <c r="IFF3" s="3" t="s">
        <v>1009</v>
      </c>
      <c r="IFG3" s="3" t="s">
        <v>1009</v>
      </c>
      <c r="IFH3" s="3" t="s">
        <v>1009</v>
      </c>
      <c r="IFI3" s="3" t="s">
        <v>1009</v>
      </c>
      <c r="IFJ3" s="3" t="s">
        <v>1009</v>
      </c>
      <c r="IFK3" s="3" t="s">
        <v>1009</v>
      </c>
      <c r="IFL3" s="3" t="s">
        <v>1009</v>
      </c>
      <c r="IFM3" s="3" t="s">
        <v>1009</v>
      </c>
      <c r="IFN3" s="3" t="s">
        <v>1009</v>
      </c>
      <c r="IFO3" s="3" t="s">
        <v>1009</v>
      </c>
      <c r="IFP3" s="3" t="s">
        <v>1009</v>
      </c>
      <c r="IFQ3" s="3" t="s">
        <v>1009</v>
      </c>
      <c r="IFR3" s="3" t="s">
        <v>1009</v>
      </c>
      <c r="IFS3" s="3" t="s">
        <v>1009</v>
      </c>
      <c r="IFT3" s="3" t="s">
        <v>1009</v>
      </c>
      <c r="IFU3" s="3" t="s">
        <v>1009</v>
      </c>
      <c r="IFV3" s="3" t="s">
        <v>1009</v>
      </c>
      <c r="IFW3" s="3" t="s">
        <v>1009</v>
      </c>
      <c r="IFX3" s="3" t="s">
        <v>1009</v>
      </c>
      <c r="IFY3" s="3" t="s">
        <v>1009</v>
      </c>
      <c r="IFZ3" s="3" t="s">
        <v>1009</v>
      </c>
      <c r="IGA3" s="3" t="s">
        <v>1009</v>
      </c>
      <c r="IGB3" s="3" t="s">
        <v>1009</v>
      </c>
      <c r="IGC3" s="3" t="s">
        <v>1009</v>
      </c>
      <c r="IGD3" s="3" t="s">
        <v>1009</v>
      </c>
      <c r="IGE3" s="3" t="s">
        <v>1009</v>
      </c>
      <c r="IGF3" s="3" t="s">
        <v>1009</v>
      </c>
      <c r="IGG3" s="3" t="s">
        <v>1009</v>
      </c>
      <c r="IGH3" s="3" t="s">
        <v>1009</v>
      </c>
      <c r="IGI3" s="3" t="s">
        <v>1009</v>
      </c>
      <c r="IGJ3" s="3" t="s">
        <v>1009</v>
      </c>
      <c r="IGK3" s="3" t="s">
        <v>1009</v>
      </c>
      <c r="IGL3" s="3" t="s">
        <v>1009</v>
      </c>
      <c r="IGM3" s="3" t="s">
        <v>1009</v>
      </c>
      <c r="IGN3" s="3" t="s">
        <v>1009</v>
      </c>
      <c r="IGO3" s="3" t="s">
        <v>1009</v>
      </c>
      <c r="IGP3" s="3" t="s">
        <v>1009</v>
      </c>
      <c r="IGQ3" s="3" t="s">
        <v>1009</v>
      </c>
      <c r="IGR3" s="3" t="s">
        <v>1009</v>
      </c>
      <c r="IGS3" s="3" t="s">
        <v>1009</v>
      </c>
      <c r="IGT3" s="3" t="s">
        <v>1009</v>
      </c>
      <c r="IGU3" s="3" t="s">
        <v>1009</v>
      </c>
      <c r="IGV3" s="3" t="s">
        <v>1009</v>
      </c>
      <c r="IGW3" s="3" t="s">
        <v>1009</v>
      </c>
      <c r="IGX3" s="3" t="s">
        <v>1009</v>
      </c>
      <c r="IGY3" s="3" t="s">
        <v>1009</v>
      </c>
      <c r="IGZ3" s="3" t="s">
        <v>1009</v>
      </c>
      <c r="IHA3" s="3" t="s">
        <v>1009</v>
      </c>
      <c r="IHB3" s="3" t="s">
        <v>1009</v>
      </c>
      <c r="IHC3" s="3" t="s">
        <v>1009</v>
      </c>
      <c r="IHD3" s="3" t="s">
        <v>1009</v>
      </c>
      <c r="IHE3" s="3" t="s">
        <v>1009</v>
      </c>
      <c r="IHF3" s="3" t="s">
        <v>1009</v>
      </c>
      <c r="IHG3" s="3" t="s">
        <v>1009</v>
      </c>
      <c r="IHH3" s="3" t="s">
        <v>1009</v>
      </c>
      <c r="IHI3" s="3" t="s">
        <v>1009</v>
      </c>
      <c r="IHJ3" s="3" t="s">
        <v>1009</v>
      </c>
      <c r="IHK3" s="3" t="s">
        <v>1009</v>
      </c>
      <c r="IHL3" s="3" t="s">
        <v>1009</v>
      </c>
      <c r="IHM3" s="3" t="s">
        <v>1009</v>
      </c>
      <c r="IHN3" s="3" t="s">
        <v>1009</v>
      </c>
      <c r="IHO3" s="3" t="s">
        <v>1009</v>
      </c>
      <c r="IHP3" s="3" t="s">
        <v>1009</v>
      </c>
      <c r="IHQ3" s="3" t="s">
        <v>1009</v>
      </c>
      <c r="IHR3" s="3" t="s">
        <v>1009</v>
      </c>
      <c r="IHS3" s="3" t="s">
        <v>1009</v>
      </c>
      <c r="IHT3" s="3" t="s">
        <v>1009</v>
      </c>
      <c r="IHU3" s="3" t="s">
        <v>1009</v>
      </c>
      <c r="IHV3" s="3" t="s">
        <v>1009</v>
      </c>
      <c r="IHW3" s="3" t="s">
        <v>1009</v>
      </c>
      <c r="IHX3" s="3" t="s">
        <v>1009</v>
      </c>
      <c r="IHY3" s="3" t="s">
        <v>1009</v>
      </c>
      <c r="IHZ3" s="3" t="s">
        <v>1009</v>
      </c>
      <c r="IIA3" s="3" t="s">
        <v>1009</v>
      </c>
      <c r="IIB3" s="3" t="s">
        <v>1009</v>
      </c>
      <c r="IIC3" s="3" t="s">
        <v>1009</v>
      </c>
      <c r="IID3" s="3" t="s">
        <v>1009</v>
      </c>
      <c r="IIE3" s="3" t="s">
        <v>1009</v>
      </c>
      <c r="IIF3" s="3" t="s">
        <v>1009</v>
      </c>
      <c r="IIG3" s="3" t="s">
        <v>1009</v>
      </c>
      <c r="IIH3" s="3" t="s">
        <v>1009</v>
      </c>
      <c r="III3" s="3" t="s">
        <v>1009</v>
      </c>
      <c r="IIJ3" s="3" t="s">
        <v>1009</v>
      </c>
      <c r="IIK3" s="3" t="s">
        <v>1009</v>
      </c>
      <c r="IIL3" s="3" t="s">
        <v>1009</v>
      </c>
      <c r="IIM3" s="3" t="s">
        <v>1009</v>
      </c>
      <c r="IIN3" s="3" t="s">
        <v>1009</v>
      </c>
      <c r="IIO3" s="3" t="s">
        <v>1009</v>
      </c>
      <c r="IIP3" s="3" t="s">
        <v>1009</v>
      </c>
      <c r="IIQ3" s="3" t="s">
        <v>1009</v>
      </c>
      <c r="IIR3" s="3" t="s">
        <v>1009</v>
      </c>
      <c r="IIS3" s="3" t="s">
        <v>1009</v>
      </c>
      <c r="IIT3" s="3" t="s">
        <v>1009</v>
      </c>
      <c r="IIU3" s="3" t="s">
        <v>1009</v>
      </c>
      <c r="IIV3" s="3" t="s">
        <v>1009</v>
      </c>
      <c r="IIW3" s="3" t="s">
        <v>1009</v>
      </c>
      <c r="IIX3" s="3" t="s">
        <v>1009</v>
      </c>
      <c r="IIY3" s="3" t="s">
        <v>1009</v>
      </c>
      <c r="IIZ3" s="3" t="s">
        <v>1009</v>
      </c>
      <c r="IJA3" s="3" t="s">
        <v>1009</v>
      </c>
      <c r="IJB3" s="3" t="s">
        <v>1009</v>
      </c>
      <c r="IJC3" s="3" t="s">
        <v>1009</v>
      </c>
      <c r="IJD3" s="3" t="s">
        <v>1009</v>
      </c>
      <c r="IJE3" s="3" t="s">
        <v>1009</v>
      </c>
      <c r="IJF3" s="3" t="s">
        <v>1009</v>
      </c>
      <c r="IJG3" s="3" t="s">
        <v>1009</v>
      </c>
      <c r="IJH3" s="3" t="s">
        <v>1009</v>
      </c>
      <c r="IJI3" s="3" t="s">
        <v>1009</v>
      </c>
      <c r="IJJ3" s="3" t="s">
        <v>1009</v>
      </c>
      <c r="IJK3" s="3" t="s">
        <v>1009</v>
      </c>
      <c r="IJL3" s="3" t="s">
        <v>1009</v>
      </c>
      <c r="IJM3" s="3" t="s">
        <v>1009</v>
      </c>
      <c r="IJN3" s="3" t="s">
        <v>1009</v>
      </c>
      <c r="IJO3" s="3" t="s">
        <v>1009</v>
      </c>
      <c r="IJP3" s="3" t="s">
        <v>1009</v>
      </c>
      <c r="IJQ3" s="3" t="s">
        <v>1009</v>
      </c>
      <c r="IJR3" s="3" t="s">
        <v>1009</v>
      </c>
      <c r="IJS3" s="3" t="s">
        <v>1009</v>
      </c>
      <c r="IJT3" s="3" t="s">
        <v>1009</v>
      </c>
      <c r="IJU3" s="3" t="s">
        <v>1009</v>
      </c>
      <c r="IJV3" s="3" t="s">
        <v>1009</v>
      </c>
      <c r="IJW3" s="3" t="s">
        <v>1009</v>
      </c>
      <c r="IJX3" s="3" t="s">
        <v>1009</v>
      </c>
      <c r="IJY3" s="3" t="s">
        <v>1009</v>
      </c>
      <c r="IJZ3" s="3" t="s">
        <v>1009</v>
      </c>
      <c r="IKA3" s="3" t="s">
        <v>1009</v>
      </c>
      <c r="IKB3" s="3" t="s">
        <v>1009</v>
      </c>
      <c r="IKC3" s="3" t="s">
        <v>1009</v>
      </c>
      <c r="IKD3" s="3" t="s">
        <v>1009</v>
      </c>
      <c r="IKE3" s="3" t="s">
        <v>1009</v>
      </c>
      <c r="IKF3" s="3" t="s">
        <v>1009</v>
      </c>
      <c r="IKG3" s="3" t="s">
        <v>1009</v>
      </c>
      <c r="IKH3" s="3" t="s">
        <v>1009</v>
      </c>
      <c r="IKI3" s="3" t="s">
        <v>1009</v>
      </c>
      <c r="IKJ3" s="3" t="s">
        <v>1009</v>
      </c>
      <c r="IKK3" s="3" t="s">
        <v>1009</v>
      </c>
      <c r="IKL3" s="3" t="s">
        <v>1009</v>
      </c>
      <c r="IKM3" s="3" t="s">
        <v>1009</v>
      </c>
      <c r="IKN3" s="3" t="s">
        <v>1009</v>
      </c>
      <c r="IKO3" s="3" t="s">
        <v>1009</v>
      </c>
      <c r="IKP3" s="3" t="s">
        <v>1009</v>
      </c>
      <c r="IKQ3" s="3" t="s">
        <v>1009</v>
      </c>
      <c r="IKR3" s="3" t="s">
        <v>1009</v>
      </c>
      <c r="IKS3" s="3" t="s">
        <v>1009</v>
      </c>
      <c r="IKT3" s="3" t="s">
        <v>1009</v>
      </c>
      <c r="IKU3" s="3" t="s">
        <v>1009</v>
      </c>
      <c r="IKV3" s="3" t="s">
        <v>1009</v>
      </c>
      <c r="IKW3" s="3" t="s">
        <v>1009</v>
      </c>
      <c r="IKX3" s="3" t="s">
        <v>1009</v>
      </c>
      <c r="IKY3" s="3" t="s">
        <v>1009</v>
      </c>
      <c r="IKZ3" s="3" t="s">
        <v>1009</v>
      </c>
      <c r="ILA3" s="3" t="s">
        <v>1009</v>
      </c>
      <c r="ILB3" s="3" t="s">
        <v>1009</v>
      </c>
      <c r="ILC3" s="3" t="s">
        <v>1009</v>
      </c>
      <c r="ILD3" s="3" t="s">
        <v>1009</v>
      </c>
      <c r="ILE3" s="3" t="s">
        <v>1009</v>
      </c>
      <c r="ILF3" s="3" t="s">
        <v>1009</v>
      </c>
      <c r="ILG3" s="3" t="s">
        <v>1009</v>
      </c>
      <c r="ILH3" s="3" t="s">
        <v>1009</v>
      </c>
      <c r="ILI3" s="3" t="s">
        <v>1009</v>
      </c>
      <c r="ILJ3" s="3" t="s">
        <v>1009</v>
      </c>
      <c r="ILK3" s="3" t="s">
        <v>1009</v>
      </c>
      <c r="ILL3" s="3" t="s">
        <v>1009</v>
      </c>
      <c r="ILM3" s="3" t="s">
        <v>1009</v>
      </c>
      <c r="ILN3" s="3" t="s">
        <v>1009</v>
      </c>
      <c r="ILO3" s="3" t="s">
        <v>1009</v>
      </c>
      <c r="ILP3" s="3" t="s">
        <v>1009</v>
      </c>
      <c r="ILQ3" s="3" t="s">
        <v>1009</v>
      </c>
      <c r="ILR3" s="3" t="s">
        <v>1009</v>
      </c>
      <c r="ILS3" s="3" t="s">
        <v>1009</v>
      </c>
      <c r="ILT3" s="3" t="s">
        <v>1009</v>
      </c>
      <c r="ILU3" s="3" t="s">
        <v>1009</v>
      </c>
      <c r="ILV3" s="3" t="s">
        <v>1009</v>
      </c>
      <c r="ILW3" s="3" t="s">
        <v>1009</v>
      </c>
      <c r="ILX3" s="3" t="s">
        <v>1009</v>
      </c>
      <c r="ILY3" s="3" t="s">
        <v>1009</v>
      </c>
      <c r="ILZ3" s="3" t="s">
        <v>1009</v>
      </c>
      <c r="IMA3" s="3" t="s">
        <v>1009</v>
      </c>
      <c r="IMB3" s="3" t="s">
        <v>1009</v>
      </c>
      <c r="IMC3" s="3" t="s">
        <v>1009</v>
      </c>
      <c r="IMD3" s="3" t="s">
        <v>1009</v>
      </c>
      <c r="IME3" s="3" t="s">
        <v>1009</v>
      </c>
      <c r="IMF3" s="3" t="s">
        <v>1009</v>
      </c>
      <c r="IMG3" s="3" t="s">
        <v>1009</v>
      </c>
      <c r="IMH3" s="3" t="s">
        <v>1009</v>
      </c>
      <c r="IMI3" s="3" t="s">
        <v>1009</v>
      </c>
      <c r="IMJ3" s="3" t="s">
        <v>1009</v>
      </c>
      <c r="IMK3" s="3" t="s">
        <v>1009</v>
      </c>
      <c r="IML3" s="3" t="s">
        <v>1009</v>
      </c>
      <c r="IMM3" s="3" t="s">
        <v>1009</v>
      </c>
      <c r="IMN3" s="3" t="s">
        <v>1009</v>
      </c>
      <c r="IMO3" s="3" t="s">
        <v>1009</v>
      </c>
      <c r="IMP3" s="3" t="s">
        <v>1009</v>
      </c>
      <c r="IMQ3" s="3" t="s">
        <v>1009</v>
      </c>
      <c r="IMR3" s="3" t="s">
        <v>1009</v>
      </c>
      <c r="IMS3" s="3" t="s">
        <v>1009</v>
      </c>
      <c r="IMT3" s="3" t="s">
        <v>1009</v>
      </c>
      <c r="IMU3" s="3" t="s">
        <v>1009</v>
      </c>
      <c r="IMV3" s="3" t="s">
        <v>1009</v>
      </c>
      <c r="IMW3" s="3" t="s">
        <v>1009</v>
      </c>
      <c r="IMX3" s="3" t="s">
        <v>1009</v>
      </c>
      <c r="IMY3" s="3" t="s">
        <v>1009</v>
      </c>
      <c r="IMZ3" s="3" t="s">
        <v>1009</v>
      </c>
      <c r="INA3" s="3" t="s">
        <v>1009</v>
      </c>
      <c r="INB3" s="3" t="s">
        <v>1009</v>
      </c>
      <c r="INC3" s="3" t="s">
        <v>1009</v>
      </c>
      <c r="IND3" s="3" t="s">
        <v>1009</v>
      </c>
      <c r="INE3" s="3" t="s">
        <v>1009</v>
      </c>
      <c r="INF3" s="3" t="s">
        <v>1009</v>
      </c>
      <c r="ING3" s="3" t="s">
        <v>1009</v>
      </c>
      <c r="INH3" s="3" t="s">
        <v>1009</v>
      </c>
      <c r="INI3" s="3" t="s">
        <v>1009</v>
      </c>
      <c r="INJ3" s="3" t="s">
        <v>1009</v>
      </c>
      <c r="INK3" s="3" t="s">
        <v>1009</v>
      </c>
      <c r="INL3" s="3" t="s">
        <v>1009</v>
      </c>
      <c r="INM3" s="3" t="s">
        <v>1009</v>
      </c>
      <c r="INN3" s="3" t="s">
        <v>1009</v>
      </c>
      <c r="INO3" s="3" t="s">
        <v>1009</v>
      </c>
      <c r="INP3" s="3" t="s">
        <v>1009</v>
      </c>
      <c r="INQ3" s="3" t="s">
        <v>1009</v>
      </c>
      <c r="INR3" s="3" t="s">
        <v>1009</v>
      </c>
      <c r="INS3" s="3" t="s">
        <v>1009</v>
      </c>
      <c r="INT3" s="3" t="s">
        <v>1009</v>
      </c>
      <c r="INU3" s="3" t="s">
        <v>1009</v>
      </c>
      <c r="INV3" s="3" t="s">
        <v>1009</v>
      </c>
      <c r="INW3" s="3" t="s">
        <v>1009</v>
      </c>
      <c r="INX3" s="3" t="s">
        <v>1009</v>
      </c>
      <c r="INY3" s="3" t="s">
        <v>1009</v>
      </c>
      <c r="INZ3" s="3" t="s">
        <v>1009</v>
      </c>
      <c r="IOA3" s="3" t="s">
        <v>1009</v>
      </c>
      <c r="IOB3" s="3" t="s">
        <v>1009</v>
      </c>
      <c r="IOC3" s="3" t="s">
        <v>1009</v>
      </c>
      <c r="IOD3" s="3" t="s">
        <v>1009</v>
      </c>
      <c r="IOE3" s="3" t="s">
        <v>1009</v>
      </c>
      <c r="IOF3" s="3" t="s">
        <v>1009</v>
      </c>
      <c r="IOG3" s="3" t="s">
        <v>1009</v>
      </c>
      <c r="IOH3" s="3" t="s">
        <v>1009</v>
      </c>
      <c r="IOI3" s="3" t="s">
        <v>1009</v>
      </c>
      <c r="IOJ3" s="3" t="s">
        <v>1009</v>
      </c>
      <c r="IOK3" s="3" t="s">
        <v>1009</v>
      </c>
      <c r="IOL3" s="3" t="s">
        <v>1009</v>
      </c>
      <c r="IOM3" s="3" t="s">
        <v>1009</v>
      </c>
      <c r="ION3" s="3" t="s">
        <v>1009</v>
      </c>
      <c r="IOO3" s="3" t="s">
        <v>1009</v>
      </c>
      <c r="IOP3" s="3" t="s">
        <v>1009</v>
      </c>
      <c r="IOQ3" s="3" t="s">
        <v>1009</v>
      </c>
      <c r="IOR3" s="3" t="s">
        <v>1009</v>
      </c>
      <c r="IOS3" s="3" t="s">
        <v>1009</v>
      </c>
      <c r="IOT3" s="3" t="s">
        <v>1009</v>
      </c>
      <c r="IOU3" s="3" t="s">
        <v>1009</v>
      </c>
      <c r="IOV3" s="3" t="s">
        <v>1009</v>
      </c>
      <c r="IOW3" s="3" t="s">
        <v>1009</v>
      </c>
      <c r="IOX3" s="3" t="s">
        <v>1009</v>
      </c>
      <c r="IOY3" s="3" t="s">
        <v>1009</v>
      </c>
      <c r="IOZ3" s="3" t="s">
        <v>1009</v>
      </c>
      <c r="IPA3" s="3" t="s">
        <v>1009</v>
      </c>
      <c r="IPB3" s="3" t="s">
        <v>1009</v>
      </c>
      <c r="IPC3" s="3" t="s">
        <v>1009</v>
      </c>
      <c r="IPD3" s="3" t="s">
        <v>1009</v>
      </c>
      <c r="IPE3" s="3" t="s">
        <v>1009</v>
      </c>
      <c r="IPF3" s="3" t="s">
        <v>1009</v>
      </c>
      <c r="IPG3" s="3" t="s">
        <v>1009</v>
      </c>
      <c r="IPH3" s="3" t="s">
        <v>1009</v>
      </c>
      <c r="IPI3" s="3" t="s">
        <v>1009</v>
      </c>
      <c r="IPJ3" s="3" t="s">
        <v>1009</v>
      </c>
      <c r="IPK3" s="3" t="s">
        <v>1009</v>
      </c>
      <c r="IPL3" s="3" t="s">
        <v>1009</v>
      </c>
      <c r="IPM3" s="3" t="s">
        <v>1009</v>
      </c>
      <c r="IPN3" s="3" t="s">
        <v>1009</v>
      </c>
      <c r="IPO3" s="3" t="s">
        <v>1009</v>
      </c>
      <c r="IPP3" s="3" t="s">
        <v>1009</v>
      </c>
      <c r="IPQ3" s="3" t="s">
        <v>1009</v>
      </c>
      <c r="IPR3" s="3" t="s">
        <v>1009</v>
      </c>
      <c r="IPS3" s="3" t="s">
        <v>1009</v>
      </c>
      <c r="IPT3" s="3" t="s">
        <v>1009</v>
      </c>
      <c r="IPU3" s="3" t="s">
        <v>1009</v>
      </c>
      <c r="IPV3" s="3" t="s">
        <v>1009</v>
      </c>
      <c r="IPW3" s="3" t="s">
        <v>1009</v>
      </c>
      <c r="IPX3" s="3" t="s">
        <v>1009</v>
      </c>
      <c r="IPY3" s="3" t="s">
        <v>1009</v>
      </c>
      <c r="IPZ3" s="3" t="s">
        <v>1009</v>
      </c>
      <c r="IQA3" s="3" t="s">
        <v>1009</v>
      </c>
      <c r="IQB3" s="3" t="s">
        <v>1009</v>
      </c>
      <c r="IQC3" s="3" t="s">
        <v>1009</v>
      </c>
      <c r="IQD3" s="3" t="s">
        <v>1009</v>
      </c>
      <c r="IQE3" s="3" t="s">
        <v>1009</v>
      </c>
      <c r="IQF3" s="3" t="s">
        <v>1009</v>
      </c>
      <c r="IQG3" s="3" t="s">
        <v>1009</v>
      </c>
      <c r="IQH3" s="3" t="s">
        <v>1009</v>
      </c>
      <c r="IQI3" s="3" t="s">
        <v>1009</v>
      </c>
      <c r="IQJ3" s="3" t="s">
        <v>1009</v>
      </c>
      <c r="IQK3" s="3" t="s">
        <v>1009</v>
      </c>
      <c r="IQL3" s="3" t="s">
        <v>1009</v>
      </c>
      <c r="IQM3" s="3" t="s">
        <v>1009</v>
      </c>
      <c r="IQN3" s="3" t="s">
        <v>1009</v>
      </c>
      <c r="IQO3" s="3" t="s">
        <v>1009</v>
      </c>
      <c r="IQP3" s="3" t="s">
        <v>1009</v>
      </c>
      <c r="IQQ3" s="3" t="s">
        <v>1009</v>
      </c>
      <c r="IQR3" s="3" t="s">
        <v>1009</v>
      </c>
      <c r="IQS3" s="3" t="s">
        <v>1009</v>
      </c>
      <c r="IQT3" s="3" t="s">
        <v>1009</v>
      </c>
      <c r="IQU3" s="3" t="s">
        <v>1009</v>
      </c>
      <c r="IQV3" s="3" t="s">
        <v>1009</v>
      </c>
      <c r="IQW3" s="3" t="s">
        <v>1009</v>
      </c>
      <c r="IQX3" s="3" t="s">
        <v>1009</v>
      </c>
      <c r="IQY3" s="3" t="s">
        <v>1009</v>
      </c>
      <c r="IQZ3" s="3" t="s">
        <v>1009</v>
      </c>
      <c r="IRA3" s="3" t="s">
        <v>1009</v>
      </c>
      <c r="IRB3" s="3" t="s">
        <v>1009</v>
      </c>
      <c r="IRC3" s="3" t="s">
        <v>1009</v>
      </c>
      <c r="IRD3" s="3" t="s">
        <v>1009</v>
      </c>
      <c r="IRE3" s="3" t="s">
        <v>1009</v>
      </c>
      <c r="IRF3" s="3" t="s">
        <v>1009</v>
      </c>
      <c r="IRG3" s="3" t="s">
        <v>1009</v>
      </c>
      <c r="IRH3" s="3" t="s">
        <v>1009</v>
      </c>
      <c r="IRI3" s="3" t="s">
        <v>1009</v>
      </c>
      <c r="IRJ3" s="3" t="s">
        <v>1009</v>
      </c>
      <c r="IRK3" s="3" t="s">
        <v>1009</v>
      </c>
      <c r="IRL3" s="3" t="s">
        <v>1009</v>
      </c>
      <c r="IRM3" s="3" t="s">
        <v>1009</v>
      </c>
      <c r="IRN3" s="3" t="s">
        <v>1009</v>
      </c>
      <c r="IRO3" s="3" t="s">
        <v>1009</v>
      </c>
      <c r="IRP3" s="3" t="s">
        <v>1009</v>
      </c>
      <c r="IRQ3" s="3" t="s">
        <v>1009</v>
      </c>
      <c r="IRR3" s="3" t="s">
        <v>1009</v>
      </c>
      <c r="IRS3" s="3" t="s">
        <v>1009</v>
      </c>
      <c r="IRT3" s="3" t="s">
        <v>1009</v>
      </c>
      <c r="IRU3" s="3" t="s">
        <v>1009</v>
      </c>
      <c r="IRV3" s="3" t="s">
        <v>1009</v>
      </c>
      <c r="IRW3" s="3" t="s">
        <v>1009</v>
      </c>
      <c r="IRX3" s="3" t="s">
        <v>1009</v>
      </c>
      <c r="IRY3" s="3" t="s">
        <v>1009</v>
      </c>
      <c r="IRZ3" s="3" t="s">
        <v>1009</v>
      </c>
      <c r="ISA3" s="3" t="s">
        <v>1009</v>
      </c>
      <c r="ISB3" s="3" t="s">
        <v>1009</v>
      </c>
      <c r="ISC3" s="3" t="s">
        <v>1009</v>
      </c>
      <c r="ISD3" s="3" t="s">
        <v>1009</v>
      </c>
      <c r="ISE3" s="3" t="s">
        <v>1009</v>
      </c>
      <c r="ISF3" s="3" t="s">
        <v>1009</v>
      </c>
      <c r="ISG3" s="3" t="s">
        <v>1009</v>
      </c>
      <c r="ISH3" s="3" t="s">
        <v>1009</v>
      </c>
      <c r="ISI3" s="3" t="s">
        <v>1009</v>
      </c>
      <c r="ISJ3" s="3" t="s">
        <v>1009</v>
      </c>
      <c r="ISK3" s="3" t="s">
        <v>1009</v>
      </c>
      <c r="ISL3" s="3" t="s">
        <v>1009</v>
      </c>
      <c r="ISM3" s="3" t="s">
        <v>1009</v>
      </c>
      <c r="ISN3" s="3" t="s">
        <v>1009</v>
      </c>
      <c r="ISO3" s="3" t="s">
        <v>1009</v>
      </c>
      <c r="ISP3" s="3" t="s">
        <v>1009</v>
      </c>
      <c r="ISQ3" s="3" t="s">
        <v>1009</v>
      </c>
      <c r="ISR3" s="3" t="s">
        <v>1009</v>
      </c>
      <c r="ISS3" s="3" t="s">
        <v>1009</v>
      </c>
      <c r="IST3" s="3" t="s">
        <v>1009</v>
      </c>
      <c r="ISU3" s="3" t="s">
        <v>1009</v>
      </c>
      <c r="ISV3" s="3" t="s">
        <v>1009</v>
      </c>
      <c r="ISW3" s="3" t="s">
        <v>1009</v>
      </c>
      <c r="ISX3" s="3" t="s">
        <v>1009</v>
      </c>
      <c r="ISY3" s="3" t="s">
        <v>1009</v>
      </c>
      <c r="ISZ3" s="3" t="s">
        <v>1009</v>
      </c>
      <c r="ITA3" s="3" t="s">
        <v>1009</v>
      </c>
      <c r="ITB3" s="3" t="s">
        <v>1009</v>
      </c>
      <c r="ITC3" s="3" t="s">
        <v>1009</v>
      </c>
      <c r="ITD3" s="3" t="s">
        <v>1009</v>
      </c>
      <c r="ITE3" s="3" t="s">
        <v>1009</v>
      </c>
      <c r="ITF3" s="3" t="s">
        <v>1009</v>
      </c>
      <c r="ITG3" s="3" t="s">
        <v>1009</v>
      </c>
      <c r="ITH3" s="3" t="s">
        <v>1009</v>
      </c>
      <c r="ITI3" s="3" t="s">
        <v>1009</v>
      </c>
      <c r="ITJ3" s="3" t="s">
        <v>1009</v>
      </c>
      <c r="ITK3" s="3" t="s">
        <v>1009</v>
      </c>
      <c r="ITL3" s="3" t="s">
        <v>1009</v>
      </c>
      <c r="ITM3" s="3" t="s">
        <v>1009</v>
      </c>
      <c r="ITN3" s="3" t="s">
        <v>1009</v>
      </c>
      <c r="ITO3" s="3" t="s">
        <v>1009</v>
      </c>
      <c r="ITP3" s="3" t="s">
        <v>1009</v>
      </c>
      <c r="ITQ3" s="3" t="s">
        <v>1009</v>
      </c>
      <c r="ITR3" s="3" t="s">
        <v>1009</v>
      </c>
      <c r="ITS3" s="3" t="s">
        <v>1009</v>
      </c>
      <c r="ITT3" s="3" t="s">
        <v>1009</v>
      </c>
      <c r="ITU3" s="3" t="s">
        <v>1009</v>
      </c>
      <c r="ITV3" s="3" t="s">
        <v>1009</v>
      </c>
      <c r="ITW3" s="3" t="s">
        <v>1009</v>
      </c>
      <c r="ITX3" s="3" t="s">
        <v>1009</v>
      </c>
      <c r="ITY3" s="3" t="s">
        <v>1009</v>
      </c>
      <c r="ITZ3" s="3" t="s">
        <v>1009</v>
      </c>
      <c r="IUA3" s="3" t="s">
        <v>1009</v>
      </c>
      <c r="IUB3" s="3" t="s">
        <v>1009</v>
      </c>
      <c r="IUC3" s="3" t="s">
        <v>1009</v>
      </c>
      <c r="IUD3" s="3" t="s">
        <v>1009</v>
      </c>
      <c r="IUE3" s="3" t="s">
        <v>1009</v>
      </c>
      <c r="IUF3" s="3" t="s">
        <v>1009</v>
      </c>
      <c r="IUG3" s="3" t="s">
        <v>1009</v>
      </c>
      <c r="IUH3" s="3" t="s">
        <v>1009</v>
      </c>
      <c r="IUI3" s="3" t="s">
        <v>1009</v>
      </c>
      <c r="IUJ3" s="3" t="s">
        <v>1009</v>
      </c>
      <c r="IUK3" s="3" t="s">
        <v>1009</v>
      </c>
      <c r="IUL3" s="3" t="s">
        <v>1009</v>
      </c>
      <c r="IUM3" s="3" t="s">
        <v>1009</v>
      </c>
      <c r="IUN3" s="3" t="s">
        <v>1009</v>
      </c>
      <c r="IUO3" s="3" t="s">
        <v>1009</v>
      </c>
      <c r="IUP3" s="3" t="s">
        <v>1009</v>
      </c>
      <c r="IUQ3" s="3" t="s">
        <v>1009</v>
      </c>
      <c r="IUR3" s="3" t="s">
        <v>1009</v>
      </c>
      <c r="IUS3" s="3" t="s">
        <v>1009</v>
      </c>
      <c r="IUT3" s="3" t="s">
        <v>1009</v>
      </c>
      <c r="IUU3" s="3" t="s">
        <v>1009</v>
      </c>
      <c r="IUV3" s="3" t="s">
        <v>1009</v>
      </c>
      <c r="IUW3" s="3" t="s">
        <v>1009</v>
      </c>
      <c r="IUX3" s="3" t="s">
        <v>1009</v>
      </c>
      <c r="IUY3" s="3" t="s">
        <v>1009</v>
      </c>
      <c r="IUZ3" s="3" t="s">
        <v>1009</v>
      </c>
      <c r="IVA3" s="3" t="s">
        <v>1009</v>
      </c>
      <c r="IVB3" s="3" t="s">
        <v>1009</v>
      </c>
      <c r="IVC3" s="3" t="s">
        <v>1009</v>
      </c>
      <c r="IVD3" s="3" t="s">
        <v>1009</v>
      </c>
      <c r="IVE3" s="3" t="s">
        <v>1009</v>
      </c>
      <c r="IVF3" s="3" t="s">
        <v>1009</v>
      </c>
      <c r="IVG3" s="3" t="s">
        <v>1009</v>
      </c>
      <c r="IVH3" s="3" t="s">
        <v>1009</v>
      </c>
      <c r="IVI3" s="3" t="s">
        <v>1009</v>
      </c>
      <c r="IVJ3" s="3" t="s">
        <v>1009</v>
      </c>
      <c r="IVK3" s="3" t="s">
        <v>1009</v>
      </c>
      <c r="IVL3" s="3" t="s">
        <v>1009</v>
      </c>
      <c r="IVM3" s="3" t="s">
        <v>1009</v>
      </c>
      <c r="IVN3" s="3" t="s">
        <v>1009</v>
      </c>
      <c r="IVO3" s="3" t="s">
        <v>1009</v>
      </c>
      <c r="IVP3" s="3" t="s">
        <v>1009</v>
      </c>
      <c r="IVQ3" s="3" t="s">
        <v>1009</v>
      </c>
      <c r="IVR3" s="3" t="s">
        <v>1009</v>
      </c>
      <c r="IVS3" s="3" t="s">
        <v>1009</v>
      </c>
      <c r="IVT3" s="3" t="s">
        <v>1009</v>
      </c>
      <c r="IVU3" s="3" t="s">
        <v>1009</v>
      </c>
      <c r="IVV3" s="3" t="s">
        <v>1009</v>
      </c>
      <c r="IVW3" s="3" t="s">
        <v>1009</v>
      </c>
      <c r="IVX3" s="3" t="s">
        <v>1009</v>
      </c>
      <c r="IVY3" s="3" t="s">
        <v>1009</v>
      </c>
      <c r="IVZ3" s="3" t="s">
        <v>1009</v>
      </c>
      <c r="IWA3" s="3" t="s">
        <v>1009</v>
      </c>
      <c r="IWB3" s="3" t="s">
        <v>1009</v>
      </c>
      <c r="IWC3" s="3" t="s">
        <v>1009</v>
      </c>
      <c r="IWD3" s="3" t="s">
        <v>1009</v>
      </c>
      <c r="IWE3" s="3" t="s">
        <v>1009</v>
      </c>
      <c r="IWF3" s="3" t="s">
        <v>1009</v>
      </c>
      <c r="IWG3" s="3" t="s">
        <v>1009</v>
      </c>
      <c r="IWH3" s="3" t="s">
        <v>1009</v>
      </c>
      <c r="IWI3" s="3" t="s">
        <v>1009</v>
      </c>
      <c r="IWJ3" s="3" t="s">
        <v>1009</v>
      </c>
      <c r="IWK3" s="3" t="s">
        <v>1009</v>
      </c>
      <c r="IWL3" s="3" t="s">
        <v>1009</v>
      </c>
      <c r="IWM3" s="3" t="s">
        <v>1009</v>
      </c>
      <c r="IWN3" s="3" t="s">
        <v>1009</v>
      </c>
      <c r="IWO3" s="3" t="s">
        <v>1009</v>
      </c>
      <c r="IWP3" s="3" t="s">
        <v>1009</v>
      </c>
      <c r="IWQ3" s="3" t="s">
        <v>1009</v>
      </c>
      <c r="IWR3" s="3" t="s">
        <v>1009</v>
      </c>
      <c r="IWS3" s="3" t="s">
        <v>1009</v>
      </c>
      <c r="IWT3" s="3" t="s">
        <v>1009</v>
      </c>
      <c r="IWU3" s="3" t="s">
        <v>1009</v>
      </c>
      <c r="IWV3" s="3" t="s">
        <v>1009</v>
      </c>
      <c r="IWW3" s="3" t="s">
        <v>1009</v>
      </c>
      <c r="IWX3" s="3" t="s">
        <v>1009</v>
      </c>
      <c r="IWY3" s="3" t="s">
        <v>1009</v>
      </c>
      <c r="IWZ3" s="3" t="s">
        <v>1009</v>
      </c>
      <c r="IXA3" s="3" t="s">
        <v>1009</v>
      </c>
      <c r="IXB3" s="3" t="s">
        <v>1009</v>
      </c>
      <c r="IXC3" s="3" t="s">
        <v>1009</v>
      </c>
      <c r="IXD3" s="3" t="s">
        <v>1009</v>
      </c>
      <c r="IXE3" s="3" t="s">
        <v>1009</v>
      </c>
      <c r="IXF3" s="3" t="s">
        <v>1009</v>
      </c>
      <c r="IXG3" s="3" t="s">
        <v>1009</v>
      </c>
      <c r="IXH3" s="3" t="s">
        <v>1009</v>
      </c>
      <c r="IXI3" s="3" t="s">
        <v>1009</v>
      </c>
      <c r="IXJ3" s="3" t="s">
        <v>1009</v>
      </c>
      <c r="IXK3" s="3" t="s">
        <v>1009</v>
      </c>
      <c r="IXL3" s="3" t="s">
        <v>1009</v>
      </c>
      <c r="IXM3" s="3" t="s">
        <v>1009</v>
      </c>
      <c r="IXN3" s="3" t="s">
        <v>1009</v>
      </c>
      <c r="IXO3" s="3" t="s">
        <v>1009</v>
      </c>
      <c r="IXP3" s="3" t="s">
        <v>1009</v>
      </c>
      <c r="IXQ3" s="3" t="s">
        <v>1009</v>
      </c>
      <c r="IXR3" s="3" t="s">
        <v>1009</v>
      </c>
      <c r="IXS3" s="3" t="s">
        <v>1009</v>
      </c>
      <c r="IXT3" s="3" t="s">
        <v>1009</v>
      </c>
      <c r="IXU3" s="3" t="s">
        <v>1009</v>
      </c>
      <c r="IXV3" s="3" t="s">
        <v>1009</v>
      </c>
      <c r="IXW3" s="3" t="s">
        <v>1009</v>
      </c>
      <c r="IXX3" s="3" t="s">
        <v>1009</v>
      </c>
      <c r="IXY3" s="3" t="s">
        <v>1009</v>
      </c>
      <c r="IXZ3" s="3" t="s">
        <v>1009</v>
      </c>
      <c r="IYA3" s="3" t="s">
        <v>1009</v>
      </c>
      <c r="IYB3" s="3" t="s">
        <v>1009</v>
      </c>
      <c r="IYC3" s="3" t="s">
        <v>1009</v>
      </c>
      <c r="IYD3" s="3" t="s">
        <v>1009</v>
      </c>
      <c r="IYE3" s="3" t="s">
        <v>1009</v>
      </c>
      <c r="IYF3" s="3" t="s">
        <v>1009</v>
      </c>
      <c r="IYG3" s="3" t="s">
        <v>1009</v>
      </c>
      <c r="IYH3" s="3" t="s">
        <v>1009</v>
      </c>
      <c r="IYI3" s="3" t="s">
        <v>1009</v>
      </c>
      <c r="IYJ3" s="3" t="s">
        <v>1009</v>
      </c>
      <c r="IYK3" s="3" t="s">
        <v>1009</v>
      </c>
      <c r="IYL3" s="3" t="s">
        <v>1009</v>
      </c>
      <c r="IYM3" s="3" t="s">
        <v>1009</v>
      </c>
      <c r="IYN3" s="3" t="s">
        <v>1009</v>
      </c>
      <c r="IYO3" s="3" t="s">
        <v>1009</v>
      </c>
      <c r="IYP3" s="3" t="s">
        <v>1009</v>
      </c>
      <c r="IYQ3" s="3" t="s">
        <v>1009</v>
      </c>
      <c r="IYR3" s="3" t="s">
        <v>1009</v>
      </c>
      <c r="IYS3" s="3" t="s">
        <v>1009</v>
      </c>
      <c r="IYT3" s="3" t="s">
        <v>1009</v>
      </c>
      <c r="IYU3" s="3" t="s">
        <v>1009</v>
      </c>
      <c r="IYV3" s="3" t="s">
        <v>1009</v>
      </c>
      <c r="IYW3" s="3" t="s">
        <v>1009</v>
      </c>
      <c r="IYX3" s="3" t="s">
        <v>1009</v>
      </c>
      <c r="IYY3" s="3" t="s">
        <v>1009</v>
      </c>
      <c r="IYZ3" s="3" t="s">
        <v>1009</v>
      </c>
      <c r="IZA3" s="3" t="s">
        <v>1009</v>
      </c>
      <c r="IZB3" s="3" t="s">
        <v>1009</v>
      </c>
      <c r="IZC3" s="3" t="s">
        <v>1009</v>
      </c>
      <c r="IZD3" s="3" t="s">
        <v>1009</v>
      </c>
      <c r="IZE3" s="3" t="s">
        <v>1009</v>
      </c>
      <c r="IZF3" s="3" t="s">
        <v>1009</v>
      </c>
      <c r="IZG3" s="3" t="s">
        <v>1009</v>
      </c>
      <c r="IZH3" s="3" t="s">
        <v>1009</v>
      </c>
      <c r="IZI3" s="3" t="s">
        <v>1009</v>
      </c>
      <c r="IZJ3" s="3" t="s">
        <v>1009</v>
      </c>
      <c r="IZK3" s="3" t="s">
        <v>1009</v>
      </c>
      <c r="IZL3" s="3" t="s">
        <v>1009</v>
      </c>
      <c r="IZM3" s="3" t="s">
        <v>1009</v>
      </c>
      <c r="IZN3" s="3" t="s">
        <v>1009</v>
      </c>
      <c r="IZO3" s="3" t="s">
        <v>1009</v>
      </c>
      <c r="IZP3" s="3" t="s">
        <v>1009</v>
      </c>
      <c r="IZQ3" s="3" t="s">
        <v>1009</v>
      </c>
      <c r="IZR3" s="3" t="s">
        <v>1009</v>
      </c>
      <c r="IZS3" s="3" t="s">
        <v>1009</v>
      </c>
      <c r="IZT3" s="3" t="s">
        <v>1009</v>
      </c>
      <c r="IZU3" s="3" t="s">
        <v>1009</v>
      </c>
      <c r="IZV3" s="3" t="s">
        <v>1009</v>
      </c>
      <c r="IZW3" s="3" t="s">
        <v>1009</v>
      </c>
      <c r="IZX3" s="3" t="s">
        <v>1009</v>
      </c>
      <c r="IZY3" s="3" t="s">
        <v>1009</v>
      </c>
      <c r="IZZ3" s="3" t="s">
        <v>1009</v>
      </c>
      <c r="JAA3" s="3" t="s">
        <v>1009</v>
      </c>
      <c r="JAB3" s="3" t="s">
        <v>1009</v>
      </c>
      <c r="JAC3" s="3" t="s">
        <v>1009</v>
      </c>
      <c r="JAD3" s="3" t="s">
        <v>1009</v>
      </c>
      <c r="JAE3" s="3" t="s">
        <v>1009</v>
      </c>
      <c r="JAF3" s="3" t="s">
        <v>1009</v>
      </c>
      <c r="JAG3" s="3" t="s">
        <v>1009</v>
      </c>
      <c r="JAH3" s="3" t="s">
        <v>1009</v>
      </c>
      <c r="JAI3" s="3" t="s">
        <v>1009</v>
      </c>
      <c r="JAJ3" s="3" t="s">
        <v>1009</v>
      </c>
      <c r="JAK3" s="3" t="s">
        <v>1009</v>
      </c>
      <c r="JAL3" s="3" t="s">
        <v>1009</v>
      </c>
      <c r="JAM3" s="3" t="s">
        <v>1009</v>
      </c>
      <c r="JAN3" s="3" t="s">
        <v>1009</v>
      </c>
      <c r="JAO3" s="3" t="s">
        <v>1009</v>
      </c>
      <c r="JAP3" s="3" t="s">
        <v>1009</v>
      </c>
      <c r="JAQ3" s="3" t="s">
        <v>1009</v>
      </c>
      <c r="JAR3" s="3" t="s">
        <v>1009</v>
      </c>
      <c r="JAS3" s="3" t="s">
        <v>1009</v>
      </c>
      <c r="JAT3" s="3" t="s">
        <v>1009</v>
      </c>
      <c r="JAU3" s="3" t="s">
        <v>1009</v>
      </c>
      <c r="JAV3" s="3" t="s">
        <v>1009</v>
      </c>
      <c r="JAW3" s="3" t="s">
        <v>1009</v>
      </c>
      <c r="JAX3" s="3" t="s">
        <v>1009</v>
      </c>
      <c r="JAY3" s="3" t="s">
        <v>1009</v>
      </c>
      <c r="JAZ3" s="3" t="s">
        <v>1009</v>
      </c>
      <c r="JBA3" s="3" t="s">
        <v>1009</v>
      </c>
      <c r="JBB3" s="3" t="s">
        <v>1009</v>
      </c>
      <c r="JBC3" s="3" t="s">
        <v>1009</v>
      </c>
      <c r="JBD3" s="3" t="s">
        <v>1009</v>
      </c>
      <c r="JBE3" s="3" t="s">
        <v>1009</v>
      </c>
      <c r="JBF3" s="3" t="s">
        <v>1009</v>
      </c>
      <c r="JBG3" s="3" t="s">
        <v>1009</v>
      </c>
      <c r="JBH3" s="3" t="s">
        <v>1009</v>
      </c>
      <c r="JBI3" s="3" t="s">
        <v>1009</v>
      </c>
      <c r="JBJ3" s="3" t="s">
        <v>1009</v>
      </c>
      <c r="JBK3" s="3" t="s">
        <v>1009</v>
      </c>
      <c r="JBL3" s="3" t="s">
        <v>1009</v>
      </c>
      <c r="JBM3" s="3" t="s">
        <v>1009</v>
      </c>
      <c r="JBN3" s="3" t="s">
        <v>1009</v>
      </c>
      <c r="JBO3" s="3" t="s">
        <v>1009</v>
      </c>
      <c r="JBP3" s="3" t="s">
        <v>1009</v>
      </c>
      <c r="JBQ3" s="3" t="s">
        <v>1009</v>
      </c>
      <c r="JBR3" s="3" t="s">
        <v>1009</v>
      </c>
      <c r="JBS3" s="3" t="s">
        <v>1009</v>
      </c>
      <c r="JBT3" s="3" t="s">
        <v>1009</v>
      </c>
      <c r="JBU3" s="3" t="s">
        <v>1009</v>
      </c>
      <c r="JBV3" s="3" t="s">
        <v>1009</v>
      </c>
      <c r="JBW3" s="3" t="s">
        <v>1009</v>
      </c>
      <c r="JBX3" s="3" t="s">
        <v>1009</v>
      </c>
      <c r="JBY3" s="3" t="s">
        <v>1009</v>
      </c>
      <c r="JBZ3" s="3" t="s">
        <v>1009</v>
      </c>
      <c r="JCA3" s="3" t="s">
        <v>1009</v>
      </c>
      <c r="JCB3" s="3" t="s">
        <v>1009</v>
      </c>
      <c r="JCC3" s="3" t="s">
        <v>1009</v>
      </c>
      <c r="JCD3" s="3" t="s">
        <v>1009</v>
      </c>
      <c r="JCE3" s="3" t="s">
        <v>1009</v>
      </c>
      <c r="JCF3" s="3" t="s">
        <v>1009</v>
      </c>
      <c r="JCG3" s="3" t="s">
        <v>1009</v>
      </c>
      <c r="JCH3" s="3" t="s">
        <v>1009</v>
      </c>
      <c r="JCI3" s="3" t="s">
        <v>1009</v>
      </c>
      <c r="JCJ3" s="3" t="s">
        <v>1009</v>
      </c>
      <c r="JCK3" s="3" t="s">
        <v>1009</v>
      </c>
      <c r="JCL3" s="3" t="s">
        <v>1009</v>
      </c>
      <c r="JCM3" s="3" t="s">
        <v>1009</v>
      </c>
      <c r="JCN3" s="3" t="s">
        <v>1009</v>
      </c>
      <c r="JCO3" s="3" t="s">
        <v>1009</v>
      </c>
      <c r="JCP3" s="3" t="s">
        <v>1009</v>
      </c>
      <c r="JCQ3" s="3" t="s">
        <v>1009</v>
      </c>
      <c r="JCR3" s="3" t="s">
        <v>1009</v>
      </c>
      <c r="JCS3" s="3" t="s">
        <v>1009</v>
      </c>
      <c r="JCT3" s="3" t="s">
        <v>1009</v>
      </c>
      <c r="JCU3" s="3" t="s">
        <v>1009</v>
      </c>
      <c r="JCV3" s="3" t="s">
        <v>1009</v>
      </c>
      <c r="JCW3" s="3" t="s">
        <v>1009</v>
      </c>
      <c r="JCX3" s="3" t="s">
        <v>1009</v>
      </c>
      <c r="JCY3" s="3" t="s">
        <v>1009</v>
      </c>
      <c r="JCZ3" s="3" t="s">
        <v>1009</v>
      </c>
      <c r="JDA3" s="3" t="s">
        <v>1009</v>
      </c>
      <c r="JDB3" s="3" t="s">
        <v>1009</v>
      </c>
      <c r="JDC3" s="3" t="s">
        <v>1009</v>
      </c>
      <c r="JDD3" s="3" t="s">
        <v>1009</v>
      </c>
      <c r="JDE3" s="3" t="s">
        <v>1009</v>
      </c>
      <c r="JDF3" s="3" t="s">
        <v>1009</v>
      </c>
      <c r="JDG3" s="3" t="s">
        <v>1009</v>
      </c>
      <c r="JDH3" s="3" t="s">
        <v>1009</v>
      </c>
      <c r="JDI3" s="3" t="s">
        <v>1009</v>
      </c>
      <c r="JDJ3" s="3" t="s">
        <v>1009</v>
      </c>
      <c r="JDK3" s="3" t="s">
        <v>1009</v>
      </c>
      <c r="JDL3" s="3" t="s">
        <v>1009</v>
      </c>
      <c r="JDM3" s="3" t="s">
        <v>1009</v>
      </c>
      <c r="JDN3" s="3" t="s">
        <v>1009</v>
      </c>
      <c r="JDO3" s="3" t="s">
        <v>1009</v>
      </c>
      <c r="JDP3" s="3" t="s">
        <v>1009</v>
      </c>
      <c r="JDQ3" s="3" t="s">
        <v>1009</v>
      </c>
      <c r="JDR3" s="3" t="s">
        <v>1009</v>
      </c>
      <c r="JDS3" s="3" t="s">
        <v>1009</v>
      </c>
      <c r="JDT3" s="3" t="s">
        <v>1009</v>
      </c>
      <c r="JDU3" s="3" t="s">
        <v>1009</v>
      </c>
      <c r="JDV3" s="3" t="s">
        <v>1009</v>
      </c>
      <c r="JDW3" s="3" t="s">
        <v>1009</v>
      </c>
      <c r="JDX3" s="3" t="s">
        <v>1009</v>
      </c>
      <c r="JDY3" s="3" t="s">
        <v>1009</v>
      </c>
      <c r="JDZ3" s="3" t="s">
        <v>1009</v>
      </c>
      <c r="JEA3" s="3" t="s">
        <v>1009</v>
      </c>
      <c r="JEB3" s="3" t="s">
        <v>1009</v>
      </c>
      <c r="JEC3" s="3" t="s">
        <v>1009</v>
      </c>
      <c r="JED3" s="3" t="s">
        <v>1009</v>
      </c>
      <c r="JEE3" s="3" t="s">
        <v>1009</v>
      </c>
      <c r="JEF3" s="3" t="s">
        <v>1009</v>
      </c>
      <c r="JEG3" s="3" t="s">
        <v>1009</v>
      </c>
      <c r="JEH3" s="3" t="s">
        <v>1009</v>
      </c>
      <c r="JEI3" s="3" t="s">
        <v>1009</v>
      </c>
      <c r="JEJ3" s="3" t="s">
        <v>1009</v>
      </c>
      <c r="JEK3" s="3" t="s">
        <v>1009</v>
      </c>
      <c r="JEL3" s="3" t="s">
        <v>1009</v>
      </c>
      <c r="JEM3" s="3" t="s">
        <v>1009</v>
      </c>
      <c r="JEN3" s="3" t="s">
        <v>1009</v>
      </c>
      <c r="JEO3" s="3" t="s">
        <v>1009</v>
      </c>
      <c r="JEP3" s="3" t="s">
        <v>1009</v>
      </c>
      <c r="JEQ3" s="3" t="s">
        <v>1009</v>
      </c>
      <c r="JER3" s="3" t="s">
        <v>1009</v>
      </c>
      <c r="JES3" s="3" t="s">
        <v>1009</v>
      </c>
      <c r="JET3" s="3" t="s">
        <v>1009</v>
      </c>
      <c r="JEU3" s="3" t="s">
        <v>1009</v>
      </c>
      <c r="JEV3" s="3" t="s">
        <v>1009</v>
      </c>
      <c r="JEW3" s="3" t="s">
        <v>1009</v>
      </c>
      <c r="JEX3" s="3" t="s">
        <v>1009</v>
      </c>
      <c r="JEY3" s="3" t="s">
        <v>1009</v>
      </c>
      <c r="JEZ3" s="3" t="s">
        <v>1009</v>
      </c>
      <c r="JFA3" s="3" t="s">
        <v>1009</v>
      </c>
      <c r="JFB3" s="3" t="s">
        <v>1009</v>
      </c>
      <c r="JFC3" s="3" t="s">
        <v>1009</v>
      </c>
      <c r="JFD3" s="3" t="s">
        <v>1009</v>
      </c>
      <c r="JFE3" s="3" t="s">
        <v>1009</v>
      </c>
      <c r="JFF3" s="3" t="s">
        <v>1009</v>
      </c>
      <c r="JFG3" s="3" t="s">
        <v>1009</v>
      </c>
      <c r="JFH3" s="3" t="s">
        <v>1009</v>
      </c>
      <c r="JFI3" s="3" t="s">
        <v>1009</v>
      </c>
      <c r="JFJ3" s="3" t="s">
        <v>1009</v>
      </c>
      <c r="JFK3" s="3" t="s">
        <v>1009</v>
      </c>
      <c r="JFL3" s="3" t="s">
        <v>1009</v>
      </c>
      <c r="JFM3" s="3" t="s">
        <v>1009</v>
      </c>
      <c r="JFN3" s="3" t="s">
        <v>1009</v>
      </c>
      <c r="JFO3" s="3" t="s">
        <v>1009</v>
      </c>
      <c r="JFP3" s="3" t="s">
        <v>1009</v>
      </c>
      <c r="JFQ3" s="3" t="s">
        <v>1009</v>
      </c>
      <c r="JFR3" s="3" t="s">
        <v>1009</v>
      </c>
      <c r="JFS3" s="3" t="s">
        <v>1009</v>
      </c>
      <c r="JFT3" s="3" t="s">
        <v>1009</v>
      </c>
      <c r="JFU3" s="3" t="s">
        <v>1009</v>
      </c>
      <c r="JFV3" s="3" t="s">
        <v>1009</v>
      </c>
      <c r="JFW3" s="3" t="s">
        <v>1009</v>
      </c>
      <c r="JFX3" s="3" t="s">
        <v>1009</v>
      </c>
      <c r="JFY3" s="3" t="s">
        <v>1009</v>
      </c>
      <c r="JFZ3" s="3" t="s">
        <v>1009</v>
      </c>
      <c r="JGA3" s="3" t="s">
        <v>1009</v>
      </c>
      <c r="JGB3" s="3" t="s">
        <v>1009</v>
      </c>
      <c r="JGC3" s="3" t="s">
        <v>1009</v>
      </c>
      <c r="JGD3" s="3" t="s">
        <v>1009</v>
      </c>
      <c r="JGE3" s="3" t="s">
        <v>1009</v>
      </c>
      <c r="JGF3" s="3" t="s">
        <v>1009</v>
      </c>
      <c r="JGG3" s="3" t="s">
        <v>1009</v>
      </c>
      <c r="JGH3" s="3" t="s">
        <v>1009</v>
      </c>
      <c r="JGI3" s="3" t="s">
        <v>1009</v>
      </c>
      <c r="JGJ3" s="3" t="s">
        <v>1009</v>
      </c>
      <c r="JGK3" s="3" t="s">
        <v>1009</v>
      </c>
      <c r="JGL3" s="3" t="s">
        <v>1009</v>
      </c>
      <c r="JGM3" s="3" t="s">
        <v>1009</v>
      </c>
      <c r="JGN3" s="3" t="s">
        <v>1009</v>
      </c>
      <c r="JGO3" s="3" t="s">
        <v>1009</v>
      </c>
      <c r="JGP3" s="3" t="s">
        <v>1009</v>
      </c>
      <c r="JGQ3" s="3" t="s">
        <v>1009</v>
      </c>
      <c r="JGR3" s="3" t="s">
        <v>1009</v>
      </c>
      <c r="JGS3" s="3" t="s">
        <v>1009</v>
      </c>
      <c r="JGT3" s="3" t="s">
        <v>1009</v>
      </c>
      <c r="JGU3" s="3" t="s">
        <v>1009</v>
      </c>
      <c r="JGV3" s="3" t="s">
        <v>1009</v>
      </c>
      <c r="JGW3" s="3" t="s">
        <v>1009</v>
      </c>
      <c r="JGX3" s="3" t="s">
        <v>1009</v>
      </c>
      <c r="JGY3" s="3" t="s">
        <v>1009</v>
      </c>
      <c r="JGZ3" s="3" t="s">
        <v>1009</v>
      </c>
      <c r="JHA3" s="3" t="s">
        <v>1009</v>
      </c>
      <c r="JHB3" s="3" t="s">
        <v>1009</v>
      </c>
      <c r="JHC3" s="3" t="s">
        <v>1009</v>
      </c>
      <c r="JHD3" s="3" t="s">
        <v>1009</v>
      </c>
      <c r="JHE3" s="3" t="s">
        <v>1009</v>
      </c>
      <c r="JHF3" s="3" t="s">
        <v>1009</v>
      </c>
      <c r="JHG3" s="3" t="s">
        <v>1009</v>
      </c>
      <c r="JHH3" s="3" t="s">
        <v>1009</v>
      </c>
      <c r="JHI3" s="3" t="s">
        <v>1009</v>
      </c>
      <c r="JHJ3" s="3" t="s">
        <v>1009</v>
      </c>
      <c r="JHK3" s="3" t="s">
        <v>1009</v>
      </c>
      <c r="JHL3" s="3" t="s">
        <v>1009</v>
      </c>
      <c r="JHM3" s="3" t="s">
        <v>1009</v>
      </c>
      <c r="JHN3" s="3" t="s">
        <v>1009</v>
      </c>
      <c r="JHO3" s="3" t="s">
        <v>1009</v>
      </c>
      <c r="JHP3" s="3" t="s">
        <v>1009</v>
      </c>
      <c r="JHQ3" s="3" t="s">
        <v>1009</v>
      </c>
      <c r="JHR3" s="3" t="s">
        <v>1009</v>
      </c>
      <c r="JHS3" s="3" t="s">
        <v>1009</v>
      </c>
      <c r="JHT3" s="3" t="s">
        <v>1009</v>
      </c>
      <c r="JHU3" s="3" t="s">
        <v>1009</v>
      </c>
      <c r="JHV3" s="3" t="s">
        <v>1009</v>
      </c>
      <c r="JHW3" s="3" t="s">
        <v>1009</v>
      </c>
      <c r="JHX3" s="3" t="s">
        <v>1009</v>
      </c>
      <c r="JHY3" s="3" t="s">
        <v>1009</v>
      </c>
      <c r="JHZ3" s="3" t="s">
        <v>1009</v>
      </c>
      <c r="JIA3" s="3" t="s">
        <v>1009</v>
      </c>
      <c r="JIB3" s="3" t="s">
        <v>1009</v>
      </c>
      <c r="JIC3" s="3" t="s">
        <v>1009</v>
      </c>
      <c r="JID3" s="3" t="s">
        <v>1009</v>
      </c>
      <c r="JIE3" s="3" t="s">
        <v>1009</v>
      </c>
      <c r="JIF3" s="3" t="s">
        <v>1009</v>
      </c>
      <c r="JIG3" s="3" t="s">
        <v>1009</v>
      </c>
      <c r="JIH3" s="3" t="s">
        <v>1009</v>
      </c>
      <c r="JII3" s="3" t="s">
        <v>1009</v>
      </c>
      <c r="JIJ3" s="3" t="s">
        <v>1009</v>
      </c>
      <c r="JIK3" s="3" t="s">
        <v>1009</v>
      </c>
      <c r="JIL3" s="3" t="s">
        <v>1009</v>
      </c>
      <c r="JIM3" s="3" t="s">
        <v>1009</v>
      </c>
      <c r="JIN3" s="3" t="s">
        <v>1009</v>
      </c>
      <c r="JIO3" s="3" t="s">
        <v>1009</v>
      </c>
      <c r="JIP3" s="3" t="s">
        <v>1009</v>
      </c>
      <c r="JIQ3" s="3" t="s">
        <v>1009</v>
      </c>
      <c r="JIR3" s="3" t="s">
        <v>1009</v>
      </c>
      <c r="JIS3" s="3" t="s">
        <v>1009</v>
      </c>
      <c r="JIT3" s="3" t="s">
        <v>1009</v>
      </c>
      <c r="JIU3" s="3" t="s">
        <v>1009</v>
      </c>
      <c r="JIV3" s="3" t="s">
        <v>1009</v>
      </c>
      <c r="JIW3" s="3" t="s">
        <v>1009</v>
      </c>
      <c r="JIX3" s="3" t="s">
        <v>1009</v>
      </c>
      <c r="JIY3" s="3" t="s">
        <v>1009</v>
      </c>
      <c r="JIZ3" s="3" t="s">
        <v>1009</v>
      </c>
      <c r="JJA3" s="3" t="s">
        <v>1009</v>
      </c>
      <c r="JJB3" s="3" t="s">
        <v>1009</v>
      </c>
      <c r="JJC3" s="3" t="s">
        <v>1009</v>
      </c>
      <c r="JJD3" s="3" t="s">
        <v>1009</v>
      </c>
      <c r="JJE3" s="3" t="s">
        <v>1009</v>
      </c>
      <c r="JJF3" s="3" t="s">
        <v>1009</v>
      </c>
      <c r="JJG3" s="3" t="s">
        <v>1009</v>
      </c>
      <c r="JJH3" s="3" t="s">
        <v>1009</v>
      </c>
      <c r="JJI3" s="3" t="s">
        <v>1009</v>
      </c>
      <c r="JJJ3" s="3" t="s">
        <v>1009</v>
      </c>
      <c r="JJK3" s="3" t="s">
        <v>1009</v>
      </c>
      <c r="JJL3" s="3" t="s">
        <v>1009</v>
      </c>
      <c r="JJM3" s="3" t="s">
        <v>1009</v>
      </c>
      <c r="JJN3" s="3" t="s">
        <v>1009</v>
      </c>
      <c r="JJO3" s="3" t="s">
        <v>1009</v>
      </c>
      <c r="JJP3" s="3" t="s">
        <v>1009</v>
      </c>
      <c r="JJQ3" s="3" t="s">
        <v>1009</v>
      </c>
      <c r="JJR3" s="3" t="s">
        <v>1009</v>
      </c>
      <c r="JJS3" s="3" t="s">
        <v>1009</v>
      </c>
      <c r="JJT3" s="3" t="s">
        <v>1009</v>
      </c>
      <c r="JJU3" s="3" t="s">
        <v>1009</v>
      </c>
      <c r="JJV3" s="3" t="s">
        <v>1009</v>
      </c>
      <c r="JJW3" s="3" t="s">
        <v>1009</v>
      </c>
      <c r="JJX3" s="3" t="s">
        <v>1009</v>
      </c>
      <c r="JJY3" s="3" t="s">
        <v>1009</v>
      </c>
      <c r="JJZ3" s="3" t="s">
        <v>1009</v>
      </c>
      <c r="JKA3" s="3" t="s">
        <v>1009</v>
      </c>
      <c r="JKB3" s="3" t="s">
        <v>1009</v>
      </c>
      <c r="JKC3" s="3" t="s">
        <v>1009</v>
      </c>
      <c r="JKD3" s="3" t="s">
        <v>1009</v>
      </c>
      <c r="JKE3" s="3" t="s">
        <v>1009</v>
      </c>
      <c r="JKF3" s="3" t="s">
        <v>1009</v>
      </c>
      <c r="JKG3" s="3" t="s">
        <v>1009</v>
      </c>
      <c r="JKH3" s="3" t="s">
        <v>1009</v>
      </c>
      <c r="JKI3" s="3" t="s">
        <v>1009</v>
      </c>
      <c r="JKJ3" s="3" t="s">
        <v>1009</v>
      </c>
      <c r="JKK3" s="3" t="s">
        <v>1009</v>
      </c>
      <c r="JKL3" s="3" t="s">
        <v>1009</v>
      </c>
      <c r="JKM3" s="3" t="s">
        <v>1009</v>
      </c>
      <c r="JKN3" s="3" t="s">
        <v>1009</v>
      </c>
      <c r="JKO3" s="3" t="s">
        <v>1009</v>
      </c>
      <c r="JKP3" s="3" t="s">
        <v>1009</v>
      </c>
      <c r="JKQ3" s="3" t="s">
        <v>1009</v>
      </c>
      <c r="JKR3" s="3" t="s">
        <v>1009</v>
      </c>
      <c r="JKS3" s="3" t="s">
        <v>1009</v>
      </c>
      <c r="JKT3" s="3" t="s">
        <v>1009</v>
      </c>
      <c r="JKU3" s="3" t="s">
        <v>1009</v>
      </c>
      <c r="JKV3" s="3" t="s">
        <v>1009</v>
      </c>
      <c r="JKW3" s="3" t="s">
        <v>1009</v>
      </c>
      <c r="JKX3" s="3" t="s">
        <v>1009</v>
      </c>
      <c r="JKY3" s="3" t="s">
        <v>1009</v>
      </c>
      <c r="JKZ3" s="3" t="s">
        <v>1009</v>
      </c>
      <c r="JLA3" s="3" t="s">
        <v>1009</v>
      </c>
      <c r="JLB3" s="3" t="s">
        <v>1009</v>
      </c>
      <c r="JLC3" s="3" t="s">
        <v>1009</v>
      </c>
      <c r="JLD3" s="3" t="s">
        <v>1009</v>
      </c>
      <c r="JLE3" s="3" t="s">
        <v>1009</v>
      </c>
      <c r="JLF3" s="3" t="s">
        <v>1009</v>
      </c>
      <c r="JLG3" s="3" t="s">
        <v>1009</v>
      </c>
      <c r="JLH3" s="3" t="s">
        <v>1009</v>
      </c>
      <c r="JLI3" s="3" t="s">
        <v>1009</v>
      </c>
      <c r="JLJ3" s="3" t="s">
        <v>1009</v>
      </c>
      <c r="JLK3" s="3" t="s">
        <v>1009</v>
      </c>
      <c r="JLL3" s="3" t="s">
        <v>1009</v>
      </c>
      <c r="JLM3" s="3" t="s">
        <v>1009</v>
      </c>
      <c r="JLN3" s="3" t="s">
        <v>1009</v>
      </c>
      <c r="JLO3" s="3" t="s">
        <v>1009</v>
      </c>
      <c r="JLP3" s="3" t="s">
        <v>1009</v>
      </c>
      <c r="JLQ3" s="3" t="s">
        <v>1009</v>
      </c>
      <c r="JLR3" s="3" t="s">
        <v>1009</v>
      </c>
      <c r="JLS3" s="3" t="s">
        <v>1009</v>
      </c>
      <c r="JLT3" s="3" t="s">
        <v>1009</v>
      </c>
      <c r="JLU3" s="3" t="s">
        <v>1009</v>
      </c>
      <c r="JLV3" s="3" t="s">
        <v>1009</v>
      </c>
      <c r="JLW3" s="3" t="s">
        <v>1009</v>
      </c>
      <c r="JLX3" s="3" t="s">
        <v>1009</v>
      </c>
      <c r="JLY3" s="3" t="s">
        <v>1009</v>
      </c>
      <c r="JLZ3" s="3" t="s">
        <v>1009</v>
      </c>
      <c r="JMA3" s="3" t="s">
        <v>1009</v>
      </c>
      <c r="JMB3" s="3" t="s">
        <v>1009</v>
      </c>
      <c r="JMC3" s="3" t="s">
        <v>1009</v>
      </c>
      <c r="JMD3" s="3" t="s">
        <v>1009</v>
      </c>
      <c r="JME3" s="3" t="s">
        <v>1009</v>
      </c>
      <c r="JMF3" s="3" t="s">
        <v>1009</v>
      </c>
      <c r="JMG3" s="3" t="s">
        <v>1009</v>
      </c>
      <c r="JMH3" s="3" t="s">
        <v>1009</v>
      </c>
      <c r="JMI3" s="3" t="s">
        <v>1009</v>
      </c>
      <c r="JMJ3" s="3" t="s">
        <v>1009</v>
      </c>
      <c r="JMK3" s="3" t="s">
        <v>1009</v>
      </c>
      <c r="JML3" s="3" t="s">
        <v>1009</v>
      </c>
      <c r="JMM3" s="3" t="s">
        <v>1009</v>
      </c>
      <c r="JMN3" s="3" t="s">
        <v>1009</v>
      </c>
      <c r="JMO3" s="3" t="s">
        <v>1009</v>
      </c>
      <c r="JMP3" s="3" t="s">
        <v>1009</v>
      </c>
      <c r="JMQ3" s="3" t="s">
        <v>1009</v>
      </c>
      <c r="JMR3" s="3" t="s">
        <v>1009</v>
      </c>
      <c r="JMS3" s="3" t="s">
        <v>1009</v>
      </c>
      <c r="JMT3" s="3" t="s">
        <v>1009</v>
      </c>
      <c r="JMU3" s="3" t="s">
        <v>1009</v>
      </c>
      <c r="JMV3" s="3" t="s">
        <v>1009</v>
      </c>
      <c r="JMW3" s="3" t="s">
        <v>1009</v>
      </c>
      <c r="JMX3" s="3" t="s">
        <v>1009</v>
      </c>
      <c r="JMY3" s="3" t="s">
        <v>1009</v>
      </c>
      <c r="JMZ3" s="3" t="s">
        <v>1009</v>
      </c>
      <c r="JNA3" s="3" t="s">
        <v>1009</v>
      </c>
      <c r="JNB3" s="3" t="s">
        <v>1009</v>
      </c>
      <c r="JNC3" s="3" t="s">
        <v>1009</v>
      </c>
      <c r="JND3" s="3" t="s">
        <v>1009</v>
      </c>
      <c r="JNE3" s="3" t="s">
        <v>1009</v>
      </c>
      <c r="JNF3" s="3" t="s">
        <v>1009</v>
      </c>
      <c r="JNG3" s="3" t="s">
        <v>1009</v>
      </c>
      <c r="JNH3" s="3" t="s">
        <v>1009</v>
      </c>
      <c r="JNI3" s="3" t="s">
        <v>1009</v>
      </c>
      <c r="JNJ3" s="3" t="s">
        <v>1009</v>
      </c>
      <c r="JNK3" s="3" t="s">
        <v>1009</v>
      </c>
      <c r="JNL3" s="3" t="s">
        <v>1009</v>
      </c>
      <c r="JNM3" s="3" t="s">
        <v>1009</v>
      </c>
      <c r="JNN3" s="3" t="s">
        <v>1009</v>
      </c>
      <c r="JNO3" s="3" t="s">
        <v>1009</v>
      </c>
      <c r="JNP3" s="3" t="s">
        <v>1009</v>
      </c>
      <c r="JNQ3" s="3" t="s">
        <v>1009</v>
      </c>
      <c r="JNR3" s="3" t="s">
        <v>1009</v>
      </c>
      <c r="JNS3" s="3" t="s">
        <v>1009</v>
      </c>
      <c r="JNT3" s="3" t="s">
        <v>1009</v>
      </c>
      <c r="JNU3" s="3" t="s">
        <v>1009</v>
      </c>
      <c r="JNV3" s="3" t="s">
        <v>1009</v>
      </c>
      <c r="JNW3" s="3" t="s">
        <v>1009</v>
      </c>
      <c r="JNX3" s="3" t="s">
        <v>1009</v>
      </c>
      <c r="JNY3" s="3" t="s">
        <v>1009</v>
      </c>
      <c r="JNZ3" s="3" t="s">
        <v>1009</v>
      </c>
      <c r="JOA3" s="3" t="s">
        <v>1009</v>
      </c>
      <c r="JOB3" s="3" t="s">
        <v>1009</v>
      </c>
      <c r="JOC3" s="3" t="s">
        <v>1009</v>
      </c>
      <c r="JOD3" s="3" t="s">
        <v>1009</v>
      </c>
      <c r="JOE3" s="3" t="s">
        <v>1009</v>
      </c>
      <c r="JOF3" s="3" t="s">
        <v>1009</v>
      </c>
      <c r="JOG3" s="3" t="s">
        <v>1009</v>
      </c>
      <c r="JOH3" s="3" t="s">
        <v>1009</v>
      </c>
      <c r="JOI3" s="3" t="s">
        <v>1009</v>
      </c>
      <c r="JOJ3" s="3" t="s">
        <v>1009</v>
      </c>
      <c r="JOK3" s="3" t="s">
        <v>1009</v>
      </c>
      <c r="JOL3" s="3" t="s">
        <v>1009</v>
      </c>
      <c r="JOM3" s="3" t="s">
        <v>1009</v>
      </c>
      <c r="JON3" s="3" t="s">
        <v>1009</v>
      </c>
      <c r="JOO3" s="3" t="s">
        <v>1009</v>
      </c>
      <c r="JOP3" s="3" t="s">
        <v>1009</v>
      </c>
      <c r="JOQ3" s="3" t="s">
        <v>1009</v>
      </c>
      <c r="JOR3" s="3" t="s">
        <v>1009</v>
      </c>
      <c r="JOS3" s="3" t="s">
        <v>1009</v>
      </c>
      <c r="JOT3" s="3" t="s">
        <v>1009</v>
      </c>
      <c r="JOU3" s="3" t="s">
        <v>1009</v>
      </c>
      <c r="JOV3" s="3" t="s">
        <v>1009</v>
      </c>
      <c r="JOW3" s="3" t="s">
        <v>1009</v>
      </c>
      <c r="JOX3" s="3" t="s">
        <v>1009</v>
      </c>
      <c r="JOY3" s="3" t="s">
        <v>1009</v>
      </c>
      <c r="JOZ3" s="3" t="s">
        <v>1009</v>
      </c>
      <c r="JPA3" s="3" t="s">
        <v>1009</v>
      </c>
      <c r="JPB3" s="3" t="s">
        <v>1009</v>
      </c>
      <c r="JPC3" s="3" t="s">
        <v>1009</v>
      </c>
      <c r="JPD3" s="3" t="s">
        <v>1009</v>
      </c>
      <c r="JPE3" s="3" t="s">
        <v>1009</v>
      </c>
      <c r="JPF3" s="3" t="s">
        <v>1009</v>
      </c>
      <c r="JPG3" s="3" t="s">
        <v>1009</v>
      </c>
      <c r="JPH3" s="3" t="s">
        <v>1009</v>
      </c>
      <c r="JPI3" s="3" t="s">
        <v>1009</v>
      </c>
      <c r="JPJ3" s="3" t="s">
        <v>1009</v>
      </c>
      <c r="JPK3" s="3" t="s">
        <v>1009</v>
      </c>
      <c r="JPL3" s="3" t="s">
        <v>1009</v>
      </c>
      <c r="JPM3" s="3" t="s">
        <v>1009</v>
      </c>
      <c r="JPN3" s="3" t="s">
        <v>1009</v>
      </c>
      <c r="JPO3" s="3" t="s">
        <v>1009</v>
      </c>
      <c r="JPP3" s="3" t="s">
        <v>1009</v>
      </c>
      <c r="JPQ3" s="3" t="s">
        <v>1009</v>
      </c>
      <c r="JPR3" s="3" t="s">
        <v>1009</v>
      </c>
      <c r="JPS3" s="3" t="s">
        <v>1009</v>
      </c>
      <c r="JPT3" s="3" t="s">
        <v>1009</v>
      </c>
      <c r="JPU3" s="3" t="s">
        <v>1009</v>
      </c>
      <c r="JPV3" s="3" t="s">
        <v>1009</v>
      </c>
      <c r="JPW3" s="3" t="s">
        <v>1009</v>
      </c>
      <c r="JPX3" s="3" t="s">
        <v>1009</v>
      </c>
      <c r="JPY3" s="3" t="s">
        <v>1009</v>
      </c>
      <c r="JPZ3" s="3" t="s">
        <v>1009</v>
      </c>
      <c r="JQA3" s="3" t="s">
        <v>1009</v>
      </c>
      <c r="JQB3" s="3" t="s">
        <v>1009</v>
      </c>
      <c r="JQC3" s="3" t="s">
        <v>1009</v>
      </c>
      <c r="JQD3" s="3" t="s">
        <v>1009</v>
      </c>
      <c r="JQE3" s="3" t="s">
        <v>1009</v>
      </c>
      <c r="JQF3" s="3" t="s">
        <v>1009</v>
      </c>
      <c r="JQG3" s="3" t="s">
        <v>1009</v>
      </c>
      <c r="JQH3" s="3" t="s">
        <v>1009</v>
      </c>
      <c r="JQI3" s="3" t="s">
        <v>1009</v>
      </c>
      <c r="JQJ3" s="3" t="s">
        <v>1009</v>
      </c>
      <c r="JQK3" s="3" t="s">
        <v>1009</v>
      </c>
      <c r="JQL3" s="3" t="s">
        <v>1009</v>
      </c>
      <c r="JQM3" s="3" t="s">
        <v>1009</v>
      </c>
      <c r="JQN3" s="3" t="s">
        <v>1009</v>
      </c>
      <c r="JQO3" s="3" t="s">
        <v>1009</v>
      </c>
      <c r="JQP3" s="3" t="s">
        <v>1009</v>
      </c>
      <c r="JQQ3" s="3" t="s">
        <v>1009</v>
      </c>
      <c r="JQR3" s="3" t="s">
        <v>1009</v>
      </c>
      <c r="JQS3" s="3" t="s">
        <v>1009</v>
      </c>
      <c r="JQT3" s="3" t="s">
        <v>1009</v>
      </c>
      <c r="JQU3" s="3" t="s">
        <v>1009</v>
      </c>
      <c r="JQV3" s="3" t="s">
        <v>1009</v>
      </c>
      <c r="JQW3" s="3" t="s">
        <v>1009</v>
      </c>
      <c r="JQX3" s="3" t="s">
        <v>1009</v>
      </c>
      <c r="JQY3" s="3" t="s">
        <v>1009</v>
      </c>
      <c r="JQZ3" s="3" t="s">
        <v>1009</v>
      </c>
      <c r="JRA3" s="3" t="s">
        <v>1009</v>
      </c>
      <c r="JRB3" s="3" t="s">
        <v>1009</v>
      </c>
      <c r="JRC3" s="3" t="s">
        <v>1009</v>
      </c>
      <c r="JRD3" s="3" t="s">
        <v>1009</v>
      </c>
      <c r="JRE3" s="3" t="s">
        <v>1009</v>
      </c>
      <c r="JRF3" s="3" t="s">
        <v>1009</v>
      </c>
      <c r="JRG3" s="3" t="s">
        <v>1009</v>
      </c>
      <c r="JRH3" s="3" t="s">
        <v>1009</v>
      </c>
      <c r="JRI3" s="3" t="s">
        <v>1009</v>
      </c>
      <c r="JRJ3" s="3" t="s">
        <v>1009</v>
      </c>
      <c r="JRK3" s="3" t="s">
        <v>1009</v>
      </c>
      <c r="JRL3" s="3" t="s">
        <v>1009</v>
      </c>
      <c r="JRM3" s="3" t="s">
        <v>1009</v>
      </c>
      <c r="JRN3" s="3" t="s">
        <v>1009</v>
      </c>
      <c r="JRO3" s="3" t="s">
        <v>1009</v>
      </c>
      <c r="JRP3" s="3" t="s">
        <v>1009</v>
      </c>
      <c r="JRQ3" s="3" t="s">
        <v>1009</v>
      </c>
      <c r="JRR3" s="3" t="s">
        <v>1009</v>
      </c>
      <c r="JRS3" s="3" t="s">
        <v>1009</v>
      </c>
      <c r="JRT3" s="3" t="s">
        <v>1009</v>
      </c>
      <c r="JRU3" s="3" t="s">
        <v>1009</v>
      </c>
      <c r="JRV3" s="3" t="s">
        <v>1009</v>
      </c>
      <c r="JRW3" s="3" t="s">
        <v>1009</v>
      </c>
      <c r="JRX3" s="3" t="s">
        <v>1009</v>
      </c>
      <c r="JRY3" s="3" t="s">
        <v>1009</v>
      </c>
      <c r="JRZ3" s="3" t="s">
        <v>1009</v>
      </c>
      <c r="JSA3" s="3" t="s">
        <v>1009</v>
      </c>
      <c r="JSB3" s="3" t="s">
        <v>1009</v>
      </c>
      <c r="JSC3" s="3" t="s">
        <v>1009</v>
      </c>
      <c r="JSD3" s="3" t="s">
        <v>1009</v>
      </c>
      <c r="JSE3" s="3" t="s">
        <v>1009</v>
      </c>
      <c r="JSF3" s="3" t="s">
        <v>1009</v>
      </c>
      <c r="JSG3" s="3" t="s">
        <v>1009</v>
      </c>
      <c r="JSH3" s="3" t="s">
        <v>1009</v>
      </c>
      <c r="JSI3" s="3" t="s">
        <v>1009</v>
      </c>
      <c r="JSJ3" s="3" t="s">
        <v>1009</v>
      </c>
      <c r="JSK3" s="3" t="s">
        <v>1009</v>
      </c>
      <c r="JSL3" s="3" t="s">
        <v>1009</v>
      </c>
      <c r="JSM3" s="3" t="s">
        <v>1009</v>
      </c>
      <c r="JSN3" s="3" t="s">
        <v>1009</v>
      </c>
      <c r="JSO3" s="3" t="s">
        <v>1009</v>
      </c>
      <c r="JSP3" s="3" t="s">
        <v>1009</v>
      </c>
      <c r="JSQ3" s="3" t="s">
        <v>1009</v>
      </c>
      <c r="JSR3" s="3" t="s">
        <v>1009</v>
      </c>
      <c r="JSS3" s="3" t="s">
        <v>1009</v>
      </c>
      <c r="JST3" s="3" t="s">
        <v>1009</v>
      </c>
      <c r="JSU3" s="3" t="s">
        <v>1009</v>
      </c>
      <c r="JSV3" s="3" t="s">
        <v>1009</v>
      </c>
      <c r="JSW3" s="3" t="s">
        <v>1009</v>
      </c>
      <c r="JSX3" s="3" t="s">
        <v>1009</v>
      </c>
      <c r="JSY3" s="3" t="s">
        <v>1009</v>
      </c>
      <c r="JSZ3" s="3" t="s">
        <v>1009</v>
      </c>
      <c r="JTA3" s="3" t="s">
        <v>1009</v>
      </c>
      <c r="JTB3" s="3" t="s">
        <v>1009</v>
      </c>
      <c r="JTC3" s="3" t="s">
        <v>1009</v>
      </c>
      <c r="JTD3" s="3" t="s">
        <v>1009</v>
      </c>
      <c r="JTE3" s="3" t="s">
        <v>1009</v>
      </c>
      <c r="JTF3" s="3" t="s">
        <v>1009</v>
      </c>
      <c r="JTG3" s="3" t="s">
        <v>1009</v>
      </c>
      <c r="JTH3" s="3" t="s">
        <v>1009</v>
      </c>
      <c r="JTI3" s="3" t="s">
        <v>1009</v>
      </c>
      <c r="JTJ3" s="3" t="s">
        <v>1009</v>
      </c>
      <c r="JTK3" s="3" t="s">
        <v>1009</v>
      </c>
      <c r="JTL3" s="3" t="s">
        <v>1009</v>
      </c>
      <c r="JTM3" s="3" t="s">
        <v>1009</v>
      </c>
      <c r="JTN3" s="3" t="s">
        <v>1009</v>
      </c>
      <c r="JTO3" s="3" t="s">
        <v>1009</v>
      </c>
      <c r="JTP3" s="3" t="s">
        <v>1009</v>
      </c>
      <c r="JTQ3" s="3" t="s">
        <v>1009</v>
      </c>
      <c r="JTR3" s="3" t="s">
        <v>1009</v>
      </c>
      <c r="JTS3" s="3" t="s">
        <v>1009</v>
      </c>
      <c r="JTT3" s="3" t="s">
        <v>1009</v>
      </c>
      <c r="JTU3" s="3" t="s">
        <v>1009</v>
      </c>
      <c r="JTV3" s="3" t="s">
        <v>1009</v>
      </c>
      <c r="JTW3" s="3" t="s">
        <v>1009</v>
      </c>
      <c r="JTX3" s="3" t="s">
        <v>1009</v>
      </c>
      <c r="JTY3" s="3" t="s">
        <v>1009</v>
      </c>
      <c r="JTZ3" s="3" t="s">
        <v>1009</v>
      </c>
      <c r="JUA3" s="3" t="s">
        <v>1009</v>
      </c>
      <c r="JUB3" s="3" t="s">
        <v>1009</v>
      </c>
      <c r="JUC3" s="3" t="s">
        <v>1009</v>
      </c>
      <c r="JUD3" s="3" t="s">
        <v>1009</v>
      </c>
      <c r="JUE3" s="3" t="s">
        <v>1009</v>
      </c>
      <c r="JUF3" s="3" t="s">
        <v>1009</v>
      </c>
      <c r="JUG3" s="3" t="s">
        <v>1009</v>
      </c>
      <c r="JUH3" s="3" t="s">
        <v>1009</v>
      </c>
      <c r="JUI3" s="3" t="s">
        <v>1009</v>
      </c>
      <c r="JUJ3" s="3" t="s">
        <v>1009</v>
      </c>
      <c r="JUK3" s="3" t="s">
        <v>1009</v>
      </c>
      <c r="JUL3" s="3" t="s">
        <v>1009</v>
      </c>
      <c r="JUM3" s="3" t="s">
        <v>1009</v>
      </c>
      <c r="JUN3" s="3" t="s">
        <v>1009</v>
      </c>
      <c r="JUO3" s="3" t="s">
        <v>1009</v>
      </c>
      <c r="JUP3" s="3" t="s">
        <v>1009</v>
      </c>
      <c r="JUQ3" s="3" t="s">
        <v>1009</v>
      </c>
      <c r="JUR3" s="3" t="s">
        <v>1009</v>
      </c>
      <c r="JUS3" s="3" t="s">
        <v>1009</v>
      </c>
      <c r="JUT3" s="3" t="s">
        <v>1009</v>
      </c>
      <c r="JUU3" s="3" t="s">
        <v>1009</v>
      </c>
      <c r="JUV3" s="3" t="s">
        <v>1009</v>
      </c>
      <c r="JUW3" s="3" t="s">
        <v>1009</v>
      </c>
      <c r="JUX3" s="3" t="s">
        <v>1009</v>
      </c>
      <c r="JUY3" s="3" t="s">
        <v>1009</v>
      </c>
      <c r="JUZ3" s="3" t="s">
        <v>1009</v>
      </c>
      <c r="JVA3" s="3" t="s">
        <v>1009</v>
      </c>
      <c r="JVB3" s="3" t="s">
        <v>1009</v>
      </c>
      <c r="JVC3" s="3" t="s">
        <v>1009</v>
      </c>
      <c r="JVD3" s="3" t="s">
        <v>1009</v>
      </c>
      <c r="JVE3" s="3" t="s">
        <v>1009</v>
      </c>
      <c r="JVF3" s="3" t="s">
        <v>1009</v>
      </c>
      <c r="JVG3" s="3" t="s">
        <v>1009</v>
      </c>
      <c r="JVH3" s="3" t="s">
        <v>1009</v>
      </c>
      <c r="JVI3" s="3" t="s">
        <v>1009</v>
      </c>
      <c r="JVJ3" s="3" t="s">
        <v>1009</v>
      </c>
      <c r="JVK3" s="3" t="s">
        <v>1009</v>
      </c>
      <c r="JVL3" s="3" t="s">
        <v>1009</v>
      </c>
      <c r="JVM3" s="3" t="s">
        <v>1009</v>
      </c>
      <c r="JVN3" s="3" t="s">
        <v>1009</v>
      </c>
      <c r="JVO3" s="3" t="s">
        <v>1009</v>
      </c>
      <c r="JVP3" s="3" t="s">
        <v>1009</v>
      </c>
      <c r="JVQ3" s="3" t="s">
        <v>1009</v>
      </c>
      <c r="JVR3" s="3" t="s">
        <v>1009</v>
      </c>
      <c r="JVS3" s="3" t="s">
        <v>1009</v>
      </c>
      <c r="JVT3" s="3" t="s">
        <v>1009</v>
      </c>
      <c r="JVU3" s="3" t="s">
        <v>1009</v>
      </c>
      <c r="JVV3" s="3" t="s">
        <v>1009</v>
      </c>
      <c r="JVW3" s="3" t="s">
        <v>1009</v>
      </c>
      <c r="JVX3" s="3" t="s">
        <v>1009</v>
      </c>
      <c r="JVY3" s="3" t="s">
        <v>1009</v>
      </c>
      <c r="JVZ3" s="3" t="s">
        <v>1009</v>
      </c>
      <c r="JWA3" s="3" t="s">
        <v>1009</v>
      </c>
      <c r="JWB3" s="3" t="s">
        <v>1009</v>
      </c>
      <c r="JWC3" s="3" t="s">
        <v>1009</v>
      </c>
      <c r="JWD3" s="3" t="s">
        <v>1009</v>
      </c>
      <c r="JWE3" s="3" t="s">
        <v>1009</v>
      </c>
      <c r="JWF3" s="3" t="s">
        <v>1009</v>
      </c>
      <c r="JWG3" s="3" t="s">
        <v>1009</v>
      </c>
      <c r="JWH3" s="3" t="s">
        <v>1009</v>
      </c>
      <c r="JWI3" s="3" t="s">
        <v>1009</v>
      </c>
      <c r="JWJ3" s="3" t="s">
        <v>1009</v>
      </c>
      <c r="JWK3" s="3" t="s">
        <v>1009</v>
      </c>
      <c r="JWL3" s="3" t="s">
        <v>1009</v>
      </c>
      <c r="JWM3" s="3" t="s">
        <v>1009</v>
      </c>
      <c r="JWN3" s="3" t="s">
        <v>1009</v>
      </c>
      <c r="JWO3" s="3" t="s">
        <v>1009</v>
      </c>
      <c r="JWP3" s="3" t="s">
        <v>1009</v>
      </c>
      <c r="JWQ3" s="3" t="s">
        <v>1009</v>
      </c>
      <c r="JWR3" s="3" t="s">
        <v>1009</v>
      </c>
      <c r="JWS3" s="3" t="s">
        <v>1009</v>
      </c>
      <c r="JWT3" s="3" t="s">
        <v>1009</v>
      </c>
      <c r="JWU3" s="3" t="s">
        <v>1009</v>
      </c>
      <c r="JWV3" s="3" t="s">
        <v>1009</v>
      </c>
      <c r="JWW3" s="3" t="s">
        <v>1009</v>
      </c>
      <c r="JWX3" s="3" t="s">
        <v>1009</v>
      </c>
      <c r="JWY3" s="3" t="s">
        <v>1009</v>
      </c>
      <c r="JWZ3" s="3" t="s">
        <v>1009</v>
      </c>
      <c r="JXA3" s="3" t="s">
        <v>1009</v>
      </c>
      <c r="JXB3" s="3" t="s">
        <v>1009</v>
      </c>
      <c r="JXC3" s="3" t="s">
        <v>1009</v>
      </c>
      <c r="JXD3" s="3" t="s">
        <v>1009</v>
      </c>
      <c r="JXE3" s="3" t="s">
        <v>1009</v>
      </c>
      <c r="JXF3" s="3" t="s">
        <v>1009</v>
      </c>
      <c r="JXG3" s="3" t="s">
        <v>1009</v>
      </c>
      <c r="JXH3" s="3" t="s">
        <v>1009</v>
      </c>
      <c r="JXI3" s="3" t="s">
        <v>1009</v>
      </c>
      <c r="JXJ3" s="3" t="s">
        <v>1009</v>
      </c>
      <c r="JXK3" s="3" t="s">
        <v>1009</v>
      </c>
      <c r="JXL3" s="3" t="s">
        <v>1009</v>
      </c>
      <c r="JXM3" s="3" t="s">
        <v>1009</v>
      </c>
      <c r="JXN3" s="3" t="s">
        <v>1009</v>
      </c>
      <c r="JXO3" s="3" t="s">
        <v>1009</v>
      </c>
      <c r="JXP3" s="3" t="s">
        <v>1009</v>
      </c>
      <c r="JXQ3" s="3" t="s">
        <v>1009</v>
      </c>
      <c r="JXR3" s="3" t="s">
        <v>1009</v>
      </c>
      <c r="JXS3" s="3" t="s">
        <v>1009</v>
      </c>
      <c r="JXT3" s="3" t="s">
        <v>1009</v>
      </c>
      <c r="JXU3" s="3" t="s">
        <v>1009</v>
      </c>
      <c r="JXV3" s="3" t="s">
        <v>1009</v>
      </c>
      <c r="JXW3" s="3" t="s">
        <v>1009</v>
      </c>
      <c r="JXX3" s="3" t="s">
        <v>1009</v>
      </c>
      <c r="JXY3" s="3" t="s">
        <v>1009</v>
      </c>
      <c r="JXZ3" s="3" t="s">
        <v>1009</v>
      </c>
      <c r="JYA3" s="3" t="s">
        <v>1009</v>
      </c>
      <c r="JYB3" s="3" t="s">
        <v>1009</v>
      </c>
      <c r="JYC3" s="3" t="s">
        <v>1009</v>
      </c>
      <c r="JYD3" s="3" t="s">
        <v>1009</v>
      </c>
      <c r="JYE3" s="3" t="s">
        <v>1009</v>
      </c>
      <c r="JYF3" s="3" t="s">
        <v>1009</v>
      </c>
      <c r="JYG3" s="3" t="s">
        <v>1009</v>
      </c>
      <c r="JYH3" s="3" t="s">
        <v>1009</v>
      </c>
      <c r="JYI3" s="3" t="s">
        <v>1009</v>
      </c>
      <c r="JYJ3" s="3" t="s">
        <v>1009</v>
      </c>
      <c r="JYK3" s="3" t="s">
        <v>1009</v>
      </c>
      <c r="JYL3" s="3" t="s">
        <v>1009</v>
      </c>
      <c r="JYM3" s="3" t="s">
        <v>1009</v>
      </c>
      <c r="JYN3" s="3" t="s">
        <v>1009</v>
      </c>
      <c r="JYO3" s="3" t="s">
        <v>1009</v>
      </c>
      <c r="JYP3" s="3" t="s">
        <v>1009</v>
      </c>
      <c r="JYQ3" s="3" t="s">
        <v>1009</v>
      </c>
      <c r="JYR3" s="3" t="s">
        <v>1009</v>
      </c>
      <c r="JYS3" s="3" t="s">
        <v>1009</v>
      </c>
      <c r="JYT3" s="3" t="s">
        <v>1009</v>
      </c>
      <c r="JYU3" s="3" t="s">
        <v>1009</v>
      </c>
      <c r="JYV3" s="3" t="s">
        <v>1009</v>
      </c>
      <c r="JYW3" s="3" t="s">
        <v>1009</v>
      </c>
      <c r="JYX3" s="3" t="s">
        <v>1009</v>
      </c>
      <c r="JYY3" s="3" t="s">
        <v>1009</v>
      </c>
      <c r="JYZ3" s="3" t="s">
        <v>1009</v>
      </c>
      <c r="JZA3" s="3" t="s">
        <v>1009</v>
      </c>
      <c r="JZB3" s="3" t="s">
        <v>1009</v>
      </c>
      <c r="JZC3" s="3" t="s">
        <v>1009</v>
      </c>
      <c r="JZD3" s="3" t="s">
        <v>1009</v>
      </c>
      <c r="JZE3" s="3" t="s">
        <v>1009</v>
      </c>
      <c r="JZF3" s="3" t="s">
        <v>1009</v>
      </c>
      <c r="JZG3" s="3" t="s">
        <v>1009</v>
      </c>
      <c r="JZH3" s="3" t="s">
        <v>1009</v>
      </c>
      <c r="JZI3" s="3" t="s">
        <v>1009</v>
      </c>
      <c r="JZJ3" s="3" t="s">
        <v>1009</v>
      </c>
      <c r="JZK3" s="3" t="s">
        <v>1009</v>
      </c>
      <c r="JZL3" s="3" t="s">
        <v>1009</v>
      </c>
      <c r="JZM3" s="3" t="s">
        <v>1009</v>
      </c>
      <c r="JZN3" s="3" t="s">
        <v>1009</v>
      </c>
      <c r="JZO3" s="3" t="s">
        <v>1009</v>
      </c>
      <c r="JZP3" s="3" t="s">
        <v>1009</v>
      </c>
      <c r="JZQ3" s="3" t="s">
        <v>1009</v>
      </c>
      <c r="JZR3" s="3" t="s">
        <v>1009</v>
      </c>
      <c r="JZS3" s="3" t="s">
        <v>1009</v>
      </c>
      <c r="JZT3" s="3" t="s">
        <v>1009</v>
      </c>
      <c r="JZU3" s="3" t="s">
        <v>1009</v>
      </c>
      <c r="JZV3" s="3" t="s">
        <v>1009</v>
      </c>
      <c r="JZW3" s="3" t="s">
        <v>1009</v>
      </c>
      <c r="JZX3" s="3" t="s">
        <v>1009</v>
      </c>
      <c r="JZY3" s="3" t="s">
        <v>1009</v>
      </c>
      <c r="JZZ3" s="3" t="s">
        <v>1009</v>
      </c>
      <c r="KAA3" s="3" t="s">
        <v>1009</v>
      </c>
      <c r="KAB3" s="3" t="s">
        <v>1009</v>
      </c>
      <c r="KAC3" s="3" t="s">
        <v>1009</v>
      </c>
      <c r="KAD3" s="3" t="s">
        <v>1009</v>
      </c>
      <c r="KAE3" s="3" t="s">
        <v>1009</v>
      </c>
      <c r="KAF3" s="3" t="s">
        <v>1009</v>
      </c>
      <c r="KAG3" s="3" t="s">
        <v>1009</v>
      </c>
      <c r="KAH3" s="3" t="s">
        <v>1009</v>
      </c>
      <c r="KAI3" s="3" t="s">
        <v>1009</v>
      </c>
      <c r="KAJ3" s="3" t="s">
        <v>1009</v>
      </c>
      <c r="KAK3" s="3" t="s">
        <v>1009</v>
      </c>
      <c r="KAL3" s="3" t="s">
        <v>1009</v>
      </c>
      <c r="KAM3" s="3" t="s">
        <v>1009</v>
      </c>
      <c r="KAN3" s="3" t="s">
        <v>1009</v>
      </c>
      <c r="KAO3" s="3" t="s">
        <v>1009</v>
      </c>
      <c r="KAP3" s="3" t="s">
        <v>1009</v>
      </c>
      <c r="KAQ3" s="3" t="s">
        <v>1009</v>
      </c>
      <c r="KAR3" s="3" t="s">
        <v>1009</v>
      </c>
      <c r="KAS3" s="3" t="s">
        <v>1009</v>
      </c>
      <c r="KAT3" s="3" t="s">
        <v>1009</v>
      </c>
      <c r="KAU3" s="3" t="s">
        <v>1009</v>
      </c>
      <c r="KAV3" s="3" t="s">
        <v>1009</v>
      </c>
      <c r="KAW3" s="3" t="s">
        <v>1009</v>
      </c>
      <c r="KAX3" s="3" t="s">
        <v>1009</v>
      </c>
      <c r="KAY3" s="3" t="s">
        <v>1009</v>
      </c>
      <c r="KAZ3" s="3" t="s">
        <v>1009</v>
      </c>
      <c r="KBA3" s="3" t="s">
        <v>1009</v>
      </c>
      <c r="KBB3" s="3" t="s">
        <v>1009</v>
      </c>
      <c r="KBC3" s="3" t="s">
        <v>1009</v>
      </c>
      <c r="KBD3" s="3" t="s">
        <v>1009</v>
      </c>
      <c r="KBE3" s="3" t="s">
        <v>1009</v>
      </c>
      <c r="KBF3" s="3" t="s">
        <v>1009</v>
      </c>
      <c r="KBG3" s="3" t="s">
        <v>1009</v>
      </c>
      <c r="KBH3" s="3" t="s">
        <v>1009</v>
      </c>
      <c r="KBI3" s="3" t="s">
        <v>1009</v>
      </c>
      <c r="KBJ3" s="3" t="s">
        <v>1009</v>
      </c>
      <c r="KBK3" s="3" t="s">
        <v>1009</v>
      </c>
      <c r="KBL3" s="3" t="s">
        <v>1009</v>
      </c>
      <c r="KBM3" s="3" t="s">
        <v>1009</v>
      </c>
      <c r="KBN3" s="3" t="s">
        <v>1009</v>
      </c>
      <c r="KBO3" s="3" t="s">
        <v>1009</v>
      </c>
      <c r="KBP3" s="3" t="s">
        <v>1009</v>
      </c>
      <c r="KBQ3" s="3" t="s">
        <v>1009</v>
      </c>
      <c r="KBR3" s="3" t="s">
        <v>1009</v>
      </c>
      <c r="KBS3" s="3" t="s">
        <v>1009</v>
      </c>
      <c r="KBT3" s="3" t="s">
        <v>1009</v>
      </c>
      <c r="KBU3" s="3" t="s">
        <v>1009</v>
      </c>
      <c r="KBV3" s="3" t="s">
        <v>1009</v>
      </c>
      <c r="KBW3" s="3" t="s">
        <v>1009</v>
      </c>
      <c r="KBX3" s="3" t="s">
        <v>1009</v>
      </c>
      <c r="KBY3" s="3" t="s">
        <v>1009</v>
      </c>
      <c r="KBZ3" s="3" t="s">
        <v>1009</v>
      </c>
      <c r="KCA3" s="3" t="s">
        <v>1009</v>
      </c>
      <c r="KCB3" s="3" t="s">
        <v>1009</v>
      </c>
      <c r="KCC3" s="3" t="s">
        <v>1009</v>
      </c>
      <c r="KCD3" s="3" t="s">
        <v>1009</v>
      </c>
      <c r="KCE3" s="3" t="s">
        <v>1009</v>
      </c>
      <c r="KCF3" s="3" t="s">
        <v>1009</v>
      </c>
      <c r="KCG3" s="3" t="s">
        <v>1009</v>
      </c>
      <c r="KCH3" s="3" t="s">
        <v>1009</v>
      </c>
      <c r="KCI3" s="3" t="s">
        <v>1009</v>
      </c>
      <c r="KCJ3" s="3" t="s">
        <v>1009</v>
      </c>
      <c r="KCK3" s="3" t="s">
        <v>1009</v>
      </c>
      <c r="KCL3" s="3" t="s">
        <v>1009</v>
      </c>
      <c r="KCM3" s="3" t="s">
        <v>1009</v>
      </c>
      <c r="KCN3" s="3" t="s">
        <v>1009</v>
      </c>
      <c r="KCO3" s="3" t="s">
        <v>1009</v>
      </c>
      <c r="KCP3" s="3" t="s">
        <v>1009</v>
      </c>
      <c r="KCQ3" s="3" t="s">
        <v>1009</v>
      </c>
      <c r="KCR3" s="3" t="s">
        <v>1009</v>
      </c>
      <c r="KCS3" s="3" t="s">
        <v>1009</v>
      </c>
      <c r="KCT3" s="3" t="s">
        <v>1009</v>
      </c>
      <c r="KCU3" s="3" t="s">
        <v>1009</v>
      </c>
      <c r="KCV3" s="3" t="s">
        <v>1009</v>
      </c>
      <c r="KCW3" s="3" t="s">
        <v>1009</v>
      </c>
      <c r="KCX3" s="3" t="s">
        <v>1009</v>
      </c>
      <c r="KCY3" s="3" t="s">
        <v>1009</v>
      </c>
      <c r="KCZ3" s="3" t="s">
        <v>1009</v>
      </c>
      <c r="KDA3" s="3" t="s">
        <v>1009</v>
      </c>
      <c r="KDB3" s="3" t="s">
        <v>1009</v>
      </c>
      <c r="KDC3" s="3" t="s">
        <v>1009</v>
      </c>
      <c r="KDD3" s="3" t="s">
        <v>1009</v>
      </c>
      <c r="KDE3" s="3" t="s">
        <v>1009</v>
      </c>
      <c r="KDF3" s="3" t="s">
        <v>1009</v>
      </c>
      <c r="KDG3" s="3" t="s">
        <v>1009</v>
      </c>
      <c r="KDH3" s="3" t="s">
        <v>1009</v>
      </c>
      <c r="KDI3" s="3" t="s">
        <v>1009</v>
      </c>
      <c r="KDJ3" s="3" t="s">
        <v>1009</v>
      </c>
      <c r="KDK3" s="3" t="s">
        <v>1009</v>
      </c>
      <c r="KDL3" s="3" t="s">
        <v>1009</v>
      </c>
      <c r="KDM3" s="3" t="s">
        <v>1009</v>
      </c>
      <c r="KDN3" s="3" t="s">
        <v>1009</v>
      </c>
      <c r="KDO3" s="3" t="s">
        <v>1009</v>
      </c>
      <c r="KDP3" s="3" t="s">
        <v>1009</v>
      </c>
      <c r="KDQ3" s="3" t="s">
        <v>1009</v>
      </c>
      <c r="KDR3" s="3" t="s">
        <v>1009</v>
      </c>
      <c r="KDS3" s="3" t="s">
        <v>1009</v>
      </c>
      <c r="KDT3" s="3" t="s">
        <v>1009</v>
      </c>
      <c r="KDU3" s="3" t="s">
        <v>1009</v>
      </c>
      <c r="KDV3" s="3" t="s">
        <v>1009</v>
      </c>
      <c r="KDW3" s="3" t="s">
        <v>1009</v>
      </c>
      <c r="KDX3" s="3" t="s">
        <v>1009</v>
      </c>
      <c r="KDY3" s="3" t="s">
        <v>1009</v>
      </c>
      <c r="KDZ3" s="3" t="s">
        <v>1009</v>
      </c>
      <c r="KEA3" s="3" t="s">
        <v>1009</v>
      </c>
      <c r="KEB3" s="3" t="s">
        <v>1009</v>
      </c>
      <c r="KEC3" s="3" t="s">
        <v>1009</v>
      </c>
      <c r="KED3" s="3" t="s">
        <v>1009</v>
      </c>
      <c r="KEE3" s="3" t="s">
        <v>1009</v>
      </c>
      <c r="KEF3" s="3" t="s">
        <v>1009</v>
      </c>
      <c r="KEG3" s="3" t="s">
        <v>1009</v>
      </c>
      <c r="KEH3" s="3" t="s">
        <v>1009</v>
      </c>
      <c r="KEI3" s="3" t="s">
        <v>1009</v>
      </c>
      <c r="KEJ3" s="3" t="s">
        <v>1009</v>
      </c>
      <c r="KEK3" s="3" t="s">
        <v>1009</v>
      </c>
      <c r="KEL3" s="3" t="s">
        <v>1009</v>
      </c>
      <c r="KEM3" s="3" t="s">
        <v>1009</v>
      </c>
      <c r="KEN3" s="3" t="s">
        <v>1009</v>
      </c>
      <c r="KEO3" s="3" t="s">
        <v>1009</v>
      </c>
      <c r="KEP3" s="3" t="s">
        <v>1009</v>
      </c>
      <c r="KEQ3" s="3" t="s">
        <v>1009</v>
      </c>
      <c r="KER3" s="3" t="s">
        <v>1009</v>
      </c>
      <c r="KES3" s="3" t="s">
        <v>1009</v>
      </c>
      <c r="KET3" s="3" t="s">
        <v>1009</v>
      </c>
      <c r="KEU3" s="3" t="s">
        <v>1009</v>
      </c>
      <c r="KEV3" s="3" t="s">
        <v>1009</v>
      </c>
      <c r="KEW3" s="3" t="s">
        <v>1009</v>
      </c>
      <c r="KEX3" s="3" t="s">
        <v>1009</v>
      </c>
      <c r="KEY3" s="3" t="s">
        <v>1009</v>
      </c>
      <c r="KEZ3" s="3" t="s">
        <v>1009</v>
      </c>
      <c r="KFA3" s="3" t="s">
        <v>1009</v>
      </c>
      <c r="KFB3" s="3" t="s">
        <v>1009</v>
      </c>
      <c r="KFC3" s="3" t="s">
        <v>1009</v>
      </c>
      <c r="KFD3" s="3" t="s">
        <v>1009</v>
      </c>
      <c r="KFE3" s="3" t="s">
        <v>1009</v>
      </c>
      <c r="KFF3" s="3" t="s">
        <v>1009</v>
      </c>
      <c r="KFG3" s="3" t="s">
        <v>1009</v>
      </c>
      <c r="KFH3" s="3" t="s">
        <v>1009</v>
      </c>
      <c r="KFI3" s="3" t="s">
        <v>1009</v>
      </c>
      <c r="KFJ3" s="3" t="s">
        <v>1009</v>
      </c>
      <c r="KFK3" s="3" t="s">
        <v>1009</v>
      </c>
      <c r="KFL3" s="3" t="s">
        <v>1009</v>
      </c>
      <c r="KFM3" s="3" t="s">
        <v>1009</v>
      </c>
      <c r="KFN3" s="3" t="s">
        <v>1009</v>
      </c>
      <c r="KFO3" s="3" t="s">
        <v>1009</v>
      </c>
      <c r="KFP3" s="3" t="s">
        <v>1009</v>
      </c>
      <c r="KFQ3" s="3" t="s">
        <v>1009</v>
      </c>
      <c r="KFR3" s="3" t="s">
        <v>1009</v>
      </c>
      <c r="KFS3" s="3" t="s">
        <v>1009</v>
      </c>
      <c r="KFT3" s="3" t="s">
        <v>1009</v>
      </c>
      <c r="KFU3" s="3" t="s">
        <v>1009</v>
      </c>
      <c r="KFV3" s="3" t="s">
        <v>1009</v>
      </c>
      <c r="KFW3" s="3" t="s">
        <v>1009</v>
      </c>
      <c r="KFX3" s="3" t="s">
        <v>1009</v>
      </c>
      <c r="KFY3" s="3" t="s">
        <v>1009</v>
      </c>
      <c r="KFZ3" s="3" t="s">
        <v>1009</v>
      </c>
      <c r="KGA3" s="3" t="s">
        <v>1009</v>
      </c>
      <c r="KGB3" s="3" t="s">
        <v>1009</v>
      </c>
      <c r="KGC3" s="3" t="s">
        <v>1009</v>
      </c>
      <c r="KGD3" s="3" t="s">
        <v>1009</v>
      </c>
      <c r="KGE3" s="3" t="s">
        <v>1009</v>
      </c>
      <c r="KGF3" s="3" t="s">
        <v>1009</v>
      </c>
      <c r="KGG3" s="3" t="s">
        <v>1009</v>
      </c>
      <c r="KGH3" s="3" t="s">
        <v>1009</v>
      </c>
      <c r="KGI3" s="3" t="s">
        <v>1009</v>
      </c>
      <c r="KGJ3" s="3" t="s">
        <v>1009</v>
      </c>
      <c r="KGK3" s="3" t="s">
        <v>1009</v>
      </c>
      <c r="KGL3" s="3" t="s">
        <v>1009</v>
      </c>
      <c r="KGM3" s="3" t="s">
        <v>1009</v>
      </c>
      <c r="KGN3" s="3" t="s">
        <v>1009</v>
      </c>
      <c r="KGO3" s="3" t="s">
        <v>1009</v>
      </c>
      <c r="KGP3" s="3" t="s">
        <v>1009</v>
      </c>
      <c r="KGQ3" s="3" t="s">
        <v>1009</v>
      </c>
      <c r="KGR3" s="3" t="s">
        <v>1009</v>
      </c>
      <c r="KGS3" s="3" t="s">
        <v>1009</v>
      </c>
      <c r="KGT3" s="3" t="s">
        <v>1009</v>
      </c>
      <c r="KGU3" s="3" t="s">
        <v>1009</v>
      </c>
      <c r="KGV3" s="3" t="s">
        <v>1009</v>
      </c>
      <c r="KGW3" s="3" t="s">
        <v>1009</v>
      </c>
      <c r="KGX3" s="3" t="s">
        <v>1009</v>
      </c>
      <c r="KGY3" s="3" t="s">
        <v>1009</v>
      </c>
      <c r="KGZ3" s="3" t="s">
        <v>1009</v>
      </c>
      <c r="KHA3" s="3" t="s">
        <v>1009</v>
      </c>
      <c r="KHB3" s="3" t="s">
        <v>1009</v>
      </c>
      <c r="KHC3" s="3" t="s">
        <v>1009</v>
      </c>
      <c r="KHD3" s="3" t="s">
        <v>1009</v>
      </c>
      <c r="KHE3" s="3" t="s">
        <v>1009</v>
      </c>
      <c r="KHF3" s="3" t="s">
        <v>1009</v>
      </c>
      <c r="KHG3" s="3" t="s">
        <v>1009</v>
      </c>
      <c r="KHH3" s="3" t="s">
        <v>1009</v>
      </c>
      <c r="KHI3" s="3" t="s">
        <v>1009</v>
      </c>
      <c r="KHJ3" s="3" t="s">
        <v>1009</v>
      </c>
      <c r="KHK3" s="3" t="s">
        <v>1009</v>
      </c>
      <c r="KHL3" s="3" t="s">
        <v>1009</v>
      </c>
      <c r="KHM3" s="3" t="s">
        <v>1009</v>
      </c>
      <c r="KHN3" s="3" t="s">
        <v>1009</v>
      </c>
      <c r="KHO3" s="3" t="s">
        <v>1009</v>
      </c>
      <c r="KHP3" s="3" t="s">
        <v>1009</v>
      </c>
      <c r="KHQ3" s="3" t="s">
        <v>1009</v>
      </c>
      <c r="KHR3" s="3" t="s">
        <v>1009</v>
      </c>
      <c r="KHS3" s="3" t="s">
        <v>1009</v>
      </c>
      <c r="KHT3" s="3" t="s">
        <v>1009</v>
      </c>
      <c r="KHU3" s="3" t="s">
        <v>1009</v>
      </c>
      <c r="KHV3" s="3" t="s">
        <v>1009</v>
      </c>
      <c r="KHW3" s="3" t="s">
        <v>1009</v>
      </c>
      <c r="KHX3" s="3" t="s">
        <v>1009</v>
      </c>
      <c r="KHY3" s="3" t="s">
        <v>1009</v>
      </c>
      <c r="KHZ3" s="3" t="s">
        <v>1009</v>
      </c>
      <c r="KIA3" s="3" t="s">
        <v>1009</v>
      </c>
      <c r="KIB3" s="3" t="s">
        <v>1009</v>
      </c>
      <c r="KIC3" s="3" t="s">
        <v>1009</v>
      </c>
      <c r="KID3" s="3" t="s">
        <v>1009</v>
      </c>
      <c r="KIE3" s="3" t="s">
        <v>1009</v>
      </c>
      <c r="KIF3" s="3" t="s">
        <v>1009</v>
      </c>
      <c r="KIG3" s="3" t="s">
        <v>1009</v>
      </c>
      <c r="KIH3" s="3" t="s">
        <v>1009</v>
      </c>
      <c r="KII3" s="3" t="s">
        <v>1009</v>
      </c>
      <c r="KIJ3" s="3" t="s">
        <v>1009</v>
      </c>
      <c r="KIK3" s="3" t="s">
        <v>1009</v>
      </c>
      <c r="KIL3" s="3" t="s">
        <v>1009</v>
      </c>
      <c r="KIM3" s="3" t="s">
        <v>1009</v>
      </c>
      <c r="KIN3" s="3" t="s">
        <v>1009</v>
      </c>
      <c r="KIO3" s="3" t="s">
        <v>1009</v>
      </c>
      <c r="KIP3" s="3" t="s">
        <v>1009</v>
      </c>
      <c r="KIQ3" s="3" t="s">
        <v>1009</v>
      </c>
      <c r="KIR3" s="3" t="s">
        <v>1009</v>
      </c>
      <c r="KIS3" s="3" t="s">
        <v>1009</v>
      </c>
      <c r="KIT3" s="3" t="s">
        <v>1009</v>
      </c>
      <c r="KIU3" s="3" t="s">
        <v>1009</v>
      </c>
      <c r="KIV3" s="3" t="s">
        <v>1009</v>
      </c>
      <c r="KIW3" s="3" t="s">
        <v>1009</v>
      </c>
      <c r="KIX3" s="3" t="s">
        <v>1009</v>
      </c>
      <c r="KIY3" s="3" t="s">
        <v>1009</v>
      </c>
      <c r="KIZ3" s="3" t="s">
        <v>1009</v>
      </c>
      <c r="KJA3" s="3" t="s">
        <v>1009</v>
      </c>
      <c r="KJB3" s="3" t="s">
        <v>1009</v>
      </c>
      <c r="KJC3" s="3" t="s">
        <v>1009</v>
      </c>
      <c r="KJD3" s="3" t="s">
        <v>1009</v>
      </c>
      <c r="KJE3" s="3" t="s">
        <v>1009</v>
      </c>
      <c r="KJF3" s="3" t="s">
        <v>1009</v>
      </c>
      <c r="KJG3" s="3" t="s">
        <v>1009</v>
      </c>
      <c r="KJH3" s="3" t="s">
        <v>1009</v>
      </c>
      <c r="KJI3" s="3" t="s">
        <v>1009</v>
      </c>
      <c r="KJJ3" s="3" t="s">
        <v>1009</v>
      </c>
      <c r="KJK3" s="3" t="s">
        <v>1009</v>
      </c>
      <c r="KJL3" s="3" t="s">
        <v>1009</v>
      </c>
      <c r="KJM3" s="3" t="s">
        <v>1009</v>
      </c>
      <c r="KJN3" s="3" t="s">
        <v>1009</v>
      </c>
      <c r="KJO3" s="3" t="s">
        <v>1009</v>
      </c>
      <c r="KJP3" s="3" t="s">
        <v>1009</v>
      </c>
      <c r="KJQ3" s="3" t="s">
        <v>1009</v>
      </c>
      <c r="KJR3" s="3" t="s">
        <v>1009</v>
      </c>
      <c r="KJS3" s="3" t="s">
        <v>1009</v>
      </c>
      <c r="KJT3" s="3" t="s">
        <v>1009</v>
      </c>
      <c r="KJU3" s="3" t="s">
        <v>1009</v>
      </c>
      <c r="KJV3" s="3" t="s">
        <v>1009</v>
      </c>
      <c r="KJW3" s="3" t="s">
        <v>1009</v>
      </c>
      <c r="KJX3" s="3" t="s">
        <v>1009</v>
      </c>
      <c r="KJY3" s="3" t="s">
        <v>1009</v>
      </c>
      <c r="KJZ3" s="3" t="s">
        <v>1009</v>
      </c>
      <c r="KKA3" s="3" t="s">
        <v>1009</v>
      </c>
      <c r="KKB3" s="3" t="s">
        <v>1009</v>
      </c>
      <c r="KKC3" s="3" t="s">
        <v>1009</v>
      </c>
      <c r="KKD3" s="3" t="s">
        <v>1009</v>
      </c>
      <c r="KKE3" s="3" t="s">
        <v>1009</v>
      </c>
      <c r="KKF3" s="3" t="s">
        <v>1009</v>
      </c>
      <c r="KKG3" s="3" t="s">
        <v>1009</v>
      </c>
      <c r="KKH3" s="3" t="s">
        <v>1009</v>
      </c>
      <c r="KKI3" s="3" t="s">
        <v>1009</v>
      </c>
      <c r="KKJ3" s="3" t="s">
        <v>1009</v>
      </c>
      <c r="KKK3" s="3" t="s">
        <v>1009</v>
      </c>
      <c r="KKL3" s="3" t="s">
        <v>1009</v>
      </c>
      <c r="KKM3" s="3" t="s">
        <v>1009</v>
      </c>
      <c r="KKN3" s="3" t="s">
        <v>1009</v>
      </c>
      <c r="KKO3" s="3" t="s">
        <v>1009</v>
      </c>
      <c r="KKP3" s="3" t="s">
        <v>1009</v>
      </c>
      <c r="KKQ3" s="3" t="s">
        <v>1009</v>
      </c>
      <c r="KKR3" s="3" t="s">
        <v>1009</v>
      </c>
      <c r="KKS3" s="3" t="s">
        <v>1009</v>
      </c>
      <c r="KKT3" s="3" t="s">
        <v>1009</v>
      </c>
      <c r="KKU3" s="3" t="s">
        <v>1009</v>
      </c>
      <c r="KKV3" s="3" t="s">
        <v>1009</v>
      </c>
      <c r="KKW3" s="3" t="s">
        <v>1009</v>
      </c>
      <c r="KKX3" s="3" t="s">
        <v>1009</v>
      </c>
      <c r="KKY3" s="3" t="s">
        <v>1009</v>
      </c>
      <c r="KKZ3" s="3" t="s">
        <v>1009</v>
      </c>
      <c r="KLA3" s="3" t="s">
        <v>1009</v>
      </c>
      <c r="KLB3" s="3" t="s">
        <v>1009</v>
      </c>
      <c r="KLC3" s="3" t="s">
        <v>1009</v>
      </c>
      <c r="KLD3" s="3" t="s">
        <v>1009</v>
      </c>
      <c r="KLE3" s="3" t="s">
        <v>1009</v>
      </c>
      <c r="KLF3" s="3" t="s">
        <v>1009</v>
      </c>
      <c r="KLG3" s="3" t="s">
        <v>1009</v>
      </c>
      <c r="KLH3" s="3" t="s">
        <v>1009</v>
      </c>
      <c r="KLI3" s="3" t="s">
        <v>1009</v>
      </c>
      <c r="KLJ3" s="3" t="s">
        <v>1009</v>
      </c>
      <c r="KLK3" s="3" t="s">
        <v>1009</v>
      </c>
      <c r="KLL3" s="3" t="s">
        <v>1009</v>
      </c>
      <c r="KLM3" s="3" t="s">
        <v>1009</v>
      </c>
      <c r="KLN3" s="3" t="s">
        <v>1009</v>
      </c>
      <c r="KLO3" s="3" t="s">
        <v>1009</v>
      </c>
      <c r="KLP3" s="3" t="s">
        <v>1009</v>
      </c>
      <c r="KLQ3" s="3" t="s">
        <v>1009</v>
      </c>
      <c r="KLR3" s="3" t="s">
        <v>1009</v>
      </c>
      <c r="KLS3" s="3" t="s">
        <v>1009</v>
      </c>
      <c r="KLT3" s="3" t="s">
        <v>1009</v>
      </c>
      <c r="KLU3" s="3" t="s">
        <v>1009</v>
      </c>
      <c r="KLV3" s="3" t="s">
        <v>1009</v>
      </c>
      <c r="KLW3" s="3" t="s">
        <v>1009</v>
      </c>
      <c r="KLX3" s="3" t="s">
        <v>1009</v>
      </c>
      <c r="KLY3" s="3" t="s">
        <v>1009</v>
      </c>
      <c r="KLZ3" s="3" t="s">
        <v>1009</v>
      </c>
      <c r="KMA3" s="3" t="s">
        <v>1009</v>
      </c>
      <c r="KMB3" s="3" t="s">
        <v>1009</v>
      </c>
      <c r="KMC3" s="3" t="s">
        <v>1009</v>
      </c>
      <c r="KMD3" s="3" t="s">
        <v>1009</v>
      </c>
      <c r="KME3" s="3" t="s">
        <v>1009</v>
      </c>
      <c r="KMF3" s="3" t="s">
        <v>1009</v>
      </c>
      <c r="KMG3" s="3" t="s">
        <v>1009</v>
      </c>
      <c r="KMH3" s="3" t="s">
        <v>1009</v>
      </c>
      <c r="KMI3" s="3" t="s">
        <v>1009</v>
      </c>
      <c r="KMJ3" s="3" t="s">
        <v>1009</v>
      </c>
      <c r="KMK3" s="3" t="s">
        <v>1009</v>
      </c>
      <c r="KML3" s="3" t="s">
        <v>1009</v>
      </c>
      <c r="KMM3" s="3" t="s">
        <v>1009</v>
      </c>
      <c r="KMN3" s="3" t="s">
        <v>1009</v>
      </c>
      <c r="KMO3" s="3" t="s">
        <v>1009</v>
      </c>
      <c r="KMP3" s="3" t="s">
        <v>1009</v>
      </c>
      <c r="KMQ3" s="3" t="s">
        <v>1009</v>
      </c>
      <c r="KMR3" s="3" t="s">
        <v>1009</v>
      </c>
      <c r="KMS3" s="3" t="s">
        <v>1009</v>
      </c>
      <c r="KMT3" s="3" t="s">
        <v>1009</v>
      </c>
      <c r="KMU3" s="3" t="s">
        <v>1009</v>
      </c>
      <c r="KMV3" s="3" t="s">
        <v>1009</v>
      </c>
      <c r="KMW3" s="3" t="s">
        <v>1009</v>
      </c>
      <c r="KMX3" s="3" t="s">
        <v>1009</v>
      </c>
      <c r="KMY3" s="3" t="s">
        <v>1009</v>
      </c>
      <c r="KMZ3" s="3" t="s">
        <v>1009</v>
      </c>
      <c r="KNA3" s="3" t="s">
        <v>1009</v>
      </c>
      <c r="KNB3" s="3" t="s">
        <v>1009</v>
      </c>
      <c r="KNC3" s="3" t="s">
        <v>1009</v>
      </c>
      <c r="KND3" s="3" t="s">
        <v>1009</v>
      </c>
      <c r="KNE3" s="3" t="s">
        <v>1009</v>
      </c>
      <c r="KNF3" s="3" t="s">
        <v>1009</v>
      </c>
      <c r="KNG3" s="3" t="s">
        <v>1009</v>
      </c>
      <c r="KNH3" s="3" t="s">
        <v>1009</v>
      </c>
      <c r="KNI3" s="3" t="s">
        <v>1009</v>
      </c>
      <c r="KNJ3" s="3" t="s">
        <v>1009</v>
      </c>
      <c r="KNK3" s="3" t="s">
        <v>1009</v>
      </c>
      <c r="KNL3" s="3" t="s">
        <v>1009</v>
      </c>
      <c r="KNM3" s="3" t="s">
        <v>1009</v>
      </c>
      <c r="KNN3" s="3" t="s">
        <v>1009</v>
      </c>
      <c r="KNO3" s="3" t="s">
        <v>1009</v>
      </c>
      <c r="KNP3" s="3" t="s">
        <v>1009</v>
      </c>
      <c r="KNQ3" s="3" t="s">
        <v>1009</v>
      </c>
      <c r="KNR3" s="3" t="s">
        <v>1009</v>
      </c>
      <c r="KNS3" s="3" t="s">
        <v>1009</v>
      </c>
      <c r="KNT3" s="3" t="s">
        <v>1009</v>
      </c>
      <c r="KNU3" s="3" t="s">
        <v>1009</v>
      </c>
      <c r="KNV3" s="3" t="s">
        <v>1009</v>
      </c>
      <c r="KNW3" s="3" t="s">
        <v>1009</v>
      </c>
      <c r="KNX3" s="3" t="s">
        <v>1009</v>
      </c>
      <c r="KNY3" s="3" t="s">
        <v>1009</v>
      </c>
      <c r="KNZ3" s="3" t="s">
        <v>1009</v>
      </c>
      <c r="KOA3" s="3" t="s">
        <v>1009</v>
      </c>
      <c r="KOB3" s="3" t="s">
        <v>1009</v>
      </c>
      <c r="KOC3" s="3" t="s">
        <v>1009</v>
      </c>
      <c r="KOD3" s="3" t="s">
        <v>1009</v>
      </c>
      <c r="KOE3" s="3" t="s">
        <v>1009</v>
      </c>
      <c r="KOF3" s="3" t="s">
        <v>1009</v>
      </c>
      <c r="KOG3" s="3" t="s">
        <v>1009</v>
      </c>
      <c r="KOH3" s="3" t="s">
        <v>1009</v>
      </c>
      <c r="KOI3" s="3" t="s">
        <v>1009</v>
      </c>
      <c r="KOJ3" s="3" t="s">
        <v>1009</v>
      </c>
      <c r="KOK3" s="3" t="s">
        <v>1009</v>
      </c>
      <c r="KOL3" s="3" t="s">
        <v>1009</v>
      </c>
      <c r="KOM3" s="3" t="s">
        <v>1009</v>
      </c>
      <c r="KON3" s="3" t="s">
        <v>1009</v>
      </c>
      <c r="KOO3" s="3" t="s">
        <v>1009</v>
      </c>
      <c r="KOP3" s="3" t="s">
        <v>1009</v>
      </c>
      <c r="KOQ3" s="3" t="s">
        <v>1009</v>
      </c>
      <c r="KOR3" s="3" t="s">
        <v>1009</v>
      </c>
      <c r="KOS3" s="3" t="s">
        <v>1009</v>
      </c>
      <c r="KOT3" s="3" t="s">
        <v>1009</v>
      </c>
      <c r="KOU3" s="3" t="s">
        <v>1009</v>
      </c>
      <c r="KOV3" s="3" t="s">
        <v>1009</v>
      </c>
      <c r="KOW3" s="3" t="s">
        <v>1009</v>
      </c>
      <c r="KOX3" s="3" t="s">
        <v>1009</v>
      </c>
      <c r="KOY3" s="3" t="s">
        <v>1009</v>
      </c>
      <c r="KOZ3" s="3" t="s">
        <v>1009</v>
      </c>
      <c r="KPA3" s="3" t="s">
        <v>1009</v>
      </c>
      <c r="KPB3" s="3" t="s">
        <v>1009</v>
      </c>
      <c r="KPC3" s="3" t="s">
        <v>1009</v>
      </c>
      <c r="KPD3" s="3" t="s">
        <v>1009</v>
      </c>
      <c r="KPE3" s="3" t="s">
        <v>1009</v>
      </c>
      <c r="KPF3" s="3" t="s">
        <v>1009</v>
      </c>
      <c r="KPG3" s="3" t="s">
        <v>1009</v>
      </c>
      <c r="KPH3" s="3" t="s">
        <v>1009</v>
      </c>
      <c r="KPI3" s="3" t="s">
        <v>1009</v>
      </c>
      <c r="KPJ3" s="3" t="s">
        <v>1009</v>
      </c>
      <c r="KPK3" s="3" t="s">
        <v>1009</v>
      </c>
      <c r="KPL3" s="3" t="s">
        <v>1009</v>
      </c>
      <c r="KPM3" s="3" t="s">
        <v>1009</v>
      </c>
      <c r="KPN3" s="3" t="s">
        <v>1009</v>
      </c>
      <c r="KPO3" s="3" t="s">
        <v>1009</v>
      </c>
      <c r="KPP3" s="3" t="s">
        <v>1009</v>
      </c>
      <c r="KPQ3" s="3" t="s">
        <v>1009</v>
      </c>
      <c r="KPR3" s="3" t="s">
        <v>1009</v>
      </c>
      <c r="KPS3" s="3" t="s">
        <v>1009</v>
      </c>
      <c r="KPT3" s="3" t="s">
        <v>1009</v>
      </c>
      <c r="KPU3" s="3" t="s">
        <v>1009</v>
      </c>
      <c r="KPV3" s="3" t="s">
        <v>1009</v>
      </c>
      <c r="KPW3" s="3" t="s">
        <v>1009</v>
      </c>
      <c r="KPX3" s="3" t="s">
        <v>1009</v>
      </c>
      <c r="KPY3" s="3" t="s">
        <v>1009</v>
      </c>
      <c r="KPZ3" s="3" t="s">
        <v>1009</v>
      </c>
      <c r="KQA3" s="3" t="s">
        <v>1009</v>
      </c>
      <c r="KQB3" s="3" t="s">
        <v>1009</v>
      </c>
      <c r="KQC3" s="3" t="s">
        <v>1009</v>
      </c>
      <c r="KQD3" s="3" t="s">
        <v>1009</v>
      </c>
      <c r="KQE3" s="3" t="s">
        <v>1009</v>
      </c>
      <c r="KQF3" s="3" t="s">
        <v>1009</v>
      </c>
      <c r="KQG3" s="3" t="s">
        <v>1009</v>
      </c>
      <c r="KQH3" s="3" t="s">
        <v>1009</v>
      </c>
      <c r="KQI3" s="3" t="s">
        <v>1009</v>
      </c>
      <c r="KQJ3" s="3" t="s">
        <v>1009</v>
      </c>
      <c r="KQK3" s="3" t="s">
        <v>1009</v>
      </c>
      <c r="KQL3" s="3" t="s">
        <v>1009</v>
      </c>
      <c r="KQM3" s="3" t="s">
        <v>1009</v>
      </c>
      <c r="KQN3" s="3" t="s">
        <v>1009</v>
      </c>
      <c r="KQO3" s="3" t="s">
        <v>1009</v>
      </c>
      <c r="KQP3" s="3" t="s">
        <v>1009</v>
      </c>
      <c r="KQQ3" s="3" t="s">
        <v>1009</v>
      </c>
      <c r="KQR3" s="3" t="s">
        <v>1009</v>
      </c>
      <c r="KQS3" s="3" t="s">
        <v>1009</v>
      </c>
      <c r="KQT3" s="3" t="s">
        <v>1009</v>
      </c>
      <c r="KQU3" s="3" t="s">
        <v>1009</v>
      </c>
      <c r="KQV3" s="3" t="s">
        <v>1009</v>
      </c>
      <c r="KQW3" s="3" t="s">
        <v>1009</v>
      </c>
      <c r="KQX3" s="3" t="s">
        <v>1009</v>
      </c>
      <c r="KQY3" s="3" t="s">
        <v>1009</v>
      </c>
      <c r="KQZ3" s="3" t="s">
        <v>1009</v>
      </c>
      <c r="KRA3" s="3" t="s">
        <v>1009</v>
      </c>
      <c r="KRB3" s="3" t="s">
        <v>1009</v>
      </c>
      <c r="KRC3" s="3" t="s">
        <v>1009</v>
      </c>
      <c r="KRD3" s="3" t="s">
        <v>1009</v>
      </c>
      <c r="KRE3" s="3" t="s">
        <v>1009</v>
      </c>
      <c r="KRF3" s="3" t="s">
        <v>1009</v>
      </c>
      <c r="KRG3" s="3" t="s">
        <v>1009</v>
      </c>
      <c r="KRH3" s="3" t="s">
        <v>1009</v>
      </c>
      <c r="KRI3" s="3" t="s">
        <v>1009</v>
      </c>
      <c r="KRJ3" s="3" t="s">
        <v>1009</v>
      </c>
      <c r="KRK3" s="3" t="s">
        <v>1009</v>
      </c>
      <c r="KRL3" s="3" t="s">
        <v>1009</v>
      </c>
      <c r="KRM3" s="3" t="s">
        <v>1009</v>
      </c>
      <c r="KRN3" s="3" t="s">
        <v>1009</v>
      </c>
      <c r="KRO3" s="3" t="s">
        <v>1009</v>
      </c>
      <c r="KRP3" s="3" t="s">
        <v>1009</v>
      </c>
      <c r="KRQ3" s="3" t="s">
        <v>1009</v>
      </c>
      <c r="KRR3" s="3" t="s">
        <v>1009</v>
      </c>
      <c r="KRS3" s="3" t="s">
        <v>1009</v>
      </c>
      <c r="KRT3" s="3" t="s">
        <v>1009</v>
      </c>
      <c r="KRU3" s="3" t="s">
        <v>1009</v>
      </c>
      <c r="KRV3" s="3" t="s">
        <v>1009</v>
      </c>
      <c r="KRW3" s="3" t="s">
        <v>1009</v>
      </c>
      <c r="KRX3" s="3" t="s">
        <v>1009</v>
      </c>
      <c r="KRY3" s="3" t="s">
        <v>1009</v>
      </c>
      <c r="KRZ3" s="3" t="s">
        <v>1009</v>
      </c>
      <c r="KSA3" s="3" t="s">
        <v>1009</v>
      </c>
      <c r="KSB3" s="3" t="s">
        <v>1009</v>
      </c>
      <c r="KSC3" s="3" t="s">
        <v>1009</v>
      </c>
      <c r="KSD3" s="3" t="s">
        <v>1009</v>
      </c>
      <c r="KSE3" s="3" t="s">
        <v>1009</v>
      </c>
      <c r="KSF3" s="3" t="s">
        <v>1009</v>
      </c>
      <c r="KSG3" s="3" t="s">
        <v>1009</v>
      </c>
      <c r="KSH3" s="3" t="s">
        <v>1009</v>
      </c>
      <c r="KSI3" s="3" t="s">
        <v>1009</v>
      </c>
      <c r="KSJ3" s="3" t="s">
        <v>1009</v>
      </c>
      <c r="KSK3" s="3" t="s">
        <v>1009</v>
      </c>
      <c r="KSL3" s="3" t="s">
        <v>1009</v>
      </c>
      <c r="KSM3" s="3" t="s">
        <v>1009</v>
      </c>
      <c r="KSN3" s="3" t="s">
        <v>1009</v>
      </c>
      <c r="KSO3" s="3" t="s">
        <v>1009</v>
      </c>
      <c r="KSP3" s="3" t="s">
        <v>1009</v>
      </c>
      <c r="KSQ3" s="3" t="s">
        <v>1009</v>
      </c>
      <c r="KSR3" s="3" t="s">
        <v>1009</v>
      </c>
      <c r="KSS3" s="3" t="s">
        <v>1009</v>
      </c>
      <c r="KST3" s="3" t="s">
        <v>1009</v>
      </c>
      <c r="KSU3" s="3" t="s">
        <v>1009</v>
      </c>
      <c r="KSV3" s="3" t="s">
        <v>1009</v>
      </c>
      <c r="KSW3" s="3" t="s">
        <v>1009</v>
      </c>
      <c r="KSX3" s="3" t="s">
        <v>1009</v>
      </c>
      <c r="KSY3" s="3" t="s">
        <v>1009</v>
      </c>
      <c r="KSZ3" s="3" t="s">
        <v>1009</v>
      </c>
      <c r="KTA3" s="3" t="s">
        <v>1009</v>
      </c>
      <c r="KTB3" s="3" t="s">
        <v>1009</v>
      </c>
      <c r="KTC3" s="3" t="s">
        <v>1009</v>
      </c>
      <c r="KTD3" s="3" t="s">
        <v>1009</v>
      </c>
      <c r="KTE3" s="3" t="s">
        <v>1009</v>
      </c>
      <c r="KTF3" s="3" t="s">
        <v>1009</v>
      </c>
      <c r="KTG3" s="3" t="s">
        <v>1009</v>
      </c>
      <c r="KTH3" s="3" t="s">
        <v>1009</v>
      </c>
      <c r="KTI3" s="3" t="s">
        <v>1009</v>
      </c>
      <c r="KTJ3" s="3" t="s">
        <v>1009</v>
      </c>
      <c r="KTK3" s="3" t="s">
        <v>1009</v>
      </c>
      <c r="KTL3" s="3" t="s">
        <v>1009</v>
      </c>
      <c r="KTM3" s="3" t="s">
        <v>1009</v>
      </c>
      <c r="KTN3" s="3" t="s">
        <v>1009</v>
      </c>
      <c r="KTO3" s="3" t="s">
        <v>1009</v>
      </c>
      <c r="KTP3" s="3" t="s">
        <v>1009</v>
      </c>
      <c r="KTQ3" s="3" t="s">
        <v>1009</v>
      </c>
      <c r="KTR3" s="3" t="s">
        <v>1009</v>
      </c>
      <c r="KTS3" s="3" t="s">
        <v>1009</v>
      </c>
      <c r="KTT3" s="3" t="s">
        <v>1009</v>
      </c>
      <c r="KTU3" s="3" t="s">
        <v>1009</v>
      </c>
      <c r="KTV3" s="3" t="s">
        <v>1009</v>
      </c>
      <c r="KTW3" s="3" t="s">
        <v>1009</v>
      </c>
      <c r="KTX3" s="3" t="s">
        <v>1009</v>
      </c>
      <c r="KTY3" s="3" t="s">
        <v>1009</v>
      </c>
      <c r="KTZ3" s="3" t="s">
        <v>1009</v>
      </c>
      <c r="KUA3" s="3" t="s">
        <v>1009</v>
      </c>
      <c r="KUB3" s="3" t="s">
        <v>1009</v>
      </c>
      <c r="KUC3" s="3" t="s">
        <v>1009</v>
      </c>
      <c r="KUD3" s="3" t="s">
        <v>1009</v>
      </c>
      <c r="KUE3" s="3" t="s">
        <v>1009</v>
      </c>
      <c r="KUF3" s="3" t="s">
        <v>1009</v>
      </c>
      <c r="KUG3" s="3" t="s">
        <v>1009</v>
      </c>
      <c r="KUH3" s="3" t="s">
        <v>1009</v>
      </c>
      <c r="KUI3" s="3" t="s">
        <v>1009</v>
      </c>
      <c r="KUJ3" s="3" t="s">
        <v>1009</v>
      </c>
      <c r="KUK3" s="3" t="s">
        <v>1009</v>
      </c>
      <c r="KUL3" s="3" t="s">
        <v>1009</v>
      </c>
      <c r="KUM3" s="3" t="s">
        <v>1009</v>
      </c>
      <c r="KUN3" s="3" t="s">
        <v>1009</v>
      </c>
      <c r="KUO3" s="3" t="s">
        <v>1009</v>
      </c>
      <c r="KUP3" s="3" t="s">
        <v>1009</v>
      </c>
      <c r="KUQ3" s="3" t="s">
        <v>1009</v>
      </c>
      <c r="KUR3" s="3" t="s">
        <v>1009</v>
      </c>
      <c r="KUS3" s="3" t="s">
        <v>1009</v>
      </c>
      <c r="KUT3" s="3" t="s">
        <v>1009</v>
      </c>
      <c r="KUU3" s="3" t="s">
        <v>1009</v>
      </c>
      <c r="KUV3" s="3" t="s">
        <v>1009</v>
      </c>
      <c r="KUW3" s="3" t="s">
        <v>1009</v>
      </c>
      <c r="KUX3" s="3" t="s">
        <v>1009</v>
      </c>
      <c r="KUY3" s="3" t="s">
        <v>1009</v>
      </c>
      <c r="KUZ3" s="3" t="s">
        <v>1009</v>
      </c>
      <c r="KVA3" s="3" t="s">
        <v>1009</v>
      </c>
      <c r="KVB3" s="3" t="s">
        <v>1009</v>
      </c>
      <c r="KVC3" s="3" t="s">
        <v>1009</v>
      </c>
      <c r="KVD3" s="3" t="s">
        <v>1009</v>
      </c>
      <c r="KVE3" s="3" t="s">
        <v>1009</v>
      </c>
      <c r="KVF3" s="3" t="s">
        <v>1009</v>
      </c>
      <c r="KVG3" s="3" t="s">
        <v>1009</v>
      </c>
      <c r="KVH3" s="3" t="s">
        <v>1009</v>
      </c>
      <c r="KVI3" s="3" t="s">
        <v>1009</v>
      </c>
      <c r="KVJ3" s="3" t="s">
        <v>1009</v>
      </c>
      <c r="KVK3" s="3" t="s">
        <v>1009</v>
      </c>
      <c r="KVL3" s="3" t="s">
        <v>1009</v>
      </c>
      <c r="KVM3" s="3" t="s">
        <v>1009</v>
      </c>
      <c r="KVN3" s="3" t="s">
        <v>1009</v>
      </c>
      <c r="KVO3" s="3" t="s">
        <v>1009</v>
      </c>
      <c r="KVP3" s="3" t="s">
        <v>1009</v>
      </c>
      <c r="KVQ3" s="3" t="s">
        <v>1009</v>
      </c>
      <c r="KVR3" s="3" t="s">
        <v>1009</v>
      </c>
      <c r="KVS3" s="3" t="s">
        <v>1009</v>
      </c>
      <c r="KVT3" s="3" t="s">
        <v>1009</v>
      </c>
      <c r="KVU3" s="3" t="s">
        <v>1009</v>
      </c>
      <c r="KVV3" s="3" t="s">
        <v>1009</v>
      </c>
      <c r="KVW3" s="3" t="s">
        <v>1009</v>
      </c>
      <c r="KVX3" s="3" t="s">
        <v>1009</v>
      </c>
      <c r="KVY3" s="3" t="s">
        <v>1009</v>
      </c>
      <c r="KVZ3" s="3" t="s">
        <v>1009</v>
      </c>
      <c r="KWA3" s="3" t="s">
        <v>1009</v>
      </c>
      <c r="KWB3" s="3" t="s">
        <v>1009</v>
      </c>
      <c r="KWC3" s="3" t="s">
        <v>1009</v>
      </c>
      <c r="KWD3" s="3" t="s">
        <v>1009</v>
      </c>
      <c r="KWE3" s="3" t="s">
        <v>1009</v>
      </c>
      <c r="KWF3" s="3" t="s">
        <v>1009</v>
      </c>
      <c r="KWG3" s="3" t="s">
        <v>1009</v>
      </c>
      <c r="KWH3" s="3" t="s">
        <v>1009</v>
      </c>
      <c r="KWI3" s="3" t="s">
        <v>1009</v>
      </c>
      <c r="KWJ3" s="3" t="s">
        <v>1009</v>
      </c>
      <c r="KWK3" s="3" t="s">
        <v>1009</v>
      </c>
      <c r="KWL3" s="3" t="s">
        <v>1009</v>
      </c>
      <c r="KWM3" s="3" t="s">
        <v>1009</v>
      </c>
      <c r="KWN3" s="3" t="s">
        <v>1009</v>
      </c>
      <c r="KWO3" s="3" t="s">
        <v>1009</v>
      </c>
      <c r="KWP3" s="3" t="s">
        <v>1009</v>
      </c>
      <c r="KWQ3" s="3" t="s">
        <v>1009</v>
      </c>
      <c r="KWR3" s="3" t="s">
        <v>1009</v>
      </c>
      <c r="KWS3" s="3" t="s">
        <v>1009</v>
      </c>
      <c r="KWT3" s="3" t="s">
        <v>1009</v>
      </c>
      <c r="KWU3" s="3" t="s">
        <v>1009</v>
      </c>
      <c r="KWV3" s="3" t="s">
        <v>1009</v>
      </c>
      <c r="KWW3" s="3" t="s">
        <v>1009</v>
      </c>
      <c r="KWX3" s="3" t="s">
        <v>1009</v>
      </c>
      <c r="KWY3" s="3" t="s">
        <v>1009</v>
      </c>
      <c r="KWZ3" s="3" t="s">
        <v>1009</v>
      </c>
      <c r="KXA3" s="3" t="s">
        <v>1009</v>
      </c>
      <c r="KXB3" s="3" t="s">
        <v>1009</v>
      </c>
      <c r="KXC3" s="3" t="s">
        <v>1009</v>
      </c>
      <c r="KXD3" s="3" t="s">
        <v>1009</v>
      </c>
      <c r="KXE3" s="3" t="s">
        <v>1009</v>
      </c>
      <c r="KXF3" s="3" t="s">
        <v>1009</v>
      </c>
      <c r="KXG3" s="3" t="s">
        <v>1009</v>
      </c>
      <c r="KXH3" s="3" t="s">
        <v>1009</v>
      </c>
      <c r="KXI3" s="3" t="s">
        <v>1009</v>
      </c>
      <c r="KXJ3" s="3" t="s">
        <v>1009</v>
      </c>
      <c r="KXK3" s="3" t="s">
        <v>1009</v>
      </c>
      <c r="KXL3" s="3" t="s">
        <v>1009</v>
      </c>
      <c r="KXM3" s="3" t="s">
        <v>1009</v>
      </c>
      <c r="KXN3" s="3" t="s">
        <v>1009</v>
      </c>
      <c r="KXO3" s="3" t="s">
        <v>1009</v>
      </c>
      <c r="KXP3" s="3" t="s">
        <v>1009</v>
      </c>
      <c r="KXQ3" s="3" t="s">
        <v>1009</v>
      </c>
      <c r="KXR3" s="3" t="s">
        <v>1009</v>
      </c>
      <c r="KXS3" s="3" t="s">
        <v>1009</v>
      </c>
      <c r="KXT3" s="3" t="s">
        <v>1009</v>
      </c>
      <c r="KXU3" s="3" t="s">
        <v>1009</v>
      </c>
      <c r="KXV3" s="3" t="s">
        <v>1009</v>
      </c>
      <c r="KXW3" s="3" t="s">
        <v>1009</v>
      </c>
      <c r="KXX3" s="3" t="s">
        <v>1009</v>
      </c>
      <c r="KXY3" s="3" t="s">
        <v>1009</v>
      </c>
      <c r="KXZ3" s="3" t="s">
        <v>1009</v>
      </c>
      <c r="KYA3" s="3" t="s">
        <v>1009</v>
      </c>
      <c r="KYB3" s="3" t="s">
        <v>1009</v>
      </c>
      <c r="KYC3" s="3" t="s">
        <v>1009</v>
      </c>
      <c r="KYD3" s="3" t="s">
        <v>1009</v>
      </c>
      <c r="KYE3" s="3" t="s">
        <v>1009</v>
      </c>
      <c r="KYF3" s="3" t="s">
        <v>1009</v>
      </c>
      <c r="KYG3" s="3" t="s">
        <v>1009</v>
      </c>
      <c r="KYH3" s="3" t="s">
        <v>1009</v>
      </c>
      <c r="KYI3" s="3" t="s">
        <v>1009</v>
      </c>
      <c r="KYJ3" s="3" t="s">
        <v>1009</v>
      </c>
      <c r="KYK3" s="3" t="s">
        <v>1009</v>
      </c>
      <c r="KYL3" s="3" t="s">
        <v>1009</v>
      </c>
      <c r="KYM3" s="3" t="s">
        <v>1009</v>
      </c>
      <c r="KYN3" s="3" t="s">
        <v>1009</v>
      </c>
      <c r="KYO3" s="3" t="s">
        <v>1009</v>
      </c>
      <c r="KYP3" s="3" t="s">
        <v>1009</v>
      </c>
      <c r="KYQ3" s="3" t="s">
        <v>1009</v>
      </c>
      <c r="KYR3" s="3" t="s">
        <v>1009</v>
      </c>
      <c r="KYS3" s="3" t="s">
        <v>1009</v>
      </c>
      <c r="KYT3" s="3" t="s">
        <v>1009</v>
      </c>
      <c r="KYU3" s="3" t="s">
        <v>1009</v>
      </c>
      <c r="KYV3" s="3" t="s">
        <v>1009</v>
      </c>
      <c r="KYW3" s="3" t="s">
        <v>1009</v>
      </c>
      <c r="KYX3" s="3" t="s">
        <v>1009</v>
      </c>
      <c r="KYY3" s="3" t="s">
        <v>1009</v>
      </c>
      <c r="KYZ3" s="3" t="s">
        <v>1009</v>
      </c>
      <c r="KZA3" s="3" t="s">
        <v>1009</v>
      </c>
      <c r="KZB3" s="3" t="s">
        <v>1009</v>
      </c>
      <c r="KZC3" s="3" t="s">
        <v>1009</v>
      </c>
      <c r="KZD3" s="3" t="s">
        <v>1009</v>
      </c>
      <c r="KZE3" s="3" t="s">
        <v>1009</v>
      </c>
      <c r="KZF3" s="3" t="s">
        <v>1009</v>
      </c>
      <c r="KZG3" s="3" t="s">
        <v>1009</v>
      </c>
      <c r="KZH3" s="3" t="s">
        <v>1009</v>
      </c>
      <c r="KZI3" s="3" t="s">
        <v>1009</v>
      </c>
      <c r="KZJ3" s="3" t="s">
        <v>1009</v>
      </c>
      <c r="KZK3" s="3" t="s">
        <v>1009</v>
      </c>
      <c r="KZL3" s="3" t="s">
        <v>1009</v>
      </c>
      <c r="KZM3" s="3" t="s">
        <v>1009</v>
      </c>
      <c r="KZN3" s="3" t="s">
        <v>1009</v>
      </c>
      <c r="KZO3" s="3" t="s">
        <v>1009</v>
      </c>
      <c r="KZP3" s="3" t="s">
        <v>1009</v>
      </c>
      <c r="KZQ3" s="3" t="s">
        <v>1009</v>
      </c>
      <c r="KZR3" s="3" t="s">
        <v>1009</v>
      </c>
      <c r="KZS3" s="3" t="s">
        <v>1009</v>
      </c>
      <c r="KZT3" s="3" t="s">
        <v>1009</v>
      </c>
      <c r="KZU3" s="3" t="s">
        <v>1009</v>
      </c>
      <c r="KZV3" s="3" t="s">
        <v>1009</v>
      </c>
      <c r="KZW3" s="3" t="s">
        <v>1009</v>
      </c>
      <c r="KZX3" s="3" t="s">
        <v>1009</v>
      </c>
      <c r="KZY3" s="3" t="s">
        <v>1009</v>
      </c>
      <c r="KZZ3" s="3" t="s">
        <v>1009</v>
      </c>
      <c r="LAA3" s="3" t="s">
        <v>1009</v>
      </c>
      <c r="LAB3" s="3" t="s">
        <v>1009</v>
      </c>
      <c r="LAC3" s="3" t="s">
        <v>1009</v>
      </c>
      <c r="LAD3" s="3" t="s">
        <v>1009</v>
      </c>
      <c r="LAE3" s="3" t="s">
        <v>1009</v>
      </c>
      <c r="LAF3" s="3" t="s">
        <v>1009</v>
      </c>
      <c r="LAG3" s="3" t="s">
        <v>1009</v>
      </c>
      <c r="LAH3" s="3" t="s">
        <v>1009</v>
      </c>
      <c r="LAI3" s="3" t="s">
        <v>1009</v>
      </c>
      <c r="LAJ3" s="3" t="s">
        <v>1009</v>
      </c>
      <c r="LAK3" s="3" t="s">
        <v>1009</v>
      </c>
      <c r="LAL3" s="3" t="s">
        <v>1009</v>
      </c>
      <c r="LAM3" s="3" t="s">
        <v>1009</v>
      </c>
      <c r="LAN3" s="3" t="s">
        <v>1009</v>
      </c>
      <c r="LAO3" s="3" t="s">
        <v>1009</v>
      </c>
      <c r="LAP3" s="3" t="s">
        <v>1009</v>
      </c>
      <c r="LAQ3" s="3" t="s">
        <v>1009</v>
      </c>
      <c r="LAR3" s="3" t="s">
        <v>1009</v>
      </c>
      <c r="LAS3" s="3" t="s">
        <v>1009</v>
      </c>
      <c r="LAT3" s="3" t="s">
        <v>1009</v>
      </c>
      <c r="LAU3" s="3" t="s">
        <v>1009</v>
      </c>
      <c r="LAV3" s="3" t="s">
        <v>1009</v>
      </c>
      <c r="LAW3" s="3" t="s">
        <v>1009</v>
      </c>
      <c r="LAX3" s="3" t="s">
        <v>1009</v>
      </c>
      <c r="LAY3" s="3" t="s">
        <v>1009</v>
      </c>
      <c r="LAZ3" s="3" t="s">
        <v>1009</v>
      </c>
      <c r="LBA3" s="3" t="s">
        <v>1009</v>
      </c>
      <c r="LBB3" s="3" t="s">
        <v>1009</v>
      </c>
      <c r="LBC3" s="3" t="s">
        <v>1009</v>
      </c>
      <c r="LBD3" s="3" t="s">
        <v>1009</v>
      </c>
      <c r="LBE3" s="3" t="s">
        <v>1009</v>
      </c>
      <c r="LBF3" s="3" t="s">
        <v>1009</v>
      </c>
      <c r="LBG3" s="3" t="s">
        <v>1009</v>
      </c>
      <c r="LBH3" s="3" t="s">
        <v>1009</v>
      </c>
      <c r="LBI3" s="3" t="s">
        <v>1009</v>
      </c>
      <c r="LBJ3" s="3" t="s">
        <v>1009</v>
      </c>
      <c r="LBK3" s="3" t="s">
        <v>1009</v>
      </c>
      <c r="LBL3" s="3" t="s">
        <v>1009</v>
      </c>
      <c r="LBM3" s="3" t="s">
        <v>1009</v>
      </c>
      <c r="LBN3" s="3" t="s">
        <v>1009</v>
      </c>
      <c r="LBO3" s="3" t="s">
        <v>1009</v>
      </c>
      <c r="LBP3" s="3" t="s">
        <v>1009</v>
      </c>
      <c r="LBQ3" s="3" t="s">
        <v>1009</v>
      </c>
      <c r="LBR3" s="3" t="s">
        <v>1009</v>
      </c>
      <c r="LBS3" s="3" t="s">
        <v>1009</v>
      </c>
      <c r="LBT3" s="3" t="s">
        <v>1009</v>
      </c>
      <c r="LBU3" s="3" t="s">
        <v>1009</v>
      </c>
      <c r="LBV3" s="3" t="s">
        <v>1009</v>
      </c>
      <c r="LBW3" s="3" t="s">
        <v>1009</v>
      </c>
      <c r="LBX3" s="3" t="s">
        <v>1009</v>
      </c>
      <c r="LBY3" s="3" t="s">
        <v>1009</v>
      </c>
      <c r="LBZ3" s="3" t="s">
        <v>1009</v>
      </c>
      <c r="LCA3" s="3" t="s">
        <v>1009</v>
      </c>
      <c r="LCB3" s="3" t="s">
        <v>1009</v>
      </c>
      <c r="LCC3" s="3" t="s">
        <v>1009</v>
      </c>
      <c r="LCD3" s="3" t="s">
        <v>1009</v>
      </c>
      <c r="LCE3" s="3" t="s">
        <v>1009</v>
      </c>
      <c r="LCF3" s="3" t="s">
        <v>1009</v>
      </c>
      <c r="LCG3" s="3" t="s">
        <v>1009</v>
      </c>
      <c r="LCH3" s="3" t="s">
        <v>1009</v>
      </c>
      <c r="LCI3" s="3" t="s">
        <v>1009</v>
      </c>
      <c r="LCJ3" s="3" t="s">
        <v>1009</v>
      </c>
      <c r="LCK3" s="3" t="s">
        <v>1009</v>
      </c>
      <c r="LCL3" s="3" t="s">
        <v>1009</v>
      </c>
      <c r="LCM3" s="3" t="s">
        <v>1009</v>
      </c>
      <c r="LCN3" s="3" t="s">
        <v>1009</v>
      </c>
      <c r="LCO3" s="3" t="s">
        <v>1009</v>
      </c>
      <c r="LCP3" s="3" t="s">
        <v>1009</v>
      </c>
      <c r="LCQ3" s="3" t="s">
        <v>1009</v>
      </c>
      <c r="LCR3" s="3" t="s">
        <v>1009</v>
      </c>
      <c r="LCS3" s="3" t="s">
        <v>1009</v>
      </c>
      <c r="LCT3" s="3" t="s">
        <v>1009</v>
      </c>
      <c r="LCU3" s="3" t="s">
        <v>1009</v>
      </c>
      <c r="LCV3" s="3" t="s">
        <v>1009</v>
      </c>
      <c r="LCW3" s="3" t="s">
        <v>1009</v>
      </c>
      <c r="LCX3" s="3" t="s">
        <v>1009</v>
      </c>
      <c r="LCY3" s="3" t="s">
        <v>1009</v>
      </c>
      <c r="LCZ3" s="3" t="s">
        <v>1009</v>
      </c>
      <c r="LDA3" s="3" t="s">
        <v>1009</v>
      </c>
      <c r="LDB3" s="3" t="s">
        <v>1009</v>
      </c>
      <c r="LDC3" s="3" t="s">
        <v>1009</v>
      </c>
      <c r="LDD3" s="3" t="s">
        <v>1009</v>
      </c>
      <c r="LDE3" s="3" t="s">
        <v>1009</v>
      </c>
      <c r="LDF3" s="3" t="s">
        <v>1009</v>
      </c>
      <c r="LDG3" s="3" t="s">
        <v>1009</v>
      </c>
      <c r="LDH3" s="3" t="s">
        <v>1009</v>
      </c>
      <c r="LDI3" s="3" t="s">
        <v>1009</v>
      </c>
      <c r="LDJ3" s="3" t="s">
        <v>1009</v>
      </c>
      <c r="LDK3" s="3" t="s">
        <v>1009</v>
      </c>
      <c r="LDL3" s="3" t="s">
        <v>1009</v>
      </c>
      <c r="LDM3" s="3" t="s">
        <v>1009</v>
      </c>
      <c r="LDN3" s="3" t="s">
        <v>1009</v>
      </c>
      <c r="LDO3" s="3" t="s">
        <v>1009</v>
      </c>
      <c r="LDP3" s="3" t="s">
        <v>1009</v>
      </c>
      <c r="LDQ3" s="3" t="s">
        <v>1009</v>
      </c>
      <c r="LDR3" s="3" t="s">
        <v>1009</v>
      </c>
      <c r="LDS3" s="3" t="s">
        <v>1009</v>
      </c>
      <c r="LDT3" s="3" t="s">
        <v>1009</v>
      </c>
      <c r="LDU3" s="3" t="s">
        <v>1009</v>
      </c>
      <c r="LDV3" s="3" t="s">
        <v>1009</v>
      </c>
      <c r="LDW3" s="3" t="s">
        <v>1009</v>
      </c>
      <c r="LDX3" s="3" t="s">
        <v>1009</v>
      </c>
      <c r="LDY3" s="3" t="s">
        <v>1009</v>
      </c>
      <c r="LDZ3" s="3" t="s">
        <v>1009</v>
      </c>
      <c r="LEA3" s="3" t="s">
        <v>1009</v>
      </c>
      <c r="LEB3" s="3" t="s">
        <v>1009</v>
      </c>
      <c r="LEC3" s="3" t="s">
        <v>1009</v>
      </c>
      <c r="LED3" s="3" t="s">
        <v>1009</v>
      </c>
      <c r="LEE3" s="3" t="s">
        <v>1009</v>
      </c>
      <c r="LEF3" s="3" t="s">
        <v>1009</v>
      </c>
      <c r="LEG3" s="3" t="s">
        <v>1009</v>
      </c>
      <c r="LEH3" s="3" t="s">
        <v>1009</v>
      </c>
      <c r="LEI3" s="3" t="s">
        <v>1009</v>
      </c>
      <c r="LEJ3" s="3" t="s">
        <v>1009</v>
      </c>
      <c r="LEK3" s="3" t="s">
        <v>1009</v>
      </c>
      <c r="LEL3" s="3" t="s">
        <v>1009</v>
      </c>
      <c r="LEM3" s="3" t="s">
        <v>1009</v>
      </c>
      <c r="LEN3" s="3" t="s">
        <v>1009</v>
      </c>
      <c r="LEO3" s="3" t="s">
        <v>1009</v>
      </c>
      <c r="LEP3" s="3" t="s">
        <v>1009</v>
      </c>
      <c r="LEQ3" s="3" t="s">
        <v>1009</v>
      </c>
      <c r="LER3" s="3" t="s">
        <v>1009</v>
      </c>
      <c r="LES3" s="3" t="s">
        <v>1009</v>
      </c>
      <c r="LET3" s="3" t="s">
        <v>1009</v>
      </c>
      <c r="LEU3" s="3" t="s">
        <v>1009</v>
      </c>
      <c r="LEV3" s="3" t="s">
        <v>1009</v>
      </c>
      <c r="LEW3" s="3" t="s">
        <v>1009</v>
      </c>
      <c r="LEX3" s="3" t="s">
        <v>1009</v>
      </c>
      <c r="LEY3" s="3" t="s">
        <v>1009</v>
      </c>
      <c r="LEZ3" s="3" t="s">
        <v>1009</v>
      </c>
      <c r="LFA3" s="3" t="s">
        <v>1009</v>
      </c>
      <c r="LFB3" s="3" t="s">
        <v>1009</v>
      </c>
      <c r="LFC3" s="3" t="s">
        <v>1009</v>
      </c>
      <c r="LFD3" s="3" t="s">
        <v>1009</v>
      </c>
      <c r="LFE3" s="3" t="s">
        <v>1009</v>
      </c>
      <c r="LFF3" s="3" t="s">
        <v>1009</v>
      </c>
      <c r="LFG3" s="3" t="s">
        <v>1009</v>
      </c>
      <c r="LFH3" s="3" t="s">
        <v>1009</v>
      </c>
      <c r="LFI3" s="3" t="s">
        <v>1009</v>
      </c>
      <c r="LFJ3" s="3" t="s">
        <v>1009</v>
      </c>
      <c r="LFK3" s="3" t="s">
        <v>1009</v>
      </c>
      <c r="LFL3" s="3" t="s">
        <v>1009</v>
      </c>
      <c r="LFM3" s="3" t="s">
        <v>1009</v>
      </c>
      <c r="LFN3" s="3" t="s">
        <v>1009</v>
      </c>
      <c r="LFO3" s="3" t="s">
        <v>1009</v>
      </c>
      <c r="LFP3" s="3" t="s">
        <v>1009</v>
      </c>
      <c r="LFQ3" s="3" t="s">
        <v>1009</v>
      </c>
      <c r="LFR3" s="3" t="s">
        <v>1009</v>
      </c>
      <c r="LFS3" s="3" t="s">
        <v>1009</v>
      </c>
      <c r="LFT3" s="3" t="s">
        <v>1009</v>
      </c>
      <c r="LFU3" s="3" t="s">
        <v>1009</v>
      </c>
      <c r="LFV3" s="3" t="s">
        <v>1009</v>
      </c>
      <c r="LFW3" s="3" t="s">
        <v>1009</v>
      </c>
      <c r="LFX3" s="3" t="s">
        <v>1009</v>
      </c>
      <c r="LFY3" s="3" t="s">
        <v>1009</v>
      </c>
      <c r="LFZ3" s="3" t="s">
        <v>1009</v>
      </c>
      <c r="LGA3" s="3" t="s">
        <v>1009</v>
      </c>
      <c r="LGB3" s="3" t="s">
        <v>1009</v>
      </c>
      <c r="LGC3" s="3" t="s">
        <v>1009</v>
      </c>
      <c r="LGD3" s="3" t="s">
        <v>1009</v>
      </c>
      <c r="LGE3" s="3" t="s">
        <v>1009</v>
      </c>
      <c r="LGF3" s="3" t="s">
        <v>1009</v>
      </c>
      <c r="LGG3" s="3" t="s">
        <v>1009</v>
      </c>
      <c r="LGH3" s="3" t="s">
        <v>1009</v>
      </c>
      <c r="LGI3" s="3" t="s">
        <v>1009</v>
      </c>
      <c r="LGJ3" s="3" t="s">
        <v>1009</v>
      </c>
      <c r="LGK3" s="3" t="s">
        <v>1009</v>
      </c>
      <c r="LGL3" s="3" t="s">
        <v>1009</v>
      </c>
      <c r="LGM3" s="3" t="s">
        <v>1009</v>
      </c>
      <c r="LGN3" s="3" t="s">
        <v>1009</v>
      </c>
      <c r="LGO3" s="3" t="s">
        <v>1009</v>
      </c>
      <c r="LGP3" s="3" t="s">
        <v>1009</v>
      </c>
      <c r="LGQ3" s="3" t="s">
        <v>1009</v>
      </c>
      <c r="LGR3" s="3" t="s">
        <v>1009</v>
      </c>
      <c r="LGS3" s="3" t="s">
        <v>1009</v>
      </c>
      <c r="LGT3" s="3" t="s">
        <v>1009</v>
      </c>
      <c r="LGU3" s="3" t="s">
        <v>1009</v>
      </c>
      <c r="LGV3" s="3" t="s">
        <v>1009</v>
      </c>
      <c r="LGW3" s="3" t="s">
        <v>1009</v>
      </c>
      <c r="LGX3" s="3" t="s">
        <v>1009</v>
      </c>
      <c r="LGY3" s="3" t="s">
        <v>1009</v>
      </c>
      <c r="LGZ3" s="3" t="s">
        <v>1009</v>
      </c>
      <c r="LHA3" s="3" t="s">
        <v>1009</v>
      </c>
      <c r="LHB3" s="3" t="s">
        <v>1009</v>
      </c>
      <c r="LHC3" s="3" t="s">
        <v>1009</v>
      </c>
      <c r="LHD3" s="3" t="s">
        <v>1009</v>
      </c>
      <c r="LHE3" s="3" t="s">
        <v>1009</v>
      </c>
      <c r="LHF3" s="3" t="s">
        <v>1009</v>
      </c>
      <c r="LHG3" s="3" t="s">
        <v>1009</v>
      </c>
      <c r="LHH3" s="3" t="s">
        <v>1009</v>
      </c>
      <c r="LHI3" s="3" t="s">
        <v>1009</v>
      </c>
      <c r="LHJ3" s="3" t="s">
        <v>1009</v>
      </c>
      <c r="LHK3" s="3" t="s">
        <v>1009</v>
      </c>
      <c r="LHL3" s="3" t="s">
        <v>1009</v>
      </c>
      <c r="LHM3" s="3" t="s">
        <v>1009</v>
      </c>
      <c r="LHN3" s="3" t="s">
        <v>1009</v>
      </c>
      <c r="LHO3" s="3" t="s">
        <v>1009</v>
      </c>
      <c r="LHP3" s="3" t="s">
        <v>1009</v>
      </c>
      <c r="LHQ3" s="3" t="s">
        <v>1009</v>
      </c>
      <c r="LHR3" s="3" t="s">
        <v>1009</v>
      </c>
      <c r="LHS3" s="3" t="s">
        <v>1009</v>
      </c>
      <c r="LHT3" s="3" t="s">
        <v>1009</v>
      </c>
      <c r="LHU3" s="3" t="s">
        <v>1009</v>
      </c>
      <c r="LHV3" s="3" t="s">
        <v>1009</v>
      </c>
      <c r="LHW3" s="3" t="s">
        <v>1009</v>
      </c>
      <c r="LHX3" s="3" t="s">
        <v>1009</v>
      </c>
      <c r="LHY3" s="3" t="s">
        <v>1009</v>
      </c>
      <c r="LHZ3" s="3" t="s">
        <v>1009</v>
      </c>
      <c r="LIA3" s="3" t="s">
        <v>1009</v>
      </c>
      <c r="LIB3" s="3" t="s">
        <v>1009</v>
      </c>
      <c r="LIC3" s="3" t="s">
        <v>1009</v>
      </c>
      <c r="LID3" s="3" t="s">
        <v>1009</v>
      </c>
      <c r="LIE3" s="3" t="s">
        <v>1009</v>
      </c>
      <c r="LIF3" s="3" t="s">
        <v>1009</v>
      </c>
      <c r="LIG3" s="3" t="s">
        <v>1009</v>
      </c>
      <c r="LIH3" s="3" t="s">
        <v>1009</v>
      </c>
      <c r="LII3" s="3" t="s">
        <v>1009</v>
      </c>
      <c r="LIJ3" s="3" t="s">
        <v>1009</v>
      </c>
      <c r="LIK3" s="3" t="s">
        <v>1009</v>
      </c>
      <c r="LIL3" s="3" t="s">
        <v>1009</v>
      </c>
      <c r="LIM3" s="3" t="s">
        <v>1009</v>
      </c>
      <c r="LIN3" s="3" t="s">
        <v>1009</v>
      </c>
      <c r="LIO3" s="3" t="s">
        <v>1009</v>
      </c>
      <c r="LIP3" s="3" t="s">
        <v>1009</v>
      </c>
      <c r="LIQ3" s="3" t="s">
        <v>1009</v>
      </c>
      <c r="LIR3" s="3" t="s">
        <v>1009</v>
      </c>
      <c r="LIS3" s="3" t="s">
        <v>1009</v>
      </c>
      <c r="LIT3" s="3" t="s">
        <v>1009</v>
      </c>
      <c r="LIU3" s="3" t="s">
        <v>1009</v>
      </c>
      <c r="LIV3" s="3" t="s">
        <v>1009</v>
      </c>
      <c r="LIW3" s="3" t="s">
        <v>1009</v>
      </c>
      <c r="LIX3" s="3" t="s">
        <v>1009</v>
      </c>
      <c r="LIY3" s="3" t="s">
        <v>1009</v>
      </c>
      <c r="LIZ3" s="3" t="s">
        <v>1009</v>
      </c>
      <c r="LJA3" s="3" t="s">
        <v>1009</v>
      </c>
      <c r="LJB3" s="3" t="s">
        <v>1009</v>
      </c>
      <c r="LJC3" s="3" t="s">
        <v>1009</v>
      </c>
      <c r="LJD3" s="3" t="s">
        <v>1009</v>
      </c>
      <c r="LJE3" s="3" t="s">
        <v>1009</v>
      </c>
      <c r="LJF3" s="3" t="s">
        <v>1009</v>
      </c>
      <c r="LJG3" s="3" t="s">
        <v>1009</v>
      </c>
      <c r="LJH3" s="3" t="s">
        <v>1009</v>
      </c>
      <c r="LJI3" s="3" t="s">
        <v>1009</v>
      </c>
      <c r="LJJ3" s="3" t="s">
        <v>1009</v>
      </c>
      <c r="LJK3" s="3" t="s">
        <v>1009</v>
      </c>
      <c r="LJL3" s="3" t="s">
        <v>1009</v>
      </c>
      <c r="LJM3" s="3" t="s">
        <v>1009</v>
      </c>
      <c r="LJN3" s="3" t="s">
        <v>1009</v>
      </c>
      <c r="LJO3" s="3" t="s">
        <v>1009</v>
      </c>
      <c r="LJP3" s="3" t="s">
        <v>1009</v>
      </c>
      <c r="LJQ3" s="3" t="s">
        <v>1009</v>
      </c>
      <c r="LJR3" s="3" t="s">
        <v>1009</v>
      </c>
      <c r="LJS3" s="3" t="s">
        <v>1009</v>
      </c>
      <c r="LJT3" s="3" t="s">
        <v>1009</v>
      </c>
      <c r="LJU3" s="3" t="s">
        <v>1009</v>
      </c>
      <c r="LJV3" s="3" t="s">
        <v>1009</v>
      </c>
      <c r="LJW3" s="3" t="s">
        <v>1009</v>
      </c>
      <c r="LJX3" s="3" t="s">
        <v>1009</v>
      </c>
      <c r="LJY3" s="3" t="s">
        <v>1009</v>
      </c>
      <c r="LJZ3" s="3" t="s">
        <v>1009</v>
      </c>
      <c r="LKA3" s="3" t="s">
        <v>1009</v>
      </c>
      <c r="LKB3" s="3" t="s">
        <v>1009</v>
      </c>
      <c r="LKC3" s="3" t="s">
        <v>1009</v>
      </c>
      <c r="LKD3" s="3" t="s">
        <v>1009</v>
      </c>
      <c r="LKE3" s="3" t="s">
        <v>1009</v>
      </c>
      <c r="LKF3" s="3" t="s">
        <v>1009</v>
      </c>
      <c r="LKG3" s="3" t="s">
        <v>1009</v>
      </c>
      <c r="LKH3" s="3" t="s">
        <v>1009</v>
      </c>
      <c r="LKI3" s="3" t="s">
        <v>1009</v>
      </c>
      <c r="LKJ3" s="3" t="s">
        <v>1009</v>
      </c>
      <c r="LKK3" s="3" t="s">
        <v>1009</v>
      </c>
      <c r="LKL3" s="3" t="s">
        <v>1009</v>
      </c>
      <c r="LKM3" s="3" t="s">
        <v>1009</v>
      </c>
      <c r="LKN3" s="3" t="s">
        <v>1009</v>
      </c>
      <c r="LKO3" s="3" t="s">
        <v>1009</v>
      </c>
      <c r="LKP3" s="3" t="s">
        <v>1009</v>
      </c>
      <c r="LKQ3" s="3" t="s">
        <v>1009</v>
      </c>
      <c r="LKR3" s="3" t="s">
        <v>1009</v>
      </c>
      <c r="LKS3" s="3" t="s">
        <v>1009</v>
      </c>
      <c r="LKT3" s="3" t="s">
        <v>1009</v>
      </c>
      <c r="LKU3" s="3" t="s">
        <v>1009</v>
      </c>
      <c r="LKV3" s="3" t="s">
        <v>1009</v>
      </c>
      <c r="LKW3" s="3" t="s">
        <v>1009</v>
      </c>
      <c r="LKX3" s="3" t="s">
        <v>1009</v>
      </c>
      <c r="LKY3" s="3" t="s">
        <v>1009</v>
      </c>
      <c r="LKZ3" s="3" t="s">
        <v>1009</v>
      </c>
      <c r="LLA3" s="3" t="s">
        <v>1009</v>
      </c>
      <c r="LLB3" s="3" t="s">
        <v>1009</v>
      </c>
      <c r="LLC3" s="3" t="s">
        <v>1009</v>
      </c>
      <c r="LLD3" s="3" t="s">
        <v>1009</v>
      </c>
      <c r="LLE3" s="3" t="s">
        <v>1009</v>
      </c>
      <c r="LLF3" s="3" t="s">
        <v>1009</v>
      </c>
      <c r="LLG3" s="3" t="s">
        <v>1009</v>
      </c>
      <c r="LLH3" s="3" t="s">
        <v>1009</v>
      </c>
      <c r="LLI3" s="3" t="s">
        <v>1009</v>
      </c>
      <c r="LLJ3" s="3" t="s">
        <v>1009</v>
      </c>
      <c r="LLK3" s="3" t="s">
        <v>1009</v>
      </c>
      <c r="LLL3" s="3" t="s">
        <v>1009</v>
      </c>
      <c r="LLM3" s="3" t="s">
        <v>1009</v>
      </c>
      <c r="LLN3" s="3" t="s">
        <v>1009</v>
      </c>
      <c r="LLO3" s="3" t="s">
        <v>1009</v>
      </c>
      <c r="LLP3" s="3" t="s">
        <v>1009</v>
      </c>
      <c r="LLQ3" s="3" t="s">
        <v>1009</v>
      </c>
      <c r="LLR3" s="3" t="s">
        <v>1009</v>
      </c>
      <c r="LLS3" s="3" t="s">
        <v>1009</v>
      </c>
      <c r="LLT3" s="3" t="s">
        <v>1009</v>
      </c>
      <c r="LLU3" s="3" t="s">
        <v>1009</v>
      </c>
      <c r="LLV3" s="3" t="s">
        <v>1009</v>
      </c>
      <c r="LLW3" s="3" t="s">
        <v>1009</v>
      </c>
      <c r="LLX3" s="3" t="s">
        <v>1009</v>
      </c>
      <c r="LLY3" s="3" t="s">
        <v>1009</v>
      </c>
      <c r="LLZ3" s="3" t="s">
        <v>1009</v>
      </c>
      <c r="LMA3" s="3" t="s">
        <v>1009</v>
      </c>
      <c r="LMB3" s="3" t="s">
        <v>1009</v>
      </c>
      <c r="LMC3" s="3" t="s">
        <v>1009</v>
      </c>
      <c r="LMD3" s="3" t="s">
        <v>1009</v>
      </c>
      <c r="LME3" s="3" t="s">
        <v>1009</v>
      </c>
      <c r="LMF3" s="3" t="s">
        <v>1009</v>
      </c>
      <c r="LMG3" s="3" t="s">
        <v>1009</v>
      </c>
      <c r="LMH3" s="3" t="s">
        <v>1009</v>
      </c>
      <c r="LMI3" s="3" t="s">
        <v>1009</v>
      </c>
      <c r="LMJ3" s="3" t="s">
        <v>1009</v>
      </c>
      <c r="LMK3" s="3" t="s">
        <v>1009</v>
      </c>
      <c r="LML3" s="3" t="s">
        <v>1009</v>
      </c>
      <c r="LMM3" s="3" t="s">
        <v>1009</v>
      </c>
      <c r="LMN3" s="3" t="s">
        <v>1009</v>
      </c>
      <c r="LMO3" s="3" t="s">
        <v>1009</v>
      </c>
      <c r="LMP3" s="3" t="s">
        <v>1009</v>
      </c>
      <c r="LMQ3" s="3" t="s">
        <v>1009</v>
      </c>
      <c r="LMR3" s="3" t="s">
        <v>1009</v>
      </c>
      <c r="LMS3" s="3" t="s">
        <v>1009</v>
      </c>
      <c r="LMT3" s="3" t="s">
        <v>1009</v>
      </c>
      <c r="LMU3" s="3" t="s">
        <v>1009</v>
      </c>
      <c r="LMV3" s="3" t="s">
        <v>1009</v>
      </c>
      <c r="LMW3" s="3" t="s">
        <v>1009</v>
      </c>
      <c r="LMX3" s="3" t="s">
        <v>1009</v>
      </c>
      <c r="LMY3" s="3" t="s">
        <v>1009</v>
      </c>
      <c r="LMZ3" s="3" t="s">
        <v>1009</v>
      </c>
      <c r="LNA3" s="3" t="s">
        <v>1009</v>
      </c>
      <c r="LNB3" s="3" t="s">
        <v>1009</v>
      </c>
      <c r="LNC3" s="3" t="s">
        <v>1009</v>
      </c>
      <c r="LND3" s="3" t="s">
        <v>1009</v>
      </c>
      <c r="LNE3" s="3" t="s">
        <v>1009</v>
      </c>
      <c r="LNF3" s="3" t="s">
        <v>1009</v>
      </c>
      <c r="LNG3" s="3" t="s">
        <v>1009</v>
      </c>
      <c r="LNH3" s="3" t="s">
        <v>1009</v>
      </c>
      <c r="LNI3" s="3" t="s">
        <v>1009</v>
      </c>
      <c r="LNJ3" s="3" t="s">
        <v>1009</v>
      </c>
      <c r="LNK3" s="3" t="s">
        <v>1009</v>
      </c>
      <c r="LNL3" s="3" t="s">
        <v>1009</v>
      </c>
      <c r="LNM3" s="3" t="s">
        <v>1009</v>
      </c>
      <c r="LNN3" s="3" t="s">
        <v>1009</v>
      </c>
      <c r="LNO3" s="3" t="s">
        <v>1009</v>
      </c>
      <c r="LNP3" s="3" t="s">
        <v>1009</v>
      </c>
      <c r="LNQ3" s="3" t="s">
        <v>1009</v>
      </c>
      <c r="LNR3" s="3" t="s">
        <v>1009</v>
      </c>
      <c r="LNS3" s="3" t="s">
        <v>1009</v>
      </c>
      <c r="LNT3" s="3" t="s">
        <v>1009</v>
      </c>
      <c r="LNU3" s="3" t="s">
        <v>1009</v>
      </c>
      <c r="LNV3" s="3" t="s">
        <v>1009</v>
      </c>
      <c r="LNW3" s="3" t="s">
        <v>1009</v>
      </c>
      <c r="LNX3" s="3" t="s">
        <v>1009</v>
      </c>
      <c r="LNY3" s="3" t="s">
        <v>1009</v>
      </c>
      <c r="LNZ3" s="3" t="s">
        <v>1009</v>
      </c>
      <c r="LOA3" s="3" t="s">
        <v>1009</v>
      </c>
      <c r="LOB3" s="3" t="s">
        <v>1009</v>
      </c>
      <c r="LOC3" s="3" t="s">
        <v>1009</v>
      </c>
      <c r="LOD3" s="3" t="s">
        <v>1009</v>
      </c>
      <c r="LOE3" s="3" t="s">
        <v>1009</v>
      </c>
      <c r="LOF3" s="3" t="s">
        <v>1009</v>
      </c>
      <c r="LOG3" s="3" t="s">
        <v>1009</v>
      </c>
      <c r="LOH3" s="3" t="s">
        <v>1009</v>
      </c>
      <c r="LOI3" s="3" t="s">
        <v>1009</v>
      </c>
      <c r="LOJ3" s="3" t="s">
        <v>1009</v>
      </c>
      <c r="LOK3" s="3" t="s">
        <v>1009</v>
      </c>
      <c r="LOL3" s="3" t="s">
        <v>1009</v>
      </c>
      <c r="LOM3" s="3" t="s">
        <v>1009</v>
      </c>
      <c r="LON3" s="3" t="s">
        <v>1009</v>
      </c>
      <c r="LOO3" s="3" t="s">
        <v>1009</v>
      </c>
      <c r="LOP3" s="3" t="s">
        <v>1009</v>
      </c>
      <c r="LOQ3" s="3" t="s">
        <v>1009</v>
      </c>
      <c r="LOR3" s="3" t="s">
        <v>1009</v>
      </c>
      <c r="LOS3" s="3" t="s">
        <v>1009</v>
      </c>
      <c r="LOT3" s="3" t="s">
        <v>1009</v>
      </c>
      <c r="LOU3" s="3" t="s">
        <v>1009</v>
      </c>
      <c r="LOV3" s="3" t="s">
        <v>1009</v>
      </c>
      <c r="LOW3" s="3" t="s">
        <v>1009</v>
      </c>
      <c r="LOX3" s="3" t="s">
        <v>1009</v>
      </c>
      <c r="LOY3" s="3" t="s">
        <v>1009</v>
      </c>
      <c r="LOZ3" s="3" t="s">
        <v>1009</v>
      </c>
      <c r="LPA3" s="3" t="s">
        <v>1009</v>
      </c>
      <c r="LPB3" s="3" t="s">
        <v>1009</v>
      </c>
      <c r="LPC3" s="3" t="s">
        <v>1009</v>
      </c>
      <c r="LPD3" s="3" t="s">
        <v>1009</v>
      </c>
      <c r="LPE3" s="3" t="s">
        <v>1009</v>
      </c>
      <c r="LPF3" s="3" t="s">
        <v>1009</v>
      </c>
      <c r="LPG3" s="3" t="s">
        <v>1009</v>
      </c>
      <c r="LPH3" s="3" t="s">
        <v>1009</v>
      </c>
      <c r="LPI3" s="3" t="s">
        <v>1009</v>
      </c>
      <c r="LPJ3" s="3" t="s">
        <v>1009</v>
      </c>
      <c r="LPK3" s="3" t="s">
        <v>1009</v>
      </c>
      <c r="LPL3" s="3" t="s">
        <v>1009</v>
      </c>
      <c r="LPM3" s="3" t="s">
        <v>1009</v>
      </c>
      <c r="LPN3" s="3" t="s">
        <v>1009</v>
      </c>
      <c r="LPO3" s="3" t="s">
        <v>1009</v>
      </c>
      <c r="LPP3" s="3" t="s">
        <v>1009</v>
      </c>
      <c r="LPQ3" s="3" t="s">
        <v>1009</v>
      </c>
      <c r="LPR3" s="3" t="s">
        <v>1009</v>
      </c>
      <c r="LPS3" s="3" t="s">
        <v>1009</v>
      </c>
      <c r="LPT3" s="3" t="s">
        <v>1009</v>
      </c>
      <c r="LPU3" s="3" t="s">
        <v>1009</v>
      </c>
      <c r="LPV3" s="3" t="s">
        <v>1009</v>
      </c>
      <c r="LPW3" s="3" t="s">
        <v>1009</v>
      </c>
      <c r="LPX3" s="3" t="s">
        <v>1009</v>
      </c>
      <c r="LPY3" s="3" t="s">
        <v>1009</v>
      </c>
      <c r="LPZ3" s="3" t="s">
        <v>1009</v>
      </c>
      <c r="LQA3" s="3" t="s">
        <v>1009</v>
      </c>
      <c r="LQB3" s="3" t="s">
        <v>1009</v>
      </c>
      <c r="LQC3" s="3" t="s">
        <v>1009</v>
      </c>
      <c r="LQD3" s="3" t="s">
        <v>1009</v>
      </c>
      <c r="LQE3" s="3" t="s">
        <v>1009</v>
      </c>
      <c r="LQF3" s="3" t="s">
        <v>1009</v>
      </c>
      <c r="LQG3" s="3" t="s">
        <v>1009</v>
      </c>
      <c r="LQH3" s="3" t="s">
        <v>1009</v>
      </c>
      <c r="LQI3" s="3" t="s">
        <v>1009</v>
      </c>
      <c r="LQJ3" s="3" t="s">
        <v>1009</v>
      </c>
      <c r="LQK3" s="3" t="s">
        <v>1009</v>
      </c>
      <c r="LQL3" s="3" t="s">
        <v>1009</v>
      </c>
      <c r="LQM3" s="3" t="s">
        <v>1009</v>
      </c>
      <c r="LQN3" s="3" t="s">
        <v>1009</v>
      </c>
      <c r="LQO3" s="3" t="s">
        <v>1009</v>
      </c>
      <c r="LQP3" s="3" t="s">
        <v>1009</v>
      </c>
      <c r="LQQ3" s="3" t="s">
        <v>1009</v>
      </c>
      <c r="LQR3" s="3" t="s">
        <v>1009</v>
      </c>
      <c r="LQS3" s="3" t="s">
        <v>1009</v>
      </c>
      <c r="LQT3" s="3" t="s">
        <v>1009</v>
      </c>
      <c r="LQU3" s="3" t="s">
        <v>1009</v>
      </c>
      <c r="LQV3" s="3" t="s">
        <v>1009</v>
      </c>
      <c r="LQW3" s="3" t="s">
        <v>1009</v>
      </c>
      <c r="LQX3" s="3" t="s">
        <v>1009</v>
      </c>
      <c r="LQY3" s="3" t="s">
        <v>1009</v>
      </c>
      <c r="LQZ3" s="3" t="s">
        <v>1009</v>
      </c>
      <c r="LRA3" s="3" t="s">
        <v>1009</v>
      </c>
      <c r="LRB3" s="3" t="s">
        <v>1009</v>
      </c>
      <c r="LRC3" s="3" t="s">
        <v>1009</v>
      </c>
      <c r="LRD3" s="3" t="s">
        <v>1009</v>
      </c>
      <c r="LRE3" s="3" t="s">
        <v>1009</v>
      </c>
      <c r="LRF3" s="3" t="s">
        <v>1009</v>
      </c>
      <c r="LRG3" s="3" t="s">
        <v>1009</v>
      </c>
      <c r="LRH3" s="3" t="s">
        <v>1009</v>
      </c>
      <c r="LRI3" s="3" t="s">
        <v>1009</v>
      </c>
      <c r="LRJ3" s="3" t="s">
        <v>1009</v>
      </c>
      <c r="LRK3" s="3" t="s">
        <v>1009</v>
      </c>
      <c r="LRL3" s="3" t="s">
        <v>1009</v>
      </c>
      <c r="LRM3" s="3" t="s">
        <v>1009</v>
      </c>
      <c r="LRN3" s="3" t="s">
        <v>1009</v>
      </c>
      <c r="LRO3" s="3" t="s">
        <v>1009</v>
      </c>
      <c r="LRP3" s="3" t="s">
        <v>1009</v>
      </c>
      <c r="LRQ3" s="3" t="s">
        <v>1009</v>
      </c>
      <c r="LRR3" s="3" t="s">
        <v>1009</v>
      </c>
      <c r="LRS3" s="3" t="s">
        <v>1009</v>
      </c>
      <c r="LRT3" s="3" t="s">
        <v>1009</v>
      </c>
      <c r="LRU3" s="3" t="s">
        <v>1009</v>
      </c>
      <c r="LRV3" s="3" t="s">
        <v>1009</v>
      </c>
      <c r="LRW3" s="3" t="s">
        <v>1009</v>
      </c>
      <c r="LRX3" s="3" t="s">
        <v>1009</v>
      </c>
      <c r="LRY3" s="3" t="s">
        <v>1009</v>
      </c>
      <c r="LRZ3" s="3" t="s">
        <v>1009</v>
      </c>
      <c r="LSA3" s="3" t="s">
        <v>1009</v>
      </c>
      <c r="LSB3" s="3" t="s">
        <v>1009</v>
      </c>
      <c r="LSC3" s="3" t="s">
        <v>1009</v>
      </c>
      <c r="LSD3" s="3" t="s">
        <v>1009</v>
      </c>
      <c r="LSE3" s="3" t="s">
        <v>1009</v>
      </c>
      <c r="LSF3" s="3" t="s">
        <v>1009</v>
      </c>
      <c r="LSG3" s="3" t="s">
        <v>1009</v>
      </c>
      <c r="LSH3" s="3" t="s">
        <v>1009</v>
      </c>
      <c r="LSI3" s="3" t="s">
        <v>1009</v>
      </c>
      <c r="LSJ3" s="3" t="s">
        <v>1009</v>
      </c>
      <c r="LSK3" s="3" t="s">
        <v>1009</v>
      </c>
      <c r="LSL3" s="3" t="s">
        <v>1009</v>
      </c>
      <c r="LSM3" s="3" t="s">
        <v>1009</v>
      </c>
      <c r="LSN3" s="3" t="s">
        <v>1009</v>
      </c>
      <c r="LSO3" s="3" t="s">
        <v>1009</v>
      </c>
      <c r="LSP3" s="3" t="s">
        <v>1009</v>
      </c>
      <c r="LSQ3" s="3" t="s">
        <v>1009</v>
      </c>
      <c r="LSR3" s="3" t="s">
        <v>1009</v>
      </c>
      <c r="LSS3" s="3" t="s">
        <v>1009</v>
      </c>
      <c r="LST3" s="3" t="s">
        <v>1009</v>
      </c>
      <c r="LSU3" s="3" t="s">
        <v>1009</v>
      </c>
      <c r="LSV3" s="3" t="s">
        <v>1009</v>
      </c>
      <c r="LSW3" s="3" t="s">
        <v>1009</v>
      </c>
      <c r="LSX3" s="3" t="s">
        <v>1009</v>
      </c>
      <c r="LSY3" s="3" t="s">
        <v>1009</v>
      </c>
      <c r="LSZ3" s="3" t="s">
        <v>1009</v>
      </c>
      <c r="LTA3" s="3" t="s">
        <v>1009</v>
      </c>
      <c r="LTB3" s="3" t="s">
        <v>1009</v>
      </c>
      <c r="LTC3" s="3" t="s">
        <v>1009</v>
      </c>
      <c r="LTD3" s="3" t="s">
        <v>1009</v>
      </c>
      <c r="LTE3" s="3" t="s">
        <v>1009</v>
      </c>
      <c r="LTF3" s="3" t="s">
        <v>1009</v>
      </c>
      <c r="LTG3" s="3" t="s">
        <v>1009</v>
      </c>
      <c r="LTH3" s="3" t="s">
        <v>1009</v>
      </c>
      <c r="LTI3" s="3" t="s">
        <v>1009</v>
      </c>
      <c r="LTJ3" s="3" t="s">
        <v>1009</v>
      </c>
      <c r="LTK3" s="3" t="s">
        <v>1009</v>
      </c>
      <c r="LTL3" s="3" t="s">
        <v>1009</v>
      </c>
      <c r="LTM3" s="3" t="s">
        <v>1009</v>
      </c>
      <c r="LTN3" s="3" t="s">
        <v>1009</v>
      </c>
      <c r="LTO3" s="3" t="s">
        <v>1009</v>
      </c>
      <c r="LTP3" s="3" t="s">
        <v>1009</v>
      </c>
      <c r="LTQ3" s="3" t="s">
        <v>1009</v>
      </c>
      <c r="LTR3" s="3" t="s">
        <v>1009</v>
      </c>
      <c r="LTS3" s="3" t="s">
        <v>1009</v>
      </c>
      <c r="LTT3" s="3" t="s">
        <v>1009</v>
      </c>
      <c r="LTU3" s="3" t="s">
        <v>1009</v>
      </c>
      <c r="LTV3" s="3" t="s">
        <v>1009</v>
      </c>
      <c r="LTW3" s="3" t="s">
        <v>1009</v>
      </c>
      <c r="LTX3" s="3" t="s">
        <v>1009</v>
      </c>
      <c r="LTY3" s="3" t="s">
        <v>1009</v>
      </c>
      <c r="LTZ3" s="3" t="s">
        <v>1009</v>
      </c>
      <c r="LUA3" s="3" t="s">
        <v>1009</v>
      </c>
      <c r="LUB3" s="3" t="s">
        <v>1009</v>
      </c>
      <c r="LUC3" s="3" t="s">
        <v>1009</v>
      </c>
      <c r="LUD3" s="3" t="s">
        <v>1009</v>
      </c>
      <c r="LUE3" s="3" t="s">
        <v>1009</v>
      </c>
      <c r="LUF3" s="3" t="s">
        <v>1009</v>
      </c>
      <c r="LUG3" s="3" t="s">
        <v>1009</v>
      </c>
      <c r="LUH3" s="3" t="s">
        <v>1009</v>
      </c>
      <c r="LUI3" s="3" t="s">
        <v>1009</v>
      </c>
      <c r="LUJ3" s="3" t="s">
        <v>1009</v>
      </c>
      <c r="LUK3" s="3" t="s">
        <v>1009</v>
      </c>
      <c r="LUL3" s="3" t="s">
        <v>1009</v>
      </c>
      <c r="LUM3" s="3" t="s">
        <v>1009</v>
      </c>
      <c r="LUN3" s="3" t="s">
        <v>1009</v>
      </c>
      <c r="LUO3" s="3" t="s">
        <v>1009</v>
      </c>
      <c r="LUP3" s="3" t="s">
        <v>1009</v>
      </c>
      <c r="LUQ3" s="3" t="s">
        <v>1009</v>
      </c>
      <c r="LUR3" s="3" t="s">
        <v>1009</v>
      </c>
      <c r="LUS3" s="3" t="s">
        <v>1009</v>
      </c>
      <c r="LUT3" s="3" t="s">
        <v>1009</v>
      </c>
      <c r="LUU3" s="3" t="s">
        <v>1009</v>
      </c>
      <c r="LUV3" s="3" t="s">
        <v>1009</v>
      </c>
      <c r="LUW3" s="3" t="s">
        <v>1009</v>
      </c>
      <c r="LUX3" s="3" t="s">
        <v>1009</v>
      </c>
      <c r="LUY3" s="3" t="s">
        <v>1009</v>
      </c>
      <c r="LUZ3" s="3" t="s">
        <v>1009</v>
      </c>
      <c r="LVA3" s="3" t="s">
        <v>1009</v>
      </c>
      <c r="LVB3" s="3" t="s">
        <v>1009</v>
      </c>
      <c r="LVC3" s="3" t="s">
        <v>1009</v>
      </c>
      <c r="LVD3" s="3" t="s">
        <v>1009</v>
      </c>
      <c r="LVE3" s="3" t="s">
        <v>1009</v>
      </c>
      <c r="LVF3" s="3" t="s">
        <v>1009</v>
      </c>
      <c r="LVG3" s="3" t="s">
        <v>1009</v>
      </c>
      <c r="LVH3" s="3" t="s">
        <v>1009</v>
      </c>
      <c r="LVI3" s="3" t="s">
        <v>1009</v>
      </c>
      <c r="LVJ3" s="3" t="s">
        <v>1009</v>
      </c>
      <c r="LVK3" s="3" t="s">
        <v>1009</v>
      </c>
      <c r="LVL3" s="3" t="s">
        <v>1009</v>
      </c>
      <c r="LVM3" s="3" t="s">
        <v>1009</v>
      </c>
      <c r="LVN3" s="3" t="s">
        <v>1009</v>
      </c>
      <c r="LVO3" s="3" t="s">
        <v>1009</v>
      </c>
      <c r="LVP3" s="3" t="s">
        <v>1009</v>
      </c>
      <c r="LVQ3" s="3" t="s">
        <v>1009</v>
      </c>
      <c r="LVR3" s="3" t="s">
        <v>1009</v>
      </c>
      <c r="LVS3" s="3" t="s">
        <v>1009</v>
      </c>
      <c r="LVT3" s="3" t="s">
        <v>1009</v>
      </c>
      <c r="LVU3" s="3" t="s">
        <v>1009</v>
      </c>
      <c r="LVV3" s="3" t="s">
        <v>1009</v>
      </c>
      <c r="LVW3" s="3" t="s">
        <v>1009</v>
      </c>
      <c r="LVX3" s="3" t="s">
        <v>1009</v>
      </c>
      <c r="LVY3" s="3" t="s">
        <v>1009</v>
      </c>
      <c r="LVZ3" s="3" t="s">
        <v>1009</v>
      </c>
      <c r="LWA3" s="3" t="s">
        <v>1009</v>
      </c>
      <c r="LWB3" s="3" t="s">
        <v>1009</v>
      </c>
      <c r="LWC3" s="3" t="s">
        <v>1009</v>
      </c>
      <c r="LWD3" s="3" t="s">
        <v>1009</v>
      </c>
      <c r="LWE3" s="3" t="s">
        <v>1009</v>
      </c>
      <c r="LWF3" s="3" t="s">
        <v>1009</v>
      </c>
      <c r="LWG3" s="3" t="s">
        <v>1009</v>
      </c>
      <c r="LWH3" s="3" t="s">
        <v>1009</v>
      </c>
      <c r="LWI3" s="3" t="s">
        <v>1009</v>
      </c>
      <c r="LWJ3" s="3" t="s">
        <v>1009</v>
      </c>
      <c r="LWK3" s="3" t="s">
        <v>1009</v>
      </c>
      <c r="LWL3" s="3" t="s">
        <v>1009</v>
      </c>
      <c r="LWM3" s="3" t="s">
        <v>1009</v>
      </c>
      <c r="LWN3" s="3" t="s">
        <v>1009</v>
      </c>
      <c r="LWO3" s="3" t="s">
        <v>1009</v>
      </c>
      <c r="LWP3" s="3" t="s">
        <v>1009</v>
      </c>
      <c r="LWQ3" s="3" t="s">
        <v>1009</v>
      </c>
      <c r="LWR3" s="3" t="s">
        <v>1009</v>
      </c>
      <c r="LWS3" s="3" t="s">
        <v>1009</v>
      </c>
      <c r="LWT3" s="3" t="s">
        <v>1009</v>
      </c>
      <c r="LWU3" s="3" t="s">
        <v>1009</v>
      </c>
      <c r="LWV3" s="3" t="s">
        <v>1009</v>
      </c>
      <c r="LWW3" s="3" t="s">
        <v>1009</v>
      </c>
      <c r="LWX3" s="3" t="s">
        <v>1009</v>
      </c>
      <c r="LWY3" s="3" t="s">
        <v>1009</v>
      </c>
      <c r="LWZ3" s="3" t="s">
        <v>1009</v>
      </c>
      <c r="LXA3" s="3" t="s">
        <v>1009</v>
      </c>
      <c r="LXB3" s="3" t="s">
        <v>1009</v>
      </c>
      <c r="LXC3" s="3" t="s">
        <v>1009</v>
      </c>
      <c r="LXD3" s="3" t="s">
        <v>1009</v>
      </c>
      <c r="LXE3" s="3" t="s">
        <v>1009</v>
      </c>
      <c r="LXF3" s="3" t="s">
        <v>1009</v>
      </c>
      <c r="LXG3" s="3" t="s">
        <v>1009</v>
      </c>
      <c r="LXH3" s="3" t="s">
        <v>1009</v>
      </c>
      <c r="LXI3" s="3" t="s">
        <v>1009</v>
      </c>
      <c r="LXJ3" s="3" t="s">
        <v>1009</v>
      </c>
      <c r="LXK3" s="3" t="s">
        <v>1009</v>
      </c>
      <c r="LXL3" s="3" t="s">
        <v>1009</v>
      </c>
      <c r="LXM3" s="3" t="s">
        <v>1009</v>
      </c>
      <c r="LXN3" s="3" t="s">
        <v>1009</v>
      </c>
      <c r="LXO3" s="3" t="s">
        <v>1009</v>
      </c>
      <c r="LXP3" s="3" t="s">
        <v>1009</v>
      </c>
      <c r="LXQ3" s="3" t="s">
        <v>1009</v>
      </c>
      <c r="LXR3" s="3" t="s">
        <v>1009</v>
      </c>
      <c r="LXS3" s="3" t="s">
        <v>1009</v>
      </c>
      <c r="LXT3" s="3" t="s">
        <v>1009</v>
      </c>
      <c r="LXU3" s="3" t="s">
        <v>1009</v>
      </c>
      <c r="LXV3" s="3" t="s">
        <v>1009</v>
      </c>
      <c r="LXW3" s="3" t="s">
        <v>1009</v>
      </c>
      <c r="LXX3" s="3" t="s">
        <v>1009</v>
      </c>
      <c r="LXY3" s="3" t="s">
        <v>1009</v>
      </c>
      <c r="LXZ3" s="3" t="s">
        <v>1009</v>
      </c>
      <c r="LYA3" s="3" t="s">
        <v>1009</v>
      </c>
      <c r="LYB3" s="3" t="s">
        <v>1009</v>
      </c>
      <c r="LYC3" s="3" t="s">
        <v>1009</v>
      </c>
      <c r="LYD3" s="3" t="s">
        <v>1009</v>
      </c>
      <c r="LYE3" s="3" t="s">
        <v>1009</v>
      </c>
      <c r="LYF3" s="3" t="s">
        <v>1009</v>
      </c>
      <c r="LYG3" s="3" t="s">
        <v>1009</v>
      </c>
      <c r="LYH3" s="3" t="s">
        <v>1009</v>
      </c>
      <c r="LYI3" s="3" t="s">
        <v>1009</v>
      </c>
      <c r="LYJ3" s="3" t="s">
        <v>1009</v>
      </c>
      <c r="LYK3" s="3" t="s">
        <v>1009</v>
      </c>
      <c r="LYL3" s="3" t="s">
        <v>1009</v>
      </c>
      <c r="LYM3" s="3" t="s">
        <v>1009</v>
      </c>
      <c r="LYN3" s="3" t="s">
        <v>1009</v>
      </c>
      <c r="LYO3" s="3" t="s">
        <v>1009</v>
      </c>
      <c r="LYP3" s="3" t="s">
        <v>1009</v>
      </c>
      <c r="LYQ3" s="3" t="s">
        <v>1009</v>
      </c>
      <c r="LYR3" s="3" t="s">
        <v>1009</v>
      </c>
      <c r="LYS3" s="3" t="s">
        <v>1009</v>
      </c>
      <c r="LYT3" s="3" t="s">
        <v>1009</v>
      </c>
      <c r="LYU3" s="3" t="s">
        <v>1009</v>
      </c>
      <c r="LYV3" s="3" t="s">
        <v>1009</v>
      </c>
      <c r="LYW3" s="3" t="s">
        <v>1009</v>
      </c>
      <c r="LYX3" s="3" t="s">
        <v>1009</v>
      </c>
      <c r="LYY3" s="3" t="s">
        <v>1009</v>
      </c>
      <c r="LYZ3" s="3" t="s">
        <v>1009</v>
      </c>
      <c r="LZA3" s="3" t="s">
        <v>1009</v>
      </c>
      <c r="LZB3" s="3" t="s">
        <v>1009</v>
      </c>
      <c r="LZC3" s="3" t="s">
        <v>1009</v>
      </c>
      <c r="LZD3" s="3" t="s">
        <v>1009</v>
      </c>
      <c r="LZE3" s="3" t="s">
        <v>1009</v>
      </c>
      <c r="LZF3" s="3" t="s">
        <v>1009</v>
      </c>
      <c r="LZG3" s="3" t="s">
        <v>1009</v>
      </c>
      <c r="LZH3" s="3" t="s">
        <v>1009</v>
      </c>
      <c r="LZI3" s="3" t="s">
        <v>1009</v>
      </c>
      <c r="LZJ3" s="3" t="s">
        <v>1009</v>
      </c>
      <c r="LZK3" s="3" t="s">
        <v>1009</v>
      </c>
      <c r="LZL3" s="3" t="s">
        <v>1009</v>
      </c>
      <c r="LZM3" s="3" t="s">
        <v>1009</v>
      </c>
      <c r="LZN3" s="3" t="s">
        <v>1009</v>
      </c>
      <c r="LZO3" s="3" t="s">
        <v>1009</v>
      </c>
      <c r="LZP3" s="3" t="s">
        <v>1009</v>
      </c>
      <c r="LZQ3" s="3" t="s">
        <v>1009</v>
      </c>
      <c r="LZR3" s="3" t="s">
        <v>1009</v>
      </c>
      <c r="LZS3" s="3" t="s">
        <v>1009</v>
      </c>
      <c r="LZT3" s="3" t="s">
        <v>1009</v>
      </c>
      <c r="LZU3" s="3" t="s">
        <v>1009</v>
      </c>
      <c r="LZV3" s="3" t="s">
        <v>1009</v>
      </c>
      <c r="LZW3" s="3" t="s">
        <v>1009</v>
      </c>
      <c r="LZX3" s="3" t="s">
        <v>1009</v>
      </c>
      <c r="LZY3" s="3" t="s">
        <v>1009</v>
      </c>
      <c r="LZZ3" s="3" t="s">
        <v>1009</v>
      </c>
      <c r="MAA3" s="3" t="s">
        <v>1009</v>
      </c>
      <c r="MAB3" s="3" t="s">
        <v>1009</v>
      </c>
      <c r="MAC3" s="3" t="s">
        <v>1009</v>
      </c>
      <c r="MAD3" s="3" t="s">
        <v>1009</v>
      </c>
      <c r="MAE3" s="3" t="s">
        <v>1009</v>
      </c>
      <c r="MAF3" s="3" t="s">
        <v>1009</v>
      </c>
      <c r="MAG3" s="3" t="s">
        <v>1009</v>
      </c>
      <c r="MAH3" s="3" t="s">
        <v>1009</v>
      </c>
      <c r="MAI3" s="3" t="s">
        <v>1009</v>
      </c>
      <c r="MAJ3" s="3" t="s">
        <v>1009</v>
      </c>
      <c r="MAK3" s="3" t="s">
        <v>1009</v>
      </c>
      <c r="MAL3" s="3" t="s">
        <v>1009</v>
      </c>
      <c r="MAM3" s="3" t="s">
        <v>1009</v>
      </c>
      <c r="MAN3" s="3" t="s">
        <v>1009</v>
      </c>
      <c r="MAO3" s="3" t="s">
        <v>1009</v>
      </c>
      <c r="MAP3" s="3" t="s">
        <v>1009</v>
      </c>
      <c r="MAQ3" s="3" t="s">
        <v>1009</v>
      </c>
      <c r="MAR3" s="3" t="s">
        <v>1009</v>
      </c>
      <c r="MAS3" s="3" t="s">
        <v>1009</v>
      </c>
      <c r="MAT3" s="3" t="s">
        <v>1009</v>
      </c>
      <c r="MAU3" s="3" t="s">
        <v>1009</v>
      </c>
      <c r="MAV3" s="3" t="s">
        <v>1009</v>
      </c>
      <c r="MAW3" s="3" t="s">
        <v>1009</v>
      </c>
      <c r="MAX3" s="3" t="s">
        <v>1009</v>
      </c>
      <c r="MAY3" s="3" t="s">
        <v>1009</v>
      </c>
      <c r="MAZ3" s="3" t="s">
        <v>1009</v>
      </c>
      <c r="MBA3" s="3" t="s">
        <v>1009</v>
      </c>
      <c r="MBB3" s="3" t="s">
        <v>1009</v>
      </c>
      <c r="MBC3" s="3" t="s">
        <v>1009</v>
      </c>
      <c r="MBD3" s="3" t="s">
        <v>1009</v>
      </c>
      <c r="MBE3" s="3" t="s">
        <v>1009</v>
      </c>
      <c r="MBF3" s="3" t="s">
        <v>1009</v>
      </c>
      <c r="MBG3" s="3" t="s">
        <v>1009</v>
      </c>
      <c r="MBH3" s="3" t="s">
        <v>1009</v>
      </c>
      <c r="MBI3" s="3" t="s">
        <v>1009</v>
      </c>
      <c r="MBJ3" s="3" t="s">
        <v>1009</v>
      </c>
      <c r="MBK3" s="3" t="s">
        <v>1009</v>
      </c>
      <c r="MBL3" s="3" t="s">
        <v>1009</v>
      </c>
      <c r="MBM3" s="3" t="s">
        <v>1009</v>
      </c>
      <c r="MBN3" s="3" t="s">
        <v>1009</v>
      </c>
      <c r="MBO3" s="3" t="s">
        <v>1009</v>
      </c>
      <c r="MBP3" s="3" t="s">
        <v>1009</v>
      </c>
      <c r="MBQ3" s="3" t="s">
        <v>1009</v>
      </c>
      <c r="MBR3" s="3" t="s">
        <v>1009</v>
      </c>
      <c r="MBS3" s="3" t="s">
        <v>1009</v>
      </c>
      <c r="MBT3" s="3" t="s">
        <v>1009</v>
      </c>
      <c r="MBU3" s="3" t="s">
        <v>1009</v>
      </c>
      <c r="MBV3" s="3" t="s">
        <v>1009</v>
      </c>
      <c r="MBW3" s="3" t="s">
        <v>1009</v>
      </c>
      <c r="MBX3" s="3" t="s">
        <v>1009</v>
      </c>
      <c r="MBY3" s="3" t="s">
        <v>1009</v>
      </c>
      <c r="MBZ3" s="3" t="s">
        <v>1009</v>
      </c>
      <c r="MCA3" s="3" t="s">
        <v>1009</v>
      </c>
      <c r="MCB3" s="3" t="s">
        <v>1009</v>
      </c>
      <c r="MCC3" s="3" t="s">
        <v>1009</v>
      </c>
      <c r="MCD3" s="3" t="s">
        <v>1009</v>
      </c>
      <c r="MCE3" s="3" t="s">
        <v>1009</v>
      </c>
      <c r="MCF3" s="3" t="s">
        <v>1009</v>
      </c>
      <c r="MCG3" s="3" t="s">
        <v>1009</v>
      </c>
      <c r="MCH3" s="3" t="s">
        <v>1009</v>
      </c>
      <c r="MCI3" s="3" t="s">
        <v>1009</v>
      </c>
      <c r="MCJ3" s="3" t="s">
        <v>1009</v>
      </c>
      <c r="MCK3" s="3" t="s">
        <v>1009</v>
      </c>
      <c r="MCL3" s="3" t="s">
        <v>1009</v>
      </c>
      <c r="MCM3" s="3" t="s">
        <v>1009</v>
      </c>
      <c r="MCN3" s="3" t="s">
        <v>1009</v>
      </c>
      <c r="MCO3" s="3" t="s">
        <v>1009</v>
      </c>
      <c r="MCP3" s="3" t="s">
        <v>1009</v>
      </c>
      <c r="MCQ3" s="3" t="s">
        <v>1009</v>
      </c>
      <c r="MCR3" s="3" t="s">
        <v>1009</v>
      </c>
      <c r="MCS3" s="3" t="s">
        <v>1009</v>
      </c>
      <c r="MCT3" s="3" t="s">
        <v>1009</v>
      </c>
      <c r="MCU3" s="3" t="s">
        <v>1009</v>
      </c>
      <c r="MCV3" s="3" t="s">
        <v>1009</v>
      </c>
      <c r="MCW3" s="3" t="s">
        <v>1009</v>
      </c>
      <c r="MCX3" s="3" t="s">
        <v>1009</v>
      </c>
      <c r="MCY3" s="3" t="s">
        <v>1009</v>
      </c>
      <c r="MCZ3" s="3" t="s">
        <v>1009</v>
      </c>
      <c r="MDA3" s="3" t="s">
        <v>1009</v>
      </c>
      <c r="MDB3" s="3" t="s">
        <v>1009</v>
      </c>
      <c r="MDC3" s="3" t="s">
        <v>1009</v>
      </c>
      <c r="MDD3" s="3" t="s">
        <v>1009</v>
      </c>
      <c r="MDE3" s="3" t="s">
        <v>1009</v>
      </c>
      <c r="MDF3" s="3" t="s">
        <v>1009</v>
      </c>
      <c r="MDG3" s="3" t="s">
        <v>1009</v>
      </c>
      <c r="MDH3" s="3" t="s">
        <v>1009</v>
      </c>
      <c r="MDI3" s="3" t="s">
        <v>1009</v>
      </c>
      <c r="MDJ3" s="3" t="s">
        <v>1009</v>
      </c>
      <c r="MDK3" s="3" t="s">
        <v>1009</v>
      </c>
      <c r="MDL3" s="3" t="s">
        <v>1009</v>
      </c>
      <c r="MDM3" s="3" t="s">
        <v>1009</v>
      </c>
      <c r="MDN3" s="3" t="s">
        <v>1009</v>
      </c>
      <c r="MDO3" s="3" t="s">
        <v>1009</v>
      </c>
      <c r="MDP3" s="3" t="s">
        <v>1009</v>
      </c>
      <c r="MDQ3" s="3" t="s">
        <v>1009</v>
      </c>
      <c r="MDR3" s="3" t="s">
        <v>1009</v>
      </c>
      <c r="MDS3" s="3" t="s">
        <v>1009</v>
      </c>
      <c r="MDT3" s="3" t="s">
        <v>1009</v>
      </c>
      <c r="MDU3" s="3" t="s">
        <v>1009</v>
      </c>
      <c r="MDV3" s="3" t="s">
        <v>1009</v>
      </c>
      <c r="MDW3" s="3" t="s">
        <v>1009</v>
      </c>
      <c r="MDX3" s="3" t="s">
        <v>1009</v>
      </c>
      <c r="MDY3" s="3" t="s">
        <v>1009</v>
      </c>
      <c r="MDZ3" s="3" t="s">
        <v>1009</v>
      </c>
      <c r="MEA3" s="3" t="s">
        <v>1009</v>
      </c>
      <c r="MEB3" s="3" t="s">
        <v>1009</v>
      </c>
      <c r="MEC3" s="3" t="s">
        <v>1009</v>
      </c>
      <c r="MED3" s="3" t="s">
        <v>1009</v>
      </c>
      <c r="MEE3" s="3" t="s">
        <v>1009</v>
      </c>
      <c r="MEF3" s="3" t="s">
        <v>1009</v>
      </c>
      <c r="MEG3" s="3" t="s">
        <v>1009</v>
      </c>
      <c r="MEH3" s="3" t="s">
        <v>1009</v>
      </c>
      <c r="MEI3" s="3" t="s">
        <v>1009</v>
      </c>
      <c r="MEJ3" s="3" t="s">
        <v>1009</v>
      </c>
      <c r="MEK3" s="3" t="s">
        <v>1009</v>
      </c>
      <c r="MEL3" s="3" t="s">
        <v>1009</v>
      </c>
      <c r="MEM3" s="3" t="s">
        <v>1009</v>
      </c>
      <c r="MEN3" s="3" t="s">
        <v>1009</v>
      </c>
      <c r="MEO3" s="3" t="s">
        <v>1009</v>
      </c>
      <c r="MEP3" s="3" t="s">
        <v>1009</v>
      </c>
      <c r="MEQ3" s="3" t="s">
        <v>1009</v>
      </c>
      <c r="MER3" s="3" t="s">
        <v>1009</v>
      </c>
      <c r="MES3" s="3" t="s">
        <v>1009</v>
      </c>
      <c r="MET3" s="3" t="s">
        <v>1009</v>
      </c>
      <c r="MEU3" s="3" t="s">
        <v>1009</v>
      </c>
      <c r="MEV3" s="3" t="s">
        <v>1009</v>
      </c>
      <c r="MEW3" s="3" t="s">
        <v>1009</v>
      </c>
      <c r="MEX3" s="3" t="s">
        <v>1009</v>
      </c>
      <c r="MEY3" s="3" t="s">
        <v>1009</v>
      </c>
      <c r="MEZ3" s="3" t="s">
        <v>1009</v>
      </c>
      <c r="MFA3" s="3" t="s">
        <v>1009</v>
      </c>
      <c r="MFB3" s="3" t="s">
        <v>1009</v>
      </c>
      <c r="MFC3" s="3" t="s">
        <v>1009</v>
      </c>
      <c r="MFD3" s="3" t="s">
        <v>1009</v>
      </c>
      <c r="MFE3" s="3" t="s">
        <v>1009</v>
      </c>
      <c r="MFF3" s="3" t="s">
        <v>1009</v>
      </c>
      <c r="MFG3" s="3" t="s">
        <v>1009</v>
      </c>
      <c r="MFH3" s="3" t="s">
        <v>1009</v>
      </c>
      <c r="MFI3" s="3" t="s">
        <v>1009</v>
      </c>
      <c r="MFJ3" s="3" t="s">
        <v>1009</v>
      </c>
      <c r="MFK3" s="3" t="s">
        <v>1009</v>
      </c>
      <c r="MFL3" s="3" t="s">
        <v>1009</v>
      </c>
      <c r="MFM3" s="3" t="s">
        <v>1009</v>
      </c>
      <c r="MFN3" s="3" t="s">
        <v>1009</v>
      </c>
      <c r="MFO3" s="3" t="s">
        <v>1009</v>
      </c>
      <c r="MFP3" s="3" t="s">
        <v>1009</v>
      </c>
      <c r="MFQ3" s="3" t="s">
        <v>1009</v>
      </c>
      <c r="MFR3" s="3" t="s">
        <v>1009</v>
      </c>
      <c r="MFS3" s="3" t="s">
        <v>1009</v>
      </c>
      <c r="MFT3" s="3" t="s">
        <v>1009</v>
      </c>
      <c r="MFU3" s="3" t="s">
        <v>1009</v>
      </c>
      <c r="MFV3" s="3" t="s">
        <v>1009</v>
      </c>
      <c r="MFW3" s="3" t="s">
        <v>1009</v>
      </c>
      <c r="MFX3" s="3" t="s">
        <v>1009</v>
      </c>
      <c r="MFY3" s="3" t="s">
        <v>1009</v>
      </c>
      <c r="MFZ3" s="3" t="s">
        <v>1009</v>
      </c>
      <c r="MGA3" s="3" t="s">
        <v>1009</v>
      </c>
      <c r="MGB3" s="3" t="s">
        <v>1009</v>
      </c>
      <c r="MGC3" s="3" t="s">
        <v>1009</v>
      </c>
      <c r="MGD3" s="3" t="s">
        <v>1009</v>
      </c>
      <c r="MGE3" s="3" t="s">
        <v>1009</v>
      </c>
      <c r="MGF3" s="3" t="s">
        <v>1009</v>
      </c>
      <c r="MGG3" s="3" t="s">
        <v>1009</v>
      </c>
      <c r="MGH3" s="3" t="s">
        <v>1009</v>
      </c>
      <c r="MGI3" s="3" t="s">
        <v>1009</v>
      </c>
      <c r="MGJ3" s="3" t="s">
        <v>1009</v>
      </c>
      <c r="MGK3" s="3" t="s">
        <v>1009</v>
      </c>
      <c r="MGL3" s="3" t="s">
        <v>1009</v>
      </c>
      <c r="MGM3" s="3" t="s">
        <v>1009</v>
      </c>
      <c r="MGN3" s="3" t="s">
        <v>1009</v>
      </c>
      <c r="MGO3" s="3" t="s">
        <v>1009</v>
      </c>
      <c r="MGP3" s="3" t="s">
        <v>1009</v>
      </c>
      <c r="MGQ3" s="3" t="s">
        <v>1009</v>
      </c>
      <c r="MGR3" s="3" t="s">
        <v>1009</v>
      </c>
      <c r="MGS3" s="3" t="s">
        <v>1009</v>
      </c>
      <c r="MGT3" s="3" t="s">
        <v>1009</v>
      </c>
      <c r="MGU3" s="3" t="s">
        <v>1009</v>
      </c>
      <c r="MGV3" s="3" t="s">
        <v>1009</v>
      </c>
      <c r="MGW3" s="3" t="s">
        <v>1009</v>
      </c>
      <c r="MGX3" s="3" t="s">
        <v>1009</v>
      </c>
      <c r="MGY3" s="3" t="s">
        <v>1009</v>
      </c>
      <c r="MGZ3" s="3" t="s">
        <v>1009</v>
      </c>
      <c r="MHA3" s="3" t="s">
        <v>1009</v>
      </c>
      <c r="MHB3" s="3" t="s">
        <v>1009</v>
      </c>
      <c r="MHC3" s="3" t="s">
        <v>1009</v>
      </c>
      <c r="MHD3" s="3" t="s">
        <v>1009</v>
      </c>
      <c r="MHE3" s="3" t="s">
        <v>1009</v>
      </c>
      <c r="MHF3" s="3" t="s">
        <v>1009</v>
      </c>
      <c r="MHG3" s="3" t="s">
        <v>1009</v>
      </c>
      <c r="MHH3" s="3" t="s">
        <v>1009</v>
      </c>
      <c r="MHI3" s="3" t="s">
        <v>1009</v>
      </c>
      <c r="MHJ3" s="3" t="s">
        <v>1009</v>
      </c>
      <c r="MHK3" s="3" t="s">
        <v>1009</v>
      </c>
      <c r="MHL3" s="3" t="s">
        <v>1009</v>
      </c>
      <c r="MHM3" s="3" t="s">
        <v>1009</v>
      </c>
      <c r="MHN3" s="3" t="s">
        <v>1009</v>
      </c>
      <c r="MHO3" s="3" t="s">
        <v>1009</v>
      </c>
      <c r="MHP3" s="3" t="s">
        <v>1009</v>
      </c>
      <c r="MHQ3" s="3" t="s">
        <v>1009</v>
      </c>
      <c r="MHR3" s="3" t="s">
        <v>1009</v>
      </c>
      <c r="MHS3" s="3" t="s">
        <v>1009</v>
      </c>
      <c r="MHT3" s="3" t="s">
        <v>1009</v>
      </c>
      <c r="MHU3" s="3" t="s">
        <v>1009</v>
      </c>
      <c r="MHV3" s="3" t="s">
        <v>1009</v>
      </c>
      <c r="MHW3" s="3" t="s">
        <v>1009</v>
      </c>
      <c r="MHX3" s="3" t="s">
        <v>1009</v>
      </c>
      <c r="MHY3" s="3" t="s">
        <v>1009</v>
      </c>
      <c r="MHZ3" s="3" t="s">
        <v>1009</v>
      </c>
      <c r="MIA3" s="3" t="s">
        <v>1009</v>
      </c>
      <c r="MIB3" s="3" t="s">
        <v>1009</v>
      </c>
      <c r="MIC3" s="3" t="s">
        <v>1009</v>
      </c>
      <c r="MID3" s="3" t="s">
        <v>1009</v>
      </c>
      <c r="MIE3" s="3" t="s">
        <v>1009</v>
      </c>
      <c r="MIF3" s="3" t="s">
        <v>1009</v>
      </c>
      <c r="MIG3" s="3" t="s">
        <v>1009</v>
      </c>
      <c r="MIH3" s="3" t="s">
        <v>1009</v>
      </c>
      <c r="MII3" s="3" t="s">
        <v>1009</v>
      </c>
      <c r="MIJ3" s="3" t="s">
        <v>1009</v>
      </c>
      <c r="MIK3" s="3" t="s">
        <v>1009</v>
      </c>
      <c r="MIL3" s="3" t="s">
        <v>1009</v>
      </c>
      <c r="MIM3" s="3" t="s">
        <v>1009</v>
      </c>
      <c r="MIN3" s="3" t="s">
        <v>1009</v>
      </c>
      <c r="MIO3" s="3" t="s">
        <v>1009</v>
      </c>
      <c r="MIP3" s="3" t="s">
        <v>1009</v>
      </c>
      <c r="MIQ3" s="3" t="s">
        <v>1009</v>
      </c>
      <c r="MIR3" s="3" t="s">
        <v>1009</v>
      </c>
      <c r="MIS3" s="3" t="s">
        <v>1009</v>
      </c>
      <c r="MIT3" s="3" t="s">
        <v>1009</v>
      </c>
      <c r="MIU3" s="3" t="s">
        <v>1009</v>
      </c>
      <c r="MIV3" s="3" t="s">
        <v>1009</v>
      </c>
      <c r="MIW3" s="3" t="s">
        <v>1009</v>
      </c>
      <c r="MIX3" s="3" t="s">
        <v>1009</v>
      </c>
      <c r="MIY3" s="3" t="s">
        <v>1009</v>
      </c>
      <c r="MIZ3" s="3" t="s">
        <v>1009</v>
      </c>
      <c r="MJA3" s="3" t="s">
        <v>1009</v>
      </c>
      <c r="MJB3" s="3" t="s">
        <v>1009</v>
      </c>
      <c r="MJC3" s="3" t="s">
        <v>1009</v>
      </c>
      <c r="MJD3" s="3" t="s">
        <v>1009</v>
      </c>
      <c r="MJE3" s="3" t="s">
        <v>1009</v>
      </c>
      <c r="MJF3" s="3" t="s">
        <v>1009</v>
      </c>
      <c r="MJG3" s="3" t="s">
        <v>1009</v>
      </c>
      <c r="MJH3" s="3" t="s">
        <v>1009</v>
      </c>
      <c r="MJI3" s="3" t="s">
        <v>1009</v>
      </c>
      <c r="MJJ3" s="3" t="s">
        <v>1009</v>
      </c>
      <c r="MJK3" s="3" t="s">
        <v>1009</v>
      </c>
      <c r="MJL3" s="3" t="s">
        <v>1009</v>
      </c>
      <c r="MJM3" s="3" t="s">
        <v>1009</v>
      </c>
      <c r="MJN3" s="3" t="s">
        <v>1009</v>
      </c>
      <c r="MJO3" s="3" t="s">
        <v>1009</v>
      </c>
      <c r="MJP3" s="3" t="s">
        <v>1009</v>
      </c>
      <c r="MJQ3" s="3" t="s">
        <v>1009</v>
      </c>
      <c r="MJR3" s="3" t="s">
        <v>1009</v>
      </c>
      <c r="MJS3" s="3" t="s">
        <v>1009</v>
      </c>
      <c r="MJT3" s="3" t="s">
        <v>1009</v>
      </c>
      <c r="MJU3" s="3" t="s">
        <v>1009</v>
      </c>
      <c r="MJV3" s="3" t="s">
        <v>1009</v>
      </c>
      <c r="MJW3" s="3" t="s">
        <v>1009</v>
      </c>
      <c r="MJX3" s="3" t="s">
        <v>1009</v>
      </c>
      <c r="MJY3" s="3" t="s">
        <v>1009</v>
      </c>
      <c r="MJZ3" s="3" t="s">
        <v>1009</v>
      </c>
      <c r="MKA3" s="3" t="s">
        <v>1009</v>
      </c>
      <c r="MKB3" s="3" t="s">
        <v>1009</v>
      </c>
      <c r="MKC3" s="3" t="s">
        <v>1009</v>
      </c>
      <c r="MKD3" s="3" t="s">
        <v>1009</v>
      </c>
      <c r="MKE3" s="3" t="s">
        <v>1009</v>
      </c>
      <c r="MKF3" s="3" t="s">
        <v>1009</v>
      </c>
      <c r="MKG3" s="3" t="s">
        <v>1009</v>
      </c>
      <c r="MKH3" s="3" t="s">
        <v>1009</v>
      </c>
      <c r="MKI3" s="3" t="s">
        <v>1009</v>
      </c>
      <c r="MKJ3" s="3" t="s">
        <v>1009</v>
      </c>
      <c r="MKK3" s="3" t="s">
        <v>1009</v>
      </c>
      <c r="MKL3" s="3" t="s">
        <v>1009</v>
      </c>
      <c r="MKM3" s="3" t="s">
        <v>1009</v>
      </c>
      <c r="MKN3" s="3" t="s">
        <v>1009</v>
      </c>
      <c r="MKO3" s="3" t="s">
        <v>1009</v>
      </c>
      <c r="MKP3" s="3" t="s">
        <v>1009</v>
      </c>
      <c r="MKQ3" s="3" t="s">
        <v>1009</v>
      </c>
      <c r="MKR3" s="3" t="s">
        <v>1009</v>
      </c>
      <c r="MKS3" s="3" t="s">
        <v>1009</v>
      </c>
      <c r="MKT3" s="3" t="s">
        <v>1009</v>
      </c>
      <c r="MKU3" s="3" t="s">
        <v>1009</v>
      </c>
      <c r="MKV3" s="3" t="s">
        <v>1009</v>
      </c>
      <c r="MKW3" s="3" t="s">
        <v>1009</v>
      </c>
      <c r="MKX3" s="3" t="s">
        <v>1009</v>
      </c>
      <c r="MKY3" s="3" t="s">
        <v>1009</v>
      </c>
      <c r="MKZ3" s="3" t="s">
        <v>1009</v>
      </c>
      <c r="MLA3" s="3" t="s">
        <v>1009</v>
      </c>
      <c r="MLB3" s="3" t="s">
        <v>1009</v>
      </c>
      <c r="MLC3" s="3" t="s">
        <v>1009</v>
      </c>
      <c r="MLD3" s="3" t="s">
        <v>1009</v>
      </c>
      <c r="MLE3" s="3" t="s">
        <v>1009</v>
      </c>
      <c r="MLF3" s="3" t="s">
        <v>1009</v>
      </c>
      <c r="MLG3" s="3" t="s">
        <v>1009</v>
      </c>
      <c r="MLH3" s="3" t="s">
        <v>1009</v>
      </c>
      <c r="MLI3" s="3" t="s">
        <v>1009</v>
      </c>
      <c r="MLJ3" s="3" t="s">
        <v>1009</v>
      </c>
      <c r="MLK3" s="3" t="s">
        <v>1009</v>
      </c>
      <c r="MLL3" s="3" t="s">
        <v>1009</v>
      </c>
      <c r="MLM3" s="3" t="s">
        <v>1009</v>
      </c>
      <c r="MLN3" s="3" t="s">
        <v>1009</v>
      </c>
      <c r="MLO3" s="3" t="s">
        <v>1009</v>
      </c>
      <c r="MLP3" s="3" t="s">
        <v>1009</v>
      </c>
      <c r="MLQ3" s="3" t="s">
        <v>1009</v>
      </c>
      <c r="MLR3" s="3" t="s">
        <v>1009</v>
      </c>
      <c r="MLS3" s="3" t="s">
        <v>1009</v>
      </c>
      <c r="MLT3" s="3" t="s">
        <v>1009</v>
      </c>
      <c r="MLU3" s="3" t="s">
        <v>1009</v>
      </c>
      <c r="MLV3" s="3" t="s">
        <v>1009</v>
      </c>
      <c r="MLW3" s="3" t="s">
        <v>1009</v>
      </c>
      <c r="MLX3" s="3" t="s">
        <v>1009</v>
      </c>
      <c r="MLY3" s="3" t="s">
        <v>1009</v>
      </c>
      <c r="MLZ3" s="3" t="s">
        <v>1009</v>
      </c>
      <c r="MMA3" s="3" t="s">
        <v>1009</v>
      </c>
      <c r="MMB3" s="3" t="s">
        <v>1009</v>
      </c>
      <c r="MMC3" s="3" t="s">
        <v>1009</v>
      </c>
      <c r="MMD3" s="3" t="s">
        <v>1009</v>
      </c>
      <c r="MME3" s="3" t="s">
        <v>1009</v>
      </c>
      <c r="MMF3" s="3" t="s">
        <v>1009</v>
      </c>
      <c r="MMG3" s="3" t="s">
        <v>1009</v>
      </c>
      <c r="MMH3" s="3" t="s">
        <v>1009</v>
      </c>
      <c r="MMI3" s="3" t="s">
        <v>1009</v>
      </c>
      <c r="MMJ3" s="3" t="s">
        <v>1009</v>
      </c>
      <c r="MMK3" s="3" t="s">
        <v>1009</v>
      </c>
      <c r="MML3" s="3" t="s">
        <v>1009</v>
      </c>
      <c r="MMM3" s="3" t="s">
        <v>1009</v>
      </c>
      <c r="MMN3" s="3" t="s">
        <v>1009</v>
      </c>
      <c r="MMO3" s="3" t="s">
        <v>1009</v>
      </c>
      <c r="MMP3" s="3" t="s">
        <v>1009</v>
      </c>
      <c r="MMQ3" s="3" t="s">
        <v>1009</v>
      </c>
      <c r="MMR3" s="3" t="s">
        <v>1009</v>
      </c>
      <c r="MMS3" s="3" t="s">
        <v>1009</v>
      </c>
      <c r="MMT3" s="3" t="s">
        <v>1009</v>
      </c>
      <c r="MMU3" s="3" t="s">
        <v>1009</v>
      </c>
      <c r="MMV3" s="3" t="s">
        <v>1009</v>
      </c>
      <c r="MMW3" s="3" t="s">
        <v>1009</v>
      </c>
      <c r="MMX3" s="3" t="s">
        <v>1009</v>
      </c>
      <c r="MMY3" s="3" t="s">
        <v>1009</v>
      </c>
      <c r="MMZ3" s="3" t="s">
        <v>1009</v>
      </c>
      <c r="MNA3" s="3" t="s">
        <v>1009</v>
      </c>
      <c r="MNB3" s="3" t="s">
        <v>1009</v>
      </c>
      <c r="MNC3" s="3" t="s">
        <v>1009</v>
      </c>
      <c r="MND3" s="3" t="s">
        <v>1009</v>
      </c>
      <c r="MNE3" s="3" t="s">
        <v>1009</v>
      </c>
      <c r="MNF3" s="3" t="s">
        <v>1009</v>
      </c>
      <c r="MNG3" s="3" t="s">
        <v>1009</v>
      </c>
      <c r="MNH3" s="3" t="s">
        <v>1009</v>
      </c>
      <c r="MNI3" s="3" t="s">
        <v>1009</v>
      </c>
      <c r="MNJ3" s="3" t="s">
        <v>1009</v>
      </c>
      <c r="MNK3" s="3" t="s">
        <v>1009</v>
      </c>
      <c r="MNL3" s="3" t="s">
        <v>1009</v>
      </c>
      <c r="MNM3" s="3" t="s">
        <v>1009</v>
      </c>
      <c r="MNN3" s="3" t="s">
        <v>1009</v>
      </c>
      <c r="MNO3" s="3" t="s">
        <v>1009</v>
      </c>
      <c r="MNP3" s="3" t="s">
        <v>1009</v>
      </c>
      <c r="MNQ3" s="3" t="s">
        <v>1009</v>
      </c>
      <c r="MNR3" s="3" t="s">
        <v>1009</v>
      </c>
      <c r="MNS3" s="3" t="s">
        <v>1009</v>
      </c>
      <c r="MNT3" s="3" t="s">
        <v>1009</v>
      </c>
      <c r="MNU3" s="3" t="s">
        <v>1009</v>
      </c>
      <c r="MNV3" s="3" t="s">
        <v>1009</v>
      </c>
      <c r="MNW3" s="3" t="s">
        <v>1009</v>
      </c>
      <c r="MNX3" s="3" t="s">
        <v>1009</v>
      </c>
      <c r="MNY3" s="3" t="s">
        <v>1009</v>
      </c>
      <c r="MNZ3" s="3" t="s">
        <v>1009</v>
      </c>
      <c r="MOA3" s="3" t="s">
        <v>1009</v>
      </c>
      <c r="MOB3" s="3" t="s">
        <v>1009</v>
      </c>
      <c r="MOC3" s="3" t="s">
        <v>1009</v>
      </c>
      <c r="MOD3" s="3" t="s">
        <v>1009</v>
      </c>
      <c r="MOE3" s="3" t="s">
        <v>1009</v>
      </c>
      <c r="MOF3" s="3" t="s">
        <v>1009</v>
      </c>
      <c r="MOG3" s="3" t="s">
        <v>1009</v>
      </c>
      <c r="MOH3" s="3" t="s">
        <v>1009</v>
      </c>
      <c r="MOI3" s="3" t="s">
        <v>1009</v>
      </c>
      <c r="MOJ3" s="3" t="s">
        <v>1009</v>
      </c>
      <c r="MOK3" s="3" t="s">
        <v>1009</v>
      </c>
      <c r="MOL3" s="3" t="s">
        <v>1009</v>
      </c>
      <c r="MOM3" s="3" t="s">
        <v>1009</v>
      </c>
      <c r="MON3" s="3" t="s">
        <v>1009</v>
      </c>
      <c r="MOO3" s="3" t="s">
        <v>1009</v>
      </c>
      <c r="MOP3" s="3" t="s">
        <v>1009</v>
      </c>
      <c r="MOQ3" s="3" t="s">
        <v>1009</v>
      </c>
      <c r="MOR3" s="3" t="s">
        <v>1009</v>
      </c>
      <c r="MOS3" s="3" t="s">
        <v>1009</v>
      </c>
      <c r="MOT3" s="3" t="s">
        <v>1009</v>
      </c>
      <c r="MOU3" s="3" t="s">
        <v>1009</v>
      </c>
      <c r="MOV3" s="3" t="s">
        <v>1009</v>
      </c>
      <c r="MOW3" s="3" t="s">
        <v>1009</v>
      </c>
      <c r="MOX3" s="3" t="s">
        <v>1009</v>
      </c>
      <c r="MOY3" s="3" t="s">
        <v>1009</v>
      </c>
      <c r="MOZ3" s="3" t="s">
        <v>1009</v>
      </c>
      <c r="MPA3" s="3" t="s">
        <v>1009</v>
      </c>
      <c r="MPB3" s="3" t="s">
        <v>1009</v>
      </c>
      <c r="MPC3" s="3" t="s">
        <v>1009</v>
      </c>
      <c r="MPD3" s="3" t="s">
        <v>1009</v>
      </c>
      <c r="MPE3" s="3" t="s">
        <v>1009</v>
      </c>
      <c r="MPF3" s="3" t="s">
        <v>1009</v>
      </c>
      <c r="MPG3" s="3" t="s">
        <v>1009</v>
      </c>
      <c r="MPH3" s="3" t="s">
        <v>1009</v>
      </c>
      <c r="MPI3" s="3" t="s">
        <v>1009</v>
      </c>
      <c r="MPJ3" s="3" t="s">
        <v>1009</v>
      </c>
      <c r="MPK3" s="3" t="s">
        <v>1009</v>
      </c>
      <c r="MPL3" s="3" t="s">
        <v>1009</v>
      </c>
      <c r="MPM3" s="3" t="s">
        <v>1009</v>
      </c>
      <c r="MPN3" s="3" t="s">
        <v>1009</v>
      </c>
      <c r="MPO3" s="3" t="s">
        <v>1009</v>
      </c>
      <c r="MPP3" s="3" t="s">
        <v>1009</v>
      </c>
      <c r="MPQ3" s="3" t="s">
        <v>1009</v>
      </c>
      <c r="MPR3" s="3" t="s">
        <v>1009</v>
      </c>
      <c r="MPS3" s="3" t="s">
        <v>1009</v>
      </c>
      <c r="MPT3" s="3" t="s">
        <v>1009</v>
      </c>
      <c r="MPU3" s="3" t="s">
        <v>1009</v>
      </c>
      <c r="MPV3" s="3" t="s">
        <v>1009</v>
      </c>
      <c r="MPW3" s="3" t="s">
        <v>1009</v>
      </c>
      <c r="MPX3" s="3" t="s">
        <v>1009</v>
      </c>
      <c r="MPY3" s="3" t="s">
        <v>1009</v>
      </c>
      <c r="MPZ3" s="3" t="s">
        <v>1009</v>
      </c>
      <c r="MQA3" s="3" t="s">
        <v>1009</v>
      </c>
      <c r="MQB3" s="3" t="s">
        <v>1009</v>
      </c>
      <c r="MQC3" s="3" t="s">
        <v>1009</v>
      </c>
      <c r="MQD3" s="3" t="s">
        <v>1009</v>
      </c>
      <c r="MQE3" s="3" t="s">
        <v>1009</v>
      </c>
      <c r="MQF3" s="3" t="s">
        <v>1009</v>
      </c>
      <c r="MQG3" s="3" t="s">
        <v>1009</v>
      </c>
      <c r="MQH3" s="3" t="s">
        <v>1009</v>
      </c>
      <c r="MQI3" s="3" t="s">
        <v>1009</v>
      </c>
      <c r="MQJ3" s="3" t="s">
        <v>1009</v>
      </c>
      <c r="MQK3" s="3" t="s">
        <v>1009</v>
      </c>
      <c r="MQL3" s="3" t="s">
        <v>1009</v>
      </c>
      <c r="MQM3" s="3" t="s">
        <v>1009</v>
      </c>
      <c r="MQN3" s="3" t="s">
        <v>1009</v>
      </c>
      <c r="MQO3" s="3" t="s">
        <v>1009</v>
      </c>
      <c r="MQP3" s="3" t="s">
        <v>1009</v>
      </c>
      <c r="MQQ3" s="3" t="s">
        <v>1009</v>
      </c>
      <c r="MQR3" s="3" t="s">
        <v>1009</v>
      </c>
      <c r="MQS3" s="3" t="s">
        <v>1009</v>
      </c>
      <c r="MQT3" s="3" t="s">
        <v>1009</v>
      </c>
      <c r="MQU3" s="3" t="s">
        <v>1009</v>
      </c>
      <c r="MQV3" s="3" t="s">
        <v>1009</v>
      </c>
      <c r="MQW3" s="3" t="s">
        <v>1009</v>
      </c>
      <c r="MQX3" s="3" t="s">
        <v>1009</v>
      </c>
      <c r="MQY3" s="3" t="s">
        <v>1009</v>
      </c>
      <c r="MQZ3" s="3" t="s">
        <v>1009</v>
      </c>
      <c r="MRA3" s="3" t="s">
        <v>1009</v>
      </c>
      <c r="MRB3" s="3" t="s">
        <v>1009</v>
      </c>
      <c r="MRC3" s="3" t="s">
        <v>1009</v>
      </c>
      <c r="MRD3" s="3" t="s">
        <v>1009</v>
      </c>
      <c r="MRE3" s="3" t="s">
        <v>1009</v>
      </c>
      <c r="MRF3" s="3" t="s">
        <v>1009</v>
      </c>
      <c r="MRG3" s="3" t="s">
        <v>1009</v>
      </c>
      <c r="MRH3" s="3" t="s">
        <v>1009</v>
      </c>
      <c r="MRI3" s="3" t="s">
        <v>1009</v>
      </c>
      <c r="MRJ3" s="3" t="s">
        <v>1009</v>
      </c>
      <c r="MRK3" s="3" t="s">
        <v>1009</v>
      </c>
      <c r="MRL3" s="3" t="s">
        <v>1009</v>
      </c>
      <c r="MRM3" s="3" t="s">
        <v>1009</v>
      </c>
      <c r="MRN3" s="3" t="s">
        <v>1009</v>
      </c>
      <c r="MRO3" s="3" t="s">
        <v>1009</v>
      </c>
      <c r="MRP3" s="3" t="s">
        <v>1009</v>
      </c>
      <c r="MRQ3" s="3" t="s">
        <v>1009</v>
      </c>
      <c r="MRR3" s="3" t="s">
        <v>1009</v>
      </c>
      <c r="MRS3" s="3" t="s">
        <v>1009</v>
      </c>
      <c r="MRT3" s="3" t="s">
        <v>1009</v>
      </c>
      <c r="MRU3" s="3" t="s">
        <v>1009</v>
      </c>
      <c r="MRV3" s="3" t="s">
        <v>1009</v>
      </c>
      <c r="MRW3" s="3" t="s">
        <v>1009</v>
      </c>
      <c r="MRX3" s="3" t="s">
        <v>1009</v>
      </c>
      <c r="MRY3" s="3" t="s">
        <v>1009</v>
      </c>
      <c r="MRZ3" s="3" t="s">
        <v>1009</v>
      </c>
      <c r="MSA3" s="3" t="s">
        <v>1009</v>
      </c>
      <c r="MSB3" s="3" t="s">
        <v>1009</v>
      </c>
      <c r="MSC3" s="3" t="s">
        <v>1009</v>
      </c>
      <c r="MSD3" s="3" t="s">
        <v>1009</v>
      </c>
      <c r="MSE3" s="3" t="s">
        <v>1009</v>
      </c>
      <c r="MSF3" s="3" t="s">
        <v>1009</v>
      </c>
      <c r="MSG3" s="3" t="s">
        <v>1009</v>
      </c>
      <c r="MSH3" s="3" t="s">
        <v>1009</v>
      </c>
      <c r="MSI3" s="3" t="s">
        <v>1009</v>
      </c>
      <c r="MSJ3" s="3" t="s">
        <v>1009</v>
      </c>
      <c r="MSK3" s="3" t="s">
        <v>1009</v>
      </c>
      <c r="MSL3" s="3" t="s">
        <v>1009</v>
      </c>
      <c r="MSM3" s="3" t="s">
        <v>1009</v>
      </c>
      <c r="MSN3" s="3" t="s">
        <v>1009</v>
      </c>
      <c r="MSO3" s="3" t="s">
        <v>1009</v>
      </c>
      <c r="MSP3" s="3" t="s">
        <v>1009</v>
      </c>
      <c r="MSQ3" s="3" t="s">
        <v>1009</v>
      </c>
      <c r="MSR3" s="3" t="s">
        <v>1009</v>
      </c>
      <c r="MSS3" s="3" t="s">
        <v>1009</v>
      </c>
      <c r="MST3" s="3" t="s">
        <v>1009</v>
      </c>
      <c r="MSU3" s="3" t="s">
        <v>1009</v>
      </c>
      <c r="MSV3" s="3" t="s">
        <v>1009</v>
      </c>
      <c r="MSW3" s="3" t="s">
        <v>1009</v>
      </c>
      <c r="MSX3" s="3" t="s">
        <v>1009</v>
      </c>
      <c r="MSY3" s="3" t="s">
        <v>1009</v>
      </c>
      <c r="MSZ3" s="3" t="s">
        <v>1009</v>
      </c>
      <c r="MTA3" s="3" t="s">
        <v>1009</v>
      </c>
      <c r="MTB3" s="3" t="s">
        <v>1009</v>
      </c>
      <c r="MTC3" s="3" t="s">
        <v>1009</v>
      </c>
      <c r="MTD3" s="3" t="s">
        <v>1009</v>
      </c>
      <c r="MTE3" s="3" t="s">
        <v>1009</v>
      </c>
      <c r="MTF3" s="3" t="s">
        <v>1009</v>
      </c>
      <c r="MTG3" s="3" t="s">
        <v>1009</v>
      </c>
      <c r="MTH3" s="3" t="s">
        <v>1009</v>
      </c>
      <c r="MTI3" s="3" t="s">
        <v>1009</v>
      </c>
      <c r="MTJ3" s="3" t="s">
        <v>1009</v>
      </c>
      <c r="MTK3" s="3" t="s">
        <v>1009</v>
      </c>
      <c r="MTL3" s="3" t="s">
        <v>1009</v>
      </c>
      <c r="MTM3" s="3" t="s">
        <v>1009</v>
      </c>
      <c r="MTN3" s="3" t="s">
        <v>1009</v>
      </c>
      <c r="MTO3" s="3" t="s">
        <v>1009</v>
      </c>
      <c r="MTP3" s="3" t="s">
        <v>1009</v>
      </c>
      <c r="MTQ3" s="3" t="s">
        <v>1009</v>
      </c>
      <c r="MTR3" s="3" t="s">
        <v>1009</v>
      </c>
      <c r="MTS3" s="3" t="s">
        <v>1009</v>
      </c>
      <c r="MTT3" s="3" t="s">
        <v>1009</v>
      </c>
      <c r="MTU3" s="3" t="s">
        <v>1009</v>
      </c>
      <c r="MTV3" s="3" t="s">
        <v>1009</v>
      </c>
      <c r="MTW3" s="3" t="s">
        <v>1009</v>
      </c>
      <c r="MTX3" s="3" t="s">
        <v>1009</v>
      </c>
      <c r="MTY3" s="3" t="s">
        <v>1009</v>
      </c>
      <c r="MTZ3" s="3" t="s">
        <v>1009</v>
      </c>
      <c r="MUA3" s="3" t="s">
        <v>1009</v>
      </c>
      <c r="MUB3" s="3" t="s">
        <v>1009</v>
      </c>
      <c r="MUC3" s="3" t="s">
        <v>1009</v>
      </c>
      <c r="MUD3" s="3" t="s">
        <v>1009</v>
      </c>
      <c r="MUE3" s="3" t="s">
        <v>1009</v>
      </c>
      <c r="MUF3" s="3" t="s">
        <v>1009</v>
      </c>
      <c r="MUG3" s="3" t="s">
        <v>1009</v>
      </c>
      <c r="MUH3" s="3" t="s">
        <v>1009</v>
      </c>
      <c r="MUI3" s="3" t="s">
        <v>1009</v>
      </c>
      <c r="MUJ3" s="3" t="s">
        <v>1009</v>
      </c>
      <c r="MUK3" s="3" t="s">
        <v>1009</v>
      </c>
      <c r="MUL3" s="3" t="s">
        <v>1009</v>
      </c>
      <c r="MUM3" s="3" t="s">
        <v>1009</v>
      </c>
      <c r="MUN3" s="3" t="s">
        <v>1009</v>
      </c>
      <c r="MUO3" s="3" t="s">
        <v>1009</v>
      </c>
      <c r="MUP3" s="3" t="s">
        <v>1009</v>
      </c>
      <c r="MUQ3" s="3" t="s">
        <v>1009</v>
      </c>
      <c r="MUR3" s="3" t="s">
        <v>1009</v>
      </c>
      <c r="MUS3" s="3" t="s">
        <v>1009</v>
      </c>
      <c r="MUT3" s="3" t="s">
        <v>1009</v>
      </c>
      <c r="MUU3" s="3" t="s">
        <v>1009</v>
      </c>
      <c r="MUV3" s="3" t="s">
        <v>1009</v>
      </c>
      <c r="MUW3" s="3" t="s">
        <v>1009</v>
      </c>
      <c r="MUX3" s="3" t="s">
        <v>1009</v>
      </c>
      <c r="MUY3" s="3" t="s">
        <v>1009</v>
      </c>
      <c r="MUZ3" s="3" t="s">
        <v>1009</v>
      </c>
      <c r="MVA3" s="3" t="s">
        <v>1009</v>
      </c>
      <c r="MVB3" s="3" t="s">
        <v>1009</v>
      </c>
      <c r="MVC3" s="3" t="s">
        <v>1009</v>
      </c>
      <c r="MVD3" s="3" t="s">
        <v>1009</v>
      </c>
      <c r="MVE3" s="3" t="s">
        <v>1009</v>
      </c>
      <c r="MVF3" s="3" t="s">
        <v>1009</v>
      </c>
      <c r="MVG3" s="3" t="s">
        <v>1009</v>
      </c>
      <c r="MVH3" s="3" t="s">
        <v>1009</v>
      </c>
      <c r="MVI3" s="3" t="s">
        <v>1009</v>
      </c>
      <c r="MVJ3" s="3" t="s">
        <v>1009</v>
      </c>
      <c r="MVK3" s="3" t="s">
        <v>1009</v>
      </c>
      <c r="MVL3" s="3" t="s">
        <v>1009</v>
      </c>
      <c r="MVM3" s="3" t="s">
        <v>1009</v>
      </c>
      <c r="MVN3" s="3" t="s">
        <v>1009</v>
      </c>
      <c r="MVO3" s="3" t="s">
        <v>1009</v>
      </c>
      <c r="MVP3" s="3" t="s">
        <v>1009</v>
      </c>
      <c r="MVQ3" s="3" t="s">
        <v>1009</v>
      </c>
      <c r="MVR3" s="3" t="s">
        <v>1009</v>
      </c>
      <c r="MVS3" s="3" t="s">
        <v>1009</v>
      </c>
      <c r="MVT3" s="3" t="s">
        <v>1009</v>
      </c>
      <c r="MVU3" s="3" t="s">
        <v>1009</v>
      </c>
      <c r="MVV3" s="3" t="s">
        <v>1009</v>
      </c>
      <c r="MVW3" s="3" t="s">
        <v>1009</v>
      </c>
      <c r="MVX3" s="3" t="s">
        <v>1009</v>
      </c>
      <c r="MVY3" s="3" t="s">
        <v>1009</v>
      </c>
      <c r="MVZ3" s="3" t="s">
        <v>1009</v>
      </c>
      <c r="MWA3" s="3" t="s">
        <v>1009</v>
      </c>
      <c r="MWB3" s="3" t="s">
        <v>1009</v>
      </c>
      <c r="MWC3" s="3" t="s">
        <v>1009</v>
      </c>
      <c r="MWD3" s="3" t="s">
        <v>1009</v>
      </c>
      <c r="MWE3" s="3" t="s">
        <v>1009</v>
      </c>
      <c r="MWF3" s="3" t="s">
        <v>1009</v>
      </c>
      <c r="MWG3" s="3" t="s">
        <v>1009</v>
      </c>
      <c r="MWH3" s="3" t="s">
        <v>1009</v>
      </c>
      <c r="MWI3" s="3" t="s">
        <v>1009</v>
      </c>
      <c r="MWJ3" s="3" t="s">
        <v>1009</v>
      </c>
      <c r="MWK3" s="3" t="s">
        <v>1009</v>
      </c>
      <c r="MWL3" s="3" t="s">
        <v>1009</v>
      </c>
      <c r="MWM3" s="3" t="s">
        <v>1009</v>
      </c>
      <c r="MWN3" s="3" t="s">
        <v>1009</v>
      </c>
      <c r="MWO3" s="3" t="s">
        <v>1009</v>
      </c>
      <c r="MWP3" s="3" t="s">
        <v>1009</v>
      </c>
      <c r="MWQ3" s="3" t="s">
        <v>1009</v>
      </c>
      <c r="MWR3" s="3" t="s">
        <v>1009</v>
      </c>
      <c r="MWS3" s="3" t="s">
        <v>1009</v>
      </c>
      <c r="MWT3" s="3" t="s">
        <v>1009</v>
      </c>
      <c r="MWU3" s="3" t="s">
        <v>1009</v>
      </c>
      <c r="MWV3" s="3" t="s">
        <v>1009</v>
      </c>
      <c r="MWW3" s="3" t="s">
        <v>1009</v>
      </c>
      <c r="MWX3" s="3" t="s">
        <v>1009</v>
      </c>
      <c r="MWY3" s="3" t="s">
        <v>1009</v>
      </c>
      <c r="MWZ3" s="3" t="s">
        <v>1009</v>
      </c>
      <c r="MXA3" s="3" t="s">
        <v>1009</v>
      </c>
      <c r="MXB3" s="3" t="s">
        <v>1009</v>
      </c>
      <c r="MXC3" s="3" t="s">
        <v>1009</v>
      </c>
      <c r="MXD3" s="3" t="s">
        <v>1009</v>
      </c>
      <c r="MXE3" s="3" t="s">
        <v>1009</v>
      </c>
      <c r="MXF3" s="3" t="s">
        <v>1009</v>
      </c>
      <c r="MXG3" s="3" t="s">
        <v>1009</v>
      </c>
      <c r="MXH3" s="3" t="s">
        <v>1009</v>
      </c>
      <c r="MXI3" s="3" t="s">
        <v>1009</v>
      </c>
      <c r="MXJ3" s="3" t="s">
        <v>1009</v>
      </c>
      <c r="MXK3" s="3" t="s">
        <v>1009</v>
      </c>
      <c r="MXL3" s="3" t="s">
        <v>1009</v>
      </c>
      <c r="MXM3" s="3" t="s">
        <v>1009</v>
      </c>
      <c r="MXN3" s="3" t="s">
        <v>1009</v>
      </c>
      <c r="MXO3" s="3" t="s">
        <v>1009</v>
      </c>
      <c r="MXP3" s="3" t="s">
        <v>1009</v>
      </c>
      <c r="MXQ3" s="3" t="s">
        <v>1009</v>
      </c>
      <c r="MXR3" s="3" t="s">
        <v>1009</v>
      </c>
      <c r="MXS3" s="3" t="s">
        <v>1009</v>
      </c>
      <c r="MXT3" s="3" t="s">
        <v>1009</v>
      </c>
      <c r="MXU3" s="3" t="s">
        <v>1009</v>
      </c>
      <c r="MXV3" s="3" t="s">
        <v>1009</v>
      </c>
      <c r="MXW3" s="3" t="s">
        <v>1009</v>
      </c>
      <c r="MXX3" s="3" t="s">
        <v>1009</v>
      </c>
      <c r="MXY3" s="3" t="s">
        <v>1009</v>
      </c>
      <c r="MXZ3" s="3" t="s">
        <v>1009</v>
      </c>
      <c r="MYA3" s="3" t="s">
        <v>1009</v>
      </c>
      <c r="MYB3" s="3" t="s">
        <v>1009</v>
      </c>
      <c r="MYC3" s="3" t="s">
        <v>1009</v>
      </c>
      <c r="MYD3" s="3" t="s">
        <v>1009</v>
      </c>
      <c r="MYE3" s="3" t="s">
        <v>1009</v>
      </c>
      <c r="MYF3" s="3" t="s">
        <v>1009</v>
      </c>
      <c r="MYG3" s="3" t="s">
        <v>1009</v>
      </c>
      <c r="MYH3" s="3" t="s">
        <v>1009</v>
      </c>
      <c r="MYI3" s="3" t="s">
        <v>1009</v>
      </c>
      <c r="MYJ3" s="3" t="s">
        <v>1009</v>
      </c>
      <c r="MYK3" s="3" t="s">
        <v>1009</v>
      </c>
      <c r="MYL3" s="3" t="s">
        <v>1009</v>
      </c>
      <c r="MYM3" s="3" t="s">
        <v>1009</v>
      </c>
      <c r="MYN3" s="3" t="s">
        <v>1009</v>
      </c>
      <c r="MYO3" s="3" t="s">
        <v>1009</v>
      </c>
      <c r="MYP3" s="3" t="s">
        <v>1009</v>
      </c>
      <c r="MYQ3" s="3" t="s">
        <v>1009</v>
      </c>
      <c r="MYR3" s="3" t="s">
        <v>1009</v>
      </c>
      <c r="MYS3" s="3" t="s">
        <v>1009</v>
      </c>
      <c r="MYT3" s="3" t="s">
        <v>1009</v>
      </c>
      <c r="MYU3" s="3" t="s">
        <v>1009</v>
      </c>
      <c r="MYV3" s="3" t="s">
        <v>1009</v>
      </c>
      <c r="MYW3" s="3" t="s">
        <v>1009</v>
      </c>
      <c r="MYX3" s="3" t="s">
        <v>1009</v>
      </c>
      <c r="MYY3" s="3" t="s">
        <v>1009</v>
      </c>
      <c r="MYZ3" s="3" t="s">
        <v>1009</v>
      </c>
      <c r="MZA3" s="3" t="s">
        <v>1009</v>
      </c>
      <c r="MZB3" s="3" t="s">
        <v>1009</v>
      </c>
      <c r="MZC3" s="3" t="s">
        <v>1009</v>
      </c>
      <c r="MZD3" s="3" t="s">
        <v>1009</v>
      </c>
      <c r="MZE3" s="3" t="s">
        <v>1009</v>
      </c>
      <c r="MZF3" s="3" t="s">
        <v>1009</v>
      </c>
      <c r="MZG3" s="3" t="s">
        <v>1009</v>
      </c>
      <c r="MZH3" s="3" t="s">
        <v>1009</v>
      </c>
      <c r="MZI3" s="3" t="s">
        <v>1009</v>
      </c>
      <c r="MZJ3" s="3" t="s">
        <v>1009</v>
      </c>
      <c r="MZK3" s="3" t="s">
        <v>1009</v>
      </c>
      <c r="MZL3" s="3" t="s">
        <v>1009</v>
      </c>
      <c r="MZM3" s="3" t="s">
        <v>1009</v>
      </c>
      <c r="MZN3" s="3" t="s">
        <v>1009</v>
      </c>
      <c r="MZO3" s="3" t="s">
        <v>1009</v>
      </c>
      <c r="MZP3" s="3" t="s">
        <v>1009</v>
      </c>
      <c r="MZQ3" s="3" t="s">
        <v>1009</v>
      </c>
      <c r="MZR3" s="3" t="s">
        <v>1009</v>
      </c>
      <c r="MZS3" s="3" t="s">
        <v>1009</v>
      </c>
      <c r="MZT3" s="3" t="s">
        <v>1009</v>
      </c>
      <c r="MZU3" s="3" t="s">
        <v>1009</v>
      </c>
      <c r="MZV3" s="3" t="s">
        <v>1009</v>
      </c>
      <c r="MZW3" s="3" t="s">
        <v>1009</v>
      </c>
      <c r="MZX3" s="3" t="s">
        <v>1009</v>
      </c>
      <c r="MZY3" s="3" t="s">
        <v>1009</v>
      </c>
      <c r="MZZ3" s="3" t="s">
        <v>1009</v>
      </c>
      <c r="NAA3" s="3" t="s">
        <v>1009</v>
      </c>
      <c r="NAB3" s="3" t="s">
        <v>1009</v>
      </c>
      <c r="NAC3" s="3" t="s">
        <v>1009</v>
      </c>
      <c r="NAD3" s="3" t="s">
        <v>1009</v>
      </c>
      <c r="NAE3" s="3" t="s">
        <v>1009</v>
      </c>
      <c r="NAF3" s="3" t="s">
        <v>1009</v>
      </c>
      <c r="NAG3" s="3" t="s">
        <v>1009</v>
      </c>
      <c r="NAH3" s="3" t="s">
        <v>1009</v>
      </c>
      <c r="NAI3" s="3" t="s">
        <v>1009</v>
      </c>
      <c r="NAJ3" s="3" t="s">
        <v>1009</v>
      </c>
      <c r="NAK3" s="3" t="s">
        <v>1009</v>
      </c>
      <c r="NAL3" s="3" t="s">
        <v>1009</v>
      </c>
      <c r="NAM3" s="3" t="s">
        <v>1009</v>
      </c>
      <c r="NAN3" s="3" t="s">
        <v>1009</v>
      </c>
      <c r="NAO3" s="3" t="s">
        <v>1009</v>
      </c>
      <c r="NAP3" s="3" t="s">
        <v>1009</v>
      </c>
      <c r="NAQ3" s="3" t="s">
        <v>1009</v>
      </c>
      <c r="NAR3" s="3" t="s">
        <v>1009</v>
      </c>
      <c r="NAS3" s="3" t="s">
        <v>1009</v>
      </c>
      <c r="NAT3" s="3" t="s">
        <v>1009</v>
      </c>
      <c r="NAU3" s="3" t="s">
        <v>1009</v>
      </c>
      <c r="NAV3" s="3" t="s">
        <v>1009</v>
      </c>
      <c r="NAW3" s="3" t="s">
        <v>1009</v>
      </c>
      <c r="NAX3" s="3" t="s">
        <v>1009</v>
      </c>
      <c r="NAY3" s="3" t="s">
        <v>1009</v>
      </c>
      <c r="NAZ3" s="3" t="s">
        <v>1009</v>
      </c>
      <c r="NBA3" s="3" t="s">
        <v>1009</v>
      </c>
      <c r="NBB3" s="3" t="s">
        <v>1009</v>
      </c>
      <c r="NBC3" s="3" t="s">
        <v>1009</v>
      </c>
      <c r="NBD3" s="3" t="s">
        <v>1009</v>
      </c>
      <c r="NBE3" s="3" t="s">
        <v>1009</v>
      </c>
      <c r="NBF3" s="3" t="s">
        <v>1009</v>
      </c>
      <c r="NBG3" s="3" t="s">
        <v>1009</v>
      </c>
      <c r="NBH3" s="3" t="s">
        <v>1009</v>
      </c>
      <c r="NBI3" s="3" t="s">
        <v>1009</v>
      </c>
      <c r="NBJ3" s="3" t="s">
        <v>1009</v>
      </c>
      <c r="NBK3" s="3" t="s">
        <v>1009</v>
      </c>
      <c r="NBL3" s="3" t="s">
        <v>1009</v>
      </c>
      <c r="NBM3" s="3" t="s">
        <v>1009</v>
      </c>
      <c r="NBN3" s="3" t="s">
        <v>1009</v>
      </c>
      <c r="NBO3" s="3" t="s">
        <v>1009</v>
      </c>
      <c r="NBP3" s="3" t="s">
        <v>1009</v>
      </c>
      <c r="NBQ3" s="3" t="s">
        <v>1009</v>
      </c>
      <c r="NBR3" s="3" t="s">
        <v>1009</v>
      </c>
      <c r="NBS3" s="3" t="s">
        <v>1009</v>
      </c>
      <c r="NBT3" s="3" t="s">
        <v>1009</v>
      </c>
      <c r="NBU3" s="3" t="s">
        <v>1009</v>
      </c>
      <c r="NBV3" s="3" t="s">
        <v>1009</v>
      </c>
      <c r="NBW3" s="3" t="s">
        <v>1009</v>
      </c>
      <c r="NBX3" s="3" t="s">
        <v>1009</v>
      </c>
      <c r="NBY3" s="3" t="s">
        <v>1009</v>
      </c>
      <c r="NBZ3" s="3" t="s">
        <v>1009</v>
      </c>
      <c r="NCA3" s="3" t="s">
        <v>1009</v>
      </c>
      <c r="NCB3" s="3" t="s">
        <v>1009</v>
      </c>
      <c r="NCC3" s="3" t="s">
        <v>1009</v>
      </c>
      <c r="NCD3" s="3" t="s">
        <v>1009</v>
      </c>
      <c r="NCE3" s="3" t="s">
        <v>1009</v>
      </c>
      <c r="NCF3" s="3" t="s">
        <v>1009</v>
      </c>
      <c r="NCG3" s="3" t="s">
        <v>1009</v>
      </c>
      <c r="NCH3" s="3" t="s">
        <v>1009</v>
      </c>
      <c r="NCI3" s="3" t="s">
        <v>1009</v>
      </c>
      <c r="NCJ3" s="3" t="s">
        <v>1009</v>
      </c>
      <c r="NCK3" s="3" t="s">
        <v>1009</v>
      </c>
      <c r="NCL3" s="3" t="s">
        <v>1009</v>
      </c>
      <c r="NCM3" s="3" t="s">
        <v>1009</v>
      </c>
      <c r="NCN3" s="3" t="s">
        <v>1009</v>
      </c>
      <c r="NCO3" s="3" t="s">
        <v>1009</v>
      </c>
      <c r="NCP3" s="3" t="s">
        <v>1009</v>
      </c>
      <c r="NCQ3" s="3" t="s">
        <v>1009</v>
      </c>
      <c r="NCR3" s="3" t="s">
        <v>1009</v>
      </c>
      <c r="NCS3" s="3" t="s">
        <v>1009</v>
      </c>
      <c r="NCT3" s="3" t="s">
        <v>1009</v>
      </c>
      <c r="NCU3" s="3" t="s">
        <v>1009</v>
      </c>
      <c r="NCV3" s="3" t="s">
        <v>1009</v>
      </c>
      <c r="NCW3" s="3" t="s">
        <v>1009</v>
      </c>
      <c r="NCX3" s="3" t="s">
        <v>1009</v>
      </c>
      <c r="NCY3" s="3" t="s">
        <v>1009</v>
      </c>
      <c r="NCZ3" s="3" t="s">
        <v>1009</v>
      </c>
      <c r="NDA3" s="3" t="s">
        <v>1009</v>
      </c>
      <c r="NDB3" s="3" t="s">
        <v>1009</v>
      </c>
      <c r="NDC3" s="3" t="s">
        <v>1009</v>
      </c>
      <c r="NDD3" s="3" t="s">
        <v>1009</v>
      </c>
      <c r="NDE3" s="3" t="s">
        <v>1009</v>
      </c>
      <c r="NDF3" s="3" t="s">
        <v>1009</v>
      </c>
      <c r="NDG3" s="3" t="s">
        <v>1009</v>
      </c>
      <c r="NDH3" s="3" t="s">
        <v>1009</v>
      </c>
      <c r="NDI3" s="3" t="s">
        <v>1009</v>
      </c>
      <c r="NDJ3" s="3" t="s">
        <v>1009</v>
      </c>
      <c r="NDK3" s="3" t="s">
        <v>1009</v>
      </c>
      <c r="NDL3" s="3" t="s">
        <v>1009</v>
      </c>
      <c r="NDM3" s="3" t="s">
        <v>1009</v>
      </c>
      <c r="NDN3" s="3" t="s">
        <v>1009</v>
      </c>
      <c r="NDO3" s="3" t="s">
        <v>1009</v>
      </c>
      <c r="NDP3" s="3" t="s">
        <v>1009</v>
      </c>
      <c r="NDQ3" s="3" t="s">
        <v>1009</v>
      </c>
      <c r="NDR3" s="3" t="s">
        <v>1009</v>
      </c>
      <c r="NDS3" s="3" t="s">
        <v>1009</v>
      </c>
      <c r="NDT3" s="3" t="s">
        <v>1009</v>
      </c>
      <c r="NDU3" s="3" t="s">
        <v>1009</v>
      </c>
      <c r="NDV3" s="3" t="s">
        <v>1009</v>
      </c>
      <c r="NDW3" s="3" t="s">
        <v>1009</v>
      </c>
      <c r="NDX3" s="3" t="s">
        <v>1009</v>
      </c>
      <c r="NDY3" s="3" t="s">
        <v>1009</v>
      </c>
      <c r="NDZ3" s="3" t="s">
        <v>1009</v>
      </c>
      <c r="NEA3" s="3" t="s">
        <v>1009</v>
      </c>
      <c r="NEB3" s="3" t="s">
        <v>1009</v>
      </c>
      <c r="NEC3" s="3" t="s">
        <v>1009</v>
      </c>
      <c r="NED3" s="3" t="s">
        <v>1009</v>
      </c>
      <c r="NEE3" s="3" t="s">
        <v>1009</v>
      </c>
      <c r="NEF3" s="3" t="s">
        <v>1009</v>
      </c>
      <c r="NEG3" s="3" t="s">
        <v>1009</v>
      </c>
      <c r="NEH3" s="3" t="s">
        <v>1009</v>
      </c>
      <c r="NEI3" s="3" t="s">
        <v>1009</v>
      </c>
      <c r="NEJ3" s="3" t="s">
        <v>1009</v>
      </c>
      <c r="NEK3" s="3" t="s">
        <v>1009</v>
      </c>
      <c r="NEL3" s="3" t="s">
        <v>1009</v>
      </c>
      <c r="NEM3" s="3" t="s">
        <v>1009</v>
      </c>
      <c r="NEN3" s="3" t="s">
        <v>1009</v>
      </c>
      <c r="NEO3" s="3" t="s">
        <v>1009</v>
      </c>
      <c r="NEP3" s="3" t="s">
        <v>1009</v>
      </c>
      <c r="NEQ3" s="3" t="s">
        <v>1009</v>
      </c>
      <c r="NER3" s="3" t="s">
        <v>1009</v>
      </c>
      <c r="NES3" s="3" t="s">
        <v>1009</v>
      </c>
      <c r="NET3" s="3" t="s">
        <v>1009</v>
      </c>
      <c r="NEU3" s="3" t="s">
        <v>1009</v>
      </c>
      <c r="NEV3" s="3" t="s">
        <v>1009</v>
      </c>
      <c r="NEW3" s="3" t="s">
        <v>1009</v>
      </c>
      <c r="NEX3" s="3" t="s">
        <v>1009</v>
      </c>
      <c r="NEY3" s="3" t="s">
        <v>1009</v>
      </c>
      <c r="NEZ3" s="3" t="s">
        <v>1009</v>
      </c>
      <c r="NFA3" s="3" t="s">
        <v>1009</v>
      </c>
      <c r="NFB3" s="3" t="s">
        <v>1009</v>
      </c>
      <c r="NFC3" s="3" t="s">
        <v>1009</v>
      </c>
      <c r="NFD3" s="3" t="s">
        <v>1009</v>
      </c>
      <c r="NFE3" s="3" t="s">
        <v>1009</v>
      </c>
      <c r="NFF3" s="3" t="s">
        <v>1009</v>
      </c>
      <c r="NFG3" s="3" t="s">
        <v>1009</v>
      </c>
      <c r="NFH3" s="3" t="s">
        <v>1009</v>
      </c>
      <c r="NFI3" s="3" t="s">
        <v>1009</v>
      </c>
      <c r="NFJ3" s="3" t="s">
        <v>1009</v>
      </c>
      <c r="NFK3" s="3" t="s">
        <v>1009</v>
      </c>
      <c r="NFL3" s="3" t="s">
        <v>1009</v>
      </c>
      <c r="NFM3" s="3" t="s">
        <v>1009</v>
      </c>
      <c r="NFN3" s="3" t="s">
        <v>1009</v>
      </c>
      <c r="NFO3" s="3" t="s">
        <v>1009</v>
      </c>
      <c r="NFP3" s="3" t="s">
        <v>1009</v>
      </c>
      <c r="NFQ3" s="3" t="s">
        <v>1009</v>
      </c>
      <c r="NFR3" s="3" t="s">
        <v>1009</v>
      </c>
      <c r="NFS3" s="3" t="s">
        <v>1009</v>
      </c>
      <c r="NFT3" s="3" t="s">
        <v>1009</v>
      </c>
      <c r="NFU3" s="3" t="s">
        <v>1009</v>
      </c>
      <c r="NFV3" s="3" t="s">
        <v>1009</v>
      </c>
      <c r="NFW3" s="3" t="s">
        <v>1009</v>
      </c>
      <c r="NFX3" s="3" t="s">
        <v>1009</v>
      </c>
      <c r="NFY3" s="3" t="s">
        <v>1009</v>
      </c>
      <c r="NFZ3" s="3" t="s">
        <v>1009</v>
      </c>
      <c r="NGA3" s="3" t="s">
        <v>1009</v>
      </c>
      <c r="NGB3" s="3" t="s">
        <v>1009</v>
      </c>
      <c r="NGC3" s="3" t="s">
        <v>1009</v>
      </c>
      <c r="NGD3" s="3" t="s">
        <v>1009</v>
      </c>
      <c r="NGE3" s="3" t="s">
        <v>1009</v>
      </c>
      <c r="NGF3" s="3" t="s">
        <v>1009</v>
      </c>
      <c r="NGG3" s="3" t="s">
        <v>1009</v>
      </c>
      <c r="NGH3" s="3" t="s">
        <v>1009</v>
      </c>
      <c r="NGI3" s="3" t="s">
        <v>1009</v>
      </c>
      <c r="NGJ3" s="3" t="s">
        <v>1009</v>
      </c>
      <c r="NGK3" s="3" t="s">
        <v>1009</v>
      </c>
      <c r="NGL3" s="3" t="s">
        <v>1009</v>
      </c>
      <c r="NGM3" s="3" t="s">
        <v>1009</v>
      </c>
      <c r="NGN3" s="3" t="s">
        <v>1009</v>
      </c>
      <c r="NGO3" s="3" t="s">
        <v>1009</v>
      </c>
      <c r="NGP3" s="3" t="s">
        <v>1009</v>
      </c>
      <c r="NGQ3" s="3" t="s">
        <v>1009</v>
      </c>
      <c r="NGR3" s="3" t="s">
        <v>1009</v>
      </c>
      <c r="NGS3" s="3" t="s">
        <v>1009</v>
      </c>
      <c r="NGT3" s="3" t="s">
        <v>1009</v>
      </c>
      <c r="NGU3" s="3" t="s">
        <v>1009</v>
      </c>
      <c r="NGV3" s="3" t="s">
        <v>1009</v>
      </c>
      <c r="NGW3" s="3" t="s">
        <v>1009</v>
      </c>
      <c r="NGX3" s="3" t="s">
        <v>1009</v>
      </c>
      <c r="NGY3" s="3" t="s">
        <v>1009</v>
      </c>
      <c r="NGZ3" s="3" t="s">
        <v>1009</v>
      </c>
      <c r="NHA3" s="3" t="s">
        <v>1009</v>
      </c>
      <c r="NHB3" s="3" t="s">
        <v>1009</v>
      </c>
      <c r="NHC3" s="3" t="s">
        <v>1009</v>
      </c>
      <c r="NHD3" s="3" t="s">
        <v>1009</v>
      </c>
      <c r="NHE3" s="3" t="s">
        <v>1009</v>
      </c>
      <c r="NHF3" s="3" t="s">
        <v>1009</v>
      </c>
      <c r="NHG3" s="3" t="s">
        <v>1009</v>
      </c>
      <c r="NHH3" s="3" t="s">
        <v>1009</v>
      </c>
      <c r="NHI3" s="3" t="s">
        <v>1009</v>
      </c>
      <c r="NHJ3" s="3" t="s">
        <v>1009</v>
      </c>
      <c r="NHK3" s="3" t="s">
        <v>1009</v>
      </c>
      <c r="NHL3" s="3" t="s">
        <v>1009</v>
      </c>
      <c r="NHM3" s="3" t="s">
        <v>1009</v>
      </c>
      <c r="NHN3" s="3" t="s">
        <v>1009</v>
      </c>
      <c r="NHO3" s="3" t="s">
        <v>1009</v>
      </c>
      <c r="NHP3" s="3" t="s">
        <v>1009</v>
      </c>
      <c r="NHQ3" s="3" t="s">
        <v>1009</v>
      </c>
      <c r="NHR3" s="3" t="s">
        <v>1009</v>
      </c>
      <c r="NHS3" s="3" t="s">
        <v>1009</v>
      </c>
      <c r="NHT3" s="3" t="s">
        <v>1009</v>
      </c>
      <c r="NHU3" s="3" t="s">
        <v>1009</v>
      </c>
      <c r="NHV3" s="3" t="s">
        <v>1009</v>
      </c>
      <c r="NHW3" s="3" t="s">
        <v>1009</v>
      </c>
      <c r="NHX3" s="3" t="s">
        <v>1009</v>
      </c>
      <c r="NHY3" s="3" t="s">
        <v>1009</v>
      </c>
      <c r="NHZ3" s="3" t="s">
        <v>1009</v>
      </c>
      <c r="NIA3" s="3" t="s">
        <v>1009</v>
      </c>
      <c r="NIB3" s="3" t="s">
        <v>1009</v>
      </c>
      <c r="NIC3" s="3" t="s">
        <v>1009</v>
      </c>
      <c r="NID3" s="3" t="s">
        <v>1009</v>
      </c>
      <c r="NIE3" s="3" t="s">
        <v>1009</v>
      </c>
      <c r="NIF3" s="3" t="s">
        <v>1009</v>
      </c>
      <c r="NIG3" s="3" t="s">
        <v>1009</v>
      </c>
      <c r="NIH3" s="3" t="s">
        <v>1009</v>
      </c>
      <c r="NII3" s="3" t="s">
        <v>1009</v>
      </c>
      <c r="NIJ3" s="3" t="s">
        <v>1009</v>
      </c>
      <c r="NIK3" s="3" t="s">
        <v>1009</v>
      </c>
      <c r="NIL3" s="3" t="s">
        <v>1009</v>
      </c>
      <c r="NIM3" s="3" t="s">
        <v>1009</v>
      </c>
      <c r="NIN3" s="3" t="s">
        <v>1009</v>
      </c>
      <c r="NIO3" s="3" t="s">
        <v>1009</v>
      </c>
      <c r="NIP3" s="3" t="s">
        <v>1009</v>
      </c>
      <c r="NIQ3" s="3" t="s">
        <v>1009</v>
      </c>
      <c r="NIR3" s="3" t="s">
        <v>1009</v>
      </c>
      <c r="NIS3" s="3" t="s">
        <v>1009</v>
      </c>
      <c r="NIT3" s="3" t="s">
        <v>1009</v>
      </c>
      <c r="NIU3" s="3" t="s">
        <v>1009</v>
      </c>
      <c r="NIV3" s="3" t="s">
        <v>1009</v>
      </c>
      <c r="NIW3" s="3" t="s">
        <v>1009</v>
      </c>
      <c r="NIX3" s="3" t="s">
        <v>1009</v>
      </c>
      <c r="NIY3" s="3" t="s">
        <v>1009</v>
      </c>
      <c r="NIZ3" s="3" t="s">
        <v>1009</v>
      </c>
      <c r="NJA3" s="3" t="s">
        <v>1009</v>
      </c>
      <c r="NJB3" s="3" t="s">
        <v>1009</v>
      </c>
      <c r="NJC3" s="3" t="s">
        <v>1009</v>
      </c>
      <c r="NJD3" s="3" t="s">
        <v>1009</v>
      </c>
      <c r="NJE3" s="3" t="s">
        <v>1009</v>
      </c>
      <c r="NJF3" s="3" t="s">
        <v>1009</v>
      </c>
      <c r="NJG3" s="3" t="s">
        <v>1009</v>
      </c>
      <c r="NJH3" s="3" t="s">
        <v>1009</v>
      </c>
      <c r="NJI3" s="3" t="s">
        <v>1009</v>
      </c>
      <c r="NJJ3" s="3" t="s">
        <v>1009</v>
      </c>
      <c r="NJK3" s="3" t="s">
        <v>1009</v>
      </c>
      <c r="NJL3" s="3" t="s">
        <v>1009</v>
      </c>
      <c r="NJM3" s="3" t="s">
        <v>1009</v>
      </c>
      <c r="NJN3" s="3" t="s">
        <v>1009</v>
      </c>
      <c r="NJO3" s="3" t="s">
        <v>1009</v>
      </c>
      <c r="NJP3" s="3" t="s">
        <v>1009</v>
      </c>
      <c r="NJQ3" s="3" t="s">
        <v>1009</v>
      </c>
      <c r="NJR3" s="3" t="s">
        <v>1009</v>
      </c>
      <c r="NJS3" s="3" t="s">
        <v>1009</v>
      </c>
      <c r="NJT3" s="3" t="s">
        <v>1009</v>
      </c>
      <c r="NJU3" s="3" t="s">
        <v>1009</v>
      </c>
      <c r="NJV3" s="3" t="s">
        <v>1009</v>
      </c>
      <c r="NJW3" s="3" t="s">
        <v>1009</v>
      </c>
      <c r="NJX3" s="3" t="s">
        <v>1009</v>
      </c>
      <c r="NJY3" s="3" t="s">
        <v>1009</v>
      </c>
      <c r="NJZ3" s="3" t="s">
        <v>1009</v>
      </c>
      <c r="NKA3" s="3" t="s">
        <v>1009</v>
      </c>
      <c r="NKB3" s="3" t="s">
        <v>1009</v>
      </c>
      <c r="NKC3" s="3" t="s">
        <v>1009</v>
      </c>
      <c r="NKD3" s="3" t="s">
        <v>1009</v>
      </c>
      <c r="NKE3" s="3" t="s">
        <v>1009</v>
      </c>
      <c r="NKF3" s="3" t="s">
        <v>1009</v>
      </c>
      <c r="NKG3" s="3" t="s">
        <v>1009</v>
      </c>
      <c r="NKH3" s="3" t="s">
        <v>1009</v>
      </c>
      <c r="NKI3" s="3" t="s">
        <v>1009</v>
      </c>
      <c r="NKJ3" s="3" t="s">
        <v>1009</v>
      </c>
      <c r="NKK3" s="3" t="s">
        <v>1009</v>
      </c>
      <c r="NKL3" s="3" t="s">
        <v>1009</v>
      </c>
      <c r="NKM3" s="3" t="s">
        <v>1009</v>
      </c>
      <c r="NKN3" s="3" t="s">
        <v>1009</v>
      </c>
      <c r="NKO3" s="3" t="s">
        <v>1009</v>
      </c>
      <c r="NKP3" s="3" t="s">
        <v>1009</v>
      </c>
      <c r="NKQ3" s="3" t="s">
        <v>1009</v>
      </c>
      <c r="NKR3" s="3" t="s">
        <v>1009</v>
      </c>
      <c r="NKS3" s="3" t="s">
        <v>1009</v>
      </c>
      <c r="NKT3" s="3" t="s">
        <v>1009</v>
      </c>
      <c r="NKU3" s="3" t="s">
        <v>1009</v>
      </c>
      <c r="NKV3" s="3" t="s">
        <v>1009</v>
      </c>
      <c r="NKW3" s="3" t="s">
        <v>1009</v>
      </c>
      <c r="NKX3" s="3" t="s">
        <v>1009</v>
      </c>
      <c r="NKY3" s="3" t="s">
        <v>1009</v>
      </c>
      <c r="NKZ3" s="3" t="s">
        <v>1009</v>
      </c>
      <c r="NLA3" s="3" t="s">
        <v>1009</v>
      </c>
      <c r="NLB3" s="3" t="s">
        <v>1009</v>
      </c>
      <c r="NLC3" s="3" t="s">
        <v>1009</v>
      </c>
      <c r="NLD3" s="3" t="s">
        <v>1009</v>
      </c>
      <c r="NLE3" s="3" t="s">
        <v>1009</v>
      </c>
      <c r="NLF3" s="3" t="s">
        <v>1009</v>
      </c>
      <c r="NLG3" s="3" t="s">
        <v>1009</v>
      </c>
      <c r="NLH3" s="3" t="s">
        <v>1009</v>
      </c>
      <c r="NLI3" s="3" t="s">
        <v>1009</v>
      </c>
      <c r="NLJ3" s="3" t="s">
        <v>1009</v>
      </c>
      <c r="NLK3" s="3" t="s">
        <v>1009</v>
      </c>
      <c r="NLL3" s="3" t="s">
        <v>1009</v>
      </c>
      <c r="NLM3" s="3" t="s">
        <v>1009</v>
      </c>
      <c r="NLN3" s="3" t="s">
        <v>1009</v>
      </c>
      <c r="NLO3" s="3" t="s">
        <v>1009</v>
      </c>
      <c r="NLP3" s="3" t="s">
        <v>1009</v>
      </c>
      <c r="NLQ3" s="3" t="s">
        <v>1009</v>
      </c>
      <c r="NLR3" s="3" t="s">
        <v>1009</v>
      </c>
      <c r="NLS3" s="3" t="s">
        <v>1009</v>
      </c>
      <c r="NLT3" s="3" t="s">
        <v>1009</v>
      </c>
      <c r="NLU3" s="3" t="s">
        <v>1009</v>
      </c>
      <c r="NLV3" s="3" t="s">
        <v>1009</v>
      </c>
      <c r="NLW3" s="3" t="s">
        <v>1009</v>
      </c>
      <c r="NLX3" s="3" t="s">
        <v>1009</v>
      </c>
      <c r="NLY3" s="3" t="s">
        <v>1009</v>
      </c>
      <c r="NLZ3" s="3" t="s">
        <v>1009</v>
      </c>
      <c r="NMA3" s="3" t="s">
        <v>1009</v>
      </c>
      <c r="NMB3" s="3" t="s">
        <v>1009</v>
      </c>
      <c r="NMC3" s="3" t="s">
        <v>1009</v>
      </c>
      <c r="NMD3" s="3" t="s">
        <v>1009</v>
      </c>
      <c r="NME3" s="3" t="s">
        <v>1009</v>
      </c>
      <c r="NMF3" s="3" t="s">
        <v>1009</v>
      </c>
      <c r="NMG3" s="3" t="s">
        <v>1009</v>
      </c>
      <c r="NMH3" s="3" t="s">
        <v>1009</v>
      </c>
      <c r="NMI3" s="3" t="s">
        <v>1009</v>
      </c>
      <c r="NMJ3" s="3" t="s">
        <v>1009</v>
      </c>
      <c r="NMK3" s="3" t="s">
        <v>1009</v>
      </c>
      <c r="NML3" s="3" t="s">
        <v>1009</v>
      </c>
      <c r="NMM3" s="3" t="s">
        <v>1009</v>
      </c>
      <c r="NMN3" s="3" t="s">
        <v>1009</v>
      </c>
      <c r="NMO3" s="3" t="s">
        <v>1009</v>
      </c>
      <c r="NMP3" s="3" t="s">
        <v>1009</v>
      </c>
      <c r="NMQ3" s="3" t="s">
        <v>1009</v>
      </c>
      <c r="NMR3" s="3" t="s">
        <v>1009</v>
      </c>
      <c r="NMS3" s="3" t="s">
        <v>1009</v>
      </c>
      <c r="NMT3" s="3" t="s">
        <v>1009</v>
      </c>
      <c r="NMU3" s="3" t="s">
        <v>1009</v>
      </c>
      <c r="NMV3" s="3" t="s">
        <v>1009</v>
      </c>
      <c r="NMW3" s="3" t="s">
        <v>1009</v>
      </c>
      <c r="NMX3" s="3" t="s">
        <v>1009</v>
      </c>
      <c r="NMY3" s="3" t="s">
        <v>1009</v>
      </c>
      <c r="NMZ3" s="3" t="s">
        <v>1009</v>
      </c>
      <c r="NNA3" s="3" t="s">
        <v>1009</v>
      </c>
      <c r="NNB3" s="3" t="s">
        <v>1009</v>
      </c>
      <c r="NNC3" s="3" t="s">
        <v>1009</v>
      </c>
      <c r="NND3" s="3" t="s">
        <v>1009</v>
      </c>
      <c r="NNE3" s="3" t="s">
        <v>1009</v>
      </c>
      <c r="NNF3" s="3" t="s">
        <v>1009</v>
      </c>
      <c r="NNG3" s="3" t="s">
        <v>1009</v>
      </c>
      <c r="NNH3" s="3" t="s">
        <v>1009</v>
      </c>
      <c r="NNI3" s="3" t="s">
        <v>1009</v>
      </c>
      <c r="NNJ3" s="3" t="s">
        <v>1009</v>
      </c>
      <c r="NNK3" s="3" t="s">
        <v>1009</v>
      </c>
      <c r="NNL3" s="3" t="s">
        <v>1009</v>
      </c>
      <c r="NNM3" s="3" t="s">
        <v>1009</v>
      </c>
      <c r="NNN3" s="3" t="s">
        <v>1009</v>
      </c>
      <c r="NNO3" s="3" t="s">
        <v>1009</v>
      </c>
      <c r="NNP3" s="3" t="s">
        <v>1009</v>
      </c>
      <c r="NNQ3" s="3" t="s">
        <v>1009</v>
      </c>
      <c r="NNR3" s="3" t="s">
        <v>1009</v>
      </c>
      <c r="NNS3" s="3" t="s">
        <v>1009</v>
      </c>
      <c r="NNT3" s="3" t="s">
        <v>1009</v>
      </c>
      <c r="NNU3" s="3" t="s">
        <v>1009</v>
      </c>
      <c r="NNV3" s="3" t="s">
        <v>1009</v>
      </c>
      <c r="NNW3" s="3" t="s">
        <v>1009</v>
      </c>
      <c r="NNX3" s="3" t="s">
        <v>1009</v>
      </c>
      <c r="NNY3" s="3" t="s">
        <v>1009</v>
      </c>
      <c r="NNZ3" s="3" t="s">
        <v>1009</v>
      </c>
      <c r="NOA3" s="3" t="s">
        <v>1009</v>
      </c>
      <c r="NOB3" s="3" t="s">
        <v>1009</v>
      </c>
      <c r="NOC3" s="3" t="s">
        <v>1009</v>
      </c>
      <c r="NOD3" s="3" t="s">
        <v>1009</v>
      </c>
      <c r="NOE3" s="3" t="s">
        <v>1009</v>
      </c>
      <c r="NOF3" s="3" t="s">
        <v>1009</v>
      </c>
      <c r="NOG3" s="3" t="s">
        <v>1009</v>
      </c>
      <c r="NOH3" s="3" t="s">
        <v>1009</v>
      </c>
      <c r="NOI3" s="3" t="s">
        <v>1009</v>
      </c>
      <c r="NOJ3" s="3" t="s">
        <v>1009</v>
      </c>
      <c r="NOK3" s="3" t="s">
        <v>1009</v>
      </c>
      <c r="NOL3" s="3" t="s">
        <v>1009</v>
      </c>
      <c r="NOM3" s="3" t="s">
        <v>1009</v>
      </c>
      <c r="NON3" s="3" t="s">
        <v>1009</v>
      </c>
      <c r="NOO3" s="3" t="s">
        <v>1009</v>
      </c>
      <c r="NOP3" s="3" t="s">
        <v>1009</v>
      </c>
      <c r="NOQ3" s="3" t="s">
        <v>1009</v>
      </c>
      <c r="NOR3" s="3" t="s">
        <v>1009</v>
      </c>
      <c r="NOS3" s="3" t="s">
        <v>1009</v>
      </c>
      <c r="NOT3" s="3" t="s">
        <v>1009</v>
      </c>
      <c r="NOU3" s="3" t="s">
        <v>1009</v>
      </c>
      <c r="NOV3" s="3" t="s">
        <v>1009</v>
      </c>
      <c r="NOW3" s="3" t="s">
        <v>1009</v>
      </c>
      <c r="NOX3" s="3" t="s">
        <v>1009</v>
      </c>
      <c r="NOY3" s="3" t="s">
        <v>1009</v>
      </c>
      <c r="NOZ3" s="3" t="s">
        <v>1009</v>
      </c>
      <c r="NPA3" s="3" t="s">
        <v>1009</v>
      </c>
      <c r="NPB3" s="3" t="s">
        <v>1009</v>
      </c>
      <c r="NPC3" s="3" t="s">
        <v>1009</v>
      </c>
      <c r="NPD3" s="3" t="s">
        <v>1009</v>
      </c>
      <c r="NPE3" s="3" t="s">
        <v>1009</v>
      </c>
      <c r="NPF3" s="3" t="s">
        <v>1009</v>
      </c>
      <c r="NPG3" s="3" t="s">
        <v>1009</v>
      </c>
      <c r="NPH3" s="3" t="s">
        <v>1009</v>
      </c>
      <c r="NPI3" s="3" t="s">
        <v>1009</v>
      </c>
      <c r="NPJ3" s="3" t="s">
        <v>1009</v>
      </c>
      <c r="NPK3" s="3" t="s">
        <v>1009</v>
      </c>
      <c r="NPL3" s="3" t="s">
        <v>1009</v>
      </c>
      <c r="NPM3" s="3" t="s">
        <v>1009</v>
      </c>
      <c r="NPN3" s="3" t="s">
        <v>1009</v>
      </c>
      <c r="NPO3" s="3" t="s">
        <v>1009</v>
      </c>
      <c r="NPP3" s="3" t="s">
        <v>1009</v>
      </c>
      <c r="NPQ3" s="3" t="s">
        <v>1009</v>
      </c>
      <c r="NPR3" s="3" t="s">
        <v>1009</v>
      </c>
      <c r="NPS3" s="3" t="s">
        <v>1009</v>
      </c>
      <c r="NPT3" s="3" t="s">
        <v>1009</v>
      </c>
      <c r="NPU3" s="3" t="s">
        <v>1009</v>
      </c>
      <c r="NPV3" s="3" t="s">
        <v>1009</v>
      </c>
      <c r="NPW3" s="3" t="s">
        <v>1009</v>
      </c>
      <c r="NPX3" s="3" t="s">
        <v>1009</v>
      </c>
      <c r="NPY3" s="3" t="s">
        <v>1009</v>
      </c>
      <c r="NPZ3" s="3" t="s">
        <v>1009</v>
      </c>
      <c r="NQA3" s="3" t="s">
        <v>1009</v>
      </c>
      <c r="NQB3" s="3" t="s">
        <v>1009</v>
      </c>
      <c r="NQC3" s="3" t="s">
        <v>1009</v>
      </c>
      <c r="NQD3" s="3" t="s">
        <v>1009</v>
      </c>
      <c r="NQE3" s="3" t="s">
        <v>1009</v>
      </c>
      <c r="NQF3" s="3" t="s">
        <v>1009</v>
      </c>
      <c r="NQG3" s="3" t="s">
        <v>1009</v>
      </c>
      <c r="NQH3" s="3" t="s">
        <v>1009</v>
      </c>
      <c r="NQI3" s="3" t="s">
        <v>1009</v>
      </c>
      <c r="NQJ3" s="3" t="s">
        <v>1009</v>
      </c>
      <c r="NQK3" s="3" t="s">
        <v>1009</v>
      </c>
      <c r="NQL3" s="3" t="s">
        <v>1009</v>
      </c>
      <c r="NQM3" s="3" t="s">
        <v>1009</v>
      </c>
      <c r="NQN3" s="3" t="s">
        <v>1009</v>
      </c>
      <c r="NQO3" s="3" t="s">
        <v>1009</v>
      </c>
      <c r="NQP3" s="3" t="s">
        <v>1009</v>
      </c>
      <c r="NQQ3" s="3" t="s">
        <v>1009</v>
      </c>
      <c r="NQR3" s="3" t="s">
        <v>1009</v>
      </c>
      <c r="NQS3" s="3" t="s">
        <v>1009</v>
      </c>
      <c r="NQT3" s="3" t="s">
        <v>1009</v>
      </c>
      <c r="NQU3" s="3" t="s">
        <v>1009</v>
      </c>
      <c r="NQV3" s="3" t="s">
        <v>1009</v>
      </c>
      <c r="NQW3" s="3" t="s">
        <v>1009</v>
      </c>
      <c r="NQX3" s="3" t="s">
        <v>1009</v>
      </c>
      <c r="NQY3" s="3" t="s">
        <v>1009</v>
      </c>
      <c r="NQZ3" s="3" t="s">
        <v>1009</v>
      </c>
      <c r="NRA3" s="3" t="s">
        <v>1009</v>
      </c>
      <c r="NRB3" s="3" t="s">
        <v>1009</v>
      </c>
      <c r="NRC3" s="3" t="s">
        <v>1009</v>
      </c>
      <c r="NRD3" s="3" t="s">
        <v>1009</v>
      </c>
      <c r="NRE3" s="3" t="s">
        <v>1009</v>
      </c>
      <c r="NRF3" s="3" t="s">
        <v>1009</v>
      </c>
      <c r="NRG3" s="3" t="s">
        <v>1009</v>
      </c>
      <c r="NRH3" s="3" t="s">
        <v>1009</v>
      </c>
      <c r="NRI3" s="3" t="s">
        <v>1009</v>
      </c>
      <c r="NRJ3" s="3" t="s">
        <v>1009</v>
      </c>
      <c r="NRK3" s="3" t="s">
        <v>1009</v>
      </c>
      <c r="NRL3" s="3" t="s">
        <v>1009</v>
      </c>
      <c r="NRM3" s="3" t="s">
        <v>1009</v>
      </c>
      <c r="NRN3" s="3" t="s">
        <v>1009</v>
      </c>
      <c r="NRO3" s="3" t="s">
        <v>1009</v>
      </c>
      <c r="NRP3" s="3" t="s">
        <v>1009</v>
      </c>
      <c r="NRQ3" s="3" t="s">
        <v>1009</v>
      </c>
      <c r="NRR3" s="3" t="s">
        <v>1009</v>
      </c>
      <c r="NRS3" s="3" t="s">
        <v>1009</v>
      </c>
      <c r="NRT3" s="3" t="s">
        <v>1009</v>
      </c>
      <c r="NRU3" s="3" t="s">
        <v>1009</v>
      </c>
      <c r="NRV3" s="3" t="s">
        <v>1009</v>
      </c>
      <c r="NRW3" s="3" t="s">
        <v>1009</v>
      </c>
      <c r="NRX3" s="3" t="s">
        <v>1009</v>
      </c>
      <c r="NRY3" s="3" t="s">
        <v>1009</v>
      </c>
      <c r="NRZ3" s="3" t="s">
        <v>1009</v>
      </c>
      <c r="NSA3" s="3" t="s">
        <v>1009</v>
      </c>
      <c r="NSB3" s="3" t="s">
        <v>1009</v>
      </c>
      <c r="NSC3" s="3" t="s">
        <v>1009</v>
      </c>
      <c r="NSD3" s="3" t="s">
        <v>1009</v>
      </c>
      <c r="NSE3" s="3" t="s">
        <v>1009</v>
      </c>
      <c r="NSF3" s="3" t="s">
        <v>1009</v>
      </c>
      <c r="NSG3" s="3" t="s">
        <v>1009</v>
      </c>
      <c r="NSH3" s="3" t="s">
        <v>1009</v>
      </c>
      <c r="NSI3" s="3" t="s">
        <v>1009</v>
      </c>
      <c r="NSJ3" s="3" t="s">
        <v>1009</v>
      </c>
      <c r="NSK3" s="3" t="s">
        <v>1009</v>
      </c>
      <c r="NSL3" s="3" t="s">
        <v>1009</v>
      </c>
      <c r="NSM3" s="3" t="s">
        <v>1009</v>
      </c>
      <c r="NSN3" s="3" t="s">
        <v>1009</v>
      </c>
      <c r="NSO3" s="3" t="s">
        <v>1009</v>
      </c>
      <c r="NSP3" s="3" t="s">
        <v>1009</v>
      </c>
      <c r="NSQ3" s="3" t="s">
        <v>1009</v>
      </c>
      <c r="NSR3" s="3" t="s">
        <v>1009</v>
      </c>
      <c r="NSS3" s="3" t="s">
        <v>1009</v>
      </c>
      <c r="NST3" s="3" t="s">
        <v>1009</v>
      </c>
      <c r="NSU3" s="3" t="s">
        <v>1009</v>
      </c>
      <c r="NSV3" s="3" t="s">
        <v>1009</v>
      </c>
      <c r="NSW3" s="3" t="s">
        <v>1009</v>
      </c>
      <c r="NSX3" s="3" t="s">
        <v>1009</v>
      </c>
      <c r="NSY3" s="3" t="s">
        <v>1009</v>
      </c>
      <c r="NSZ3" s="3" t="s">
        <v>1009</v>
      </c>
      <c r="NTA3" s="3" t="s">
        <v>1009</v>
      </c>
      <c r="NTB3" s="3" t="s">
        <v>1009</v>
      </c>
      <c r="NTC3" s="3" t="s">
        <v>1009</v>
      </c>
      <c r="NTD3" s="3" t="s">
        <v>1009</v>
      </c>
      <c r="NTE3" s="3" t="s">
        <v>1009</v>
      </c>
      <c r="NTF3" s="3" t="s">
        <v>1009</v>
      </c>
      <c r="NTG3" s="3" t="s">
        <v>1009</v>
      </c>
      <c r="NTH3" s="3" t="s">
        <v>1009</v>
      </c>
      <c r="NTI3" s="3" t="s">
        <v>1009</v>
      </c>
      <c r="NTJ3" s="3" t="s">
        <v>1009</v>
      </c>
      <c r="NTK3" s="3" t="s">
        <v>1009</v>
      </c>
      <c r="NTL3" s="3" t="s">
        <v>1009</v>
      </c>
      <c r="NTM3" s="3" t="s">
        <v>1009</v>
      </c>
      <c r="NTN3" s="3" t="s">
        <v>1009</v>
      </c>
      <c r="NTO3" s="3" t="s">
        <v>1009</v>
      </c>
      <c r="NTP3" s="3" t="s">
        <v>1009</v>
      </c>
      <c r="NTQ3" s="3" t="s">
        <v>1009</v>
      </c>
      <c r="NTR3" s="3" t="s">
        <v>1009</v>
      </c>
      <c r="NTS3" s="3" t="s">
        <v>1009</v>
      </c>
      <c r="NTT3" s="3" t="s">
        <v>1009</v>
      </c>
      <c r="NTU3" s="3" t="s">
        <v>1009</v>
      </c>
      <c r="NTV3" s="3" t="s">
        <v>1009</v>
      </c>
      <c r="NTW3" s="3" t="s">
        <v>1009</v>
      </c>
      <c r="NTX3" s="3" t="s">
        <v>1009</v>
      </c>
      <c r="NTY3" s="3" t="s">
        <v>1009</v>
      </c>
      <c r="NTZ3" s="3" t="s">
        <v>1009</v>
      </c>
      <c r="NUA3" s="3" t="s">
        <v>1009</v>
      </c>
      <c r="NUB3" s="3" t="s">
        <v>1009</v>
      </c>
      <c r="NUC3" s="3" t="s">
        <v>1009</v>
      </c>
      <c r="NUD3" s="3" t="s">
        <v>1009</v>
      </c>
      <c r="NUE3" s="3" t="s">
        <v>1009</v>
      </c>
      <c r="NUF3" s="3" t="s">
        <v>1009</v>
      </c>
      <c r="NUG3" s="3" t="s">
        <v>1009</v>
      </c>
      <c r="NUH3" s="3" t="s">
        <v>1009</v>
      </c>
      <c r="NUI3" s="3" t="s">
        <v>1009</v>
      </c>
      <c r="NUJ3" s="3" t="s">
        <v>1009</v>
      </c>
      <c r="NUK3" s="3" t="s">
        <v>1009</v>
      </c>
      <c r="NUL3" s="3" t="s">
        <v>1009</v>
      </c>
      <c r="NUM3" s="3" t="s">
        <v>1009</v>
      </c>
      <c r="NUN3" s="3" t="s">
        <v>1009</v>
      </c>
      <c r="NUO3" s="3" t="s">
        <v>1009</v>
      </c>
      <c r="NUP3" s="3" t="s">
        <v>1009</v>
      </c>
      <c r="NUQ3" s="3" t="s">
        <v>1009</v>
      </c>
      <c r="NUR3" s="3" t="s">
        <v>1009</v>
      </c>
      <c r="NUS3" s="3" t="s">
        <v>1009</v>
      </c>
      <c r="NUT3" s="3" t="s">
        <v>1009</v>
      </c>
      <c r="NUU3" s="3" t="s">
        <v>1009</v>
      </c>
      <c r="NUV3" s="3" t="s">
        <v>1009</v>
      </c>
      <c r="NUW3" s="3" t="s">
        <v>1009</v>
      </c>
      <c r="NUX3" s="3" t="s">
        <v>1009</v>
      </c>
      <c r="NUY3" s="3" t="s">
        <v>1009</v>
      </c>
      <c r="NUZ3" s="3" t="s">
        <v>1009</v>
      </c>
      <c r="NVA3" s="3" t="s">
        <v>1009</v>
      </c>
      <c r="NVB3" s="3" t="s">
        <v>1009</v>
      </c>
      <c r="NVC3" s="3" t="s">
        <v>1009</v>
      </c>
      <c r="NVD3" s="3" t="s">
        <v>1009</v>
      </c>
      <c r="NVE3" s="3" t="s">
        <v>1009</v>
      </c>
      <c r="NVF3" s="3" t="s">
        <v>1009</v>
      </c>
      <c r="NVG3" s="3" t="s">
        <v>1009</v>
      </c>
      <c r="NVH3" s="3" t="s">
        <v>1009</v>
      </c>
      <c r="NVI3" s="3" t="s">
        <v>1009</v>
      </c>
      <c r="NVJ3" s="3" t="s">
        <v>1009</v>
      </c>
      <c r="NVK3" s="3" t="s">
        <v>1009</v>
      </c>
      <c r="NVL3" s="3" t="s">
        <v>1009</v>
      </c>
      <c r="NVM3" s="3" t="s">
        <v>1009</v>
      </c>
      <c r="NVN3" s="3" t="s">
        <v>1009</v>
      </c>
      <c r="NVO3" s="3" t="s">
        <v>1009</v>
      </c>
      <c r="NVP3" s="3" t="s">
        <v>1009</v>
      </c>
      <c r="NVQ3" s="3" t="s">
        <v>1009</v>
      </c>
      <c r="NVR3" s="3" t="s">
        <v>1009</v>
      </c>
      <c r="NVS3" s="3" t="s">
        <v>1009</v>
      </c>
      <c r="NVT3" s="3" t="s">
        <v>1009</v>
      </c>
      <c r="NVU3" s="3" t="s">
        <v>1009</v>
      </c>
      <c r="NVV3" s="3" t="s">
        <v>1009</v>
      </c>
      <c r="NVW3" s="3" t="s">
        <v>1009</v>
      </c>
      <c r="NVX3" s="3" t="s">
        <v>1009</v>
      </c>
      <c r="NVY3" s="3" t="s">
        <v>1009</v>
      </c>
      <c r="NVZ3" s="3" t="s">
        <v>1009</v>
      </c>
      <c r="NWA3" s="3" t="s">
        <v>1009</v>
      </c>
      <c r="NWB3" s="3" t="s">
        <v>1009</v>
      </c>
      <c r="NWC3" s="3" t="s">
        <v>1009</v>
      </c>
      <c r="NWD3" s="3" t="s">
        <v>1009</v>
      </c>
      <c r="NWE3" s="3" t="s">
        <v>1009</v>
      </c>
      <c r="NWF3" s="3" t="s">
        <v>1009</v>
      </c>
      <c r="NWG3" s="3" t="s">
        <v>1009</v>
      </c>
      <c r="NWH3" s="3" t="s">
        <v>1009</v>
      </c>
      <c r="NWI3" s="3" t="s">
        <v>1009</v>
      </c>
      <c r="NWJ3" s="3" t="s">
        <v>1009</v>
      </c>
      <c r="NWK3" s="3" t="s">
        <v>1009</v>
      </c>
      <c r="NWL3" s="3" t="s">
        <v>1009</v>
      </c>
      <c r="NWM3" s="3" t="s">
        <v>1009</v>
      </c>
      <c r="NWN3" s="3" t="s">
        <v>1009</v>
      </c>
      <c r="NWO3" s="3" t="s">
        <v>1009</v>
      </c>
      <c r="NWP3" s="3" t="s">
        <v>1009</v>
      </c>
      <c r="NWQ3" s="3" t="s">
        <v>1009</v>
      </c>
      <c r="NWR3" s="3" t="s">
        <v>1009</v>
      </c>
      <c r="NWS3" s="3" t="s">
        <v>1009</v>
      </c>
      <c r="NWT3" s="3" t="s">
        <v>1009</v>
      </c>
      <c r="NWU3" s="3" t="s">
        <v>1009</v>
      </c>
      <c r="NWV3" s="3" t="s">
        <v>1009</v>
      </c>
      <c r="NWW3" s="3" t="s">
        <v>1009</v>
      </c>
      <c r="NWX3" s="3" t="s">
        <v>1009</v>
      </c>
      <c r="NWY3" s="3" t="s">
        <v>1009</v>
      </c>
      <c r="NWZ3" s="3" t="s">
        <v>1009</v>
      </c>
      <c r="NXA3" s="3" t="s">
        <v>1009</v>
      </c>
      <c r="NXB3" s="3" t="s">
        <v>1009</v>
      </c>
      <c r="NXC3" s="3" t="s">
        <v>1009</v>
      </c>
      <c r="NXD3" s="3" t="s">
        <v>1009</v>
      </c>
      <c r="NXE3" s="3" t="s">
        <v>1009</v>
      </c>
      <c r="NXF3" s="3" t="s">
        <v>1009</v>
      </c>
      <c r="NXG3" s="3" t="s">
        <v>1009</v>
      </c>
      <c r="NXH3" s="3" t="s">
        <v>1009</v>
      </c>
      <c r="NXI3" s="3" t="s">
        <v>1009</v>
      </c>
      <c r="NXJ3" s="3" t="s">
        <v>1009</v>
      </c>
      <c r="NXK3" s="3" t="s">
        <v>1009</v>
      </c>
      <c r="NXL3" s="3" t="s">
        <v>1009</v>
      </c>
      <c r="NXM3" s="3" t="s">
        <v>1009</v>
      </c>
      <c r="NXN3" s="3" t="s">
        <v>1009</v>
      </c>
      <c r="NXO3" s="3" t="s">
        <v>1009</v>
      </c>
      <c r="NXP3" s="3" t="s">
        <v>1009</v>
      </c>
      <c r="NXQ3" s="3" t="s">
        <v>1009</v>
      </c>
      <c r="NXR3" s="3" t="s">
        <v>1009</v>
      </c>
      <c r="NXS3" s="3" t="s">
        <v>1009</v>
      </c>
      <c r="NXT3" s="3" t="s">
        <v>1009</v>
      </c>
      <c r="NXU3" s="3" t="s">
        <v>1009</v>
      </c>
      <c r="NXV3" s="3" t="s">
        <v>1009</v>
      </c>
      <c r="NXW3" s="3" t="s">
        <v>1009</v>
      </c>
      <c r="NXX3" s="3" t="s">
        <v>1009</v>
      </c>
      <c r="NXY3" s="3" t="s">
        <v>1009</v>
      </c>
      <c r="NXZ3" s="3" t="s">
        <v>1009</v>
      </c>
      <c r="NYA3" s="3" t="s">
        <v>1009</v>
      </c>
      <c r="NYB3" s="3" t="s">
        <v>1009</v>
      </c>
      <c r="NYC3" s="3" t="s">
        <v>1009</v>
      </c>
      <c r="NYD3" s="3" t="s">
        <v>1009</v>
      </c>
      <c r="NYE3" s="3" t="s">
        <v>1009</v>
      </c>
      <c r="NYF3" s="3" t="s">
        <v>1009</v>
      </c>
      <c r="NYG3" s="3" t="s">
        <v>1009</v>
      </c>
      <c r="NYH3" s="3" t="s">
        <v>1009</v>
      </c>
      <c r="NYI3" s="3" t="s">
        <v>1009</v>
      </c>
      <c r="NYJ3" s="3" t="s">
        <v>1009</v>
      </c>
      <c r="NYK3" s="3" t="s">
        <v>1009</v>
      </c>
      <c r="NYL3" s="3" t="s">
        <v>1009</v>
      </c>
      <c r="NYM3" s="3" t="s">
        <v>1009</v>
      </c>
      <c r="NYN3" s="3" t="s">
        <v>1009</v>
      </c>
      <c r="NYO3" s="3" t="s">
        <v>1009</v>
      </c>
      <c r="NYP3" s="3" t="s">
        <v>1009</v>
      </c>
      <c r="NYQ3" s="3" t="s">
        <v>1009</v>
      </c>
      <c r="NYR3" s="3" t="s">
        <v>1009</v>
      </c>
      <c r="NYS3" s="3" t="s">
        <v>1009</v>
      </c>
      <c r="NYT3" s="3" t="s">
        <v>1009</v>
      </c>
      <c r="NYU3" s="3" t="s">
        <v>1009</v>
      </c>
      <c r="NYV3" s="3" t="s">
        <v>1009</v>
      </c>
      <c r="NYW3" s="3" t="s">
        <v>1009</v>
      </c>
      <c r="NYX3" s="3" t="s">
        <v>1009</v>
      </c>
      <c r="NYY3" s="3" t="s">
        <v>1009</v>
      </c>
      <c r="NYZ3" s="3" t="s">
        <v>1009</v>
      </c>
      <c r="NZA3" s="3" t="s">
        <v>1009</v>
      </c>
      <c r="NZB3" s="3" t="s">
        <v>1009</v>
      </c>
      <c r="NZC3" s="3" t="s">
        <v>1009</v>
      </c>
      <c r="NZD3" s="3" t="s">
        <v>1009</v>
      </c>
      <c r="NZE3" s="3" t="s">
        <v>1009</v>
      </c>
      <c r="NZF3" s="3" t="s">
        <v>1009</v>
      </c>
      <c r="NZG3" s="3" t="s">
        <v>1009</v>
      </c>
      <c r="NZH3" s="3" t="s">
        <v>1009</v>
      </c>
      <c r="NZI3" s="3" t="s">
        <v>1009</v>
      </c>
      <c r="NZJ3" s="3" t="s">
        <v>1009</v>
      </c>
      <c r="NZK3" s="3" t="s">
        <v>1009</v>
      </c>
      <c r="NZL3" s="3" t="s">
        <v>1009</v>
      </c>
      <c r="NZM3" s="3" t="s">
        <v>1009</v>
      </c>
      <c r="NZN3" s="3" t="s">
        <v>1009</v>
      </c>
      <c r="NZO3" s="3" t="s">
        <v>1009</v>
      </c>
      <c r="NZP3" s="3" t="s">
        <v>1009</v>
      </c>
      <c r="NZQ3" s="3" t="s">
        <v>1009</v>
      </c>
      <c r="NZR3" s="3" t="s">
        <v>1009</v>
      </c>
      <c r="NZS3" s="3" t="s">
        <v>1009</v>
      </c>
      <c r="NZT3" s="3" t="s">
        <v>1009</v>
      </c>
      <c r="NZU3" s="3" t="s">
        <v>1009</v>
      </c>
      <c r="NZV3" s="3" t="s">
        <v>1009</v>
      </c>
      <c r="NZW3" s="3" t="s">
        <v>1009</v>
      </c>
      <c r="NZX3" s="3" t="s">
        <v>1009</v>
      </c>
      <c r="NZY3" s="3" t="s">
        <v>1009</v>
      </c>
      <c r="NZZ3" s="3" t="s">
        <v>1009</v>
      </c>
      <c r="OAA3" s="3" t="s">
        <v>1009</v>
      </c>
      <c r="OAB3" s="3" t="s">
        <v>1009</v>
      </c>
      <c r="OAC3" s="3" t="s">
        <v>1009</v>
      </c>
      <c r="OAD3" s="3" t="s">
        <v>1009</v>
      </c>
      <c r="OAE3" s="3" t="s">
        <v>1009</v>
      </c>
      <c r="OAF3" s="3" t="s">
        <v>1009</v>
      </c>
      <c r="OAG3" s="3" t="s">
        <v>1009</v>
      </c>
      <c r="OAH3" s="3" t="s">
        <v>1009</v>
      </c>
      <c r="OAI3" s="3" t="s">
        <v>1009</v>
      </c>
      <c r="OAJ3" s="3" t="s">
        <v>1009</v>
      </c>
      <c r="OAK3" s="3" t="s">
        <v>1009</v>
      </c>
      <c r="OAL3" s="3" t="s">
        <v>1009</v>
      </c>
      <c r="OAM3" s="3" t="s">
        <v>1009</v>
      </c>
      <c r="OAN3" s="3" t="s">
        <v>1009</v>
      </c>
      <c r="OAO3" s="3" t="s">
        <v>1009</v>
      </c>
      <c r="OAP3" s="3" t="s">
        <v>1009</v>
      </c>
      <c r="OAQ3" s="3" t="s">
        <v>1009</v>
      </c>
      <c r="OAR3" s="3" t="s">
        <v>1009</v>
      </c>
      <c r="OAS3" s="3" t="s">
        <v>1009</v>
      </c>
      <c r="OAT3" s="3" t="s">
        <v>1009</v>
      </c>
      <c r="OAU3" s="3" t="s">
        <v>1009</v>
      </c>
      <c r="OAV3" s="3" t="s">
        <v>1009</v>
      </c>
      <c r="OAW3" s="3" t="s">
        <v>1009</v>
      </c>
      <c r="OAX3" s="3" t="s">
        <v>1009</v>
      </c>
      <c r="OAY3" s="3" t="s">
        <v>1009</v>
      </c>
      <c r="OAZ3" s="3" t="s">
        <v>1009</v>
      </c>
      <c r="OBA3" s="3" t="s">
        <v>1009</v>
      </c>
      <c r="OBB3" s="3" t="s">
        <v>1009</v>
      </c>
      <c r="OBC3" s="3" t="s">
        <v>1009</v>
      </c>
      <c r="OBD3" s="3" t="s">
        <v>1009</v>
      </c>
      <c r="OBE3" s="3" t="s">
        <v>1009</v>
      </c>
      <c r="OBF3" s="3" t="s">
        <v>1009</v>
      </c>
      <c r="OBG3" s="3" t="s">
        <v>1009</v>
      </c>
      <c r="OBH3" s="3" t="s">
        <v>1009</v>
      </c>
      <c r="OBI3" s="3" t="s">
        <v>1009</v>
      </c>
      <c r="OBJ3" s="3" t="s">
        <v>1009</v>
      </c>
      <c r="OBK3" s="3" t="s">
        <v>1009</v>
      </c>
      <c r="OBL3" s="3" t="s">
        <v>1009</v>
      </c>
      <c r="OBM3" s="3" t="s">
        <v>1009</v>
      </c>
      <c r="OBN3" s="3" t="s">
        <v>1009</v>
      </c>
      <c r="OBO3" s="3" t="s">
        <v>1009</v>
      </c>
      <c r="OBP3" s="3" t="s">
        <v>1009</v>
      </c>
      <c r="OBQ3" s="3" t="s">
        <v>1009</v>
      </c>
      <c r="OBR3" s="3" t="s">
        <v>1009</v>
      </c>
      <c r="OBS3" s="3" t="s">
        <v>1009</v>
      </c>
      <c r="OBT3" s="3" t="s">
        <v>1009</v>
      </c>
      <c r="OBU3" s="3" t="s">
        <v>1009</v>
      </c>
      <c r="OBV3" s="3" t="s">
        <v>1009</v>
      </c>
      <c r="OBW3" s="3" t="s">
        <v>1009</v>
      </c>
      <c r="OBX3" s="3" t="s">
        <v>1009</v>
      </c>
      <c r="OBY3" s="3" t="s">
        <v>1009</v>
      </c>
      <c r="OBZ3" s="3" t="s">
        <v>1009</v>
      </c>
      <c r="OCA3" s="3" t="s">
        <v>1009</v>
      </c>
      <c r="OCB3" s="3" t="s">
        <v>1009</v>
      </c>
      <c r="OCC3" s="3" t="s">
        <v>1009</v>
      </c>
      <c r="OCD3" s="3" t="s">
        <v>1009</v>
      </c>
      <c r="OCE3" s="3" t="s">
        <v>1009</v>
      </c>
      <c r="OCF3" s="3" t="s">
        <v>1009</v>
      </c>
      <c r="OCG3" s="3" t="s">
        <v>1009</v>
      </c>
      <c r="OCH3" s="3" t="s">
        <v>1009</v>
      </c>
      <c r="OCI3" s="3" t="s">
        <v>1009</v>
      </c>
      <c r="OCJ3" s="3" t="s">
        <v>1009</v>
      </c>
      <c r="OCK3" s="3" t="s">
        <v>1009</v>
      </c>
      <c r="OCL3" s="3" t="s">
        <v>1009</v>
      </c>
      <c r="OCM3" s="3" t="s">
        <v>1009</v>
      </c>
      <c r="OCN3" s="3" t="s">
        <v>1009</v>
      </c>
      <c r="OCO3" s="3" t="s">
        <v>1009</v>
      </c>
      <c r="OCP3" s="3" t="s">
        <v>1009</v>
      </c>
      <c r="OCQ3" s="3" t="s">
        <v>1009</v>
      </c>
      <c r="OCR3" s="3" t="s">
        <v>1009</v>
      </c>
      <c r="OCS3" s="3" t="s">
        <v>1009</v>
      </c>
      <c r="OCT3" s="3" t="s">
        <v>1009</v>
      </c>
      <c r="OCU3" s="3" t="s">
        <v>1009</v>
      </c>
      <c r="OCV3" s="3" t="s">
        <v>1009</v>
      </c>
      <c r="OCW3" s="3" t="s">
        <v>1009</v>
      </c>
      <c r="OCX3" s="3" t="s">
        <v>1009</v>
      </c>
      <c r="OCY3" s="3" t="s">
        <v>1009</v>
      </c>
      <c r="OCZ3" s="3" t="s">
        <v>1009</v>
      </c>
      <c r="ODA3" s="3" t="s">
        <v>1009</v>
      </c>
      <c r="ODB3" s="3" t="s">
        <v>1009</v>
      </c>
      <c r="ODC3" s="3" t="s">
        <v>1009</v>
      </c>
      <c r="ODD3" s="3" t="s">
        <v>1009</v>
      </c>
      <c r="ODE3" s="3" t="s">
        <v>1009</v>
      </c>
      <c r="ODF3" s="3" t="s">
        <v>1009</v>
      </c>
      <c r="ODG3" s="3" t="s">
        <v>1009</v>
      </c>
      <c r="ODH3" s="3" t="s">
        <v>1009</v>
      </c>
      <c r="ODI3" s="3" t="s">
        <v>1009</v>
      </c>
      <c r="ODJ3" s="3" t="s">
        <v>1009</v>
      </c>
      <c r="ODK3" s="3" t="s">
        <v>1009</v>
      </c>
      <c r="ODL3" s="3" t="s">
        <v>1009</v>
      </c>
      <c r="ODM3" s="3" t="s">
        <v>1009</v>
      </c>
      <c r="ODN3" s="3" t="s">
        <v>1009</v>
      </c>
      <c r="ODO3" s="3" t="s">
        <v>1009</v>
      </c>
      <c r="ODP3" s="3" t="s">
        <v>1009</v>
      </c>
      <c r="ODQ3" s="3" t="s">
        <v>1009</v>
      </c>
      <c r="ODR3" s="3" t="s">
        <v>1009</v>
      </c>
      <c r="ODS3" s="3" t="s">
        <v>1009</v>
      </c>
      <c r="ODT3" s="3" t="s">
        <v>1009</v>
      </c>
      <c r="ODU3" s="3" t="s">
        <v>1009</v>
      </c>
      <c r="ODV3" s="3" t="s">
        <v>1009</v>
      </c>
      <c r="ODW3" s="3" t="s">
        <v>1009</v>
      </c>
      <c r="ODX3" s="3" t="s">
        <v>1009</v>
      </c>
      <c r="ODY3" s="3" t="s">
        <v>1009</v>
      </c>
      <c r="ODZ3" s="3" t="s">
        <v>1009</v>
      </c>
      <c r="OEA3" s="3" t="s">
        <v>1009</v>
      </c>
      <c r="OEB3" s="3" t="s">
        <v>1009</v>
      </c>
      <c r="OEC3" s="3" t="s">
        <v>1009</v>
      </c>
      <c r="OED3" s="3" t="s">
        <v>1009</v>
      </c>
      <c r="OEE3" s="3" t="s">
        <v>1009</v>
      </c>
      <c r="OEF3" s="3" t="s">
        <v>1009</v>
      </c>
      <c r="OEG3" s="3" t="s">
        <v>1009</v>
      </c>
      <c r="OEH3" s="3" t="s">
        <v>1009</v>
      </c>
      <c r="OEI3" s="3" t="s">
        <v>1009</v>
      </c>
      <c r="OEJ3" s="3" t="s">
        <v>1009</v>
      </c>
      <c r="OEK3" s="3" t="s">
        <v>1009</v>
      </c>
      <c r="OEL3" s="3" t="s">
        <v>1009</v>
      </c>
      <c r="OEM3" s="3" t="s">
        <v>1009</v>
      </c>
      <c r="OEN3" s="3" t="s">
        <v>1009</v>
      </c>
      <c r="OEO3" s="3" t="s">
        <v>1009</v>
      </c>
      <c r="OEP3" s="3" t="s">
        <v>1009</v>
      </c>
      <c r="OEQ3" s="3" t="s">
        <v>1009</v>
      </c>
      <c r="OER3" s="3" t="s">
        <v>1009</v>
      </c>
      <c r="OES3" s="3" t="s">
        <v>1009</v>
      </c>
      <c r="OET3" s="3" t="s">
        <v>1009</v>
      </c>
      <c r="OEU3" s="3" t="s">
        <v>1009</v>
      </c>
      <c r="OEV3" s="3" t="s">
        <v>1009</v>
      </c>
      <c r="OEW3" s="3" t="s">
        <v>1009</v>
      </c>
      <c r="OEX3" s="3" t="s">
        <v>1009</v>
      </c>
      <c r="OEY3" s="3" t="s">
        <v>1009</v>
      </c>
      <c r="OEZ3" s="3" t="s">
        <v>1009</v>
      </c>
      <c r="OFA3" s="3" t="s">
        <v>1009</v>
      </c>
      <c r="OFB3" s="3" t="s">
        <v>1009</v>
      </c>
      <c r="OFC3" s="3" t="s">
        <v>1009</v>
      </c>
      <c r="OFD3" s="3" t="s">
        <v>1009</v>
      </c>
      <c r="OFE3" s="3" t="s">
        <v>1009</v>
      </c>
      <c r="OFF3" s="3" t="s">
        <v>1009</v>
      </c>
      <c r="OFG3" s="3" t="s">
        <v>1009</v>
      </c>
      <c r="OFH3" s="3" t="s">
        <v>1009</v>
      </c>
      <c r="OFI3" s="3" t="s">
        <v>1009</v>
      </c>
      <c r="OFJ3" s="3" t="s">
        <v>1009</v>
      </c>
      <c r="OFK3" s="3" t="s">
        <v>1009</v>
      </c>
      <c r="OFL3" s="3" t="s">
        <v>1009</v>
      </c>
      <c r="OFM3" s="3" t="s">
        <v>1009</v>
      </c>
      <c r="OFN3" s="3" t="s">
        <v>1009</v>
      </c>
      <c r="OFO3" s="3" t="s">
        <v>1009</v>
      </c>
      <c r="OFP3" s="3" t="s">
        <v>1009</v>
      </c>
      <c r="OFQ3" s="3" t="s">
        <v>1009</v>
      </c>
      <c r="OFR3" s="3" t="s">
        <v>1009</v>
      </c>
      <c r="OFS3" s="3" t="s">
        <v>1009</v>
      </c>
      <c r="OFT3" s="3" t="s">
        <v>1009</v>
      </c>
      <c r="OFU3" s="3" t="s">
        <v>1009</v>
      </c>
      <c r="OFV3" s="3" t="s">
        <v>1009</v>
      </c>
      <c r="OFW3" s="3" t="s">
        <v>1009</v>
      </c>
      <c r="OFX3" s="3" t="s">
        <v>1009</v>
      </c>
      <c r="OFY3" s="3" t="s">
        <v>1009</v>
      </c>
      <c r="OFZ3" s="3" t="s">
        <v>1009</v>
      </c>
      <c r="OGA3" s="3" t="s">
        <v>1009</v>
      </c>
      <c r="OGB3" s="3" t="s">
        <v>1009</v>
      </c>
      <c r="OGC3" s="3" t="s">
        <v>1009</v>
      </c>
      <c r="OGD3" s="3" t="s">
        <v>1009</v>
      </c>
      <c r="OGE3" s="3" t="s">
        <v>1009</v>
      </c>
      <c r="OGF3" s="3" t="s">
        <v>1009</v>
      </c>
      <c r="OGG3" s="3" t="s">
        <v>1009</v>
      </c>
      <c r="OGH3" s="3" t="s">
        <v>1009</v>
      </c>
      <c r="OGI3" s="3" t="s">
        <v>1009</v>
      </c>
      <c r="OGJ3" s="3" t="s">
        <v>1009</v>
      </c>
      <c r="OGK3" s="3" t="s">
        <v>1009</v>
      </c>
      <c r="OGL3" s="3" t="s">
        <v>1009</v>
      </c>
      <c r="OGM3" s="3" t="s">
        <v>1009</v>
      </c>
      <c r="OGN3" s="3" t="s">
        <v>1009</v>
      </c>
      <c r="OGO3" s="3" t="s">
        <v>1009</v>
      </c>
      <c r="OGP3" s="3" t="s">
        <v>1009</v>
      </c>
      <c r="OGQ3" s="3" t="s">
        <v>1009</v>
      </c>
      <c r="OGR3" s="3" t="s">
        <v>1009</v>
      </c>
      <c r="OGS3" s="3" t="s">
        <v>1009</v>
      </c>
      <c r="OGT3" s="3" t="s">
        <v>1009</v>
      </c>
      <c r="OGU3" s="3" t="s">
        <v>1009</v>
      </c>
      <c r="OGV3" s="3" t="s">
        <v>1009</v>
      </c>
      <c r="OGW3" s="3" t="s">
        <v>1009</v>
      </c>
      <c r="OGX3" s="3" t="s">
        <v>1009</v>
      </c>
      <c r="OGY3" s="3" t="s">
        <v>1009</v>
      </c>
      <c r="OGZ3" s="3" t="s">
        <v>1009</v>
      </c>
      <c r="OHA3" s="3" t="s">
        <v>1009</v>
      </c>
      <c r="OHB3" s="3" t="s">
        <v>1009</v>
      </c>
      <c r="OHC3" s="3" t="s">
        <v>1009</v>
      </c>
      <c r="OHD3" s="3" t="s">
        <v>1009</v>
      </c>
      <c r="OHE3" s="3" t="s">
        <v>1009</v>
      </c>
      <c r="OHF3" s="3" t="s">
        <v>1009</v>
      </c>
      <c r="OHG3" s="3" t="s">
        <v>1009</v>
      </c>
      <c r="OHH3" s="3" t="s">
        <v>1009</v>
      </c>
      <c r="OHI3" s="3" t="s">
        <v>1009</v>
      </c>
      <c r="OHJ3" s="3" t="s">
        <v>1009</v>
      </c>
      <c r="OHK3" s="3" t="s">
        <v>1009</v>
      </c>
      <c r="OHL3" s="3" t="s">
        <v>1009</v>
      </c>
      <c r="OHM3" s="3" t="s">
        <v>1009</v>
      </c>
      <c r="OHN3" s="3" t="s">
        <v>1009</v>
      </c>
      <c r="OHO3" s="3" t="s">
        <v>1009</v>
      </c>
      <c r="OHP3" s="3" t="s">
        <v>1009</v>
      </c>
      <c r="OHQ3" s="3" t="s">
        <v>1009</v>
      </c>
      <c r="OHR3" s="3" t="s">
        <v>1009</v>
      </c>
      <c r="OHS3" s="3" t="s">
        <v>1009</v>
      </c>
      <c r="OHT3" s="3" t="s">
        <v>1009</v>
      </c>
      <c r="OHU3" s="3" t="s">
        <v>1009</v>
      </c>
      <c r="OHV3" s="3" t="s">
        <v>1009</v>
      </c>
      <c r="OHW3" s="3" t="s">
        <v>1009</v>
      </c>
      <c r="OHX3" s="3" t="s">
        <v>1009</v>
      </c>
      <c r="OHY3" s="3" t="s">
        <v>1009</v>
      </c>
      <c r="OHZ3" s="3" t="s">
        <v>1009</v>
      </c>
      <c r="OIA3" s="3" t="s">
        <v>1009</v>
      </c>
      <c r="OIB3" s="3" t="s">
        <v>1009</v>
      </c>
      <c r="OIC3" s="3" t="s">
        <v>1009</v>
      </c>
      <c r="OID3" s="3" t="s">
        <v>1009</v>
      </c>
      <c r="OIE3" s="3" t="s">
        <v>1009</v>
      </c>
      <c r="OIF3" s="3" t="s">
        <v>1009</v>
      </c>
      <c r="OIG3" s="3" t="s">
        <v>1009</v>
      </c>
      <c r="OIH3" s="3" t="s">
        <v>1009</v>
      </c>
      <c r="OII3" s="3" t="s">
        <v>1009</v>
      </c>
      <c r="OIJ3" s="3" t="s">
        <v>1009</v>
      </c>
      <c r="OIK3" s="3" t="s">
        <v>1009</v>
      </c>
      <c r="OIL3" s="3" t="s">
        <v>1009</v>
      </c>
      <c r="OIM3" s="3" t="s">
        <v>1009</v>
      </c>
      <c r="OIN3" s="3" t="s">
        <v>1009</v>
      </c>
      <c r="OIO3" s="3" t="s">
        <v>1009</v>
      </c>
      <c r="OIP3" s="3" t="s">
        <v>1009</v>
      </c>
      <c r="OIQ3" s="3" t="s">
        <v>1009</v>
      </c>
      <c r="OIR3" s="3" t="s">
        <v>1009</v>
      </c>
      <c r="OIS3" s="3" t="s">
        <v>1009</v>
      </c>
      <c r="OIT3" s="3" t="s">
        <v>1009</v>
      </c>
      <c r="OIU3" s="3" t="s">
        <v>1009</v>
      </c>
      <c r="OIV3" s="3" t="s">
        <v>1009</v>
      </c>
      <c r="OIW3" s="3" t="s">
        <v>1009</v>
      </c>
      <c r="OIX3" s="3" t="s">
        <v>1009</v>
      </c>
      <c r="OIY3" s="3" t="s">
        <v>1009</v>
      </c>
      <c r="OIZ3" s="3" t="s">
        <v>1009</v>
      </c>
      <c r="OJA3" s="3" t="s">
        <v>1009</v>
      </c>
      <c r="OJB3" s="3" t="s">
        <v>1009</v>
      </c>
      <c r="OJC3" s="3" t="s">
        <v>1009</v>
      </c>
      <c r="OJD3" s="3" t="s">
        <v>1009</v>
      </c>
      <c r="OJE3" s="3" t="s">
        <v>1009</v>
      </c>
      <c r="OJF3" s="3" t="s">
        <v>1009</v>
      </c>
      <c r="OJG3" s="3" t="s">
        <v>1009</v>
      </c>
      <c r="OJH3" s="3" t="s">
        <v>1009</v>
      </c>
      <c r="OJI3" s="3" t="s">
        <v>1009</v>
      </c>
      <c r="OJJ3" s="3" t="s">
        <v>1009</v>
      </c>
      <c r="OJK3" s="3" t="s">
        <v>1009</v>
      </c>
      <c r="OJL3" s="3" t="s">
        <v>1009</v>
      </c>
      <c r="OJM3" s="3" t="s">
        <v>1009</v>
      </c>
      <c r="OJN3" s="3" t="s">
        <v>1009</v>
      </c>
      <c r="OJO3" s="3" t="s">
        <v>1009</v>
      </c>
      <c r="OJP3" s="3" t="s">
        <v>1009</v>
      </c>
      <c r="OJQ3" s="3" t="s">
        <v>1009</v>
      </c>
      <c r="OJR3" s="3" t="s">
        <v>1009</v>
      </c>
      <c r="OJS3" s="3" t="s">
        <v>1009</v>
      </c>
      <c r="OJT3" s="3" t="s">
        <v>1009</v>
      </c>
      <c r="OJU3" s="3" t="s">
        <v>1009</v>
      </c>
      <c r="OJV3" s="3" t="s">
        <v>1009</v>
      </c>
      <c r="OJW3" s="3" t="s">
        <v>1009</v>
      </c>
      <c r="OJX3" s="3" t="s">
        <v>1009</v>
      </c>
      <c r="OJY3" s="3" t="s">
        <v>1009</v>
      </c>
      <c r="OJZ3" s="3" t="s">
        <v>1009</v>
      </c>
      <c r="OKA3" s="3" t="s">
        <v>1009</v>
      </c>
      <c r="OKB3" s="3" t="s">
        <v>1009</v>
      </c>
      <c r="OKC3" s="3" t="s">
        <v>1009</v>
      </c>
      <c r="OKD3" s="3" t="s">
        <v>1009</v>
      </c>
      <c r="OKE3" s="3" t="s">
        <v>1009</v>
      </c>
      <c r="OKF3" s="3" t="s">
        <v>1009</v>
      </c>
      <c r="OKG3" s="3" t="s">
        <v>1009</v>
      </c>
      <c r="OKH3" s="3" t="s">
        <v>1009</v>
      </c>
      <c r="OKI3" s="3" t="s">
        <v>1009</v>
      </c>
      <c r="OKJ3" s="3" t="s">
        <v>1009</v>
      </c>
      <c r="OKK3" s="3" t="s">
        <v>1009</v>
      </c>
      <c r="OKL3" s="3" t="s">
        <v>1009</v>
      </c>
      <c r="OKM3" s="3" t="s">
        <v>1009</v>
      </c>
      <c r="OKN3" s="3" t="s">
        <v>1009</v>
      </c>
      <c r="OKO3" s="3" t="s">
        <v>1009</v>
      </c>
      <c r="OKP3" s="3" t="s">
        <v>1009</v>
      </c>
      <c r="OKQ3" s="3" t="s">
        <v>1009</v>
      </c>
      <c r="OKR3" s="3" t="s">
        <v>1009</v>
      </c>
      <c r="OKS3" s="3" t="s">
        <v>1009</v>
      </c>
      <c r="OKT3" s="3" t="s">
        <v>1009</v>
      </c>
      <c r="OKU3" s="3" t="s">
        <v>1009</v>
      </c>
      <c r="OKV3" s="3" t="s">
        <v>1009</v>
      </c>
      <c r="OKW3" s="3" t="s">
        <v>1009</v>
      </c>
      <c r="OKX3" s="3" t="s">
        <v>1009</v>
      </c>
      <c r="OKY3" s="3" t="s">
        <v>1009</v>
      </c>
      <c r="OKZ3" s="3" t="s">
        <v>1009</v>
      </c>
      <c r="OLA3" s="3" t="s">
        <v>1009</v>
      </c>
      <c r="OLB3" s="3" t="s">
        <v>1009</v>
      </c>
      <c r="OLC3" s="3" t="s">
        <v>1009</v>
      </c>
      <c r="OLD3" s="3" t="s">
        <v>1009</v>
      </c>
      <c r="OLE3" s="3" t="s">
        <v>1009</v>
      </c>
      <c r="OLF3" s="3" t="s">
        <v>1009</v>
      </c>
      <c r="OLG3" s="3" t="s">
        <v>1009</v>
      </c>
      <c r="OLH3" s="3" t="s">
        <v>1009</v>
      </c>
      <c r="OLI3" s="3" t="s">
        <v>1009</v>
      </c>
      <c r="OLJ3" s="3" t="s">
        <v>1009</v>
      </c>
      <c r="OLK3" s="3" t="s">
        <v>1009</v>
      </c>
      <c r="OLL3" s="3" t="s">
        <v>1009</v>
      </c>
      <c r="OLM3" s="3" t="s">
        <v>1009</v>
      </c>
      <c r="OLN3" s="3" t="s">
        <v>1009</v>
      </c>
      <c r="OLO3" s="3" t="s">
        <v>1009</v>
      </c>
      <c r="OLP3" s="3" t="s">
        <v>1009</v>
      </c>
      <c r="OLQ3" s="3" t="s">
        <v>1009</v>
      </c>
      <c r="OLR3" s="3" t="s">
        <v>1009</v>
      </c>
      <c r="OLS3" s="3" t="s">
        <v>1009</v>
      </c>
      <c r="OLT3" s="3" t="s">
        <v>1009</v>
      </c>
      <c r="OLU3" s="3" t="s">
        <v>1009</v>
      </c>
      <c r="OLV3" s="3" t="s">
        <v>1009</v>
      </c>
      <c r="OLW3" s="3" t="s">
        <v>1009</v>
      </c>
      <c r="OLX3" s="3" t="s">
        <v>1009</v>
      </c>
      <c r="OLY3" s="3" t="s">
        <v>1009</v>
      </c>
      <c r="OLZ3" s="3" t="s">
        <v>1009</v>
      </c>
      <c r="OMA3" s="3" t="s">
        <v>1009</v>
      </c>
      <c r="OMB3" s="3" t="s">
        <v>1009</v>
      </c>
      <c r="OMC3" s="3" t="s">
        <v>1009</v>
      </c>
      <c r="OMD3" s="3" t="s">
        <v>1009</v>
      </c>
      <c r="OME3" s="3" t="s">
        <v>1009</v>
      </c>
      <c r="OMF3" s="3" t="s">
        <v>1009</v>
      </c>
      <c r="OMG3" s="3" t="s">
        <v>1009</v>
      </c>
      <c r="OMH3" s="3" t="s">
        <v>1009</v>
      </c>
      <c r="OMI3" s="3" t="s">
        <v>1009</v>
      </c>
      <c r="OMJ3" s="3" t="s">
        <v>1009</v>
      </c>
      <c r="OMK3" s="3" t="s">
        <v>1009</v>
      </c>
      <c r="OML3" s="3" t="s">
        <v>1009</v>
      </c>
      <c r="OMM3" s="3" t="s">
        <v>1009</v>
      </c>
      <c r="OMN3" s="3" t="s">
        <v>1009</v>
      </c>
      <c r="OMO3" s="3" t="s">
        <v>1009</v>
      </c>
      <c r="OMP3" s="3" t="s">
        <v>1009</v>
      </c>
      <c r="OMQ3" s="3" t="s">
        <v>1009</v>
      </c>
      <c r="OMR3" s="3" t="s">
        <v>1009</v>
      </c>
      <c r="OMS3" s="3" t="s">
        <v>1009</v>
      </c>
      <c r="OMT3" s="3" t="s">
        <v>1009</v>
      </c>
      <c r="OMU3" s="3" t="s">
        <v>1009</v>
      </c>
      <c r="OMV3" s="3" t="s">
        <v>1009</v>
      </c>
      <c r="OMW3" s="3" t="s">
        <v>1009</v>
      </c>
      <c r="OMX3" s="3" t="s">
        <v>1009</v>
      </c>
      <c r="OMY3" s="3" t="s">
        <v>1009</v>
      </c>
      <c r="OMZ3" s="3" t="s">
        <v>1009</v>
      </c>
      <c r="ONA3" s="3" t="s">
        <v>1009</v>
      </c>
      <c r="ONB3" s="3" t="s">
        <v>1009</v>
      </c>
      <c r="ONC3" s="3" t="s">
        <v>1009</v>
      </c>
      <c r="OND3" s="3" t="s">
        <v>1009</v>
      </c>
      <c r="ONE3" s="3" t="s">
        <v>1009</v>
      </c>
      <c r="ONF3" s="3" t="s">
        <v>1009</v>
      </c>
      <c r="ONG3" s="3" t="s">
        <v>1009</v>
      </c>
      <c r="ONH3" s="3" t="s">
        <v>1009</v>
      </c>
      <c r="ONI3" s="3" t="s">
        <v>1009</v>
      </c>
      <c r="ONJ3" s="3" t="s">
        <v>1009</v>
      </c>
      <c r="ONK3" s="3" t="s">
        <v>1009</v>
      </c>
      <c r="ONL3" s="3" t="s">
        <v>1009</v>
      </c>
      <c r="ONM3" s="3" t="s">
        <v>1009</v>
      </c>
      <c r="ONN3" s="3" t="s">
        <v>1009</v>
      </c>
      <c r="ONO3" s="3" t="s">
        <v>1009</v>
      </c>
      <c r="ONP3" s="3" t="s">
        <v>1009</v>
      </c>
      <c r="ONQ3" s="3" t="s">
        <v>1009</v>
      </c>
      <c r="ONR3" s="3" t="s">
        <v>1009</v>
      </c>
      <c r="ONS3" s="3" t="s">
        <v>1009</v>
      </c>
      <c r="ONT3" s="3" t="s">
        <v>1009</v>
      </c>
      <c r="ONU3" s="3" t="s">
        <v>1009</v>
      </c>
      <c r="ONV3" s="3" t="s">
        <v>1009</v>
      </c>
      <c r="ONW3" s="3" t="s">
        <v>1009</v>
      </c>
      <c r="ONX3" s="3" t="s">
        <v>1009</v>
      </c>
      <c r="ONY3" s="3" t="s">
        <v>1009</v>
      </c>
      <c r="ONZ3" s="3" t="s">
        <v>1009</v>
      </c>
      <c r="OOA3" s="3" t="s">
        <v>1009</v>
      </c>
      <c r="OOB3" s="3" t="s">
        <v>1009</v>
      </c>
      <c r="OOC3" s="3" t="s">
        <v>1009</v>
      </c>
      <c r="OOD3" s="3" t="s">
        <v>1009</v>
      </c>
      <c r="OOE3" s="3" t="s">
        <v>1009</v>
      </c>
      <c r="OOF3" s="3" t="s">
        <v>1009</v>
      </c>
      <c r="OOG3" s="3" t="s">
        <v>1009</v>
      </c>
      <c r="OOH3" s="3" t="s">
        <v>1009</v>
      </c>
      <c r="OOI3" s="3" t="s">
        <v>1009</v>
      </c>
      <c r="OOJ3" s="3" t="s">
        <v>1009</v>
      </c>
      <c r="OOK3" s="3" t="s">
        <v>1009</v>
      </c>
      <c r="OOL3" s="3" t="s">
        <v>1009</v>
      </c>
      <c r="OOM3" s="3" t="s">
        <v>1009</v>
      </c>
      <c r="OON3" s="3" t="s">
        <v>1009</v>
      </c>
      <c r="OOO3" s="3" t="s">
        <v>1009</v>
      </c>
      <c r="OOP3" s="3" t="s">
        <v>1009</v>
      </c>
      <c r="OOQ3" s="3" t="s">
        <v>1009</v>
      </c>
      <c r="OOR3" s="3" t="s">
        <v>1009</v>
      </c>
      <c r="OOS3" s="3" t="s">
        <v>1009</v>
      </c>
      <c r="OOT3" s="3" t="s">
        <v>1009</v>
      </c>
      <c r="OOU3" s="3" t="s">
        <v>1009</v>
      </c>
      <c r="OOV3" s="3" t="s">
        <v>1009</v>
      </c>
      <c r="OOW3" s="3" t="s">
        <v>1009</v>
      </c>
      <c r="OOX3" s="3" t="s">
        <v>1009</v>
      </c>
      <c r="OOY3" s="3" t="s">
        <v>1009</v>
      </c>
      <c r="OOZ3" s="3" t="s">
        <v>1009</v>
      </c>
      <c r="OPA3" s="3" t="s">
        <v>1009</v>
      </c>
      <c r="OPB3" s="3" t="s">
        <v>1009</v>
      </c>
      <c r="OPC3" s="3" t="s">
        <v>1009</v>
      </c>
      <c r="OPD3" s="3" t="s">
        <v>1009</v>
      </c>
      <c r="OPE3" s="3" t="s">
        <v>1009</v>
      </c>
      <c r="OPF3" s="3" t="s">
        <v>1009</v>
      </c>
      <c r="OPG3" s="3" t="s">
        <v>1009</v>
      </c>
      <c r="OPH3" s="3" t="s">
        <v>1009</v>
      </c>
      <c r="OPI3" s="3" t="s">
        <v>1009</v>
      </c>
      <c r="OPJ3" s="3" t="s">
        <v>1009</v>
      </c>
      <c r="OPK3" s="3" t="s">
        <v>1009</v>
      </c>
      <c r="OPL3" s="3" t="s">
        <v>1009</v>
      </c>
      <c r="OPM3" s="3" t="s">
        <v>1009</v>
      </c>
      <c r="OPN3" s="3" t="s">
        <v>1009</v>
      </c>
      <c r="OPO3" s="3" t="s">
        <v>1009</v>
      </c>
      <c r="OPP3" s="3" t="s">
        <v>1009</v>
      </c>
      <c r="OPQ3" s="3" t="s">
        <v>1009</v>
      </c>
      <c r="OPR3" s="3" t="s">
        <v>1009</v>
      </c>
      <c r="OPS3" s="3" t="s">
        <v>1009</v>
      </c>
      <c r="OPT3" s="3" t="s">
        <v>1009</v>
      </c>
      <c r="OPU3" s="3" t="s">
        <v>1009</v>
      </c>
      <c r="OPV3" s="3" t="s">
        <v>1009</v>
      </c>
      <c r="OPW3" s="3" t="s">
        <v>1009</v>
      </c>
      <c r="OPX3" s="3" t="s">
        <v>1009</v>
      </c>
      <c r="OPY3" s="3" t="s">
        <v>1009</v>
      </c>
      <c r="OPZ3" s="3" t="s">
        <v>1009</v>
      </c>
      <c r="OQA3" s="3" t="s">
        <v>1009</v>
      </c>
      <c r="OQB3" s="3" t="s">
        <v>1009</v>
      </c>
      <c r="OQC3" s="3" t="s">
        <v>1009</v>
      </c>
      <c r="OQD3" s="3" t="s">
        <v>1009</v>
      </c>
      <c r="OQE3" s="3" t="s">
        <v>1009</v>
      </c>
      <c r="OQF3" s="3" t="s">
        <v>1009</v>
      </c>
      <c r="OQG3" s="3" t="s">
        <v>1009</v>
      </c>
      <c r="OQH3" s="3" t="s">
        <v>1009</v>
      </c>
      <c r="OQI3" s="3" t="s">
        <v>1009</v>
      </c>
      <c r="OQJ3" s="3" t="s">
        <v>1009</v>
      </c>
      <c r="OQK3" s="3" t="s">
        <v>1009</v>
      </c>
      <c r="OQL3" s="3" t="s">
        <v>1009</v>
      </c>
      <c r="OQM3" s="3" t="s">
        <v>1009</v>
      </c>
      <c r="OQN3" s="3" t="s">
        <v>1009</v>
      </c>
      <c r="OQO3" s="3" t="s">
        <v>1009</v>
      </c>
      <c r="OQP3" s="3" t="s">
        <v>1009</v>
      </c>
      <c r="OQQ3" s="3" t="s">
        <v>1009</v>
      </c>
      <c r="OQR3" s="3" t="s">
        <v>1009</v>
      </c>
      <c r="OQS3" s="3" t="s">
        <v>1009</v>
      </c>
      <c r="OQT3" s="3" t="s">
        <v>1009</v>
      </c>
      <c r="OQU3" s="3" t="s">
        <v>1009</v>
      </c>
      <c r="OQV3" s="3" t="s">
        <v>1009</v>
      </c>
      <c r="OQW3" s="3" t="s">
        <v>1009</v>
      </c>
      <c r="OQX3" s="3" t="s">
        <v>1009</v>
      </c>
      <c r="OQY3" s="3" t="s">
        <v>1009</v>
      </c>
      <c r="OQZ3" s="3" t="s">
        <v>1009</v>
      </c>
      <c r="ORA3" s="3" t="s">
        <v>1009</v>
      </c>
      <c r="ORB3" s="3" t="s">
        <v>1009</v>
      </c>
      <c r="ORC3" s="3" t="s">
        <v>1009</v>
      </c>
      <c r="ORD3" s="3" t="s">
        <v>1009</v>
      </c>
      <c r="ORE3" s="3" t="s">
        <v>1009</v>
      </c>
      <c r="ORF3" s="3" t="s">
        <v>1009</v>
      </c>
      <c r="ORG3" s="3" t="s">
        <v>1009</v>
      </c>
      <c r="ORH3" s="3" t="s">
        <v>1009</v>
      </c>
      <c r="ORI3" s="3" t="s">
        <v>1009</v>
      </c>
      <c r="ORJ3" s="3" t="s">
        <v>1009</v>
      </c>
      <c r="ORK3" s="3" t="s">
        <v>1009</v>
      </c>
      <c r="ORL3" s="3" t="s">
        <v>1009</v>
      </c>
      <c r="ORM3" s="3" t="s">
        <v>1009</v>
      </c>
      <c r="ORN3" s="3" t="s">
        <v>1009</v>
      </c>
      <c r="ORO3" s="3" t="s">
        <v>1009</v>
      </c>
      <c r="ORP3" s="3" t="s">
        <v>1009</v>
      </c>
      <c r="ORQ3" s="3" t="s">
        <v>1009</v>
      </c>
      <c r="ORR3" s="3" t="s">
        <v>1009</v>
      </c>
      <c r="ORS3" s="3" t="s">
        <v>1009</v>
      </c>
      <c r="ORT3" s="3" t="s">
        <v>1009</v>
      </c>
      <c r="ORU3" s="3" t="s">
        <v>1009</v>
      </c>
      <c r="ORV3" s="3" t="s">
        <v>1009</v>
      </c>
      <c r="ORW3" s="3" t="s">
        <v>1009</v>
      </c>
      <c r="ORX3" s="3" t="s">
        <v>1009</v>
      </c>
      <c r="ORY3" s="3" t="s">
        <v>1009</v>
      </c>
      <c r="ORZ3" s="3" t="s">
        <v>1009</v>
      </c>
      <c r="OSA3" s="3" t="s">
        <v>1009</v>
      </c>
      <c r="OSB3" s="3" t="s">
        <v>1009</v>
      </c>
      <c r="OSC3" s="3" t="s">
        <v>1009</v>
      </c>
      <c r="OSD3" s="3" t="s">
        <v>1009</v>
      </c>
      <c r="OSE3" s="3" t="s">
        <v>1009</v>
      </c>
      <c r="OSF3" s="3" t="s">
        <v>1009</v>
      </c>
      <c r="OSG3" s="3" t="s">
        <v>1009</v>
      </c>
      <c r="OSH3" s="3" t="s">
        <v>1009</v>
      </c>
      <c r="OSI3" s="3" t="s">
        <v>1009</v>
      </c>
      <c r="OSJ3" s="3" t="s">
        <v>1009</v>
      </c>
      <c r="OSK3" s="3" t="s">
        <v>1009</v>
      </c>
      <c r="OSL3" s="3" t="s">
        <v>1009</v>
      </c>
      <c r="OSM3" s="3" t="s">
        <v>1009</v>
      </c>
      <c r="OSN3" s="3" t="s">
        <v>1009</v>
      </c>
      <c r="OSO3" s="3" t="s">
        <v>1009</v>
      </c>
      <c r="OSP3" s="3" t="s">
        <v>1009</v>
      </c>
      <c r="OSQ3" s="3" t="s">
        <v>1009</v>
      </c>
      <c r="OSR3" s="3" t="s">
        <v>1009</v>
      </c>
      <c r="OSS3" s="3" t="s">
        <v>1009</v>
      </c>
      <c r="OST3" s="3" t="s">
        <v>1009</v>
      </c>
      <c r="OSU3" s="3" t="s">
        <v>1009</v>
      </c>
      <c r="OSV3" s="3" t="s">
        <v>1009</v>
      </c>
      <c r="OSW3" s="3" t="s">
        <v>1009</v>
      </c>
      <c r="OSX3" s="3" t="s">
        <v>1009</v>
      </c>
      <c r="OSY3" s="3" t="s">
        <v>1009</v>
      </c>
      <c r="OSZ3" s="3" t="s">
        <v>1009</v>
      </c>
      <c r="OTA3" s="3" t="s">
        <v>1009</v>
      </c>
      <c r="OTB3" s="3" t="s">
        <v>1009</v>
      </c>
      <c r="OTC3" s="3" t="s">
        <v>1009</v>
      </c>
      <c r="OTD3" s="3" t="s">
        <v>1009</v>
      </c>
      <c r="OTE3" s="3" t="s">
        <v>1009</v>
      </c>
      <c r="OTF3" s="3" t="s">
        <v>1009</v>
      </c>
      <c r="OTG3" s="3" t="s">
        <v>1009</v>
      </c>
      <c r="OTH3" s="3" t="s">
        <v>1009</v>
      </c>
      <c r="OTI3" s="3" t="s">
        <v>1009</v>
      </c>
      <c r="OTJ3" s="3" t="s">
        <v>1009</v>
      </c>
      <c r="OTK3" s="3" t="s">
        <v>1009</v>
      </c>
      <c r="OTL3" s="3" t="s">
        <v>1009</v>
      </c>
      <c r="OTM3" s="3" t="s">
        <v>1009</v>
      </c>
      <c r="OTN3" s="3" t="s">
        <v>1009</v>
      </c>
      <c r="OTO3" s="3" t="s">
        <v>1009</v>
      </c>
      <c r="OTP3" s="3" t="s">
        <v>1009</v>
      </c>
      <c r="OTQ3" s="3" t="s">
        <v>1009</v>
      </c>
      <c r="OTR3" s="3" t="s">
        <v>1009</v>
      </c>
      <c r="OTS3" s="3" t="s">
        <v>1009</v>
      </c>
      <c r="OTT3" s="3" t="s">
        <v>1009</v>
      </c>
      <c r="OTU3" s="3" t="s">
        <v>1009</v>
      </c>
      <c r="OTV3" s="3" t="s">
        <v>1009</v>
      </c>
      <c r="OTW3" s="3" t="s">
        <v>1009</v>
      </c>
      <c r="OTX3" s="3" t="s">
        <v>1009</v>
      </c>
      <c r="OTY3" s="3" t="s">
        <v>1009</v>
      </c>
      <c r="OTZ3" s="3" t="s">
        <v>1009</v>
      </c>
      <c r="OUA3" s="3" t="s">
        <v>1009</v>
      </c>
      <c r="OUB3" s="3" t="s">
        <v>1009</v>
      </c>
      <c r="OUC3" s="3" t="s">
        <v>1009</v>
      </c>
      <c r="OUD3" s="3" t="s">
        <v>1009</v>
      </c>
      <c r="OUE3" s="3" t="s">
        <v>1009</v>
      </c>
      <c r="OUF3" s="3" t="s">
        <v>1009</v>
      </c>
      <c r="OUG3" s="3" t="s">
        <v>1009</v>
      </c>
      <c r="OUH3" s="3" t="s">
        <v>1009</v>
      </c>
      <c r="OUI3" s="3" t="s">
        <v>1009</v>
      </c>
      <c r="OUJ3" s="3" t="s">
        <v>1009</v>
      </c>
      <c r="OUK3" s="3" t="s">
        <v>1009</v>
      </c>
      <c r="OUL3" s="3" t="s">
        <v>1009</v>
      </c>
      <c r="OUM3" s="3" t="s">
        <v>1009</v>
      </c>
      <c r="OUN3" s="3" t="s">
        <v>1009</v>
      </c>
      <c r="OUO3" s="3" t="s">
        <v>1009</v>
      </c>
      <c r="OUP3" s="3" t="s">
        <v>1009</v>
      </c>
      <c r="OUQ3" s="3" t="s">
        <v>1009</v>
      </c>
      <c r="OUR3" s="3" t="s">
        <v>1009</v>
      </c>
      <c r="OUS3" s="3" t="s">
        <v>1009</v>
      </c>
      <c r="OUT3" s="3" t="s">
        <v>1009</v>
      </c>
      <c r="OUU3" s="3" t="s">
        <v>1009</v>
      </c>
      <c r="OUV3" s="3" t="s">
        <v>1009</v>
      </c>
      <c r="OUW3" s="3" t="s">
        <v>1009</v>
      </c>
      <c r="OUX3" s="3" t="s">
        <v>1009</v>
      </c>
      <c r="OUY3" s="3" t="s">
        <v>1009</v>
      </c>
      <c r="OUZ3" s="3" t="s">
        <v>1009</v>
      </c>
      <c r="OVA3" s="3" t="s">
        <v>1009</v>
      </c>
      <c r="OVB3" s="3" t="s">
        <v>1009</v>
      </c>
      <c r="OVC3" s="3" t="s">
        <v>1009</v>
      </c>
      <c r="OVD3" s="3" t="s">
        <v>1009</v>
      </c>
      <c r="OVE3" s="3" t="s">
        <v>1009</v>
      </c>
      <c r="OVF3" s="3" t="s">
        <v>1009</v>
      </c>
      <c r="OVG3" s="3" t="s">
        <v>1009</v>
      </c>
      <c r="OVH3" s="3" t="s">
        <v>1009</v>
      </c>
      <c r="OVI3" s="3" t="s">
        <v>1009</v>
      </c>
      <c r="OVJ3" s="3" t="s">
        <v>1009</v>
      </c>
      <c r="OVK3" s="3" t="s">
        <v>1009</v>
      </c>
      <c r="OVL3" s="3" t="s">
        <v>1009</v>
      </c>
      <c r="OVM3" s="3" t="s">
        <v>1009</v>
      </c>
      <c r="OVN3" s="3" t="s">
        <v>1009</v>
      </c>
      <c r="OVO3" s="3" t="s">
        <v>1009</v>
      </c>
      <c r="OVP3" s="3" t="s">
        <v>1009</v>
      </c>
      <c r="OVQ3" s="3" t="s">
        <v>1009</v>
      </c>
      <c r="OVR3" s="3" t="s">
        <v>1009</v>
      </c>
      <c r="OVS3" s="3" t="s">
        <v>1009</v>
      </c>
      <c r="OVT3" s="3" t="s">
        <v>1009</v>
      </c>
      <c r="OVU3" s="3" t="s">
        <v>1009</v>
      </c>
      <c r="OVV3" s="3" t="s">
        <v>1009</v>
      </c>
      <c r="OVW3" s="3" t="s">
        <v>1009</v>
      </c>
      <c r="OVX3" s="3" t="s">
        <v>1009</v>
      </c>
      <c r="OVY3" s="3" t="s">
        <v>1009</v>
      </c>
      <c r="OVZ3" s="3" t="s">
        <v>1009</v>
      </c>
      <c r="OWA3" s="3" t="s">
        <v>1009</v>
      </c>
      <c r="OWB3" s="3" t="s">
        <v>1009</v>
      </c>
      <c r="OWC3" s="3" t="s">
        <v>1009</v>
      </c>
      <c r="OWD3" s="3" t="s">
        <v>1009</v>
      </c>
      <c r="OWE3" s="3" t="s">
        <v>1009</v>
      </c>
      <c r="OWF3" s="3" t="s">
        <v>1009</v>
      </c>
      <c r="OWG3" s="3" t="s">
        <v>1009</v>
      </c>
      <c r="OWH3" s="3" t="s">
        <v>1009</v>
      </c>
      <c r="OWI3" s="3" t="s">
        <v>1009</v>
      </c>
      <c r="OWJ3" s="3" t="s">
        <v>1009</v>
      </c>
      <c r="OWK3" s="3" t="s">
        <v>1009</v>
      </c>
      <c r="OWL3" s="3" t="s">
        <v>1009</v>
      </c>
      <c r="OWM3" s="3" t="s">
        <v>1009</v>
      </c>
      <c r="OWN3" s="3" t="s">
        <v>1009</v>
      </c>
      <c r="OWO3" s="3" t="s">
        <v>1009</v>
      </c>
      <c r="OWP3" s="3" t="s">
        <v>1009</v>
      </c>
      <c r="OWQ3" s="3" t="s">
        <v>1009</v>
      </c>
      <c r="OWR3" s="3" t="s">
        <v>1009</v>
      </c>
      <c r="OWS3" s="3" t="s">
        <v>1009</v>
      </c>
      <c r="OWT3" s="3" t="s">
        <v>1009</v>
      </c>
      <c r="OWU3" s="3" t="s">
        <v>1009</v>
      </c>
      <c r="OWV3" s="3" t="s">
        <v>1009</v>
      </c>
      <c r="OWW3" s="3" t="s">
        <v>1009</v>
      </c>
      <c r="OWX3" s="3" t="s">
        <v>1009</v>
      </c>
      <c r="OWY3" s="3" t="s">
        <v>1009</v>
      </c>
      <c r="OWZ3" s="3" t="s">
        <v>1009</v>
      </c>
      <c r="OXA3" s="3" t="s">
        <v>1009</v>
      </c>
      <c r="OXB3" s="3" t="s">
        <v>1009</v>
      </c>
      <c r="OXC3" s="3" t="s">
        <v>1009</v>
      </c>
      <c r="OXD3" s="3" t="s">
        <v>1009</v>
      </c>
      <c r="OXE3" s="3" t="s">
        <v>1009</v>
      </c>
      <c r="OXF3" s="3" t="s">
        <v>1009</v>
      </c>
      <c r="OXG3" s="3" t="s">
        <v>1009</v>
      </c>
      <c r="OXH3" s="3" t="s">
        <v>1009</v>
      </c>
      <c r="OXI3" s="3" t="s">
        <v>1009</v>
      </c>
      <c r="OXJ3" s="3" t="s">
        <v>1009</v>
      </c>
      <c r="OXK3" s="3" t="s">
        <v>1009</v>
      </c>
      <c r="OXL3" s="3" t="s">
        <v>1009</v>
      </c>
      <c r="OXM3" s="3" t="s">
        <v>1009</v>
      </c>
      <c r="OXN3" s="3" t="s">
        <v>1009</v>
      </c>
      <c r="OXO3" s="3" t="s">
        <v>1009</v>
      </c>
      <c r="OXP3" s="3" t="s">
        <v>1009</v>
      </c>
      <c r="OXQ3" s="3" t="s">
        <v>1009</v>
      </c>
      <c r="OXR3" s="3" t="s">
        <v>1009</v>
      </c>
      <c r="OXS3" s="3" t="s">
        <v>1009</v>
      </c>
      <c r="OXT3" s="3" t="s">
        <v>1009</v>
      </c>
      <c r="OXU3" s="3" t="s">
        <v>1009</v>
      </c>
      <c r="OXV3" s="3" t="s">
        <v>1009</v>
      </c>
      <c r="OXW3" s="3" t="s">
        <v>1009</v>
      </c>
      <c r="OXX3" s="3" t="s">
        <v>1009</v>
      </c>
      <c r="OXY3" s="3" t="s">
        <v>1009</v>
      </c>
      <c r="OXZ3" s="3" t="s">
        <v>1009</v>
      </c>
      <c r="OYA3" s="3" t="s">
        <v>1009</v>
      </c>
      <c r="OYB3" s="3" t="s">
        <v>1009</v>
      </c>
      <c r="OYC3" s="3" t="s">
        <v>1009</v>
      </c>
      <c r="OYD3" s="3" t="s">
        <v>1009</v>
      </c>
      <c r="OYE3" s="3" t="s">
        <v>1009</v>
      </c>
      <c r="OYF3" s="3" t="s">
        <v>1009</v>
      </c>
      <c r="OYG3" s="3" t="s">
        <v>1009</v>
      </c>
      <c r="OYH3" s="3" t="s">
        <v>1009</v>
      </c>
      <c r="OYI3" s="3" t="s">
        <v>1009</v>
      </c>
      <c r="OYJ3" s="3" t="s">
        <v>1009</v>
      </c>
      <c r="OYK3" s="3" t="s">
        <v>1009</v>
      </c>
      <c r="OYL3" s="3" t="s">
        <v>1009</v>
      </c>
      <c r="OYM3" s="3" t="s">
        <v>1009</v>
      </c>
      <c r="OYN3" s="3" t="s">
        <v>1009</v>
      </c>
      <c r="OYO3" s="3" t="s">
        <v>1009</v>
      </c>
      <c r="OYP3" s="3" t="s">
        <v>1009</v>
      </c>
      <c r="OYQ3" s="3" t="s">
        <v>1009</v>
      </c>
      <c r="OYR3" s="3" t="s">
        <v>1009</v>
      </c>
      <c r="OYS3" s="3" t="s">
        <v>1009</v>
      </c>
      <c r="OYT3" s="3" t="s">
        <v>1009</v>
      </c>
      <c r="OYU3" s="3" t="s">
        <v>1009</v>
      </c>
      <c r="OYV3" s="3" t="s">
        <v>1009</v>
      </c>
      <c r="OYW3" s="3" t="s">
        <v>1009</v>
      </c>
      <c r="OYX3" s="3" t="s">
        <v>1009</v>
      </c>
      <c r="OYY3" s="3" t="s">
        <v>1009</v>
      </c>
      <c r="OYZ3" s="3" t="s">
        <v>1009</v>
      </c>
      <c r="OZA3" s="3" t="s">
        <v>1009</v>
      </c>
      <c r="OZB3" s="3" t="s">
        <v>1009</v>
      </c>
      <c r="OZC3" s="3" t="s">
        <v>1009</v>
      </c>
      <c r="OZD3" s="3" t="s">
        <v>1009</v>
      </c>
      <c r="OZE3" s="3" t="s">
        <v>1009</v>
      </c>
      <c r="OZF3" s="3" t="s">
        <v>1009</v>
      </c>
      <c r="OZG3" s="3" t="s">
        <v>1009</v>
      </c>
      <c r="OZH3" s="3" t="s">
        <v>1009</v>
      </c>
      <c r="OZI3" s="3" t="s">
        <v>1009</v>
      </c>
      <c r="OZJ3" s="3" t="s">
        <v>1009</v>
      </c>
      <c r="OZK3" s="3" t="s">
        <v>1009</v>
      </c>
      <c r="OZL3" s="3" t="s">
        <v>1009</v>
      </c>
      <c r="OZM3" s="3" t="s">
        <v>1009</v>
      </c>
      <c r="OZN3" s="3" t="s">
        <v>1009</v>
      </c>
      <c r="OZO3" s="3" t="s">
        <v>1009</v>
      </c>
      <c r="OZP3" s="3" t="s">
        <v>1009</v>
      </c>
      <c r="OZQ3" s="3" t="s">
        <v>1009</v>
      </c>
      <c r="OZR3" s="3" t="s">
        <v>1009</v>
      </c>
      <c r="OZS3" s="3" t="s">
        <v>1009</v>
      </c>
      <c r="OZT3" s="3" t="s">
        <v>1009</v>
      </c>
      <c r="OZU3" s="3" t="s">
        <v>1009</v>
      </c>
      <c r="OZV3" s="3" t="s">
        <v>1009</v>
      </c>
      <c r="OZW3" s="3" t="s">
        <v>1009</v>
      </c>
      <c r="OZX3" s="3" t="s">
        <v>1009</v>
      </c>
      <c r="OZY3" s="3" t="s">
        <v>1009</v>
      </c>
      <c r="OZZ3" s="3" t="s">
        <v>1009</v>
      </c>
      <c r="PAA3" s="3" t="s">
        <v>1009</v>
      </c>
      <c r="PAB3" s="3" t="s">
        <v>1009</v>
      </c>
      <c r="PAC3" s="3" t="s">
        <v>1009</v>
      </c>
      <c r="PAD3" s="3" t="s">
        <v>1009</v>
      </c>
      <c r="PAE3" s="3" t="s">
        <v>1009</v>
      </c>
      <c r="PAF3" s="3" t="s">
        <v>1009</v>
      </c>
      <c r="PAG3" s="3" t="s">
        <v>1009</v>
      </c>
      <c r="PAH3" s="3" t="s">
        <v>1009</v>
      </c>
      <c r="PAI3" s="3" t="s">
        <v>1009</v>
      </c>
      <c r="PAJ3" s="3" t="s">
        <v>1009</v>
      </c>
      <c r="PAK3" s="3" t="s">
        <v>1009</v>
      </c>
      <c r="PAL3" s="3" t="s">
        <v>1009</v>
      </c>
      <c r="PAM3" s="3" t="s">
        <v>1009</v>
      </c>
      <c r="PAN3" s="3" t="s">
        <v>1009</v>
      </c>
      <c r="PAO3" s="3" t="s">
        <v>1009</v>
      </c>
      <c r="PAP3" s="3" t="s">
        <v>1009</v>
      </c>
      <c r="PAQ3" s="3" t="s">
        <v>1009</v>
      </c>
      <c r="PAR3" s="3" t="s">
        <v>1009</v>
      </c>
      <c r="PAS3" s="3" t="s">
        <v>1009</v>
      </c>
      <c r="PAT3" s="3" t="s">
        <v>1009</v>
      </c>
      <c r="PAU3" s="3" t="s">
        <v>1009</v>
      </c>
      <c r="PAV3" s="3" t="s">
        <v>1009</v>
      </c>
      <c r="PAW3" s="3" t="s">
        <v>1009</v>
      </c>
      <c r="PAX3" s="3" t="s">
        <v>1009</v>
      </c>
      <c r="PAY3" s="3" t="s">
        <v>1009</v>
      </c>
      <c r="PAZ3" s="3" t="s">
        <v>1009</v>
      </c>
      <c r="PBA3" s="3" t="s">
        <v>1009</v>
      </c>
      <c r="PBB3" s="3" t="s">
        <v>1009</v>
      </c>
      <c r="PBC3" s="3" t="s">
        <v>1009</v>
      </c>
      <c r="PBD3" s="3" t="s">
        <v>1009</v>
      </c>
      <c r="PBE3" s="3" t="s">
        <v>1009</v>
      </c>
      <c r="PBF3" s="3" t="s">
        <v>1009</v>
      </c>
      <c r="PBG3" s="3" t="s">
        <v>1009</v>
      </c>
      <c r="PBH3" s="3" t="s">
        <v>1009</v>
      </c>
      <c r="PBI3" s="3" t="s">
        <v>1009</v>
      </c>
      <c r="PBJ3" s="3" t="s">
        <v>1009</v>
      </c>
      <c r="PBK3" s="3" t="s">
        <v>1009</v>
      </c>
      <c r="PBL3" s="3" t="s">
        <v>1009</v>
      </c>
      <c r="PBM3" s="3" t="s">
        <v>1009</v>
      </c>
      <c r="PBN3" s="3" t="s">
        <v>1009</v>
      </c>
      <c r="PBO3" s="3" t="s">
        <v>1009</v>
      </c>
      <c r="PBP3" s="3" t="s">
        <v>1009</v>
      </c>
      <c r="PBQ3" s="3" t="s">
        <v>1009</v>
      </c>
      <c r="PBR3" s="3" t="s">
        <v>1009</v>
      </c>
      <c r="PBS3" s="3" t="s">
        <v>1009</v>
      </c>
      <c r="PBT3" s="3" t="s">
        <v>1009</v>
      </c>
      <c r="PBU3" s="3" t="s">
        <v>1009</v>
      </c>
      <c r="PBV3" s="3" t="s">
        <v>1009</v>
      </c>
      <c r="PBW3" s="3" t="s">
        <v>1009</v>
      </c>
      <c r="PBX3" s="3" t="s">
        <v>1009</v>
      </c>
      <c r="PBY3" s="3" t="s">
        <v>1009</v>
      </c>
      <c r="PBZ3" s="3" t="s">
        <v>1009</v>
      </c>
      <c r="PCA3" s="3" t="s">
        <v>1009</v>
      </c>
      <c r="PCB3" s="3" t="s">
        <v>1009</v>
      </c>
      <c r="PCC3" s="3" t="s">
        <v>1009</v>
      </c>
      <c r="PCD3" s="3" t="s">
        <v>1009</v>
      </c>
      <c r="PCE3" s="3" t="s">
        <v>1009</v>
      </c>
      <c r="PCF3" s="3" t="s">
        <v>1009</v>
      </c>
      <c r="PCG3" s="3" t="s">
        <v>1009</v>
      </c>
      <c r="PCH3" s="3" t="s">
        <v>1009</v>
      </c>
      <c r="PCI3" s="3" t="s">
        <v>1009</v>
      </c>
      <c r="PCJ3" s="3" t="s">
        <v>1009</v>
      </c>
      <c r="PCK3" s="3" t="s">
        <v>1009</v>
      </c>
      <c r="PCL3" s="3" t="s">
        <v>1009</v>
      </c>
      <c r="PCM3" s="3" t="s">
        <v>1009</v>
      </c>
      <c r="PCN3" s="3" t="s">
        <v>1009</v>
      </c>
      <c r="PCO3" s="3" t="s">
        <v>1009</v>
      </c>
      <c r="PCP3" s="3" t="s">
        <v>1009</v>
      </c>
      <c r="PCQ3" s="3" t="s">
        <v>1009</v>
      </c>
      <c r="PCR3" s="3" t="s">
        <v>1009</v>
      </c>
      <c r="PCS3" s="3" t="s">
        <v>1009</v>
      </c>
      <c r="PCT3" s="3" t="s">
        <v>1009</v>
      </c>
      <c r="PCU3" s="3" t="s">
        <v>1009</v>
      </c>
      <c r="PCV3" s="3" t="s">
        <v>1009</v>
      </c>
      <c r="PCW3" s="3" t="s">
        <v>1009</v>
      </c>
      <c r="PCX3" s="3" t="s">
        <v>1009</v>
      </c>
      <c r="PCY3" s="3" t="s">
        <v>1009</v>
      </c>
      <c r="PCZ3" s="3" t="s">
        <v>1009</v>
      </c>
      <c r="PDA3" s="3" t="s">
        <v>1009</v>
      </c>
      <c r="PDB3" s="3" t="s">
        <v>1009</v>
      </c>
      <c r="PDC3" s="3" t="s">
        <v>1009</v>
      </c>
      <c r="PDD3" s="3" t="s">
        <v>1009</v>
      </c>
      <c r="PDE3" s="3" t="s">
        <v>1009</v>
      </c>
      <c r="PDF3" s="3" t="s">
        <v>1009</v>
      </c>
      <c r="PDG3" s="3" t="s">
        <v>1009</v>
      </c>
      <c r="PDH3" s="3" t="s">
        <v>1009</v>
      </c>
      <c r="PDI3" s="3" t="s">
        <v>1009</v>
      </c>
      <c r="PDJ3" s="3" t="s">
        <v>1009</v>
      </c>
      <c r="PDK3" s="3" t="s">
        <v>1009</v>
      </c>
      <c r="PDL3" s="3" t="s">
        <v>1009</v>
      </c>
      <c r="PDM3" s="3" t="s">
        <v>1009</v>
      </c>
      <c r="PDN3" s="3" t="s">
        <v>1009</v>
      </c>
      <c r="PDO3" s="3" t="s">
        <v>1009</v>
      </c>
      <c r="PDP3" s="3" t="s">
        <v>1009</v>
      </c>
      <c r="PDQ3" s="3" t="s">
        <v>1009</v>
      </c>
      <c r="PDR3" s="3" t="s">
        <v>1009</v>
      </c>
      <c r="PDS3" s="3" t="s">
        <v>1009</v>
      </c>
      <c r="PDT3" s="3" t="s">
        <v>1009</v>
      </c>
      <c r="PDU3" s="3" t="s">
        <v>1009</v>
      </c>
      <c r="PDV3" s="3" t="s">
        <v>1009</v>
      </c>
      <c r="PDW3" s="3" t="s">
        <v>1009</v>
      </c>
      <c r="PDX3" s="3" t="s">
        <v>1009</v>
      </c>
      <c r="PDY3" s="3" t="s">
        <v>1009</v>
      </c>
      <c r="PDZ3" s="3" t="s">
        <v>1009</v>
      </c>
      <c r="PEA3" s="3" t="s">
        <v>1009</v>
      </c>
      <c r="PEB3" s="3" t="s">
        <v>1009</v>
      </c>
      <c r="PEC3" s="3" t="s">
        <v>1009</v>
      </c>
      <c r="PED3" s="3" t="s">
        <v>1009</v>
      </c>
      <c r="PEE3" s="3" t="s">
        <v>1009</v>
      </c>
      <c r="PEF3" s="3" t="s">
        <v>1009</v>
      </c>
      <c r="PEG3" s="3" t="s">
        <v>1009</v>
      </c>
      <c r="PEH3" s="3" t="s">
        <v>1009</v>
      </c>
      <c r="PEI3" s="3" t="s">
        <v>1009</v>
      </c>
      <c r="PEJ3" s="3" t="s">
        <v>1009</v>
      </c>
      <c r="PEK3" s="3" t="s">
        <v>1009</v>
      </c>
      <c r="PEL3" s="3" t="s">
        <v>1009</v>
      </c>
      <c r="PEM3" s="3" t="s">
        <v>1009</v>
      </c>
      <c r="PEN3" s="3" t="s">
        <v>1009</v>
      </c>
      <c r="PEO3" s="3" t="s">
        <v>1009</v>
      </c>
      <c r="PEP3" s="3" t="s">
        <v>1009</v>
      </c>
      <c r="PEQ3" s="3" t="s">
        <v>1009</v>
      </c>
      <c r="PER3" s="3" t="s">
        <v>1009</v>
      </c>
      <c r="PES3" s="3" t="s">
        <v>1009</v>
      </c>
      <c r="PET3" s="3" t="s">
        <v>1009</v>
      </c>
      <c r="PEU3" s="3" t="s">
        <v>1009</v>
      </c>
      <c r="PEV3" s="3" t="s">
        <v>1009</v>
      </c>
      <c r="PEW3" s="3" t="s">
        <v>1009</v>
      </c>
      <c r="PEX3" s="3" t="s">
        <v>1009</v>
      </c>
      <c r="PEY3" s="3" t="s">
        <v>1009</v>
      </c>
      <c r="PEZ3" s="3" t="s">
        <v>1009</v>
      </c>
      <c r="PFA3" s="3" t="s">
        <v>1009</v>
      </c>
      <c r="PFB3" s="3" t="s">
        <v>1009</v>
      </c>
      <c r="PFC3" s="3" t="s">
        <v>1009</v>
      </c>
      <c r="PFD3" s="3" t="s">
        <v>1009</v>
      </c>
      <c r="PFE3" s="3" t="s">
        <v>1009</v>
      </c>
      <c r="PFF3" s="3" t="s">
        <v>1009</v>
      </c>
      <c r="PFG3" s="3" t="s">
        <v>1009</v>
      </c>
      <c r="PFH3" s="3" t="s">
        <v>1009</v>
      </c>
      <c r="PFI3" s="3" t="s">
        <v>1009</v>
      </c>
      <c r="PFJ3" s="3" t="s">
        <v>1009</v>
      </c>
      <c r="PFK3" s="3" t="s">
        <v>1009</v>
      </c>
      <c r="PFL3" s="3" t="s">
        <v>1009</v>
      </c>
      <c r="PFM3" s="3" t="s">
        <v>1009</v>
      </c>
      <c r="PFN3" s="3" t="s">
        <v>1009</v>
      </c>
      <c r="PFO3" s="3" t="s">
        <v>1009</v>
      </c>
      <c r="PFP3" s="3" t="s">
        <v>1009</v>
      </c>
      <c r="PFQ3" s="3" t="s">
        <v>1009</v>
      </c>
      <c r="PFR3" s="3" t="s">
        <v>1009</v>
      </c>
      <c r="PFS3" s="3" t="s">
        <v>1009</v>
      </c>
      <c r="PFT3" s="3" t="s">
        <v>1009</v>
      </c>
      <c r="PFU3" s="3" t="s">
        <v>1009</v>
      </c>
      <c r="PFV3" s="3" t="s">
        <v>1009</v>
      </c>
      <c r="PFW3" s="3" t="s">
        <v>1009</v>
      </c>
      <c r="PFX3" s="3" t="s">
        <v>1009</v>
      </c>
      <c r="PFY3" s="3" t="s">
        <v>1009</v>
      </c>
      <c r="PFZ3" s="3" t="s">
        <v>1009</v>
      </c>
      <c r="PGA3" s="3" t="s">
        <v>1009</v>
      </c>
      <c r="PGB3" s="3" t="s">
        <v>1009</v>
      </c>
      <c r="PGC3" s="3" t="s">
        <v>1009</v>
      </c>
      <c r="PGD3" s="3" t="s">
        <v>1009</v>
      </c>
      <c r="PGE3" s="3" t="s">
        <v>1009</v>
      </c>
      <c r="PGF3" s="3" t="s">
        <v>1009</v>
      </c>
      <c r="PGG3" s="3" t="s">
        <v>1009</v>
      </c>
      <c r="PGH3" s="3" t="s">
        <v>1009</v>
      </c>
      <c r="PGI3" s="3" t="s">
        <v>1009</v>
      </c>
      <c r="PGJ3" s="3" t="s">
        <v>1009</v>
      </c>
      <c r="PGK3" s="3" t="s">
        <v>1009</v>
      </c>
      <c r="PGL3" s="3" t="s">
        <v>1009</v>
      </c>
      <c r="PGM3" s="3" t="s">
        <v>1009</v>
      </c>
      <c r="PGN3" s="3" t="s">
        <v>1009</v>
      </c>
      <c r="PGO3" s="3" t="s">
        <v>1009</v>
      </c>
      <c r="PGP3" s="3" t="s">
        <v>1009</v>
      </c>
      <c r="PGQ3" s="3" t="s">
        <v>1009</v>
      </c>
      <c r="PGR3" s="3" t="s">
        <v>1009</v>
      </c>
      <c r="PGS3" s="3" t="s">
        <v>1009</v>
      </c>
      <c r="PGT3" s="3" t="s">
        <v>1009</v>
      </c>
      <c r="PGU3" s="3" t="s">
        <v>1009</v>
      </c>
      <c r="PGV3" s="3" t="s">
        <v>1009</v>
      </c>
      <c r="PGW3" s="3" t="s">
        <v>1009</v>
      </c>
      <c r="PGX3" s="3" t="s">
        <v>1009</v>
      </c>
      <c r="PGY3" s="3" t="s">
        <v>1009</v>
      </c>
      <c r="PGZ3" s="3" t="s">
        <v>1009</v>
      </c>
      <c r="PHA3" s="3" t="s">
        <v>1009</v>
      </c>
      <c r="PHB3" s="3" t="s">
        <v>1009</v>
      </c>
      <c r="PHC3" s="3" t="s">
        <v>1009</v>
      </c>
      <c r="PHD3" s="3" t="s">
        <v>1009</v>
      </c>
      <c r="PHE3" s="3" t="s">
        <v>1009</v>
      </c>
      <c r="PHF3" s="3" t="s">
        <v>1009</v>
      </c>
      <c r="PHG3" s="3" t="s">
        <v>1009</v>
      </c>
      <c r="PHH3" s="3" t="s">
        <v>1009</v>
      </c>
      <c r="PHI3" s="3" t="s">
        <v>1009</v>
      </c>
      <c r="PHJ3" s="3" t="s">
        <v>1009</v>
      </c>
      <c r="PHK3" s="3" t="s">
        <v>1009</v>
      </c>
      <c r="PHL3" s="3" t="s">
        <v>1009</v>
      </c>
      <c r="PHM3" s="3" t="s">
        <v>1009</v>
      </c>
      <c r="PHN3" s="3" t="s">
        <v>1009</v>
      </c>
      <c r="PHO3" s="3" t="s">
        <v>1009</v>
      </c>
      <c r="PHP3" s="3" t="s">
        <v>1009</v>
      </c>
      <c r="PHQ3" s="3" t="s">
        <v>1009</v>
      </c>
      <c r="PHR3" s="3" t="s">
        <v>1009</v>
      </c>
      <c r="PHS3" s="3" t="s">
        <v>1009</v>
      </c>
      <c r="PHT3" s="3" t="s">
        <v>1009</v>
      </c>
      <c r="PHU3" s="3" t="s">
        <v>1009</v>
      </c>
      <c r="PHV3" s="3" t="s">
        <v>1009</v>
      </c>
      <c r="PHW3" s="3" t="s">
        <v>1009</v>
      </c>
      <c r="PHX3" s="3" t="s">
        <v>1009</v>
      </c>
      <c r="PHY3" s="3" t="s">
        <v>1009</v>
      </c>
      <c r="PHZ3" s="3" t="s">
        <v>1009</v>
      </c>
      <c r="PIA3" s="3" t="s">
        <v>1009</v>
      </c>
      <c r="PIB3" s="3" t="s">
        <v>1009</v>
      </c>
      <c r="PIC3" s="3" t="s">
        <v>1009</v>
      </c>
      <c r="PID3" s="3" t="s">
        <v>1009</v>
      </c>
      <c r="PIE3" s="3" t="s">
        <v>1009</v>
      </c>
      <c r="PIF3" s="3" t="s">
        <v>1009</v>
      </c>
      <c r="PIG3" s="3" t="s">
        <v>1009</v>
      </c>
      <c r="PIH3" s="3" t="s">
        <v>1009</v>
      </c>
      <c r="PII3" s="3" t="s">
        <v>1009</v>
      </c>
      <c r="PIJ3" s="3" t="s">
        <v>1009</v>
      </c>
      <c r="PIK3" s="3" t="s">
        <v>1009</v>
      </c>
      <c r="PIL3" s="3" t="s">
        <v>1009</v>
      </c>
      <c r="PIM3" s="3" t="s">
        <v>1009</v>
      </c>
      <c r="PIN3" s="3" t="s">
        <v>1009</v>
      </c>
      <c r="PIO3" s="3" t="s">
        <v>1009</v>
      </c>
      <c r="PIP3" s="3" t="s">
        <v>1009</v>
      </c>
      <c r="PIQ3" s="3" t="s">
        <v>1009</v>
      </c>
      <c r="PIR3" s="3" t="s">
        <v>1009</v>
      </c>
      <c r="PIS3" s="3" t="s">
        <v>1009</v>
      </c>
      <c r="PIT3" s="3" t="s">
        <v>1009</v>
      </c>
      <c r="PIU3" s="3" t="s">
        <v>1009</v>
      </c>
      <c r="PIV3" s="3" t="s">
        <v>1009</v>
      </c>
      <c r="PIW3" s="3" t="s">
        <v>1009</v>
      </c>
      <c r="PIX3" s="3" t="s">
        <v>1009</v>
      </c>
      <c r="PIY3" s="3" t="s">
        <v>1009</v>
      </c>
      <c r="PIZ3" s="3" t="s">
        <v>1009</v>
      </c>
      <c r="PJA3" s="3" t="s">
        <v>1009</v>
      </c>
      <c r="PJB3" s="3" t="s">
        <v>1009</v>
      </c>
      <c r="PJC3" s="3" t="s">
        <v>1009</v>
      </c>
      <c r="PJD3" s="3" t="s">
        <v>1009</v>
      </c>
      <c r="PJE3" s="3" t="s">
        <v>1009</v>
      </c>
      <c r="PJF3" s="3" t="s">
        <v>1009</v>
      </c>
      <c r="PJG3" s="3" t="s">
        <v>1009</v>
      </c>
      <c r="PJH3" s="3" t="s">
        <v>1009</v>
      </c>
      <c r="PJI3" s="3" t="s">
        <v>1009</v>
      </c>
      <c r="PJJ3" s="3" t="s">
        <v>1009</v>
      </c>
      <c r="PJK3" s="3" t="s">
        <v>1009</v>
      </c>
      <c r="PJL3" s="3" t="s">
        <v>1009</v>
      </c>
      <c r="PJM3" s="3" t="s">
        <v>1009</v>
      </c>
      <c r="PJN3" s="3" t="s">
        <v>1009</v>
      </c>
      <c r="PJO3" s="3" t="s">
        <v>1009</v>
      </c>
      <c r="PJP3" s="3" t="s">
        <v>1009</v>
      </c>
      <c r="PJQ3" s="3" t="s">
        <v>1009</v>
      </c>
      <c r="PJR3" s="3" t="s">
        <v>1009</v>
      </c>
      <c r="PJS3" s="3" t="s">
        <v>1009</v>
      </c>
      <c r="PJT3" s="3" t="s">
        <v>1009</v>
      </c>
      <c r="PJU3" s="3" t="s">
        <v>1009</v>
      </c>
      <c r="PJV3" s="3" t="s">
        <v>1009</v>
      </c>
      <c r="PJW3" s="3" t="s">
        <v>1009</v>
      </c>
      <c r="PJX3" s="3" t="s">
        <v>1009</v>
      </c>
      <c r="PJY3" s="3" t="s">
        <v>1009</v>
      </c>
      <c r="PJZ3" s="3" t="s">
        <v>1009</v>
      </c>
      <c r="PKA3" s="3" t="s">
        <v>1009</v>
      </c>
      <c r="PKB3" s="3" t="s">
        <v>1009</v>
      </c>
      <c r="PKC3" s="3" t="s">
        <v>1009</v>
      </c>
      <c r="PKD3" s="3" t="s">
        <v>1009</v>
      </c>
      <c r="PKE3" s="3" t="s">
        <v>1009</v>
      </c>
      <c r="PKF3" s="3" t="s">
        <v>1009</v>
      </c>
      <c r="PKG3" s="3" t="s">
        <v>1009</v>
      </c>
      <c r="PKH3" s="3" t="s">
        <v>1009</v>
      </c>
      <c r="PKI3" s="3" t="s">
        <v>1009</v>
      </c>
      <c r="PKJ3" s="3" t="s">
        <v>1009</v>
      </c>
      <c r="PKK3" s="3" t="s">
        <v>1009</v>
      </c>
      <c r="PKL3" s="3" t="s">
        <v>1009</v>
      </c>
      <c r="PKM3" s="3" t="s">
        <v>1009</v>
      </c>
      <c r="PKN3" s="3" t="s">
        <v>1009</v>
      </c>
      <c r="PKO3" s="3" t="s">
        <v>1009</v>
      </c>
      <c r="PKP3" s="3" t="s">
        <v>1009</v>
      </c>
      <c r="PKQ3" s="3" t="s">
        <v>1009</v>
      </c>
      <c r="PKR3" s="3" t="s">
        <v>1009</v>
      </c>
      <c r="PKS3" s="3" t="s">
        <v>1009</v>
      </c>
      <c r="PKT3" s="3" t="s">
        <v>1009</v>
      </c>
      <c r="PKU3" s="3" t="s">
        <v>1009</v>
      </c>
      <c r="PKV3" s="3" t="s">
        <v>1009</v>
      </c>
      <c r="PKW3" s="3" t="s">
        <v>1009</v>
      </c>
      <c r="PKX3" s="3" t="s">
        <v>1009</v>
      </c>
      <c r="PKY3" s="3" t="s">
        <v>1009</v>
      </c>
      <c r="PKZ3" s="3" t="s">
        <v>1009</v>
      </c>
      <c r="PLA3" s="3" t="s">
        <v>1009</v>
      </c>
      <c r="PLB3" s="3" t="s">
        <v>1009</v>
      </c>
      <c r="PLC3" s="3" t="s">
        <v>1009</v>
      </c>
      <c r="PLD3" s="3" t="s">
        <v>1009</v>
      </c>
      <c r="PLE3" s="3" t="s">
        <v>1009</v>
      </c>
      <c r="PLF3" s="3" t="s">
        <v>1009</v>
      </c>
      <c r="PLG3" s="3" t="s">
        <v>1009</v>
      </c>
      <c r="PLH3" s="3" t="s">
        <v>1009</v>
      </c>
      <c r="PLI3" s="3" t="s">
        <v>1009</v>
      </c>
      <c r="PLJ3" s="3" t="s">
        <v>1009</v>
      </c>
      <c r="PLK3" s="3" t="s">
        <v>1009</v>
      </c>
      <c r="PLL3" s="3" t="s">
        <v>1009</v>
      </c>
      <c r="PLM3" s="3" t="s">
        <v>1009</v>
      </c>
      <c r="PLN3" s="3" t="s">
        <v>1009</v>
      </c>
      <c r="PLO3" s="3" t="s">
        <v>1009</v>
      </c>
      <c r="PLP3" s="3" t="s">
        <v>1009</v>
      </c>
      <c r="PLQ3" s="3" t="s">
        <v>1009</v>
      </c>
      <c r="PLR3" s="3" t="s">
        <v>1009</v>
      </c>
      <c r="PLS3" s="3" t="s">
        <v>1009</v>
      </c>
      <c r="PLT3" s="3" t="s">
        <v>1009</v>
      </c>
      <c r="PLU3" s="3" t="s">
        <v>1009</v>
      </c>
      <c r="PLV3" s="3" t="s">
        <v>1009</v>
      </c>
      <c r="PLW3" s="3" t="s">
        <v>1009</v>
      </c>
      <c r="PLX3" s="3" t="s">
        <v>1009</v>
      </c>
      <c r="PLY3" s="3" t="s">
        <v>1009</v>
      </c>
      <c r="PLZ3" s="3" t="s">
        <v>1009</v>
      </c>
      <c r="PMA3" s="3" t="s">
        <v>1009</v>
      </c>
      <c r="PMB3" s="3" t="s">
        <v>1009</v>
      </c>
      <c r="PMC3" s="3" t="s">
        <v>1009</v>
      </c>
      <c r="PMD3" s="3" t="s">
        <v>1009</v>
      </c>
      <c r="PME3" s="3" t="s">
        <v>1009</v>
      </c>
      <c r="PMF3" s="3" t="s">
        <v>1009</v>
      </c>
      <c r="PMG3" s="3" t="s">
        <v>1009</v>
      </c>
      <c r="PMH3" s="3" t="s">
        <v>1009</v>
      </c>
      <c r="PMI3" s="3" t="s">
        <v>1009</v>
      </c>
      <c r="PMJ3" s="3" t="s">
        <v>1009</v>
      </c>
      <c r="PMK3" s="3" t="s">
        <v>1009</v>
      </c>
      <c r="PML3" s="3" t="s">
        <v>1009</v>
      </c>
      <c r="PMM3" s="3" t="s">
        <v>1009</v>
      </c>
      <c r="PMN3" s="3" t="s">
        <v>1009</v>
      </c>
      <c r="PMO3" s="3" t="s">
        <v>1009</v>
      </c>
      <c r="PMP3" s="3" t="s">
        <v>1009</v>
      </c>
      <c r="PMQ3" s="3" t="s">
        <v>1009</v>
      </c>
      <c r="PMR3" s="3" t="s">
        <v>1009</v>
      </c>
      <c r="PMS3" s="3" t="s">
        <v>1009</v>
      </c>
      <c r="PMT3" s="3" t="s">
        <v>1009</v>
      </c>
      <c r="PMU3" s="3" t="s">
        <v>1009</v>
      </c>
      <c r="PMV3" s="3" t="s">
        <v>1009</v>
      </c>
      <c r="PMW3" s="3" t="s">
        <v>1009</v>
      </c>
      <c r="PMX3" s="3" t="s">
        <v>1009</v>
      </c>
      <c r="PMY3" s="3" t="s">
        <v>1009</v>
      </c>
      <c r="PMZ3" s="3" t="s">
        <v>1009</v>
      </c>
      <c r="PNA3" s="3" t="s">
        <v>1009</v>
      </c>
      <c r="PNB3" s="3" t="s">
        <v>1009</v>
      </c>
      <c r="PNC3" s="3" t="s">
        <v>1009</v>
      </c>
      <c r="PND3" s="3" t="s">
        <v>1009</v>
      </c>
      <c r="PNE3" s="3" t="s">
        <v>1009</v>
      </c>
      <c r="PNF3" s="3" t="s">
        <v>1009</v>
      </c>
      <c r="PNG3" s="3" t="s">
        <v>1009</v>
      </c>
      <c r="PNH3" s="3" t="s">
        <v>1009</v>
      </c>
      <c r="PNI3" s="3" t="s">
        <v>1009</v>
      </c>
      <c r="PNJ3" s="3" t="s">
        <v>1009</v>
      </c>
      <c r="PNK3" s="3" t="s">
        <v>1009</v>
      </c>
      <c r="PNL3" s="3" t="s">
        <v>1009</v>
      </c>
      <c r="PNM3" s="3" t="s">
        <v>1009</v>
      </c>
      <c r="PNN3" s="3" t="s">
        <v>1009</v>
      </c>
      <c r="PNO3" s="3" t="s">
        <v>1009</v>
      </c>
      <c r="PNP3" s="3" t="s">
        <v>1009</v>
      </c>
      <c r="PNQ3" s="3" t="s">
        <v>1009</v>
      </c>
      <c r="PNR3" s="3" t="s">
        <v>1009</v>
      </c>
      <c r="PNS3" s="3" t="s">
        <v>1009</v>
      </c>
      <c r="PNT3" s="3" t="s">
        <v>1009</v>
      </c>
      <c r="PNU3" s="3" t="s">
        <v>1009</v>
      </c>
      <c r="PNV3" s="3" t="s">
        <v>1009</v>
      </c>
      <c r="PNW3" s="3" t="s">
        <v>1009</v>
      </c>
      <c r="PNX3" s="3" t="s">
        <v>1009</v>
      </c>
      <c r="PNY3" s="3" t="s">
        <v>1009</v>
      </c>
      <c r="PNZ3" s="3" t="s">
        <v>1009</v>
      </c>
      <c r="POA3" s="3" t="s">
        <v>1009</v>
      </c>
      <c r="POB3" s="3" t="s">
        <v>1009</v>
      </c>
      <c r="POC3" s="3" t="s">
        <v>1009</v>
      </c>
      <c r="POD3" s="3" t="s">
        <v>1009</v>
      </c>
      <c r="POE3" s="3" t="s">
        <v>1009</v>
      </c>
      <c r="POF3" s="3" t="s">
        <v>1009</v>
      </c>
      <c r="POG3" s="3" t="s">
        <v>1009</v>
      </c>
      <c r="POH3" s="3" t="s">
        <v>1009</v>
      </c>
      <c r="POI3" s="3" t="s">
        <v>1009</v>
      </c>
      <c r="POJ3" s="3" t="s">
        <v>1009</v>
      </c>
      <c r="POK3" s="3" t="s">
        <v>1009</v>
      </c>
      <c r="POL3" s="3" t="s">
        <v>1009</v>
      </c>
      <c r="POM3" s="3" t="s">
        <v>1009</v>
      </c>
      <c r="PON3" s="3" t="s">
        <v>1009</v>
      </c>
      <c r="POO3" s="3" t="s">
        <v>1009</v>
      </c>
      <c r="POP3" s="3" t="s">
        <v>1009</v>
      </c>
      <c r="POQ3" s="3" t="s">
        <v>1009</v>
      </c>
      <c r="POR3" s="3" t="s">
        <v>1009</v>
      </c>
      <c r="POS3" s="3" t="s">
        <v>1009</v>
      </c>
      <c r="POT3" s="3" t="s">
        <v>1009</v>
      </c>
      <c r="POU3" s="3" t="s">
        <v>1009</v>
      </c>
      <c r="POV3" s="3" t="s">
        <v>1009</v>
      </c>
      <c r="POW3" s="3" t="s">
        <v>1009</v>
      </c>
      <c r="POX3" s="3" t="s">
        <v>1009</v>
      </c>
      <c r="POY3" s="3" t="s">
        <v>1009</v>
      </c>
      <c r="POZ3" s="3" t="s">
        <v>1009</v>
      </c>
      <c r="PPA3" s="3" t="s">
        <v>1009</v>
      </c>
      <c r="PPB3" s="3" t="s">
        <v>1009</v>
      </c>
      <c r="PPC3" s="3" t="s">
        <v>1009</v>
      </c>
      <c r="PPD3" s="3" t="s">
        <v>1009</v>
      </c>
      <c r="PPE3" s="3" t="s">
        <v>1009</v>
      </c>
      <c r="PPF3" s="3" t="s">
        <v>1009</v>
      </c>
      <c r="PPG3" s="3" t="s">
        <v>1009</v>
      </c>
      <c r="PPH3" s="3" t="s">
        <v>1009</v>
      </c>
      <c r="PPI3" s="3" t="s">
        <v>1009</v>
      </c>
      <c r="PPJ3" s="3" t="s">
        <v>1009</v>
      </c>
      <c r="PPK3" s="3" t="s">
        <v>1009</v>
      </c>
      <c r="PPL3" s="3" t="s">
        <v>1009</v>
      </c>
      <c r="PPM3" s="3" t="s">
        <v>1009</v>
      </c>
      <c r="PPN3" s="3" t="s">
        <v>1009</v>
      </c>
      <c r="PPO3" s="3" t="s">
        <v>1009</v>
      </c>
      <c r="PPP3" s="3" t="s">
        <v>1009</v>
      </c>
      <c r="PPQ3" s="3" t="s">
        <v>1009</v>
      </c>
      <c r="PPR3" s="3" t="s">
        <v>1009</v>
      </c>
      <c r="PPS3" s="3" t="s">
        <v>1009</v>
      </c>
      <c r="PPT3" s="3" t="s">
        <v>1009</v>
      </c>
      <c r="PPU3" s="3" t="s">
        <v>1009</v>
      </c>
      <c r="PPV3" s="3" t="s">
        <v>1009</v>
      </c>
      <c r="PPW3" s="3" t="s">
        <v>1009</v>
      </c>
      <c r="PPX3" s="3" t="s">
        <v>1009</v>
      </c>
      <c r="PPY3" s="3" t="s">
        <v>1009</v>
      </c>
      <c r="PPZ3" s="3" t="s">
        <v>1009</v>
      </c>
      <c r="PQA3" s="3" t="s">
        <v>1009</v>
      </c>
      <c r="PQB3" s="3" t="s">
        <v>1009</v>
      </c>
      <c r="PQC3" s="3" t="s">
        <v>1009</v>
      </c>
      <c r="PQD3" s="3" t="s">
        <v>1009</v>
      </c>
      <c r="PQE3" s="3" t="s">
        <v>1009</v>
      </c>
      <c r="PQF3" s="3" t="s">
        <v>1009</v>
      </c>
      <c r="PQG3" s="3" t="s">
        <v>1009</v>
      </c>
      <c r="PQH3" s="3" t="s">
        <v>1009</v>
      </c>
      <c r="PQI3" s="3" t="s">
        <v>1009</v>
      </c>
      <c r="PQJ3" s="3" t="s">
        <v>1009</v>
      </c>
      <c r="PQK3" s="3" t="s">
        <v>1009</v>
      </c>
      <c r="PQL3" s="3" t="s">
        <v>1009</v>
      </c>
      <c r="PQM3" s="3" t="s">
        <v>1009</v>
      </c>
      <c r="PQN3" s="3" t="s">
        <v>1009</v>
      </c>
      <c r="PQO3" s="3" t="s">
        <v>1009</v>
      </c>
      <c r="PQP3" s="3" t="s">
        <v>1009</v>
      </c>
      <c r="PQQ3" s="3" t="s">
        <v>1009</v>
      </c>
      <c r="PQR3" s="3" t="s">
        <v>1009</v>
      </c>
      <c r="PQS3" s="3" t="s">
        <v>1009</v>
      </c>
      <c r="PQT3" s="3" t="s">
        <v>1009</v>
      </c>
      <c r="PQU3" s="3" t="s">
        <v>1009</v>
      </c>
      <c r="PQV3" s="3" t="s">
        <v>1009</v>
      </c>
      <c r="PQW3" s="3" t="s">
        <v>1009</v>
      </c>
      <c r="PQX3" s="3" t="s">
        <v>1009</v>
      </c>
      <c r="PQY3" s="3" t="s">
        <v>1009</v>
      </c>
      <c r="PQZ3" s="3" t="s">
        <v>1009</v>
      </c>
      <c r="PRA3" s="3" t="s">
        <v>1009</v>
      </c>
      <c r="PRB3" s="3" t="s">
        <v>1009</v>
      </c>
      <c r="PRC3" s="3" t="s">
        <v>1009</v>
      </c>
      <c r="PRD3" s="3" t="s">
        <v>1009</v>
      </c>
      <c r="PRE3" s="3" t="s">
        <v>1009</v>
      </c>
      <c r="PRF3" s="3" t="s">
        <v>1009</v>
      </c>
      <c r="PRG3" s="3" t="s">
        <v>1009</v>
      </c>
      <c r="PRH3" s="3" t="s">
        <v>1009</v>
      </c>
      <c r="PRI3" s="3" t="s">
        <v>1009</v>
      </c>
      <c r="PRJ3" s="3" t="s">
        <v>1009</v>
      </c>
      <c r="PRK3" s="3" t="s">
        <v>1009</v>
      </c>
      <c r="PRL3" s="3" t="s">
        <v>1009</v>
      </c>
      <c r="PRM3" s="3" t="s">
        <v>1009</v>
      </c>
      <c r="PRN3" s="3" t="s">
        <v>1009</v>
      </c>
      <c r="PRO3" s="3" t="s">
        <v>1009</v>
      </c>
      <c r="PRP3" s="3" t="s">
        <v>1009</v>
      </c>
      <c r="PRQ3" s="3" t="s">
        <v>1009</v>
      </c>
      <c r="PRR3" s="3" t="s">
        <v>1009</v>
      </c>
      <c r="PRS3" s="3" t="s">
        <v>1009</v>
      </c>
      <c r="PRT3" s="3" t="s">
        <v>1009</v>
      </c>
      <c r="PRU3" s="3" t="s">
        <v>1009</v>
      </c>
      <c r="PRV3" s="3" t="s">
        <v>1009</v>
      </c>
      <c r="PRW3" s="3" t="s">
        <v>1009</v>
      </c>
      <c r="PRX3" s="3" t="s">
        <v>1009</v>
      </c>
      <c r="PRY3" s="3" t="s">
        <v>1009</v>
      </c>
      <c r="PRZ3" s="3" t="s">
        <v>1009</v>
      </c>
      <c r="PSA3" s="3" t="s">
        <v>1009</v>
      </c>
      <c r="PSB3" s="3" t="s">
        <v>1009</v>
      </c>
      <c r="PSC3" s="3" t="s">
        <v>1009</v>
      </c>
      <c r="PSD3" s="3" t="s">
        <v>1009</v>
      </c>
      <c r="PSE3" s="3" t="s">
        <v>1009</v>
      </c>
      <c r="PSF3" s="3" t="s">
        <v>1009</v>
      </c>
      <c r="PSG3" s="3" t="s">
        <v>1009</v>
      </c>
      <c r="PSH3" s="3" t="s">
        <v>1009</v>
      </c>
      <c r="PSI3" s="3" t="s">
        <v>1009</v>
      </c>
      <c r="PSJ3" s="3" t="s">
        <v>1009</v>
      </c>
      <c r="PSK3" s="3" t="s">
        <v>1009</v>
      </c>
      <c r="PSL3" s="3" t="s">
        <v>1009</v>
      </c>
      <c r="PSM3" s="3" t="s">
        <v>1009</v>
      </c>
      <c r="PSN3" s="3" t="s">
        <v>1009</v>
      </c>
      <c r="PSO3" s="3" t="s">
        <v>1009</v>
      </c>
      <c r="PSP3" s="3" t="s">
        <v>1009</v>
      </c>
      <c r="PSQ3" s="3" t="s">
        <v>1009</v>
      </c>
      <c r="PSR3" s="3" t="s">
        <v>1009</v>
      </c>
      <c r="PSS3" s="3" t="s">
        <v>1009</v>
      </c>
      <c r="PST3" s="3" t="s">
        <v>1009</v>
      </c>
      <c r="PSU3" s="3" t="s">
        <v>1009</v>
      </c>
      <c r="PSV3" s="3" t="s">
        <v>1009</v>
      </c>
      <c r="PSW3" s="3" t="s">
        <v>1009</v>
      </c>
      <c r="PSX3" s="3" t="s">
        <v>1009</v>
      </c>
      <c r="PSY3" s="3" t="s">
        <v>1009</v>
      </c>
      <c r="PSZ3" s="3" t="s">
        <v>1009</v>
      </c>
      <c r="PTA3" s="3" t="s">
        <v>1009</v>
      </c>
      <c r="PTB3" s="3" t="s">
        <v>1009</v>
      </c>
      <c r="PTC3" s="3" t="s">
        <v>1009</v>
      </c>
      <c r="PTD3" s="3" t="s">
        <v>1009</v>
      </c>
      <c r="PTE3" s="3" t="s">
        <v>1009</v>
      </c>
      <c r="PTF3" s="3" t="s">
        <v>1009</v>
      </c>
      <c r="PTG3" s="3" t="s">
        <v>1009</v>
      </c>
      <c r="PTH3" s="3" t="s">
        <v>1009</v>
      </c>
      <c r="PTI3" s="3" t="s">
        <v>1009</v>
      </c>
      <c r="PTJ3" s="3" t="s">
        <v>1009</v>
      </c>
      <c r="PTK3" s="3" t="s">
        <v>1009</v>
      </c>
      <c r="PTL3" s="3" t="s">
        <v>1009</v>
      </c>
      <c r="PTM3" s="3" t="s">
        <v>1009</v>
      </c>
      <c r="PTN3" s="3" t="s">
        <v>1009</v>
      </c>
      <c r="PTO3" s="3" t="s">
        <v>1009</v>
      </c>
      <c r="PTP3" s="3" t="s">
        <v>1009</v>
      </c>
      <c r="PTQ3" s="3" t="s">
        <v>1009</v>
      </c>
      <c r="PTR3" s="3" t="s">
        <v>1009</v>
      </c>
      <c r="PTS3" s="3" t="s">
        <v>1009</v>
      </c>
      <c r="PTT3" s="3" t="s">
        <v>1009</v>
      </c>
      <c r="PTU3" s="3" t="s">
        <v>1009</v>
      </c>
      <c r="PTV3" s="3" t="s">
        <v>1009</v>
      </c>
      <c r="PTW3" s="3" t="s">
        <v>1009</v>
      </c>
      <c r="PTX3" s="3" t="s">
        <v>1009</v>
      </c>
      <c r="PTY3" s="3" t="s">
        <v>1009</v>
      </c>
      <c r="PTZ3" s="3" t="s">
        <v>1009</v>
      </c>
      <c r="PUA3" s="3" t="s">
        <v>1009</v>
      </c>
      <c r="PUB3" s="3" t="s">
        <v>1009</v>
      </c>
      <c r="PUC3" s="3" t="s">
        <v>1009</v>
      </c>
      <c r="PUD3" s="3" t="s">
        <v>1009</v>
      </c>
      <c r="PUE3" s="3" t="s">
        <v>1009</v>
      </c>
      <c r="PUF3" s="3" t="s">
        <v>1009</v>
      </c>
      <c r="PUG3" s="3" t="s">
        <v>1009</v>
      </c>
      <c r="PUH3" s="3" t="s">
        <v>1009</v>
      </c>
      <c r="PUI3" s="3" t="s">
        <v>1009</v>
      </c>
      <c r="PUJ3" s="3" t="s">
        <v>1009</v>
      </c>
      <c r="PUK3" s="3" t="s">
        <v>1009</v>
      </c>
      <c r="PUL3" s="3" t="s">
        <v>1009</v>
      </c>
      <c r="PUM3" s="3" t="s">
        <v>1009</v>
      </c>
      <c r="PUN3" s="3" t="s">
        <v>1009</v>
      </c>
      <c r="PUO3" s="3" t="s">
        <v>1009</v>
      </c>
      <c r="PUP3" s="3" t="s">
        <v>1009</v>
      </c>
      <c r="PUQ3" s="3" t="s">
        <v>1009</v>
      </c>
      <c r="PUR3" s="3" t="s">
        <v>1009</v>
      </c>
      <c r="PUS3" s="3" t="s">
        <v>1009</v>
      </c>
      <c r="PUT3" s="3" t="s">
        <v>1009</v>
      </c>
      <c r="PUU3" s="3" t="s">
        <v>1009</v>
      </c>
      <c r="PUV3" s="3" t="s">
        <v>1009</v>
      </c>
      <c r="PUW3" s="3" t="s">
        <v>1009</v>
      </c>
      <c r="PUX3" s="3" t="s">
        <v>1009</v>
      </c>
      <c r="PUY3" s="3" t="s">
        <v>1009</v>
      </c>
      <c r="PUZ3" s="3" t="s">
        <v>1009</v>
      </c>
      <c r="PVA3" s="3" t="s">
        <v>1009</v>
      </c>
      <c r="PVB3" s="3" t="s">
        <v>1009</v>
      </c>
      <c r="PVC3" s="3" t="s">
        <v>1009</v>
      </c>
      <c r="PVD3" s="3" t="s">
        <v>1009</v>
      </c>
      <c r="PVE3" s="3" t="s">
        <v>1009</v>
      </c>
      <c r="PVF3" s="3" t="s">
        <v>1009</v>
      </c>
      <c r="PVG3" s="3" t="s">
        <v>1009</v>
      </c>
      <c r="PVH3" s="3" t="s">
        <v>1009</v>
      </c>
      <c r="PVI3" s="3" t="s">
        <v>1009</v>
      </c>
      <c r="PVJ3" s="3" t="s">
        <v>1009</v>
      </c>
      <c r="PVK3" s="3" t="s">
        <v>1009</v>
      </c>
      <c r="PVL3" s="3" t="s">
        <v>1009</v>
      </c>
      <c r="PVM3" s="3" t="s">
        <v>1009</v>
      </c>
      <c r="PVN3" s="3" t="s">
        <v>1009</v>
      </c>
      <c r="PVO3" s="3" t="s">
        <v>1009</v>
      </c>
      <c r="PVP3" s="3" t="s">
        <v>1009</v>
      </c>
      <c r="PVQ3" s="3" t="s">
        <v>1009</v>
      </c>
      <c r="PVR3" s="3" t="s">
        <v>1009</v>
      </c>
      <c r="PVS3" s="3" t="s">
        <v>1009</v>
      </c>
      <c r="PVT3" s="3" t="s">
        <v>1009</v>
      </c>
      <c r="PVU3" s="3" t="s">
        <v>1009</v>
      </c>
      <c r="PVV3" s="3" t="s">
        <v>1009</v>
      </c>
      <c r="PVW3" s="3" t="s">
        <v>1009</v>
      </c>
      <c r="PVX3" s="3" t="s">
        <v>1009</v>
      </c>
      <c r="PVY3" s="3" t="s">
        <v>1009</v>
      </c>
      <c r="PVZ3" s="3" t="s">
        <v>1009</v>
      </c>
      <c r="PWA3" s="3" t="s">
        <v>1009</v>
      </c>
      <c r="PWB3" s="3" t="s">
        <v>1009</v>
      </c>
      <c r="PWC3" s="3" t="s">
        <v>1009</v>
      </c>
      <c r="PWD3" s="3" t="s">
        <v>1009</v>
      </c>
      <c r="PWE3" s="3" t="s">
        <v>1009</v>
      </c>
      <c r="PWF3" s="3" t="s">
        <v>1009</v>
      </c>
      <c r="PWG3" s="3" t="s">
        <v>1009</v>
      </c>
      <c r="PWH3" s="3" t="s">
        <v>1009</v>
      </c>
      <c r="PWI3" s="3" t="s">
        <v>1009</v>
      </c>
      <c r="PWJ3" s="3" t="s">
        <v>1009</v>
      </c>
      <c r="PWK3" s="3" t="s">
        <v>1009</v>
      </c>
      <c r="PWL3" s="3" t="s">
        <v>1009</v>
      </c>
      <c r="PWM3" s="3" t="s">
        <v>1009</v>
      </c>
      <c r="PWN3" s="3" t="s">
        <v>1009</v>
      </c>
      <c r="PWO3" s="3" t="s">
        <v>1009</v>
      </c>
      <c r="PWP3" s="3" t="s">
        <v>1009</v>
      </c>
      <c r="PWQ3" s="3" t="s">
        <v>1009</v>
      </c>
      <c r="PWR3" s="3" t="s">
        <v>1009</v>
      </c>
      <c r="PWS3" s="3" t="s">
        <v>1009</v>
      </c>
      <c r="PWT3" s="3" t="s">
        <v>1009</v>
      </c>
      <c r="PWU3" s="3" t="s">
        <v>1009</v>
      </c>
      <c r="PWV3" s="3" t="s">
        <v>1009</v>
      </c>
      <c r="PWW3" s="3" t="s">
        <v>1009</v>
      </c>
      <c r="PWX3" s="3" t="s">
        <v>1009</v>
      </c>
      <c r="PWY3" s="3" t="s">
        <v>1009</v>
      </c>
      <c r="PWZ3" s="3" t="s">
        <v>1009</v>
      </c>
      <c r="PXA3" s="3" t="s">
        <v>1009</v>
      </c>
      <c r="PXB3" s="3" t="s">
        <v>1009</v>
      </c>
      <c r="PXC3" s="3" t="s">
        <v>1009</v>
      </c>
      <c r="PXD3" s="3" t="s">
        <v>1009</v>
      </c>
      <c r="PXE3" s="3" t="s">
        <v>1009</v>
      </c>
      <c r="PXF3" s="3" t="s">
        <v>1009</v>
      </c>
      <c r="PXG3" s="3" t="s">
        <v>1009</v>
      </c>
      <c r="PXH3" s="3" t="s">
        <v>1009</v>
      </c>
      <c r="PXI3" s="3" t="s">
        <v>1009</v>
      </c>
      <c r="PXJ3" s="3" t="s">
        <v>1009</v>
      </c>
      <c r="PXK3" s="3" t="s">
        <v>1009</v>
      </c>
      <c r="PXL3" s="3" t="s">
        <v>1009</v>
      </c>
      <c r="PXM3" s="3" t="s">
        <v>1009</v>
      </c>
      <c r="PXN3" s="3" t="s">
        <v>1009</v>
      </c>
      <c r="PXO3" s="3" t="s">
        <v>1009</v>
      </c>
      <c r="PXP3" s="3" t="s">
        <v>1009</v>
      </c>
      <c r="PXQ3" s="3" t="s">
        <v>1009</v>
      </c>
      <c r="PXR3" s="3" t="s">
        <v>1009</v>
      </c>
      <c r="PXS3" s="3" t="s">
        <v>1009</v>
      </c>
      <c r="PXT3" s="3" t="s">
        <v>1009</v>
      </c>
      <c r="PXU3" s="3" t="s">
        <v>1009</v>
      </c>
      <c r="PXV3" s="3" t="s">
        <v>1009</v>
      </c>
      <c r="PXW3" s="3" t="s">
        <v>1009</v>
      </c>
      <c r="PXX3" s="3" t="s">
        <v>1009</v>
      </c>
      <c r="PXY3" s="3" t="s">
        <v>1009</v>
      </c>
      <c r="PXZ3" s="3" t="s">
        <v>1009</v>
      </c>
      <c r="PYA3" s="3" t="s">
        <v>1009</v>
      </c>
      <c r="PYB3" s="3" t="s">
        <v>1009</v>
      </c>
      <c r="PYC3" s="3" t="s">
        <v>1009</v>
      </c>
      <c r="PYD3" s="3" t="s">
        <v>1009</v>
      </c>
      <c r="PYE3" s="3" t="s">
        <v>1009</v>
      </c>
      <c r="PYF3" s="3" t="s">
        <v>1009</v>
      </c>
      <c r="PYG3" s="3" t="s">
        <v>1009</v>
      </c>
      <c r="PYH3" s="3" t="s">
        <v>1009</v>
      </c>
      <c r="PYI3" s="3" t="s">
        <v>1009</v>
      </c>
      <c r="PYJ3" s="3" t="s">
        <v>1009</v>
      </c>
      <c r="PYK3" s="3" t="s">
        <v>1009</v>
      </c>
      <c r="PYL3" s="3" t="s">
        <v>1009</v>
      </c>
      <c r="PYM3" s="3" t="s">
        <v>1009</v>
      </c>
      <c r="PYN3" s="3" t="s">
        <v>1009</v>
      </c>
      <c r="PYO3" s="3" t="s">
        <v>1009</v>
      </c>
      <c r="PYP3" s="3" t="s">
        <v>1009</v>
      </c>
      <c r="PYQ3" s="3" t="s">
        <v>1009</v>
      </c>
      <c r="PYR3" s="3" t="s">
        <v>1009</v>
      </c>
      <c r="PYS3" s="3" t="s">
        <v>1009</v>
      </c>
      <c r="PYT3" s="3" t="s">
        <v>1009</v>
      </c>
      <c r="PYU3" s="3" t="s">
        <v>1009</v>
      </c>
      <c r="PYV3" s="3" t="s">
        <v>1009</v>
      </c>
      <c r="PYW3" s="3" t="s">
        <v>1009</v>
      </c>
      <c r="PYX3" s="3" t="s">
        <v>1009</v>
      </c>
      <c r="PYY3" s="3" t="s">
        <v>1009</v>
      </c>
      <c r="PYZ3" s="3" t="s">
        <v>1009</v>
      </c>
      <c r="PZA3" s="3" t="s">
        <v>1009</v>
      </c>
      <c r="PZB3" s="3" t="s">
        <v>1009</v>
      </c>
      <c r="PZC3" s="3" t="s">
        <v>1009</v>
      </c>
      <c r="PZD3" s="3" t="s">
        <v>1009</v>
      </c>
      <c r="PZE3" s="3" t="s">
        <v>1009</v>
      </c>
      <c r="PZF3" s="3" t="s">
        <v>1009</v>
      </c>
      <c r="PZG3" s="3" t="s">
        <v>1009</v>
      </c>
      <c r="PZH3" s="3" t="s">
        <v>1009</v>
      </c>
      <c r="PZI3" s="3" t="s">
        <v>1009</v>
      </c>
      <c r="PZJ3" s="3" t="s">
        <v>1009</v>
      </c>
      <c r="PZK3" s="3" t="s">
        <v>1009</v>
      </c>
      <c r="PZL3" s="3" t="s">
        <v>1009</v>
      </c>
      <c r="PZM3" s="3" t="s">
        <v>1009</v>
      </c>
      <c r="PZN3" s="3" t="s">
        <v>1009</v>
      </c>
      <c r="PZO3" s="3" t="s">
        <v>1009</v>
      </c>
      <c r="PZP3" s="3" t="s">
        <v>1009</v>
      </c>
      <c r="PZQ3" s="3" t="s">
        <v>1009</v>
      </c>
      <c r="PZR3" s="3" t="s">
        <v>1009</v>
      </c>
      <c r="PZS3" s="3" t="s">
        <v>1009</v>
      </c>
      <c r="PZT3" s="3" t="s">
        <v>1009</v>
      </c>
      <c r="PZU3" s="3" t="s">
        <v>1009</v>
      </c>
      <c r="PZV3" s="3" t="s">
        <v>1009</v>
      </c>
      <c r="PZW3" s="3" t="s">
        <v>1009</v>
      </c>
      <c r="PZX3" s="3" t="s">
        <v>1009</v>
      </c>
      <c r="PZY3" s="3" t="s">
        <v>1009</v>
      </c>
      <c r="PZZ3" s="3" t="s">
        <v>1009</v>
      </c>
      <c r="QAA3" s="3" t="s">
        <v>1009</v>
      </c>
      <c r="QAB3" s="3" t="s">
        <v>1009</v>
      </c>
      <c r="QAC3" s="3" t="s">
        <v>1009</v>
      </c>
      <c r="QAD3" s="3" t="s">
        <v>1009</v>
      </c>
      <c r="QAE3" s="3" t="s">
        <v>1009</v>
      </c>
      <c r="QAF3" s="3" t="s">
        <v>1009</v>
      </c>
      <c r="QAG3" s="3" t="s">
        <v>1009</v>
      </c>
      <c r="QAH3" s="3" t="s">
        <v>1009</v>
      </c>
      <c r="QAI3" s="3" t="s">
        <v>1009</v>
      </c>
      <c r="QAJ3" s="3" t="s">
        <v>1009</v>
      </c>
      <c r="QAK3" s="3" t="s">
        <v>1009</v>
      </c>
      <c r="QAL3" s="3" t="s">
        <v>1009</v>
      </c>
      <c r="QAM3" s="3" t="s">
        <v>1009</v>
      </c>
      <c r="QAN3" s="3" t="s">
        <v>1009</v>
      </c>
      <c r="QAO3" s="3" t="s">
        <v>1009</v>
      </c>
      <c r="QAP3" s="3" t="s">
        <v>1009</v>
      </c>
      <c r="QAQ3" s="3" t="s">
        <v>1009</v>
      </c>
      <c r="QAR3" s="3" t="s">
        <v>1009</v>
      </c>
      <c r="QAS3" s="3" t="s">
        <v>1009</v>
      </c>
      <c r="QAT3" s="3" t="s">
        <v>1009</v>
      </c>
      <c r="QAU3" s="3" t="s">
        <v>1009</v>
      </c>
      <c r="QAV3" s="3" t="s">
        <v>1009</v>
      </c>
      <c r="QAW3" s="3" t="s">
        <v>1009</v>
      </c>
      <c r="QAX3" s="3" t="s">
        <v>1009</v>
      </c>
      <c r="QAY3" s="3" t="s">
        <v>1009</v>
      </c>
      <c r="QAZ3" s="3" t="s">
        <v>1009</v>
      </c>
      <c r="QBA3" s="3" t="s">
        <v>1009</v>
      </c>
      <c r="QBB3" s="3" t="s">
        <v>1009</v>
      </c>
      <c r="QBC3" s="3" t="s">
        <v>1009</v>
      </c>
      <c r="QBD3" s="3" t="s">
        <v>1009</v>
      </c>
      <c r="QBE3" s="3" t="s">
        <v>1009</v>
      </c>
      <c r="QBF3" s="3" t="s">
        <v>1009</v>
      </c>
      <c r="QBG3" s="3" t="s">
        <v>1009</v>
      </c>
      <c r="QBH3" s="3" t="s">
        <v>1009</v>
      </c>
      <c r="QBI3" s="3" t="s">
        <v>1009</v>
      </c>
      <c r="QBJ3" s="3" t="s">
        <v>1009</v>
      </c>
      <c r="QBK3" s="3" t="s">
        <v>1009</v>
      </c>
      <c r="QBL3" s="3" t="s">
        <v>1009</v>
      </c>
      <c r="QBM3" s="3" t="s">
        <v>1009</v>
      </c>
      <c r="QBN3" s="3" t="s">
        <v>1009</v>
      </c>
      <c r="QBO3" s="3" t="s">
        <v>1009</v>
      </c>
      <c r="QBP3" s="3" t="s">
        <v>1009</v>
      </c>
      <c r="QBQ3" s="3" t="s">
        <v>1009</v>
      </c>
      <c r="QBR3" s="3" t="s">
        <v>1009</v>
      </c>
      <c r="QBS3" s="3" t="s">
        <v>1009</v>
      </c>
      <c r="QBT3" s="3" t="s">
        <v>1009</v>
      </c>
      <c r="QBU3" s="3" t="s">
        <v>1009</v>
      </c>
      <c r="QBV3" s="3" t="s">
        <v>1009</v>
      </c>
      <c r="QBW3" s="3" t="s">
        <v>1009</v>
      </c>
      <c r="QBX3" s="3" t="s">
        <v>1009</v>
      </c>
      <c r="QBY3" s="3" t="s">
        <v>1009</v>
      </c>
      <c r="QBZ3" s="3" t="s">
        <v>1009</v>
      </c>
      <c r="QCA3" s="3" t="s">
        <v>1009</v>
      </c>
      <c r="QCB3" s="3" t="s">
        <v>1009</v>
      </c>
      <c r="QCC3" s="3" t="s">
        <v>1009</v>
      </c>
      <c r="QCD3" s="3" t="s">
        <v>1009</v>
      </c>
      <c r="QCE3" s="3" t="s">
        <v>1009</v>
      </c>
      <c r="QCF3" s="3" t="s">
        <v>1009</v>
      </c>
      <c r="QCG3" s="3" t="s">
        <v>1009</v>
      </c>
      <c r="QCH3" s="3" t="s">
        <v>1009</v>
      </c>
      <c r="QCI3" s="3" t="s">
        <v>1009</v>
      </c>
      <c r="QCJ3" s="3" t="s">
        <v>1009</v>
      </c>
      <c r="QCK3" s="3" t="s">
        <v>1009</v>
      </c>
      <c r="QCL3" s="3" t="s">
        <v>1009</v>
      </c>
      <c r="QCM3" s="3" t="s">
        <v>1009</v>
      </c>
      <c r="QCN3" s="3" t="s">
        <v>1009</v>
      </c>
      <c r="QCO3" s="3" t="s">
        <v>1009</v>
      </c>
      <c r="QCP3" s="3" t="s">
        <v>1009</v>
      </c>
      <c r="QCQ3" s="3" t="s">
        <v>1009</v>
      </c>
      <c r="QCR3" s="3" t="s">
        <v>1009</v>
      </c>
      <c r="QCS3" s="3" t="s">
        <v>1009</v>
      </c>
      <c r="QCT3" s="3" t="s">
        <v>1009</v>
      </c>
      <c r="QCU3" s="3" t="s">
        <v>1009</v>
      </c>
      <c r="QCV3" s="3" t="s">
        <v>1009</v>
      </c>
      <c r="QCW3" s="3" t="s">
        <v>1009</v>
      </c>
      <c r="QCX3" s="3" t="s">
        <v>1009</v>
      </c>
      <c r="QCY3" s="3" t="s">
        <v>1009</v>
      </c>
      <c r="QCZ3" s="3" t="s">
        <v>1009</v>
      </c>
      <c r="QDA3" s="3" t="s">
        <v>1009</v>
      </c>
      <c r="QDB3" s="3" t="s">
        <v>1009</v>
      </c>
      <c r="QDC3" s="3" t="s">
        <v>1009</v>
      </c>
      <c r="QDD3" s="3" t="s">
        <v>1009</v>
      </c>
      <c r="QDE3" s="3" t="s">
        <v>1009</v>
      </c>
      <c r="QDF3" s="3" t="s">
        <v>1009</v>
      </c>
      <c r="QDG3" s="3" t="s">
        <v>1009</v>
      </c>
      <c r="QDH3" s="3" t="s">
        <v>1009</v>
      </c>
      <c r="QDI3" s="3" t="s">
        <v>1009</v>
      </c>
      <c r="QDJ3" s="3" t="s">
        <v>1009</v>
      </c>
      <c r="QDK3" s="3" t="s">
        <v>1009</v>
      </c>
      <c r="QDL3" s="3" t="s">
        <v>1009</v>
      </c>
      <c r="QDM3" s="3" t="s">
        <v>1009</v>
      </c>
      <c r="QDN3" s="3" t="s">
        <v>1009</v>
      </c>
      <c r="QDO3" s="3" t="s">
        <v>1009</v>
      </c>
      <c r="QDP3" s="3" t="s">
        <v>1009</v>
      </c>
      <c r="QDQ3" s="3" t="s">
        <v>1009</v>
      </c>
      <c r="QDR3" s="3" t="s">
        <v>1009</v>
      </c>
      <c r="QDS3" s="3" t="s">
        <v>1009</v>
      </c>
      <c r="QDT3" s="3" t="s">
        <v>1009</v>
      </c>
      <c r="QDU3" s="3" t="s">
        <v>1009</v>
      </c>
      <c r="QDV3" s="3" t="s">
        <v>1009</v>
      </c>
      <c r="QDW3" s="3" t="s">
        <v>1009</v>
      </c>
      <c r="QDX3" s="3" t="s">
        <v>1009</v>
      </c>
      <c r="QDY3" s="3" t="s">
        <v>1009</v>
      </c>
      <c r="QDZ3" s="3" t="s">
        <v>1009</v>
      </c>
      <c r="QEA3" s="3" t="s">
        <v>1009</v>
      </c>
      <c r="QEB3" s="3" t="s">
        <v>1009</v>
      </c>
      <c r="QEC3" s="3" t="s">
        <v>1009</v>
      </c>
      <c r="QED3" s="3" t="s">
        <v>1009</v>
      </c>
      <c r="QEE3" s="3" t="s">
        <v>1009</v>
      </c>
      <c r="QEF3" s="3" t="s">
        <v>1009</v>
      </c>
      <c r="QEG3" s="3" t="s">
        <v>1009</v>
      </c>
      <c r="QEH3" s="3" t="s">
        <v>1009</v>
      </c>
      <c r="QEI3" s="3" t="s">
        <v>1009</v>
      </c>
      <c r="QEJ3" s="3" t="s">
        <v>1009</v>
      </c>
      <c r="QEK3" s="3" t="s">
        <v>1009</v>
      </c>
      <c r="QEL3" s="3" t="s">
        <v>1009</v>
      </c>
      <c r="QEM3" s="3" t="s">
        <v>1009</v>
      </c>
      <c r="QEN3" s="3" t="s">
        <v>1009</v>
      </c>
      <c r="QEO3" s="3" t="s">
        <v>1009</v>
      </c>
      <c r="QEP3" s="3" t="s">
        <v>1009</v>
      </c>
      <c r="QEQ3" s="3" t="s">
        <v>1009</v>
      </c>
      <c r="QER3" s="3" t="s">
        <v>1009</v>
      </c>
      <c r="QES3" s="3" t="s">
        <v>1009</v>
      </c>
      <c r="QET3" s="3" t="s">
        <v>1009</v>
      </c>
      <c r="QEU3" s="3" t="s">
        <v>1009</v>
      </c>
      <c r="QEV3" s="3" t="s">
        <v>1009</v>
      </c>
      <c r="QEW3" s="3" t="s">
        <v>1009</v>
      </c>
      <c r="QEX3" s="3" t="s">
        <v>1009</v>
      </c>
      <c r="QEY3" s="3" t="s">
        <v>1009</v>
      </c>
      <c r="QEZ3" s="3" t="s">
        <v>1009</v>
      </c>
      <c r="QFA3" s="3" t="s">
        <v>1009</v>
      </c>
      <c r="QFB3" s="3" t="s">
        <v>1009</v>
      </c>
      <c r="QFC3" s="3" t="s">
        <v>1009</v>
      </c>
      <c r="QFD3" s="3" t="s">
        <v>1009</v>
      </c>
      <c r="QFE3" s="3" t="s">
        <v>1009</v>
      </c>
      <c r="QFF3" s="3" t="s">
        <v>1009</v>
      </c>
      <c r="QFG3" s="3" t="s">
        <v>1009</v>
      </c>
      <c r="QFH3" s="3" t="s">
        <v>1009</v>
      </c>
      <c r="QFI3" s="3" t="s">
        <v>1009</v>
      </c>
      <c r="QFJ3" s="3" t="s">
        <v>1009</v>
      </c>
      <c r="QFK3" s="3" t="s">
        <v>1009</v>
      </c>
      <c r="QFL3" s="3" t="s">
        <v>1009</v>
      </c>
      <c r="QFM3" s="3" t="s">
        <v>1009</v>
      </c>
      <c r="QFN3" s="3" t="s">
        <v>1009</v>
      </c>
      <c r="QFO3" s="3" t="s">
        <v>1009</v>
      </c>
      <c r="QFP3" s="3" t="s">
        <v>1009</v>
      </c>
      <c r="QFQ3" s="3" t="s">
        <v>1009</v>
      </c>
      <c r="QFR3" s="3" t="s">
        <v>1009</v>
      </c>
      <c r="QFS3" s="3" t="s">
        <v>1009</v>
      </c>
      <c r="QFT3" s="3" t="s">
        <v>1009</v>
      </c>
      <c r="QFU3" s="3" t="s">
        <v>1009</v>
      </c>
      <c r="QFV3" s="3" t="s">
        <v>1009</v>
      </c>
      <c r="QFW3" s="3" t="s">
        <v>1009</v>
      </c>
      <c r="QFX3" s="3" t="s">
        <v>1009</v>
      </c>
      <c r="QFY3" s="3" t="s">
        <v>1009</v>
      </c>
      <c r="QFZ3" s="3" t="s">
        <v>1009</v>
      </c>
      <c r="QGA3" s="3" t="s">
        <v>1009</v>
      </c>
      <c r="QGB3" s="3" t="s">
        <v>1009</v>
      </c>
      <c r="QGC3" s="3" t="s">
        <v>1009</v>
      </c>
      <c r="QGD3" s="3" t="s">
        <v>1009</v>
      </c>
      <c r="QGE3" s="3" t="s">
        <v>1009</v>
      </c>
      <c r="QGF3" s="3" t="s">
        <v>1009</v>
      </c>
      <c r="QGG3" s="3" t="s">
        <v>1009</v>
      </c>
      <c r="QGH3" s="3" t="s">
        <v>1009</v>
      </c>
      <c r="QGI3" s="3" t="s">
        <v>1009</v>
      </c>
      <c r="QGJ3" s="3" t="s">
        <v>1009</v>
      </c>
      <c r="QGK3" s="3" t="s">
        <v>1009</v>
      </c>
      <c r="QGL3" s="3" t="s">
        <v>1009</v>
      </c>
      <c r="QGM3" s="3" t="s">
        <v>1009</v>
      </c>
      <c r="QGN3" s="3" t="s">
        <v>1009</v>
      </c>
      <c r="QGO3" s="3" t="s">
        <v>1009</v>
      </c>
      <c r="QGP3" s="3" t="s">
        <v>1009</v>
      </c>
      <c r="QGQ3" s="3" t="s">
        <v>1009</v>
      </c>
      <c r="QGR3" s="3" t="s">
        <v>1009</v>
      </c>
      <c r="QGS3" s="3" t="s">
        <v>1009</v>
      </c>
      <c r="QGT3" s="3" t="s">
        <v>1009</v>
      </c>
      <c r="QGU3" s="3" t="s">
        <v>1009</v>
      </c>
      <c r="QGV3" s="3" t="s">
        <v>1009</v>
      </c>
      <c r="QGW3" s="3" t="s">
        <v>1009</v>
      </c>
      <c r="QGX3" s="3" t="s">
        <v>1009</v>
      </c>
      <c r="QGY3" s="3" t="s">
        <v>1009</v>
      </c>
      <c r="QGZ3" s="3" t="s">
        <v>1009</v>
      </c>
      <c r="QHA3" s="3" t="s">
        <v>1009</v>
      </c>
      <c r="QHB3" s="3" t="s">
        <v>1009</v>
      </c>
      <c r="QHC3" s="3" t="s">
        <v>1009</v>
      </c>
      <c r="QHD3" s="3" t="s">
        <v>1009</v>
      </c>
      <c r="QHE3" s="3" t="s">
        <v>1009</v>
      </c>
      <c r="QHF3" s="3" t="s">
        <v>1009</v>
      </c>
      <c r="QHG3" s="3" t="s">
        <v>1009</v>
      </c>
      <c r="QHH3" s="3" t="s">
        <v>1009</v>
      </c>
      <c r="QHI3" s="3" t="s">
        <v>1009</v>
      </c>
      <c r="QHJ3" s="3" t="s">
        <v>1009</v>
      </c>
      <c r="QHK3" s="3" t="s">
        <v>1009</v>
      </c>
      <c r="QHL3" s="3" t="s">
        <v>1009</v>
      </c>
      <c r="QHM3" s="3" t="s">
        <v>1009</v>
      </c>
      <c r="QHN3" s="3" t="s">
        <v>1009</v>
      </c>
      <c r="QHO3" s="3" t="s">
        <v>1009</v>
      </c>
      <c r="QHP3" s="3" t="s">
        <v>1009</v>
      </c>
      <c r="QHQ3" s="3" t="s">
        <v>1009</v>
      </c>
      <c r="QHR3" s="3" t="s">
        <v>1009</v>
      </c>
      <c r="QHS3" s="3" t="s">
        <v>1009</v>
      </c>
      <c r="QHT3" s="3" t="s">
        <v>1009</v>
      </c>
      <c r="QHU3" s="3" t="s">
        <v>1009</v>
      </c>
      <c r="QHV3" s="3" t="s">
        <v>1009</v>
      </c>
      <c r="QHW3" s="3" t="s">
        <v>1009</v>
      </c>
      <c r="QHX3" s="3" t="s">
        <v>1009</v>
      </c>
      <c r="QHY3" s="3" t="s">
        <v>1009</v>
      </c>
      <c r="QHZ3" s="3" t="s">
        <v>1009</v>
      </c>
      <c r="QIA3" s="3" t="s">
        <v>1009</v>
      </c>
      <c r="QIB3" s="3" t="s">
        <v>1009</v>
      </c>
      <c r="QIC3" s="3" t="s">
        <v>1009</v>
      </c>
      <c r="QID3" s="3" t="s">
        <v>1009</v>
      </c>
      <c r="QIE3" s="3" t="s">
        <v>1009</v>
      </c>
      <c r="QIF3" s="3" t="s">
        <v>1009</v>
      </c>
      <c r="QIG3" s="3" t="s">
        <v>1009</v>
      </c>
      <c r="QIH3" s="3" t="s">
        <v>1009</v>
      </c>
      <c r="QII3" s="3" t="s">
        <v>1009</v>
      </c>
      <c r="QIJ3" s="3" t="s">
        <v>1009</v>
      </c>
      <c r="QIK3" s="3" t="s">
        <v>1009</v>
      </c>
      <c r="QIL3" s="3" t="s">
        <v>1009</v>
      </c>
      <c r="QIM3" s="3" t="s">
        <v>1009</v>
      </c>
      <c r="QIN3" s="3" t="s">
        <v>1009</v>
      </c>
      <c r="QIO3" s="3" t="s">
        <v>1009</v>
      </c>
      <c r="QIP3" s="3" t="s">
        <v>1009</v>
      </c>
      <c r="QIQ3" s="3" t="s">
        <v>1009</v>
      </c>
      <c r="QIR3" s="3" t="s">
        <v>1009</v>
      </c>
      <c r="QIS3" s="3" t="s">
        <v>1009</v>
      </c>
      <c r="QIT3" s="3" t="s">
        <v>1009</v>
      </c>
      <c r="QIU3" s="3" t="s">
        <v>1009</v>
      </c>
      <c r="QIV3" s="3" t="s">
        <v>1009</v>
      </c>
      <c r="QIW3" s="3" t="s">
        <v>1009</v>
      </c>
      <c r="QIX3" s="3" t="s">
        <v>1009</v>
      </c>
      <c r="QIY3" s="3" t="s">
        <v>1009</v>
      </c>
      <c r="QIZ3" s="3" t="s">
        <v>1009</v>
      </c>
      <c r="QJA3" s="3" t="s">
        <v>1009</v>
      </c>
      <c r="QJB3" s="3" t="s">
        <v>1009</v>
      </c>
      <c r="QJC3" s="3" t="s">
        <v>1009</v>
      </c>
      <c r="QJD3" s="3" t="s">
        <v>1009</v>
      </c>
      <c r="QJE3" s="3" t="s">
        <v>1009</v>
      </c>
      <c r="QJF3" s="3" t="s">
        <v>1009</v>
      </c>
      <c r="QJG3" s="3" t="s">
        <v>1009</v>
      </c>
      <c r="QJH3" s="3" t="s">
        <v>1009</v>
      </c>
      <c r="QJI3" s="3" t="s">
        <v>1009</v>
      </c>
      <c r="QJJ3" s="3" t="s">
        <v>1009</v>
      </c>
      <c r="QJK3" s="3" t="s">
        <v>1009</v>
      </c>
      <c r="QJL3" s="3" t="s">
        <v>1009</v>
      </c>
      <c r="QJM3" s="3" t="s">
        <v>1009</v>
      </c>
      <c r="QJN3" s="3" t="s">
        <v>1009</v>
      </c>
      <c r="QJO3" s="3" t="s">
        <v>1009</v>
      </c>
      <c r="QJP3" s="3" t="s">
        <v>1009</v>
      </c>
      <c r="QJQ3" s="3" t="s">
        <v>1009</v>
      </c>
      <c r="QJR3" s="3" t="s">
        <v>1009</v>
      </c>
      <c r="QJS3" s="3" t="s">
        <v>1009</v>
      </c>
      <c r="QJT3" s="3" t="s">
        <v>1009</v>
      </c>
      <c r="QJU3" s="3" t="s">
        <v>1009</v>
      </c>
      <c r="QJV3" s="3" t="s">
        <v>1009</v>
      </c>
      <c r="QJW3" s="3" t="s">
        <v>1009</v>
      </c>
      <c r="QJX3" s="3" t="s">
        <v>1009</v>
      </c>
      <c r="QJY3" s="3" t="s">
        <v>1009</v>
      </c>
      <c r="QJZ3" s="3" t="s">
        <v>1009</v>
      </c>
      <c r="QKA3" s="3" t="s">
        <v>1009</v>
      </c>
      <c r="QKB3" s="3" t="s">
        <v>1009</v>
      </c>
      <c r="QKC3" s="3" t="s">
        <v>1009</v>
      </c>
      <c r="QKD3" s="3" t="s">
        <v>1009</v>
      </c>
      <c r="QKE3" s="3" t="s">
        <v>1009</v>
      </c>
      <c r="QKF3" s="3" t="s">
        <v>1009</v>
      </c>
      <c r="QKG3" s="3" t="s">
        <v>1009</v>
      </c>
      <c r="QKH3" s="3" t="s">
        <v>1009</v>
      </c>
      <c r="QKI3" s="3" t="s">
        <v>1009</v>
      </c>
      <c r="QKJ3" s="3" t="s">
        <v>1009</v>
      </c>
      <c r="QKK3" s="3" t="s">
        <v>1009</v>
      </c>
      <c r="QKL3" s="3" t="s">
        <v>1009</v>
      </c>
      <c r="QKM3" s="3" t="s">
        <v>1009</v>
      </c>
      <c r="QKN3" s="3" t="s">
        <v>1009</v>
      </c>
      <c r="QKO3" s="3" t="s">
        <v>1009</v>
      </c>
      <c r="QKP3" s="3" t="s">
        <v>1009</v>
      </c>
      <c r="QKQ3" s="3" t="s">
        <v>1009</v>
      </c>
      <c r="QKR3" s="3" t="s">
        <v>1009</v>
      </c>
      <c r="QKS3" s="3" t="s">
        <v>1009</v>
      </c>
      <c r="QKT3" s="3" t="s">
        <v>1009</v>
      </c>
      <c r="QKU3" s="3" t="s">
        <v>1009</v>
      </c>
      <c r="QKV3" s="3" t="s">
        <v>1009</v>
      </c>
      <c r="QKW3" s="3" t="s">
        <v>1009</v>
      </c>
      <c r="QKX3" s="3" t="s">
        <v>1009</v>
      </c>
      <c r="QKY3" s="3" t="s">
        <v>1009</v>
      </c>
      <c r="QKZ3" s="3" t="s">
        <v>1009</v>
      </c>
      <c r="QLA3" s="3" t="s">
        <v>1009</v>
      </c>
      <c r="QLB3" s="3" t="s">
        <v>1009</v>
      </c>
      <c r="QLC3" s="3" t="s">
        <v>1009</v>
      </c>
      <c r="QLD3" s="3" t="s">
        <v>1009</v>
      </c>
      <c r="QLE3" s="3" t="s">
        <v>1009</v>
      </c>
      <c r="QLF3" s="3" t="s">
        <v>1009</v>
      </c>
      <c r="QLG3" s="3" t="s">
        <v>1009</v>
      </c>
      <c r="QLH3" s="3" t="s">
        <v>1009</v>
      </c>
      <c r="QLI3" s="3" t="s">
        <v>1009</v>
      </c>
      <c r="QLJ3" s="3" t="s">
        <v>1009</v>
      </c>
      <c r="QLK3" s="3" t="s">
        <v>1009</v>
      </c>
      <c r="QLL3" s="3" t="s">
        <v>1009</v>
      </c>
      <c r="QLM3" s="3" t="s">
        <v>1009</v>
      </c>
      <c r="QLN3" s="3" t="s">
        <v>1009</v>
      </c>
      <c r="QLO3" s="3" t="s">
        <v>1009</v>
      </c>
      <c r="QLP3" s="3" t="s">
        <v>1009</v>
      </c>
      <c r="QLQ3" s="3" t="s">
        <v>1009</v>
      </c>
      <c r="QLR3" s="3" t="s">
        <v>1009</v>
      </c>
      <c r="QLS3" s="3" t="s">
        <v>1009</v>
      </c>
      <c r="QLT3" s="3" t="s">
        <v>1009</v>
      </c>
      <c r="QLU3" s="3" t="s">
        <v>1009</v>
      </c>
      <c r="QLV3" s="3" t="s">
        <v>1009</v>
      </c>
      <c r="QLW3" s="3" t="s">
        <v>1009</v>
      </c>
      <c r="QLX3" s="3" t="s">
        <v>1009</v>
      </c>
      <c r="QLY3" s="3" t="s">
        <v>1009</v>
      </c>
      <c r="QLZ3" s="3" t="s">
        <v>1009</v>
      </c>
      <c r="QMA3" s="3" t="s">
        <v>1009</v>
      </c>
      <c r="QMB3" s="3" t="s">
        <v>1009</v>
      </c>
      <c r="QMC3" s="3" t="s">
        <v>1009</v>
      </c>
      <c r="QMD3" s="3" t="s">
        <v>1009</v>
      </c>
      <c r="QME3" s="3" t="s">
        <v>1009</v>
      </c>
      <c r="QMF3" s="3" t="s">
        <v>1009</v>
      </c>
      <c r="QMG3" s="3" t="s">
        <v>1009</v>
      </c>
      <c r="QMH3" s="3" t="s">
        <v>1009</v>
      </c>
      <c r="QMI3" s="3" t="s">
        <v>1009</v>
      </c>
      <c r="QMJ3" s="3" t="s">
        <v>1009</v>
      </c>
      <c r="QMK3" s="3" t="s">
        <v>1009</v>
      </c>
      <c r="QML3" s="3" t="s">
        <v>1009</v>
      </c>
      <c r="QMM3" s="3" t="s">
        <v>1009</v>
      </c>
      <c r="QMN3" s="3" t="s">
        <v>1009</v>
      </c>
      <c r="QMO3" s="3" t="s">
        <v>1009</v>
      </c>
      <c r="QMP3" s="3" t="s">
        <v>1009</v>
      </c>
      <c r="QMQ3" s="3" t="s">
        <v>1009</v>
      </c>
      <c r="QMR3" s="3" t="s">
        <v>1009</v>
      </c>
      <c r="QMS3" s="3" t="s">
        <v>1009</v>
      </c>
      <c r="QMT3" s="3" t="s">
        <v>1009</v>
      </c>
      <c r="QMU3" s="3" t="s">
        <v>1009</v>
      </c>
      <c r="QMV3" s="3" t="s">
        <v>1009</v>
      </c>
      <c r="QMW3" s="3" t="s">
        <v>1009</v>
      </c>
      <c r="QMX3" s="3" t="s">
        <v>1009</v>
      </c>
      <c r="QMY3" s="3" t="s">
        <v>1009</v>
      </c>
      <c r="QMZ3" s="3" t="s">
        <v>1009</v>
      </c>
      <c r="QNA3" s="3" t="s">
        <v>1009</v>
      </c>
      <c r="QNB3" s="3" t="s">
        <v>1009</v>
      </c>
      <c r="QNC3" s="3" t="s">
        <v>1009</v>
      </c>
      <c r="QND3" s="3" t="s">
        <v>1009</v>
      </c>
      <c r="QNE3" s="3" t="s">
        <v>1009</v>
      </c>
      <c r="QNF3" s="3" t="s">
        <v>1009</v>
      </c>
      <c r="QNG3" s="3" t="s">
        <v>1009</v>
      </c>
      <c r="QNH3" s="3" t="s">
        <v>1009</v>
      </c>
      <c r="QNI3" s="3" t="s">
        <v>1009</v>
      </c>
      <c r="QNJ3" s="3" t="s">
        <v>1009</v>
      </c>
      <c r="QNK3" s="3" t="s">
        <v>1009</v>
      </c>
      <c r="QNL3" s="3" t="s">
        <v>1009</v>
      </c>
      <c r="QNM3" s="3" t="s">
        <v>1009</v>
      </c>
      <c r="QNN3" s="3" t="s">
        <v>1009</v>
      </c>
      <c r="QNO3" s="3" t="s">
        <v>1009</v>
      </c>
      <c r="QNP3" s="3" t="s">
        <v>1009</v>
      </c>
      <c r="QNQ3" s="3" t="s">
        <v>1009</v>
      </c>
      <c r="QNR3" s="3" t="s">
        <v>1009</v>
      </c>
      <c r="QNS3" s="3" t="s">
        <v>1009</v>
      </c>
      <c r="QNT3" s="3" t="s">
        <v>1009</v>
      </c>
      <c r="QNU3" s="3" t="s">
        <v>1009</v>
      </c>
      <c r="QNV3" s="3" t="s">
        <v>1009</v>
      </c>
      <c r="QNW3" s="3" t="s">
        <v>1009</v>
      </c>
      <c r="QNX3" s="3" t="s">
        <v>1009</v>
      </c>
      <c r="QNY3" s="3" t="s">
        <v>1009</v>
      </c>
      <c r="QNZ3" s="3" t="s">
        <v>1009</v>
      </c>
      <c r="QOA3" s="3" t="s">
        <v>1009</v>
      </c>
      <c r="QOB3" s="3" t="s">
        <v>1009</v>
      </c>
      <c r="QOC3" s="3" t="s">
        <v>1009</v>
      </c>
      <c r="QOD3" s="3" t="s">
        <v>1009</v>
      </c>
      <c r="QOE3" s="3" t="s">
        <v>1009</v>
      </c>
      <c r="QOF3" s="3" t="s">
        <v>1009</v>
      </c>
      <c r="QOG3" s="3" t="s">
        <v>1009</v>
      </c>
      <c r="QOH3" s="3" t="s">
        <v>1009</v>
      </c>
      <c r="QOI3" s="3" t="s">
        <v>1009</v>
      </c>
      <c r="QOJ3" s="3" t="s">
        <v>1009</v>
      </c>
      <c r="QOK3" s="3" t="s">
        <v>1009</v>
      </c>
      <c r="QOL3" s="3" t="s">
        <v>1009</v>
      </c>
      <c r="QOM3" s="3" t="s">
        <v>1009</v>
      </c>
      <c r="QON3" s="3" t="s">
        <v>1009</v>
      </c>
      <c r="QOO3" s="3" t="s">
        <v>1009</v>
      </c>
      <c r="QOP3" s="3" t="s">
        <v>1009</v>
      </c>
      <c r="QOQ3" s="3" t="s">
        <v>1009</v>
      </c>
      <c r="QOR3" s="3" t="s">
        <v>1009</v>
      </c>
      <c r="QOS3" s="3" t="s">
        <v>1009</v>
      </c>
      <c r="QOT3" s="3" t="s">
        <v>1009</v>
      </c>
      <c r="QOU3" s="3" t="s">
        <v>1009</v>
      </c>
      <c r="QOV3" s="3" t="s">
        <v>1009</v>
      </c>
      <c r="QOW3" s="3" t="s">
        <v>1009</v>
      </c>
      <c r="QOX3" s="3" t="s">
        <v>1009</v>
      </c>
      <c r="QOY3" s="3" t="s">
        <v>1009</v>
      </c>
      <c r="QOZ3" s="3" t="s">
        <v>1009</v>
      </c>
      <c r="QPA3" s="3" t="s">
        <v>1009</v>
      </c>
      <c r="QPB3" s="3" t="s">
        <v>1009</v>
      </c>
      <c r="QPC3" s="3" t="s">
        <v>1009</v>
      </c>
      <c r="QPD3" s="3" t="s">
        <v>1009</v>
      </c>
      <c r="QPE3" s="3" t="s">
        <v>1009</v>
      </c>
      <c r="QPF3" s="3" t="s">
        <v>1009</v>
      </c>
      <c r="QPG3" s="3" t="s">
        <v>1009</v>
      </c>
      <c r="QPH3" s="3" t="s">
        <v>1009</v>
      </c>
      <c r="QPI3" s="3" t="s">
        <v>1009</v>
      </c>
      <c r="QPJ3" s="3" t="s">
        <v>1009</v>
      </c>
      <c r="QPK3" s="3" t="s">
        <v>1009</v>
      </c>
      <c r="QPL3" s="3" t="s">
        <v>1009</v>
      </c>
      <c r="QPM3" s="3" t="s">
        <v>1009</v>
      </c>
      <c r="QPN3" s="3" t="s">
        <v>1009</v>
      </c>
      <c r="QPO3" s="3" t="s">
        <v>1009</v>
      </c>
      <c r="QPP3" s="3" t="s">
        <v>1009</v>
      </c>
      <c r="QPQ3" s="3" t="s">
        <v>1009</v>
      </c>
      <c r="QPR3" s="3" t="s">
        <v>1009</v>
      </c>
      <c r="QPS3" s="3" t="s">
        <v>1009</v>
      </c>
      <c r="QPT3" s="3" t="s">
        <v>1009</v>
      </c>
      <c r="QPU3" s="3" t="s">
        <v>1009</v>
      </c>
      <c r="QPV3" s="3" t="s">
        <v>1009</v>
      </c>
      <c r="QPW3" s="3" t="s">
        <v>1009</v>
      </c>
      <c r="QPX3" s="3" t="s">
        <v>1009</v>
      </c>
      <c r="QPY3" s="3" t="s">
        <v>1009</v>
      </c>
      <c r="QPZ3" s="3" t="s">
        <v>1009</v>
      </c>
      <c r="QQA3" s="3" t="s">
        <v>1009</v>
      </c>
      <c r="QQB3" s="3" t="s">
        <v>1009</v>
      </c>
      <c r="QQC3" s="3" t="s">
        <v>1009</v>
      </c>
      <c r="QQD3" s="3" t="s">
        <v>1009</v>
      </c>
      <c r="QQE3" s="3" t="s">
        <v>1009</v>
      </c>
      <c r="QQF3" s="3" t="s">
        <v>1009</v>
      </c>
      <c r="QQG3" s="3" t="s">
        <v>1009</v>
      </c>
      <c r="QQH3" s="3" t="s">
        <v>1009</v>
      </c>
      <c r="QQI3" s="3" t="s">
        <v>1009</v>
      </c>
      <c r="QQJ3" s="3" t="s">
        <v>1009</v>
      </c>
      <c r="QQK3" s="3" t="s">
        <v>1009</v>
      </c>
      <c r="QQL3" s="3" t="s">
        <v>1009</v>
      </c>
      <c r="QQM3" s="3" t="s">
        <v>1009</v>
      </c>
      <c r="QQN3" s="3" t="s">
        <v>1009</v>
      </c>
      <c r="QQO3" s="3" t="s">
        <v>1009</v>
      </c>
      <c r="QQP3" s="3" t="s">
        <v>1009</v>
      </c>
      <c r="QQQ3" s="3" t="s">
        <v>1009</v>
      </c>
      <c r="QQR3" s="3" t="s">
        <v>1009</v>
      </c>
      <c r="QQS3" s="3" t="s">
        <v>1009</v>
      </c>
      <c r="QQT3" s="3" t="s">
        <v>1009</v>
      </c>
      <c r="QQU3" s="3" t="s">
        <v>1009</v>
      </c>
      <c r="QQV3" s="3" t="s">
        <v>1009</v>
      </c>
      <c r="QQW3" s="3" t="s">
        <v>1009</v>
      </c>
      <c r="QQX3" s="3" t="s">
        <v>1009</v>
      </c>
      <c r="QQY3" s="3" t="s">
        <v>1009</v>
      </c>
      <c r="QQZ3" s="3" t="s">
        <v>1009</v>
      </c>
      <c r="QRA3" s="3" t="s">
        <v>1009</v>
      </c>
      <c r="QRB3" s="3" t="s">
        <v>1009</v>
      </c>
      <c r="QRC3" s="3" t="s">
        <v>1009</v>
      </c>
      <c r="QRD3" s="3" t="s">
        <v>1009</v>
      </c>
      <c r="QRE3" s="3" t="s">
        <v>1009</v>
      </c>
      <c r="QRF3" s="3" t="s">
        <v>1009</v>
      </c>
      <c r="QRG3" s="3" t="s">
        <v>1009</v>
      </c>
      <c r="QRH3" s="3" t="s">
        <v>1009</v>
      </c>
      <c r="QRI3" s="3" t="s">
        <v>1009</v>
      </c>
      <c r="QRJ3" s="3" t="s">
        <v>1009</v>
      </c>
      <c r="QRK3" s="3" t="s">
        <v>1009</v>
      </c>
      <c r="QRL3" s="3" t="s">
        <v>1009</v>
      </c>
      <c r="QRM3" s="3" t="s">
        <v>1009</v>
      </c>
      <c r="QRN3" s="3" t="s">
        <v>1009</v>
      </c>
      <c r="QRO3" s="3" t="s">
        <v>1009</v>
      </c>
      <c r="QRP3" s="3" t="s">
        <v>1009</v>
      </c>
      <c r="QRQ3" s="3" t="s">
        <v>1009</v>
      </c>
      <c r="QRR3" s="3" t="s">
        <v>1009</v>
      </c>
      <c r="QRS3" s="3" t="s">
        <v>1009</v>
      </c>
      <c r="QRT3" s="3" t="s">
        <v>1009</v>
      </c>
      <c r="QRU3" s="3" t="s">
        <v>1009</v>
      </c>
      <c r="QRV3" s="3" t="s">
        <v>1009</v>
      </c>
      <c r="QRW3" s="3" t="s">
        <v>1009</v>
      </c>
      <c r="QRX3" s="3" t="s">
        <v>1009</v>
      </c>
      <c r="QRY3" s="3" t="s">
        <v>1009</v>
      </c>
      <c r="QRZ3" s="3" t="s">
        <v>1009</v>
      </c>
      <c r="QSA3" s="3" t="s">
        <v>1009</v>
      </c>
      <c r="QSB3" s="3" t="s">
        <v>1009</v>
      </c>
      <c r="QSC3" s="3" t="s">
        <v>1009</v>
      </c>
      <c r="QSD3" s="3" t="s">
        <v>1009</v>
      </c>
      <c r="QSE3" s="3" t="s">
        <v>1009</v>
      </c>
      <c r="QSF3" s="3" t="s">
        <v>1009</v>
      </c>
      <c r="QSG3" s="3" t="s">
        <v>1009</v>
      </c>
      <c r="QSH3" s="3" t="s">
        <v>1009</v>
      </c>
      <c r="QSI3" s="3" t="s">
        <v>1009</v>
      </c>
      <c r="QSJ3" s="3" t="s">
        <v>1009</v>
      </c>
      <c r="QSK3" s="3" t="s">
        <v>1009</v>
      </c>
      <c r="QSL3" s="3" t="s">
        <v>1009</v>
      </c>
      <c r="QSM3" s="3" t="s">
        <v>1009</v>
      </c>
      <c r="QSN3" s="3" t="s">
        <v>1009</v>
      </c>
      <c r="QSO3" s="3" t="s">
        <v>1009</v>
      </c>
      <c r="QSP3" s="3" t="s">
        <v>1009</v>
      </c>
      <c r="QSQ3" s="3" t="s">
        <v>1009</v>
      </c>
      <c r="QSR3" s="3" t="s">
        <v>1009</v>
      </c>
      <c r="QSS3" s="3" t="s">
        <v>1009</v>
      </c>
      <c r="QST3" s="3" t="s">
        <v>1009</v>
      </c>
      <c r="QSU3" s="3" t="s">
        <v>1009</v>
      </c>
      <c r="QSV3" s="3" t="s">
        <v>1009</v>
      </c>
      <c r="QSW3" s="3" t="s">
        <v>1009</v>
      </c>
      <c r="QSX3" s="3" t="s">
        <v>1009</v>
      </c>
      <c r="QSY3" s="3" t="s">
        <v>1009</v>
      </c>
      <c r="QSZ3" s="3" t="s">
        <v>1009</v>
      </c>
      <c r="QTA3" s="3" t="s">
        <v>1009</v>
      </c>
      <c r="QTB3" s="3" t="s">
        <v>1009</v>
      </c>
      <c r="QTC3" s="3" t="s">
        <v>1009</v>
      </c>
      <c r="QTD3" s="3" t="s">
        <v>1009</v>
      </c>
      <c r="QTE3" s="3" t="s">
        <v>1009</v>
      </c>
      <c r="QTF3" s="3" t="s">
        <v>1009</v>
      </c>
      <c r="QTG3" s="3" t="s">
        <v>1009</v>
      </c>
      <c r="QTH3" s="3" t="s">
        <v>1009</v>
      </c>
      <c r="QTI3" s="3" t="s">
        <v>1009</v>
      </c>
      <c r="QTJ3" s="3" t="s">
        <v>1009</v>
      </c>
      <c r="QTK3" s="3" t="s">
        <v>1009</v>
      </c>
      <c r="QTL3" s="3" t="s">
        <v>1009</v>
      </c>
      <c r="QTM3" s="3" t="s">
        <v>1009</v>
      </c>
      <c r="QTN3" s="3" t="s">
        <v>1009</v>
      </c>
      <c r="QTO3" s="3" t="s">
        <v>1009</v>
      </c>
      <c r="QTP3" s="3" t="s">
        <v>1009</v>
      </c>
      <c r="QTQ3" s="3" t="s">
        <v>1009</v>
      </c>
      <c r="QTR3" s="3" t="s">
        <v>1009</v>
      </c>
      <c r="QTS3" s="3" t="s">
        <v>1009</v>
      </c>
      <c r="QTT3" s="3" t="s">
        <v>1009</v>
      </c>
      <c r="QTU3" s="3" t="s">
        <v>1009</v>
      </c>
      <c r="QTV3" s="3" t="s">
        <v>1009</v>
      </c>
      <c r="QTW3" s="3" t="s">
        <v>1009</v>
      </c>
      <c r="QTX3" s="3" t="s">
        <v>1009</v>
      </c>
      <c r="QTY3" s="3" t="s">
        <v>1009</v>
      </c>
      <c r="QTZ3" s="3" t="s">
        <v>1009</v>
      </c>
      <c r="QUA3" s="3" t="s">
        <v>1009</v>
      </c>
      <c r="QUB3" s="3" t="s">
        <v>1009</v>
      </c>
      <c r="QUC3" s="3" t="s">
        <v>1009</v>
      </c>
      <c r="QUD3" s="3" t="s">
        <v>1009</v>
      </c>
      <c r="QUE3" s="3" t="s">
        <v>1009</v>
      </c>
      <c r="QUF3" s="3" t="s">
        <v>1009</v>
      </c>
      <c r="QUG3" s="3" t="s">
        <v>1009</v>
      </c>
      <c r="QUH3" s="3" t="s">
        <v>1009</v>
      </c>
      <c r="QUI3" s="3" t="s">
        <v>1009</v>
      </c>
      <c r="QUJ3" s="3" t="s">
        <v>1009</v>
      </c>
      <c r="QUK3" s="3" t="s">
        <v>1009</v>
      </c>
      <c r="QUL3" s="3" t="s">
        <v>1009</v>
      </c>
      <c r="QUM3" s="3" t="s">
        <v>1009</v>
      </c>
      <c r="QUN3" s="3" t="s">
        <v>1009</v>
      </c>
      <c r="QUO3" s="3" t="s">
        <v>1009</v>
      </c>
      <c r="QUP3" s="3" t="s">
        <v>1009</v>
      </c>
      <c r="QUQ3" s="3" t="s">
        <v>1009</v>
      </c>
      <c r="QUR3" s="3" t="s">
        <v>1009</v>
      </c>
      <c r="QUS3" s="3" t="s">
        <v>1009</v>
      </c>
      <c r="QUT3" s="3" t="s">
        <v>1009</v>
      </c>
      <c r="QUU3" s="3" t="s">
        <v>1009</v>
      </c>
      <c r="QUV3" s="3" t="s">
        <v>1009</v>
      </c>
      <c r="QUW3" s="3" t="s">
        <v>1009</v>
      </c>
      <c r="QUX3" s="3" t="s">
        <v>1009</v>
      </c>
      <c r="QUY3" s="3" t="s">
        <v>1009</v>
      </c>
      <c r="QUZ3" s="3" t="s">
        <v>1009</v>
      </c>
      <c r="QVA3" s="3" t="s">
        <v>1009</v>
      </c>
      <c r="QVB3" s="3" t="s">
        <v>1009</v>
      </c>
      <c r="QVC3" s="3" t="s">
        <v>1009</v>
      </c>
      <c r="QVD3" s="3" t="s">
        <v>1009</v>
      </c>
      <c r="QVE3" s="3" t="s">
        <v>1009</v>
      </c>
      <c r="QVF3" s="3" t="s">
        <v>1009</v>
      </c>
      <c r="QVG3" s="3" t="s">
        <v>1009</v>
      </c>
      <c r="QVH3" s="3" t="s">
        <v>1009</v>
      </c>
      <c r="QVI3" s="3" t="s">
        <v>1009</v>
      </c>
      <c r="QVJ3" s="3" t="s">
        <v>1009</v>
      </c>
      <c r="QVK3" s="3" t="s">
        <v>1009</v>
      </c>
      <c r="QVL3" s="3" t="s">
        <v>1009</v>
      </c>
      <c r="QVM3" s="3" t="s">
        <v>1009</v>
      </c>
      <c r="QVN3" s="3" t="s">
        <v>1009</v>
      </c>
      <c r="QVO3" s="3" t="s">
        <v>1009</v>
      </c>
      <c r="QVP3" s="3" t="s">
        <v>1009</v>
      </c>
      <c r="QVQ3" s="3" t="s">
        <v>1009</v>
      </c>
      <c r="QVR3" s="3" t="s">
        <v>1009</v>
      </c>
      <c r="QVS3" s="3" t="s">
        <v>1009</v>
      </c>
      <c r="QVT3" s="3" t="s">
        <v>1009</v>
      </c>
      <c r="QVU3" s="3" t="s">
        <v>1009</v>
      </c>
      <c r="QVV3" s="3" t="s">
        <v>1009</v>
      </c>
      <c r="QVW3" s="3" t="s">
        <v>1009</v>
      </c>
      <c r="QVX3" s="3" t="s">
        <v>1009</v>
      </c>
      <c r="QVY3" s="3" t="s">
        <v>1009</v>
      </c>
      <c r="QVZ3" s="3" t="s">
        <v>1009</v>
      </c>
      <c r="QWA3" s="3" t="s">
        <v>1009</v>
      </c>
      <c r="QWB3" s="3" t="s">
        <v>1009</v>
      </c>
      <c r="QWC3" s="3" t="s">
        <v>1009</v>
      </c>
      <c r="QWD3" s="3" t="s">
        <v>1009</v>
      </c>
      <c r="QWE3" s="3" t="s">
        <v>1009</v>
      </c>
      <c r="QWF3" s="3" t="s">
        <v>1009</v>
      </c>
      <c r="QWG3" s="3" t="s">
        <v>1009</v>
      </c>
      <c r="QWH3" s="3" t="s">
        <v>1009</v>
      </c>
      <c r="QWI3" s="3" t="s">
        <v>1009</v>
      </c>
      <c r="QWJ3" s="3" t="s">
        <v>1009</v>
      </c>
      <c r="QWK3" s="3" t="s">
        <v>1009</v>
      </c>
      <c r="QWL3" s="3" t="s">
        <v>1009</v>
      </c>
      <c r="QWM3" s="3" t="s">
        <v>1009</v>
      </c>
      <c r="QWN3" s="3" t="s">
        <v>1009</v>
      </c>
      <c r="QWO3" s="3" t="s">
        <v>1009</v>
      </c>
      <c r="QWP3" s="3" t="s">
        <v>1009</v>
      </c>
      <c r="QWQ3" s="3" t="s">
        <v>1009</v>
      </c>
      <c r="QWR3" s="3" t="s">
        <v>1009</v>
      </c>
      <c r="QWS3" s="3" t="s">
        <v>1009</v>
      </c>
      <c r="QWT3" s="3" t="s">
        <v>1009</v>
      </c>
      <c r="QWU3" s="3" t="s">
        <v>1009</v>
      </c>
      <c r="QWV3" s="3" t="s">
        <v>1009</v>
      </c>
      <c r="QWW3" s="3" t="s">
        <v>1009</v>
      </c>
      <c r="QWX3" s="3" t="s">
        <v>1009</v>
      </c>
      <c r="QWY3" s="3" t="s">
        <v>1009</v>
      </c>
      <c r="QWZ3" s="3" t="s">
        <v>1009</v>
      </c>
      <c r="QXA3" s="3" t="s">
        <v>1009</v>
      </c>
      <c r="QXB3" s="3" t="s">
        <v>1009</v>
      </c>
      <c r="QXC3" s="3" t="s">
        <v>1009</v>
      </c>
      <c r="QXD3" s="3" t="s">
        <v>1009</v>
      </c>
      <c r="QXE3" s="3" t="s">
        <v>1009</v>
      </c>
      <c r="QXF3" s="3" t="s">
        <v>1009</v>
      </c>
      <c r="QXG3" s="3" t="s">
        <v>1009</v>
      </c>
      <c r="QXH3" s="3" t="s">
        <v>1009</v>
      </c>
      <c r="QXI3" s="3" t="s">
        <v>1009</v>
      </c>
      <c r="QXJ3" s="3" t="s">
        <v>1009</v>
      </c>
      <c r="QXK3" s="3" t="s">
        <v>1009</v>
      </c>
      <c r="QXL3" s="3" t="s">
        <v>1009</v>
      </c>
      <c r="QXM3" s="3" t="s">
        <v>1009</v>
      </c>
      <c r="QXN3" s="3" t="s">
        <v>1009</v>
      </c>
      <c r="QXO3" s="3" t="s">
        <v>1009</v>
      </c>
      <c r="QXP3" s="3" t="s">
        <v>1009</v>
      </c>
      <c r="QXQ3" s="3" t="s">
        <v>1009</v>
      </c>
      <c r="QXR3" s="3" t="s">
        <v>1009</v>
      </c>
      <c r="QXS3" s="3" t="s">
        <v>1009</v>
      </c>
      <c r="QXT3" s="3" t="s">
        <v>1009</v>
      </c>
      <c r="QXU3" s="3" t="s">
        <v>1009</v>
      </c>
      <c r="QXV3" s="3" t="s">
        <v>1009</v>
      </c>
      <c r="QXW3" s="3" t="s">
        <v>1009</v>
      </c>
      <c r="QXX3" s="3" t="s">
        <v>1009</v>
      </c>
      <c r="QXY3" s="3" t="s">
        <v>1009</v>
      </c>
      <c r="QXZ3" s="3" t="s">
        <v>1009</v>
      </c>
      <c r="QYA3" s="3" t="s">
        <v>1009</v>
      </c>
      <c r="QYB3" s="3" t="s">
        <v>1009</v>
      </c>
      <c r="QYC3" s="3" t="s">
        <v>1009</v>
      </c>
      <c r="QYD3" s="3" t="s">
        <v>1009</v>
      </c>
      <c r="QYE3" s="3" t="s">
        <v>1009</v>
      </c>
      <c r="QYF3" s="3" t="s">
        <v>1009</v>
      </c>
      <c r="QYG3" s="3" t="s">
        <v>1009</v>
      </c>
      <c r="QYH3" s="3" t="s">
        <v>1009</v>
      </c>
      <c r="QYI3" s="3" t="s">
        <v>1009</v>
      </c>
      <c r="QYJ3" s="3" t="s">
        <v>1009</v>
      </c>
      <c r="QYK3" s="3" t="s">
        <v>1009</v>
      </c>
      <c r="QYL3" s="3" t="s">
        <v>1009</v>
      </c>
      <c r="QYM3" s="3" t="s">
        <v>1009</v>
      </c>
      <c r="QYN3" s="3" t="s">
        <v>1009</v>
      </c>
      <c r="QYO3" s="3" t="s">
        <v>1009</v>
      </c>
      <c r="QYP3" s="3" t="s">
        <v>1009</v>
      </c>
      <c r="QYQ3" s="3" t="s">
        <v>1009</v>
      </c>
      <c r="QYR3" s="3" t="s">
        <v>1009</v>
      </c>
      <c r="QYS3" s="3" t="s">
        <v>1009</v>
      </c>
      <c r="QYT3" s="3" t="s">
        <v>1009</v>
      </c>
      <c r="QYU3" s="3" t="s">
        <v>1009</v>
      </c>
      <c r="QYV3" s="3" t="s">
        <v>1009</v>
      </c>
      <c r="QYW3" s="3" t="s">
        <v>1009</v>
      </c>
      <c r="QYX3" s="3" t="s">
        <v>1009</v>
      </c>
      <c r="QYY3" s="3" t="s">
        <v>1009</v>
      </c>
      <c r="QYZ3" s="3" t="s">
        <v>1009</v>
      </c>
      <c r="QZA3" s="3" t="s">
        <v>1009</v>
      </c>
      <c r="QZB3" s="3" t="s">
        <v>1009</v>
      </c>
      <c r="QZC3" s="3" t="s">
        <v>1009</v>
      </c>
      <c r="QZD3" s="3" t="s">
        <v>1009</v>
      </c>
      <c r="QZE3" s="3" t="s">
        <v>1009</v>
      </c>
      <c r="QZF3" s="3" t="s">
        <v>1009</v>
      </c>
      <c r="QZG3" s="3" t="s">
        <v>1009</v>
      </c>
      <c r="QZH3" s="3" t="s">
        <v>1009</v>
      </c>
      <c r="QZI3" s="3" t="s">
        <v>1009</v>
      </c>
      <c r="QZJ3" s="3" t="s">
        <v>1009</v>
      </c>
      <c r="QZK3" s="3" t="s">
        <v>1009</v>
      </c>
      <c r="QZL3" s="3" t="s">
        <v>1009</v>
      </c>
      <c r="QZM3" s="3" t="s">
        <v>1009</v>
      </c>
      <c r="QZN3" s="3" t="s">
        <v>1009</v>
      </c>
      <c r="QZO3" s="3" t="s">
        <v>1009</v>
      </c>
      <c r="QZP3" s="3" t="s">
        <v>1009</v>
      </c>
      <c r="QZQ3" s="3" t="s">
        <v>1009</v>
      </c>
      <c r="QZR3" s="3" t="s">
        <v>1009</v>
      </c>
      <c r="QZS3" s="3" t="s">
        <v>1009</v>
      </c>
      <c r="QZT3" s="3" t="s">
        <v>1009</v>
      </c>
      <c r="QZU3" s="3" t="s">
        <v>1009</v>
      </c>
      <c r="QZV3" s="3" t="s">
        <v>1009</v>
      </c>
      <c r="QZW3" s="3" t="s">
        <v>1009</v>
      </c>
      <c r="QZX3" s="3" t="s">
        <v>1009</v>
      </c>
      <c r="QZY3" s="3" t="s">
        <v>1009</v>
      </c>
      <c r="QZZ3" s="3" t="s">
        <v>1009</v>
      </c>
      <c r="RAA3" s="3" t="s">
        <v>1009</v>
      </c>
      <c r="RAB3" s="3" t="s">
        <v>1009</v>
      </c>
      <c r="RAC3" s="3" t="s">
        <v>1009</v>
      </c>
      <c r="RAD3" s="3" t="s">
        <v>1009</v>
      </c>
      <c r="RAE3" s="3" t="s">
        <v>1009</v>
      </c>
      <c r="RAF3" s="3" t="s">
        <v>1009</v>
      </c>
      <c r="RAG3" s="3" t="s">
        <v>1009</v>
      </c>
      <c r="RAH3" s="3" t="s">
        <v>1009</v>
      </c>
      <c r="RAI3" s="3" t="s">
        <v>1009</v>
      </c>
      <c r="RAJ3" s="3" t="s">
        <v>1009</v>
      </c>
      <c r="RAK3" s="3" t="s">
        <v>1009</v>
      </c>
      <c r="RAL3" s="3" t="s">
        <v>1009</v>
      </c>
      <c r="RAM3" s="3" t="s">
        <v>1009</v>
      </c>
      <c r="RAN3" s="3" t="s">
        <v>1009</v>
      </c>
      <c r="RAO3" s="3" t="s">
        <v>1009</v>
      </c>
      <c r="RAP3" s="3" t="s">
        <v>1009</v>
      </c>
      <c r="RAQ3" s="3" t="s">
        <v>1009</v>
      </c>
      <c r="RAR3" s="3" t="s">
        <v>1009</v>
      </c>
      <c r="RAS3" s="3" t="s">
        <v>1009</v>
      </c>
      <c r="RAT3" s="3" t="s">
        <v>1009</v>
      </c>
      <c r="RAU3" s="3" t="s">
        <v>1009</v>
      </c>
      <c r="RAV3" s="3" t="s">
        <v>1009</v>
      </c>
      <c r="RAW3" s="3" t="s">
        <v>1009</v>
      </c>
      <c r="RAX3" s="3" t="s">
        <v>1009</v>
      </c>
      <c r="RAY3" s="3" t="s">
        <v>1009</v>
      </c>
      <c r="RAZ3" s="3" t="s">
        <v>1009</v>
      </c>
      <c r="RBA3" s="3" t="s">
        <v>1009</v>
      </c>
      <c r="RBB3" s="3" t="s">
        <v>1009</v>
      </c>
      <c r="RBC3" s="3" t="s">
        <v>1009</v>
      </c>
      <c r="RBD3" s="3" t="s">
        <v>1009</v>
      </c>
      <c r="RBE3" s="3" t="s">
        <v>1009</v>
      </c>
      <c r="RBF3" s="3" t="s">
        <v>1009</v>
      </c>
      <c r="RBG3" s="3" t="s">
        <v>1009</v>
      </c>
      <c r="RBH3" s="3" t="s">
        <v>1009</v>
      </c>
      <c r="RBI3" s="3" t="s">
        <v>1009</v>
      </c>
      <c r="RBJ3" s="3" t="s">
        <v>1009</v>
      </c>
      <c r="RBK3" s="3" t="s">
        <v>1009</v>
      </c>
      <c r="RBL3" s="3" t="s">
        <v>1009</v>
      </c>
      <c r="RBM3" s="3" t="s">
        <v>1009</v>
      </c>
      <c r="RBN3" s="3" t="s">
        <v>1009</v>
      </c>
      <c r="RBO3" s="3" t="s">
        <v>1009</v>
      </c>
      <c r="RBP3" s="3" t="s">
        <v>1009</v>
      </c>
      <c r="RBQ3" s="3" t="s">
        <v>1009</v>
      </c>
      <c r="RBR3" s="3" t="s">
        <v>1009</v>
      </c>
      <c r="RBS3" s="3" t="s">
        <v>1009</v>
      </c>
      <c r="RBT3" s="3" t="s">
        <v>1009</v>
      </c>
      <c r="RBU3" s="3" t="s">
        <v>1009</v>
      </c>
      <c r="RBV3" s="3" t="s">
        <v>1009</v>
      </c>
      <c r="RBW3" s="3" t="s">
        <v>1009</v>
      </c>
      <c r="RBX3" s="3" t="s">
        <v>1009</v>
      </c>
      <c r="RBY3" s="3" t="s">
        <v>1009</v>
      </c>
      <c r="RBZ3" s="3" t="s">
        <v>1009</v>
      </c>
      <c r="RCA3" s="3" t="s">
        <v>1009</v>
      </c>
      <c r="RCB3" s="3" t="s">
        <v>1009</v>
      </c>
      <c r="RCC3" s="3" t="s">
        <v>1009</v>
      </c>
      <c r="RCD3" s="3" t="s">
        <v>1009</v>
      </c>
      <c r="RCE3" s="3" t="s">
        <v>1009</v>
      </c>
      <c r="RCF3" s="3" t="s">
        <v>1009</v>
      </c>
      <c r="RCG3" s="3" t="s">
        <v>1009</v>
      </c>
      <c r="RCH3" s="3" t="s">
        <v>1009</v>
      </c>
      <c r="RCI3" s="3" t="s">
        <v>1009</v>
      </c>
      <c r="RCJ3" s="3" t="s">
        <v>1009</v>
      </c>
      <c r="RCK3" s="3" t="s">
        <v>1009</v>
      </c>
      <c r="RCL3" s="3" t="s">
        <v>1009</v>
      </c>
      <c r="RCM3" s="3" t="s">
        <v>1009</v>
      </c>
      <c r="RCN3" s="3" t="s">
        <v>1009</v>
      </c>
      <c r="RCO3" s="3" t="s">
        <v>1009</v>
      </c>
      <c r="RCP3" s="3" t="s">
        <v>1009</v>
      </c>
      <c r="RCQ3" s="3" t="s">
        <v>1009</v>
      </c>
      <c r="RCR3" s="3" t="s">
        <v>1009</v>
      </c>
      <c r="RCS3" s="3" t="s">
        <v>1009</v>
      </c>
      <c r="RCT3" s="3" t="s">
        <v>1009</v>
      </c>
      <c r="RCU3" s="3" t="s">
        <v>1009</v>
      </c>
      <c r="RCV3" s="3" t="s">
        <v>1009</v>
      </c>
      <c r="RCW3" s="3" t="s">
        <v>1009</v>
      </c>
      <c r="RCX3" s="3" t="s">
        <v>1009</v>
      </c>
      <c r="RCY3" s="3" t="s">
        <v>1009</v>
      </c>
      <c r="RCZ3" s="3" t="s">
        <v>1009</v>
      </c>
      <c r="RDA3" s="3" t="s">
        <v>1009</v>
      </c>
      <c r="RDB3" s="3" t="s">
        <v>1009</v>
      </c>
      <c r="RDC3" s="3" t="s">
        <v>1009</v>
      </c>
      <c r="RDD3" s="3" t="s">
        <v>1009</v>
      </c>
      <c r="RDE3" s="3" t="s">
        <v>1009</v>
      </c>
      <c r="RDF3" s="3" t="s">
        <v>1009</v>
      </c>
      <c r="RDG3" s="3" t="s">
        <v>1009</v>
      </c>
      <c r="RDH3" s="3" t="s">
        <v>1009</v>
      </c>
      <c r="RDI3" s="3" t="s">
        <v>1009</v>
      </c>
      <c r="RDJ3" s="3" t="s">
        <v>1009</v>
      </c>
      <c r="RDK3" s="3" t="s">
        <v>1009</v>
      </c>
      <c r="RDL3" s="3" t="s">
        <v>1009</v>
      </c>
      <c r="RDM3" s="3" t="s">
        <v>1009</v>
      </c>
      <c r="RDN3" s="3" t="s">
        <v>1009</v>
      </c>
      <c r="RDO3" s="3" t="s">
        <v>1009</v>
      </c>
      <c r="RDP3" s="3" t="s">
        <v>1009</v>
      </c>
      <c r="RDQ3" s="3" t="s">
        <v>1009</v>
      </c>
      <c r="RDR3" s="3" t="s">
        <v>1009</v>
      </c>
      <c r="RDS3" s="3" t="s">
        <v>1009</v>
      </c>
      <c r="RDT3" s="3" t="s">
        <v>1009</v>
      </c>
      <c r="RDU3" s="3" t="s">
        <v>1009</v>
      </c>
      <c r="RDV3" s="3" t="s">
        <v>1009</v>
      </c>
      <c r="RDW3" s="3" t="s">
        <v>1009</v>
      </c>
      <c r="RDX3" s="3" t="s">
        <v>1009</v>
      </c>
      <c r="RDY3" s="3" t="s">
        <v>1009</v>
      </c>
      <c r="RDZ3" s="3" t="s">
        <v>1009</v>
      </c>
      <c r="REA3" s="3" t="s">
        <v>1009</v>
      </c>
      <c r="REB3" s="3" t="s">
        <v>1009</v>
      </c>
      <c r="REC3" s="3" t="s">
        <v>1009</v>
      </c>
      <c r="RED3" s="3" t="s">
        <v>1009</v>
      </c>
      <c r="REE3" s="3" t="s">
        <v>1009</v>
      </c>
      <c r="REF3" s="3" t="s">
        <v>1009</v>
      </c>
      <c r="REG3" s="3" t="s">
        <v>1009</v>
      </c>
      <c r="REH3" s="3" t="s">
        <v>1009</v>
      </c>
      <c r="REI3" s="3" t="s">
        <v>1009</v>
      </c>
      <c r="REJ3" s="3" t="s">
        <v>1009</v>
      </c>
      <c r="REK3" s="3" t="s">
        <v>1009</v>
      </c>
      <c r="REL3" s="3" t="s">
        <v>1009</v>
      </c>
      <c r="REM3" s="3" t="s">
        <v>1009</v>
      </c>
      <c r="REN3" s="3" t="s">
        <v>1009</v>
      </c>
      <c r="REO3" s="3" t="s">
        <v>1009</v>
      </c>
      <c r="REP3" s="3" t="s">
        <v>1009</v>
      </c>
      <c r="REQ3" s="3" t="s">
        <v>1009</v>
      </c>
      <c r="RER3" s="3" t="s">
        <v>1009</v>
      </c>
      <c r="RES3" s="3" t="s">
        <v>1009</v>
      </c>
      <c r="RET3" s="3" t="s">
        <v>1009</v>
      </c>
      <c r="REU3" s="3" t="s">
        <v>1009</v>
      </c>
      <c r="REV3" s="3" t="s">
        <v>1009</v>
      </c>
      <c r="REW3" s="3" t="s">
        <v>1009</v>
      </c>
      <c r="REX3" s="3" t="s">
        <v>1009</v>
      </c>
      <c r="REY3" s="3" t="s">
        <v>1009</v>
      </c>
      <c r="REZ3" s="3" t="s">
        <v>1009</v>
      </c>
      <c r="RFA3" s="3" t="s">
        <v>1009</v>
      </c>
      <c r="RFB3" s="3" t="s">
        <v>1009</v>
      </c>
      <c r="RFC3" s="3" t="s">
        <v>1009</v>
      </c>
      <c r="RFD3" s="3" t="s">
        <v>1009</v>
      </c>
      <c r="RFE3" s="3" t="s">
        <v>1009</v>
      </c>
      <c r="RFF3" s="3" t="s">
        <v>1009</v>
      </c>
      <c r="RFG3" s="3" t="s">
        <v>1009</v>
      </c>
      <c r="RFH3" s="3" t="s">
        <v>1009</v>
      </c>
      <c r="RFI3" s="3" t="s">
        <v>1009</v>
      </c>
      <c r="RFJ3" s="3" t="s">
        <v>1009</v>
      </c>
      <c r="RFK3" s="3" t="s">
        <v>1009</v>
      </c>
      <c r="RFL3" s="3" t="s">
        <v>1009</v>
      </c>
      <c r="RFM3" s="3" t="s">
        <v>1009</v>
      </c>
      <c r="RFN3" s="3" t="s">
        <v>1009</v>
      </c>
      <c r="RFO3" s="3" t="s">
        <v>1009</v>
      </c>
      <c r="RFP3" s="3" t="s">
        <v>1009</v>
      </c>
      <c r="RFQ3" s="3" t="s">
        <v>1009</v>
      </c>
      <c r="RFR3" s="3" t="s">
        <v>1009</v>
      </c>
      <c r="RFS3" s="3" t="s">
        <v>1009</v>
      </c>
      <c r="RFT3" s="3" t="s">
        <v>1009</v>
      </c>
      <c r="RFU3" s="3" t="s">
        <v>1009</v>
      </c>
      <c r="RFV3" s="3" t="s">
        <v>1009</v>
      </c>
      <c r="RFW3" s="3" t="s">
        <v>1009</v>
      </c>
      <c r="RFX3" s="3" t="s">
        <v>1009</v>
      </c>
      <c r="RFY3" s="3" t="s">
        <v>1009</v>
      </c>
      <c r="RFZ3" s="3" t="s">
        <v>1009</v>
      </c>
      <c r="RGA3" s="3" t="s">
        <v>1009</v>
      </c>
      <c r="RGB3" s="3" t="s">
        <v>1009</v>
      </c>
      <c r="RGC3" s="3" t="s">
        <v>1009</v>
      </c>
      <c r="RGD3" s="3" t="s">
        <v>1009</v>
      </c>
      <c r="RGE3" s="3" t="s">
        <v>1009</v>
      </c>
      <c r="RGF3" s="3" t="s">
        <v>1009</v>
      </c>
      <c r="RGG3" s="3" t="s">
        <v>1009</v>
      </c>
      <c r="RGH3" s="3" t="s">
        <v>1009</v>
      </c>
      <c r="RGI3" s="3" t="s">
        <v>1009</v>
      </c>
      <c r="RGJ3" s="3" t="s">
        <v>1009</v>
      </c>
      <c r="RGK3" s="3" t="s">
        <v>1009</v>
      </c>
      <c r="RGL3" s="3" t="s">
        <v>1009</v>
      </c>
      <c r="RGM3" s="3" t="s">
        <v>1009</v>
      </c>
      <c r="RGN3" s="3" t="s">
        <v>1009</v>
      </c>
      <c r="RGO3" s="3" t="s">
        <v>1009</v>
      </c>
      <c r="RGP3" s="3" t="s">
        <v>1009</v>
      </c>
      <c r="RGQ3" s="3" t="s">
        <v>1009</v>
      </c>
      <c r="RGR3" s="3" t="s">
        <v>1009</v>
      </c>
      <c r="RGS3" s="3" t="s">
        <v>1009</v>
      </c>
      <c r="RGT3" s="3" t="s">
        <v>1009</v>
      </c>
      <c r="RGU3" s="3" t="s">
        <v>1009</v>
      </c>
      <c r="RGV3" s="3" t="s">
        <v>1009</v>
      </c>
      <c r="RGW3" s="3" t="s">
        <v>1009</v>
      </c>
      <c r="RGX3" s="3" t="s">
        <v>1009</v>
      </c>
      <c r="RGY3" s="3" t="s">
        <v>1009</v>
      </c>
      <c r="RGZ3" s="3" t="s">
        <v>1009</v>
      </c>
      <c r="RHA3" s="3" t="s">
        <v>1009</v>
      </c>
      <c r="RHB3" s="3" t="s">
        <v>1009</v>
      </c>
      <c r="RHC3" s="3" t="s">
        <v>1009</v>
      </c>
      <c r="RHD3" s="3" t="s">
        <v>1009</v>
      </c>
      <c r="RHE3" s="3" t="s">
        <v>1009</v>
      </c>
      <c r="RHF3" s="3" t="s">
        <v>1009</v>
      </c>
      <c r="RHG3" s="3" t="s">
        <v>1009</v>
      </c>
      <c r="RHH3" s="3" t="s">
        <v>1009</v>
      </c>
      <c r="RHI3" s="3" t="s">
        <v>1009</v>
      </c>
      <c r="RHJ3" s="3" t="s">
        <v>1009</v>
      </c>
      <c r="RHK3" s="3" t="s">
        <v>1009</v>
      </c>
      <c r="RHL3" s="3" t="s">
        <v>1009</v>
      </c>
      <c r="RHM3" s="3" t="s">
        <v>1009</v>
      </c>
      <c r="RHN3" s="3" t="s">
        <v>1009</v>
      </c>
      <c r="RHO3" s="3" t="s">
        <v>1009</v>
      </c>
      <c r="RHP3" s="3" t="s">
        <v>1009</v>
      </c>
      <c r="RHQ3" s="3" t="s">
        <v>1009</v>
      </c>
      <c r="RHR3" s="3" t="s">
        <v>1009</v>
      </c>
      <c r="RHS3" s="3" t="s">
        <v>1009</v>
      </c>
      <c r="RHT3" s="3" t="s">
        <v>1009</v>
      </c>
      <c r="RHU3" s="3" t="s">
        <v>1009</v>
      </c>
      <c r="RHV3" s="3" t="s">
        <v>1009</v>
      </c>
      <c r="RHW3" s="3" t="s">
        <v>1009</v>
      </c>
      <c r="RHX3" s="3" t="s">
        <v>1009</v>
      </c>
      <c r="RHY3" s="3" t="s">
        <v>1009</v>
      </c>
      <c r="RHZ3" s="3" t="s">
        <v>1009</v>
      </c>
      <c r="RIA3" s="3" t="s">
        <v>1009</v>
      </c>
      <c r="RIB3" s="3" t="s">
        <v>1009</v>
      </c>
      <c r="RIC3" s="3" t="s">
        <v>1009</v>
      </c>
      <c r="RID3" s="3" t="s">
        <v>1009</v>
      </c>
      <c r="RIE3" s="3" t="s">
        <v>1009</v>
      </c>
      <c r="RIF3" s="3" t="s">
        <v>1009</v>
      </c>
      <c r="RIG3" s="3" t="s">
        <v>1009</v>
      </c>
      <c r="RIH3" s="3" t="s">
        <v>1009</v>
      </c>
      <c r="RII3" s="3" t="s">
        <v>1009</v>
      </c>
      <c r="RIJ3" s="3" t="s">
        <v>1009</v>
      </c>
      <c r="RIK3" s="3" t="s">
        <v>1009</v>
      </c>
      <c r="RIL3" s="3" t="s">
        <v>1009</v>
      </c>
      <c r="RIM3" s="3" t="s">
        <v>1009</v>
      </c>
      <c r="RIN3" s="3" t="s">
        <v>1009</v>
      </c>
      <c r="RIO3" s="3" t="s">
        <v>1009</v>
      </c>
      <c r="RIP3" s="3" t="s">
        <v>1009</v>
      </c>
      <c r="RIQ3" s="3" t="s">
        <v>1009</v>
      </c>
      <c r="RIR3" s="3" t="s">
        <v>1009</v>
      </c>
      <c r="RIS3" s="3" t="s">
        <v>1009</v>
      </c>
      <c r="RIT3" s="3" t="s">
        <v>1009</v>
      </c>
      <c r="RIU3" s="3" t="s">
        <v>1009</v>
      </c>
      <c r="RIV3" s="3" t="s">
        <v>1009</v>
      </c>
      <c r="RIW3" s="3" t="s">
        <v>1009</v>
      </c>
      <c r="RIX3" s="3" t="s">
        <v>1009</v>
      </c>
      <c r="RIY3" s="3" t="s">
        <v>1009</v>
      </c>
      <c r="RIZ3" s="3" t="s">
        <v>1009</v>
      </c>
      <c r="RJA3" s="3" t="s">
        <v>1009</v>
      </c>
      <c r="RJB3" s="3" t="s">
        <v>1009</v>
      </c>
      <c r="RJC3" s="3" t="s">
        <v>1009</v>
      </c>
      <c r="RJD3" s="3" t="s">
        <v>1009</v>
      </c>
      <c r="RJE3" s="3" t="s">
        <v>1009</v>
      </c>
      <c r="RJF3" s="3" t="s">
        <v>1009</v>
      </c>
      <c r="RJG3" s="3" t="s">
        <v>1009</v>
      </c>
      <c r="RJH3" s="3" t="s">
        <v>1009</v>
      </c>
      <c r="RJI3" s="3" t="s">
        <v>1009</v>
      </c>
      <c r="RJJ3" s="3" t="s">
        <v>1009</v>
      </c>
      <c r="RJK3" s="3" t="s">
        <v>1009</v>
      </c>
      <c r="RJL3" s="3" t="s">
        <v>1009</v>
      </c>
      <c r="RJM3" s="3" t="s">
        <v>1009</v>
      </c>
      <c r="RJN3" s="3" t="s">
        <v>1009</v>
      </c>
      <c r="RJO3" s="3" t="s">
        <v>1009</v>
      </c>
      <c r="RJP3" s="3" t="s">
        <v>1009</v>
      </c>
      <c r="RJQ3" s="3" t="s">
        <v>1009</v>
      </c>
      <c r="RJR3" s="3" t="s">
        <v>1009</v>
      </c>
      <c r="RJS3" s="3" t="s">
        <v>1009</v>
      </c>
      <c r="RJT3" s="3" t="s">
        <v>1009</v>
      </c>
      <c r="RJU3" s="3" t="s">
        <v>1009</v>
      </c>
      <c r="RJV3" s="3" t="s">
        <v>1009</v>
      </c>
      <c r="RJW3" s="3" t="s">
        <v>1009</v>
      </c>
      <c r="RJX3" s="3" t="s">
        <v>1009</v>
      </c>
      <c r="RJY3" s="3" t="s">
        <v>1009</v>
      </c>
      <c r="RJZ3" s="3" t="s">
        <v>1009</v>
      </c>
      <c r="RKA3" s="3" t="s">
        <v>1009</v>
      </c>
      <c r="RKB3" s="3" t="s">
        <v>1009</v>
      </c>
      <c r="RKC3" s="3" t="s">
        <v>1009</v>
      </c>
      <c r="RKD3" s="3" t="s">
        <v>1009</v>
      </c>
      <c r="RKE3" s="3" t="s">
        <v>1009</v>
      </c>
      <c r="RKF3" s="3" t="s">
        <v>1009</v>
      </c>
      <c r="RKG3" s="3" t="s">
        <v>1009</v>
      </c>
      <c r="RKH3" s="3" t="s">
        <v>1009</v>
      </c>
      <c r="RKI3" s="3" t="s">
        <v>1009</v>
      </c>
      <c r="RKJ3" s="3" t="s">
        <v>1009</v>
      </c>
      <c r="RKK3" s="3" t="s">
        <v>1009</v>
      </c>
      <c r="RKL3" s="3" t="s">
        <v>1009</v>
      </c>
      <c r="RKM3" s="3" t="s">
        <v>1009</v>
      </c>
      <c r="RKN3" s="3" t="s">
        <v>1009</v>
      </c>
      <c r="RKO3" s="3" t="s">
        <v>1009</v>
      </c>
      <c r="RKP3" s="3" t="s">
        <v>1009</v>
      </c>
      <c r="RKQ3" s="3" t="s">
        <v>1009</v>
      </c>
      <c r="RKR3" s="3" t="s">
        <v>1009</v>
      </c>
      <c r="RKS3" s="3" t="s">
        <v>1009</v>
      </c>
      <c r="RKT3" s="3" t="s">
        <v>1009</v>
      </c>
      <c r="RKU3" s="3" t="s">
        <v>1009</v>
      </c>
      <c r="RKV3" s="3" t="s">
        <v>1009</v>
      </c>
      <c r="RKW3" s="3" t="s">
        <v>1009</v>
      </c>
      <c r="RKX3" s="3" t="s">
        <v>1009</v>
      </c>
      <c r="RKY3" s="3" t="s">
        <v>1009</v>
      </c>
      <c r="RKZ3" s="3" t="s">
        <v>1009</v>
      </c>
      <c r="RLA3" s="3" t="s">
        <v>1009</v>
      </c>
      <c r="RLB3" s="3" t="s">
        <v>1009</v>
      </c>
      <c r="RLC3" s="3" t="s">
        <v>1009</v>
      </c>
      <c r="RLD3" s="3" t="s">
        <v>1009</v>
      </c>
      <c r="RLE3" s="3" t="s">
        <v>1009</v>
      </c>
      <c r="RLF3" s="3" t="s">
        <v>1009</v>
      </c>
      <c r="RLG3" s="3" t="s">
        <v>1009</v>
      </c>
      <c r="RLH3" s="3" t="s">
        <v>1009</v>
      </c>
      <c r="RLI3" s="3" t="s">
        <v>1009</v>
      </c>
      <c r="RLJ3" s="3" t="s">
        <v>1009</v>
      </c>
      <c r="RLK3" s="3" t="s">
        <v>1009</v>
      </c>
      <c r="RLL3" s="3" t="s">
        <v>1009</v>
      </c>
      <c r="RLM3" s="3" t="s">
        <v>1009</v>
      </c>
      <c r="RLN3" s="3" t="s">
        <v>1009</v>
      </c>
      <c r="RLO3" s="3" t="s">
        <v>1009</v>
      </c>
      <c r="RLP3" s="3" t="s">
        <v>1009</v>
      </c>
      <c r="RLQ3" s="3" t="s">
        <v>1009</v>
      </c>
      <c r="RLR3" s="3" t="s">
        <v>1009</v>
      </c>
      <c r="RLS3" s="3" t="s">
        <v>1009</v>
      </c>
      <c r="RLT3" s="3" t="s">
        <v>1009</v>
      </c>
      <c r="RLU3" s="3" t="s">
        <v>1009</v>
      </c>
      <c r="RLV3" s="3" t="s">
        <v>1009</v>
      </c>
      <c r="RLW3" s="3" t="s">
        <v>1009</v>
      </c>
      <c r="RLX3" s="3" t="s">
        <v>1009</v>
      </c>
      <c r="RLY3" s="3" t="s">
        <v>1009</v>
      </c>
      <c r="RLZ3" s="3" t="s">
        <v>1009</v>
      </c>
      <c r="RMA3" s="3" t="s">
        <v>1009</v>
      </c>
      <c r="RMB3" s="3" t="s">
        <v>1009</v>
      </c>
      <c r="RMC3" s="3" t="s">
        <v>1009</v>
      </c>
      <c r="RMD3" s="3" t="s">
        <v>1009</v>
      </c>
      <c r="RME3" s="3" t="s">
        <v>1009</v>
      </c>
      <c r="RMF3" s="3" t="s">
        <v>1009</v>
      </c>
      <c r="RMG3" s="3" t="s">
        <v>1009</v>
      </c>
      <c r="RMH3" s="3" t="s">
        <v>1009</v>
      </c>
      <c r="RMI3" s="3" t="s">
        <v>1009</v>
      </c>
      <c r="RMJ3" s="3" t="s">
        <v>1009</v>
      </c>
      <c r="RMK3" s="3" t="s">
        <v>1009</v>
      </c>
      <c r="RML3" s="3" t="s">
        <v>1009</v>
      </c>
      <c r="RMM3" s="3" t="s">
        <v>1009</v>
      </c>
      <c r="RMN3" s="3" t="s">
        <v>1009</v>
      </c>
      <c r="RMO3" s="3" t="s">
        <v>1009</v>
      </c>
      <c r="RMP3" s="3" t="s">
        <v>1009</v>
      </c>
      <c r="RMQ3" s="3" t="s">
        <v>1009</v>
      </c>
      <c r="RMR3" s="3" t="s">
        <v>1009</v>
      </c>
      <c r="RMS3" s="3" t="s">
        <v>1009</v>
      </c>
      <c r="RMT3" s="3" t="s">
        <v>1009</v>
      </c>
      <c r="RMU3" s="3" t="s">
        <v>1009</v>
      </c>
      <c r="RMV3" s="3" t="s">
        <v>1009</v>
      </c>
      <c r="RMW3" s="3" t="s">
        <v>1009</v>
      </c>
      <c r="RMX3" s="3" t="s">
        <v>1009</v>
      </c>
      <c r="RMY3" s="3" t="s">
        <v>1009</v>
      </c>
      <c r="RMZ3" s="3" t="s">
        <v>1009</v>
      </c>
      <c r="RNA3" s="3" t="s">
        <v>1009</v>
      </c>
      <c r="RNB3" s="3" t="s">
        <v>1009</v>
      </c>
      <c r="RNC3" s="3" t="s">
        <v>1009</v>
      </c>
      <c r="RND3" s="3" t="s">
        <v>1009</v>
      </c>
      <c r="RNE3" s="3" t="s">
        <v>1009</v>
      </c>
      <c r="RNF3" s="3" t="s">
        <v>1009</v>
      </c>
      <c r="RNG3" s="3" t="s">
        <v>1009</v>
      </c>
      <c r="RNH3" s="3" t="s">
        <v>1009</v>
      </c>
      <c r="RNI3" s="3" t="s">
        <v>1009</v>
      </c>
      <c r="RNJ3" s="3" t="s">
        <v>1009</v>
      </c>
      <c r="RNK3" s="3" t="s">
        <v>1009</v>
      </c>
      <c r="RNL3" s="3" t="s">
        <v>1009</v>
      </c>
      <c r="RNM3" s="3" t="s">
        <v>1009</v>
      </c>
      <c r="RNN3" s="3" t="s">
        <v>1009</v>
      </c>
      <c r="RNO3" s="3" t="s">
        <v>1009</v>
      </c>
      <c r="RNP3" s="3" t="s">
        <v>1009</v>
      </c>
      <c r="RNQ3" s="3" t="s">
        <v>1009</v>
      </c>
      <c r="RNR3" s="3" t="s">
        <v>1009</v>
      </c>
      <c r="RNS3" s="3" t="s">
        <v>1009</v>
      </c>
      <c r="RNT3" s="3" t="s">
        <v>1009</v>
      </c>
      <c r="RNU3" s="3" t="s">
        <v>1009</v>
      </c>
      <c r="RNV3" s="3" t="s">
        <v>1009</v>
      </c>
      <c r="RNW3" s="3" t="s">
        <v>1009</v>
      </c>
      <c r="RNX3" s="3" t="s">
        <v>1009</v>
      </c>
      <c r="RNY3" s="3" t="s">
        <v>1009</v>
      </c>
      <c r="RNZ3" s="3" t="s">
        <v>1009</v>
      </c>
      <c r="ROA3" s="3" t="s">
        <v>1009</v>
      </c>
      <c r="ROB3" s="3" t="s">
        <v>1009</v>
      </c>
      <c r="ROC3" s="3" t="s">
        <v>1009</v>
      </c>
      <c r="ROD3" s="3" t="s">
        <v>1009</v>
      </c>
      <c r="ROE3" s="3" t="s">
        <v>1009</v>
      </c>
      <c r="ROF3" s="3" t="s">
        <v>1009</v>
      </c>
      <c r="ROG3" s="3" t="s">
        <v>1009</v>
      </c>
      <c r="ROH3" s="3" t="s">
        <v>1009</v>
      </c>
      <c r="ROI3" s="3" t="s">
        <v>1009</v>
      </c>
      <c r="ROJ3" s="3" t="s">
        <v>1009</v>
      </c>
      <c r="ROK3" s="3" t="s">
        <v>1009</v>
      </c>
      <c r="ROL3" s="3" t="s">
        <v>1009</v>
      </c>
      <c r="ROM3" s="3" t="s">
        <v>1009</v>
      </c>
      <c r="RON3" s="3" t="s">
        <v>1009</v>
      </c>
      <c r="ROO3" s="3" t="s">
        <v>1009</v>
      </c>
      <c r="ROP3" s="3" t="s">
        <v>1009</v>
      </c>
      <c r="ROQ3" s="3" t="s">
        <v>1009</v>
      </c>
      <c r="ROR3" s="3" t="s">
        <v>1009</v>
      </c>
      <c r="ROS3" s="3" t="s">
        <v>1009</v>
      </c>
      <c r="ROT3" s="3" t="s">
        <v>1009</v>
      </c>
      <c r="ROU3" s="3" t="s">
        <v>1009</v>
      </c>
      <c r="ROV3" s="3" t="s">
        <v>1009</v>
      </c>
      <c r="ROW3" s="3" t="s">
        <v>1009</v>
      </c>
      <c r="ROX3" s="3" t="s">
        <v>1009</v>
      </c>
      <c r="ROY3" s="3" t="s">
        <v>1009</v>
      </c>
      <c r="ROZ3" s="3" t="s">
        <v>1009</v>
      </c>
      <c r="RPA3" s="3" t="s">
        <v>1009</v>
      </c>
      <c r="RPB3" s="3" t="s">
        <v>1009</v>
      </c>
      <c r="RPC3" s="3" t="s">
        <v>1009</v>
      </c>
      <c r="RPD3" s="3" t="s">
        <v>1009</v>
      </c>
      <c r="RPE3" s="3" t="s">
        <v>1009</v>
      </c>
      <c r="RPF3" s="3" t="s">
        <v>1009</v>
      </c>
      <c r="RPG3" s="3" t="s">
        <v>1009</v>
      </c>
      <c r="RPH3" s="3" t="s">
        <v>1009</v>
      </c>
      <c r="RPI3" s="3" t="s">
        <v>1009</v>
      </c>
      <c r="RPJ3" s="3" t="s">
        <v>1009</v>
      </c>
      <c r="RPK3" s="3" t="s">
        <v>1009</v>
      </c>
      <c r="RPL3" s="3" t="s">
        <v>1009</v>
      </c>
      <c r="RPM3" s="3" t="s">
        <v>1009</v>
      </c>
      <c r="RPN3" s="3" t="s">
        <v>1009</v>
      </c>
      <c r="RPO3" s="3" t="s">
        <v>1009</v>
      </c>
      <c r="RPP3" s="3" t="s">
        <v>1009</v>
      </c>
      <c r="RPQ3" s="3" t="s">
        <v>1009</v>
      </c>
      <c r="RPR3" s="3" t="s">
        <v>1009</v>
      </c>
      <c r="RPS3" s="3" t="s">
        <v>1009</v>
      </c>
      <c r="RPT3" s="3" t="s">
        <v>1009</v>
      </c>
      <c r="RPU3" s="3" t="s">
        <v>1009</v>
      </c>
      <c r="RPV3" s="3" t="s">
        <v>1009</v>
      </c>
      <c r="RPW3" s="3" t="s">
        <v>1009</v>
      </c>
      <c r="RPX3" s="3" t="s">
        <v>1009</v>
      </c>
      <c r="RPY3" s="3" t="s">
        <v>1009</v>
      </c>
      <c r="RPZ3" s="3" t="s">
        <v>1009</v>
      </c>
      <c r="RQA3" s="3" t="s">
        <v>1009</v>
      </c>
      <c r="RQB3" s="3" t="s">
        <v>1009</v>
      </c>
      <c r="RQC3" s="3" t="s">
        <v>1009</v>
      </c>
      <c r="RQD3" s="3" t="s">
        <v>1009</v>
      </c>
      <c r="RQE3" s="3" t="s">
        <v>1009</v>
      </c>
      <c r="RQF3" s="3" t="s">
        <v>1009</v>
      </c>
      <c r="RQG3" s="3" t="s">
        <v>1009</v>
      </c>
      <c r="RQH3" s="3" t="s">
        <v>1009</v>
      </c>
      <c r="RQI3" s="3" t="s">
        <v>1009</v>
      </c>
      <c r="RQJ3" s="3" t="s">
        <v>1009</v>
      </c>
      <c r="RQK3" s="3" t="s">
        <v>1009</v>
      </c>
      <c r="RQL3" s="3" t="s">
        <v>1009</v>
      </c>
      <c r="RQM3" s="3" t="s">
        <v>1009</v>
      </c>
      <c r="RQN3" s="3" t="s">
        <v>1009</v>
      </c>
      <c r="RQO3" s="3" t="s">
        <v>1009</v>
      </c>
      <c r="RQP3" s="3" t="s">
        <v>1009</v>
      </c>
      <c r="RQQ3" s="3" t="s">
        <v>1009</v>
      </c>
      <c r="RQR3" s="3" t="s">
        <v>1009</v>
      </c>
      <c r="RQS3" s="3" t="s">
        <v>1009</v>
      </c>
      <c r="RQT3" s="3" t="s">
        <v>1009</v>
      </c>
      <c r="RQU3" s="3" t="s">
        <v>1009</v>
      </c>
      <c r="RQV3" s="3" t="s">
        <v>1009</v>
      </c>
      <c r="RQW3" s="3" t="s">
        <v>1009</v>
      </c>
      <c r="RQX3" s="3" t="s">
        <v>1009</v>
      </c>
      <c r="RQY3" s="3" t="s">
        <v>1009</v>
      </c>
      <c r="RQZ3" s="3" t="s">
        <v>1009</v>
      </c>
      <c r="RRA3" s="3" t="s">
        <v>1009</v>
      </c>
      <c r="RRB3" s="3" t="s">
        <v>1009</v>
      </c>
      <c r="RRC3" s="3" t="s">
        <v>1009</v>
      </c>
      <c r="RRD3" s="3" t="s">
        <v>1009</v>
      </c>
      <c r="RRE3" s="3" t="s">
        <v>1009</v>
      </c>
      <c r="RRF3" s="3" t="s">
        <v>1009</v>
      </c>
      <c r="RRG3" s="3" t="s">
        <v>1009</v>
      </c>
      <c r="RRH3" s="3" t="s">
        <v>1009</v>
      </c>
      <c r="RRI3" s="3" t="s">
        <v>1009</v>
      </c>
      <c r="RRJ3" s="3" t="s">
        <v>1009</v>
      </c>
      <c r="RRK3" s="3" t="s">
        <v>1009</v>
      </c>
      <c r="RRL3" s="3" t="s">
        <v>1009</v>
      </c>
      <c r="RRM3" s="3" t="s">
        <v>1009</v>
      </c>
      <c r="RRN3" s="3" t="s">
        <v>1009</v>
      </c>
      <c r="RRO3" s="3" t="s">
        <v>1009</v>
      </c>
      <c r="RRP3" s="3" t="s">
        <v>1009</v>
      </c>
      <c r="RRQ3" s="3" t="s">
        <v>1009</v>
      </c>
      <c r="RRR3" s="3" t="s">
        <v>1009</v>
      </c>
      <c r="RRS3" s="3" t="s">
        <v>1009</v>
      </c>
      <c r="RRT3" s="3" t="s">
        <v>1009</v>
      </c>
      <c r="RRU3" s="3" t="s">
        <v>1009</v>
      </c>
      <c r="RRV3" s="3" t="s">
        <v>1009</v>
      </c>
      <c r="RRW3" s="3" t="s">
        <v>1009</v>
      </c>
      <c r="RRX3" s="3" t="s">
        <v>1009</v>
      </c>
      <c r="RRY3" s="3" t="s">
        <v>1009</v>
      </c>
      <c r="RRZ3" s="3" t="s">
        <v>1009</v>
      </c>
      <c r="RSA3" s="3" t="s">
        <v>1009</v>
      </c>
      <c r="RSB3" s="3" t="s">
        <v>1009</v>
      </c>
      <c r="RSC3" s="3" t="s">
        <v>1009</v>
      </c>
      <c r="RSD3" s="3" t="s">
        <v>1009</v>
      </c>
      <c r="RSE3" s="3" t="s">
        <v>1009</v>
      </c>
      <c r="RSF3" s="3" t="s">
        <v>1009</v>
      </c>
      <c r="RSG3" s="3" t="s">
        <v>1009</v>
      </c>
      <c r="RSH3" s="3" t="s">
        <v>1009</v>
      </c>
      <c r="RSI3" s="3" t="s">
        <v>1009</v>
      </c>
      <c r="RSJ3" s="3" t="s">
        <v>1009</v>
      </c>
      <c r="RSK3" s="3" t="s">
        <v>1009</v>
      </c>
      <c r="RSL3" s="3" t="s">
        <v>1009</v>
      </c>
      <c r="RSM3" s="3" t="s">
        <v>1009</v>
      </c>
      <c r="RSN3" s="3" t="s">
        <v>1009</v>
      </c>
      <c r="RSO3" s="3" t="s">
        <v>1009</v>
      </c>
      <c r="RSP3" s="3" t="s">
        <v>1009</v>
      </c>
      <c r="RSQ3" s="3" t="s">
        <v>1009</v>
      </c>
      <c r="RSR3" s="3" t="s">
        <v>1009</v>
      </c>
      <c r="RSS3" s="3" t="s">
        <v>1009</v>
      </c>
      <c r="RST3" s="3" t="s">
        <v>1009</v>
      </c>
      <c r="RSU3" s="3" t="s">
        <v>1009</v>
      </c>
      <c r="RSV3" s="3" t="s">
        <v>1009</v>
      </c>
      <c r="RSW3" s="3" t="s">
        <v>1009</v>
      </c>
      <c r="RSX3" s="3" t="s">
        <v>1009</v>
      </c>
      <c r="RSY3" s="3" t="s">
        <v>1009</v>
      </c>
      <c r="RSZ3" s="3" t="s">
        <v>1009</v>
      </c>
      <c r="RTA3" s="3" t="s">
        <v>1009</v>
      </c>
      <c r="RTB3" s="3" t="s">
        <v>1009</v>
      </c>
      <c r="RTC3" s="3" t="s">
        <v>1009</v>
      </c>
      <c r="RTD3" s="3" t="s">
        <v>1009</v>
      </c>
      <c r="RTE3" s="3" t="s">
        <v>1009</v>
      </c>
      <c r="RTF3" s="3" t="s">
        <v>1009</v>
      </c>
      <c r="RTG3" s="3" t="s">
        <v>1009</v>
      </c>
      <c r="RTH3" s="3" t="s">
        <v>1009</v>
      </c>
      <c r="RTI3" s="3" t="s">
        <v>1009</v>
      </c>
      <c r="RTJ3" s="3" t="s">
        <v>1009</v>
      </c>
      <c r="RTK3" s="3" t="s">
        <v>1009</v>
      </c>
      <c r="RTL3" s="3" t="s">
        <v>1009</v>
      </c>
      <c r="RTM3" s="3" t="s">
        <v>1009</v>
      </c>
      <c r="RTN3" s="3" t="s">
        <v>1009</v>
      </c>
      <c r="RTO3" s="3" t="s">
        <v>1009</v>
      </c>
      <c r="RTP3" s="3" t="s">
        <v>1009</v>
      </c>
      <c r="RTQ3" s="3" t="s">
        <v>1009</v>
      </c>
      <c r="RTR3" s="3" t="s">
        <v>1009</v>
      </c>
      <c r="RTS3" s="3" t="s">
        <v>1009</v>
      </c>
      <c r="RTT3" s="3" t="s">
        <v>1009</v>
      </c>
      <c r="RTU3" s="3" t="s">
        <v>1009</v>
      </c>
      <c r="RTV3" s="3" t="s">
        <v>1009</v>
      </c>
      <c r="RTW3" s="3" t="s">
        <v>1009</v>
      </c>
      <c r="RTX3" s="3" t="s">
        <v>1009</v>
      </c>
      <c r="RTY3" s="3" t="s">
        <v>1009</v>
      </c>
      <c r="RTZ3" s="3" t="s">
        <v>1009</v>
      </c>
      <c r="RUA3" s="3" t="s">
        <v>1009</v>
      </c>
      <c r="RUB3" s="3" t="s">
        <v>1009</v>
      </c>
      <c r="RUC3" s="3" t="s">
        <v>1009</v>
      </c>
      <c r="RUD3" s="3" t="s">
        <v>1009</v>
      </c>
      <c r="RUE3" s="3" t="s">
        <v>1009</v>
      </c>
      <c r="RUF3" s="3" t="s">
        <v>1009</v>
      </c>
      <c r="RUG3" s="3" t="s">
        <v>1009</v>
      </c>
      <c r="RUH3" s="3" t="s">
        <v>1009</v>
      </c>
      <c r="RUI3" s="3" t="s">
        <v>1009</v>
      </c>
      <c r="RUJ3" s="3" t="s">
        <v>1009</v>
      </c>
      <c r="RUK3" s="3" t="s">
        <v>1009</v>
      </c>
      <c r="RUL3" s="3" t="s">
        <v>1009</v>
      </c>
      <c r="RUM3" s="3" t="s">
        <v>1009</v>
      </c>
      <c r="RUN3" s="3" t="s">
        <v>1009</v>
      </c>
      <c r="RUO3" s="3" t="s">
        <v>1009</v>
      </c>
      <c r="RUP3" s="3" t="s">
        <v>1009</v>
      </c>
      <c r="RUQ3" s="3" t="s">
        <v>1009</v>
      </c>
      <c r="RUR3" s="3" t="s">
        <v>1009</v>
      </c>
      <c r="RUS3" s="3" t="s">
        <v>1009</v>
      </c>
      <c r="RUT3" s="3" t="s">
        <v>1009</v>
      </c>
      <c r="RUU3" s="3" t="s">
        <v>1009</v>
      </c>
      <c r="RUV3" s="3" t="s">
        <v>1009</v>
      </c>
      <c r="RUW3" s="3" t="s">
        <v>1009</v>
      </c>
      <c r="RUX3" s="3" t="s">
        <v>1009</v>
      </c>
      <c r="RUY3" s="3" t="s">
        <v>1009</v>
      </c>
      <c r="RUZ3" s="3" t="s">
        <v>1009</v>
      </c>
      <c r="RVA3" s="3" t="s">
        <v>1009</v>
      </c>
      <c r="RVB3" s="3" t="s">
        <v>1009</v>
      </c>
      <c r="RVC3" s="3" t="s">
        <v>1009</v>
      </c>
      <c r="RVD3" s="3" t="s">
        <v>1009</v>
      </c>
      <c r="RVE3" s="3" t="s">
        <v>1009</v>
      </c>
      <c r="RVF3" s="3" t="s">
        <v>1009</v>
      </c>
      <c r="RVG3" s="3" t="s">
        <v>1009</v>
      </c>
      <c r="RVH3" s="3" t="s">
        <v>1009</v>
      </c>
      <c r="RVI3" s="3" t="s">
        <v>1009</v>
      </c>
      <c r="RVJ3" s="3" t="s">
        <v>1009</v>
      </c>
      <c r="RVK3" s="3" t="s">
        <v>1009</v>
      </c>
      <c r="RVL3" s="3" t="s">
        <v>1009</v>
      </c>
      <c r="RVM3" s="3" t="s">
        <v>1009</v>
      </c>
      <c r="RVN3" s="3" t="s">
        <v>1009</v>
      </c>
      <c r="RVO3" s="3" t="s">
        <v>1009</v>
      </c>
      <c r="RVP3" s="3" t="s">
        <v>1009</v>
      </c>
      <c r="RVQ3" s="3" t="s">
        <v>1009</v>
      </c>
      <c r="RVR3" s="3" t="s">
        <v>1009</v>
      </c>
      <c r="RVS3" s="3" t="s">
        <v>1009</v>
      </c>
      <c r="RVT3" s="3" t="s">
        <v>1009</v>
      </c>
      <c r="RVU3" s="3" t="s">
        <v>1009</v>
      </c>
      <c r="RVV3" s="3" t="s">
        <v>1009</v>
      </c>
      <c r="RVW3" s="3" t="s">
        <v>1009</v>
      </c>
      <c r="RVX3" s="3" t="s">
        <v>1009</v>
      </c>
      <c r="RVY3" s="3" t="s">
        <v>1009</v>
      </c>
      <c r="RVZ3" s="3" t="s">
        <v>1009</v>
      </c>
      <c r="RWA3" s="3" t="s">
        <v>1009</v>
      </c>
      <c r="RWB3" s="3" t="s">
        <v>1009</v>
      </c>
      <c r="RWC3" s="3" t="s">
        <v>1009</v>
      </c>
      <c r="RWD3" s="3" t="s">
        <v>1009</v>
      </c>
      <c r="RWE3" s="3" t="s">
        <v>1009</v>
      </c>
      <c r="RWF3" s="3" t="s">
        <v>1009</v>
      </c>
      <c r="RWG3" s="3" t="s">
        <v>1009</v>
      </c>
      <c r="RWH3" s="3" t="s">
        <v>1009</v>
      </c>
      <c r="RWI3" s="3" t="s">
        <v>1009</v>
      </c>
      <c r="RWJ3" s="3" t="s">
        <v>1009</v>
      </c>
      <c r="RWK3" s="3" t="s">
        <v>1009</v>
      </c>
      <c r="RWL3" s="3" t="s">
        <v>1009</v>
      </c>
      <c r="RWM3" s="3" t="s">
        <v>1009</v>
      </c>
      <c r="RWN3" s="3" t="s">
        <v>1009</v>
      </c>
      <c r="RWO3" s="3" t="s">
        <v>1009</v>
      </c>
      <c r="RWP3" s="3" t="s">
        <v>1009</v>
      </c>
      <c r="RWQ3" s="3" t="s">
        <v>1009</v>
      </c>
      <c r="RWR3" s="3" t="s">
        <v>1009</v>
      </c>
      <c r="RWS3" s="3" t="s">
        <v>1009</v>
      </c>
      <c r="RWT3" s="3" t="s">
        <v>1009</v>
      </c>
      <c r="RWU3" s="3" t="s">
        <v>1009</v>
      </c>
      <c r="RWV3" s="3" t="s">
        <v>1009</v>
      </c>
      <c r="RWW3" s="3" t="s">
        <v>1009</v>
      </c>
      <c r="RWX3" s="3" t="s">
        <v>1009</v>
      </c>
      <c r="RWY3" s="3" t="s">
        <v>1009</v>
      </c>
      <c r="RWZ3" s="3" t="s">
        <v>1009</v>
      </c>
      <c r="RXA3" s="3" t="s">
        <v>1009</v>
      </c>
      <c r="RXB3" s="3" t="s">
        <v>1009</v>
      </c>
      <c r="RXC3" s="3" t="s">
        <v>1009</v>
      </c>
      <c r="RXD3" s="3" t="s">
        <v>1009</v>
      </c>
      <c r="RXE3" s="3" t="s">
        <v>1009</v>
      </c>
      <c r="RXF3" s="3" t="s">
        <v>1009</v>
      </c>
      <c r="RXG3" s="3" t="s">
        <v>1009</v>
      </c>
      <c r="RXH3" s="3" t="s">
        <v>1009</v>
      </c>
      <c r="RXI3" s="3" t="s">
        <v>1009</v>
      </c>
      <c r="RXJ3" s="3" t="s">
        <v>1009</v>
      </c>
      <c r="RXK3" s="3" t="s">
        <v>1009</v>
      </c>
      <c r="RXL3" s="3" t="s">
        <v>1009</v>
      </c>
      <c r="RXM3" s="3" t="s">
        <v>1009</v>
      </c>
      <c r="RXN3" s="3" t="s">
        <v>1009</v>
      </c>
      <c r="RXO3" s="3" t="s">
        <v>1009</v>
      </c>
      <c r="RXP3" s="3" t="s">
        <v>1009</v>
      </c>
      <c r="RXQ3" s="3" t="s">
        <v>1009</v>
      </c>
      <c r="RXR3" s="3" t="s">
        <v>1009</v>
      </c>
      <c r="RXS3" s="3" t="s">
        <v>1009</v>
      </c>
      <c r="RXT3" s="3" t="s">
        <v>1009</v>
      </c>
      <c r="RXU3" s="3" t="s">
        <v>1009</v>
      </c>
      <c r="RXV3" s="3" t="s">
        <v>1009</v>
      </c>
      <c r="RXW3" s="3" t="s">
        <v>1009</v>
      </c>
      <c r="RXX3" s="3" t="s">
        <v>1009</v>
      </c>
      <c r="RXY3" s="3" t="s">
        <v>1009</v>
      </c>
      <c r="RXZ3" s="3" t="s">
        <v>1009</v>
      </c>
      <c r="RYA3" s="3" t="s">
        <v>1009</v>
      </c>
      <c r="RYB3" s="3" t="s">
        <v>1009</v>
      </c>
      <c r="RYC3" s="3" t="s">
        <v>1009</v>
      </c>
      <c r="RYD3" s="3" t="s">
        <v>1009</v>
      </c>
      <c r="RYE3" s="3" t="s">
        <v>1009</v>
      </c>
      <c r="RYF3" s="3" t="s">
        <v>1009</v>
      </c>
      <c r="RYG3" s="3" t="s">
        <v>1009</v>
      </c>
      <c r="RYH3" s="3" t="s">
        <v>1009</v>
      </c>
      <c r="RYI3" s="3" t="s">
        <v>1009</v>
      </c>
      <c r="RYJ3" s="3" t="s">
        <v>1009</v>
      </c>
      <c r="RYK3" s="3" t="s">
        <v>1009</v>
      </c>
      <c r="RYL3" s="3" t="s">
        <v>1009</v>
      </c>
      <c r="RYM3" s="3" t="s">
        <v>1009</v>
      </c>
      <c r="RYN3" s="3" t="s">
        <v>1009</v>
      </c>
      <c r="RYO3" s="3" t="s">
        <v>1009</v>
      </c>
      <c r="RYP3" s="3" t="s">
        <v>1009</v>
      </c>
      <c r="RYQ3" s="3" t="s">
        <v>1009</v>
      </c>
      <c r="RYR3" s="3" t="s">
        <v>1009</v>
      </c>
      <c r="RYS3" s="3" t="s">
        <v>1009</v>
      </c>
      <c r="RYT3" s="3" t="s">
        <v>1009</v>
      </c>
      <c r="RYU3" s="3" t="s">
        <v>1009</v>
      </c>
      <c r="RYV3" s="3" t="s">
        <v>1009</v>
      </c>
      <c r="RYW3" s="3" t="s">
        <v>1009</v>
      </c>
      <c r="RYX3" s="3" t="s">
        <v>1009</v>
      </c>
      <c r="RYY3" s="3" t="s">
        <v>1009</v>
      </c>
      <c r="RYZ3" s="3" t="s">
        <v>1009</v>
      </c>
      <c r="RZA3" s="3" t="s">
        <v>1009</v>
      </c>
      <c r="RZB3" s="3" t="s">
        <v>1009</v>
      </c>
      <c r="RZC3" s="3" t="s">
        <v>1009</v>
      </c>
      <c r="RZD3" s="3" t="s">
        <v>1009</v>
      </c>
      <c r="RZE3" s="3" t="s">
        <v>1009</v>
      </c>
      <c r="RZF3" s="3" t="s">
        <v>1009</v>
      </c>
      <c r="RZG3" s="3" t="s">
        <v>1009</v>
      </c>
      <c r="RZH3" s="3" t="s">
        <v>1009</v>
      </c>
      <c r="RZI3" s="3" t="s">
        <v>1009</v>
      </c>
      <c r="RZJ3" s="3" t="s">
        <v>1009</v>
      </c>
      <c r="RZK3" s="3" t="s">
        <v>1009</v>
      </c>
      <c r="RZL3" s="3" t="s">
        <v>1009</v>
      </c>
      <c r="RZM3" s="3" t="s">
        <v>1009</v>
      </c>
      <c r="RZN3" s="3" t="s">
        <v>1009</v>
      </c>
      <c r="RZO3" s="3" t="s">
        <v>1009</v>
      </c>
      <c r="RZP3" s="3" t="s">
        <v>1009</v>
      </c>
      <c r="RZQ3" s="3" t="s">
        <v>1009</v>
      </c>
      <c r="RZR3" s="3" t="s">
        <v>1009</v>
      </c>
      <c r="RZS3" s="3" t="s">
        <v>1009</v>
      </c>
      <c r="RZT3" s="3" t="s">
        <v>1009</v>
      </c>
      <c r="RZU3" s="3" t="s">
        <v>1009</v>
      </c>
      <c r="RZV3" s="3" t="s">
        <v>1009</v>
      </c>
      <c r="RZW3" s="3" t="s">
        <v>1009</v>
      </c>
      <c r="RZX3" s="3" t="s">
        <v>1009</v>
      </c>
      <c r="RZY3" s="3" t="s">
        <v>1009</v>
      </c>
      <c r="RZZ3" s="3" t="s">
        <v>1009</v>
      </c>
      <c r="SAA3" s="3" t="s">
        <v>1009</v>
      </c>
      <c r="SAB3" s="3" t="s">
        <v>1009</v>
      </c>
      <c r="SAC3" s="3" t="s">
        <v>1009</v>
      </c>
      <c r="SAD3" s="3" t="s">
        <v>1009</v>
      </c>
      <c r="SAE3" s="3" t="s">
        <v>1009</v>
      </c>
      <c r="SAF3" s="3" t="s">
        <v>1009</v>
      </c>
      <c r="SAG3" s="3" t="s">
        <v>1009</v>
      </c>
      <c r="SAH3" s="3" t="s">
        <v>1009</v>
      </c>
      <c r="SAI3" s="3" t="s">
        <v>1009</v>
      </c>
      <c r="SAJ3" s="3" t="s">
        <v>1009</v>
      </c>
      <c r="SAK3" s="3" t="s">
        <v>1009</v>
      </c>
      <c r="SAL3" s="3" t="s">
        <v>1009</v>
      </c>
      <c r="SAM3" s="3" t="s">
        <v>1009</v>
      </c>
      <c r="SAN3" s="3" t="s">
        <v>1009</v>
      </c>
      <c r="SAO3" s="3" t="s">
        <v>1009</v>
      </c>
      <c r="SAP3" s="3" t="s">
        <v>1009</v>
      </c>
      <c r="SAQ3" s="3" t="s">
        <v>1009</v>
      </c>
      <c r="SAR3" s="3" t="s">
        <v>1009</v>
      </c>
      <c r="SAS3" s="3" t="s">
        <v>1009</v>
      </c>
      <c r="SAT3" s="3" t="s">
        <v>1009</v>
      </c>
      <c r="SAU3" s="3" t="s">
        <v>1009</v>
      </c>
      <c r="SAV3" s="3" t="s">
        <v>1009</v>
      </c>
      <c r="SAW3" s="3" t="s">
        <v>1009</v>
      </c>
      <c r="SAX3" s="3" t="s">
        <v>1009</v>
      </c>
      <c r="SAY3" s="3" t="s">
        <v>1009</v>
      </c>
      <c r="SAZ3" s="3" t="s">
        <v>1009</v>
      </c>
      <c r="SBA3" s="3" t="s">
        <v>1009</v>
      </c>
      <c r="SBB3" s="3" t="s">
        <v>1009</v>
      </c>
      <c r="SBC3" s="3" t="s">
        <v>1009</v>
      </c>
      <c r="SBD3" s="3" t="s">
        <v>1009</v>
      </c>
      <c r="SBE3" s="3" t="s">
        <v>1009</v>
      </c>
      <c r="SBF3" s="3" t="s">
        <v>1009</v>
      </c>
      <c r="SBG3" s="3" t="s">
        <v>1009</v>
      </c>
      <c r="SBH3" s="3" t="s">
        <v>1009</v>
      </c>
      <c r="SBI3" s="3" t="s">
        <v>1009</v>
      </c>
      <c r="SBJ3" s="3" t="s">
        <v>1009</v>
      </c>
      <c r="SBK3" s="3" t="s">
        <v>1009</v>
      </c>
      <c r="SBL3" s="3" t="s">
        <v>1009</v>
      </c>
      <c r="SBM3" s="3" t="s">
        <v>1009</v>
      </c>
      <c r="SBN3" s="3" t="s">
        <v>1009</v>
      </c>
      <c r="SBO3" s="3" t="s">
        <v>1009</v>
      </c>
      <c r="SBP3" s="3" t="s">
        <v>1009</v>
      </c>
      <c r="SBQ3" s="3" t="s">
        <v>1009</v>
      </c>
      <c r="SBR3" s="3" t="s">
        <v>1009</v>
      </c>
      <c r="SBS3" s="3" t="s">
        <v>1009</v>
      </c>
      <c r="SBT3" s="3" t="s">
        <v>1009</v>
      </c>
      <c r="SBU3" s="3" t="s">
        <v>1009</v>
      </c>
      <c r="SBV3" s="3" t="s">
        <v>1009</v>
      </c>
      <c r="SBW3" s="3" t="s">
        <v>1009</v>
      </c>
      <c r="SBX3" s="3" t="s">
        <v>1009</v>
      </c>
      <c r="SBY3" s="3" t="s">
        <v>1009</v>
      </c>
      <c r="SBZ3" s="3" t="s">
        <v>1009</v>
      </c>
      <c r="SCA3" s="3" t="s">
        <v>1009</v>
      </c>
      <c r="SCB3" s="3" t="s">
        <v>1009</v>
      </c>
      <c r="SCC3" s="3" t="s">
        <v>1009</v>
      </c>
      <c r="SCD3" s="3" t="s">
        <v>1009</v>
      </c>
      <c r="SCE3" s="3" t="s">
        <v>1009</v>
      </c>
      <c r="SCF3" s="3" t="s">
        <v>1009</v>
      </c>
      <c r="SCG3" s="3" t="s">
        <v>1009</v>
      </c>
      <c r="SCH3" s="3" t="s">
        <v>1009</v>
      </c>
      <c r="SCI3" s="3" t="s">
        <v>1009</v>
      </c>
      <c r="SCJ3" s="3" t="s">
        <v>1009</v>
      </c>
      <c r="SCK3" s="3" t="s">
        <v>1009</v>
      </c>
      <c r="SCL3" s="3" t="s">
        <v>1009</v>
      </c>
      <c r="SCM3" s="3" t="s">
        <v>1009</v>
      </c>
      <c r="SCN3" s="3" t="s">
        <v>1009</v>
      </c>
      <c r="SCO3" s="3" t="s">
        <v>1009</v>
      </c>
      <c r="SCP3" s="3" t="s">
        <v>1009</v>
      </c>
      <c r="SCQ3" s="3" t="s">
        <v>1009</v>
      </c>
      <c r="SCR3" s="3" t="s">
        <v>1009</v>
      </c>
      <c r="SCS3" s="3" t="s">
        <v>1009</v>
      </c>
      <c r="SCT3" s="3" t="s">
        <v>1009</v>
      </c>
      <c r="SCU3" s="3" t="s">
        <v>1009</v>
      </c>
      <c r="SCV3" s="3" t="s">
        <v>1009</v>
      </c>
      <c r="SCW3" s="3" t="s">
        <v>1009</v>
      </c>
      <c r="SCX3" s="3" t="s">
        <v>1009</v>
      </c>
      <c r="SCY3" s="3" t="s">
        <v>1009</v>
      </c>
      <c r="SCZ3" s="3" t="s">
        <v>1009</v>
      </c>
      <c r="SDA3" s="3" t="s">
        <v>1009</v>
      </c>
      <c r="SDB3" s="3" t="s">
        <v>1009</v>
      </c>
      <c r="SDC3" s="3" t="s">
        <v>1009</v>
      </c>
      <c r="SDD3" s="3" t="s">
        <v>1009</v>
      </c>
      <c r="SDE3" s="3" t="s">
        <v>1009</v>
      </c>
      <c r="SDF3" s="3" t="s">
        <v>1009</v>
      </c>
      <c r="SDG3" s="3" t="s">
        <v>1009</v>
      </c>
      <c r="SDH3" s="3" t="s">
        <v>1009</v>
      </c>
      <c r="SDI3" s="3" t="s">
        <v>1009</v>
      </c>
      <c r="SDJ3" s="3" t="s">
        <v>1009</v>
      </c>
      <c r="SDK3" s="3" t="s">
        <v>1009</v>
      </c>
      <c r="SDL3" s="3" t="s">
        <v>1009</v>
      </c>
      <c r="SDM3" s="3" t="s">
        <v>1009</v>
      </c>
      <c r="SDN3" s="3" t="s">
        <v>1009</v>
      </c>
      <c r="SDO3" s="3" t="s">
        <v>1009</v>
      </c>
      <c r="SDP3" s="3" t="s">
        <v>1009</v>
      </c>
      <c r="SDQ3" s="3" t="s">
        <v>1009</v>
      </c>
      <c r="SDR3" s="3" t="s">
        <v>1009</v>
      </c>
      <c r="SDS3" s="3" t="s">
        <v>1009</v>
      </c>
      <c r="SDT3" s="3" t="s">
        <v>1009</v>
      </c>
      <c r="SDU3" s="3" t="s">
        <v>1009</v>
      </c>
      <c r="SDV3" s="3" t="s">
        <v>1009</v>
      </c>
      <c r="SDW3" s="3" t="s">
        <v>1009</v>
      </c>
      <c r="SDX3" s="3" t="s">
        <v>1009</v>
      </c>
      <c r="SDY3" s="3" t="s">
        <v>1009</v>
      </c>
      <c r="SDZ3" s="3" t="s">
        <v>1009</v>
      </c>
      <c r="SEA3" s="3" t="s">
        <v>1009</v>
      </c>
      <c r="SEB3" s="3" t="s">
        <v>1009</v>
      </c>
      <c r="SEC3" s="3" t="s">
        <v>1009</v>
      </c>
      <c r="SED3" s="3" t="s">
        <v>1009</v>
      </c>
      <c r="SEE3" s="3" t="s">
        <v>1009</v>
      </c>
      <c r="SEF3" s="3" t="s">
        <v>1009</v>
      </c>
      <c r="SEG3" s="3" t="s">
        <v>1009</v>
      </c>
      <c r="SEH3" s="3" t="s">
        <v>1009</v>
      </c>
      <c r="SEI3" s="3" t="s">
        <v>1009</v>
      </c>
      <c r="SEJ3" s="3" t="s">
        <v>1009</v>
      </c>
      <c r="SEK3" s="3" t="s">
        <v>1009</v>
      </c>
      <c r="SEL3" s="3" t="s">
        <v>1009</v>
      </c>
      <c r="SEM3" s="3" t="s">
        <v>1009</v>
      </c>
      <c r="SEN3" s="3" t="s">
        <v>1009</v>
      </c>
      <c r="SEO3" s="3" t="s">
        <v>1009</v>
      </c>
      <c r="SEP3" s="3" t="s">
        <v>1009</v>
      </c>
      <c r="SEQ3" s="3" t="s">
        <v>1009</v>
      </c>
      <c r="SER3" s="3" t="s">
        <v>1009</v>
      </c>
      <c r="SES3" s="3" t="s">
        <v>1009</v>
      </c>
      <c r="SET3" s="3" t="s">
        <v>1009</v>
      </c>
      <c r="SEU3" s="3" t="s">
        <v>1009</v>
      </c>
      <c r="SEV3" s="3" t="s">
        <v>1009</v>
      </c>
      <c r="SEW3" s="3" t="s">
        <v>1009</v>
      </c>
      <c r="SEX3" s="3" t="s">
        <v>1009</v>
      </c>
      <c r="SEY3" s="3" t="s">
        <v>1009</v>
      </c>
      <c r="SEZ3" s="3" t="s">
        <v>1009</v>
      </c>
      <c r="SFA3" s="3" t="s">
        <v>1009</v>
      </c>
      <c r="SFB3" s="3" t="s">
        <v>1009</v>
      </c>
      <c r="SFC3" s="3" t="s">
        <v>1009</v>
      </c>
      <c r="SFD3" s="3" t="s">
        <v>1009</v>
      </c>
      <c r="SFE3" s="3" t="s">
        <v>1009</v>
      </c>
      <c r="SFF3" s="3" t="s">
        <v>1009</v>
      </c>
      <c r="SFG3" s="3" t="s">
        <v>1009</v>
      </c>
      <c r="SFH3" s="3" t="s">
        <v>1009</v>
      </c>
      <c r="SFI3" s="3" t="s">
        <v>1009</v>
      </c>
      <c r="SFJ3" s="3" t="s">
        <v>1009</v>
      </c>
      <c r="SFK3" s="3" t="s">
        <v>1009</v>
      </c>
      <c r="SFL3" s="3" t="s">
        <v>1009</v>
      </c>
      <c r="SFM3" s="3" t="s">
        <v>1009</v>
      </c>
      <c r="SFN3" s="3" t="s">
        <v>1009</v>
      </c>
      <c r="SFO3" s="3" t="s">
        <v>1009</v>
      </c>
      <c r="SFP3" s="3" t="s">
        <v>1009</v>
      </c>
      <c r="SFQ3" s="3" t="s">
        <v>1009</v>
      </c>
      <c r="SFR3" s="3" t="s">
        <v>1009</v>
      </c>
      <c r="SFS3" s="3" t="s">
        <v>1009</v>
      </c>
      <c r="SFT3" s="3" t="s">
        <v>1009</v>
      </c>
      <c r="SFU3" s="3" t="s">
        <v>1009</v>
      </c>
      <c r="SFV3" s="3" t="s">
        <v>1009</v>
      </c>
      <c r="SFW3" s="3" t="s">
        <v>1009</v>
      </c>
      <c r="SFX3" s="3" t="s">
        <v>1009</v>
      </c>
      <c r="SFY3" s="3" t="s">
        <v>1009</v>
      </c>
      <c r="SFZ3" s="3" t="s">
        <v>1009</v>
      </c>
      <c r="SGA3" s="3" t="s">
        <v>1009</v>
      </c>
      <c r="SGB3" s="3" t="s">
        <v>1009</v>
      </c>
      <c r="SGC3" s="3" t="s">
        <v>1009</v>
      </c>
      <c r="SGD3" s="3" t="s">
        <v>1009</v>
      </c>
      <c r="SGE3" s="3" t="s">
        <v>1009</v>
      </c>
      <c r="SGF3" s="3" t="s">
        <v>1009</v>
      </c>
      <c r="SGG3" s="3" t="s">
        <v>1009</v>
      </c>
      <c r="SGH3" s="3" t="s">
        <v>1009</v>
      </c>
      <c r="SGI3" s="3" t="s">
        <v>1009</v>
      </c>
      <c r="SGJ3" s="3" t="s">
        <v>1009</v>
      </c>
      <c r="SGK3" s="3" t="s">
        <v>1009</v>
      </c>
      <c r="SGL3" s="3" t="s">
        <v>1009</v>
      </c>
      <c r="SGM3" s="3" t="s">
        <v>1009</v>
      </c>
      <c r="SGN3" s="3" t="s">
        <v>1009</v>
      </c>
      <c r="SGO3" s="3" t="s">
        <v>1009</v>
      </c>
      <c r="SGP3" s="3" t="s">
        <v>1009</v>
      </c>
      <c r="SGQ3" s="3" t="s">
        <v>1009</v>
      </c>
      <c r="SGR3" s="3" t="s">
        <v>1009</v>
      </c>
      <c r="SGS3" s="3" t="s">
        <v>1009</v>
      </c>
      <c r="SGT3" s="3" t="s">
        <v>1009</v>
      </c>
      <c r="SGU3" s="3" t="s">
        <v>1009</v>
      </c>
      <c r="SGV3" s="3" t="s">
        <v>1009</v>
      </c>
      <c r="SGW3" s="3" t="s">
        <v>1009</v>
      </c>
      <c r="SGX3" s="3" t="s">
        <v>1009</v>
      </c>
      <c r="SGY3" s="3" t="s">
        <v>1009</v>
      </c>
      <c r="SGZ3" s="3" t="s">
        <v>1009</v>
      </c>
      <c r="SHA3" s="3" t="s">
        <v>1009</v>
      </c>
      <c r="SHB3" s="3" t="s">
        <v>1009</v>
      </c>
      <c r="SHC3" s="3" t="s">
        <v>1009</v>
      </c>
      <c r="SHD3" s="3" t="s">
        <v>1009</v>
      </c>
      <c r="SHE3" s="3" t="s">
        <v>1009</v>
      </c>
      <c r="SHF3" s="3" t="s">
        <v>1009</v>
      </c>
      <c r="SHG3" s="3" t="s">
        <v>1009</v>
      </c>
      <c r="SHH3" s="3" t="s">
        <v>1009</v>
      </c>
      <c r="SHI3" s="3" t="s">
        <v>1009</v>
      </c>
      <c r="SHJ3" s="3" t="s">
        <v>1009</v>
      </c>
      <c r="SHK3" s="3" t="s">
        <v>1009</v>
      </c>
      <c r="SHL3" s="3" t="s">
        <v>1009</v>
      </c>
      <c r="SHM3" s="3" t="s">
        <v>1009</v>
      </c>
      <c r="SHN3" s="3" t="s">
        <v>1009</v>
      </c>
      <c r="SHO3" s="3" t="s">
        <v>1009</v>
      </c>
      <c r="SHP3" s="3" t="s">
        <v>1009</v>
      </c>
      <c r="SHQ3" s="3" t="s">
        <v>1009</v>
      </c>
      <c r="SHR3" s="3" t="s">
        <v>1009</v>
      </c>
      <c r="SHS3" s="3" t="s">
        <v>1009</v>
      </c>
      <c r="SHT3" s="3" t="s">
        <v>1009</v>
      </c>
      <c r="SHU3" s="3" t="s">
        <v>1009</v>
      </c>
      <c r="SHV3" s="3" t="s">
        <v>1009</v>
      </c>
      <c r="SHW3" s="3" t="s">
        <v>1009</v>
      </c>
      <c r="SHX3" s="3" t="s">
        <v>1009</v>
      </c>
      <c r="SHY3" s="3" t="s">
        <v>1009</v>
      </c>
      <c r="SHZ3" s="3" t="s">
        <v>1009</v>
      </c>
      <c r="SIA3" s="3" t="s">
        <v>1009</v>
      </c>
      <c r="SIB3" s="3" t="s">
        <v>1009</v>
      </c>
      <c r="SIC3" s="3" t="s">
        <v>1009</v>
      </c>
      <c r="SID3" s="3" t="s">
        <v>1009</v>
      </c>
      <c r="SIE3" s="3" t="s">
        <v>1009</v>
      </c>
      <c r="SIF3" s="3" t="s">
        <v>1009</v>
      </c>
      <c r="SIG3" s="3" t="s">
        <v>1009</v>
      </c>
      <c r="SIH3" s="3" t="s">
        <v>1009</v>
      </c>
      <c r="SII3" s="3" t="s">
        <v>1009</v>
      </c>
      <c r="SIJ3" s="3" t="s">
        <v>1009</v>
      </c>
      <c r="SIK3" s="3" t="s">
        <v>1009</v>
      </c>
      <c r="SIL3" s="3" t="s">
        <v>1009</v>
      </c>
      <c r="SIM3" s="3" t="s">
        <v>1009</v>
      </c>
      <c r="SIN3" s="3" t="s">
        <v>1009</v>
      </c>
      <c r="SIO3" s="3" t="s">
        <v>1009</v>
      </c>
      <c r="SIP3" s="3" t="s">
        <v>1009</v>
      </c>
      <c r="SIQ3" s="3" t="s">
        <v>1009</v>
      </c>
      <c r="SIR3" s="3" t="s">
        <v>1009</v>
      </c>
      <c r="SIS3" s="3" t="s">
        <v>1009</v>
      </c>
      <c r="SIT3" s="3" t="s">
        <v>1009</v>
      </c>
      <c r="SIU3" s="3" t="s">
        <v>1009</v>
      </c>
      <c r="SIV3" s="3" t="s">
        <v>1009</v>
      </c>
      <c r="SIW3" s="3" t="s">
        <v>1009</v>
      </c>
      <c r="SIX3" s="3" t="s">
        <v>1009</v>
      </c>
      <c r="SIY3" s="3" t="s">
        <v>1009</v>
      </c>
      <c r="SIZ3" s="3" t="s">
        <v>1009</v>
      </c>
      <c r="SJA3" s="3" t="s">
        <v>1009</v>
      </c>
      <c r="SJB3" s="3" t="s">
        <v>1009</v>
      </c>
      <c r="SJC3" s="3" t="s">
        <v>1009</v>
      </c>
      <c r="SJD3" s="3" t="s">
        <v>1009</v>
      </c>
      <c r="SJE3" s="3" t="s">
        <v>1009</v>
      </c>
      <c r="SJF3" s="3" t="s">
        <v>1009</v>
      </c>
      <c r="SJG3" s="3" t="s">
        <v>1009</v>
      </c>
      <c r="SJH3" s="3" t="s">
        <v>1009</v>
      </c>
      <c r="SJI3" s="3" t="s">
        <v>1009</v>
      </c>
      <c r="SJJ3" s="3" t="s">
        <v>1009</v>
      </c>
      <c r="SJK3" s="3" t="s">
        <v>1009</v>
      </c>
      <c r="SJL3" s="3" t="s">
        <v>1009</v>
      </c>
      <c r="SJM3" s="3" t="s">
        <v>1009</v>
      </c>
      <c r="SJN3" s="3" t="s">
        <v>1009</v>
      </c>
      <c r="SJO3" s="3" t="s">
        <v>1009</v>
      </c>
      <c r="SJP3" s="3" t="s">
        <v>1009</v>
      </c>
      <c r="SJQ3" s="3" t="s">
        <v>1009</v>
      </c>
      <c r="SJR3" s="3" t="s">
        <v>1009</v>
      </c>
      <c r="SJS3" s="3" t="s">
        <v>1009</v>
      </c>
      <c r="SJT3" s="3" t="s">
        <v>1009</v>
      </c>
      <c r="SJU3" s="3" t="s">
        <v>1009</v>
      </c>
      <c r="SJV3" s="3" t="s">
        <v>1009</v>
      </c>
      <c r="SJW3" s="3" t="s">
        <v>1009</v>
      </c>
      <c r="SJX3" s="3" t="s">
        <v>1009</v>
      </c>
      <c r="SJY3" s="3" t="s">
        <v>1009</v>
      </c>
      <c r="SJZ3" s="3" t="s">
        <v>1009</v>
      </c>
      <c r="SKA3" s="3" t="s">
        <v>1009</v>
      </c>
      <c r="SKB3" s="3" t="s">
        <v>1009</v>
      </c>
      <c r="SKC3" s="3" t="s">
        <v>1009</v>
      </c>
      <c r="SKD3" s="3" t="s">
        <v>1009</v>
      </c>
      <c r="SKE3" s="3" t="s">
        <v>1009</v>
      </c>
      <c r="SKF3" s="3" t="s">
        <v>1009</v>
      </c>
      <c r="SKG3" s="3" t="s">
        <v>1009</v>
      </c>
      <c r="SKH3" s="3" t="s">
        <v>1009</v>
      </c>
      <c r="SKI3" s="3" t="s">
        <v>1009</v>
      </c>
      <c r="SKJ3" s="3" t="s">
        <v>1009</v>
      </c>
      <c r="SKK3" s="3" t="s">
        <v>1009</v>
      </c>
      <c r="SKL3" s="3" t="s">
        <v>1009</v>
      </c>
      <c r="SKM3" s="3" t="s">
        <v>1009</v>
      </c>
      <c r="SKN3" s="3" t="s">
        <v>1009</v>
      </c>
      <c r="SKO3" s="3" t="s">
        <v>1009</v>
      </c>
      <c r="SKP3" s="3" t="s">
        <v>1009</v>
      </c>
      <c r="SKQ3" s="3" t="s">
        <v>1009</v>
      </c>
      <c r="SKR3" s="3" t="s">
        <v>1009</v>
      </c>
      <c r="SKS3" s="3" t="s">
        <v>1009</v>
      </c>
      <c r="SKT3" s="3" t="s">
        <v>1009</v>
      </c>
      <c r="SKU3" s="3" t="s">
        <v>1009</v>
      </c>
      <c r="SKV3" s="3" t="s">
        <v>1009</v>
      </c>
      <c r="SKW3" s="3" t="s">
        <v>1009</v>
      </c>
      <c r="SKX3" s="3" t="s">
        <v>1009</v>
      </c>
      <c r="SKY3" s="3" t="s">
        <v>1009</v>
      </c>
      <c r="SKZ3" s="3" t="s">
        <v>1009</v>
      </c>
      <c r="SLA3" s="3" t="s">
        <v>1009</v>
      </c>
      <c r="SLB3" s="3" t="s">
        <v>1009</v>
      </c>
      <c r="SLC3" s="3" t="s">
        <v>1009</v>
      </c>
      <c r="SLD3" s="3" t="s">
        <v>1009</v>
      </c>
      <c r="SLE3" s="3" t="s">
        <v>1009</v>
      </c>
      <c r="SLF3" s="3" t="s">
        <v>1009</v>
      </c>
      <c r="SLG3" s="3" t="s">
        <v>1009</v>
      </c>
      <c r="SLH3" s="3" t="s">
        <v>1009</v>
      </c>
      <c r="SLI3" s="3" t="s">
        <v>1009</v>
      </c>
      <c r="SLJ3" s="3" t="s">
        <v>1009</v>
      </c>
      <c r="SLK3" s="3" t="s">
        <v>1009</v>
      </c>
      <c r="SLL3" s="3" t="s">
        <v>1009</v>
      </c>
      <c r="SLM3" s="3" t="s">
        <v>1009</v>
      </c>
      <c r="SLN3" s="3" t="s">
        <v>1009</v>
      </c>
      <c r="SLO3" s="3" t="s">
        <v>1009</v>
      </c>
      <c r="SLP3" s="3" t="s">
        <v>1009</v>
      </c>
      <c r="SLQ3" s="3" t="s">
        <v>1009</v>
      </c>
      <c r="SLR3" s="3" t="s">
        <v>1009</v>
      </c>
      <c r="SLS3" s="3" t="s">
        <v>1009</v>
      </c>
      <c r="SLT3" s="3" t="s">
        <v>1009</v>
      </c>
      <c r="SLU3" s="3" t="s">
        <v>1009</v>
      </c>
      <c r="SLV3" s="3" t="s">
        <v>1009</v>
      </c>
      <c r="SLW3" s="3" t="s">
        <v>1009</v>
      </c>
      <c r="SLX3" s="3" t="s">
        <v>1009</v>
      </c>
      <c r="SLY3" s="3" t="s">
        <v>1009</v>
      </c>
      <c r="SLZ3" s="3" t="s">
        <v>1009</v>
      </c>
      <c r="SMA3" s="3" t="s">
        <v>1009</v>
      </c>
      <c r="SMB3" s="3" t="s">
        <v>1009</v>
      </c>
      <c r="SMC3" s="3" t="s">
        <v>1009</v>
      </c>
      <c r="SMD3" s="3" t="s">
        <v>1009</v>
      </c>
      <c r="SME3" s="3" t="s">
        <v>1009</v>
      </c>
      <c r="SMF3" s="3" t="s">
        <v>1009</v>
      </c>
      <c r="SMG3" s="3" t="s">
        <v>1009</v>
      </c>
      <c r="SMH3" s="3" t="s">
        <v>1009</v>
      </c>
      <c r="SMI3" s="3" t="s">
        <v>1009</v>
      </c>
      <c r="SMJ3" s="3" t="s">
        <v>1009</v>
      </c>
      <c r="SMK3" s="3" t="s">
        <v>1009</v>
      </c>
      <c r="SML3" s="3" t="s">
        <v>1009</v>
      </c>
      <c r="SMM3" s="3" t="s">
        <v>1009</v>
      </c>
      <c r="SMN3" s="3" t="s">
        <v>1009</v>
      </c>
      <c r="SMO3" s="3" t="s">
        <v>1009</v>
      </c>
      <c r="SMP3" s="3" t="s">
        <v>1009</v>
      </c>
      <c r="SMQ3" s="3" t="s">
        <v>1009</v>
      </c>
      <c r="SMR3" s="3" t="s">
        <v>1009</v>
      </c>
      <c r="SMS3" s="3" t="s">
        <v>1009</v>
      </c>
      <c r="SMT3" s="3" t="s">
        <v>1009</v>
      </c>
      <c r="SMU3" s="3" t="s">
        <v>1009</v>
      </c>
      <c r="SMV3" s="3" t="s">
        <v>1009</v>
      </c>
      <c r="SMW3" s="3" t="s">
        <v>1009</v>
      </c>
      <c r="SMX3" s="3" t="s">
        <v>1009</v>
      </c>
      <c r="SMY3" s="3" t="s">
        <v>1009</v>
      </c>
      <c r="SMZ3" s="3" t="s">
        <v>1009</v>
      </c>
      <c r="SNA3" s="3" t="s">
        <v>1009</v>
      </c>
      <c r="SNB3" s="3" t="s">
        <v>1009</v>
      </c>
      <c r="SNC3" s="3" t="s">
        <v>1009</v>
      </c>
      <c r="SND3" s="3" t="s">
        <v>1009</v>
      </c>
      <c r="SNE3" s="3" t="s">
        <v>1009</v>
      </c>
      <c r="SNF3" s="3" t="s">
        <v>1009</v>
      </c>
      <c r="SNG3" s="3" t="s">
        <v>1009</v>
      </c>
      <c r="SNH3" s="3" t="s">
        <v>1009</v>
      </c>
      <c r="SNI3" s="3" t="s">
        <v>1009</v>
      </c>
      <c r="SNJ3" s="3" t="s">
        <v>1009</v>
      </c>
      <c r="SNK3" s="3" t="s">
        <v>1009</v>
      </c>
      <c r="SNL3" s="3" t="s">
        <v>1009</v>
      </c>
      <c r="SNM3" s="3" t="s">
        <v>1009</v>
      </c>
      <c r="SNN3" s="3" t="s">
        <v>1009</v>
      </c>
      <c r="SNO3" s="3" t="s">
        <v>1009</v>
      </c>
      <c r="SNP3" s="3" t="s">
        <v>1009</v>
      </c>
      <c r="SNQ3" s="3" t="s">
        <v>1009</v>
      </c>
      <c r="SNR3" s="3" t="s">
        <v>1009</v>
      </c>
      <c r="SNS3" s="3" t="s">
        <v>1009</v>
      </c>
      <c r="SNT3" s="3" t="s">
        <v>1009</v>
      </c>
      <c r="SNU3" s="3" t="s">
        <v>1009</v>
      </c>
      <c r="SNV3" s="3" t="s">
        <v>1009</v>
      </c>
      <c r="SNW3" s="3" t="s">
        <v>1009</v>
      </c>
      <c r="SNX3" s="3" t="s">
        <v>1009</v>
      </c>
      <c r="SNY3" s="3" t="s">
        <v>1009</v>
      </c>
      <c r="SNZ3" s="3" t="s">
        <v>1009</v>
      </c>
      <c r="SOA3" s="3" t="s">
        <v>1009</v>
      </c>
      <c r="SOB3" s="3" t="s">
        <v>1009</v>
      </c>
      <c r="SOC3" s="3" t="s">
        <v>1009</v>
      </c>
      <c r="SOD3" s="3" t="s">
        <v>1009</v>
      </c>
      <c r="SOE3" s="3" t="s">
        <v>1009</v>
      </c>
      <c r="SOF3" s="3" t="s">
        <v>1009</v>
      </c>
      <c r="SOG3" s="3" t="s">
        <v>1009</v>
      </c>
      <c r="SOH3" s="3" t="s">
        <v>1009</v>
      </c>
      <c r="SOI3" s="3" t="s">
        <v>1009</v>
      </c>
      <c r="SOJ3" s="3" t="s">
        <v>1009</v>
      </c>
      <c r="SOK3" s="3" t="s">
        <v>1009</v>
      </c>
      <c r="SOL3" s="3" t="s">
        <v>1009</v>
      </c>
      <c r="SOM3" s="3" t="s">
        <v>1009</v>
      </c>
      <c r="SON3" s="3" t="s">
        <v>1009</v>
      </c>
      <c r="SOO3" s="3" t="s">
        <v>1009</v>
      </c>
      <c r="SOP3" s="3" t="s">
        <v>1009</v>
      </c>
      <c r="SOQ3" s="3" t="s">
        <v>1009</v>
      </c>
      <c r="SOR3" s="3" t="s">
        <v>1009</v>
      </c>
      <c r="SOS3" s="3" t="s">
        <v>1009</v>
      </c>
      <c r="SOT3" s="3" t="s">
        <v>1009</v>
      </c>
      <c r="SOU3" s="3" t="s">
        <v>1009</v>
      </c>
      <c r="SOV3" s="3" t="s">
        <v>1009</v>
      </c>
      <c r="SOW3" s="3" t="s">
        <v>1009</v>
      </c>
      <c r="SOX3" s="3" t="s">
        <v>1009</v>
      </c>
      <c r="SOY3" s="3" t="s">
        <v>1009</v>
      </c>
      <c r="SOZ3" s="3" t="s">
        <v>1009</v>
      </c>
      <c r="SPA3" s="3" t="s">
        <v>1009</v>
      </c>
      <c r="SPB3" s="3" t="s">
        <v>1009</v>
      </c>
      <c r="SPC3" s="3" t="s">
        <v>1009</v>
      </c>
      <c r="SPD3" s="3" t="s">
        <v>1009</v>
      </c>
      <c r="SPE3" s="3" t="s">
        <v>1009</v>
      </c>
      <c r="SPF3" s="3" t="s">
        <v>1009</v>
      </c>
      <c r="SPG3" s="3" t="s">
        <v>1009</v>
      </c>
      <c r="SPH3" s="3" t="s">
        <v>1009</v>
      </c>
      <c r="SPI3" s="3" t="s">
        <v>1009</v>
      </c>
      <c r="SPJ3" s="3" t="s">
        <v>1009</v>
      </c>
      <c r="SPK3" s="3" t="s">
        <v>1009</v>
      </c>
      <c r="SPL3" s="3" t="s">
        <v>1009</v>
      </c>
      <c r="SPM3" s="3" t="s">
        <v>1009</v>
      </c>
      <c r="SPN3" s="3" t="s">
        <v>1009</v>
      </c>
      <c r="SPO3" s="3" t="s">
        <v>1009</v>
      </c>
      <c r="SPP3" s="3" t="s">
        <v>1009</v>
      </c>
      <c r="SPQ3" s="3" t="s">
        <v>1009</v>
      </c>
      <c r="SPR3" s="3" t="s">
        <v>1009</v>
      </c>
      <c r="SPS3" s="3" t="s">
        <v>1009</v>
      </c>
      <c r="SPT3" s="3" t="s">
        <v>1009</v>
      </c>
      <c r="SPU3" s="3" t="s">
        <v>1009</v>
      </c>
      <c r="SPV3" s="3" t="s">
        <v>1009</v>
      </c>
      <c r="SPW3" s="3" t="s">
        <v>1009</v>
      </c>
      <c r="SPX3" s="3" t="s">
        <v>1009</v>
      </c>
      <c r="SPY3" s="3" t="s">
        <v>1009</v>
      </c>
      <c r="SPZ3" s="3" t="s">
        <v>1009</v>
      </c>
      <c r="SQA3" s="3" t="s">
        <v>1009</v>
      </c>
      <c r="SQB3" s="3" t="s">
        <v>1009</v>
      </c>
      <c r="SQC3" s="3" t="s">
        <v>1009</v>
      </c>
      <c r="SQD3" s="3" t="s">
        <v>1009</v>
      </c>
      <c r="SQE3" s="3" t="s">
        <v>1009</v>
      </c>
      <c r="SQF3" s="3" t="s">
        <v>1009</v>
      </c>
      <c r="SQG3" s="3" t="s">
        <v>1009</v>
      </c>
      <c r="SQH3" s="3" t="s">
        <v>1009</v>
      </c>
      <c r="SQI3" s="3" t="s">
        <v>1009</v>
      </c>
      <c r="SQJ3" s="3" t="s">
        <v>1009</v>
      </c>
      <c r="SQK3" s="3" t="s">
        <v>1009</v>
      </c>
      <c r="SQL3" s="3" t="s">
        <v>1009</v>
      </c>
      <c r="SQM3" s="3" t="s">
        <v>1009</v>
      </c>
      <c r="SQN3" s="3" t="s">
        <v>1009</v>
      </c>
      <c r="SQO3" s="3" t="s">
        <v>1009</v>
      </c>
      <c r="SQP3" s="3" t="s">
        <v>1009</v>
      </c>
      <c r="SQQ3" s="3" t="s">
        <v>1009</v>
      </c>
      <c r="SQR3" s="3" t="s">
        <v>1009</v>
      </c>
      <c r="SQS3" s="3" t="s">
        <v>1009</v>
      </c>
      <c r="SQT3" s="3" t="s">
        <v>1009</v>
      </c>
      <c r="SQU3" s="3" t="s">
        <v>1009</v>
      </c>
      <c r="SQV3" s="3" t="s">
        <v>1009</v>
      </c>
      <c r="SQW3" s="3" t="s">
        <v>1009</v>
      </c>
      <c r="SQX3" s="3" t="s">
        <v>1009</v>
      </c>
      <c r="SQY3" s="3" t="s">
        <v>1009</v>
      </c>
      <c r="SQZ3" s="3" t="s">
        <v>1009</v>
      </c>
      <c r="SRA3" s="3" t="s">
        <v>1009</v>
      </c>
      <c r="SRB3" s="3" t="s">
        <v>1009</v>
      </c>
      <c r="SRC3" s="3" t="s">
        <v>1009</v>
      </c>
      <c r="SRD3" s="3" t="s">
        <v>1009</v>
      </c>
      <c r="SRE3" s="3" t="s">
        <v>1009</v>
      </c>
      <c r="SRF3" s="3" t="s">
        <v>1009</v>
      </c>
      <c r="SRG3" s="3" t="s">
        <v>1009</v>
      </c>
      <c r="SRH3" s="3" t="s">
        <v>1009</v>
      </c>
      <c r="SRI3" s="3" t="s">
        <v>1009</v>
      </c>
      <c r="SRJ3" s="3" t="s">
        <v>1009</v>
      </c>
      <c r="SRK3" s="3" t="s">
        <v>1009</v>
      </c>
      <c r="SRL3" s="3" t="s">
        <v>1009</v>
      </c>
      <c r="SRM3" s="3" t="s">
        <v>1009</v>
      </c>
      <c r="SRN3" s="3" t="s">
        <v>1009</v>
      </c>
      <c r="SRO3" s="3" t="s">
        <v>1009</v>
      </c>
      <c r="SRP3" s="3" t="s">
        <v>1009</v>
      </c>
      <c r="SRQ3" s="3" t="s">
        <v>1009</v>
      </c>
      <c r="SRR3" s="3" t="s">
        <v>1009</v>
      </c>
      <c r="SRS3" s="3" t="s">
        <v>1009</v>
      </c>
      <c r="SRT3" s="3" t="s">
        <v>1009</v>
      </c>
      <c r="SRU3" s="3" t="s">
        <v>1009</v>
      </c>
      <c r="SRV3" s="3" t="s">
        <v>1009</v>
      </c>
      <c r="SRW3" s="3" t="s">
        <v>1009</v>
      </c>
      <c r="SRX3" s="3" t="s">
        <v>1009</v>
      </c>
      <c r="SRY3" s="3" t="s">
        <v>1009</v>
      </c>
      <c r="SRZ3" s="3" t="s">
        <v>1009</v>
      </c>
      <c r="SSA3" s="3" t="s">
        <v>1009</v>
      </c>
      <c r="SSB3" s="3" t="s">
        <v>1009</v>
      </c>
      <c r="SSC3" s="3" t="s">
        <v>1009</v>
      </c>
      <c r="SSD3" s="3" t="s">
        <v>1009</v>
      </c>
      <c r="SSE3" s="3" t="s">
        <v>1009</v>
      </c>
      <c r="SSF3" s="3" t="s">
        <v>1009</v>
      </c>
      <c r="SSG3" s="3" t="s">
        <v>1009</v>
      </c>
      <c r="SSH3" s="3" t="s">
        <v>1009</v>
      </c>
      <c r="SSI3" s="3" t="s">
        <v>1009</v>
      </c>
      <c r="SSJ3" s="3" t="s">
        <v>1009</v>
      </c>
      <c r="SSK3" s="3" t="s">
        <v>1009</v>
      </c>
      <c r="SSL3" s="3" t="s">
        <v>1009</v>
      </c>
      <c r="SSM3" s="3" t="s">
        <v>1009</v>
      </c>
      <c r="SSN3" s="3" t="s">
        <v>1009</v>
      </c>
      <c r="SSO3" s="3" t="s">
        <v>1009</v>
      </c>
      <c r="SSP3" s="3" t="s">
        <v>1009</v>
      </c>
      <c r="SSQ3" s="3" t="s">
        <v>1009</v>
      </c>
      <c r="SSR3" s="3" t="s">
        <v>1009</v>
      </c>
      <c r="SSS3" s="3" t="s">
        <v>1009</v>
      </c>
      <c r="SST3" s="3" t="s">
        <v>1009</v>
      </c>
      <c r="SSU3" s="3" t="s">
        <v>1009</v>
      </c>
      <c r="SSV3" s="3" t="s">
        <v>1009</v>
      </c>
      <c r="SSW3" s="3" t="s">
        <v>1009</v>
      </c>
      <c r="SSX3" s="3" t="s">
        <v>1009</v>
      </c>
      <c r="SSY3" s="3" t="s">
        <v>1009</v>
      </c>
      <c r="SSZ3" s="3" t="s">
        <v>1009</v>
      </c>
      <c r="STA3" s="3" t="s">
        <v>1009</v>
      </c>
      <c r="STB3" s="3" t="s">
        <v>1009</v>
      </c>
      <c r="STC3" s="3" t="s">
        <v>1009</v>
      </c>
      <c r="STD3" s="3" t="s">
        <v>1009</v>
      </c>
      <c r="STE3" s="3" t="s">
        <v>1009</v>
      </c>
      <c r="STF3" s="3" t="s">
        <v>1009</v>
      </c>
      <c r="STG3" s="3" t="s">
        <v>1009</v>
      </c>
      <c r="STH3" s="3" t="s">
        <v>1009</v>
      </c>
      <c r="STI3" s="3" t="s">
        <v>1009</v>
      </c>
      <c r="STJ3" s="3" t="s">
        <v>1009</v>
      </c>
      <c r="STK3" s="3" t="s">
        <v>1009</v>
      </c>
      <c r="STL3" s="3" t="s">
        <v>1009</v>
      </c>
      <c r="STM3" s="3" t="s">
        <v>1009</v>
      </c>
      <c r="STN3" s="3" t="s">
        <v>1009</v>
      </c>
      <c r="STO3" s="3" t="s">
        <v>1009</v>
      </c>
      <c r="STP3" s="3" t="s">
        <v>1009</v>
      </c>
      <c r="STQ3" s="3" t="s">
        <v>1009</v>
      </c>
      <c r="STR3" s="3" t="s">
        <v>1009</v>
      </c>
      <c r="STS3" s="3" t="s">
        <v>1009</v>
      </c>
      <c r="STT3" s="3" t="s">
        <v>1009</v>
      </c>
      <c r="STU3" s="3" t="s">
        <v>1009</v>
      </c>
      <c r="STV3" s="3" t="s">
        <v>1009</v>
      </c>
      <c r="STW3" s="3" t="s">
        <v>1009</v>
      </c>
      <c r="STX3" s="3" t="s">
        <v>1009</v>
      </c>
      <c r="STY3" s="3" t="s">
        <v>1009</v>
      </c>
      <c r="STZ3" s="3" t="s">
        <v>1009</v>
      </c>
      <c r="SUA3" s="3" t="s">
        <v>1009</v>
      </c>
      <c r="SUB3" s="3" t="s">
        <v>1009</v>
      </c>
      <c r="SUC3" s="3" t="s">
        <v>1009</v>
      </c>
      <c r="SUD3" s="3" t="s">
        <v>1009</v>
      </c>
      <c r="SUE3" s="3" t="s">
        <v>1009</v>
      </c>
      <c r="SUF3" s="3" t="s">
        <v>1009</v>
      </c>
      <c r="SUG3" s="3" t="s">
        <v>1009</v>
      </c>
      <c r="SUH3" s="3" t="s">
        <v>1009</v>
      </c>
      <c r="SUI3" s="3" t="s">
        <v>1009</v>
      </c>
      <c r="SUJ3" s="3" t="s">
        <v>1009</v>
      </c>
      <c r="SUK3" s="3" t="s">
        <v>1009</v>
      </c>
      <c r="SUL3" s="3" t="s">
        <v>1009</v>
      </c>
      <c r="SUM3" s="3" t="s">
        <v>1009</v>
      </c>
      <c r="SUN3" s="3" t="s">
        <v>1009</v>
      </c>
      <c r="SUO3" s="3" t="s">
        <v>1009</v>
      </c>
      <c r="SUP3" s="3" t="s">
        <v>1009</v>
      </c>
      <c r="SUQ3" s="3" t="s">
        <v>1009</v>
      </c>
      <c r="SUR3" s="3" t="s">
        <v>1009</v>
      </c>
      <c r="SUS3" s="3" t="s">
        <v>1009</v>
      </c>
      <c r="SUT3" s="3" t="s">
        <v>1009</v>
      </c>
      <c r="SUU3" s="3" t="s">
        <v>1009</v>
      </c>
      <c r="SUV3" s="3" t="s">
        <v>1009</v>
      </c>
      <c r="SUW3" s="3" t="s">
        <v>1009</v>
      </c>
      <c r="SUX3" s="3" t="s">
        <v>1009</v>
      </c>
      <c r="SUY3" s="3" t="s">
        <v>1009</v>
      </c>
      <c r="SUZ3" s="3" t="s">
        <v>1009</v>
      </c>
      <c r="SVA3" s="3" t="s">
        <v>1009</v>
      </c>
      <c r="SVB3" s="3" t="s">
        <v>1009</v>
      </c>
      <c r="SVC3" s="3" t="s">
        <v>1009</v>
      </c>
      <c r="SVD3" s="3" t="s">
        <v>1009</v>
      </c>
      <c r="SVE3" s="3" t="s">
        <v>1009</v>
      </c>
      <c r="SVF3" s="3" t="s">
        <v>1009</v>
      </c>
      <c r="SVG3" s="3" t="s">
        <v>1009</v>
      </c>
      <c r="SVH3" s="3" t="s">
        <v>1009</v>
      </c>
      <c r="SVI3" s="3" t="s">
        <v>1009</v>
      </c>
      <c r="SVJ3" s="3" t="s">
        <v>1009</v>
      </c>
      <c r="SVK3" s="3" t="s">
        <v>1009</v>
      </c>
      <c r="SVL3" s="3" t="s">
        <v>1009</v>
      </c>
      <c r="SVM3" s="3" t="s">
        <v>1009</v>
      </c>
      <c r="SVN3" s="3" t="s">
        <v>1009</v>
      </c>
      <c r="SVO3" s="3" t="s">
        <v>1009</v>
      </c>
      <c r="SVP3" s="3" t="s">
        <v>1009</v>
      </c>
      <c r="SVQ3" s="3" t="s">
        <v>1009</v>
      </c>
      <c r="SVR3" s="3" t="s">
        <v>1009</v>
      </c>
      <c r="SVS3" s="3" t="s">
        <v>1009</v>
      </c>
      <c r="SVT3" s="3" t="s">
        <v>1009</v>
      </c>
      <c r="SVU3" s="3" t="s">
        <v>1009</v>
      </c>
      <c r="SVV3" s="3" t="s">
        <v>1009</v>
      </c>
      <c r="SVW3" s="3" t="s">
        <v>1009</v>
      </c>
      <c r="SVX3" s="3" t="s">
        <v>1009</v>
      </c>
      <c r="SVY3" s="3" t="s">
        <v>1009</v>
      </c>
      <c r="SVZ3" s="3" t="s">
        <v>1009</v>
      </c>
      <c r="SWA3" s="3" t="s">
        <v>1009</v>
      </c>
      <c r="SWB3" s="3" t="s">
        <v>1009</v>
      </c>
      <c r="SWC3" s="3" t="s">
        <v>1009</v>
      </c>
      <c r="SWD3" s="3" t="s">
        <v>1009</v>
      </c>
      <c r="SWE3" s="3" t="s">
        <v>1009</v>
      </c>
      <c r="SWF3" s="3" t="s">
        <v>1009</v>
      </c>
      <c r="SWG3" s="3" t="s">
        <v>1009</v>
      </c>
      <c r="SWH3" s="3" t="s">
        <v>1009</v>
      </c>
      <c r="SWI3" s="3" t="s">
        <v>1009</v>
      </c>
      <c r="SWJ3" s="3" t="s">
        <v>1009</v>
      </c>
      <c r="SWK3" s="3" t="s">
        <v>1009</v>
      </c>
      <c r="SWL3" s="3" t="s">
        <v>1009</v>
      </c>
      <c r="SWM3" s="3" t="s">
        <v>1009</v>
      </c>
      <c r="SWN3" s="3" t="s">
        <v>1009</v>
      </c>
      <c r="SWO3" s="3" t="s">
        <v>1009</v>
      </c>
      <c r="SWP3" s="3" t="s">
        <v>1009</v>
      </c>
      <c r="SWQ3" s="3" t="s">
        <v>1009</v>
      </c>
      <c r="SWR3" s="3" t="s">
        <v>1009</v>
      </c>
      <c r="SWS3" s="3" t="s">
        <v>1009</v>
      </c>
      <c r="SWT3" s="3" t="s">
        <v>1009</v>
      </c>
      <c r="SWU3" s="3" t="s">
        <v>1009</v>
      </c>
      <c r="SWV3" s="3" t="s">
        <v>1009</v>
      </c>
      <c r="SWW3" s="3" t="s">
        <v>1009</v>
      </c>
      <c r="SWX3" s="3" t="s">
        <v>1009</v>
      </c>
      <c r="SWY3" s="3" t="s">
        <v>1009</v>
      </c>
      <c r="SWZ3" s="3" t="s">
        <v>1009</v>
      </c>
      <c r="SXA3" s="3" t="s">
        <v>1009</v>
      </c>
      <c r="SXB3" s="3" t="s">
        <v>1009</v>
      </c>
      <c r="SXC3" s="3" t="s">
        <v>1009</v>
      </c>
      <c r="SXD3" s="3" t="s">
        <v>1009</v>
      </c>
      <c r="SXE3" s="3" t="s">
        <v>1009</v>
      </c>
      <c r="SXF3" s="3" t="s">
        <v>1009</v>
      </c>
      <c r="SXG3" s="3" t="s">
        <v>1009</v>
      </c>
      <c r="SXH3" s="3" t="s">
        <v>1009</v>
      </c>
      <c r="SXI3" s="3" t="s">
        <v>1009</v>
      </c>
      <c r="SXJ3" s="3" t="s">
        <v>1009</v>
      </c>
      <c r="SXK3" s="3" t="s">
        <v>1009</v>
      </c>
      <c r="SXL3" s="3" t="s">
        <v>1009</v>
      </c>
      <c r="SXM3" s="3" t="s">
        <v>1009</v>
      </c>
      <c r="SXN3" s="3" t="s">
        <v>1009</v>
      </c>
      <c r="SXO3" s="3" t="s">
        <v>1009</v>
      </c>
      <c r="SXP3" s="3" t="s">
        <v>1009</v>
      </c>
      <c r="SXQ3" s="3" t="s">
        <v>1009</v>
      </c>
      <c r="SXR3" s="3" t="s">
        <v>1009</v>
      </c>
      <c r="SXS3" s="3" t="s">
        <v>1009</v>
      </c>
      <c r="SXT3" s="3" t="s">
        <v>1009</v>
      </c>
      <c r="SXU3" s="3" t="s">
        <v>1009</v>
      </c>
      <c r="SXV3" s="3" t="s">
        <v>1009</v>
      </c>
      <c r="SXW3" s="3" t="s">
        <v>1009</v>
      </c>
      <c r="SXX3" s="3" t="s">
        <v>1009</v>
      </c>
      <c r="SXY3" s="3" t="s">
        <v>1009</v>
      </c>
      <c r="SXZ3" s="3" t="s">
        <v>1009</v>
      </c>
      <c r="SYA3" s="3" t="s">
        <v>1009</v>
      </c>
      <c r="SYB3" s="3" t="s">
        <v>1009</v>
      </c>
      <c r="SYC3" s="3" t="s">
        <v>1009</v>
      </c>
      <c r="SYD3" s="3" t="s">
        <v>1009</v>
      </c>
      <c r="SYE3" s="3" t="s">
        <v>1009</v>
      </c>
      <c r="SYF3" s="3" t="s">
        <v>1009</v>
      </c>
      <c r="SYG3" s="3" t="s">
        <v>1009</v>
      </c>
      <c r="SYH3" s="3" t="s">
        <v>1009</v>
      </c>
      <c r="SYI3" s="3" t="s">
        <v>1009</v>
      </c>
      <c r="SYJ3" s="3" t="s">
        <v>1009</v>
      </c>
      <c r="SYK3" s="3" t="s">
        <v>1009</v>
      </c>
      <c r="SYL3" s="3" t="s">
        <v>1009</v>
      </c>
      <c r="SYM3" s="3" t="s">
        <v>1009</v>
      </c>
      <c r="SYN3" s="3" t="s">
        <v>1009</v>
      </c>
      <c r="SYO3" s="3" t="s">
        <v>1009</v>
      </c>
      <c r="SYP3" s="3" t="s">
        <v>1009</v>
      </c>
      <c r="SYQ3" s="3" t="s">
        <v>1009</v>
      </c>
      <c r="SYR3" s="3" t="s">
        <v>1009</v>
      </c>
      <c r="SYS3" s="3" t="s">
        <v>1009</v>
      </c>
      <c r="SYT3" s="3" t="s">
        <v>1009</v>
      </c>
      <c r="SYU3" s="3" t="s">
        <v>1009</v>
      </c>
      <c r="SYV3" s="3" t="s">
        <v>1009</v>
      </c>
      <c r="SYW3" s="3" t="s">
        <v>1009</v>
      </c>
      <c r="SYX3" s="3" t="s">
        <v>1009</v>
      </c>
      <c r="SYY3" s="3" t="s">
        <v>1009</v>
      </c>
      <c r="SYZ3" s="3" t="s">
        <v>1009</v>
      </c>
      <c r="SZA3" s="3" t="s">
        <v>1009</v>
      </c>
      <c r="SZB3" s="3" t="s">
        <v>1009</v>
      </c>
      <c r="SZC3" s="3" t="s">
        <v>1009</v>
      </c>
      <c r="SZD3" s="3" t="s">
        <v>1009</v>
      </c>
      <c r="SZE3" s="3" t="s">
        <v>1009</v>
      </c>
      <c r="SZF3" s="3" t="s">
        <v>1009</v>
      </c>
      <c r="SZG3" s="3" t="s">
        <v>1009</v>
      </c>
      <c r="SZH3" s="3" t="s">
        <v>1009</v>
      </c>
      <c r="SZI3" s="3" t="s">
        <v>1009</v>
      </c>
      <c r="SZJ3" s="3" t="s">
        <v>1009</v>
      </c>
      <c r="SZK3" s="3" t="s">
        <v>1009</v>
      </c>
      <c r="SZL3" s="3" t="s">
        <v>1009</v>
      </c>
      <c r="SZM3" s="3" t="s">
        <v>1009</v>
      </c>
      <c r="SZN3" s="3" t="s">
        <v>1009</v>
      </c>
      <c r="SZO3" s="3" t="s">
        <v>1009</v>
      </c>
      <c r="SZP3" s="3" t="s">
        <v>1009</v>
      </c>
      <c r="SZQ3" s="3" t="s">
        <v>1009</v>
      </c>
      <c r="SZR3" s="3" t="s">
        <v>1009</v>
      </c>
      <c r="SZS3" s="3" t="s">
        <v>1009</v>
      </c>
      <c r="SZT3" s="3" t="s">
        <v>1009</v>
      </c>
      <c r="SZU3" s="3" t="s">
        <v>1009</v>
      </c>
      <c r="SZV3" s="3" t="s">
        <v>1009</v>
      </c>
      <c r="SZW3" s="3" t="s">
        <v>1009</v>
      </c>
      <c r="SZX3" s="3" t="s">
        <v>1009</v>
      </c>
      <c r="SZY3" s="3" t="s">
        <v>1009</v>
      </c>
      <c r="SZZ3" s="3" t="s">
        <v>1009</v>
      </c>
      <c r="TAA3" s="3" t="s">
        <v>1009</v>
      </c>
      <c r="TAB3" s="3" t="s">
        <v>1009</v>
      </c>
      <c r="TAC3" s="3" t="s">
        <v>1009</v>
      </c>
      <c r="TAD3" s="3" t="s">
        <v>1009</v>
      </c>
      <c r="TAE3" s="3" t="s">
        <v>1009</v>
      </c>
      <c r="TAF3" s="3" t="s">
        <v>1009</v>
      </c>
      <c r="TAG3" s="3" t="s">
        <v>1009</v>
      </c>
      <c r="TAH3" s="3" t="s">
        <v>1009</v>
      </c>
      <c r="TAI3" s="3" t="s">
        <v>1009</v>
      </c>
      <c r="TAJ3" s="3" t="s">
        <v>1009</v>
      </c>
      <c r="TAK3" s="3" t="s">
        <v>1009</v>
      </c>
      <c r="TAL3" s="3" t="s">
        <v>1009</v>
      </c>
      <c r="TAM3" s="3" t="s">
        <v>1009</v>
      </c>
      <c r="TAN3" s="3" t="s">
        <v>1009</v>
      </c>
      <c r="TAO3" s="3" t="s">
        <v>1009</v>
      </c>
      <c r="TAP3" s="3" t="s">
        <v>1009</v>
      </c>
      <c r="TAQ3" s="3" t="s">
        <v>1009</v>
      </c>
      <c r="TAR3" s="3" t="s">
        <v>1009</v>
      </c>
      <c r="TAS3" s="3" t="s">
        <v>1009</v>
      </c>
      <c r="TAT3" s="3" t="s">
        <v>1009</v>
      </c>
      <c r="TAU3" s="3" t="s">
        <v>1009</v>
      </c>
      <c r="TAV3" s="3" t="s">
        <v>1009</v>
      </c>
      <c r="TAW3" s="3" t="s">
        <v>1009</v>
      </c>
      <c r="TAX3" s="3" t="s">
        <v>1009</v>
      </c>
      <c r="TAY3" s="3" t="s">
        <v>1009</v>
      </c>
      <c r="TAZ3" s="3" t="s">
        <v>1009</v>
      </c>
      <c r="TBA3" s="3" t="s">
        <v>1009</v>
      </c>
      <c r="TBB3" s="3" t="s">
        <v>1009</v>
      </c>
      <c r="TBC3" s="3" t="s">
        <v>1009</v>
      </c>
      <c r="TBD3" s="3" t="s">
        <v>1009</v>
      </c>
      <c r="TBE3" s="3" t="s">
        <v>1009</v>
      </c>
      <c r="TBF3" s="3" t="s">
        <v>1009</v>
      </c>
      <c r="TBG3" s="3" t="s">
        <v>1009</v>
      </c>
      <c r="TBH3" s="3" t="s">
        <v>1009</v>
      </c>
      <c r="TBI3" s="3" t="s">
        <v>1009</v>
      </c>
      <c r="TBJ3" s="3" t="s">
        <v>1009</v>
      </c>
      <c r="TBK3" s="3" t="s">
        <v>1009</v>
      </c>
      <c r="TBL3" s="3" t="s">
        <v>1009</v>
      </c>
      <c r="TBM3" s="3" t="s">
        <v>1009</v>
      </c>
      <c r="TBN3" s="3" t="s">
        <v>1009</v>
      </c>
      <c r="TBO3" s="3" t="s">
        <v>1009</v>
      </c>
      <c r="TBP3" s="3" t="s">
        <v>1009</v>
      </c>
      <c r="TBQ3" s="3" t="s">
        <v>1009</v>
      </c>
      <c r="TBR3" s="3" t="s">
        <v>1009</v>
      </c>
      <c r="TBS3" s="3" t="s">
        <v>1009</v>
      </c>
      <c r="TBT3" s="3" t="s">
        <v>1009</v>
      </c>
      <c r="TBU3" s="3" t="s">
        <v>1009</v>
      </c>
      <c r="TBV3" s="3" t="s">
        <v>1009</v>
      </c>
      <c r="TBW3" s="3" t="s">
        <v>1009</v>
      </c>
      <c r="TBX3" s="3" t="s">
        <v>1009</v>
      </c>
      <c r="TBY3" s="3" t="s">
        <v>1009</v>
      </c>
      <c r="TBZ3" s="3" t="s">
        <v>1009</v>
      </c>
      <c r="TCA3" s="3" t="s">
        <v>1009</v>
      </c>
      <c r="TCB3" s="3" t="s">
        <v>1009</v>
      </c>
      <c r="TCC3" s="3" t="s">
        <v>1009</v>
      </c>
      <c r="TCD3" s="3" t="s">
        <v>1009</v>
      </c>
      <c r="TCE3" s="3" t="s">
        <v>1009</v>
      </c>
      <c r="TCF3" s="3" t="s">
        <v>1009</v>
      </c>
      <c r="TCG3" s="3" t="s">
        <v>1009</v>
      </c>
      <c r="TCH3" s="3" t="s">
        <v>1009</v>
      </c>
      <c r="TCI3" s="3" t="s">
        <v>1009</v>
      </c>
      <c r="TCJ3" s="3" t="s">
        <v>1009</v>
      </c>
      <c r="TCK3" s="3" t="s">
        <v>1009</v>
      </c>
      <c r="TCL3" s="3" t="s">
        <v>1009</v>
      </c>
      <c r="TCM3" s="3" t="s">
        <v>1009</v>
      </c>
      <c r="TCN3" s="3" t="s">
        <v>1009</v>
      </c>
      <c r="TCO3" s="3" t="s">
        <v>1009</v>
      </c>
      <c r="TCP3" s="3" t="s">
        <v>1009</v>
      </c>
      <c r="TCQ3" s="3" t="s">
        <v>1009</v>
      </c>
      <c r="TCR3" s="3" t="s">
        <v>1009</v>
      </c>
      <c r="TCS3" s="3" t="s">
        <v>1009</v>
      </c>
      <c r="TCT3" s="3" t="s">
        <v>1009</v>
      </c>
      <c r="TCU3" s="3" t="s">
        <v>1009</v>
      </c>
      <c r="TCV3" s="3" t="s">
        <v>1009</v>
      </c>
      <c r="TCW3" s="3" t="s">
        <v>1009</v>
      </c>
      <c r="TCX3" s="3" t="s">
        <v>1009</v>
      </c>
      <c r="TCY3" s="3" t="s">
        <v>1009</v>
      </c>
      <c r="TCZ3" s="3" t="s">
        <v>1009</v>
      </c>
      <c r="TDA3" s="3" t="s">
        <v>1009</v>
      </c>
      <c r="TDB3" s="3" t="s">
        <v>1009</v>
      </c>
      <c r="TDC3" s="3" t="s">
        <v>1009</v>
      </c>
      <c r="TDD3" s="3" t="s">
        <v>1009</v>
      </c>
      <c r="TDE3" s="3" t="s">
        <v>1009</v>
      </c>
      <c r="TDF3" s="3" t="s">
        <v>1009</v>
      </c>
      <c r="TDG3" s="3" t="s">
        <v>1009</v>
      </c>
      <c r="TDH3" s="3" t="s">
        <v>1009</v>
      </c>
      <c r="TDI3" s="3" t="s">
        <v>1009</v>
      </c>
      <c r="TDJ3" s="3" t="s">
        <v>1009</v>
      </c>
      <c r="TDK3" s="3" t="s">
        <v>1009</v>
      </c>
      <c r="TDL3" s="3" t="s">
        <v>1009</v>
      </c>
      <c r="TDM3" s="3" t="s">
        <v>1009</v>
      </c>
      <c r="TDN3" s="3" t="s">
        <v>1009</v>
      </c>
      <c r="TDO3" s="3" t="s">
        <v>1009</v>
      </c>
      <c r="TDP3" s="3" t="s">
        <v>1009</v>
      </c>
      <c r="TDQ3" s="3" t="s">
        <v>1009</v>
      </c>
      <c r="TDR3" s="3" t="s">
        <v>1009</v>
      </c>
      <c r="TDS3" s="3" t="s">
        <v>1009</v>
      </c>
      <c r="TDT3" s="3" t="s">
        <v>1009</v>
      </c>
      <c r="TDU3" s="3" t="s">
        <v>1009</v>
      </c>
      <c r="TDV3" s="3" t="s">
        <v>1009</v>
      </c>
      <c r="TDW3" s="3" t="s">
        <v>1009</v>
      </c>
      <c r="TDX3" s="3" t="s">
        <v>1009</v>
      </c>
      <c r="TDY3" s="3" t="s">
        <v>1009</v>
      </c>
      <c r="TDZ3" s="3" t="s">
        <v>1009</v>
      </c>
      <c r="TEA3" s="3" t="s">
        <v>1009</v>
      </c>
      <c r="TEB3" s="3" t="s">
        <v>1009</v>
      </c>
      <c r="TEC3" s="3" t="s">
        <v>1009</v>
      </c>
      <c r="TED3" s="3" t="s">
        <v>1009</v>
      </c>
      <c r="TEE3" s="3" t="s">
        <v>1009</v>
      </c>
      <c r="TEF3" s="3" t="s">
        <v>1009</v>
      </c>
      <c r="TEG3" s="3" t="s">
        <v>1009</v>
      </c>
      <c r="TEH3" s="3" t="s">
        <v>1009</v>
      </c>
      <c r="TEI3" s="3" t="s">
        <v>1009</v>
      </c>
      <c r="TEJ3" s="3" t="s">
        <v>1009</v>
      </c>
      <c r="TEK3" s="3" t="s">
        <v>1009</v>
      </c>
      <c r="TEL3" s="3" t="s">
        <v>1009</v>
      </c>
      <c r="TEM3" s="3" t="s">
        <v>1009</v>
      </c>
      <c r="TEN3" s="3" t="s">
        <v>1009</v>
      </c>
      <c r="TEO3" s="3" t="s">
        <v>1009</v>
      </c>
      <c r="TEP3" s="3" t="s">
        <v>1009</v>
      </c>
      <c r="TEQ3" s="3" t="s">
        <v>1009</v>
      </c>
      <c r="TER3" s="3" t="s">
        <v>1009</v>
      </c>
      <c r="TES3" s="3" t="s">
        <v>1009</v>
      </c>
      <c r="TET3" s="3" t="s">
        <v>1009</v>
      </c>
      <c r="TEU3" s="3" t="s">
        <v>1009</v>
      </c>
      <c r="TEV3" s="3" t="s">
        <v>1009</v>
      </c>
      <c r="TEW3" s="3" t="s">
        <v>1009</v>
      </c>
      <c r="TEX3" s="3" t="s">
        <v>1009</v>
      </c>
      <c r="TEY3" s="3" t="s">
        <v>1009</v>
      </c>
      <c r="TEZ3" s="3" t="s">
        <v>1009</v>
      </c>
      <c r="TFA3" s="3" t="s">
        <v>1009</v>
      </c>
      <c r="TFB3" s="3" t="s">
        <v>1009</v>
      </c>
      <c r="TFC3" s="3" t="s">
        <v>1009</v>
      </c>
      <c r="TFD3" s="3" t="s">
        <v>1009</v>
      </c>
      <c r="TFE3" s="3" t="s">
        <v>1009</v>
      </c>
      <c r="TFF3" s="3" t="s">
        <v>1009</v>
      </c>
      <c r="TFG3" s="3" t="s">
        <v>1009</v>
      </c>
      <c r="TFH3" s="3" t="s">
        <v>1009</v>
      </c>
      <c r="TFI3" s="3" t="s">
        <v>1009</v>
      </c>
      <c r="TFJ3" s="3" t="s">
        <v>1009</v>
      </c>
      <c r="TFK3" s="3" t="s">
        <v>1009</v>
      </c>
      <c r="TFL3" s="3" t="s">
        <v>1009</v>
      </c>
      <c r="TFM3" s="3" t="s">
        <v>1009</v>
      </c>
      <c r="TFN3" s="3" t="s">
        <v>1009</v>
      </c>
      <c r="TFO3" s="3" t="s">
        <v>1009</v>
      </c>
      <c r="TFP3" s="3" t="s">
        <v>1009</v>
      </c>
      <c r="TFQ3" s="3" t="s">
        <v>1009</v>
      </c>
      <c r="TFR3" s="3" t="s">
        <v>1009</v>
      </c>
      <c r="TFS3" s="3" t="s">
        <v>1009</v>
      </c>
      <c r="TFT3" s="3" t="s">
        <v>1009</v>
      </c>
      <c r="TFU3" s="3" t="s">
        <v>1009</v>
      </c>
      <c r="TFV3" s="3" t="s">
        <v>1009</v>
      </c>
      <c r="TFW3" s="3" t="s">
        <v>1009</v>
      </c>
      <c r="TFX3" s="3" t="s">
        <v>1009</v>
      </c>
      <c r="TFY3" s="3" t="s">
        <v>1009</v>
      </c>
      <c r="TFZ3" s="3" t="s">
        <v>1009</v>
      </c>
      <c r="TGA3" s="3" t="s">
        <v>1009</v>
      </c>
      <c r="TGB3" s="3" t="s">
        <v>1009</v>
      </c>
      <c r="TGC3" s="3" t="s">
        <v>1009</v>
      </c>
      <c r="TGD3" s="3" t="s">
        <v>1009</v>
      </c>
      <c r="TGE3" s="3" t="s">
        <v>1009</v>
      </c>
      <c r="TGF3" s="3" t="s">
        <v>1009</v>
      </c>
      <c r="TGG3" s="3" t="s">
        <v>1009</v>
      </c>
      <c r="TGH3" s="3" t="s">
        <v>1009</v>
      </c>
      <c r="TGI3" s="3" t="s">
        <v>1009</v>
      </c>
      <c r="TGJ3" s="3" t="s">
        <v>1009</v>
      </c>
      <c r="TGK3" s="3" t="s">
        <v>1009</v>
      </c>
      <c r="TGL3" s="3" t="s">
        <v>1009</v>
      </c>
      <c r="TGM3" s="3" t="s">
        <v>1009</v>
      </c>
      <c r="TGN3" s="3" t="s">
        <v>1009</v>
      </c>
      <c r="TGO3" s="3" t="s">
        <v>1009</v>
      </c>
      <c r="TGP3" s="3" t="s">
        <v>1009</v>
      </c>
      <c r="TGQ3" s="3" t="s">
        <v>1009</v>
      </c>
      <c r="TGR3" s="3" t="s">
        <v>1009</v>
      </c>
      <c r="TGS3" s="3" t="s">
        <v>1009</v>
      </c>
      <c r="TGT3" s="3" t="s">
        <v>1009</v>
      </c>
      <c r="TGU3" s="3" t="s">
        <v>1009</v>
      </c>
      <c r="TGV3" s="3" t="s">
        <v>1009</v>
      </c>
      <c r="TGW3" s="3" t="s">
        <v>1009</v>
      </c>
      <c r="TGX3" s="3" t="s">
        <v>1009</v>
      </c>
      <c r="TGY3" s="3" t="s">
        <v>1009</v>
      </c>
      <c r="TGZ3" s="3" t="s">
        <v>1009</v>
      </c>
      <c r="THA3" s="3" t="s">
        <v>1009</v>
      </c>
      <c r="THB3" s="3" t="s">
        <v>1009</v>
      </c>
      <c r="THC3" s="3" t="s">
        <v>1009</v>
      </c>
      <c r="THD3" s="3" t="s">
        <v>1009</v>
      </c>
      <c r="THE3" s="3" t="s">
        <v>1009</v>
      </c>
      <c r="THF3" s="3" t="s">
        <v>1009</v>
      </c>
      <c r="THG3" s="3" t="s">
        <v>1009</v>
      </c>
      <c r="THH3" s="3" t="s">
        <v>1009</v>
      </c>
      <c r="THI3" s="3" t="s">
        <v>1009</v>
      </c>
      <c r="THJ3" s="3" t="s">
        <v>1009</v>
      </c>
      <c r="THK3" s="3" t="s">
        <v>1009</v>
      </c>
      <c r="THL3" s="3" t="s">
        <v>1009</v>
      </c>
      <c r="THM3" s="3" t="s">
        <v>1009</v>
      </c>
      <c r="THN3" s="3" t="s">
        <v>1009</v>
      </c>
      <c r="THO3" s="3" t="s">
        <v>1009</v>
      </c>
      <c r="THP3" s="3" t="s">
        <v>1009</v>
      </c>
      <c r="THQ3" s="3" t="s">
        <v>1009</v>
      </c>
      <c r="THR3" s="3" t="s">
        <v>1009</v>
      </c>
      <c r="THS3" s="3" t="s">
        <v>1009</v>
      </c>
      <c r="THT3" s="3" t="s">
        <v>1009</v>
      </c>
      <c r="THU3" s="3" t="s">
        <v>1009</v>
      </c>
      <c r="THV3" s="3" t="s">
        <v>1009</v>
      </c>
      <c r="THW3" s="3" t="s">
        <v>1009</v>
      </c>
      <c r="THX3" s="3" t="s">
        <v>1009</v>
      </c>
      <c r="THY3" s="3" t="s">
        <v>1009</v>
      </c>
      <c r="THZ3" s="3" t="s">
        <v>1009</v>
      </c>
      <c r="TIA3" s="3" t="s">
        <v>1009</v>
      </c>
      <c r="TIB3" s="3" t="s">
        <v>1009</v>
      </c>
      <c r="TIC3" s="3" t="s">
        <v>1009</v>
      </c>
      <c r="TID3" s="3" t="s">
        <v>1009</v>
      </c>
      <c r="TIE3" s="3" t="s">
        <v>1009</v>
      </c>
      <c r="TIF3" s="3" t="s">
        <v>1009</v>
      </c>
      <c r="TIG3" s="3" t="s">
        <v>1009</v>
      </c>
      <c r="TIH3" s="3" t="s">
        <v>1009</v>
      </c>
      <c r="TII3" s="3" t="s">
        <v>1009</v>
      </c>
      <c r="TIJ3" s="3" t="s">
        <v>1009</v>
      </c>
      <c r="TIK3" s="3" t="s">
        <v>1009</v>
      </c>
      <c r="TIL3" s="3" t="s">
        <v>1009</v>
      </c>
      <c r="TIM3" s="3" t="s">
        <v>1009</v>
      </c>
      <c r="TIN3" s="3" t="s">
        <v>1009</v>
      </c>
      <c r="TIO3" s="3" t="s">
        <v>1009</v>
      </c>
      <c r="TIP3" s="3" t="s">
        <v>1009</v>
      </c>
      <c r="TIQ3" s="3" t="s">
        <v>1009</v>
      </c>
      <c r="TIR3" s="3" t="s">
        <v>1009</v>
      </c>
      <c r="TIS3" s="3" t="s">
        <v>1009</v>
      </c>
      <c r="TIT3" s="3" t="s">
        <v>1009</v>
      </c>
      <c r="TIU3" s="3" t="s">
        <v>1009</v>
      </c>
      <c r="TIV3" s="3" t="s">
        <v>1009</v>
      </c>
      <c r="TIW3" s="3" t="s">
        <v>1009</v>
      </c>
      <c r="TIX3" s="3" t="s">
        <v>1009</v>
      </c>
      <c r="TIY3" s="3" t="s">
        <v>1009</v>
      </c>
      <c r="TIZ3" s="3" t="s">
        <v>1009</v>
      </c>
      <c r="TJA3" s="3" t="s">
        <v>1009</v>
      </c>
      <c r="TJB3" s="3" t="s">
        <v>1009</v>
      </c>
      <c r="TJC3" s="3" t="s">
        <v>1009</v>
      </c>
      <c r="TJD3" s="3" t="s">
        <v>1009</v>
      </c>
      <c r="TJE3" s="3" t="s">
        <v>1009</v>
      </c>
      <c r="TJF3" s="3" t="s">
        <v>1009</v>
      </c>
      <c r="TJG3" s="3" t="s">
        <v>1009</v>
      </c>
      <c r="TJH3" s="3" t="s">
        <v>1009</v>
      </c>
      <c r="TJI3" s="3" t="s">
        <v>1009</v>
      </c>
      <c r="TJJ3" s="3" t="s">
        <v>1009</v>
      </c>
      <c r="TJK3" s="3" t="s">
        <v>1009</v>
      </c>
      <c r="TJL3" s="3" t="s">
        <v>1009</v>
      </c>
      <c r="TJM3" s="3" t="s">
        <v>1009</v>
      </c>
      <c r="TJN3" s="3" t="s">
        <v>1009</v>
      </c>
      <c r="TJO3" s="3" t="s">
        <v>1009</v>
      </c>
      <c r="TJP3" s="3" t="s">
        <v>1009</v>
      </c>
      <c r="TJQ3" s="3" t="s">
        <v>1009</v>
      </c>
      <c r="TJR3" s="3" t="s">
        <v>1009</v>
      </c>
      <c r="TJS3" s="3" t="s">
        <v>1009</v>
      </c>
      <c r="TJT3" s="3" t="s">
        <v>1009</v>
      </c>
      <c r="TJU3" s="3" t="s">
        <v>1009</v>
      </c>
      <c r="TJV3" s="3" t="s">
        <v>1009</v>
      </c>
      <c r="TJW3" s="3" t="s">
        <v>1009</v>
      </c>
      <c r="TJX3" s="3" t="s">
        <v>1009</v>
      </c>
      <c r="TJY3" s="3" t="s">
        <v>1009</v>
      </c>
      <c r="TJZ3" s="3" t="s">
        <v>1009</v>
      </c>
      <c r="TKA3" s="3" t="s">
        <v>1009</v>
      </c>
      <c r="TKB3" s="3" t="s">
        <v>1009</v>
      </c>
      <c r="TKC3" s="3" t="s">
        <v>1009</v>
      </c>
      <c r="TKD3" s="3" t="s">
        <v>1009</v>
      </c>
      <c r="TKE3" s="3" t="s">
        <v>1009</v>
      </c>
      <c r="TKF3" s="3" t="s">
        <v>1009</v>
      </c>
      <c r="TKG3" s="3" t="s">
        <v>1009</v>
      </c>
      <c r="TKH3" s="3" t="s">
        <v>1009</v>
      </c>
      <c r="TKI3" s="3" t="s">
        <v>1009</v>
      </c>
      <c r="TKJ3" s="3" t="s">
        <v>1009</v>
      </c>
      <c r="TKK3" s="3" t="s">
        <v>1009</v>
      </c>
      <c r="TKL3" s="3" t="s">
        <v>1009</v>
      </c>
      <c r="TKM3" s="3" t="s">
        <v>1009</v>
      </c>
      <c r="TKN3" s="3" t="s">
        <v>1009</v>
      </c>
      <c r="TKO3" s="3" t="s">
        <v>1009</v>
      </c>
      <c r="TKP3" s="3" t="s">
        <v>1009</v>
      </c>
      <c r="TKQ3" s="3" t="s">
        <v>1009</v>
      </c>
      <c r="TKR3" s="3" t="s">
        <v>1009</v>
      </c>
      <c r="TKS3" s="3" t="s">
        <v>1009</v>
      </c>
      <c r="TKT3" s="3" t="s">
        <v>1009</v>
      </c>
      <c r="TKU3" s="3" t="s">
        <v>1009</v>
      </c>
      <c r="TKV3" s="3" t="s">
        <v>1009</v>
      </c>
      <c r="TKW3" s="3" t="s">
        <v>1009</v>
      </c>
      <c r="TKX3" s="3" t="s">
        <v>1009</v>
      </c>
      <c r="TKY3" s="3" t="s">
        <v>1009</v>
      </c>
      <c r="TKZ3" s="3" t="s">
        <v>1009</v>
      </c>
      <c r="TLA3" s="3" t="s">
        <v>1009</v>
      </c>
      <c r="TLB3" s="3" t="s">
        <v>1009</v>
      </c>
      <c r="TLC3" s="3" t="s">
        <v>1009</v>
      </c>
      <c r="TLD3" s="3" t="s">
        <v>1009</v>
      </c>
      <c r="TLE3" s="3" t="s">
        <v>1009</v>
      </c>
      <c r="TLF3" s="3" t="s">
        <v>1009</v>
      </c>
      <c r="TLG3" s="3" t="s">
        <v>1009</v>
      </c>
      <c r="TLH3" s="3" t="s">
        <v>1009</v>
      </c>
      <c r="TLI3" s="3" t="s">
        <v>1009</v>
      </c>
      <c r="TLJ3" s="3" t="s">
        <v>1009</v>
      </c>
      <c r="TLK3" s="3" t="s">
        <v>1009</v>
      </c>
      <c r="TLL3" s="3" t="s">
        <v>1009</v>
      </c>
      <c r="TLM3" s="3" t="s">
        <v>1009</v>
      </c>
      <c r="TLN3" s="3" t="s">
        <v>1009</v>
      </c>
      <c r="TLO3" s="3" t="s">
        <v>1009</v>
      </c>
      <c r="TLP3" s="3" t="s">
        <v>1009</v>
      </c>
      <c r="TLQ3" s="3" t="s">
        <v>1009</v>
      </c>
      <c r="TLR3" s="3" t="s">
        <v>1009</v>
      </c>
      <c r="TLS3" s="3" t="s">
        <v>1009</v>
      </c>
      <c r="TLT3" s="3" t="s">
        <v>1009</v>
      </c>
      <c r="TLU3" s="3" t="s">
        <v>1009</v>
      </c>
      <c r="TLV3" s="3" t="s">
        <v>1009</v>
      </c>
      <c r="TLW3" s="3" t="s">
        <v>1009</v>
      </c>
      <c r="TLX3" s="3" t="s">
        <v>1009</v>
      </c>
      <c r="TLY3" s="3" t="s">
        <v>1009</v>
      </c>
      <c r="TLZ3" s="3" t="s">
        <v>1009</v>
      </c>
      <c r="TMA3" s="3" t="s">
        <v>1009</v>
      </c>
      <c r="TMB3" s="3" t="s">
        <v>1009</v>
      </c>
      <c r="TMC3" s="3" t="s">
        <v>1009</v>
      </c>
      <c r="TMD3" s="3" t="s">
        <v>1009</v>
      </c>
      <c r="TME3" s="3" t="s">
        <v>1009</v>
      </c>
      <c r="TMF3" s="3" t="s">
        <v>1009</v>
      </c>
      <c r="TMG3" s="3" t="s">
        <v>1009</v>
      </c>
      <c r="TMH3" s="3" t="s">
        <v>1009</v>
      </c>
      <c r="TMI3" s="3" t="s">
        <v>1009</v>
      </c>
      <c r="TMJ3" s="3" t="s">
        <v>1009</v>
      </c>
      <c r="TMK3" s="3" t="s">
        <v>1009</v>
      </c>
      <c r="TML3" s="3" t="s">
        <v>1009</v>
      </c>
      <c r="TMM3" s="3" t="s">
        <v>1009</v>
      </c>
      <c r="TMN3" s="3" t="s">
        <v>1009</v>
      </c>
      <c r="TMO3" s="3" t="s">
        <v>1009</v>
      </c>
      <c r="TMP3" s="3" t="s">
        <v>1009</v>
      </c>
      <c r="TMQ3" s="3" t="s">
        <v>1009</v>
      </c>
      <c r="TMR3" s="3" t="s">
        <v>1009</v>
      </c>
      <c r="TMS3" s="3" t="s">
        <v>1009</v>
      </c>
      <c r="TMT3" s="3" t="s">
        <v>1009</v>
      </c>
      <c r="TMU3" s="3" t="s">
        <v>1009</v>
      </c>
      <c r="TMV3" s="3" t="s">
        <v>1009</v>
      </c>
      <c r="TMW3" s="3" t="s">
        <v>1009</v>
      </c>
      <c r="TMX3" s="3" t="s">
        <v>1009</v>
      </c>
      <c r="TMY3" s="3" t="s">
        <v>1009</v>
      </c>
      <c r="TMZ3" s="3" t="s">
        <v>1009</v>
      </c>
      <c r="TNA3" s="3" t="s">
        <v>1009</v>
      </c>
      <c r="TNB3" s="3" t="s">
        <v>1009</v>
      </c>
      <c r="TNC3" s="3" t="s">
        <v>1009</v>
      </c>
      <c r="TND3" s="3" t="s">
        <v>1009</v>
      </c>
      <c r="TNE3" s="3" t="s">
        <v>1009</v>
      </c>
      <c r="TNF3" s="3" t="s">
        <v>1009</v>
      </c>
      <c r="TNG3" s="3" t="s">
        <v>1009</v>
      </c>
      <c r="TNH3" s="3" t="s">
        <v>1009</v>
      </c>
      <c r="TNI3" s="3" t="s">
        <v>1009</v>
      </c>
      <c r="TNJ3" s="3" t="s">
        <v>1009</v>
      </c>
      <c r="TNK3" s="3" t="s">
        <v>1009</v>
      </c>
      <c r="TNL3" s="3" t="s">
        <v>1009</v>
      </c>
      <c r="TNM3" s="3" t="s">
        <v>1009</v>
      </c>
      <c r="TNN3" s="3" t="s">
        <v>1009</v>
      </c>
      <c r="TNO3" s="3" t="s">
        <v>1009</v>
      </c>
      <c r="TNP3" s="3" t="s">
        <v>1009</v>
      </c>
      <c r="TNQ3" s="3" t="s">
        <v>1009</v>
      </c>
      <c r="TNR3" s="3" t="s">
        <v>1009</v>
      </c>
      <c r="TNS3" s="3" t="s">
        <v>1009</v>
      </c>
      <c r="TNT3" s="3" t="s">
        <v>1009</v>
      </c>
      <c r="TNU3" s="3" t="s">
        <v>1009</v>
      </c>
      <c r="TNV3" s="3" t="s">
        <v>1009</v>
      </c>
      <c r="TNW3" s="3" t="s">
        <v>1009</v>
      </c>
      <c r="TNX3" s="3" t="s">
        <v>1009</v>
      </c>
      <c r="TNY3" s="3" t="s">
        <v>1009</v>
      </c>
      <c r="TNZ3" s="3" t="s">
        <v>1009</v>
      </c>
      <c r="TOA3" s="3" t="s">
        <v>1009</v>
      </c>
      <c r="TOB3" s="3" t="s">
        <v>1009</v>
      </c>
      <c r="TOC3" s="3" t="s">
        <v>1009</v>
      </c>
      <c r="TOD3" s="3" t="s">
        <v>1009</v>
      </c>
      <c r="TOE3" s="3" t="s">
        <v>1009</v>
      </c>
      <c r="TOF3" s="3" t="s">
        <v>1009</v>
      </c>
      <c r="TOG3" s="3" t="s">
        <v>1009</v>
      </c>
      <c r="TOH3" s="3" t="s">
        <v>1009</v>
      </c>
      <c r="TOI3" s="3" t="s">
        <v>1009</v>
      </c>
      <c r="TOJ3" s="3" t="s">
        <v>1009</v>
      </c>
      <c r="TOK3" s="3" t="s">
        <v>1009</v>
      </c>
      <c r="TOL3" s="3" t="s">
        <v>1009</v>
      </c>
      <c r="TOM3" s="3" t="s">
        <v>1009</v>
      </c>
      <c r="TON3" s="3" t="s">
        <v>1009</v>
      </c>
      <c r="TOO3" s="3" t="s">
        <v>1009</v>
      </c>
      <c r="TOP3" s="3" t="s">
        <v>1009</v>
      </c>
      <c r="TOQ3" s="3" t="s">
        <v>1009</v>
      </c>
      <c r="TOR3" s="3" t="s">
        <v>1009</v>
      </c>
      <c r="TOS3" s="3" t="s">
        <v>1009</v>
      </c>
      <c r="TOT3" s="3" t="s">
        <v>1009</v>
      </c>
      <c r="TOU3" s="3" t="s">
        <v>1009</v>
      </c>
      <c r="TOV3" s="3" t="s">
        <v>1009</v>
      </c>
      <c r="TOW3" s="3" t="s">
        <v>1009</v>
      </c>
      <c r="TOX3" s="3" t="s">
        <v>1009</v>
      </c>
      <c r="TOY3" s="3" t="s">
        <v>1009</v>
      </c>
      <c r="TOZ3" s="3" t="s">
        <v>1009</v>
      </c>
      <c r="TPA3" s="3" t="s">
        <v>1009</v>
      </c>
      <c r="TPB3" s="3" t="s">
        <v>1009</v>
      </c>
      <c r="TPC3" s="3" t="s">
        <v>1009</v>
      </c>
      <c r="TPD3" s="3" t="s">
        <v>1009</v>
      </c>
      <c r="TPE3" s="3" t="s">
        <v>1009</v>
      </c>
      <c r="TPF3" s="3" t="s">
        <v>1009</v>
      </c>
      <c r="TPG3" s="3" t="s">
        <v>1009</v>
      </c>
      <c r="TPH3" s="3" t="s">
        <v>1009</v>
      </c>
      <c r="TPI3" s="3" t="s">
        <v>1009</v>
      </c>
      <c r="TPJ3" s="3" t="s">
        <v>1009</v>
      </c>
      <c r="TPK3" s="3" t="s">
        <v>1009</v>
      </c>
      <c r="TPL3" s="3" t="s">
        <v>1009</v>
      </c>
      <c r="TPM3" s="3" t="s">
        <v>1009</v>
      </c>
      <c r="TPN3" s="3" t="s">
        <v>1009</v>
      </c>
      <c r="TPO3" s="3" t="s">
        <v>1009</v>
      </c>
      <c r="TPP3" s="3" t="s">
        <v>1009</v>
      </c>
      <c r="TPQ3" s="3" t="s">
        <v>1009</v>
      </c>
      <c r="TPR3" s="3" t="s">
        <v>1009</v>
      </c>
      <c r="TPS3" s="3" t="s">
        <v>1009</v>
      </c>
      <c r="TPT3" s="3" t="s">
        <v>1009</v>
      </c>
      <c r="TPU3" s="3" t="s">
        <v>1009</v>
      </c>
      <c r="TPV3" s="3" t="s">
        <v>1009</v>
      </c>
      <c r="TPW3" s="3" t="s">
        <v>1009</v>
      </c>
      <c r="TPX3" s="3" t="s">
        <v>1009</v>
      </c>
      <c r="TPY3" s="3" t="s">
        <v>1009</v>
      </c>
      <c r="TPZ3" s="3" t="s">
        <v>1009</v>
      </c>
      <c r="TQA3" s="3" t="s">
        <v>1009</v>
      </c>
      <c r="TQB3" s="3" t="s">
        <v>1009</v>
      </c>
      <c r="TQC3" s="3" t="s">
        <v>1009</v>
      </c>
      <c r="TQD3" s="3" t="s">
        <v>1009</v>
      </c>
      <c r="TQE3" s="3" t="s">
        <v>1009</v>
      </c>
      <c r="TQF3" s="3" t="s">
        <v>1009</v>
      </c>
      <c r="TQG3" s="3" t="s">
        <v>1009</v>
      </c>
      <c r="TQH3" s="3" t="s">
        <v>1009</v>
      </c>
      <c r="TQI3" s="3" t="s">
        <v>1009</v>
      </c>
      <c r="TQJ3" s="3" t="s">
        <v>1009</v>
      </c>
      <c r="TQK3" s="3" t="s">
        <v>1009</v>
      </c>
      <c r="TQL3" s="3" t="s">
        <v>1009</v>
      </c>
      <c r="TQM3" s="3" t="s">
        <v>1009</v>
      </c>
      <c r="TQN3" s="3" t="s">
        <v>1009</v>
      </c>
      <c r="TQO3" s="3" t="s">
        <v>1009</v>
      </c>
      <c r="TQP3" s="3" t="s">
        <v>1009</v>
      </c>
      <c r="TQQ3" s="3" t="s">
        <v>1009</v>
      </c>
      <c r="TQR3" s="3" t="s">
        <v>1009</v>
      </c>
      <c r="TQS3" s="3" t="s">
        <v>1009</v>
      </c>
      <c r="TQT3" s="3" t="s">
        <v>1009</v>
      </c>
      <c r="TQU3" s="3" t="s">
        <v>1009</v>
      </c>
      <c r="TQV3" s="3" t="s">
        <v>1009</v>
      </c>
      <c r="TQW3" s="3" t="s">
        <v>1009</v>
      </c>
      <c r="TQX3" s="3" t="s">
        <v>1009</v>
      </c>
      <c r="TQY3" s="3" t="s">
        <v>1009</v>
      </c>
      <c r="TQZ3" s="3" t="s">
        <v>1009</v>
      </c>
      <c r="TRA3" s="3" t="s">
        <v>1009</v>
      </c>
      <c r="TRB3" s="3" t="s">
        <v>1009</v>
      </c>
      <c r="TRC3" s="3" t="s">
        <v>1009</v>
      </c>
      <c r="TRD3" s="3" t="s">
        <v>1009</v>
      </c>
      <c r="TRE3" s="3" t="s">
        <v>1009</v>
      </c>
      <c r="TRF3" s="3" t="s">
        <v>1009</v>
      </c>
      <c r="TRG3" s="3" t="s">
        <v>1009</v>
      </c>
      <c r="TRH3" s="3" t="s">
        <v>1009</v>
      </c>
      <c r="TRI3" s="3" t="s">
        <v>1009</v>
      </c>
      <c r="TRJ3" s="3" t="s">
        <v>1009</v>
      </c>
      <c r="TRK3" s="3" t="s">
        <v>1009</v>
      </c>
      <c r="TRL3" s="3" t="s">
        <v>1009</v>
      </c>
      <c r="TRM3" s="3" t="s">
        <v>1009</v>
      </c>
      <c r="TRN3" s="3" t="s">
        <v>1009</v>
      </c>
      <c r="TRO3" s="3" t="s">
        <v>1009</v>
      </c>
      <c r="TRP3" s="3" t="s">
        <v>1009</v>
      </c>
      <c r="TRQ3" s="3" t="s">
        <v>1009</v>
      </c>
      <c r="TRR3" s="3" t="s">
        <v>1009</v>
      </c>
      <c r="TRS3" s="3" t="s">
        <v>1009</v>
      </c>
      <c r="TRT3" s="3" t="s">
        <v>1009</v>
      </c>
      <c r="TRU3" s="3" t="s">
        <v>1009</v>
      </c>
      <c r="TRV3" s="3" t="s">
        <v>1009</v>
      </c>
      <c r="TRW3" s="3" t="s">
        <v>1009</v>
      </c>
      <c r="TRX3" s="3" t="s">
        <v>1009</v>
      </c>
      <c r="TRY3" s="3" t="s">
        <v>1009</v>
      </c>
      <c r="TRZ3" s="3" t="s">
        <v>1009</v>
      </c>
      <c r="TSA3" s="3" t="s">
        <v>1009</v>
      </c>
      <c r="TSB3" s="3" t="s">
        <v>1009</v>
      </c>
      <c r="TSC3" s="3" t="s">
        <v>1009</v>
      </c>
      <c r="TSD3" s="3" t="s">
        <v>1009</v>
      </c>
      <c r="TSE3" s="3" t="s">
        <v>1009</v>
      </c>
      <c r="TSF3" s="3" t="s">
        <v>1009</v>
      </c>
      <c r="TSG3" s="3" t="s">
        <v>1009</v>
      </c>
      <c r="TSH3" s="3" t="s">
        <v>1009</v>
      </c>
      <c r="TSI3" s="3" t="s">
        <v>1009</v>
      </c>
      <c r="TSJ3" s="3" t="s">
        <v>1009</v>
      </c>
      <c r="TSK3" s="3" t="s">
        <v>1009</v>
      </c>
      <c r="TSL3" s="3" t="s">
        <v>1009</v>
      </c>
      <c r="TSM3" s="3" t="s">
        <v>1009</v>
      </c>
      <c r="TSN3" s="3" t="s">
        <v>1009</v>
      </c>
      <c r="TSO3" s="3" t="s">
        <v>1009</v>
      </c>
      <c r="TSP3" s="3" t="s">
        <v>1009</v>
      </c>
      <c r="TSQ3" s="3" t="s">
        <v>1009</v>
      </c>
      <c r="TSR3" s="3" t="s">
        <v>1009</v>
      </c>
      <c r="TSS3" s="3" t="s">
        <v>1009</v>
      </c>
      <c r="TST3" s="3" t="s">
        <v>1009</v>
      </c>
      <c r="TSU3" s="3" t="s">
        <v>1009</v>
      </c>
      <c r="TSV3" s="3" t="s">
        <v>1009</v>
      </c>
      <c r="TSW3" s="3" t="s">
        <v>1009</v>
      </c>
      <c r="TSX3" s="3" t="s">
        <v>1009</v>
      </c>
      <c r="TSY3" s="3" t="s">
        <v>1009</v>
      </c>
      <c r="TSZ3" s="3" t="s">
        <v>1009</v>
      </c>
      <c r="TTA3" s="3" t="s">
        <v>1009</v>
      </c>
      <c r="TTB3" s="3" t="s">
        <v>1009</v>
      </c>
      <c r="TTC3" s="3" t="s">
        <v>1009</v>
      </c>
      <c r="TTD3" s="3" t="s">
        <v>1009</v>
      </c>
      <c r="TTE3" s="3" t="s">
        <v>1009</v>
      </c>
      <c r="TTF3" s="3" t="s">
        <v>1009</v>
      </c>
      <c r="TTG3" s="3" t="s">
        <v>1009</v>
      </c>
      <c r="TTH3" s="3" t="s">
        <v>1009</v>
      </c>
      <c r="TTI3" s="3" t="s">
        <v>1009</v>
      </c>
      <c r="TTJ3" s="3" t="s">
        <v>1009</v>
      </c>
      <c r="TTK3" s="3" t="s">
        <v>1009</v>
      </c>
      <c r="TTL3" s="3" t="s">
        <v>1009</v>
      </c>
      <c r="TTM3" s="3" t="s">
        <v>1009</v>
      </c>
      <c r="TTN3" s="3" t="s">
        <v>1009</v>
      </c>
      <c r="TTO3" s="3" t="s">
        <v>1009</v>
      </c>
      <c r="TTP3" s="3" t="s">
        <v>1009</v>
      </c>
      <c r="TTQ3" s="3" t="s">
        <v>1009</v>
      </c>
      <c r="TTR3" s="3" t="s">
        <v>1009</v>
      </c>
      <c r="TTS3" s="3" t="s">
        <v>1009</v>
      </c>
      <c r="TTT3" s="3" t="s">
        <v>1009</v>
      </c>
      <c r="TTU3" s="3" t="s">
        <v>1009</v>
      </c>
      <c r="TTV3" s="3" t="s">
        <v>1009</v>
      </c>
      <c r="TTW3" s="3" t="s">
        <v>1009</v>
      </c>
      <c r="TTX3" s="3" t="s">
        <v>1009</v>
      </c>
      <c r="TTY3" s="3" t="s">
        <v>1009</v>
      </c>
      <c r="TTZ3" s="3" t="s">
        <v>1009</v>
      </c>
      <c r="TUA3" s="3" t="s">
        <v>1009</v>
      </c>
      <c r="TUB3" s="3" t="s">
        <v>1009</v>
      </c>
      <c r="TUC3" s="3" t="s">
        <v>1009</v>
      </c>
      <c r="TUD3" s="3" t="s">
        <v>1009</v>
      </c>
      <c r="TUE3" s="3" t="s">
        <v>1009</v>
      </c>
      <c r="TUF3" s="3" t="s">
        <v>1009</v>
      </c>
      <c r="TUG3" s="3" t="s">
        <v>1009</v>
      </c>
      <c r="TUH3" s="3" t="s">
        <v>1009</v>
      </c>
      <c r="TUI3" s="3" t="s">
        <v>1009</v>
      </c>
      <c r="TUJ3" s="3" t="s">
        <v>1009</v>
      </c>
      <c r="TUK3" s="3" t="s">
        <v>1009</v>
      </c>
      <c r="TUL3" s="3" t="s">
        <v>1009</v>
      </c>
      <c r="TUM3" s="3" t="s">
        <v>1009</v>
      </c>
      <c r="TUN3" s="3" t="s">
        <v>1009</v>
      </c>
      <c r="TUO3" s="3" t="s">
        <v>1009</v>
      </c>
      <c r="TUP3" s="3" t="s">
        <v>1009</v>
      </c>
      <c r="TUQ3" s="3" t="s">
        <v>1009</v>
      </c>
      <c r="TUR3" s="3" t="s">
        <v>1009</v>
      </c>
      <c r="TUS3" s="3" t="s">
        <v>1009</v>
      </c>
      <c r="TUT3" s="3" t="s">
        <v>1009</v>
      </c>
      <c r="TUU3" s="3" t="s">
        <v>1009</v>
      </c>
      <c r="TUV3" s="3" t="s">
        <v>1009</v>
      </c>
      <c r="TUW3" s="3" t="s">
        <v>1009</v>
      </c>
      <c r="TUX3" s="3" t="s">
        <v>1009</v>
      </c>
      <c r="TUY3" s="3" t="s">
        <v>1009</v>
      </c>
      <c r="TUZ3" s="3" t="s">
        <v>1009</v>
      </c>
      <c r="TVA3" s="3" t="s">
        <v>1009</v>
      </c>
      <c r="TVB3" s="3" t="s">
        <v>1009</v>
      </c>
      <c r="TVC3" s="3" t="s">
        <v>1009</v>
      </c>
      <c r="TVD3" s="3" t="s">
        <v>1009</v>
      </c>
      <c r="TVE3" s="3" t="s">
        <v>1009</v>
      </c>
      <c r="TVF3" s="3" t="s">
        <v>1009</v>
      </c>
      <c r="TVG3" s="3" t="s">
        <v>1009</v>
      </c>
      <c r="TVH3" s="3" t="s">
        <v>1009</v>
      </c>
      <c r="TVI3" s="3" t="s">
        <v>1009</v>
      </c>
      <c r="TVJ3" s="3" t="s">
        <v>1009</v>
      </c>
      <c r="TVK3" s="3" t="s">
        <v>1009</v>
      </c>
      <c r="TVL3" s="3" t="s">
        <v>1009</v>
      </c>
      <c r="TVM3" s="3" t="s">
        <v>1009</v>
      </c>
      <c r="TVN3" s="3" t="s">
        <v>1009</v>
      </c>
      <c r="TVO3" s="3" t="s">
        <v>1009</v>
      </c>
      <c r="TVP3" s="3" t="s">
        <v>1009</v>
      </c>
      <c r="TVQ3" s="3" t="s">
        <v>1009</v>
      </c>
      <c r="TVR3" s="3" t="s">
        <v>1009</v>
      </c>
      <c r="TVS3" s="3" t="s">
        <v>1009</v>
      </c>
      <c r="TVT3" s="3" t="s">
        <v>1009</v>
      </c>
      <c r="TVU3" s="3" t="s">
        <v>1009</v>
      </c>
      <c r="TVV3" s="3" t="s">
        <v>1009</v>
      </c>
      <c r="TVW3" s="3" t="s">
        <v>1009</v>
      </c>
      <c r="TVX3" s="3" t="s">
        <v>1009</v>
      </c>
      <c r="TVY3" s="3" t="s">
        <v>1009</v>
      </c>
      <c r="TVZ3" s="3" t="s">
        <v>1009</v>
      </c>
      <c r="TWA3" s="3" t="s">
        <v>1009</v>
      </c>
      <c r="TWB3" s="3" t="s">
        <v>1009</v>
      </c>
      <c r="TWC3" s="3" t="s">
        <v>1009</v>
      </c>
      <c r="TWD3" s="3" t="s">
        <v>1009</v>
      </c>
      <c r="TWE3" s="3" t="s">
        <v>1009</v>
      </c>
      <c r="TWF3" s="3" t="s">
        <v>1009</v>
      </c>
      <c r="TWG3" s="3" t="s">
        <v>1009</v>
      </c>
      <c r="TWH3" s="3" t="s">
        <v>1009</v>
      </c>
      <c r="TWI3" s="3" t="s">
        <v>1009</v>
      </c>
      <c r="TWJ3" s="3" t="s">
        <v>1009</v>
      </c>
      <c r="TWK3" s="3" t="s">
        <v>1009</v>
      </c>
      <c r="TWL3" s="3" t="s">
        <v>1009</v>
      </c>
      <c r="TWM3" s="3" t="s">
        <v>1009</v>
      </c>
      <c r="TWN3" s="3" t="s">
        <v>1009</v>
      </c>
      <c r="TWO3" s="3" t="s">
        <v>1009</v>
      </c>
      <c r="TWP3" s="3" t="s">
        <v>1009</v>
      </c>
      <c r="TWQ3" s="3" t="s">
        <v>1009</v>
      </c>
      <c r="TWR3" s="3" t="s">
        <v>1009</v>
      </c>
      <c r="TWS3" s="3" t="s">
        <v>1009</v>
      </c>
      <c r="TWT3" s="3" t="s">
        <v>1009</v>
      </c>
      <c r="TWU3" s="3" t="s">
        <v>1009</v>
      </c>
      <c r="TWV3" s="3" t="s">
        <v>1009</v>
      </c>
      <c r="TWW3" s="3" t="s">
        <v>1009</v>
      </c>
      <c r="TWX3" s="3" t="s">
        <v>1009</v>
      </c>
      <c r="TWY3" s="3" t="s">
        <v>1009</v>
      </c>
      <c r="TWZ3" s="3" t="s">
        <v>1009</v>
      </c>
      <c r="TXA3" s="3" t="s">
        <v>1009</v>
      </c>
      <c r="TXB3" s="3" t="s">
        <v>1009</v>
      </c>
      <c r="TXC3" s="3" t="s">
        <v>1009</v>
      </c>
      <c r="TXD3" s="3" t="s">
        <v>1009</v>
      </c>
      <c r="TXE3" s="3" t="s">
        <v>1009</v>
      </c>
      <c r="TXF3" s="3" t="s">
        <v>1009</v>
      </c>
      <c r="TXG3" s="3" t="s">
        <v>1009</v>
      </c>
      <c r="TXH3" s="3" t="s">
        <v>1009</v>
      </c>
      <c r="TXI3" s="3" t="s">
        <v>1009</v>
      </c>
      <c r="TXJ3" s="3" t="s">
        <v>1009</v>
      </c>
      <c r="TXK3" s="3" t="s">
        <v>1009</v>
      </c>
      <c r="TXL3" s="3" t="s">
        <v>1009</v>
      </c>
      <c r="TXM3" s="3" t="s">
        <v>1009</v>
      </c>
      <c r="TXN3" s="3" t="s">
        <v>1009</v>
      </c>
      <c r="TXO3" s="3" t="s">
        <v>1009</v>
      </c>
      <c r="TXP3" s="3" t="s">
        <v>1009</v>
      </c>
      <c r="TXQ3" s="3" t="s">
        <v>1009</v>
      </c>
      <c r="TXR3" s="3" t="s">
        <v>1009</v>
      </c>
      <c r="TXS3" s="3" t="s">
        <v>1009</v>
      </c>
      <c r="TXT3" s="3" t="s">
        <v>1009</v>
      </c>
      <c r="TXU3" s="3" t="s">
        <v>1009</v>
      </c>
      <c r="TXV3" s="3" t="s">
        <v>1009</v>
      </c>
      <c r="TXW3" s="3" t="s">
        <v>1009</v>
      </c>
      <c r="TXX3" s="3" t="s">
        <v>1009</v>
      </c>
      <c r="TXY3" s="3" t="s">
        <v>1009</v>
      </c>
      <c r="TXZ3" s="3" t="s">
        <v>1009</v>
      </c>
      <c r="TYA3" s="3" t="s">
        <v>1009</v>
      </c>
      <c r="TYB3" s="3" t="s">
        <v>1009</v>
      </c>
      <c r="TYC3" s="3" t="s">
        <v>1009</v>
      </c>
      <c r="TYD3" s="3" t="s">
        <v>1009</v>
      </c>
      <c r="TYE3" s="3" t="s">
        <v>1009</v>
      </c>
      <c r="TYF3" s="3" t="s">
        <v>1009</v>
      </c>
      <c r="TYG3" s="3" t="s">
        <v>1009</v>
      </c>
      <c r="TYH3" s="3" t="s">
        <v>1009</v>
      </c>
      <c r="TYI3" s="3" t="s">
        <v>1009</v>
      </c>
      <c r="TYJ3" s="3" t="s">
        <v>1009</v>
      </c>
      <c r="TYK3" s="3" t="s">
        <v>1009</v>
      </c>
      <c r="TYL3" s="3" t="s">
        <v>1009</v>
      </c>
      <c r="TYM3" s="3" t="s">
        <v>1009</v>
      </c>
      <c r="TYN3" s="3" t="s">
        <v>1009</v>
      </c>
      <c r="TYO3" s="3" t="s">
        <v>1009</v>
      </c>
      <c r="TYP3" s="3" t="s">
        <v>1009</v>
      </c>
      <c r="TYQ3" s="3" t="s">
        <v>1009</v>
      </c>
      <c r="TYR3" s="3" t="s">
        <v>1009</v>
      </c>
      <c r="TYS3" s="3" t="s">
        <v>1009</v>
      </c>
      <c r="TYT3" s="3" t="s">
        <v>1009</v>
      </c>
      <c r="TYU3" s="3" t="s">
        <v>1009</v>
      </c>
      <c r="TYV3" s="3" t="s">
        <v>1009</v>
      </c>
      <c r="TYW3" s="3" t="s">
        <v>1009</v>
      </c>
      <c r="TYX3" s="3" t="s">
        <v>1009</v>
      </c>
      <c r="TYY3" s="3" t="s">
        <v>1009</v>
      </c>
      <c r="TYZ3" s="3" t="s">
        <v>1009</v>
      </c>
      <c r="TZA3" s="3" t="s">
        <v>1009</v>
      </c>
      <c r="TZB3" s="3" t="s">
        <v>1009</v>
      </c>
      <c r="TZC3" s="3" t="s">
        <v>1009</v>
      </c>
      <c r="TZD3" s="3" t="s">
        <v>1009</v>
      </c>
      <c r="TZE3" s="3" t="s">
        <v>1009</v>
      </c>
      <c r="TZF3" s="3" t="s">
        <v>1009</v>
      </c>
      <c r="TZG3" s="3" t="s">
        <v>1009</v>
      </c>
      <c r="TZH3" s="3" t="s">
        <v>1009</v>
      </c>
      <c r="TZI3" s="3" t="s">
        <v>1009</v>
      </c>
      <c r="TZJ3" s="3" t="s">
        <v>1009</v>
      </c>
      <c r="TZK3" s="3" t="s">
        <v>1009</v>
      </c>
      <c r="TZL3" s="3" t="s">
        <v>1009</v>
      </c>
      <c r="TZM3" s="3" t="s">
        <v>1009</v>
      </c>
      <c r="TZN3" s="3" t="s">
        <v>1009</v>
      </c>
      <c r="TZO3" s="3" t="s">
        <v>1009</v>
      </c>
      <c r="TZP3" s="3" t="s">
        <v>1009</v>
      </c>
      <c r="TZQ3" s="3" t="s">
        <v>1009</v>
      </c>
      <c r="TZR3" s="3" t="s">
        <v>1009</v>
      </c>
      <c r="TZS3" s="3" t="s">
        <v>1009</v>
      </c>
      <c r="TZT3" s="3" t="s">
        <v>1009</v>
      </c>
      <c r="TZU3" s="3" t="s">
        <v>1009</v>
      </c>
      <c r="TZV3" s="3" t="s">
        <v>1009</v>
      </c>
      <c r="TZW3" s="3" t="s">
        <v>1009</v>
      </c>
      <c r="TZX3" s="3" t="s">
        <v>1009</v>
      </c>
      <c r="TZY3" s="3" t="s">
        <v>1009</v>
      </c>
      <c r="TZZ3" s="3" t="s">
        <v>1009</v>
      </c>
      <c r="UAA3" s="3" t="s">
        <v>1009</v>
      </c>
      <c r="UAB3" s="3" t="s">
        <v>1009</v>
      </c>
      <c r="UAC3" s="3" t="s">
        <v>1009</v>
      </c>
      <c r="UAD3" s="3" t="s">
        <v>1009</v>
      </c>
      <c r="UAE3" s="3" t="s">
        <v>1009</v>
      </c>
      <c r="UAF3" s="3" t="s">
        <v>1009</v>
      </c>
      <c r="UAG3" s="3" t="s">
        <v>1009</v>
      </c>
      <c r="UAH3" s="3" t="s">
        <v>1009</v>
      </c>
      <c r="UAI3" s="3" t="s">
        <v>1009</v>
      </c>
      <c r="UAJ3" s="3" t="s">
        <v>1009</v>
      </c>
      <c r="UAK3" s="3" t="s">
        <v>1009</v>
      </c>
      <c r="UAL3" s="3" t="s">
        <v>1009</v>
      </c>
      <c r="UAM3" s="3" t="s">
        <v>1009</v>
      </c>
      <c r="UAN3" s="3" t="s">
        <v>1009</v>
      </c>
      <c r="UAO3" s="3" t="s">
        <v>1009</v>
      </c>
      <c r="UAP3" s="3" t="s">
        <v>1009</v>
      </c>
      <c r="UAQ3" s="3" t="s">
        <v>1009</v>
      </c>
      <c r="UAR3" s="3" t="s">
        <v>1009</v>
      </c>
      <c r="UAS3" s="3" t="s">
        <v>1009</v>
      </c>
      <c r="UAT3" s="3" t="s">
        <v>1009</v>
      </c>
      <c r="UAU3" s="3" t="s">
        <v>1009</v>
      </c>
      <c r="UAV3" s="3" t="s">
        <v>1009</v>
      </c>
      <c r="UAW3" s="3" t="s">
        <v>1009</v>
      </c>
      <c r="UAX3" s="3" t="s">
        <v>1009</v>
      </c>
      <c r="UAY3" s="3" t="s">
        <v>1009</v>
      </c>
      <c r="UAZ3" s="3" t="s">
        <v>1009</v>
      </c>
      <c r="UBA3" s="3" t="s">
        <v>1009</v>
      </c>
      <c r="UBB3" s="3" t="s">
        <v>1009</v>
      </c>
      <c r="UBC3" s="3" t="s">
        <v>1009</v>
      </c>
      <c r="UBD3" s="3" t="s">
        <v>1009</v>
      </c>
      <c r="UBE3" s="3" t="s">
        <v>1009</v>
      </c>
      <c r="UBF3" s="3" t="s">
        <v>1009</v>
      </c>
      <c r="UBG3" s="3" t="s">
        <v>1009</v>
      </c>
      <c r="UBH3" s="3" t="s">
        <v>1009</v>
      </c>
      <c r="UBI3" s="3" t="s">
        <v>1009</v>
      </c>
      <c r="UBJ3" s="3" t="s">
        <v>1009</v>
      </c>
      <c r="UBK3" s="3" t="s">
        <v>1009</v>
      </c>
      <c r="UBL3" s="3" t="s">
        <v>1009</v>
      </c>
      <c r="UBM3" s="3" t="s">
        <v>1009</v>
      </c>
      <c r="UBN3" s="3" t="s">
        <v>1009</v>
      </c>
      <c r="UBO3" s="3" t="s">
        <v>1009</v>
      </c>
      <c r="UBP3" s="3" t="s">
        <v>1009</v>
      </c>
      <c r="UBQ3" s="3" t="s">
        <v>1009</v>
      </c>
      <c r="UBR3" s="3" t="s">
        <v>1009</v>
      </c>
      <c r="UBS3" s="3" t="s">
        <v>1009</v>
      </c>
      <c r="UBT3" s="3" t="s">
        <v>1009</v>
      </c>
      <c r="UBU3" s="3" t="s">
        <v>1009</v>
      </c>
      <c r="UBV3" s="3" t="s">
        <v>1009</v>
      </c>
      <c r="UBW3" s="3" t="s">
        <v>1009</v>
      </c>
      <c r="UBX3" s="3" t="s">
        <v>1009</v>
      </c>
      <c r="UBY3" s="3" t="s">
        <v>1009</v>
      </c>
      <c r="UBZ3" s="3" t="s">
        <v>1009</v>
      </c>
      <c r="UCA3" s="3" t="s">
        <v>1009</v>
      </c>
      <c r="UCB3" s="3" t="s">
        <v>1009</v>
      </c>
      <c r="UCC3" s="3" t="s">
        <v>1009</v>
      </c>
      <c r="UCD3" s="3" t="s">
        <v>1009</v>
      </c>
      <c r="UCE3" s="3" t="s">
        <v>1009</v>
      </c>
      <c r="UCF3" s="3" t="s">
        <v>1009</v>
      </c>
      <c r="UCG3" s="3" t="s">
        <v>1009</v>
      </c>
      <c r="UCH3" s="3" t="s">
        <v>1009</v>
      </c>
      <c r="UCI3" s="3" t="s">
        <v>1009</v>
      </c>
      <c r="UCJ3" s="3" t="s">
        <v>1009</v>
      </c>
      <c r="UCK3" s="3" t="s">
        <v>1009</v>
      </c>
      <c r="UCL3" s="3" t="s">
        <v>1009</v>
      </c>
      <c r="UCM3" s="3" t="s">
        <v>1009</v>
      </c>
      <c r="UCN3" s="3" t="s">
        <v>1009</v>
      </c>
      <c r="UCO3" s="3" t="s">
        <v>1009</v>
      </c>
      <c r="UCP3" s="3" t="s">
        <v>1009</v>
      </c>
      <c r="UCQ3" s="3" t="s">
        <v>1009</v>
      </c>
      <c r="UCR3" s="3" t="s">
        <v>1009</v>
      </c>
      <c r="UCS3" s="3" t="s">
        <v>1009</v>
      </c>
      <c r="UCT3" s="3" t="s">
        <v>1009</v>
      </c>
      <c r="UCU3" s="3" t="s">
        <v>1009</v>
      </c>
      <c r="UCV3" s="3" t="s">
        <v>1009</v>
      </c>
      <c r="UCW3" s="3" t="s">
        <v>1009</v>
      </c>
      <c r="UCX3" s="3" t="s">
        <v>1009</v>
      </c>
      <c r="UCY3" s="3" t="s">
        <v>1009</v>
      </c>
      <c r="UCZ3" s="3" t="s">
        <v>1009</v>
      </c>
      <c r="UDA3" s="3" t="s">
        <v>1009</v>
      </c>
      <c r="UDB3" s="3" t="s">
        <v>1009</v>
      </c>
      <c r="UDC3" s="3" t="s">
        <v>1009</v>
      </c>
      <c r="UDD3" s="3" t="s">
        <v>1009</v>
      </c>
      <c r="UDE3" s="3" t="s">
        <v>1009</v>
      </c>
      <c r="UDF3" s="3" t="s">
        <v>1009</v>
      </c>
      <c r="UDG3" s="3" t="s">
        <v>1009</v>
      </c>
      <c r="UDH3" s="3" t="s">
        <v>1009</v>
      </c>
      <c r="UDI3" s="3" t="s">
        <v>1009</v>
      </c>
      <c r="UDJ3" s="3" t="s">
        <v>1009</v>
      </c>
      <c r="UDK3" s="3" t="s">
        <v>1009</v>
      </c>
      <c r="UDL3" s="3" t="s">
        <v>1009</v>
      </c>
      <c r="UDM3" s="3" t="s">
        <v>1009</v>
      </c>
      <c r="UDN3" s="3" t="s">
        <v>1009</v>
      </c>
      <c r="UDO3" s="3" t="s">
        <v>1009</v>
      </c>
      <c r="UDP3" s="3" t="s">
        <v>1009</v>
      </c>
      <c r="UDQ3" s="3" t="s">
        <v>1009</v>
      </c>
      <c r="UDR3" s="3" t="s">
        <v>1009</v>
      </c>
      <c r="UDS3" s="3" t="s">
        <v>1009</v>
      </c>
      <c r="UDT3" s="3" t="s">
        <v>1009</v>
      </c>
      <c r="UDU3" s="3" t="s">
        <v>1009</v>
      </c>
      <c r="UDV3" s="3" t="s">
        <v>1009</v>
      </c>
      <c r="UDW3" s="3" t="s">
        <v>1009</v>
      </c>
      <c r="UDX3" s="3" t="s">
        <v>1009</v>
      </c>
      <c r="UDY3" s="3" t="s">
        <v>1009</v>
      </c>
      <c r="UDZ3" s="3" t="s">
        <v>1009</v>
      </c>
      <c r="UEA3" s="3" t="s">
        <v>1009</v>
      </c>
      <c r="UEB3" s="3" t="s">
        <v>1009</v>
      </c>
      <c r="UEC3" s="3" t="s">
        <v>1009</v>
      </c>
      <c r="UED3" s="3" t="s">
        <v>1009</v>
      </c>
      <c r="UEE3" s="3" t="s">
        <v>1009</v>
      </c>
      <c r="UEF3" s="3" t="s">
        <v>1009</v>
      </c>
      <c r="UEG3" s="3" t="s">
        <v>1009</v>
      </c>
      <c r="UEH3" s="3" t="s">
        <v>1009</v>
      </c>
      <c r="UEI3" s="3" t="s">
        <v>1009</v>
      </c>
      <c r="UEJ3" s="3" t="s">
        <v>1009</v>
      </c>
      <c r="UEK3" s="3" t="s">
        <v>1009</v>
      </c>
      <c r="UEL3" s="3" t="s">
        <v>1009</v>
      </c>
      <c r="UEM3" s="3" t="s">
        <v>1009</v>
      </c>
      <c r="UEN3" s="3" t="s">
        <v>1009</v>
      </c>
      <c r="UEO3" s="3" t="s">
        <v>1009</v>
      </c>
      <c r="UEP3" s="3" t="s">
        <v>1009</v>
      </c>
      <c r="UEQ3" s="3" t="s">
        <v>1009</v>
      </c>
      <c r="UER3" s="3" t="s">
        <v>1009</v>
      </c>
      <c r="UES3" s="3" t="s">
        <v>1009</v>
      </c>
      <c r="UET3" s="3" t="s">
        <v>1009</v>
      </c>
      <c r="UEU3" s="3" t="s">
        <v>1009</v>
      </c>
      <c r="UEV3" s="3" t="s">
        <v>1009</v>
      </c>
      <c r="UEW3" s="3" t="s">
        <v>1009</v>
      </c>
      <c r="UEX3" s="3" t="s">
        <v>1009</v>
      </c>
      <c r="UEY3" s="3" t="s">
        <v>1009</v>
      </c>
      <c r="UEZ3" s="3" t="s">
        <v>1009</v>
      </c>
      <c r="UFA3" s="3" t="s">
        <v>1009</v>
      </c>
      <c r="UFB3" s="3" t="s">
        <v>1009</v>
      </c>
      <c r="UFC3" s="3" t="s">
        <v>1009</v>
      </c>
      <c r="UFD3" s="3" t="s">
        <v>1009</v>
      </c>
      <c r="UFE3" s="3" t="s">
        <v>1009</v>
      </c>
      <c r="UFF3" s="3" t="s">
        <v>1009</v>
      </c>
      <c r="UFG3" s="3" t="s">
        <v>1009</v>
      </c>
      <c r="UFH3" s="3" t="s">
        <v>1009</v>
      </c>
      <c r="UFI3" s="3" t="s">
        <v>1009</v>
      </c>
      <c r="UFJ3" s="3" t="s">
        <v>1009</v>
      </c>
      <c r="UFK3" s="3" t="s">
        <v>1009</v>
      </c>
      <c r="UFL3" s="3" t="s">
        <v>1009</v>
      </c>
      <c r="UFM3" s="3" t="s">
        <v>1009</v>
      </c>
      <c r="UFN3" s="3" t="s">
        <v>1009</v>
      </c>
      <c r="UFO3" s="3" t="s">
        <v>1009</v>
      </c>
      <c r="UFP3" s="3" t="s">
        <v>1009</v>
      </c>
      <c r="UFQ3" s="3" t="s">
        <v>1009</v>
      </c>
      <c r="UFR3" s="3" t="s">
        <v>1009</v>
      </c>
      <c r="UFS3" s="3" t="s">
        <v>1009</v>
      </c>
      <c r="UFT3" s="3" t="s">
        <v>1009</v>
      </c>
      <c r="UFU3" s="3" t="s">
        <v>1009</v>
      </c>
      <c r="UFV3" s="3" t="s">
        <v>1009</v>
      </c>
      <c r="UFW3" s="3" t="s">
        <v>1009</v>
      </c>
      <c r="UFX3" s="3" t="s">
        <v>1009</v>
      </c>
      <c r="UFY3" s="3" t="s">
        <v>1009</v>
      </c>
      <c r="UFZ3" s="3" t="s">
        <v>1009</v>
      </c>
      <c r="UGA3" s="3" t="s">
        <v>1009</v>
      </c>
      <c r="UGB3" s="3" t="s">
        <v>1009</v>
      </c>
      <c r="UGC3" s="3" t="s">
        <v>1009</v>
      </c>
      <c r="UGD3" s="3" t="s">
        <v>1009</v>
      </c>
      <c r="UGE3" s="3" t="s">
        <v>1009</v>
      </c>
      <c r="UGF3" s="3" t="s">
        <v>1009</v>
      </c>
      <c r="UGG3" s="3" t="s">
        <v>1009</v>
      </c>
      <c r="UGH3" s="3" t="s">
        <v>1009</v>
      </c>
      <c r="UGI3" s="3" t="s">
        <v>1009</v>
      </c>
      <c r="UGJ3" s="3" t="s">
        <v>1009</v>
      </c>
      <c r="UGK3" s="3" t="s">
        <v>1009</v>
      </c>
      <c r="UGL3" s="3" t="s">
        <v>1009</v>
      </c>
      <c r="UGM3" s="3" t="s">
        <v>1009</v>
      </c>
      <c r="UGN3" s="3" t="s">
        <v>1009</v>
      </c>
      <c r="UGO3" s="3" t="s">
        <v>1009</v>
      </c>
      <c r="UGP3" s="3" t="s">
        <v>1009</v>
      </c>
      <c r="UGQ3" s="3" t="s">
        <v>1009</v>
      </c>
      <c r="UGR3" s="3" t="s">
        <v>1009</v>
      </c>
      <c r="UGS3" s="3" t="s">
        <v>1009</v>
      </c>
      <c r="UGT3" s="3" t="s">
        <v>1009</v>
      </c>
      <c r="UGU3" s="3" t="s">
        <v>1009</v>
      </c>
      <c r="UGV3" s="3" t="s">
        <v>1009</v>
      </c>
      <c r="UGW3" s="3" t="s">
        <v>1009</v>
      </c>
      <c r="UGX3" s="3" t="s">
        <v>1009</v>
      </c>
      <c r="UGY3" s="3" t="s">
        <v>1009</v>
      </c>
      <c r="UGZ3" s="3" t="s">
        <v>1009</v>
      </c>
      <c r="UHA3" s="3" t="s">
        <v>1009</v>
      </c>
      <c r="UHB3" s="3" t="s">
        <v>1009</v>
      </c>
      <c r="UHC3" s="3" t="s">
        <v>1009</v>
      </c>
      <c r="UHD3" s="3" t="s">
        <v>1009</v>
      </c>
      <c r="UHE3" s="3" t="s">
        <v>1009</v>
      </c>
      <c r="UHF3" s="3" t="s">
        <v>1009</v>
      </c>
      <c r="UHG3" s="3" t="s">
        <v>1009</v>
      </c>
      <c r="UHH3" s="3" t="s">
        <v>1009</v>
      </c>
      <c r="UHI3" s="3" t="s">
        <v>1009</v>
      </c>
      <c r="UHJ3" s="3" t="s">
        <v>1009</v>
      </c>
      <c r="UHK3" s="3" t="s">
        <v>1009</v>
      </c>
      <c r="UHL3" s="3" t="s">
        <v>1009</v>
      </c>
      <c r="UHM3" s="3" t="s">
        <v>1009</v>
      </c>
      <c r="UHN3" s="3" t="s">
        <v>1009</v>
      </c>
      <c r="UHO3" s="3" t="s">
        <v>1009</v>
      </c>
      <c r="UHP3" s="3" t="s">
        <v>1009</v>
      </c>
      <c r="UHQ3" s="3" t="s">
        <v>1009</v>
      </c>
      <c r="UHR3" s="3" t="s">
        <v>1009</v>
      </c>
      <c r="UHS3" s="3" t="s">
        <v>1009</v>
      </c>
      <c r="UHT3" s="3" t="s">
        <v>1009</v>
      </c>
      <c r="UHU3" s="3" t="s">
        <v>1009</v>
      </c>
      <c r="UHV3" s="3" t="s">
        <v>1009</v>
      </c>
      <c r="UHW3" s="3" t="s">
        <v>1009</v>
      </c>
      <c r="UHX3" s="3" t="s">
        <v>1009</v>
      </c>
      <c r="UHY3" s="3" t="s">
        <v>1009</v>
      </c>
      <c r="UHZ3" s="3" t="s">
        <v>1009</v>
      </c>
      <c r="UIA3" s="3" t="s">
        <v>1009</v>
      </c>
      <c r="UIB3" s="3" t="s">
        <v>1009</v>
      </c>
      <c r="UIC3" s="3" t="s">
        <v>1009</v>
      </c>
      <c r="UID3" s="3" t="s">
        <v>1009</v>
      </c>
      <c r="UIE3" s="3" t="s">
        <v>1009</v>
      </c>
      <c r="UIF3" s="3" t="s">
        <v>1009</v>
      </c>
      <c r="UIG3" s="3" t="s">
        <v>1009</v>
      </c>
      <c r="UIH3" s="3" t="s">
        <v>1009</v>
      </c>
      <c r="UII3" s="3" t="s">
        <v>1009</v>
      </c>
      <c r="UIJ3" s="3" t="s">
        <v>1009</v>
      </c>
      <c r="UIK3" s="3" t="s">
        <v>1009</v>
      </c>
      <c r="UIL3" s="3" t="s">
        <v>1009</v>
      </c>
      <c r="UIM3" s="3" t="s">
        <v>1009</v>
      </c>
      <c r="UIN3" s="3" t="s">
        <v>1009</v>
      </c>
      <c r="UIO3" s="3" t="s">
        <v>1009</v>
      </c>
      <c r="UIP3" s="3" t="s">
        <v>1009</v>
      </c>
      <c r="UIQ3" s="3" t="s">
        <v>1009</v>
      </c>
      <c r="UIR3" s="3" t="s">
        <v>1009</v>
      </c>
      <c r="UIS3" s="3" t="s">
        <v>1009</v>
      </c>
      <c r="UIT3" s="3" t="s">
        <v>1009</v>
      </c>
      <c r="UIU3" s="3" t="s">
        <v>1009</v>
      </c>
      <c r="UIV3" s="3" t="s">
        <v>1009</v>
      </c>
      <c r="UIW3" s="3" t="s">
        <v>1009</v>
      </c>
      <c r="UIX3" s="3" t="s">
        <v>1009</v>
      </c>
      <c r="UIY3" s="3" t="s">
        <v>1009</v>
      </c>
      <c r="UIZ3" s="3" t="s">
        <v>1009</v>
      </c>
      <c r="UJA3" s="3" t="s">
        <v>1009</v>
      </c>
      <c r="UJB3" s="3" t="s">
        <v>1009</v>
      </c>
      <c r="UJC3" s="3" t="s">
        <v>1009</v>
      </c>
      <c r="UJD3" s="3" t="s">
        <v>1009</v>
      </c>
      <c r="UJE3" s="3" t="s">
        <v>1009</v>
      </c>
      <c r="UJF3" s="3" t="s">
        <v>1009</v>
      </c>
      <c r="UJG3" s="3" t="s">
        <v>1009</v>
      </c>
      <c r="UJH3" s="3" t="s">
        <v>1009</v>
      </c>
      <c r="UJI3" s="3" t="s">
        <v>1009</v>
      </c>
      <c r="UJJ3" s="3" t="s">
        <v>1009</v>
      </c>
      <c r="UJK3" s="3" t="s">
        <v>1009</v>
      </c>
      <c r="UJL3" s="3" t="s">
        <v>1009</v>
      </c>
      <c r="UJM3" s="3" t="s">
        <v>1009</v>
      </c>
      <c r="UJN3" s="3" t="s">
        <v>1009</v>
      </c>
      <c r="UJO3" s="3" t="s">
        <v>1009</v>
      </c>
      <c r="UJP3" s="3" t="s">
        <v>1009</v>
      </c>
      <c r="UJQ3" s="3" t="s">
        <v>1009</v>
      </c>
      <c r="UJR3" s="3" t="s">
        <v>1009</v>
      </c>
      <c r="UJS3" s="3" t="s">
        <v>1009</v>
      </c>
      <c r="UJT3" s="3" t="s">
        <v>1009</v>
      </c>
      <c r="UJU3" s="3" t="s">
        <v>1009</v>
      </c>
      <c r="UJV3" s="3" t="s">
        <v>1009</v>
      </c>
      <c r="UJW3" s="3" t="s">
        <v>1009</v>
      </c>
      <c r="UJX3" s="3" t="s">
        <v>1009</v>
      </c>
      <c r="UJY3" s="3" t="s">
        <v>1009</v>
      </c>
      <c r="UJZ3" s="3" t="s">
        <v>1009</v>
      </c>
      <c r="UKA3" s="3" t="s">
        <v>1009</v>
      </c>
      <c r="UKB3" s="3" t="s">
        <v>1009</v>
      </c>
      <c r="UKC3" s="3" t="s">
        <v>1009</v>
      </c>
      <c r="UKD3" s="3" t="s">
        <v>1009</v>
      </c>
      <c r="UKE3" s="3" t="s">
        <v>1009</v>
      </c>
      <c r="UKF3" s="3" t="s">
        <v>1009</v>
      </c>
      <c r="UKG3" s="3" t="s">
        <v>1009</v>
      </c>
      <c r="UKH3" s="3" t="s">
        <v>1009</v>
      </c>
      <c r="UKI3" s="3" t="s">
        <v>1009</v>
      </c>
      <c r="UKJ3" s="3" t="s">
        <v>1009</v>
      </c>
      <c r="UKK3" s="3" t="s">
        <v>1009</v>
      </c>
      <c r="UKL3" s="3" t="s">
        <v>1009</v>
      </c>
      <c r="UKM3" s="3" t="s">
        <v>1009</v>
      </c>
      <c r="UKN3" s="3" t="s">
        <v>1009</v>
      </c>
      <c r="UKO3" s="3" t="s">
        <v>1009</v>
      </c>
      <c r="UKP3" s="3" t="s">
        <v>1009</v>
      </c>
      <c r="UKQ3" s="3" t="s">
        <v>1009</v>
      </c>
      <c r="UKR3" s="3" t="s">
        <v>1009</v>
      </c>
      <c r="UKS3" s="3" t="s">
        <v>1009</v>
      </c>
      <c r="UKT3" s="3" t="s">
        <v>1009</v>
      </c>
      <c r="UKU3" s="3" t="s">
        <v>1009</v>
      </c>
      <c r="UKV3" s="3" t="s">
        <v>1009</v>
      </c>
      <c r="UKW3" s="3" t="s">
        <v>1009</v>
      </c>
      <c r="UKX3" s="3" t="s">
        <v>1009</v>
      </c>
      <c r="UKY3" s="3" t="s">
        <v>1009</v>
      </c>
      <c r="UKZ3" s="3" t="s">
        <v>1009</v>
      </c>
      <c r="ULA3" s="3" t="s">
        <v>1009</v>
      </c>
      <c r="ULB3" s="3" t="s">
        <v>1009</v>
      </c>
      <c r="ULC3" s="3" t="s">
        <v>1009</v>
      </c>
      <c r="ULD3" s="3" t="s">
        <v>1009</v>
      </c>
      <c r="ULE3" s="3" t="s">
        <v>1009</v>
      </c>
      <c r="ULF3" s="3" t="s">
        <v>1009</v>
      </c>
      <c r="ULG3" s="3" t="s">
        <v>1009</v>
      </c>
      <c r="ULH3" s="3" t="s">
        <v>1009</v>
      </c>
      <c r="ULI3" s="3" t="s">
        <v>1009</v>
      </c>
      <c r="ULJ3" s="3" t="s">
        <v>1009</v>
      </c>
      <c r="ULK3" s="3" t="s">
        <v>1009</v>
      </c>
      <c r="ULL3" s="3" t="s">
        <v>1009</v>
      </c>
      <c r="ULM3" s="3" t="s">
        <v>1009</v>
      </c>
      <c r="ULN3" s="3" t="s">
        <v>1009</v>
      </c>
      <c r="ULO3" s="3" t="s">
        <v>1009</v>
      </c>
      <c r="ULP3" s="3" t="s">
        <v>1009</v>
      </c>
      <c r="ULQ3" s="3" t="s">
        <v>1009</v>
      </c>
      <c r="ULR3" s="3" t="s">
        <v>1009</v>
      </c>
      <c r="ULS3" s="3" t="s">
        <v>1009</v>
      </c>
      <c r="ULT3" s="3" t="s">
        <v>1009</v>
      </c>
      <c r="ULU3" s="3" t="s">
        <v>1009</v>
      </c>
      <c r="ULV3" s="3" t="s">
        <v>1009</v>
      </c>
      <c r="ULW3" s="3" t="s">
        <v>1009</v>
      </c>
      <c r="ULX3" s="3" t="s">
        <v>1009</v>
      </c>
      <c r="ULY3" s="3" t="s">
        <v>1009</v>
      </c>
      <c r="ULZ3" s="3" t="s">
        <v>1009</v>
      </c>
      <c r="UMA3" s="3" t="s">
        <v>1009</v>
      </c>
      <c r="UMB3" s="3" t="s">
        <v>1009</v>
      </c>
      <c r="UMC3" s="3" t="s">
        <v>1009</v>
      </c>
      <c r="UMD3" s="3" t="s">
        <v>1009</v>
      </c>
      <c r="UME3" s="3" t="s">
        <v>1009</v>
      </c>
      <c r="UMF3" s="3" t="s">
        <v>1009</v>
      </c>
      <c r="UMG3" s="3" t="s">
        <v>1009</v>
      </c>
      <c r="UMH3" s="3" t="s">
        <v>1009</v>
      </c>
      <c r="UMI3" s="3" t="s">
        <v>1009</v>
      </c>
      <c r="UMJ3" s="3" t="s">
        <v>1009</v>
      </c>
      <c r="UMK3" s="3" t="s">
        <v>1009</v>
      </c>
      <c r="UML3" s="3" t="s">
        <v>1009</v>
      </c>
      <c r="UMM3" s="3" t="s">
        <v>1009</v>
      </c>
      <c r="UMN3" s="3" t="s">
        <v>1009</v>
      </c>
      <c r="UMO3" s="3" t="s">
        <v>1009</v>
      </c>
      <c r="UMP3" s="3" t="s">
        <v>1009</v>
      </c>
      <c r="UMQ3" s="3" t="s">
        <v>1009</v>
      </c>
      <c r="UMR3" s="3" t="s">
        <v>1009</v>
      </c>
      <c r="UMS3" s="3" t="s">
        <v>1009</v>
      </c>
      <c r="UMT3" s="3" t="s">
        <v>1009</v>
      </c>
      <c r="UMU3" s="3" t="s">
        <v>1009</v>
      </c>
      <c r="UMV3" s="3" t="s">
        <v>1009</v>
      </c>
      <c r="UMW3" s="3" t="s">
        <v>1009</v>
      </c>
      <c r="UMX3" s="3" t="s">
        <v>1009</v>
      </c>
      <c r="UMY3" s="3" t="s">
        <v>1009</v>
      </c>
      <c r="UMZ3" s="3" t="s">
        <v>1009</v>
      </c>
      <c r="UNA3" s="3" t="s">
        <v>1009</v>
      </c>
      <c r="UNB3" s="3" t="s">
        <v>1009</v>
      </c>
      <c r="UNC3" s="3" t="s">
        <v>1009</v>
      </c>
      <c r="UND3" s="3" t="s">
        <v>1009</v>
      </c>
      <c r="UNE3" s="3" t="s">
        <v>1009</v>
      </c>
      <c r="UNF3" s="3" t="s">
        <v>1009</v>
      </c>
      <c r="UNG3" s="3" t="s">
        <v>1009</v>
      </c>
      <c r="UNH3" s="3" t="s">
        <v>1009</v>
      </c>
      <c r="UNI3" s="3" t="s">
        <v>1009</v>
      </c>
      <c r="UNJ3" s="3" t="s">
        <v>1009</v>
      </c>
      <c r="UNK3" s="3" t="s">
        <v>1009</v>
      </c>
      <c r="UNL3" s="3" t="s">
        <v>1009</v>
      </c>
      <c r="UNM3" s="3" t="s">
        <v>1009</v>
      </c>
      <c r="UNN3" s="3" t="s">
        <v>1009</v>
      </c>
      <c r="UNO3" s="3" t="s">
        <v>1009</v>
      </c>
      <c r="UNP3" s="3" t="s">
        <v>1009</v>
      </c>
      <c r="UNQ3" s="3" t="s">
        <v>1009</v>
      </c>
      <c r="UNR3" s="3" t="s">
        <v>1009</v>
      </c>
      <c r="UNS3" s="3" t="s">
        <v>1009</v>
      </c>
      <c r="UNT3" s="3" t="s">
        <v>1009</v>
      </c>
      <c r="UNU3" s="3" t="s">
        <v>1009</v>
      </c>
      <c r="UNV3" s="3" t="s">
        <v>1009</v>
      </c>
      <c r="UNW3" s="3" t="s">
        <v>1009</v>
      </c>
      <c r="UNX3" s="3" t="s">
        <v>1009</v>
      </c>
      <c r="UNY3" s="3" t="s">
        <v>1009</v>
      </c>
      <c r="UNZ3" s="3" t="s">
        <v>1009</v>
      </c>
      <c r="UOA3" s="3" t="s">
        <v>1009</v>
      </c>
      <c r="UOB3" s="3" t="s">
        <v>1009</v>
      </c>
      <c r="UOC3" s="3" t="s">
        <v>1009</v>
      </c>
      <c r="UOD3" s="3" t="s">
        <v>1009</v>
      </c>
      <c r="UOE3" s="3" t="s">
        <v>1009</v>
      </c>
      <c r="UOF3" s="3" t="s">
        <v>1009</v>
      </c>
      <c r="UOG3" s="3" t="s">
        <v>1009</v>
      </c>
      <c r="UOH3" s="3" t="s">
        <v>1009</v>
      </c>
      <c r="UOI3" s="3" t="s">
        <v>1009</v>
      </c>
      <c r="UOJ3" s="3" t="s">
        <v>1009</v>
      </c>
      <c r="UOK3" s="3" t="s">
        <v>1009</v>
      </c>
      <c r="UOL3" s="3" t="s">
        <v>1009</v>
      </c>
      <c r="UOM3" s="3" t="s">
        <v>1009</v>
      </c>
      <c r="UON3" s="3" t="s">
        <v>1009</v>
      </c>
      <c r="UOO3" s="3" t="s">
        <v>1009</v>
      </c>
      <c r="UOP3" s="3" t="s">
        <v>1009</v>
      </c>
      <c r="UOQ3" s="3" t="s">
        <v>1009</v>
      </c>
      <c r="UOR3" s="3" t="s">
        <v>1009</v>
      </c>
      <c r="UOS3" s="3" t="s">
        <v>1009</v>
      </c>
      <c r="UOT3" s="3" t="s">
        <v>1009</v>
      </c>
      <c r="UOU3" s="3" t="s">
        <v>1009</v>
      </c>
      <c r="UOV3" s="3" t="s">
        <v>1009</v>
      </c>
      <c r="UOW3" s="3" t="s">
        <v>1009</v>
      </c>
      <c r="UOX3" s="3" t="s">
        <v>1009</v>
      </c>
      <c r="UOY3" s="3" t="s">
        <v>1009</v>
      </c>
      <c r="UOZ3" s="3" t="s">
        <v>1009</v>
      </c>
      <c r="UPA3" s="3" t="s">
        <v>1009</v>
      </c>
      <c r="UPB3" s="3" t="s">
        <v>1009</v>
      </c>
      <c r="UPC3" s="3" t="s">
        <v>1009</v>
      </c>
      <c r="UPD3" s="3" t="s">
        <v>1009</v>
      </c>
      <c r="UPE3" s="3" t="s">
        <v>1009</v>
      </c>
      <c r="UPF3" s="3" t="s">
        <v>1009</v>
      </c>
      <c r="UPG3" s="3" t="s">
        <v>1009</v>
      </c>
      <c r="UPH3" s="3" t="s">
        <v>1009</v>
      </c>
      <c r="UPI3" s="3" t="s">
        <v>1009</v>
      </c>
      <c r="UPJ3" s="3" t="s">
        <v>1009</v>
      </c>
      <c r="UPK3" s="3" t="s">
        <v>1009</v>
      </c>
      <c r="UPL3" s="3" t="s">
        <v>1009</v>
      </c>
      <c r="UPM3" s="3" t="s">
        <v>1009</v>
      </c>
      <c r="UPN3" s="3" t="s">
        <v>1009</v>
      </c>
      <c r="UPO3" s="3" t="s">
        <v>1009</v>
      </c>
      <c r="UPP3" s="3" t="s">
        <v>1009</v>
      </c>
      <c r="UPQ3" s="3" t="s">
        <v>1009</v>
      </c>
      <c r="UPR3" s="3" t="s">
        <v>1009</v>
      </c>
      <c r="UPS3" s="3" t="s">
        <v>1009</v>
      </c>
      <c r="UPT3" s="3" t="s">
        <v>1009</v>
      </c>
      <c r="UPU3" s="3" t="s">
        <v>1009</v>
      </c>
      <c r="UPV3" s="3" t="s">
        <v>1009</v>
      </c>
      <c r="UPW3" s="3" t="s">
        <v>1009</v>
      </c>
      <c r="UPX3" s="3" t="s">
        <v>1009</v>
      </c>
      <c r="UPY3" s="3" t="s">
        <v>1009</v>
      </c>
      <c r="UPZ3" s="3" t="s">
        <v>1009</v>
      </c>
      <c r="UQA3" s="3" t="s">
        <v>1009</v>
      </c>
      <c r="UQB3" s="3" t="s">
        <v>1009</v>
      </c>
      <c r="UQC3" s="3" t="s">
        <v>1009</v>
      </c>
      <c r="UQD3" s="3" t="s">
        <v>1009</v>
      </c>
      <c r="UQE3" s="3" t="s">
        <v>1009</v>
      </c>
      <c r="UQF3" s="3" t="s">
        <v>1009</v>
      </c>
      <c r="UQG3" s="3" t="s">
        <v>1009</v>
      </c>
      <c r="UQH3" s="3" t="s">
        <v>1009</v>
      </c>
      <c r="UQI3" s="3" t="s">
        <v>1009</v>
      </c>
      <c r="UQJ3" s="3" t="s">
        <v>1009</v>
      </c>
      <c r="UQK3" s="3" t="s">
        <v>1009</v>
      </c>
      <c r="UQL3" s="3" t="s">
        <v>1009</v>
      </c>
      <c r="UQM3" s="3" t="s">
        <v>1009</v>
      </c>
      <c r="UQN3" s="3" t="s">
        <v>1009</v>
      </c>
      <c r="UQO3" s="3" t="s">
        <v>1009</v>
      </c>
      <c r="UQP3" s="3" t="s">
        <v>1009</v>
      </c>
      <c r="UQQ3" s="3" t="s">
        <v>1009</v>
      </c>
      <c r="UQR3" s="3" t="s">
        <v>1009</v>
      </c>
      <c r="UQS3" s="3" t="s">
        <v>1009</v>
      </c>
      <c r="UQT3" s="3" t="s">
        <v>1009</v>
      </c>
      <c r="UQU3" s="3" t="s">
        <v>1009</v>
      </c>
      <c r="UQV3" s="3" t="s">
        <v>1009</v>
      </c>
      <c r="UQW3" s="3" t="s">
        <v>1009</v>
      </c>
      <c r="UQX3" s="3" t="s">
        <v>1009</v>
      </c>
      <c r="UQY3" s="3" t="s">
        <v>1009</v>
      </c>
      <c r="UQZ3" s="3" t="s">
        <v>1009</v>
      </c>
      <c r="URA3" s="3" t="s">
        <v>1009</v>
      </c>
      <c r="URB3" s="3" t="s">
        <v>1009</v>
      </c>
      <c r="URC3" s="3" t="s">
        <v>1009</v>
      </c>
      <c r="URD3" s="3" t="s">
        <v>1009</v>
      </c>
      <c r="URE3" s="3" t="s">
        <v>1009</v>
      </c>
      <c r="URF3" s="3" t="s">
        <v>1009</v>
      </c>
      <c r="URG3" s="3" t="s">
        <v>1009</v>
      </c>
      <c r="URH3" s="3" t="s">
        <v>1009</v>
      </c>
      <c r="URI3" s="3" t="s">
        <v>1009</v>
      </c>
      <c r="URJ3" s="3" t="s">
        <v>1009</v>
      </c>
      <c r="URK3" s="3" t="s">
        <v>1009</v>
      </c>
      <c r="URL3" s="3" t="s">
        <v>1009</v>
      </c>
      <c r="URM3" s="3" t="s">
        <v>1009</v>
      </c>
      <c r="URN3" s="3" t="s">
        <v>1009</v>
      </c>
      <c r="URO3" s="3" t="s">
        <v>1009</v>
      </c>
      <c r="URP3" s="3" t="s">
        <v>1009</v>
      </c>
      <c r="URQ3" s="3" t="s">
        <v>1009</v>
      </c>
      <c r="URR3" s="3" t="s">
        <v>1009</v>
      </c>
      <c r="URS3" s="3" t="s">
        <v>1009</v>
      </c>
      <c r="URT3" s="3" t="s">
        <v>1009</v>
      </c>
      <c r="URU3" s="3" t="s">
        <v>1009</v>
      </c>
      <c r="URV3" s="3" t="s">
        <v>1009</v>
      </c>
      <c r="URW3" s="3" t="s">
        <v>1009</v>
      </c>
      <c r="URX3" s="3" t="s">
        <v>1009</v>
      </c>
      <c r="URY3" s="3" t="s">
        <v>1009</v>
      </c>
      <c r="URZ3" s="3" t="s">
        <v>1009</v>
      </c>
      <c r="USA3" s="3" t="s">
        <v>1009</v>
      </c>
      <c r="USB3" s="3" t="s">
        <v>1009</v>
      </c>
      <c r="USC3" s="3" t="s">
        <v>1009</v>
      </c>
      <c r="USD3" s="3" t="s">
        <v>1009</v>
      </c>
      <c r="USE3" s="3" t="s">
        <v>1009</v>
      </c>
      <c r="USF3" s="3" t="s">
        <v>1009</v>
      </c>
      <c r="USG3" s="3" t="s">
        <v>1009</v>
      </c>
      <c r="USH3" s="3" t="s">
        <v>1009</v>
      </c>
      <c r="USI3" s="3" t="s">
        <v>1009</v>
      </c>
      <c r="USJ3" s="3" t="s">
        <v>1009</v>
      </c>
      <c r="USK3" s="3" t="s">
        <v>1009</v>
      </c>
      <c r="USL3" s="3" t="s">
        <v>1009</v>
      </c>
      <c r="USM3" s="3" t="s">
        <v>1009</v>
      </c>
      <c r="USN3" s="3" t="s">
        <v>1009</v>
      </c>
      <c r="USO3" s="3" t="s">
        <v>1009</v>
      </c>
      <c r="USP3" s="3" t="s">
        <v>1009</v>
      </c>
      <c r="USQ3" s="3" t="s">
        <v>1009</v>
      </c>
      <c r="USR3" s="3" t="s">
        <v>1009</v>
      </c>
      <c r="USS3" s="3" t="s">
        <v>1009</v>
      </c>
      <c r="UST3" s="3" t="s">
        <v>1009</v>
      </c>
      <c r="USU3" s="3" t="s">
        <v>1009</v>
      </c>
      <c r="USV3" s="3" t="s">
        <v>1009</v>
      </c>
      <c r="USW3" s="3" t="s">
        <v>1009</v>
      </c>
      <c r="USX3" s="3" t="s">
        <v>1009</v>
      </c>
      <c r="USY3" s="3" t="s">
        <v>1009</v>
      </c>
      <c r="USZ3" s="3" t="s">
        <v>1009</v>
      </c>
      <c r="UTA3" s="3" t="s">
        <v>1009</v>
      </c>
      <c r="UTB3" s="3" t="s">
        <v>1009</v>
      </c>
      <c r="UTC3" s="3" t="s">
        <v>1009</v>
      </c>
      <c r="UTD3" s="3" t="s">
        <v>1009</v>
      </c>
      <c r="UTE3" s="3" t="s">
        <v>1009</v>
      </c>
      <c r="UTF3" s="3" t="s">
        <v>1009</v>
      </c>
      <c r="UTG3" s="3" t="s">
        <v>1009</v>
      </c>
      <c r="UTH3" s="3" t="s">
        <v>1009</v>
      </c>
      <c r="UTI3" s="3" t="s">
        <v>1009</v>
      </c>
      <c r="UTJ3" s="3" t="s">
        <v>1009</v>
      </c>
      <c r="UTK3" s="3" t="s">
        <v>1009</v>
      </c>
      <c r="UTL3" s="3" t="s">
        <v>1009</v>
      </c>
      <c r="UTM3" s="3" t="s">
        <v>1009</v>
      </c>
      <c r="UTN3" s="3" t="s">
        <v>1009</v>
      </c>
      <c r="UTO3" s="3" t="s">
        <v>1009</v>
      </c>
      <c r="UTP3" s="3" t="s">
        <v>1009</v>
      </c>
      <c r="UTQ3" s="3" t="s">
        <v>1009</v>
      </c>
      <c r="UTR3" s="3" t="s">
        <v>1009</v>
      </c>
      <c r="UTS3" s="3" t="s">
        <v>1009</v>
      </c>
      <c r="UTT3" s="3" t="s">
        <v>1009</v>
      </c>
      <c r="UTU3" s="3" t="s">
        <v>1009</v>
      </c>
      <c r="UTV3" s="3" t="s">
        <v>1009</v>
      </c>
      <c r="UTW3" s="3" t="s">
        <v>1009</v>
      </c>
      <c r="UTX3" s="3" t="s">
        <v>1009</v>
      </c>
      <c r="UTY3" s="3" t="s">
        <v>1009</v>
      </c>
      <c r="UTZ3" s="3" t="s">
        <v>1009</v>
      </c>
      <c r="UUA3" s="3" t="s">
        <v>1009</v>
      </c>
      <c r="UUB3" s="3" t="s">
        <v>1009</v>
      </c>
      <c r="UUC3" s="3" t="s">
        <v>1009</v>
      </c>
      <c r="UUD3" s="3" t="s">
        <v>1009</v>
      </c>
      <c r="UUE3" s="3" t="s">
        <v>1009</v>
      </c>
      <c r="UUF3" s="3" t="s">
        <v>1009</v>
      </c>
      <c r="UUG3" s="3" t="s">
        <v>1009</v>
      </c>
      <c r="UUH3" s="3" t="s">
        <v>1009</v>
      </c>
      <c r="UUI3" s="3" t="s">
        <v>1009</v>
      </c>
      <c r="UUJ3" s="3" t="s">
        <v>1009</v>
      </c>
      <c r="UUK3" s="3" t="s">
        <v>1009</v>
      </c>
      <c r="UUL3" s="3" t="s">
        <v>1009</v>
      </c>
      <c r="UUM3" s="3" t="s">
        <v>1009</v>
      </c>
      <c r="UUN3" s="3" t="s">
        <v>1009</v>
      </c>
      <c r="UUO3" s="3" t="s">
        <v>1009</v>
      </c>
      <c r="UUP3" s="3" t="s">
        <v>1009</v>
      </c>
      <c r="UUQ3" s="3" t="s">
        <v>1009</v>
      </c>
      <c r="UUR3" s="3" t="s">
        <v>1009</v>
      </c>
      <c r="UUS3" s="3" t="s">
        <v>1009</v>
      </c>
      <c r="UUT3" s="3" t="s">
        <v>1009</v>
      </c>
      <c r="UUU3" s="3" t="s">
        <v>1009</v>
      </c>
      <c r="UUV3" s="3" t="s">
        <v>1009</v>
      </c>
      <c r="UUW3" s="3" t="s">
        <v>1009</v>
      </c>
      <c r="UUX3" s="3" t="s">
        <v>1009</v>
      </c>
      <c r="UUY3" s="3" t="s">
        <v>1009</v>
      </c>
      <c r="UUZ3" s="3" t="s">
        <v>1009</v>
      </c>
      <c r="UVA3" s="3" t="s">
        <v>1009</v>
      </c>
      <c r="UVB3" s="3" t="s">
        <v>1009</v>
      </c>
      <c r="UVC3" s="3" t="s">
        <v>1009</v>
      </c>
      <c r="UVD3" s="3" t="s">
        <v>1009</v>
      </c>
      <c r="UVE3" s="3" t="s">
        <v>1009</v>
      </c>
      <c r="UVF3" s="3" t="s">
        <v>1009</v>
      </c>
      <c r="UVG3" s="3" t="s">
        <v>1009</v>
      </c>
      <c r="UVH3" s="3" t="s">
        <v>1009</v>
      </c>
      <c r="UVI3" s="3" t="s">
        <v>1009</v>
      </c>
      <c r="UVJ3" s="3" t="s">
        <v>1009</v>
      </c>
      <c r="UVK3" s="3" t="s">
        <v>1009</v>
      </c>
      <c r="UVL3" s="3" t="s">
        <v>1009</v>
      </c>
      <c r="UVM3" s="3" t="s">
        <v>1009</v>
      </c>
      <c r="UVN3" s="3" t="s">
        <v>1009</v>
      </c>
      <c r="UVO3" s="3" t="s">
        <v>1009</v>
      </c>
      <c r="UVP3" s="3" t="s">
        <v>1009</v>
      </c>
      <c r="UVQ3" s="3" t="s">
        <v>1009</v>
      </c>
      <c r="UVR3" s="3" t="s">
        <v>1009</v>
      </c>
      <c r="UVS3" s="3" t="s">
        <v>1009</v>
      </c>
      <c r="UVT3" s="3" t="s">
        <v>1009</v>
      </c>
      <c r="UVU3" s="3" t="s">
        <v>1009</v>
      </c>
      <c r="UVV3" s="3" t="s">
        <v>1009</v>
      </c>
      <c r="UVW3" s="3" t="s">
        <v>1009</v>
      </c>
      <c r="UVX3" s="3" t="s">
        <v>1009</v>
      </c>
      <c r="UVY3" s="3" t="s">
        <v>1009</v>
      </c>
      <c r="UVZ3" s="3" t="s">
        <v>1009</v>
      </c>
      <c r="UWA3" s="3" t="s">
        <v>1009</v>
      </c>
      <c r="UWB3" s="3" t="s">
        <v>1009</v>
      </c>
      <c r="UWC3" s="3" t="s">
        <v>1009</v>
      </c>
      <c r="UWD3" s="3" t="s">
        <v>1009</v>
      </c>
      <c r="UWE3" s="3" t="s">
        <v>1009</v>
      </c>
      <c r="UWF3" s="3" t="s">
        <v>1009</v>
      </c>
      <c r="UWG3" s="3" t="s">
        <v>1009</v>
      </c>
      <c r="UWH3" s="3" t="s">
        <v>1009</v>
      </c>
      <c r="UWI3" s="3" t="s">
        <v>1009</v>
      </c>
      <c r="UWJ3" s="3" t="s">
        <v>1009</v>
      </c>
      <c r="UWK3" s="3" t="s">
        <v>1009</v>
      </c>
      <c r="UWL3" s="3" t="s">
        <v>1009</v>
      </c>
      <c r="UWM3" s="3" t="s">
        <v>1009</v>
      </c>
      <c r="UWN3" s="3" t="s">
        <v>1009</v>
      </c>
      <c r="UWO3" s="3" t="s">
        <v>1009</v>
      </c>
      <c r="UWP3" s="3" t="s">
        <v>1009</v>
      </c>
      <c r="UWQ3" s="3" t="s">
        <v>1009</v>
      </c>
      <c r="UWR3" s="3" t="s">
        <v>1009</v>
      </c>
      <c r="UWS3" s="3" t="s">
        <v>1009</v>
      </c>
      <c r="UWT3" s="3" t="s">
        <v>1009</v>
      </c>
      <c r="UWU3" s="3" t="s">
        <v>1009</v>
      </c>
      <c r="UWV3" s="3" t="s">
        <v>1009</v>
      </c>
      <c r="UWW3" s="3" t="s">
        <v>1009</v>
      </c>
      <c r="UWX3" s="3" t="s">
        <v>1009</v>
      </c>
      <c r="UWY3" s="3" t="s">
        <v>1009</v>
      </c>
      <c r="UWZ3" s="3" t="s">
        <v>1009</v>
      </c>
      <c r="UXA3" s="3" t="s">
        <v>1009</v>
      </c>
      <c r="UXB3" s="3" t="s">
        <v>1009</v>
      </c>
      <c r="UXC3" s="3" t="s">
        <v>1009</v>
      </c>
      <c r="UXD3" s="3" t="s">
        <v>1009</v>
      </c>
      <c r="UXE3" s="3" t="s">
        <v>1009</v>
      </c>
      <c r="UXF3" s="3" t="s">
        <v>1009</v>
      </c>
      <c r="UXG3" s="3" t="s">
        <v>1009</v>
      </c>
      <c r="UXH3" s="3" t="s">
        <v>1009</v>
      </c>
      <c r="UXI3" s="3" t="s">
        <v>1009</v>
      </c>
      <c r="UXJ3" s="3" t="s">
        <v>1009</v>
      </c>
      <c r="UXK3" s="3" t="s">
        <v>1009</v>
      </c>
      <c r="UXL3" s="3" t="s">
        <v>1009</v>
      </c>
      <c r="UXM3" s="3" t="s">
        <v>1009</v>
      </c>
      <c r="UXN3" s="3" t="s">
        <v>1009</v>
      </c>
      <c r="UXO3" s="3" t="s">
        <v>1009</v>
      </c>
      <c r="UXP3" s="3" t="s">
        <v>1009</v>
      </c>
      <c r="UXQ3" s="3" t="s">
        <v>1009</v>
      </c>
      <c r="UXR3" s="3" t="s">
        <v>1009</v>
      </c>
      <c r="UXS3" s="3" t="s">
        <v>1009</v>
      </c>
      <c r="UXT3" s="3" t="s">
        <v>1009</v>
      </c>
      <c r="UXU3" s="3" t="s">
        <v>1009</v>
      </c>
      <c r="UXV3" s="3" t="s">
        <v>1009</v>
      </c>
      <c r="UXW3" s="3" t="s">
        <v>1009</v>
      </c>
      <c r="UXX3" s="3" t="s">
        <v>1009</v>
      </c>
      <c r="UXY3" s="3" t="s">
        <v>1009</v>
      </c>
      <c r="UXZ3" s="3" t="s">
        <v>1009</v>
      </c>
      <c r="UYA3" s="3" t="s">
        <v>1009</v>
      </c>
      <c r="UYB3" s="3" t="s">
        <v>1009</v>
      </c>
      <c r="UYC3" s="3" t="s">
        <v>1009</v>
      </c>
      <c r="UYD3" s="3" t="s">
        <v>1009</v>
      </c>
      <c r="UYE3" s="3" t="s">
        <v>1009</v>
      </c>
      <c r="UYF3" s="3" t="s">
        <v>1009</v>
      </c>
      <c r="UYG3" s="3" t="s">
        <v>1009</v>
      </c>
      <c r="UYH3" s="3" t="s">
        <v>1009</v>
      </c>
      <c r="UYI3" s="3" t="s">
        <v>1009</v>
      </c>
      <c r="UYJ3" s="3" t="s">
        <v>1009</v>
      </c>
      <c r="UYK3" s="3" t="s">
        <v>1009</v>
      </c>
      <c r="UYL3" s="3" t="s">
        <v>1009</v>
      </c>
      <c r="UYM3" s="3" t="s">
        <v>1009</v>
      </c>
      <c r="UYN3" s="3" t="s">
        <v>1009</v>
      </c>
      <c r="UYO3" s="3" t="s">
        <v>1009</v>
      </c>
      <c r="UYP3" s="3" t="s">
        <v>1009</v>
      </c>
      <c r="UYQ3" s="3" t="s">
        <v>1009</v>
      </c>
      <c r="UYR3" s="3" t="s">
        <v>1009</v>
      </c>
      <c r="UYS3" s="3" t="s">
        <v>1009</v>
      </c>
      <c r="UYT3" s="3" t="s">
        <v>1009</v>
      </c>
      <c r="UYU3" s="3" t="s">
        <v>1009</v>
      </c>
      <c r="UYV3" s="3" t="s">
        <v>1009</v>
      </c>
      <c r="UYW3" s="3" t="s">
        <v>1009</v>
      </c>
      <c r="UYX3" s="3" t="s">
        <v>1009</v>
      </c>
      <c r="UYY3" s="3" t="s">
        <v>1009</v>
      </c>
      <c r="UYZ3" s="3" t="s">
        <v>1009</v>
      </c>
      <c r="UZA3" s="3" t="s">
        <v>1009</v>
      </c>
      <c r="UZB3" s="3" t="s">
        <v>1009</v>
      </c>
      <c r="UZC3" s="3" t="s">
        <v>1009</v>
      </c>
      <c r="UZD3" s="3" t="s">
        <v>1009</v>
      </c>
      <c r="UZE3" s="3" t="s">
        <v>1009</v>
      </c>
      <c r="UZF3" s="3" t="s">
        <v>1009</v>
      </c>
      <c r="UZG3" s="3" t="s">
        <v>1009</v>
      </c>
      <c r="UZH3" s="3" t="s">
        <v>1009</v>
      </c>
      <c r="UZI3" s="3" t="s">
        <v>1009</v>
      </c>
      <c r="UZJ3" s="3" t="s">
        <v>1009</v>
      </c>
      <c r="UZK3" s="3" t="s">
        <v>1009</v>
      </c>
      <c r="UZL3" s="3" t="s">
        <v>1009</v>
      </c>
      <c r="UZM3" s="3" t="s">
        <v>1009</v>
      </c>
      <c r="UZN3" s="3" t="s">
        <v>1009</v>
      </c>
      <c r="UZO3" s="3" t="s">
        <v>1009</v>
      </c>
      <c r="UZP3" s="3" t="s">
        <v>1009</v>
      </c>
      <c r="UZQ3" s="3" t="s">
        <v>1009</v>
      </c>
      <c r="UZR3" s="3" t="s">
        <v>1009</v>
      </c>
      <c r="UZS3" s="3" t="s">
        <v>1009</v>
      </c>
      <c r="UZT3" s="3" t="s">
        <v>1009</v>
      </c>
      <c r="UZU3" s="3" t="s">
        <v>1009</v>
      </c>
      <c r="UZV3" s="3" t="s">
        <v>1009</v>
      </c>
      <c r="UZW3" s="3" t="s">
        <v>1009</v>
      </c>
      <c r="UZX3" s="3" t="s">
        <v>1009</v>
      </c>
      <c r="UZY3" s="3" t="s">
        <v>1009</v>
      </c>
      <c r="UZZ3" s="3" t="s">
        <v>1009</v>
      </c>
      <c r="VAA3" s="3" t="s">
        <v>1009</v>
      </c>
      <c r="VAB3" s="3" t="s">
        <v>1009</v>
      </c>
      <c r="VAC3" s="3" t="s">
        <v>1009</v>
      </c>
      <c r="VAD3" s="3" t="s">
        <v>1009</v>
      </c>
      <c r="VAE3" s="3" t="s">
        <v>1009</v>
      </c>
      <c r="VAF3" s="3" t="s">
        <v>1009</v>
      </c>
      <c r="VAG3" s="3" t="s">
        <v>1009</v>
      </c>
      <c r="VAH3" s="3" t="s">
        <v>1009</v>
      </c>
      <c r="VAI3" s="3" t="s">
        <v>1009</v>
      </c>
      <c r="VAJ3" s="3" t="s">
        <v>1009</v>
      </c>
      <c r="VAK3" s="3" t="s">
        <v>1009</v>
      </c>
      <c r="VAL3" s="3" t="s">
        <v>1009</v>
      </c>
      <c r="VAM3" s="3" t="s">
        <v>1009</v>
      </c>
      <c r="VAN3" s="3" t="s">
        <v>1009</v>
      </c>
      <c r="VAO3" s="3" t="s">
        <v>1009</v>
      </c>
      <c r="VAP3" s="3" t="s">
        <v>1009</v>
      </c>
      <c r="VAQ3" s="3" t="s">
        <v>1009</v>
      </c>
      <c r="VAR3" s="3" t="s">
        <v>1009</v>
      </c>
      <c r="VAS3" s="3" t="s">
        <v>1009</v>
      </c>
      <c r="VAT3" s="3" t="s">
        <v>1009</v>
      </c>
      <c r="VAU3" s="3" t="s">
        <v>1009</v>
      </c>
      <c r="VAV3" s="3" t="s">
        <v>1009</v>
      </c>
      <c r="VAW3" s="3" t="s">
        <v>1009</v>
      </c>
      <c r="VAX3" s="3" t="s">
        <v>1009</v>
      </c>
      <c r="VAY3" s="3" t="s">
        <v>1009</v>
      </c>
      <c r="VAZ3" s="3" t="s">
        <v>1009</v>
      </c>
      <c r="VBA3" s="3" t="s">
        <v>1009</v>
      </c>
      <c r="VBB3" s="3" t="s">
        <v>1009</v>
      </c>
      <c r="VBC3" s="3" t="s">
        <v>1009</v>
      </c>
      <c r="VBD3" s="3" t="s">
        <v>1009</v>
      </c>
      <c r="VBE3" s="3" t="s">
        <v>1009</v>
      </c>
      <c r="VBF3" s="3" t="s">
        <v>1009</v>
      </c>
      <c r="VBG3" s="3" t="s">
        <v>1009</v>
      </c>
      <c r="VBH3" s="3" t="s">
        <v>1009</v>
      </c>
      <c r="VBI3" s="3" t="s">
        <v>1009</v>
      </c>
      <c r="VBJ3" s="3" t="s">
        <v>1009</v>
      </c>
      <c r="VBK3" s="3" t="s">
        <v>1009</v>
      </c>
      <c r="VBL3" s="3" t="s">
        <v>1009</v>
      </c>
      <c r="VBM3" s="3" t="s">
        <v>1009</v>
      </c>
      <c r="VBN3" s="3" t="s">
        <v>1009</v>
      </c>
      <c r="VBO3" s="3" t="s">
        <v>1009</v>
      </c>
      <c r="VBP3" s="3" t="s">
        <v>1009</v>
      </c>
      <c r="VBQ3" s="3" t="s">
        <v>1009</v>
      </c>
      <c r="VBR3" s="3" t="s">
        <v>1009</v>
      </c>
      <c r="VBS3" s="3" t="s">
        <v>1009</v>
      </c>
      <c r="VBT3" s="3" t="s">
        <v>1009</v>
      </c>
      <c r="VBU3" s="3" t="s">
        <v>1009</v>
      </c>
      <c r="VBV3" s="3" t="s">
        <v>1009</v>
      </c>
      <c r="VBW3" s="3" t="s">
        <v>1009</v>
      </c>
      <c r="VBX3" s="3" t="s">
        <v>1009</v>
      </c>
      <c r="VBY3" s="3" t="s">
        <v>1009</v>
      </c>
      <c r="VBZ3" s="3" t="s">
        <v>1009</v>
      </c>
      <c r="VCA3" s="3" t="s">
        <v>1009</v>
      </c>
      <c r="VCB3" s="3" t="s">
        <v>1009</v>
      </c>
      <c r="VCC3" s="3" t="s">
        <v>1009</v>
      </c>
      <c r="VCD3" s="3" t="s">
        <v>1009</v>
      </c>
      <c r="VCE3" s="3" t="s">
        <v>1009</v>
      </c>
      <c r="VCF3" s="3" t="s">
        <v>1009</v>
      </c>
      <c r="VCG3" s="3" t="s">
        <v>1009</v>
      </c>
      <c r="VCH3" s="3" t="s">
        <v>1009</v>
      </c>
      <c r="VCI3" s="3" t="s">
        <v>1009</v>
      </c>
      <c r="VCJ3" s="3" t="s">
        <v>1009</v>
      </c>
      <c r="VCK3" s="3" t="s">
        <v>1009</v>
      </c>
      <c r="VCL3" s="3" t="s">
        <v>1009</v>
      </c>
      <c r="VCM3" s="3" t="s">
        <v>1009</v>
      </c>
      <c r="VCN3" s="3" t="s">
        <v>1009</v>
      </c>
      <c r="VCO3" s="3" t="s">
        <v>1009</v>
      </c>
      <c r="VCP3" s="3" t="s">
        <v>1009</v>
      </c>
      <c r="VCQ3" s="3" t="s">
        <v>1009</v>
      </c>
      <c r="VCR3" s="3" t="s">
        <v>1009</v>
      </c>
      <c r="VCS3" s="3" t="s">
        <v>1009</v>
      </c>
      <c r="VCT3" s="3" t="s">
        <v>1009</v>
      </c>
      <c r="VCU3" s="3" t="s">
        <v>1009</v>
      </c>
      <c r="VCV3" s="3" t="s">
        <v>1009</v>
      </c>
      <c r="VCW3" s="3" t="s">
        <v>1009</v>
      </c>
      <c r="VCX3" s="3" t="s">
        <v>1009</v>
      </c>
      <c r="VCY3" s="3" t="s">
        <v>1009</v>
      </c>
      <c r="VCZ3" s="3" t="s">
        <v>1009</v>
      </c>
      <c r="VDA3" s="3" t="s">
        <v>1009</v>
      </c>
      <c r="VDB3" s="3" t="s">
        <v>1009</v>
      </c>
      <c r="VDC3" s="3" t="s">
        <v>1009</v>
      </c>
      <c r="VDD3" s="3" t="s">
        <v>1009</v>
      </c>
      <c r="VDE3" s="3" t="s">
        <v>1009</v>
      </c>
      <c r="VDF3" s="3" t="s">
        <v>1009</v>
      </c>
      <c r="VDG3" s="3" t="s">
        <v>1009</v>
      </c>
      <c r="VDH3" s="3" t="s">
        <v>1009</v>
      </c>
      <c r="VDI3" s="3" t="s">
        <v>1009</v>
      </c>
      <c r="VDJ3" s="3" t="s">
        <v>1009</v>
      </c>
      <c r="VDK3" s="3" t="s">
        <v>1009</v>
      </c>
      <c r="VDL3" s="3" t="s">
        <v>1009</v>
      </c>
      <c r="VDM3" s="3" t="s">
        <v>1009</v>
      </c>
      <c r="VDN3" s="3" t="s">
        <v>1009</v>
      </c>
      <c r="VDO3" s="3" t="s">
        <v>1009</v>
      </c>
      <c r="VDP3" s="3" t="s">
        <v>1009</v>
      </c>
      <c r="VDQ3" s="3" t="s">
        <v>1009</v>
      </c>
      <c r="VDR3" s="3" t="s">
        <v>1009</v>
      </c>
      <c r="VDS3" s="3" t="s">
        <v>1009</v>
      </c>
      <c r="VDT3" s="3" t="s">
        <v>1009</v>
      </c>
      <c r="VDU3" s="3" t="s">
        <v>1009</v>
      </c>
      <c r="VDV3" s="3" t="s">
        <v>1009</v>
      </c>
      <c r="VDW3" s="3" t="s">
        <v>1009</v>
      </c>
      <c r="VDX3" s="3" t="s">
        <v>1009</v>
      </c>
      <c r="VDY3" s="3" t="s">
        <v>1009</v>
      </c>
      <c r="VDZ3" s="3" t="s">
        <v>1009</v>
      </c>
      <c r="VEA3" s="3" t="s">
        <v>1009</v>
      </c>
      <c r="VEB3" s="3" t="s">
        <v>1009</v>
      </c>
      <c r="VEC3" s="3" t="s">
        <v>1009</v>
      </c>
      <c r="VED3" s="3" t="s">
        <v>1009</v>
      </c>
      <c r="VEE3" s="3" t="s">
        <v>1009</v>
      </c>
      <c r="VEF3" s="3" t="s">
        <v>1009</v>
      </c>
      <c r="VEG3" s="3" t="s">
        <v>1009</v>
      </c>
      <c r="VEH3" s="3" t="s">
        <v>1009</v>
      </c>
      <c r="VEI3" s="3" t="s">
        <v>1009</v>
      </c>
      <c r="VEJ3" s="3" t="s">
        <v>1009</v>
      </c>
      <c r="VEK3" s="3" t="s">
        <v>1009</v>
      </c>
      <c r="VEL3" s="3" t="s">
        <v>1009</v>
      </c>
      <c r="VEM3" s="3" t="s">
        <v>1009</v>
      </c>
      <c r="VEN3" s="3" t="s">
        <v>1009</v>
      </c>
      <c r="VEO3" s="3" t="s">
        <v>1009</v>
      </c>
      <c r="VEP3" s="3" t="s">
        <v>1009</v>
      </c>
      <c r="VEQ3" s="3" t="s">
        <v>1009</v>
      </c>
      <c r="VER3" s="3" t="s">
        <v>1009</v>
      </c>
      <c r="VES3" s="3" t="s">
        <v>1009</v>
      </c>
      <c r="VET3" s="3" t="s">
        <v>1009</v>
      </c>
      <c r="VEU3" s="3" t="s">
        <v>1009</v>
      </c>
      <c r="VEV3" s="3" t="s">
        <v>1009</v>
      </c>
      <c r="VEW3" s="3" t="s">
        <v>1009</v>
      </c>
      <c r="VEX3" s="3" t="s">
        <v>1009</v>
      </c>
      <c r="VEY3" s="3" t="s">
        <v>1009</v>
      </c>
      <c r="VEZ3" s="3" t="s">
        <v>1009</v>
      </c>
      <c r="VFA3" s="3" t="s">
        <v>1009</v>
      </c>
      <c r="VFB3" s="3" t="s">
        <v>1009</v>
      </c>
      <c r="VFC3" s="3" t="s">
        <v>1009</v>
      </c>
      <c r="VFD3" s="3" t="s">
        <v>1009</v>
      </c>
      <c r="VFE3" s="3" t="s">
        <v>1009</v>
      </c>
      <c r="VFF3" s="3" t="s">
        <v>1009</v>
      </c>
      <c r="VFG3" s="3" t="s">
        <v>1009</v>
      </c>
      <c r="VFH3" s="3" t="s">
        <v>1009</v>
      </c>
      <c r="VFI3" s="3" t="s">
        <v>1009</v>
      </c>
      <c r="VFJ3" s="3" t="s">
        <v>1009</v>
      </c>
      <c r="VFK3" s="3" t="s">
        <v>1009</v>
      </c>
      <c r="VFL3" s="3" t="s">
        <v>1009</v>
      </c>
      <c r="VFM3" s="3" t="s">
        <v>1009</v>
      </c>
      <c r="VFN3" s="3" t="s">
        <v>1009</v>
      </c>
      <c r="VFO3" s="3" t="s">
        <v>1009</v>
      </c>
      <c r="VFP3" s="3" t="s">
        <v>1009</v>
      </c>
      <c r="VFQ3" s="3" t="s">
        <v>1009</v>
      </c>
      <c r="VFR3" s="3" t="s">
        <v>1009</v>
      </c>
      <c r="VFS3" s="3" t="s">
        <v>1009</v>
      </c>
      <c r="VFT3" s="3" t="s">
        <v>1009</v>
      </c>
      <c r="VFU3" s="3" t="s">
        <v>1009</v>
      </c>
      <c r="VFV3" s="3" t="s">
        <v>1009</v>
      </c>
      <c r="VFW3" s="3" t="s">
        <v>1009</v>
      </c>
      <c r="VFX3" s="3" t="s">
        <v>1009</v>
      </c>
      <c r="VFY3" s="3" t="s">
        <v>1009</v>
      </c>
      <c r="VFZ3" s="3" t="s">
        <v>1009</v>
      </c>
      <c r="VGA3" s="3" t="s">
        <v>1009</v>
      </c>
      <c r="VGB3" s="3" t="s">
        <v>1009</v>
      </c>
      <c r="VGC3" s="3" t="s">
        <v>1009</v>
      </c>
      <c r="VGD3" s="3" t="s">
        <v>1009</v>
      </c>
      <c r="VGE3" s="3" t="s">
        <v>1009</v>
      </c>
      <c r="VGF3" s="3" t="s">
        <v>1009</v>
      </c>
      <c r="VGG3" s="3" t="s">
        <v>1009</v>
      </c>
      <c r="VGH3" s="3" t="s">
        <v>1009</v>
      </c>
      <c r="VGI3" s="3" t="s">
        <v>1009</v>
      </c>
      <c r="VGJ3" s="3" t="s">
        <v>1009</v>
      </c>
      <c r="VGK3" s="3" t="s">
        <v>1009</v>
      </c>
      <c r="VGL3" s="3" t="s">
        <v>1009</v>
      </c>
      <c r="VGM3" s="3" t="s">
        <v>1009</v>
      </c>
      <c r="VGN3" s="3" t="s">
        <v>1009</v>
      </c>
      <c r="VGO3" s="3" t="s">
        <v>1009</v>
      </c>
      <c r="VGP3" s="3" t="s">
        <v>1009</v>
      </c>
      <c r="VGQ3" s="3" t="s">
        <v>1009</v>
      </c>
      <c r="VGR3" s="3" t="s">
        <v>1009</v>
      </c>
      <c r="VGS3" s="3" t="s">
        <v>1009</v>
      </c>
      <c r="VGT3" s="3" t="s">
        <v>1009</v>
      </c>
      <c r="VGU3" s="3" t="s">
        <v>1009</v>
      </c>
      <c r="VGV3" s="3" t="s">
        <v>1009</v>
      </c>
      <c r="VGW3" s="3" t="s">
        <v>1009</v>
      </c>
      <c r="VGX3" s="3" t="s">
        <v>1009</v>
      </c>
      <c r="VGY3" s="3" t="s">
        <v>1009</v>
      </c>
      <c r="VGZ3" s="3" t="s">
        <v>1009</v>
      </c>
      <c r="VHA3" s="3" t="s">
        <v>1009</v>
      </c>
      <c r="VHB3" s="3" t="s">
        <v>1009</v>
      </c>
      <c r="VHC3" s="3" t="s">
        <v>1009</v>
      </c>
      <c r="VHD3" s="3" t="s">
        <v>1009</v>
      </c>
      <c r="VHE3" s="3" t="s">
        <v>1009</v>
      </c>
      <c r="VHF3" s="3" t="s">
        <v>1009</v>
      </c>
      <c r="VHG3" s="3" t="s">
        <v>1009</v>
      </c>
      <c r="VHH3" s="3" t="s">
        <v>1009</v>
      </c>
      <c r="VHI3" s="3" t="s">
        <v>1009</v>
      </c>
      <c r="VHJ3" s="3" t="s">
        <v>1009</v>
      </c>
      <c r="VHK3" s="3" t="s">
        <v>1009</v>
      </c>
      <c r="VHL3" s="3" t="s">
        <v>1009</v>
      </c>
      <c r="VHM3" s="3" t="s">
        <v>1009</v>
      </c>
      <c r="VHN3" s="3" t="s">
        <v>1009</v>
      </c>
      <c r="VHO3" s="3" t="s">
        <v>1009</v>
      </c>
      <c r="VHP3" s="3" t="s">
        <v>1009</v>
      </c>
      <c r="VHQ3" s="3" t="s">
        <v>1009</v>
      </c>
      <c r="VHR3" s="3" t="s">
        <v>1009</v>
      </c>
      <c r="VHS3" s="3" t="s">
        <v>1009</v>
      </c>
      <c r="VHT3" s="3" t="s">
        <v>1009</v>
      </c>
      <c r="VHU3" s="3" t="s">
        <v>1009</v>
      </c>
      <c r="VHV3" s="3" t="s">
        <v>1009</v>
      </c>
      <c r="VHW3" s="3" t="s">
        <v>1009</v>
      </c>
      <c r="VHX3" s="3" t="s">
        <v>1009</v>
      </c>
      <c r="VHY3" s="3" t="s">
        <v>1009</v>
      </c>
      <c r="VHZ3" s="3" t="s">
        <v>1009</v>
      </c>
      <c r="VIA3" s="3" t="s">
        <v>1009</v>
      </c>
      <c r="VIB3" s="3" t="s">
        <v>1009</v>
      </c>
      <c r="VIC3" s="3" t="s">
        <v>1009</v>
      </c>
      <c r="VID3" s="3" t="s">
        <v>1009</v>
      </c>
      <c r="VIE3" s="3" t="s">
        <v>1009</v>
      </c>
      <c r="VIF3" s="3" t="s">
        <v>1009</v>
      </c>
      <c r="VIG3" s="3" t="s">
        <v>1009</v>
      </c>
      <c r="VIH3" s="3" t="s">
        <v>1009</v>
      </c>
      <c r="VII3" s="3" t="s">
        <v>1009</v>
      </c>
      <c r="VIJ3" s="3" t="s">
        <v>1009</v>
      </c>
      <c r="VIK3" s="3" t="s">
        <v>1009</v>
      </c>
      <c r="VIL3" s="3" t="s">
        <v>1009</v>
      </c>
      <c r="VIM3" s="3" t="s">
        <v>1009</v>
      </c>
      <c r="VIN3" s="3" t="s">
        <v>1009</v>
      </c>
      <c r="VIO3" s="3" t="s">
        <v>1009</v>
      </c>
      <c r="VIP3" s="3" t="s">
        <v>1009</v>
      </c>
      <c r="VIQ3" s="3" t="s">
        <v>1009</v>
      </c>
      <c r="VIR3" s="3" t="s">
        <v>1009</v>
      </c>
      <c r="VIS3" s="3" t="s">
        <v>1009</v>
      </c>
      <c r="VIT3" s="3" t="s">
        <v>1009</v>
      </c>
      <c r="VIU3" s="3" t="s">
        <v>1009</v>
      </c>
      <c r="VIV3" s="3" t="s">
        <v>1009</v>
      </c>
      <c r="VIW3" s="3" t="s">
        <v>1009</v>
      </c>
      <c r="VIX3" s="3" t="s">
        <v>1009</v>
      </c>
      <c r="VIY3" s="3" t="s">
        <v>1009</v>
      </c>
      <c r="VIZ3" s="3" t="s">
        <v>1009</v>
      </c>
      <c r="VJA3" s="3" t="s">
        <v>1009</v>
      </c>
      <c r="VJB3" s="3" t="s">
        <v>1009</v>
      </c>
      <c r="VJC3" s="3" t="s">
        <v>1009</v>
      </c>
      <c r="VJD3" s="3" t="s">
        <v>1009</v>
      </c>
      <c r="VJE3" s="3" t="s">
        <v>1009</v>
      </c>
      <c r="VJF3" s="3" t="s">
        <v>1009</v>
      </c>
      <c r="VJG3" s="3" t="s">
        <v>1009</v>
      </c>
      <c r="VJH3" s="3" t="s">
        <v>1009</v>
      </c>
      <c r="VJI3" s="3" t="s">
        <v>1009</v>
      </c>
      <c r="VJJ3" s="3" t="s">
        <v>1009</v>
      </c>
      <c r="VJK3" s="3" t="s">
        <v>1009</v>
      </c>
      <c r="VJL3" s="3" t="s">
        <v>1009</v>
      </c>
      <c r="VJM3" s="3" t="s">
        <v>1009</v>
      </c>
      <c r="VJN3" s="3" t="s">
        <v>1009</v>
      </c>
      <c r="VJO3" s="3" t="s">
        <v>1009</v>
      </c>
      <c r="VJP3" s="3" t="s">
        <v>1009</v>
      </c>
      <c r="VJQ3" s="3" t="s">
        <v>1009</v>
      </c>
      <c r="VJR3" s="3" t="s">
        <v>1009</v>
      </c>
      <c r="VJS3" s="3" t="s">
        <v>1009</v>
      </c>
      <c r="VJT3" s="3" t="s">
        <v>1009</v>
      </c>
      <c r="VJU3" s="3" t="s">
        <v>1009</v>
      </c>
      <c r="VJV3" s="3" t="s">
        <v>1009</v>
      </c>
      <c r="VJW3" s="3" t="s">
        <v>1009</v>
      </c>
      <c r="VJX3" s="3" t="s">
        <v>1009</v>
      </c>
      <c r="VJY3" s="3" t="s">
        <v>1009</v>
      </c>
      <c r="VJZ3" s="3" t="s">
        <v>1009</v>
      </c>
      <c r="VKA3" s="3" t="s">
        <v>1009</v>
      </c>
      <c r="VKB3" s="3" t="s">
        <v>1009</v>
      </c>
      <c r="VKC3" s="3" t="s">
        <v>1009</v>
      </c>
      <c r="VKD3" s="3" t="s">
        <v>1009</v>
      </c>
      <c r="VKE3" s="3" t="s">
        <v>1009</v>
      </c>
      <c r="VKF3" s="3" t="s">
        <v>1009</v>
      </c>
      <c r="VKG3" s="3" t="s">
        <v>1009</v>
      </c>
      <c r="VKH3" s="3" t="s">
        <v>1009</v>
      </c>
      <c r="VKI3" s="3" t="s">
        <v>1009</v>
      </c>
      <c r="VKJ3" s="3" t="s">
        <v>1009</v>
      </c>
      <c r="VKK3" s="3" t="s">
        <v>1009</v>
      </c>
      <c r="VKL3" s="3" t="s">
        <v>1009</v>
      </c>
      <c r="VKM3" s="3" t="s">
        <v>1009</v>
      </c>
      <c r="VKN3" s="3" t="s">
        <v>1009</v>
      </c>
      <c r="VKO3" s="3" t="s">
        <v>1009</v>
      </c>
      <c r="VKP3" s="3" t="s">
        <v>1009</v>
      </c>
      <c r="VKQ3" s="3" t="s">
        <v>1009</v>
      </c>
      <c r="VKR3" s="3" t="s">
        <v>1009</v>
      </c>
      <c r="VKS3" s="3" t="s">
        <v>1009</v>
      </c>
      <c r="VKT3" s="3" t="s">
        <v>1009</v>
      </c>
      <c r="VKU3" s="3" t="s">
        <v>1009</v>
      </c>
      <c r="VKV3" s="3" t="s">
        <v>1009</v>
      </c>
      <c r="VKW3" s="3" t="s">
        <v>1009</v>
      </c>
      <c r="VKX3" s="3" t="s">
        <v>1009</v>
      </c>
      <c r="VKY3" s="3" t="s">
        <v>1009</v>
      </c>
      <c r="VKZ3" s="3" t="s">
        <v>1009</v>
      </c>
      <c r="VLA3" s="3" t="s">
        <v>1009</v>
      </c>
      <c r="VLB3" s="3" t="s">
        <v>1009</v>
      </c>
      <c r="VLC3" s="3" t="s">
        <v>1009</v>
      </c>
      <c r="VLD3" s="3" t="s">
        <v>1009</v>
      </c>
      <c r="VLE3" s="3" t="s">
        <v>1009</v>
      </c>
      <c r="VLF3" s="3" t="s">
        <v>1009</v>
      </c>
      <c r="VLG3" s="3" t="s">
        <v>1009</v>
      </c>
      <c r="VLH3" s="3" t="s">
        <v>1009</v>
      </c>
      <c r="VLI3" s="3" t="s">
        <v>1009</v>
      </c>
      <c r="VLJ3" s="3" t="s">
        <v>1009</v>
      </c>
      <c r="VLK3" s="3" t="s">
        <v>1009</v>
      </c>
      <c r="VLL3" s="3" t="s">
        <v>1009</v>
      </c>
      <c r="VLM3" s="3" t="s">
        <v>1009</v>
      </c>
      <c r="VLN3" s="3" t="s">
        <v>1009</v>
      </c>
      <c r="VLO3" s="3" t="s">
        <v>1009</v>
      </c>
      <c r="VLP3" s="3" t="s">
        <v>1009</v>
      </c>
      <c r="VLQ3" s="3" t="s">
        <v>1009</v>
      </c>
      <c r="VLR3" s="3" t="s">
        <v>1009</v>
      </c>
      <c r="VLS3" s="3" t="s">
        <v>1009</v>
      </c>
      <c r="VLT3" s="3" t="s">
        <v>1009</v>
      </c>
      <c r="VLU3" s="3" t="s">
        <v>1009</v>
      </c>
      <c r="VLV3" s="3" t="s">
        <v>1009</v>
      </c>
      <c r="VLW3" s="3" t="s">
        <v>1009</v>
      </c>
      <c r="VLX3" s="3" t="s">
        <v>1009</v>
      </c>
      <c r="VLY3" s="3" t="s">
        <v>1009</v>
      </c>
      <c r="VLZ3" s="3" t="s">
        <v>1009</v>
      </c>
      <c r="VMA3" s="3" t="s">
        <v>1009</v>
      </c>
      <c r="VMB3" s="3" t="s">
        <v>1009</v>
      </c>
      <c r="VMC3" s="3" t="s">
        <v>1009</v>
      </c>
      <c r="VMD3" s="3" t="s">
        <v>1009</v>
      </c>
      <c r="VME3" s="3" t="s">
        <v>1009</v>
      </c>
      <c r="VMF3" s="3" t="s">
        <v>1009</v>
      </c>
      <c r="VMG3" s="3" t="s">
        <v>1009</v>
      </c>
      <c r="VMH3" s="3" t="s">
        <v>1009</v>
      </c>
      <c r="VMI3" s="3" t="s">
        <v>1009</v>
      </c>
      <c r="VMJ3" s="3" t="s">
        <v>1009</v>
      </c>
      <c r="VMK3" s="3" t="s">
        <v>1009</v>
      </c>
      <c r="VML3" s="3" t="s">
        <v>1009</v>
      </c>
      <c r="VMM3" s="3" t="s">
        <v>1009</v>
      </c>
      <c r="VMN3" s="3" t="s">
        <v>1009</v>
      </c>
      <c r="VMO3" s="3" t="s">
        <v>1009</v>
      </c>
      <c r="VMP3" s="3" t="s">
        <v>1009</v>
      </c>
      <c r="VMQ3" s="3" t="s">
        <v>1009</v>
      </c>
      <c r="VMR3" s="3" t="s">
        <v>1009</v>
      </c>
      <c r="VMS3" s="3" t="s">
        <v>1009</v>
      </c>
      <c r="VMT3" s="3" t="s">
        <v>1009</v>
      </c>
      <c r="VMU3" s="3" t="s">
        <v>1009</v>
      </c>
      <c r="VMV3" s="3" t="s">
        <v>1009</v>
      </c>
      <c r="VMW3" s="3" t="s">
        <v>1009</v>
      </c>
      <c r="VMX3" s="3" t="s">
        <v>1009</v>
      </c>
      <c r="VMY3" s="3" t="s">
        <v>1009</v>
      </c>
      <c r="VMZ3" s="3" t="s">
        <v>1009</v>
      </c>
      <c r="VNA3" s="3" t="s">
        <v>1009</v>
      </c>
      <c r="VNB3" s="3" t="s">
        <v>1009</v>
      </c>
      <c r="VNC3" s="3" t="s">
        <v>1009</v>
      </c>
      <c r="VND3" s="3" t="s">
        <v>1009</v>
      </c>
      <c r="VNE3" s="3" t="s">
        <v>1009</v>
      </c>
      <c r="VNF3" s="3" t="s">
        <v>1009</v>
      </c>
      <c r="VNG3" s="3" t="s">
        <v>1009</v>
      </c>
      <c r="VNH3" s="3" t="s">
        <v>1009</v>
      </c>
      <c r="VNI3" s="3" t="s">
        <v>1009</v>
      </c>
      <c r="VNJ3" s="3" t="s">
        <v>1009</v>
      </c>
      <c r="VNK3" s="3" t="s">
        <v>1009</v>
      </c>
      <c r="VNL3" s="3" t="s">
        <v>1009</v>
      </c>
      <c r="VNM3" s="3" t="s">
        <v>1009</v>
      </c>
      <c r="VNN3" s="3" t="s">
        <v>1009</v>
      </c>
      <c r="VNO3" s="3" t="s">
        <v>1009</v>
      </c>
      <c r="VNP3" s="3" t="s">
        <v>1009</v>
      </c>
      <c r="VNQ3" s="3" t="s">
        <v>1009</v>
      </c>
      <c r="VNR3" s="3" t="s">
        <v>1009</v>
      </c>
      <c r="VNS3" s="3" t="s">
        <v>1009</v>
      </c>
      <c r="VNT3" s="3" t="s">
        <v>1009</v>
      </c>
      <c r="VNU3" s="3" t="s">
        <v>1009</v>
      </c>
      <c r="VNV3" s="3" t="s">
        <v>1009</v>
      </c>
      <c r="VNW3" s="3" t="s">
        <v>1009</v>
      </c>
      <c r="VNX3" s="3" t="s">
        <v>1009</v>
      </c>
      <c r="VNY3" s="3" t="s">
        <v>1009</v>
      </c>
      <c r="VNZ3" s="3" t="s">
        <v>1009</v>
      </c>
      <c r="VOA3" s="3" t="s">
        <v>1009</v>
      </c>
      <c r="VOB3" s="3" t="s">
        <v>1009</v>
      </c>
      <c r="VOC3" s="3" t="s">
        <v>1009</v>
      </c>
      <c r="VOD3" s="3" t="s">
        <v>1009</v>
      </c>
      <c r="VOE3" s="3" t="s">
        <v>1009</v>
      </c>
      <c r="VOF3" s="3" t="s">
        <v>1009</v>
      </c>
      <c r="VOG3" s="3" t="s">
        <v>1009</v>
      </c>
      <c r="VOH3" s="3" t="s">
        <v>1009</v>
      </c>
      <c r="VOI3" s="3" t="s">
        <v>1009</v>
      </c>
      <c r="VOJ3" s="3" t="s">
        <v>1009</v>
      </c>
      <c r="VOK3" s="3" t="s">
        <v>1009</v>
      </c>
      <c r="VOL3" s="3" t="s">
        <v>1009</v>
      </c>
      <c r="VOM3" s="3" t="s">
        <v>1009</v>
      </c>
      <c r="VON3" s="3" t="s">
        <v>1009</v>
      </c>
      <c r="VOO3" s="3" t="s">
        <v>1009</v>
      </c>
      <c r="VOP3" s="3" t="s">
        <v>1009</v>
      </c>
      <c r="VOQ3" s="3" t="s">
        <v>1009</v>
      </c>
      <c r="VOR3" s="3" t="s">
        <v>1009</v>
      </c>
      <c r="VOS3" s="3" t="s">
        <v>1009</v>
      </c>
      <c r="VOT3" s="3" t="s">
        <v>1009</v>
      </c>
      <c r="VOU3" s="3" t="s">
        <v>1009</v>
      </c>
      <c r="VOV3" s="3" t="s">
        <v>1009</v>
      </c>
      <c r="VOW3" s="3" t="s">
        <v>1009</v>
      </c>
      <c r="VOX3" s="3" t="s">
        <v>1009</v>
      </c>
      <c r="VOY3" s="3" t="s">
        <v>1009</v>
      </c>
      <c r="VOZ3" s="3" t="s">
        <v>1009</v>
      </c>
      <c r="VPA3" s="3" t="s">
        <v>1009</v>
      </c>
      <c r="VPB3" s="3" t="s">
        <v>1009</v>
      </c>
      <c r="VPC3" s="3" t="s">
        <v>1009</v>
      </c>
      <c r="VPD3" s="3" t="s">
        <v>1009</v>
      </c>
      <c r="VPE3" s="3" t="s">
        <v>1009</v>
      </c>
      <c r="VPF3" s="3" t="s">
        <v>1009</v>
      </c>
      <c r="VPG3" s="3" t="s">
        <v>1009</v>
      </c>
      <c r="VPH3" s="3" t="s">
        <v>1009</v>
      </c>
      <c r="VPI3" s="3" t="s">
        <v>1009</v>
      </c>
      <c r="VPJ3" s="3" t="s">
        <v>1009</v>
      </c>
      <c r="VPK3" s="3" t="s">
        <v>1009</v>
      </c>
      <c r="VPL3" s="3" t="s">
        <v>1009</v>
      </c>
      <c r="VPM3" s="3" t="s">
        <v>1009</v>
      </c>
      <c r="VPN3" s="3" t="s">
        <v>1009</v>
      </c>
      <c r="VPO3" s="3" t="s">
        <v>1009</v>
      </c>
      <c r="VPP3" s="3" t="s">
        <v>1009</v>
      </c>
      <c r="VPQ3" s="3" t="s">
        <v>1009</v>
      </c>
      <c r="VPR3" s="3" t="s">
        <v>1009</v>
      </c>
      <c r="VPS3" s="3" t="s">
        <v>1009</v>
      </c>
      <c r="VPT3" s="3" t="s">
        <v>1009</v>
      </c>
      <c r="VPU3" s="3" t="s">
        <v>1009</v>
      </c>
      <c r="VPV3" s="3" t="s">
        <v>1009</v>
      </c>
      <c r="VPW3" s="3" t="s">
        <v>1009</v>
      </c>
      <c r="VPX3" s="3" t="s">
        <v>1009</v>
      </c>
      <c r="VPY3" s="3" t="s">
        <v>1009</v>
      </c>
      <c r="VPZ3" s="3" t="s">
        <v>1009</v>
      </c>
      <c r="VQA3" s="3" t="s">
        <v>1009</v>
      </c>
      <c r="VQB3" s="3" t="s">
        <v>1009</v>
      </c>
      <c r="VQC3" s="3" t="s">
        <v>1009</v>
      </c>
      <c r="VQD3" s="3" t="s">
        <v>1009</v>
      </c>
      <c r="VQE3" s="3" t="s">
        <v>1009</v>
      </c>
      <c r="VQF3" s="3" t="s">
        <v>1009</v>
      </c>
      <c r="VQG3" s="3" t="s">
        <v>1009</v>
      </c>
      <c r="VQH3" s="3" t="s">
        <v>1009</v>
      </c>
      <c r="VQI3" s="3" t="s">
        <v>1009</v>
      </c>
      <c r="VQJ3" s="3" t="s">
        <v>1009</v>
      </c>
      <c r="VQK3" s="3" t="s">
        <v>1009</v>
      </c>
      <c r="VQL3" s="3" t="s">
        <v>1009</v>
      </c>
      <c r="VQM3" s="3" t="s">
        <v>1009</v>
      </c>
      <c r="VQN3" s="3" t="s">
        <v>1009</v>
      </c>
      <c r="VQO3" s="3" t="s">
        <v>1009</v>
      </c>
      <c r="VQP3" s="3" t="s">
        <v>1009</v>
      </c>
      <c r="VQQ3" s="3" t="s">
        <v>1009</v>
      </c>
      <c r="VQR3" s="3" t="s">
        <v>1009</v>
      </c>
      <c r="VQS3" s="3" t="s">
        <v>1009</v>
      </c>
      <c r="VQT3" s="3" t="s">
        <v>1009</v>
      </c>
      <c r="VQU3" s="3" t="s">
        <v>1009</v>
      </c>
      <c r="VQV3" s="3" t="s">
        <v>1009</v>
      </c>
      <c r="VQW3" s="3" t="s">
        <v>1009</v>
      </c>
      <c r="VQX3" s="3" t="s">
        <v>1009</v>
      </c>
      <c r="VQY3" s="3" t="s">
        <v>1009</v>
      </c>
      <c r="VQZ3" s="3" t="s">
        <v>1009</v>
      </c>
      <c r="VRA3" s="3" t="s">
        <v>1009</v>
      </c>
      <c r="VRB3" s="3" t="s">
        <v>1009</v>
      </c>
      <c r="VRC3" s="3" t="s">
        <v>1009</v>
      </c>
      <c r="VRD3" s="3" t="s">
        <v>1009</v>
      </c>
      <c r="VRE3" s="3" t="s">
        <v>1009</v>
      </c>
      <c r="VRF3" s="3" t="s">
        <v>1009</v>
      </c>
      <c r="VRG3" s="3" t="s">
        <v>1009</v>
      </c>
      <c r="VRH3" s="3" t="s">
        <v>1009</v>
      </c>
      <c r="VRI3" s="3" t="s">
        <v>1009</v>
      </c>
      <c r="VRJ3" s="3" t="s">
        <v>1009</v>
      </c>
      <c r="VRK3" s="3" t="s">
        <v>1009</v>
      </c>
      <c r="VRL3" s="3" t="s">
        <v>1009</v>
      </c>
      <c r="VRM3" s="3" t="s">
        <v>1009</v>
      </c>
      <c r="VRN3" s="3" t="s">
        <v>1009</v>
      </c>
      <c r="VRO3" s="3" t="s">
        <v>1009</v>
      </c>
      <c r="VRP3" s="3" t="s">
        <v>1009</v>
      </c>
      <c r="VRQ3" s="3" t="s">
        <v>1009</v>
      </c>
      <c r="VRR3" s="3" t="s">
        <v>1009</v>
      </c>
      <c r="VRS3" s="3" t="s">
        <v>1009</v>
      </c>
      <c r="VRT3" s="3" t="s">
        <v>1009</v>
      </c>
      <c r="VRU3" s="3" t="s">
        <v>1009</v>
      </c>
      <c r="VRV3" s="3" t="s">
        <v>1009</v>
      </c>
      <c r="VRW3" s="3" t="s">
        <v>1009</v>
      </c>
      <c r="VRX3" s="3" t="s">
        <v>1009</v>
      </c>
      <c r="VRY3" s="3" t="s">
        <v>1009</v>
      </c>
      <c r="VRZ3" s="3" t="s">
        <v>1009</v>
      </c>
      <c r="VSA3" s="3" t="s">
        <v>1009</v>
      </c>
      <c r="VSB3" s="3" t="s">
        <v>1009</v>
      </c>
      <c r="VSC3" s="3" t="s">
        <v>1009</v>
      </c>
      <c r="VSD3" s="3" t="s">
        <v>1009</v>
      </c>
      <c r="VSE3" s="3" t="s">
        <v>1009</v>
      </c>
      <c r="VSF3" s="3" t="s">
        <v>1009</v>
      </c>
      <c r="VSG3" s="3" t="s">
        <v>1009</v>
      </c>
      <c r="VSH3" s="3" t="s">
        <v>1009</v>
      </c>
      <c r="VSI3" s="3" t="s">
        <v>1009</v>
      </c>
      <c r="VSJ3" s="3" t="s">
        <v>1009</v>
      </c>
      <c r="VSK3" s="3" t="s">
        <v>1009</v>
      </c>
      <c r="VSL3" s="3" t="s">
        <v>1009</v>
      </c>
      <c r="VSM3" s="3" t="s">
        <v>1009</v>
      </c>
      <c r="VSN3" s="3" t="s">
        <v>1009</v>
      </c>
      <c r="VSO3" s="3" t="s">
        <v>1009</v>
      </c>
      <c r="VSP3" s="3" t="s">
        <v>1009</v>
      </c>
      <c r="VSQ3" s="3" t="s">
        <v>1009</v>
      </c>
      <c r="VSR3" s="3" t="s">
        <v>1009</v>
      </c>
      <c r="VSS3" s="3" t="s">
        <v>1009</v>
      </c>
      <c r="VST3" s="3" t="s">
        <v>1009</v>
      </c>
      <c r="VSU3" s="3" t="s">
        <v>1009</v>
      </c>
      <c r="VSV3" s="3" t="s">
        <v>1009</v>
      </c>
      <c r="VSW3" s="3" t="s">
        <v>1009</v>
      </c>
      <c r="VSX3" s="3" t="s">
        <v>1009</v>
      </c>
      <c r="VSY3" s="3" t="s">
        <v>1009</v>
      </c>
      <c r="VSZ3" s="3" t="s">
        <v>1009</v>
      </c>
      <c r="VTA3" s="3" t="s">
        <v>1009</v>
      </c>
      <c r="VTB3" s="3" t="s">
        <v>1009</v>
      </c>
      <c r="VTC3" s="3" t="s">
        <v>1009</v>
      </c>
      <c r="VTD3" s="3" t="s">
        <v>1009</v>
      </c>
      <c r="VTE3" s="3" t="s">
        <v>1009</v>
      </c>
      <c r="VTF3" s="3" t="s">
        <v>1009</v>
      </c>
      <c r="VTG3" s="3" t="s">
        <v>1009</v>
      </c>
      <c r="VTH3" s="3" t="s">
        <v>1009</v>
      </c>
      <c r="VTI3" s="3" t="s">
        <v>1009</v>
      </c>
      <c r="VTJ3" s="3" t="s">
        <v>1009</v>
      </c>
      <c r="VTK3" s="3" t="s">
        <v>1009</v>
      </c>
      <c r="VTL3" s="3" t="s">
        <v>1009</v>
      </c>
      <c r="VTM3" s="3" t="s">
        <v>1009</v>
      </c>
      <c r="VTN3" s="3" t="s">
        <v>1009</v>
      </c>
      <c r="VTO3" s="3" t="s">
        <v>1009</v>
      </c>
      <c r="VTP3" s="3" t="s">
        <v>1009</v>
      </c>
      <c r="VTQ3" s="3" t="s">
        <v>1009</v>
      </c>
      <c r="VTR3" s="3" t="s">
        <v>1009</v>
      </c>
      <c r="VTS3" s="3" t="s">
        <v>1009</v>
      </c>
      <c r="VTT3" s="3" t="s">
        <v>1009</v>
      </c>
      <c r="VTU3" s="3" t="s">
        <v>1009</v>
      </c>
      <c r="VTV3" s="3" t="s">
        <v>1009</v>
      </c>
      <c r="VTW3" s="3" t="s">
        <v>1009</v>
      </c>
      <c r="VTX3" s="3" t="s">
        <v>1009</v>
      </c>
      <c r="VTY3" s="3" t="s">
        <v>1009</v>
      </c>
      <c r="VTZ3" s="3" t="s">
        <v>1009</v>
      </c>
      <c r="VUA3" s="3" t="s">
        <v>1009</v>
      </c>
      <c r="VUB3" s="3" t="s">
        <v>1009</v>
      </c>
      <c r="VUC3" s="3" t="s">
        <v>1009</v>
      </c>
      <c r="VUD3" s="3" t="s">
        <v>1009</v>
      </c>
      <c r="VUE3" s="3" t="s">
        <v>1009</v>
      </c>
      <c r="VUF3" s="3" t="s">
        <v>1009</v>
      </c>
      <c r="VUG3" s="3" t="s">
        <v>1009</v>
      </c>
      <c r="VUH3" s="3" t="s">
        <v>1009</v>
      </c>
      <c r="VUI3" s="3" t="s">
        <v>1009</v>
      </c>
      <c r="VUJ3" s="3" t="s">
        <v>1009</v>
      </c>
      <c r="VUK3" s="3" t="s">
        <v>1009</v>
      </c>
      <c r="VUL3" s="3" t="s">
        <v>1009</v>
      </c>
      <c r="VUM3" s="3" t="s">
        <v>1009</v>
      </c>
      <c r="VUN3" s="3" t="s">
        <v>1009</v>
      </c>
      <c r="VUO3" s="3" t="s">
        <v>1009</v>
      </c>
      <c r="VUP3" s="3" t="s">
        <v>1009</v>
      </c>
      <c r="VUQ3" s="3" t="s">
        <v>1009</v>
      </c>
      <c r="VUR3" s="3" t="s">
        <v>1009</v>
      </c>
      <c r="VUS3" s="3" t="s">
        <v>1009</v>
      </c>
      <c r="VUT3" s="3" t="s">
        <v>1009</v>
      </c>
      <c r="VUU3" s="3" t="s">
        <v>1009</v>
      </c>
      <c r="VUV3" s="3" t="s">
        <v>1009</v>
      </c>
      <c r="VUW3" s="3" t="s">
        <v>1009</v>
      </c>
      <c r="VUX3" s="3" t="s">
        <v>1009</v>
      </c>
      <c r="VUY3" s="3" t="s">
        <v>1009</v>
      </c>
      <c r="VUZ3" s="3" t="s">
        <v>1009</v>
      </c>
      <c r="VVA3" s="3" t="s">
        <v>1009</v>
      </c>
      <c r="VVB3" s="3" t="s">
        <v>1009</v>
      </c>
      <c r="VVC3" s="3" t="s">
        <v>1009</v>
      </c>
      <c r="VVD3" s="3" t="s">
        <v>1009</v>
      </c>
      <c r="VVE3" s="3" t="s">
        <v>1009</v>
      </c>
      <c r="VVF3" s="3" t="s">
        <v>1009</v>
      </c>
      <c r="VVG3" s="3" t="s">
        <v>1009</v>
      </c>
      <c r="VVH3" s="3" t="s">
        <v>1009</v>
      </c>
      <c r="VVI3" s="3" t="s">
        <v>1009</v>
      </c>
      <c r="VVJ3" s="3" t="s">
        <v>1009</v>
      </c>
      <c r="VVK3" s="3" t="s">
        <v>1009</v>
      </c>
      <c r="VVL3" s="3" t="s">
        <v>1009</v>
      </c>
      <c r="VVM3" s="3" t="s">
        <v>1009</v>
      </c>
      <c r="VVN3" s="3" t="s">
        <v>1009</v>
      </c>
      <c r="VVO3" s="3" t="s">
        <v>1009</v>
      </c>
      <c r="VVP3" s="3" t="s">
        <v>1009</v>
      </c>
      <c r="VVQ3" s="3" t="s">
        <v>1009</v>
      </c>
      <c r="VVR3" s="3" t="s">
        <v>1009</v>
      </c>
      <c r="VVS3" s="3" t="s">
        <v>1009</v>
      </c>
      <c r="VVT3" s="3" t="s">
        <v>1009</v>
      </c>
      <c r="VVU3" s="3" t="s">
        <v>1009</v>
      </c>
      <c r="VVV3" s="3" t="s">
        <v>1009</v>
      </c>
      <c r="VVW3" s="3" t="s">
        <v>1009</v>
      </c>
      <c r="VVX3" s="3" t="s">
        <v>1009</v>
      </c>
      <c r="VVY3" s="3" t="s">
        <v>1009</v>
      </c>
      <c r="VVZ3" s="3" t="s">
        <v>1009</v>
      </c>
      <c r="VWA3" s="3" t="s">
        <v>1009</v>
      </c>
      <c r="VWB3" s="3" t="s">
        <v>1009</v>
      </c>
      <c r="VWC3" s="3" t="s">
        <v>1009</v>
      </c>
      <c r="VWD3" s="3" t="s">
        <v>1009</v>
      </c>
      <c r="VWE3" s="3" t="s">
        <v>1009</v>
      </c>
      <c r="VWF3" s="3" t="s">
        <v>1009</v>
      </c>
      <c r="VWG3" s="3" t="s">
        <v>1009</v>
      </c>
      <c r="VWH3" s="3" t="s">
        <v>1009</v>
      </c>
      <c r="VWI3" s="3" t="s">
        <v>1009</v>
      </c>
      <c r="VWJ3" s="3" t="s">
        <v>1009</v>
      </c>
      <c r="VWK3" s="3" t="s">
        <v>1009</v>
      </c>
      <c r="VWL3" s="3" t="s">
        <v>1009</v>
      </c>
      <c r="VWM3" s="3" t="s">
        <v>1009</v>
      </c>
      <c r="VWN3" s="3" t="s">
        <v>1009</v>
      </c>
      <c r="VWO3" s="3" t="s">
        <v>1009</v>
      </c>
      <c r="VWP3" s="3" t="s">
        <v>1009</v>
      </c>
      <c r="VWQ3" s="3" t="s">
        <v>1009</v>
      </c>
      <c r="VWR3" s="3" t="s">
        <v>1009</v>
      </c>
      <c r="VWS3" s="3" t="s">
        <v>1009</v>
      </c>
      <c r="VWT3" s="3" t="s">
        <v>1009</v>
      </c>
      <c r="VWU3" s="3" t="s">
        <v>1009</v>
      </c>
      <c r="VWV3" s="3" t="s">
        <v>1009</v>
      </c>
      <c r="VWW3" s="3" t="s">
        <v>1009</v>
      </c>
      <c r="VWX3" s="3" t="s">
        <v>1009</v>
      </c>
      <c r="VWY3" s="3" t="s">
        <v>1009</v>
      </c>
      <c r="VWZ3" s="3" t="s">
        <v>1009</v>
      </c>
      <c r="VXA3" s="3" t="s">
        <v>1009</v>
      </c>
      <c r="VXB3" s="3" t="s">
        <v>1009</v>
      </c>
      <c r="VXC3" s="3" t="s">
        <v>1009</v>
      </c>
      <c r="VXD3" s="3" t="s">
        <v>1009</v>
      </c>
      <c r="VXE3" s="3" t="s">
        <v>1009</v>
      </c>
      <c r="VXF3" s="3" t="s">
        <v>1009</v>
      </c>
      <c r="VXG3" s="3" t="s">
        <v>1009</v>
      </c>
      <c r="VXH3" s="3" t="s">
        <v>1009</v>
      </c>
      <c r="VXI3" s="3" t="s">
        <v>1009</v>
      </c>
      <c r="VXJ3" s="3" t="s">
        <v>1009</v>
      </c>
      <c r="VXK3" s="3" t="s">
        <v>1009</v>
      </c>
      <c r="VXL3" s="3" t="s">
        <v>1009</v>
      </c>
      <c r="VXM3" s="3" t="s">
        <v>1009</v>
      </c>
      <c r="VXN3" s="3" t="s">
        <v>1009</v>
      </c>
      <c r="VXO3" s="3" t="s">
        <v>1009</v>
      </c>
      <c r="VXP3" s="3" t="s">
        <v>1009</v>
      </c>
      <c r="VXQ3" s="3" t="s">
        <v>1009</v>
      </c>
      <c r="VXR3" s="3" t="s">
        <v>1009</v>
      </c>
      <c r="VXS3" s="3" t="s">
        <v>1009</v>
      </c>
      <c r="VXT3" s="3" t="s">
        <v>1009</v>
      </c>
      <c r="VXU3" s="3" t="s">
        <v>1009</v>
      </c>
      <c r="VXV3" s="3" t="s">
        <v>1009</v>
      </c>
      <c r="VXW3" s="3" t="s">
        <v>1009</v>
      </c>
      <c r="VXX3" s="3" t="s">
        <v>1009</v>
      </c>
      <c r="VXY3" s="3" t="s">
        <v>1009</v>
      </c>
      <c r="VXZ3" s="3" t="s">
        <v>1009</v>
      </c>
      <c r="VYA3" s="3" t="s">
        <v>1009</v>
      </c>
      <c r="VYB3" s="3" t="s">
        <v>1009</v>
      </c>
      <c r="VYC3" s="3" t="s">
        <v>1009</v>
      </c>
      <c r="VYD3" s="3" t="s">
        <v>1009</v>
      </c>
      <c r="VYE3" s="3" t="s">
        <v>1009</v>
      </c>
      <c r="VYF3" s="3" t="s">
        <v>1009</v>
      </c>
      <c r="VYG3" s="3" t="s">
        <v>1009</v>
      </c>
      <c r="VYH3" s="3" t="s">
        <v>1009</v>
      </c>
      <c r="VYI3" s="3" t="s">
        <v>1009</v>
      </c>
      <c r="VYJ3" s="3" t="s">
        <v>1009</v>
      </c>
      <c r="VYK3" s="3" t="s">
        <v>1009</v>
      </c>
      <c r="VYL3" s="3" t="s">
        <v>1009</v>
      </c>
      <c r="VYM3" s="3" t="s">
        <v>1009</v>
      </c>
      <c r="VYN3" s="3" t="s">
        <v>1009</v>
      </c>
      <c r="VYO3" s="3" t="s">
        <v>1009</v>
      </c>
      <c r="VYP3" s="3" t="s">
        <v>1009</v>
      </c>
      <c r="VYQ3" s="3" t="s">
        <v>1009</v>
      </c>
      <c r="VYR3" s="3" t="s">
        <v>1009</v>
      </c>
      <c r="VYS3" s="3" t="s">
        <v>1009</v>
      </c>
      <c r="VYT3" s="3" t="s">
        <v>1009</v>
      </c>
      <c r="VYU3" s="3" t="s">
        <v>1009</v>
      </c>
      <c r="VYV3" s="3" t="s">
        <v>1009</v>
      </c>
      <c r="VYW3" s="3" t="s">
        <v>1009</v>
      </c>
      <c r="VYX3" s="3" t="s">
        <v>1009</v>
      </c>
      <c r="VYY3" s="3" t="s">
        <v>1009</v>
      </c>
      <c r="VYZ3" s="3" t="s">
        <v>1009</v>
      </c>
      <c r="VZA3" s="3" t="s">
        <v>1009</v>
      </c>
      <c r="VZB3" s="3" t="s">
        <v>1009</v>
      </c>
      <c r="VZC3" s="3" t="s">
        <v>1009</v>
      </c>
      <c r="VZD3" s="3" t="s">
        <v>1009</v>
      </c>
      <c r="VZE3" s="3" t="s">
        <v>1009</v>
      </c>
      <c r="VZF3" s="3" t="s">
        <v>1009</v>
      </c>
      <c r="VZG3" s="3" t="s">
        <v>1009</v>
      </c>
      <c r="VZH3" s="3" t="s">
        <v>1009</v>
      </c>
      <c r="VZI3" s="3" t="s">
        <v>1009</v>
      </c>
      <c r="VZJ3" s="3" t="s">
        <v>1009</v>
      </c>
      <c r="VZK3" s="3" t="s">
        <v>1009</v>
      </c>
      <c r="VZL3" s="3" t="s">
        <v>1009</v>
      </c>
      <c r="VZM3" s="3" t="s">
        <v>1009</v>
      </c>
      <c r="VZN3" s="3" t="s">
        <v>1009</v>
      </c>
      <c r="VZO3" s="3" t="s">
        <v>1009</v>
      </c>
      <c r="VZP3" s="3" t="s">
        <v>1009</v>
      </c>
      <c r="VZQ3" s="3" t="s">
        <v>1009</v>
      </c>
      <c r="VZR3" s="3" t="s">
        <v>1009</v>
      </c>
      <c r="VZS3" s="3" t="s">
        <v>1009</v>
      </c>
      <c r="VZT3" s="3" t="s">
        <v>1009</v>
      </c>
      <c r="VZU3" s="3" t="s">
        <v>1009</v>
      </c>
      <c r="VZV3" s="3" t="s">
        <v>1009</v>
      </c>
      <c r="VZW3" s="3" t="s">
        <v>1009</v>
      </c>
      <c r="VZX3" s="3" t="s">
        <v>1009</v>
      </c>
      <c r="VZY3" s="3" t="s">
        <v>1009</v>
      </c>
      <c r="VZZ3" s="3" t="s">
        <v>1009</v>
      </c>
      <c r="WAA3" s="3" t="s">
        <v>1009</v>
      </c>
      <c r="WAB3" s="3" t="s">
        <v>1009</v>
      </c>
      <c r="WAC3" s="3" t="s">
        <v>1009</v>
      </c>
      <c r="WAD3" s="3" t="s">
        <v>1009</v>
      </c>
      <c r="WAE3" s="3" t="s">
        <v>1009</v>
      </c>
      <c r="WAF3" s="3" t="s">
        <v>1009</v>
      </c>
      <c r="WAG3" s="3" t="s">
        <v>1009</v>
      </c>
      <c r="WAH3" s="3" t="s">
        <v>1009</v>
      </c>
      <c r="WAI3" s="3" t="s">
        <v>1009</v>
      </c>
      <c r="WAJ3" s="3" t="s">
        <v>1009</v>
      </c>
      <c r="WAK3" s="3" t="s">
        <v>1009</v>
      </c>
      <c r="WAL3" s="3" t="s">
        <v>1009</v>
      </c>
      <c r="WAM3" s="3" t="s">
        <v>1009</v>
      </c>
      <c r="WAN3" s="3" t="s">
        <v>1009</v>
      </c>
      <c r="WAO3" s="3" t="s">
        <v>1009</v>
      </c>
      <c r="WAP3" s="3" t="s">
        <v>1009</v>
      </c>
      <c r="WAQ3" s="3" t="s">
        <v>1009</v>
      </c>
      <c r="WAR3" s="3" t="s">
        <v>1009</v>
      </c>
      <c r="WAS3" s="3" t="s">
        <v>1009</v>
      </c>
      <c r="WAT3" s="3" t="s">
        <v>1009</v>
      </c>
      <c r="WAU3" s="3" t="s">
        <v>1009</v>
      </c>
      <c r="WAV3" s="3" t="s">
        <v>1009</v>
      </c>
      <c r="WAW3" s="3" t="s">
        <v>1009</v>
      </c>
      <c r="WAX3" s="3" t="s">
        <v>1009</v>
      </c>
      <c r="WAY3" s="3" t="s">
        <v>1009</v>
      </c>
      <c r="WAZ3" s="3" t="s">
        <v>1009</v>
      </c>
      <c r="WBA3" s="3" t="s">
        <v>1009</v>
      </c>
      <c r="WBB3" s="3" t="s">
        <v>1009</v>
      </c>
      <c r="WBC3" s="3" t="s">
        <v>1009</v>
      </c>
      <c r="WBD3" s="3" t="s">
        <v>1009</v>
      </c>
      <c r="WBE3" s="3" t="s">
        <v>1009</v>
      </c>
      <c r="WBF3" s="3" t="s">
        <v>1009</v>
      </c>
      <c r="WBG3" s="3" t="s">
        <v>1009</v>
      </c>
      <c r="WBH3" s="3" t="s">
        <v>1009</v>
      </c>
      <c r="WBI3" s="3" t="s">
        <v>1009</v>
      </c>
      <c r="WBJ3" s="3" t="s">
        <v>1009</v>
      </c>
      <c r="WBK3" s="3" t="s">
        <v>1009</v>
      </c>
      <c r="WBL3" s="3" t="s">
        <v>1009</v>
      </c>
      <c r="WBM3" s="3" t="s">
        <v>1009</v>
      </c>
      <c r="WBN3" s="3" t="s">
        <v>1009</v>
      </c>
      <c r="WBO3" s="3" t="s">
        <v>1009</v>
      </c>
      <c r="WBP3" s="3" t="s">
        <v>1009</v>
      </c>
      <c r="WBQ3" s="3" t="s">
        <v>1009</v>
      </c>
      <c r="WBR3" s="3" t="s">
        <v>1009</v>
      </c>
      <c r="WBS3" s="3" t="s">
        <v>1009</v>
      </c>
      <c r="WBT3" s="3" t="s">
        <v>1009</v>
      </c>
      <c r="WBU3" s="3" t="s">
        <v>1009</v>
      </c>
      <c r="WBV3" s="3" t="s">
        <v>1009</v>
      </c>
      <c r="WBW3" s="3" t="s">
        <v>1009</v>
      </c>
      <c r="WBX3" s="3" t="s">
        <v>1009</v>
      </c>
      <c r="WBY3" s="3" t="s">
        <v>1009</v>
      </c>
      <c r="WBZ3" s="3" t="s">
        <v>1009</v>
      </c>
      <c r="WCA3" s="3" t="s">
        <v>1009</v>
      </c>
      <c r="WCB3" s="3" t="s">
        <v>1009</v>
      </c>
      <c r="WCC3" s="3" t="s">
        <v>1009</v>
      </c>
      <c r="WCD3" s="3" t="s">
        <v>1009</v>
      </c>
      <c r="WCE3" s="3" t="s">
        <v>1009</v>
      </c>
      <c r="WCF3" s="3" t="s">
        <v>1009</v>
      </c>
      <c r="WCG3" s="3" t="s">
        <v>1009</v>
      </c>
      <c r="WCH3" s="3" t="s">
        <v>1009</v>
      </c>
      <c r="WCI3" s="3" t="s">
        <v>1009</v>
      </c>
      <c r="WCJ3" s="3" t="s">
        <v>1009</v>
      </c>
      <c r="WCK3" s="3" t="s">
        <v>1009</v>
      </c>
      <c r="WCL3" s="3" t="s">
        <v>1009</v>
      </c>
      <c r="WCM3" s="3" t="s">
        <v>1009</v>
      </c>
      <c r="WCN3" s="3" t="s">
        <v>1009</v>
      </c>
      <c r="WCO3" s="3" t="s">
        <v>1009</v>
      </c>
      <c r="WCP3" s="3" t="s">
        <v>1009</v>
      </c>
      <c r="WCQ3" s="3" t="s">
        <v>1009</v>
      </c>
      <c r="WCR3" s="3" t="s">
        <v>1009</v>
      </c>
      <c r="WCS3" s="3" t="s">
        <v>1009</v>
      </c>
      <c r="WCT3" s="3" t="s">
        <v>1009</v>
      </c>
      <c r="WCU3" s="3" t="s">
        <v>1009</v>
      </c>
      <c r="WCV3" s="3" t="s">
        <v>1009</v>
      </c>
      <c r="WCW3" s="3" t="s">
        <v>1009</v>
      </c>
      <c r="WCX3" s="3" t="s">
        <v>1009</v>
      </c>
      <c r="WCY3" s="3" t="s">
        <v>1009</v>
      </c>
      <c r="WCZ3" s="3" t="s">
        <v>1009</v>
      </c>
      <c r="WDA3" s="3" t="s">
        <v>1009</v>
      </c>
      <c r="WDB3" s="3" t="s">
        <v>1009</v>
      </c>
      <c r="WDC3" s="3" t="s">
        <v>1009</v>
      </c>
      <c r="WDD3" s="3" t="s">
        <v>1009</v>
      </c>
      <c r="WDE3" s="3" t="s">
        <v>1009</v>
      </c>
      <c r="WDF3" s="3" t="s">
        <v>1009</v>
      </c>
      <c r="WDG3" s="3" t="s">
        <v>1009</v>
      </c>
      <c r="WDH3" s="3" t="s">
        <v>1009</v>
      </c>
      <c r="WDI3" s="3" t="s">
        <v>1009</v>
      </c>
      <c r="WDJ3" s="3" t="s">
        <v>1009</v>
      </c>
      <c r="WDK3" s="3" t="s">
        <v>1009</v>
      </c>
      <c r="WDL3" s="3" t="s">
        <v>1009</v>
      </c>
      <c r="WDM3" s="3" t="s">
        <v>1009</v>
      </c>
      <c r="WDN3" s="3" t="s">
        <v>1009</v>
      </c>
      <c r="WDO3" s="3" t="s">
        <v>1009</v>
      </c>
      <c r="WDP3" s="3" t="s">
        <v>1009</v>
      </c>
      <c r="WDQ3" s="3" t="s">
        <v>1009</v>
      </c>
      <c r="WDR3" s="3" t="s">
        <v>1009</v>
      </c>
      <c r="WDS3" s="3" t="s">
        <v>1009</v>
      </c>
      <c r="WDT3" s="3" t="s">
        <v>1009</v>
      </c>
      <c r="WDU3" s="3" t="s">
        <v>1009</v>
      </c>
      <c r="WDV3" s="3" t="s">
        <v>1009</v>
      </c>
      <c r="WDW3" s="3" t="s">
        <v>1009</v>
      </c>
      <c r="WDX3" s="3" t="s">
        <v>1009</v>
      </c>
      <c r="WDY3" s="3" t="s">
        <v>1009</v>
      </c>
      <c r="WDZ3" s="3" t="s">
        <v>1009</v>
      </c>
      <c r="WEA3" s="3" t="s">
        <v>1009</v>
      </c>
      <c r="WEB3" s="3" t="s">
        <v>1009</v>
      </c>
      <c r="WEC3" s="3" t="s">
        <v>1009</v>
      </c>
      <c r="WED3" s="3" t="s">
        <v>1009</v>
      </c>
      <c r="WEE3" s="3" t="s">
        <v>1009</v>
      </c>
      <c r="WEF3" s="3" t="s">
        <v>1009</v>
      </c>
      <c r="WEG3" s="3" t="s">
        <v>1009</v>
      </c>
      <c r="WEH3" s="3" t="s">
        <v>1009</v>
      </c>
      <c r="WEI3" s="3" t="s">
        <v>1009</v>
      </c>
      <c r="WEJ3" s="3" t="s">
        <v>1009</v>
      </c>
      <c r="WEK3" s="3" t="s">
        <v>1009</v>
      </c>
      <c r="WEL3" s="3" t="s">
        <v>1009</v>
      </c>
      <c r="WEM3" s="3" t="s">
        <v>1009</v>
      </c>
      <c r="WEN3" s="3" t="s">
        <v>1009</v>
      </c>
      <c r="WEO3" s="3" t="s">
        <v>1009</v>
      </c>
      <c r="WEP3" s="3" t="s">
        <v>1009</v>
      </c>
      <c r="WEQ3" s="3" t="s">
        <v>1009</v>
      </c>
      <c r="WER3" s="3" t="s">
        <v>1009</v>
      </c>
      <c r="WES3" s="3" t="s">
        <v>1009</v>
      </c>
      <c r="WET3" s="3" t="s">
        <v>1009</v>
      </c>
      <c r="WEU3" s="3" t="s">
        <v>1009</v>
      </c>
      <c r="WEV3" s="3" t="s">
        <v>1009</v>
      </c>
      <c r="WEW3" s="3" t="s">
        <v>1009</v>
      </c>
      <c r="WEX3" s="3" t="s">
        <v>1009</v>
      </c>
      <c r="WEY3" s="3" t="s">
        <v>1009</v>
      </c>
      <c r="WEZ3" s="3" t="s">
        <v>1009</v>
      </c>
      <c r="WFA3" s="3" t="s">
        <v>1009</v>
      </c>
      <c r="WFB3" s="3" t="s">
        <v>1009</v>
      </c>
      <c r="WFC3" s="3" t="s">
        <v>1009</v>
      </c>
      <c r="WFD3" s="3" t="s">
        <v>1009</v>
      </c>
      <c r="WFE3" s="3" t="s">
        <v>1009</v>
      </c>
      <c r="WFF3" s="3" t="s">
        <v>1009</v>
      </c>
      <c r="WFG3" s="3" t="s">
        <v>1009</v>
      </c>
      <c r="WFH3" s="3" t="s">
        <v>1009</v>
      </c>
      <c r="WFI3" s="3" t="s">
        <v>1009</v>
      </c>
      <c r="WFJ3" s="3" t="s">
        <v>1009</v>
      </c>
      <c r="WFK3" s="3" t="s">
        <v>1009</v>
      </c>
      <c r="WFL3" s="3" t="s">
        <v>1009</v>
      </c>
      <c r="WFM3" s="3" t="s">
        <v>1009</v>
      </c>
      <c r="WFN3" s="3" t="s">
        <v>1009</v>
      </c>
      <c r="WFO3" s="3" t="s">
        <v>1009</v>
      </c>
      <c r="WFP3" s="3" t="s">
        <v>1009</v>
      </c>
      <c r="WFQ3" s="3" t="s">
        <v>1009</v>
      </c>
      <c r="WFR3" s="3" t="s">
        <v>1009</v>
      </c>
      <c r="WFS3" s="3" t="s">
        <v>1009</v>
      </c>
      <c r="WFT3" s="3" t="s">
        <v>1009</v>
      </c>
      <c r="WFU3" s="3" t="s">
        <v>1009</v>
      </c>
      <c r="WFV3" s="3" t="s">
        <v>1009</v>
      </c>
      <c r="WFW3" s="3" t="s">
        <v>1009</v>
      </c>
      <c r="WFX3" s="3" t="s">
        <v>1009</v>
      </c>
      <c r="WFY3" s="3" t="s">
        <v>1009</v>
      </c>
      <c r="WFZ3" s="3" t="s">
        <v>1009</v>
      </c>
      <c r="WGA3" s="3" t="s">
        <v>1009</v>
      </c>
      <c r="WGB3" s="3" t="s">
        <v>1009</v>
      </c>
      <c r="WGC3" s="3" t="s">
        <v>1009</v>
      </c>
      <c r="WGD3" s="3" t="s">
        <v>1009</v>
      </c>
      <c r="WGE3" s="3" t="s">
        <v>1009</v>
      </c>
      <c r="WGF3" s="3" t="s">
        <v>1009</v>
      </c>
      <c r="WGG3" s="3" t="s">
        <v>1009</v>
      </c>
      <c r="WGH3" s="3" t="s">
        <v>1009</v>
      </c>
      <c r="WGI3" s="3" t="s">
        <v>1009</v>
      </c>
      <c r="WGJ3" s="3" t="s">
        <v>1009</v>
      </c>
      <c r="WGK3" s="3" t="s">
        <v>1009</v>
      </c>
      <c r="WGL3" s="3" t="s">
        <v>1009</v>
      </c>
      <c r="WGM3" s="3" t="s">
        <v>1009</v>
      </c>
      <c r="WGN3" s="3" t="s">
        <v>1009</v>
      </c>
      <c r="WGO3" s="3" t="s">
        <v>1009</v>
      </c>
      <c r="WGP3" s="3" t="s">
        <v>1009</v>
      </c>
      <c r="WGQ3" s="3" t="s">
        <v>1009</v>
      </c>
      <c r="WGR3" s="3" t="s">
        <v>1009</v>
      </c>
      <c r="WGS3" s="3" t="s">
        <v>1009</v>
      </c>
      <c r="WGT3" s="3" t="s">
        <v>1009</v>
      </c>
      <c r="WGU3" s="3" t="s">
        <v>1009</v>
      </c>
      <c r="WGV3" s="3" t="s">
        <v>1009</v>
      </c>
      <c r="WGW3" s="3" t="s">
        <v>1009</v>
      </c>
      <c r="WGX3" s="3" t="s">
        <v>1009</v>
      </c>
      <c r="WGY3" s="3" t="s">
        <v>1009</v>
      </c>
      <c r="WGZ3" s="3" t="s">
        <v>1009</v>
      </c>
      <c r="WHA3" s="3" t="s">
        <v>1009</v>
      </c>
      <c r="WHB3" s="3" t="s">
        <v>1009</v>
      </c>
      <c r="WHC3" s="3" t="s">
        <v>1009</v>
      </c>
      <c r="WHD3" s="3" t="s">
        <v>1009</v>
      </c>
      <c r="WHE3" s="3" t="s">
        <v>1009</v>
      </c>
      <c r="WHF3" s="3" t="s">
        <v>1009</v>
      </c>
      <c r="WHG3" s="3" t="s">
        <v>1009</v>
      </c>
      <c r="WHH3" s="3" t="s">
        <v>1009</v>
      </c>
      <c r="WHI3" s="3" t="s">
        <v>1009</v>
      </c>
      <c r="WHJ3" s="3" t="s">
        <v>1009</v>
      </c>
      <c r="WHK3" s="3" t="s">
        <v>1009</v>
      </c>
      <c r="WHL3" s="3" t="s">
        <v>1009</v>
      </c>
      <c r="WHM3" s="3" t="s">
        <v>1009</v>
      </c>
      <c r="WHN3" s="3" t="s">
        <v>1009</v>
      </c>
      <c r="WHO3" s="3" t="s">
        <v>1009</v>
      </c>
      <c r="WHP3" s="3" t="s">
        <v>1009</v>
      </c>
      <c r="WHQ3" s="3" t="s">
        <v>1009</v>
      </c>
      <c r="WHR3" s="3" t="s">
        <v>1009</v>
      </c>
      <c r="WHS3" s="3" t="s">
        <v>1009</v>
      </c>
      <c r="WHT3" s="3" t="s">
        <v>1009</v>
      </c>
      <c r="WHU3" s="3" t="s">
        <v>1009</v>
      </c>
      <c r="WHV3" s="3" t="s">
        <v>1009</v>
      </c>
      <c r="WHW3" s="3" t="s">
        <v>1009</v>
      </c>
      <c r="WHX3" s="3" t="s">
        <v>1009</v>
      </c>
      <c r="WHY3" s="3" t="s">
        <v>1009</v>
      </c>
      <c r="WHZ3" s="3" t="s">
        <v>1009</v>
      </c>
      <c r="WIA3" s="3" t="s">
        <v>1009</v>
      </c>
      <c r="WIB3" s="3" t="s">
        <v>1009</v>
      </c>
      <c r="WIC3" s="3" t="s">
        <v>1009</v>
      </c>
      <c r="WID3" s="3" t="s">
        <v>1009</v>
      </c>
      <c r="WIE3" s="3" t="s">
        <v>1009</v>
      </c>
      <c r="WIF3" s="3" t="s">
        <v>1009</v>
      </c>
      <c r="WIG3" s="3" t="s">
        <v>1009</v>
      </c>
      <c r="WIH3" s="3" t="s">
        <v>1009</v>
      </c>
      <c r="WII3" s="3" t="s">
        <v>1009</v>
      </c>
      <c r="WIJ3" s="3" t="s">
        <v>1009</v>
      </c>
      <c r="WIK3" s="3" t="s">
        <v>1009</v>
      </c>
      <c r="WIL3" s="3" t="s">
        <v>1009</v>
      </c>
      <c r="WIM3" s="3" t="s">
        <v>1009</v>
      </c>
      <c r="WIN3" s="3" t="s">
        <v>1009</v>
      </c>
      <c r="WIO3" s="3" t="s">
        <v>1009</v>
      </c>
      <c r="WIP3" s="3" t="s">
        <v>1009</v>
      </c>
      <c r="WIQ3" s="3" t="s">
        <v>1009</v>
      </c>
      <c r="WIR3" s="3" t="s">
        <v>1009</v>
      </c>
      <c r="WIS3" s="3" t="s">
        <v>1009</v>
      </c>
      <c r="WIT3" s="3" t="s">
        <v>1009</v>
      </c>
      <c r="WIU3" s="3" t="s">
        <v>1009</v>
      </c>
      <c r="WIV3" s="3" t="s">
        <v>1009</v>
      </c>
      <c r="WIW3" s="3" t="s">
        <v>1009</v>
      </c>
      <c r="WIX3" s="3" t="s">
        <v>1009</v>
      </c>
      <c r="WIY3" s="3" t="s">
        <v>1009</v>
      </c>
      <c r="WIZ3" s="3" t="s">
        <v>1009</v>
      </c>
      <c r="WJA3" s="3" t="s">
        <v>1009</v>
      </c>
      <c r="WJB3" s="3" t="s">
        <v>1009</v>
      </c>
      <c r="WJC3" s="3" t="s">
        <v>1009</v>
      </c>
      <c r="WJD3" s="3" t="s">
        <v>1009</v>
      </c>
      <c r="WJE3" s="3" t="s">
        <v>1009</v>
      </c>
      <c r="WJF3" s="3" t="s">
        <v>1009</v>
      </c>
      <c r="WJG3" s="3" t="s">
        <v>1009</v>
      </c>
      <c r="WJH3" s="3" t="s">
        <v>1009</v>
      </c>
      <c r="WJI3" s="3" t="s">
        <v>1009</v>
      </c>
      <c r="WJJ3" s="3" t="s">
        <v>1009</v>
      </c>
      <c r="WJK3" s="3" t="s">
        <v>1009</v>
      </c>
      <c r="WJL3" s="3" t="s">
        <v>1009</v>
      </c>
      <c r="WJM3" s="3" t="s">
        <v>1009</v>
      </c>
      <c r="WJN3" s="3" t="s">
        <v>1009</v>
      </c>
      <c r="WJO3" s="3" t="s">
        <v>1009</v>
      </c>
      <c r="WJP3" s="3" t="s">
        <v>1009</v>
      </c>
      <c r="WJQ3" s="3" t="s">
        <v>1009</v>
      </c>
      <c r="WJR3" s="3" t="s">
        <v>1009</v>
      </c>
      <c r="WJS3" s="3" t="s">
        <v>1009</v>
      </c>
      <c r="WJT3" s="3" t="s">
        <v>1009</v>
      </c>
      <c r="WJU3" s="3" t="s">
        <v>1009</v>
      </c>
      <c r="WJV3" s="3" t="s">
        <v>1009</v>
      </c>
      <c r="WJW3" s="3" t="s">
        <v>1009</v>
      </c>
      <c r="WJX3" s="3" t="s">
        <v>1009</v>
      </c>
      <c r="WJY3" s="3" t="s">
        <v>1009</v>
      </c>
      <c r="WJZ3" s="3" t="s">
        <v>1009</v>
      </c>
      <c r="WKA3" s="3" t="s">
        <v>1009</v>
      </c>
      <c r="WKB3" s="3" t="s">
        <v>1009</v>
      </c>
      <c r="WKC3" s="3" t="s">
        <v>1009</v>
      </c>
      <c r="WKD3" s="3" t="s">
        <v>1009</v>
      </c>
      <c r="WKE3" s="3" t="s">
        <v>1009</v>
      </c>
      <c r="WKF3" s="3" t="s">
        <v>1009</v>
      </c>
      <c r="WKG3" s="3" t="s">
        <v>1009</v>
      </c>
      <c r="WKH3" s="3" t="s">
        <v>1009</v>
      </c>
      <c r="WKI3" s="3" t="s">
        <v>1009</v>
      </c>
      <c r="WKJ3" s="3" t="s">
        <v>1009</v>
      </c>
      <c r="WKK3" s="3" t="s">
        <v>1009</v>
      </c>
      <c r="WKL3" s="3" t="s">
        <v>1009</v>
      </c>
      <c r="WKM3" s="3" t="s">
        <v>1009</v>
      </c>
      <c r="WKN3" s="3" t="s">
        <v>1009</v>
      </c>
      <c r="WKO3" s="3" t="s">
        <v>1009</v>
      </c>
      <c r="WKP3" s="3" t="s">
        <v>1009</v>
      </c>
      <c r="WKQ3" s="3" t="s">
        <v>1009</v>
      </c>
      <c r="WKR3" s="3" t="s">
        <v>1009</v>
      </c>
      <c r="WKS3" s="3" t="s">
        <v>1009</v>
      </c>
      <c r="WKT3" s="3" t="s">
        <v>1009</v>
      </c>
      <c r="WKU3" s="3" t="s">
        <v>1009</v>
      </c>
      <c r="WKV3" s="3" t="s">
        <v>1009</v>
      </c>
      <c r="WKW3" s="3" t="s">
        <v>1009</v>
      </c>
      <c r="WKX3" s="3" t="s">
        <v>1009</v>
      </c>
      <c r="WKY3" s="3" t="s">
        <v>1009</v>
      </c>
      <c r="WKZ3" s="3" t="s">
        <v>1009</v>
      </c>
      <c r="WLA3" s="3" t="s">
        <v>1009</v>
      </c>
      <c r="WLB3" s="3" t="s">
        <v>1009</v>
      </c>
      <c r="WLC3" s="3" t="s">
        <v>1009</v>
      </c>
      <c r="WLD3" s="3" t="s">
        <v>1009</v>
      </c>
      <c r="WLE3" s="3" t="s">
        <v>1009</v>
      </c>
      <c r="WLF3" s="3" t="s">
        <v>1009</v>
      </c>
      <c r="WLG3" s="3" t="s">
        <v>1009</v>
      </c>
      <c r="WLH3" s="3" t="s">
        <v>1009</v>
      </c>
      <c r="WLI3" s="3" t="s">
        <v>1009</v>
      </c>
      <c r="WLJ3" s="3" t="s">
        <v>1009</v>
      </c>
      <c r="WLK3" s="3" t="s">
        <v>1009</v>
      </c>
      <c r="WLL3" s="3" t="s">
        <v>1009</v>
      </c>
      <c r="WLM3" s="3" t="s">
        <v>1009</v>
      </c>
      <c r="WLN3" s="3" t="s">
        <v>1009</v>
      </c>
      <c r="WLO3" s="3" t="s">
        <v>1009</v>
      </c>
      <c r="WLP3" s="3" t="s">
        <v>1009</v>
      </c>
      <c r="WLQ3" s="3" t="s">
        <v>1009</v>
      </c>
      <c r="WLR3" s="3" t="s">
        <v>1009</v>
      </c>
      <c r="WLS3" s="3" t="s">
        <v>1009</v>
      </c>
      <c r="WLT3" s="3" t="s">
        <v>1009</v>
      </c>
      <c r="WLU3" s="3" t="s">
        <v>1009</v>
      </c>
      <c r="WLV3" s="3" t="s">
        <v>1009</v>
      </c>
      <c r="WLW3" s="3" t="s">
        <v>1009</v>
      </c>
      <c r="WLX3" s="3" t="s">
        <v>1009</v>
      </c>
      <c r="WLY3" s="3" t="s">
        <v>1009</v>
      </c>
      <c r="WLZ3" s="3" t="s">
        <v>1009</v>
      </c>
      <c r="WMA3" s="3" t="s">
        <v>1009</v>
      </c>
      <c r="WMB3" s="3" t="s">
        <v>1009</v>
      </c>
      <c r="WMC3" s="3" t="s">
        <v>1009</v>
      </c>
      <c r="WMD3" s="3" t="s">
        <v>1009</v>
      </c>
      <c r="WME3" s="3" t="s">
        <v>1009</v>
      </c>
      <c r="WMF3" s="3" t="s">
        <v>1009</v>
      </c>
      <c r="WMG3" s="3" t="s">
        <v>1009</v>
      </c>
      <c r="WMH3" s="3" t="s">
        <v>1009</v>
      </c>
      <c r="WMI3" s="3" t="s">
        <v>1009</v>
      </c>
      <c r="WMJ3" s="3" t="s">
        <v>1009</v>
      </c>
      <c r="WMK3" s="3" t="s">
        <v>1009</v>
      </c>
      <c r="WML3" s="3" t="s">
        <v>1009</v>
      </c>
      <c r="WMM3" s="3" t="s">
        <v>1009</v>
      </c>
      <c r="WMN3" s="3" t="s">
        <v>1009</v>
      </c>
      <c r="WMO3" s="3" t="s">
        <v>1009</v>
      </c>
      <c r="WMP3" s="3" t="s">
        <v>1009</v>
      </c>
      <c r="WMQ3" s="3" t="s">
        <v>1009</v>
      </c>
      <c r="WMR3" s="3" t="s">
        <v>1009</v>
      </c>
      <c r="WMS3" s="3" t="s">
        <v>1009</v>
      </c>
      <c r="WMT3" s="3" t="s">
        <v>1009</v>
      </c>
      <c r="WMU3" s="3" t="s">
        <v>1009</v>
      </c>
      <c r="WMV3" s="3" t="s">
        <v>1009</v>
      </c>
      <c r="WMW3" s="3" t="s">
        <v>1009</v>
      </c>
      <c r="WMX3" s="3" t="s">
        <v>1009</v>
      </c>
      <c r="WMY3" s="3" t="s">
        <v>1009</v>
      </c>
      <c r="WMZ3" s="3" t="s">
        <v>1009</v>
      </c>
      <c r="WNA3" s="3" t="s">
        <v>1009</v>
      </c>
      <c r="WNB3" s="3" t="s">
        <v>1009</v>
      </c>
      <c r="WNC3" s="3" t="s">
        <v>1009</v>
      </c>
      <c r="WND3" s="3" t="s">
        <v>1009</v>
      </c>
      <c r="WNE3" s="3" t="s">
        <v>1009</v>
      </c>
      <c r="WNF3" s="3" t="s">
        <v>1009</v>
      </c>
      <c r="WNG3" s="3" t="s">
        <v>1009</v>
      </c>
      <c r="WNH3" s="3" t="s">
        <v>1009</v>
      </c>
      <c r="WNI3" s="3" t="s">
        <v>1009</v>
      </c>
      <c r="WNJ3" s="3" t="s">
        <v>1009</v>
      </c>
      <c r="WNK3" s="3" t="s">
        <v>1009</v>
      </c>
      <c r="WNL3" s="3" t="s">
        <v>1009</v>
      </c>
      <c r="WNM3" s="3" t="s">
        <v>1009</v>
      </c>
      <c r="WNN3" s="3" t="s">
        <v>1009</v>
      </c>
      <c r="WNO3" s="3" t="s">
        <v>1009</v>
      </c>
      <c r="WNP3" s="3" t="s">
        <v>1009</v>
      </c>
      <c r="WNQ3" s="3" t="s">
        <v>1009</v>
      </c>
      <c r="WNR3" s="3" t="s">
        <v>1009</v>
      </c>
      <c r="WNS3" s="3" t="s">
        <v>1009</v>
      </c>
      <c r="WNT3" s="3" t="s">
        <v>1009</v>
      </c>
      <c r="WNU3" s="3" t="s">
        <v>1009</v>
      </c>
      <c r="WNV3" s="3" t="s">
        <v>1009</v>
      </c>
      <c r="WNW3" s="3" t="s">
        <v>1009</v>
      </c>
      <c r="WNX3" s="3" t="s">
        <v>1009</v>
      </c>
      <c r="WNY3" s="3" t="s">
        <v>1009</v>
      </c>
      <c r="WNZ3" s="3" t="s">
        <v>1009</v>
      </c>
      <c r="WOA3" s="3" t="s">
        <v>1009</v>
      </c>
      <c r="WOB3" s="3" t="s">
        <v>1009</v>
      </c>
      <c r="WOC3" s="3" t="s">
        <v>1009</v>
      </c>
      <c r="WOD3" s="3" t="s">
        <v>1009</v>
      </c>
      <c r="WOE3" s="3" t="s">
        <v>1009</v>
      </c>
      <c r="WOF3" s="3" t="s">
        <v>1009</v>
      </c>
      <c r="WOG3" s="3" t="s">
        <v>1009</v>
      </c>
      <c r="WOH3" s="3" t="s">
        <v>1009</v>
      </c>
      <c r="WOI3" s="3" t="s">
        <v>1009</v>
      </c>
      <c r="WOJ3" s="3" t="s">
        <v>1009</v>
      </c>
      <c r="WOK3" s="3" t="s">
        <v>1009</v>
      </c>
      <c r="WOL3" s="3" t="s">
        <v>1009</v>
      </c>
      <c r="WOM3" s="3" t="s">
        <v>1009</v>
      </c>
      <c r="WON3" s="3" t="s">
        <v>1009</v>
      </c>
      <c r="WOO3" s="3" t="s">
        <v>1009</v>
      </c>
      <c r="WOP3" s="3" t="s">
        <v>1009</v>
      </c>
      <c r="WOQ3" s="3" t="s">
        <v>1009</v>
      </c>
      <c r="WOR3" s="3" t="s">
        <v>1009</v>
      </c>
      <c r="WOS3" s="3" t="s">
        <v>1009</v>
      </c>
      <c r="WOT3" s="3" t="s">
        <v>1009</v>
      </c>
      <c r="WOU3" s="3" t="s">
        <v>1009</v>
      </c>
      <c r="WOV3" s="3" t="s">
        <v>1009</v>
      </c>
      <c r="WOW3" s="3" t="s">
        <v>1009</v>
      </c>
      <c r="WOX3" s="3" t="s">
        <v>1009</v>
      </c>
      <c r="WOY3" s="3" t="s">
        <v>1009</v>
      </c>
      <c r="WOZ3" s="3" t="s">
        <v>1009</v>
      </c>
      <c r="WPA3" s="3" t="s">
        <v>1009</v>
      </c>
      <c r="WPB3" s="3" t="s">
        <v>1009</v>
      </c>
      <c r="WPC3" s="3" t="s">
        <v>1009</v>
      </c>
      <c r="WPD3" s="3" t="s">
        <v>1009</v>
      </c>
      <c r="WPE3" s="3" t="s">
        <v>1009</v>
      </c>
      <c r="WPF3" s="3" t="s">
        <v>1009</v>
      </c>
      <c r="WPG3" s="3" t="s">
        <v>1009</v>
      </c>
      <c r="WPH3" s="3" t="s">
        <v>1009</v>
      </c>
      <c r="WPI3" s="3" t="s">
        <v>1009</v>
      </c>
      <c r="WPJ3" s="3" t="s">
        <v>1009</v>
      </c>
      <c r="WPK3" s="3" t="s">
        <v>1009</v>
      </c>
      <c r="WPL3" s="3" t="s">
        <v>1009</v>
      </c>
      <c r="WPM3" s="3" t="s">
        <v>1009</v>
      </c>
      <c r="WPN3" s="3" t="s">
        <v>1009</v>
      </c>
      <c r="WPO3" s="3" t="s">
        <v>1009</v>
      </c>
      <c r="WPP3" s="3" t="s">
        <v>1009</v>
      </c>
      <c r="WPQ3" s="3" t="s">
        <v>1009</v>
      </c>
      <c r="WPR3" s="3" t="s">
        <v>1009</v>
      </c>
      <c r="WPS3" s="3" t="s">
        <v>1009</v>
      </c>
      <c r="WPT3" s="3" t="s">
        <v>1009</v>
      </c>
      <c r="WPU3" s="3" t="s">
        <v>1009</v>
      </c>
      <c r="WPV3" s="3" t="s">
        <v>1009</v>
      </c>
      <c r="WPW3" s="3" t="s">
        <v>1009</v>
      </c>
      <c r="WPX3" s="3" t="s">
        <v>1009</v>
      </c>
      <c r="WPY3" s="3" t="s">
        <v>1009</v>
      </c>
      <c r="WPZ3" s="3" t="s">
        <v>1009</v>
      </c>
      <c r="WQA3" s="3" t="s">
        <v>1009</v>
      </c>
      <c r="WQB3" s="3" t="s">
        <v>1009</v>
      </c>
      <c r="WQC3" s="3" t="s">
        <v>1009</v>
      </c>
      <c r="WQD3" s="3" t="s">
        <v>1009</v>
      </c>
      <c r="WQE3" s="3" t="s">
        <v>1009</v>
      </c>
      <c r="WQF3" s="3" t="s">
        <v>1009</v>
      </c>
      <c r="WQG3" s="3" t="s">
        <v>1009</v>
      </c>
      <c r="WQH3" s="3" t="s">
        <v>1009</v>
      </c>
      <c r="WQI3" s="3" t="s">
        <v>1009</v>
      </c>
      <c r="WQJ3" s="3" t="s">
        <v>1009</v>
      </c>
      <c r="WQK3" s="3" t="s">
        <v>1009</v>
      </c>
      <c r="WQL3" s="3" t="s">
        <v>1009</v>
      </c>
      <c r="WQM3" s="3" t="s">
        <v>1009</v>
      </c>
      <c r="WQN3" s="3" t="s">
        <v>1009</v>
      </c>
      <c r="WQO3" s="3" t="s">
        <v>1009</v>
      </c>
      <c r="WQP3" s="3" t="s">
        <v>1009</v>
      </c>
      <c r="WQQ3" s="3" t="s">
        <v>1009</v>
      </c>
      <c r="WQR3" s="3" t="s">
        <v>1009</v>
      </c>
      <c r="WQS3" s="3" t="s">
        <v>1009</v>
      </c>
      <c r="WQT3" s="3" t="s">
        <v>1009</v>
      </c>
      <c r="WQU3" s="3" t="s">
        <v>1009</v>
      </c>
      <c r="WQV3" s="3" t="s">
        <v>1009</v>
      </c>
      <c r="WQW3" s="3" t="s">
        <v>1009</v>
      </c>
      <c r="WQX3" s="3" t="s">
        <v>1009</v>
      </c>
      <c r="WQY3" s="3" t="s">
        <v>1009</v>
      </c>
      <c r="WQZ3" s="3" t="s">
        <v>1009</v>
      </c>
      <c r="WRA3" s="3" t="s">
        <v>1009</v>
      </c>
      <c r="WRB3" s="3" t="s">
        <v>1009</v>
      </c>
      <c r="WRC3" s="3" t="s">
        <v>1009</v>
      </c>
      <c r="WRD3" s="3" t="s">
        <v>1009</v>
      </c>
      <c r="WRE3" s="3" t="s">
        <v>1009</v>
      </c>
      <c r="WRF3" s="3" t="s">
        <v>1009</v>
      </c>
      <c r="WRG3" s="3" t="s">
        <v>1009</v>
      </c>
      <c r="WRH3" s="3" t="s">
        <v>1009</v>
      </c>
      <c r="WRI3" s="3" t="s">
        <v>1009</v>
      </c>
      <c r="WRJ3" s="3" t="s">
        <v>1009</v>
      </c>
      <c r="WRK3" s="3" t="s">
        <v>1009</v>
      </c>
      <c r="WRL3" s="3" t="s">
        <v>1009</v>
      </c>
      <c r="WRM3" s="3" t="s">
        <v>1009</v>
      </c>
      <c r="WRN3" s="3" t="s">
        <v>1009</v>
      </c>
      <c r="WRO3" s="3" t="s">
        <v>1009</v>
      </c>
      <c r="WRP3" s="3" t="s">
        <v>1009</v>
      </c>
      <c r="WRQ3" s="3" t="s">
        <v>1009</v>
      </c>
      <c r="WRR3" s="3" t="s">
        <v>1009</v>
      </c>
      <c r="WRS3" s="3" t="s">
        <v>1009</v>
      </c>
      <c r="WRT3" s="3" t="s">
        <v>1009</v>
      </c>
      <c r="WRU3" s="3" t="s">
        <v>1009</v>
      </c>
      <c r="WRV3" s="3" t="s">
        <v>1009</v>
      </c>
      <c r="WRW3" s="3" t="s">
        <v>1009</v>
      </c>
      <c r="WRX3" s="3" t="s">
        <v>1009</v>
      </c>
      <c r="WRY3" s="3" t="s">
        <v>1009</v>
      </c>
      <c r="WRZ3" s="3" t="s">
        <v>1009</v>
      </c>
      <c r="WSA3" s="3" t="s">
        <v>1009</v>
      </c>
      <c r="WSB3" s="3" t="s">
        <v>1009</v>
      </c>
      <c r="WSC3" s="3" t="s">
        <v>1009</v>
      </c>
      <c r="WSD3" s="3" t="s">
        <v>1009</v>
      </c>
      <c r="WSE3" s="3" t="s">
        <v>1009</v>
      </c>
      <c r="WSF3" s="3" t="s">
        <v>1009</v>
      </c>
      <c r="WSG3" s="3" t="s">
        <v>1009</v>
      </c>
      <c r="WSH3" s="3" t="s">
        <v>1009</v>
      </c>
      <c r="WSI3" s="3" t="s">
        <v>1009</v>
      </c>
      <c r="WSJ3" s="3" t="s">
        <v>1009</v>
      </c>
      <c r="WSK3" s="3" t="s">
        <v>1009</v>
      </c>
      <c r="WSL3" s="3" t="s">
        <v>1009</v>
      </c>
      <c r="WSM3" s="3" t="s">
        <v>1009</v>
      </c>
      <c r="WSN3" s="3" t="s">
        <v>1009</v>
      </c>
      <c r="WSO3" s="3" t="s">
        <v>1009</v>
      </c>
      <c r="WSP3" s="3" t="s">
        <v>1009</v>
      </c>
      <c r="WSQ3" s="3" t="s">
        <v>1009</v>
      </c>
      <c r="WSR3" s="3" t="s">
        <v>1009</v>
      </c>
      <c r="WSS3" s="3" t="s">
        <v>1009</v>
      </c>
      <c r="WST3" s="3" t="s">
        <v>1009</v>
      </c>
      <c r="WSU3" s="3" t="s">
        <v>1009</v>
      </c>
      <c r="WSV3" s="3" t="s">
        <v>1009</v>
      </c>
      <c r="WSW3" s="3" t="s">
        <v>1009</v>
      </c>
      <c r="WSX3" s="3" t="s">
        <v>1009</v>
      </c>
      <c r="WSY3" s="3" t="s">
        <v>1009</v>
      </c>
      <c r="WSZ3" s="3" t="s">
        <v>1009</v>
      </c>
      <c r="WTA3" s="3" t="s">
        <v>1009</v>
      </c>
      <c r="WTB3" s="3" t="s">
        <v>1009</v>
      </c>
      <c r="WTC3" s="3" t="s">
        <v>1009</v>
      </c>
      <c r="WTD3" s="3" t="s">
        <v>1009</v>
      </c>
      <c r="WTE3" s="3" t="s">
        <v>1009</v>
      </c>
      <c r="WTF3" s="3" t="s">
        <v>1009</v>
      </c>
      <c r="WTG3" s="3" t="s">
        <v>1009</v>
      </c>
      <c r="WTH3" s="3" t="s">
        <v>1009</v>
      </c>
      <c r="WTI3" s="3" t="s">
        <v>1009</v>
      </c>
      <c r="WTJ3" s="3" t="s">
        <v>1009</v>
      </c>
      <c r="WTK3" s="3" t="s">
        <v>1009</v>
      </c>
      <c r="WTL3" s="3" t="s">
        <v>1009</v>
      </c>
      <c r="WTM3" s="3" t="s">
        <v>1009</v>
      </c>
      <c r="WTN3" s="3" t="s">
        <v>1009</v>
      </c>
      <c r="WTO3" s="3" t="s">
        <v>1009</v>
      </c>
      <c r="WTP3" s="3" t="s">
        <v>1009</v>
      </c>
      <c r="WTQ3" s="3" t="s">
        <v>1009</v>
      </c>
      <c r="WTR3" s="3" t="s">
        <v>1009</v>
      </c>
      <c r="WTS3" s="3" t="s">
        <v>1009</v>
      </c>
      <c r="WTT3" s="3" t="s">
        <v>1009</v>
      </c>
      <c r="WTU3" s="3" t="s">
        <v>1009</v>
      </c>
      <c r="WTV3" s="3" t="s">
        <v>1009</v>
      </c>
      <c r="WTW3" s="3" t="s">
        <v>1009</v>
      </c>
      <c r="WTX3" s="3" t="s">
        <v>1009</v>
      </c>
      <c r="WTY3" s="3" t="s">
        <v>1009</v>
      </c>
      <c r="WTZ3" s="3" t="s">
        <v>1009</v>
      </c>
      <c r="WUA3" s="3" t="s">
        <v>1009</v>
      </c>
      <c r="WUB3" s="3" t="s">
        <v>1009</v>
      </c>
      <c r="WUC3" s="3" t="s">
        <v>1009</v>
      </c>
      <c r="WUD3" s="3" t="s">
        <v>1009</v>
      </c>
      <c r="WUE3" s="3" t="s">
        <v>1009</v>
      </c>
      <c r="WUF3" s="3" t="s">
        <v>1009</v>
      </c>
      <c r="WUG3" s="3" t="s">
        <v>1009</v>
      </c>
      <c r="WUH3" s="3" t="s">
        <v>1009</v>
      </c>
      <c r="WUI3" s="3" t="s">
        <v>1009</v>
      </c>
      <c r="WUJ3" s="3" t="s">
        <v>1009</v>
      </c>
      <c r="WUK3" s="3" t="s">
        <v>1009</v>
      </c>
      <c r="WUL3" s="3" t="s">
        <v>1009</v>
      </c>
      <c r="WUM3" s="3" t="s">
        <v>1009</v>
      </c>
      <c r="WUN3" s="3" t="s">
        <v>1009</v>
      </c>
      <c r="WUO3" s="3" t="s">
        <v>1009</v>
      </c>
      <c r="WUP3" s="3" t="s">
        <v>1009</v>
      </c>
      <c r="WUQ3" s="3" t="s">
        <v>1009</v>
      </c>
      <c r="WUR3" s="3" t="s">
        <v>1009</v>
      </c>
      <c r="WUS3" s="3" t="s">
        <v>1009</v>
      </c>
      <c r="WUT3" s="3" t="s">
        <v>1009</v>
      </c>
      <c r="WUU3" s="3" t="s">
        <v>1009</v>
      </c>
      <c r="WUV3" s="3" t="s">
        <v>1009</v>
      </c>
      <c r="WUW3" s="3" t="s">
        <v>1009</v>
      </c>
      <c r="WUX3" s="3" t="s">
        <v>1009</v>
      </c>
      <c r="WUY3" s="3" t="s">
        <v>1009</v>
      </c>
      <c r="WUZ3" s="3" t="s">
        <v>1009</v>
      </c>
      <c r="WVA3" s="3" t="s">
        <v>1009</v>
      </c>
      <c r="WVB3" s="3" t="s">
        <v>1009</v>
      </c>
      <c r="WVC3" s="3" t="s">
        <v>1009</v>
      </c>
      <c r="WVD3" s="3" t="s">
        <v>1009</v>
      </c>
      <c r="WVE3" s="3" t="s">
        <v>1009</v>
      </c>
      <c r="WVF3" s="3" t="s">
        <v>1009</v>
      </c>
      <c r="WVG3" s="3" t="s">
        <v>1009</v>
      </c>
      <c r="WVH3" s="3" t="s">
        <v>1009</v>
      </c>
      <c r="WVI3" s="3" t="s">
        <v>1009</v>
      </c>
      <c r="WVJ3" s="3" t="s">
        <v>1009</v>
      </c>
      <c r="WVK3" s="3" t="s">
        <v>1009</v>
      </c>
      <c r="WVL3" s="3" t="s">
        <v>1009</v>
      </c>
      <c r="WVM3" s="3" t="s">
        <v>1009</v>
      </c>
      <c r="WVN3" s="3" t="s">
        <v>1009</v>
      </c>
      <c r="WVO3" s="3" t="s">
        <v>1009</v>
      </c>
      <c r="WVP3" s="3" t="s">
        <v>1009</v>
      </c>
      <c r="WVQ3" s="3" t="s">
        <v>1009</v>
      </c>
      <c r="WVR3" s="3" t="s">
        <v>1009</v>
      </c>
      <c r="WVS3" s="3" t="s">
        <v>1009</v>
      </c>
      <c r="WVT3" s="3" t="s">
        <v>1009</v>
      </c>
      <c r="WVU3" s="3" t="s">
        <v>1009</v>
      </c>
      <c r="WVV3" s="3" t="s">
        <v>1009</v>
      </c>
      <c r="WVW3" s="3" t="s">
        <v>1009</v>
      </c>
      <c r="WVX3" s="3" t="s">
        <v>1009</v>
      </c>
      <c r="WVY3" s="3" t="s">
        <v>1009</v>
      </c>
      <c r="WVZ3" s="3" t="s">
        <v>1009</v>
      </c>
      <c r="WWA3" s="3" t="s">
        <v>1009</v>
      </c>
      <c r="WWB3" s="3" t="s">
        <v>1009</v>
      </c>
      <c r="WWC3" s="3" t="s">
        <v>1009</v>
      </c>
      <c r="WWD3" s="3" t="s">
        <v>1009</v>
      </c>
      <c r="WWE3" s="3" t="s">
        <v>1009</v>
      </c>
      <c r="WWF3" s="3" t="s">
        <v>1009</v>
      </c>
      <c r="WWG3" s="3" t="s">
        <v>1009</v>
      </c>
      <c r="WWH3" s="3" t="s">
        <v>1009</v>
      </c>
      <c r="WWI3" s="3" t="s">
        <v>1009</v>
      </c>
      <c r="WWJ3" s="3" t="s">
        <v>1009</v>
      </c>
      <c r="WWK3" s="3" t="s">
        <v>1009</v>
      </c>
      <c r="WWL3" s="3" t="s">
        <v>1009</v>
      </c>
      <c r="WWM3" s="3" t="s">
        <v>1009</v>
      </c>
      <c r="WWN3" s="3" t="s">
        <v>1009</v>
      </c>
      <c r="WWO3" s="3" t="s">
        <v>1009</v>
      </c>
      <c r="WWP3" s="3" t="s">
        <v>1009</v>
      </c>
      <c r="WWQ3" s="3" t="s">
        <v>1009</v>
      </c>
      <c r="WWR3" s="3" t="s">
        <v>1009</v>
      </c>
      <c r="WWS3" s="3" t="s">
        <v>1009</v>
      </c>
      <c r="WWT3" s="3" t="s">
        <v>1009</v>
      </c>
      <c r="WWU3" s="3" t="s">
        <v>1009</v>
      </c>
      <c r="WWV3" s="3" t="s">
        <v>1009</v>
      </c>
      <c r="WWW3" s="3" t="s">
        <v>1009</v>
      </c>
      <c r="WWX3" s="3" t="s">
        <v>1009</v>
      </c>
      <c r="WWY3" s="3" t="s">
        <v>1009</v>
      </c>
      <c r="WWZ3" s="3" t="s">
        <v>1009</v>
      </c>
      <c r="WXA3" s="3" t="s">
        <v>1009</v>
      </c>
      <c r="WXB3" s="3" t="s">
        <v>1009</v>
      </c>
      <c r="WXC3" s="3" t="s">
        <v>1009</v>
      </c>
      <c r="WXD3" s="3" t="s">
        <v>1009</v>
      </c>
      <c r="WXE3" s="3" t="s">
        <v>1009</v>
      </c>
      <c r="WXF3" s="3" t="s">
        <v>1009</v>
      </c>
      <c r="WXG3" s="3" t="s">
        <v>1009</v>
      </c>
      <c r="WXH3" s="3" t="s">
        <v>1009</v>
      </c>
      <c r="WXI3" s="3" t="s">
        <v>1009</v>
      </c>
      <c r="WXJ3" s="3" t="s">
        <v>1009</v>
      </c>
      <c r="WXK3" s="3" t="s">
        <v>1009</v>
      </c>
      <c r="WXL3" s="3" t="s">
        <v>1009</v>
      </c>
      <c r="WXM3" s="3" t="s">
        <v>1009</v>
      </c>
      <c r="WXN3" s="3" t="s">
        <v>1009</v>
      </c>
      <c r="WXO3" s="3" t="s">
        <v>1009</v>
      </c>
      <c r="WXP3" s="3" t="s">
        <v>1009</v>
      </c>
      <c r="WXQ3" s="3" t="s">
        <v>1009</v>
      </c>
      <c r="WXR3" s="3" t="s">
        <v>1009</v>
      </c>
      <c r="WXS3" s="3" t="s">
        <v>1009</v>
      </c>
      <c r="WXT3" s="3" t="s">
        <v>1009</v>
      </c>
      <c r="WXU3" s="3" t="s">
        <v>1009</v>
      </c>
      <c r="WXV3" s="3" t="s">
        <v>1009</v>
      </c>
      <c r="WXW3" s="3" t="s">
        <v>1009</v>
      </c>
      <c r="WXX3" s="3" t="s">
        <v>1009</v>
      </c>
      <c r="WXY3" s="3" t="s">
        <v>1009</v>
      </c>
      <c r="WXZ3" s="3" t="s">
        <v>1009</v>
      </c>
      <c r="WYA3" s="3" t="s">
        <v>1009</v>
      </c>
      <c r="WYB3" s="3" t="s">
        <v>1009</v>
      </c>
      <c r="WYC3" s="3" t="s">
        <v>1009</v>
      </c>
      <c r="WYD3" s="3" t="s">
        <v>1009</v>
      </c>
      <c r="WYE3" s="3" t="s">
        <v>1009</v>
      </c>
      <c r="WYF3" s="3" t="s">
        <v>1009</v>
      </c>
      <c r="WYG3" s="3" t="s">
        <v>1009</v>
      </c>
      <c r="WYH3" s="3" t="s">
        <v>1009</v>
      </c>
      <c r="WYI3" s="3" t="s">
        <v>1009</v>
      </c>
      <c r="WYJ3" s="3" t="s">
        <v>1009</v>
      </c>
      <c r="WYK3" s="3" t="s">
        <v>1009</v>
      </c>
      <c r="WYL3" s="3" t="s">
        <v>1009</v>
      </c>
      <c r="WYM3" s="3" t="s">
        <v>1009</v>
      </c>
      <c r="WYN3" s="3" t="s">
        <v>1009</v>
      </c>
      <c r="WYO3" s="3" t="s">
        <v>1009</v>
      </c>
      <c r="WYP3" s="3" t="s">
        <v>1009</v>
      </c>
      <c r="WYQ3" s="3" t="s">
        <v>1009</v>
      </c>
      <c r="WYR3" s="3" t="s">
        <v>1009</v>
      </c>
      <c r="WYS3" s="3" t="s">
        <v>1009</v>
      </c>
      <c r="WYT3" s="3" t="s">
        <v>1009</v>
      </c>
      <c r="WYU3" s="3" t="s">
        <v>1009</v>
      </c>
      <c r="WYV3" s="3" t="s">
        <v>1009</v>
      </c>
      <c r="WYW3" s="3" t="s">
        <v>1009</v>
      </c>
      <c r="WYX3" s="3" t="s">
        <v>1009</v>
      </c>
      <c r="WYY3" s="3" t="s">
        <v>1009</v>
      </c>
      <c r="WYZ3" s="3" t="s">
        <v>1009</v>
      </c>
      <c r="WZA3" s="3" t="s">
        <v>1009</v>
      </c>
      <c r="WZB3" s="3" t="s">
        <v>1009</v>
      </c>
      <c r="WZC3" s="3" t="s">
        <v>1009</v>
      </c>
      <c r="WZD3" s="3" t="s">
        <v>1009</v>
      </c>
      <c r="WZE3" s="3" t="s">
        <v>1009</v>
      </c>
      <c r="WZF3" s="3" t="s">
        <v>1009</v>
      </c>
      <c r="WZG3" s="3" t="s">
        <v>1009</v>
      </c>
      <c r="WZH3" s="3" t="s">
        <v>1009</v>
      </c>
      <c r="WZI3" s="3" t="s">
        <v>1009</v>
      </c>
      <c r="WZJ3" s="3" t="s">
        <v>1009</v>
      </c>
      <c r="WZK3" s="3" t="s">
        <v>1009</v>
      </c>
      <c r="WZL3" s="3" t="s">
        <v>1009</v>
      </c>
      <c r="WZM3" s="3" t="s">
        <v>1009</v>
      </c>
      <c r="WZN3" s="3" t="s">
        <v>1009</v>
      </c>
      <c r="WZO3" s="3" t="s">
        <v>1009</v>
      </c>
      <c r="WZP3" s="3" t="s">
        <v>1009</v>
      </c>
      <c r="WZQ3" s="3" t="s">
        <v>1009</v>
      </c>
      <c r="WZR3" s="3" t="s">
        <v>1009</v>
      </c>
      <c r="WZS3" s="3" t="s">
        <v>1009</v>
      </c>
      <c r="WZT3" s="3" t="s">
        <v>1009</v>
      </c>
      <c r="WZU3" s="3" t="s">
        <v>1009</v>
      </c>
      <c r="WZV3" s="3" t="s">
        <v>1009</v>
      </c>
      <c r="WZW3" s="3" t="s">
        <v>1009</v>
      </c>
      <c r="WZX3" s="3" t="s">
        <v>1009</v>
      </c>
      <c r="WZY3" s="3" t="s">
        <v>1009</v>
      </c>
      <c r="WZZ3" s="3" t="s">
        <v>1009</v>
      </c>
      <c r="XAA3" s="3" t="s">
        <v>1009</v>
      </c>
      <c r="XAB3" s="3" t="s">
        <v>1009</v>
      </c>
      <c r="XAC3" s="3" t="s">
        <v>1009</v>
      </c>
      <c r="XAD3" s="3" t="s">
        <v>1009</v>
      </c>
      <c r="XAE3" s="3" t="s">
        <v>1009</v>
      </c>
      <c r="XAF3" s="3" t="s">
        <v>1009</v>
      </c>
      <c r="XAG3" s="3" t="s">
        <v>1009</v>
      </c>
      <c r="XAH3" s="3" t="s">
        <v>1009</v>
      </c>
      <c r="XAI3" s="3" t="s">
        <v>1009</v>
      </c>
      <c r="XAJ3" s="3" t="s">
        <v>1009</v>
      </c>
      <c r="XAK3" s="3" t="s">
        <v>1009</v>
      </c>
      <c r="XAL3" s="3" t="s">
        <v>1009</v>
      </c>
      <c r="XAM3" s="3" t="s">
        <v>1009</v>
      </c>
      <c r="XAN3" s="3" t="s">
        <v>1009</v>
      </c>
      <c r="XAO3" s="3" t="s">
        <v>1009</v>
      </c>
      <c r="XAP3" s="3" t="s">
        <v>1009</v>
      </c>
      <c r="XAQ3" s="3" t="s">
        <v>1009</v>
      </c>
      <c r="XAR3" s="3" t="s">
        <v>1009</v>
      </c>
      <c r="XAS3" s="3" t="s">
        <v>1009</v>
      </c>
      <c r="XAT3" s="3" t="s">
        <v>1009</v>
      </c>
      <c r="XAU3" s="3" t="s">
        <v>1009</v>
      </c>
      <c r="XAV3" s="3" t="s">
        <v>1009</v>
      </c>
      <c r="XAW3" s="3" t="s">
        <v>1009</v>
      </c>
      <c r="XAX3" s="3" t="s">
        <v>1009</v>
      </c>
      <c r="XAY3" s="3" t="s">
        <v>1009</v>
      </c>
      <c r="XAZ3" s="3" t="s">
        <v>1009</v>
      </c>
      <c r="XBA3" s="3" t="s">
        <v>1009</v>
      </c>
      <c r="XBB3" s="3" t="s">
        <v>1009</v>
      </c>
      <c r="XBC3" s="3" t="s">
        <v>1009</v>
      </c>
      <c r="XBD3" s="3" t="s">
        <v>1009</v>
      </c>
      <c r="XBE3" s="3" t="s">
        <v>1009</v>
      </c>
      <c r="XBF3" s="3" t="s">
        <v>1009</v>
      </c>
      <c r="XBG3" s="3" t="s">
        <v>1009</v>
      </c>
      <c r="XBH3" s="3" t="s">
        <v>1009</v>
      </c>
      <c r="XBI3" s="3" t="s">
        <v>1009</v>
      </c>
      <c r="XBJ3" s="3" t="s">
        <v>1009</v>
      </c>
      <c r="XBK3" s="3" t="s">
        <v>1009</v>
      </c>
      <c r="XBL3" s="3" t="s">
        <v>1009</v>
      </c>
      <c r="XBM3" s="3" t="s">
        <v>1009</v>
      </c>
      <c r="XBN3" s="3" t="s">
        <v>1009</v>
      </c>
      <c r="XBO3" s="3" t="s">
        <v>1009</v>
      </c>
      <c r="XBP3" s="3" t="s">
        <v>1009</v>
      </c>
      <c r="XBQ3" s="3" t="s">
        <v>1009</v>
      </c>
      <c r="XBR3" s="3" t="s">
        <v>1009</v>
      </c>
      <c r="XBS3" s="3" t="s">
        <v>1009</v>
      </c>
      <c r="XBT3" s="3" t="s">
        <v>1009</v>
      </c>
      <c r="XBU3" s="3" t="s">
        <v>1009</v>
      </c>
      <c r="XBV3" s="3" t="s">
        <v>1009</v>
      </c>
      <c r="XBW3" s="3" t="s">
        <v>1009</v>
      </c>
      <c r="XBX3" s="3" t="s">
        <v>1009</v>
      </c>
      <c r="XBY3" s="3" t="s">
        <v>1009</v>
      </c>
      <c r="XBZ3" s="3" t="s">
        <v>1009</v>
      </c>
      <c r="XCA3" s="3" t="s">
        <v>1009</v>
      </c>
      <c r="XCB3" s="3" t="s">
        <v>1009</v>
      </c>
      <c r="XCC3" s="3" t="s">
        <v>1009</v>
      </c>
      <c r="XCD3" s="3" t="s">
        <v>1009</v>
      </c>
      <c r="XCE3" s="3" t="s">
        <v>1009</v>
      </c>
      <c r="XCF3" s="3" t="s">
        <v>1009</v>
      </c>
      <c r="XCG3" s="3" t="s">
        <v>1009</v>
      </c>
      <c r="XCH3" s="3" t="s">
        <v>1009</v>
      </c>
      <c r="XCI3" s="3" t="s">
        <v>1009</v>
      </c>
      <c r="XCJ3" s="3" t="s">
        <v>1009</v>
      </c>
      <c r="XCK3" s="3" t="s">
        <v>1009</v>
      </c>
      <c r="XCL3" s="3" t="s">
        <v>1009</v>
      </c>
      <c r="XCM3" s="3" t="s">
        <v>1009</v>
      </c>
      <c r="XCN3" s="3" t="s">
        <v>1009</v>
      </c>
      <c r="XCO3" s="3" t="s">
        <v>1009</v>
      </c>
      <c r="XCP3" s="3" t="s">
        <v>1009</v>
      </c>
      <c r="XCQ3" s="3" t="s">
        <v>1009</v>
      </c>
      <c r="XCR3" s="3" t="s">
        <v>1009</v>
      </c>
      <c r="XCS3" s="3" t="s">
        <v>1009</v>
      </c>
      <c r="XCT3" s="3" t="s">
        <v>1009</v>
      </c>
      <c r="XCU3" s="3" t="s">
        <v>1009</v>
      </c>
      <c r="XCV3" s="3" t="s">
        <v>1009</v>
      </c>
      <c r="XCW3" s="3" t="s">
        <v>1009</v>
      </c>
      <c r="XCX3" s="3" t="s">
        <v>1009</v>
      </c>
      <c r="XCY3" s="3" t="s">
        <v>1009</v>
      </c>
      <c r="XCZ3" s="3" t="s">
        <v>1009</v>
      </c>
      <c r="XDA3" s="3" t="s">
        <v>1009</v>
      </c>
      <c r="XDB3" s="3" t="s">
        <v>1009</v>
      </c>
      <c r="XDC3" s="3" t="s">
        <v>1009</v>
      </c>
      <c r="XDD3" s="3" t="s">
        <v>1009</v>
      </c>
      <c r="XDE3" s="3" t="s">
        <v>1009</v>
      </c>
      <c r="XDF3" s="3" t="s">
        <v>1009</v>
      </c>
      <c r="XDG3" s="3" t="s">
        <v>1009</v>
      </c>
      <c r="XDH3" s="3" t="s">
        <v>1009</v>
      </c>
      <c r="XDI3" s="3" t="s">
        <v>1009</v>
      </c>
      <c r="XDJ3" s="3" t="s">
        <v>1009</v>
      </c>
      <c r="XDK3" s="3" t="s">
        <v>1009</v>
      </c>
      <c r="XDL3" s="3" t="s">
        <v>1009</v>
      </c>
      <c r="XDM3" s="3" t="s">
        <v>1009</v>
      </c>
      <c r="XDN3" s="3" t="s">
        <v>1009</v>
      </c>
      <c r="XDO3" s="3" t="s">
        <v>1009</v>
      </c>
      <c r="XDP3" s="3" t="s">
        <v>1009</v>
      </c>
      <c r="XDQ3" s="3" t="s">
        <v>1009</v>
      </c>
      <c r="XDR3" s="3" t="s">
        <v>1009</v>
      </c>
      <c r="XDS3" s="3" t="s">
        <v>1009</v>
      </c>
      <c r="XDT3" s="3" t="s">
        <v>1009</v>
      </c>
      <c r="XDU3" s="3" t="s">
        <v>1009</v>
      </c>
      <c r="XDV3" s="3" t="s">
        <v>1009</v>
      </c>
      <c r="XDW3" s="3" t="s">
        <v>1009</v>
      </c>
      <c r="XDX3" s="3" t="s">
        <v>1009</v>
      </c>
      <c r="XDY3" s="3" t="s">
        <v>1009</v>
      </c>
      <c r="XDZ3" s="3" t="s">
        <v>1009</v>
      </c>
      <c r="XEA3" s="3" t="s">
        <v>1009</v>
      </c>
      <c r="XEB3" s="3" t="s">
        <v>1009</v>
      </c>
      <c r="XEC3" s="3" t="s">
        <v>1009</v>
      </c>
      <c r="XED3" s="3" t="s">
        <v>1009</v>
      </c>
      <c r="XEE3" s="3" t="s">
        <v>1009</v>
      </c>
      <c r="XEF3" s="3" t="s">
        <v>1009</v>
      </c>
      <c r="XEG3" s="3" t="s">
        <v>1009</v>
      </c>
      <c r="XEH3" s="3" t="s">
        <v>1009</v>
      </c>
      <c r="XEI3" s="3" t="s">
        <v>1009</v>
      </c>
      <c r="XEJ3" s="3" t="s">
        <v>1009</v>
      </c>
      <c r="XEK3" s="3" t="s">
        <v>1009</v>
      </c>
      <c r="XEL3" s="3" t="s">
        <v>1009</v>
      </c>
      <c r="XEM3" s="3" t="s">
        <v>1009</v>
      </c>
      <c r="XEN3" s="3" t="s">
        <v>1009</v>
      </c>
      <c r="XEO3" s="3" t="s">
        <v>1009</v>
      </c>
      <c r="XEP3" s="3" t="s">
        <v>1009</v>
      </c>
      <c r="XEQ3" s="3" t="s">
        <v>1009</v>
      </c>
      <c r="XER3" s="3" t="s">
        <v>1009</v>
      </c>
      <c r="XES3" s="3" t="s">
        <v>1009</v>
      </c>
      <c r="XET3" s="3" t="s">
        <v>1009</v>
      </c>
      <c r="XEU3" s="3" t="s">
        <v>1009</v>
      </c>
      <c r="XEV3" s="3" t="s">
        <v>1009</v>
      </c>
      <c r="XEW3" s="3" t="s">
        <v>1009</v>
      </c>
      <c r="XEX3" s="3" t="s">
        <v>1009</v>
      </c>
      <c r="XEY3" s="3" t="s">
        <v>1009</v>
      </c>
      <c r="XEZ3" s="3" t="s">
        <v>1009</v>
      </c>
      <c r="XFA3" s="3" t="s">
        <v>1009</v>
      </c>
      <c r="XFB3" s="3" t="s">
        <v>1009</v>
      </c>
      <c r="XFC3" s="3" t="s">
        <v>1009</v>
      </c>
      <c r="XFD3" s="3" t="s">
        <v>1009</v>
      </c>
    </row>
    <row r="4" spans="1:16384" s="3" customFormat="1" x14ac:dyDescent="0.2">
      <c r="A4" s="5" t="s">
        <v>15</v>
      </c>
      <c r="B4" s="5"/>
      <c r="C4" s="5"/>
      <c r="D4" s="5"/>
      <c r="E4" s="5"/>
    </row>
    <row r="5" spans="1:16384" s="3" customFormat="1" x14ac:dyDescent="0.2"/>
    <row r="6" spans="1:16384" s="3" customFormat="1" x14ac:dyDescent="0.2">
      <c r="A6" s="3" t="s">
        <v>633</v>
      </c>
    </row>
    <row r="7" spans="1:16384" x14ac:dyDescent="0.2">
      <c r="A7" s="3"/>
      <c r="B7" s="3"/>
      <c r="C7" s="3"/>
      <c r="D7" s="3"/>
    </row>
    <row r="8" spans="1:16384" x14ac:dyDescent="0.2">
      <c r="A8" s="142" t="str">
        <f>'Assistance Programs, Outreach'!A10</f>
        <v>Atlantic City Electric</v>
      </c>
      <c r="B8" s="3"/>
      <c r="C8" s="3"/>
      <c r="D8" s="3"/>
    </row>
    <row r="9" spans="1:16384" ht="25.5" x14ac:dyDescent="0.2">
      <c r="A9" s="78" t="s">
        <v>1010</v>
      </c>
      <c r="B9" s="78" t="s">
        <v>1011</v>
      </c>
      <c r="C9" s="78" t="s">
        <v>1012</v>
      </c>
      <c r="D9" s="78" t="s">
        <v>1013</v>
      </c>
      <c r="E9" s="78" t="s">
        <v>1014</v>
      </c>
      <c r="F9" s="3"/>
    </row>
    <row r="10" spans="1:16384" ht="15" x14ac:dyDescent="0.25">
      <c r="A10" s="166" t="s">
        <v>1015</v>
      </c>
      <c r="B10" s="166"/>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7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1" customWidth="1"/>
    <col min="8" max="16384" width="8.7109375" style="121"/>
  </cols>
  <sheetData>
    <row r="1" spans="1:7" ht="13.5" thickBot="1" x14ac:dyDescent="0.25">
      <c r="A1" s="123" t="s">
        <v>1016</v>
      </c>
    </row>
    <row r="2" spans="1:7" x14ac:dyDescent="0.2">
      <c r="A2" s="523" t="s">
        <v>1017</v>
      </c>
      <c r="B2" s="524"/>
      <c r="C2" s="524"/>
      <c r="D2" s="524"/>
      <c r="E2" s="524"/>
      <c r="F2" s="524"/>
      <c r="G2" s="525"/>
    </row>
    <row r="3" spans="1:7" x14ac:dyDescent="0.2">
      <c r="A3" s="526"/>
      <c r="B3" s="527"/>
      <c r="C3" s="527"/>
      <c r="D3" s="527"/>
      <c r="E3" s="527"/>
      <c r="F3" s="527"/>
      <c r="G3" s="528"/>
    </row>
    <row r="4" spans="1:7" ht="32.25" customHeight="1" thickBot="1" x14ac:dyDescent="0.25">
      <c r="A4" s="529"/>
      <c r="B4" s="530"/>
      <c r="C4" s="530"/>
      <c r="D4" s="530"/>
      <c r="E4" s="530"/>
      <c r="F4" s="530"/>
      <c r="G4" s="531"/>
    </row>
    <row r="5" spans="1:7" x14ac:dyDescent="0.2">
      <c r="A5" s="122"/>
      <c r="B5" s="122"/>
      <c r="C5" s="122"/>
      <c r="D5" s="122"/>
      <c r="E5" s="122"/>
      <c r="F5" s="122"/>
      <c r="G5" s="122"/>
    </row>
    <row r="6" spans="1:7" x14ac:dyDescent="0.2">
      <c r="A6" s="123" t="s">
        <v>1018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70" zoomScaleNormal="70" workbookViewId="0">
      <selection activeCell="J22" sqref="J22"/>
    </sheetView>
  </sheetViews>
  <sheetFormatPr defaultColWidth="0" defaultRowHeight="12.75" zeroHeight="1" x14ac:dyDescent="0.2"/>
  <cols>
    <col min="1" max="1" width="8.7109375" style="3" customWidth="1"/>
    <col min="2" max="2" width="60.7109375" style="4" customWidth="1"/>
    <col min="3" max="3" width="20.42578125" style="4" bestFit="1" customWidth="1"/>
    <col min="4" max="4" width="16.5703125" style="4" bestFit="1" customWidth="1"/>
    <col min="5" max="10" width="8.7109375" style="4" customWidth="1"/>
    <col min="11" max="11" width="8.7109375" style="4" hidden="1" customWidth="1"/>
    <col min="12" max="13" width="0" style="4" hidden="1" customWidth="1"/>
    <col min="14" max="16384" width="8.7109375" style="4" hidden="1"/>
  </cols>
  <sheetData>
    <row r="1" spans="1:13" ht="13.5" thickBot="1" x14ac:dyDescent="0.25">
      <c r="A1" s="60" t="s">
        <v>1019</v>
      </c>
      <c r="B1" s="3"/>
      <c r="C1" s="3"/>
      <c r="D1" s="3"/>
      <c r="E1" s="3"/>
      <c r="F1" s="3"/>
      <c r="G1" s="3"/>
      <c r="H1" s="3"/>
      <c r="I1" s="3"/>
      <c r="J1" s="3"/>
      <c r="K1" s="3"/>
    </row>
    <row r="2" spans="1:13" ht="15" customHeight="1" x14ac:dyDescent="0.2">
      <c r="A2" s="479" t="s">
        <v>1020</v>
      </c>
      <c r="B2" s="488"/>
      <c r="C2" s="488"/>
      <c r="D2" s="488"/>
      <c r="E2" s="488"/>
      <c r="F2" s="488"/>
      <c r="G2" s="488"/>
      <c r="H2" s="480"/>
      <c r="I2" s="30"/>
      <c r="J2" s="30"/>
      <c r="K2" s="30"/>
      <c r="L2" s="27"/>
      <c r="M2" s="27"/>
    </row>
    <row r="3" spans="1:13" ht="42.6" customHeight="1" thickBot="1" x14ac:dyDescent="0.25">
      <c r="A3" s="483"/>
      <c r="B3" s="490"/>
      <c r="C3" s="490"/>
      <c r="D3" s="490"/>
      <c r="E3" s="490"/>
      <c r="F3" s="490"/>
      <c r="G3" s="490"/>
      <c r="H3" s="484"/>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1021</v>
      </c>
      <c r="B5" s="5"/>
      <c r="C5" s="5"/>
      <c r="D5" s="5"/>
      <c r="E5" s="5"/>
      <c r="F5" s="5"/>
      <c r="G5" s="5"/>
      <c r="H5" s="5"/>
      <c r="I5" s="5"/>
      <c r="J5" s="5"/>
      <c r="K5" s="3"/>
    </row>
    <row r="6" spans="1:13" x14ac:dyDescent="0.2">
      <c r="A6" s="5" t="s">
        <v>1022</v>
      </c>
      <c r="B6" s="5"/>
      <c r="C6" s="3"/>
      <c r="D6" s="3"/>
      <c r="E6" s="3"/>
      <c r="F6" s="3"/>
      <c r="G6" s="3"/>
      <c r="H6" s="3"/>
      <c r="I6" s="3"/>
      <c r="J6" s="3"/>
      <c r="K6" s="3"/>
    </row>
    <row r="7" spans="1:13" x14ac:dyDescent="0.2">
      <c r="A7" s="3" t="s">
        <v>1023</v>
      </c>
      <c r="B7" s="3"/>
      <c r="C7" s="3"/>
      <c r="D7" s="3"/>
      <c r="E7" s="3"/>
      <c r="F7" s="3"/>
      <c r="G7" s="3"/>
      <c r="H7" s="3"/>
      <c r="I7" s="3"/>
      <c r="J7" s="3"/>
      <c r="K7" s="3"/>
      <c r="L7" s="3"/>
      <c r="M7" s="3"/>
    </row>
    <row r="8" spans="1:13" ht="15" x14ac:dyDescent="0.25">
      <c r="A8" s="206" t="s">
        <v>1024</v>
      </c>
      <c r="B8" s="3"/>
      <c r="C8" s="3"/>
      <c r="I8" s="28"/>
      <c r="J8" s="28"/>
      <c r="K8" s="28"/>
      <c r="L8" s="28"/>
      <c r="M8" s="3"/>
    </row>
    <row r="9" spans="1:13" x14ac:dyDescent="0.2">
      <c r="A9" s="33" t="s">
        <v>1025</v>
      </c>
      <c r="B9" s="32"/>
      <c r="D9" s="34"/>
      <c r="E9" s="28"/>
      <c r="F9" s="28"/>
      <c r="G9" s="28"/>
      <c r="H9" s="28"/>
      <c r="I9" s="28"/>
      <c r="J9" s="28"/>
      <c r="K9" s="28"/>
      <c r="L9" s="28"/>
      <c r="M9" s="3"/>
    </row>
    <row r="10" spans="1:13" x14ac:dyDescent="0.2">
      <c r="B10" s="35"/>
      <c r="C10" s="31" t="s">
        <v>1026</v>
      </c>
      <c r="D10" s="36"/>
      <c r="E10" s="29"/>
      <c r="F10" s="29"/>
      <c r="G10" s="29"/>
      <c r="H10" s="29"/>
      <c r="I10" s="29"/>
      <c r="J10" s="29"/>
      <c r="K10" s="3"/>
    </row>
    <row r="11" spans="1:13" x14ac:dyDescent="0.2">
      <c r="B11" s="35" t="e">
        <f>#REF!</f>
        <v>#REF!</v>
      </c>
      <c r="C11" s="3"/>
      <c r="D11" s="42"/>
      <c r="E11" s="3"/>
      <c r="F11" s="3"/>
      <c r="G11" s="3"/>
      <c r="H11" s="3"/>
      <c r="I11" s="3"/>
      <c r="J11" s="3"/>
      <c r="K11" s="3"/>
    </row>
    <row r="12" spans="1:13" x14ac:dyDescent="0.2">
      <c r="B12" s="44" t="s">
        <v>1027</v>
      </c>
      <c r="C12" s="3"/>
      <c r="D12" s="42"/>
      <c r="E12" s="3"/>
      <c r="F12" s="3"/>
      <c r="G12" s="3"/>
      <c r="H12" s="3"/>
      <c r="I12" s="3"/>
      <c r="J12" s="3"/>
      <c r="K12" s="3"/>
    </row>
    <row r="13" spans="1:13" x14ac:dyDescent="0.2">
      <c r="B13" s="45" t="s">
        <v>1028</v>
      </c>
      <c r="C13" s="3" t="s">
        <v>1029</v>
      </c>
      <c r="D13" s="42" t="s">
        <v>1030</v>
      </c>
      <c r="E13" s="3"/>
      <c r="F13" s="3"/>
      <c r="G13" s="3"/>
      <c r="H13" s="3"/>
      <c r="I13" s="3"/>
      <c r="J13" s="3"/>
      <c r="K13" s="3"/>
    </row>
    <row r="14" spans="1:13" x14ac:dyDescent="0.2">
      <c r="B14" s="39" t="s">
        <v>1031</v>
      </c>
      <c r="C14" s="10"/>
      <c r="D14" s="7"/>
      <c r="E14" s="3"/>
      <c r="F14" s="3"/>
      <c r="G14" s="3"/>
      <c r="H14" s="3"/>
      <c r="I14" s="3"/>
      <c r="J14" s="3"/>
      <c r="K14" s="3"/>
    </row>
    <row r="15" spans="1:13" x14ac:dyDescent="0.2">
      <c r="B15" s="39" t="s">
        <v>1032</v>
      </c>
      <c r="C15" s="10"/>
      <c r="D15" s="7"/>
      <c r="E15" s="3"/>
      <c r="F15" s="3"/>
      <c r="G15" s="3"/>
      <c r="H15" s="3"/>
      <c r="I15" s="3"/>
      <c r="J15" s="3"/>
      <c r="K15" s="3"/>
    </row>
    <row r="16" spans="1:13" x14ac:dyDescent="0.2">
      <c r="B16" s="46" t="s">
        <v>1033</v>
      </c>
      <c r="C16" s="3"/>
      <c r="D16" s="42"/>
      <c r="E16" s="3"/>
      <c r="F16" s="3"/>
      <c r="G16" s="3"/>
      <c r="H16" s="3"/>
      <c r="I16" s="3"/>
      <c r="J16" s="3"/>
      <c r="K16" s="3"/>
    </row>
    <row r="17" spans="2:11" x14ac:dyDescent="0.2">
      <c r="B17" s="40" t="s">
        <v>1034</v>
      </c>
      <c r="C17" s="10"/>
      <c r="D17" s="7"/>
      <c r="E17" s="3"/>
      <c r="F17" s="3"/>
      <c r="G17" s="3"/>
      <c r="H17" s="3"/>
      <c r="I17" s="3"/>
      <c r="J17" s="3"/>
      <c r="K17" s="3"/>
    </row>
    <row r="18" spans="2:11" x14ac:dyDescent="0.2">
      <c r="B18" s="40" t="s">
        <v>1035</v>
      </c>
      <c r="C18" s="10"/>
      <c r="D18" s="7"/>
      <c r="E18" s="3"/>
      <c r="F18" s="3"/>
      <c r="G18" s="3"/>
      <c r="H18" s="3"/>
      <c r="I18" s="3"/>
      <c r="J18" s="3"/>
      <c r="K18" s="3"/>
    </row>
    <row r="19" spans="2:11" x14ac:dyDescent="0.2">
      <c r="B19" s="40" t="s">
        <v>1036</v>
      </c>
      <c r="C19" s="10"/>
      <c r="D19" s="7"/>
      <c r="E19" s="3"/>
      <c r="F19" s="3"/>
      <c r="G19" s="3"/>
      <c r="H19" s="3"/>
      <c r="I19" s="3"/>
      <c r="J19" s="3"/>
      <c r="K19" s="3"/>
    </row>
    <row r="20" spans="2:11" x14ac:dyDescent="0.2">
      <c r="B20" s="40" t="s">
        <v>1037</v>
      </c>
      <c r="C20" s="10"/>
      <c r="D20" s="7"/>
      <c r="E20" s="3"/>
      <c r="F20" s="3"/>
      <c r="G20" s="3"/>
      <c r="H20" s="3"/>
      <c r="I20" s="3"/>
      <c r="J20" s="3"/>
      <c r="K20" s="3"/>
    </row>
    <row r="21" spans="2:11" x14ac:dyDescent="0.2">
      <c r="B21" s="46" t="s">
        <v>1038</v>
      </c>
      <c r="C21" s="3"/>
      <c r="D21" s="42"/>
      <c r="E21" s="3"/>
      <c r="F21" s="3"/>
      <c r="G21" s="3"/>
      <c r="H21" s="3"/>
      <c r="I21" s="3"/>
      <c r="J21" s="3"/>
      <c r="K21" s="3"/>
    </row>
    <row r="22" spans="2:11" x14ac:dyDescent="0.2">
      <c r="B22" s="41" t="s">
        <v>1039</v>
      </c>
      <c r="C22" s="10"/>
      <c r="D22" s="7"/>
      <c r="E22" s="3"/>
      <c r="F22" s="3"/>
      <c r="G22" s="3"/>
      <c r="H22" s="3"/>
      <c r="I22" s="3"/>
      <c r="J22" s="3"/>
      <c r="K22" s="3"/>
    </row>
    <row r="23" spans="2:11" x14ac:dyDescent="0.2">
      <c r="B23" s="41" t="s">
        <v>1040</v>
      </c>
      <c r="C23" s="10"/>
      <c r="D23" s="7"/>
      <c r="E23" s="3"/>
      <c r="F23" s="3"/>
      <c r="G23" s="3"/>
      <c r="H23" s="3"/>
      <c r="I23" s="3"/>
      <c r="J23" s="3"/>
      <c r="K23" s="3"/>
    </row>
    <row r="24" spans="2:11" x14ac:dyDescent="0.2">
      <c r="B24" s="39" t="s">
        <v>1041</v>
      </c>
      <c r="C24" s="10"/>
      <c r="D24" s="7"/>
      <c r="E24" s="3"/>
      <c r="F24" s="3"/>
      <c r="G24" s="3"/>
      <c r="H24" s="3"/>
      <c r="I24" s="3"/>
      <c r="J24" s="3"/>
      <c r="K24" s="3"/>
    </row>
    <row r="25" spans="2:11" x14ac:dyDescent="0.2">
      <c r="B25" s="41" t="s">
        <v>1042</v>
      </c>
      <c r="C25" s="10"/>
      <c r="D25" s="7"/>
      <c r="E25" s="3"/>
      <c r="F25" s="3"/>
      <c r="G25" s="3"/>
      <c r="H25" s="3"/>
      <c r="I25" s="3"/>
      <c r="J25" s="3"/>
      <c r="K25" s="3"/>
    </row>
    <row r="26" spans="2:11" x14ac:dyDescent="0.2">
      <c r="B26" s="41" t="s">
        <v>1043</v>
      </c>
      <c r="C26" s="10"/>
      <c r="D26" s="7"/>
      <c r="E26" s="3"/>
      <c r="F26" s="3"/>
      <c r="G26" s="3"/>
      <c r="H26" s="3"/>
      <c r="I26" s="3"/>
      <c r="J26" s="3"/>
      <c r="K26" s="3"/>
    </row>
    <row r="27" spans="2:11" x14ac:dyDescent="0.2">
      <c r="B27" s="41" t="s">
        <v>1044</v>
      </c>
      <c r="C27" s="10"/>
      <c r="D27" s="7"/>
      <c r="E27" s="3"/>
      <c r="F27" s="3"/>
      <c r="G27" s="3"/>
      <c r="H27" s="3"/>
      <c r="I27" s="3"/>
      <c r="J27" s="3"/>
      <c r="K27" s="3"/>
    </row>
    <row r="28" spans="2:11" x14ac:dyDescent="0.2">
      <c r="B28" s="41" t="s">
        <v>1045</v>
      </c>
      <c r="C28" s="10"/>
      <c r="D28" s="7"/>
      <c r="E28" s="3"/>
      <c r="F28" s="3"/>
      <c r="G28" s="3"/>
      <c r="H28" s="3"/>
      <c r="I28" s="3"/>
      <c r="J28" s="3"/>
      <c r="K28" s="3"/>
    </row>
    <row r="29" spans="2:11" x14ac:dyDescent="0.2">
      <c r="B29" s="41" t="s">
        <v>1046</v>
      </c>
      <c r="C29" s="10"/>
      <c r="D29" s="7"/>
      <c r="E29" s="3"/>
      <c r="F29" s="3"/>
      <c r="G29" s="3"/>
      <c r="H29" s="3"/>
      <c r="I29" s="3"/>
      <c r="J29" s="3"/>
      <c r="K29" s="3"/>
    </row>
    <row r="30" spans="2:11" x14ac:dyDescent="0.2">
      <c r="B30" s="38" t="s">
        <v>1047</v>
      </c>
      <c r="D30" s="37"/>
      <c r="E30" s="3"/>
      <c r="F30" s="3"/>
      <c r="G30" s="3"/>
      <c r="H30" s="3"/>
      <c r="I30" s="3"/>
      <c r="J30" s="3"/>
      <c r="K30" s="3"/>
    </row>
    <row r="31" spans="2:11" x14ac:dyDescent="0.2">
      <c r="B31" s="40" t="s">
        <v>1048</v>
      </c>
      <c r="C31" s="10"/>
      <c r="D31" s="7"/>
      <c r="E31" s="3"/>
      <c r="F31" s="3"/>
      <c r="G31" s="3"/>
      <c r="H31" s="3"/>
      <c r="I31" s="3"/>
      <c r="J31" s="3"/>
      <c r="K31" s="3"/>
    </row>
    <row r="32" spans="2:11" x14ac:dyDescent="0.2">
      <c r="B32" s="40" t="s">
        <v>1035</v>
      </c>
      <c r="C32" s="10"/>
      <c r="D32" s="7"/>
      <c r="E32" s="3"/>
      <c r="F32" s="3"/>
      <c r="G32" s="3"/>
      <c r="H32" s="3"/>
      <c r="I32" s="3"/>
      <c r="J32" s="3"/>
      <c r="K32" s="3"/>
    </row>
    <row r="33" spans="2:11" x14ac:dyDescent="0.2">
      <c r="B33" s="40" t="s">
        <v>1049</v>
      </c>
      <c r="C33" s="10"/>
      <c r="D33" s="7"/>
      <c r="E33" s="3"/>
      <c r="F33" s="3"/>
      <c r="G33" s="3"/>
      <c r="H33" s="3"/>
      <c r="I33" s="3"/>
      <c r="J33" s="3"/>
      <c r="K33" s="3"/>
    </row>
    <row r="34" spans="2:11" x14ac:dyDescent="0.2">
      <c r="B34" s="40" t="s">
        <v>1037</v>
      </c>
      <c r="C34" s="10"/>
      <c r="D34" s="7"/>
      <c r="E34" s="3"/>
      <c r="F34" s="3"/>
      <c r="G34" s="3"/>
      <c r="H34" s="3"/>
      <c r="I34" s="3"/>
      <c r="J34" s="3"/>
      <c r="K34" s="3"/>
    </row>
    <row r="35" spans="2:11" x14ac:dyDescent="0.2">
      <c r="B35" s="11" t="s">
        <v>1050</v>
      </c>
      <c r="C35" s="10"/>
      <c r="D35" s="7"/>
      <c r="E35" s="3"/>
      <c r="F35" s="3"/>
      <c r="G35" s="3"/>
      <c r="H35" s="3"/>
      <c r="I35" s="3"/>
      <c r="J35" s="3"/>
      <c r="K35" s="3"/>
    </row>
    <row r="36" spans="2:11" x14ac:dyDescent="0.2">
      <c r="B36" s="11" t="s">
        <v>1051</v>
      </c>
      <c r="C36" s="10"/>
      <c r="D36" s="7"/>
      <c r="E36" s="3"/>
      <c r="F36" s="3"/>
      <c r="G36" s="3"/>
      <c r="H36" s="3"/>
      <c r="I36" s="3"/>
      <c r="J36" s="3"/>
      <c r="K36" s="3"/>
    </row>
    <row r="37" spans="2:11" x14ac:dyDescent="0.2">
      <c r="B37" s="11" t="s">
        <v>1052</v>
      </c>
      <c r="C37" s="10"/>
      <c r="D37" s="7"/>
      <c r="E37" s="3"/>
      <c r="F37" s="3"/>
      <c r="G37" s="3"/>
      <c r="H37" s="3"/>
      <c r="I37" s="3"/>
      <c r="J37" s="3"/>
      <c r="K37" s="3"/>
    </row>
    <row r="38" spans="2:11" x14ac:dyDescent="0.2">
      <c r="B38" s="43" t="s">
        <v>1053</v>
      </c>
      <c r="C38" s="3"/>
      <c r="D38" s="42"/>
      <c r="E38" s="3"/>
      <c r="F38" s="3"/>
      <c r="G38" s="3"/>
      <c r="H38" s="3"/>
      <c r="I38" s="3"/>
      <c r="J38" s="3"/>
      <c r="K38" s="3"/>
    </row>
    <row r="39" spans="2:11" x14ac:dyDescent="0.2">
      <c r="B39" s="6" t="s">
        <v>1054</v>
      </c>
      <c r="C39" s="10"/>
      <c r="D39" s="7"/>
      <c r="E39" s="3"/>
      <c r="F39" s="3"/>
      <c r="G39" s="3"/>
      <c r="H39" s="3"/>
      <c r="I39" s="3"/>
      <c r="J39" s="3"/>
      <c r="K39" s="3"/>
    </row>
    <row r="40" spans="2:11" x14ac:dyDescent="0.2">
      <c r="B40" s="6" t="s">
        <v>1055</v>
      </c>
      <c r="C40" s="10"/>
      <c r="D40" s="7"/>
      <c r="E40" s="3"/>
      <c r="F40" s="3"/>
      <c r="G40" s="3"/>
      <c r="H40" s="3"/>
      <c r="I40" s="3"/>
      <c r="J40" s="3"/>
      <c r="K40" s="3"/>
    </row>
    <row r="41" spans="2:11" x14ac:dyDescent="0.2">
      <c r="B41" s="6" t="s">
        <v>1056</v>
      </c>
      <c r="C41" s="10"/>
      <c r="D41" s="7"/>
      <c r="E41" s="3"/>
      <c r="F41" s="3"/>
      <c r="G41" s="3"/>
      <c r="H41" s="3"/>
      <c r="I41" s="3"/>
      <c r="J41" s="3"/>
      <c r="K41" s="3"/>
    </row>
    <row r="42" spans="2:11" x14ac:dyDescent="0.2">
      <c r="B42" s="6" t="s">
        <v>1057</v>
      </c>
      <c r="C42" s="10"/>
      <c r="D42" s="7"/>
      <c r="E42" s="3"/>
      <c r="F42" s="3"/>
      <c r="G42" s="3"/>
      <c r="H42" s="3"/>
      <c r="I42" s="3"/>
      <c r="J42" s="3"/>
      <c r="K42" s="3"/>
    </row>
    <row r="43" spans="2:11" x14ac:dyDescent="0.2">
      <c r="B43" s="6" t="s">
        <v>1058</v>
      </c>
      <c r="C43" s="10"/>
      <c r="D43" s="7"/>
      <c r="E43" s="3"/>
      <c r="F43" s="3"/>
      <c r="G43" s="3"/>
      <c r="H43" s="3"/>
      <c r="I43" s="3"/>
      <c r="J43" s="3"/>
      <c r="K43" s="3"/>
    </row>
    <row r="44" spans="2:11" x14ac:dyDescent="0.2">
      <c r="B44" s="6" t="s">
        <v>1059</v>
      </c>
      <c r="C44" s="10"/>
      <c r="D44" s="7"/>
      <c r="E44" s="3"/>
      <c r="F44" s="3"/>
      <c r="G44" s="3"/>
      <c r="H44" s="3"/>
      <c r="I44" s="3"/>
      <c r="J44" s="3"/>
      <c r="K44" s="3"/>
    </row>
    <row r="45" spans="2:11" x14ac:dyDescent="0.2">
      <c r="B45" s="6" t="s">
        <v>1060</v>
      </c>
      <c r="C45" s="10"/>
      <c r="D45" s="7"/>
      <c r="E45" s="3"/>
      <c r="F45" s="3"/>
      <c r="G45" s="3"/>
      <c r="H45" s="3"/>
      <c r="I45" s="3"/>
      <c r="J45" s="3"/>
      <c r="K45" s="3"/>
    </row>
    <row r="46" spans="2:11" x14ac:dyDescent="0.2">
      <c r="B46" s="35"/>
      <c r="C46" s="3"/>
      <c r="D46" s="42"/>
      <c r="E46" s="3"/>
      <c r="F46" s="3"/>
      <c r="G46" s="3"/>
      <c r="H46" s="3"/>
      <c r="I46" s="3"/>
      <c r="J46" s="3"/>
      <c r="K46" s="3"/>
    </row>
    <row r="47" spans="2:11" ht="13.5" thickBot="1" x14ac:dyDescent="0.25">
      <c r="B47" s="12" t="s">
        <v>1061</v>
      </c>
      <c r="C47" s="13"/>
      <c r="D47" s="14"/>
      <c r="E47" s="3"/>
      <c r="F47" s="3"/>
      <c r="G47" s="3"/>
      <c r="H47" s="3"/>
      <c r="I47" s="3"/>
      <c r="J47" s="3"/>
      <c r="K47" s="3"/>
    </row>
    <row r="48" spans="2:11" x14ac:dyDescent="0.2">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infopath/2007/PartnerControls"/>
    <ds:schemaRef ds:uri="http://purl.org/dc/terms/"/>
    <ds:schemaRef ds:uri="05393c6b-cd18-4237-b9c7-d9326894782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2024-11-13T22:36:44Z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